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rco/Dropbox/Numerical Methods/2nd/Final Work/"/>
    </mc:Choice>
  </mc:AlternateContent>
  <xr:revisionPtr revIDLastSave="0" documentId="13_ncr:1_{DA7CF871-2369-9A41-9723-DA6EBDD95F3C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Cover" sheetId="16" r:id="rId1"/>
    <sheet name="Dataset" sheetId="1" r:id="rId2"/>
    <sheet name="Risk-free rate" sheetId="17" r:id="rId3"/>
    <sheet name="SABR Calibration" sheetId="2" r:id="rId4"/>
    <sheet name="Scenario Analysis" sheetId="22" r:id="rId5"/>
    <sheet name="OptionPricing" sheetId="4" r:id="rId6"/>
    <sheet name="a(t)" sheetId="15" r:id="rId7"/>
    <sheet name="RAND.N" sheetId="5" r:id="rId8"/>
  </sheets>
  <definedNames>
    <definedName name="_xlnm._FilterDatabase" localSheetId="3" hidden="1">'SABR Calibration'!$E$1:$E$169</definedName>
    <definedName name="_xlpm.a" hidden="1" xlm="1">#NAME?</definedName>
    <definedName name="_xlpm.B5B6" hidden="1" xlm="1">#NAME?</definedName>
    <definedName name="_xlpm.B8NSim" hidden="1" xlm="1">#NAME?</definedName>
    <definedName name="_xlpm.c" hidden="1" xlm="1">#NAME?</definedName>
    <definedName name="_xlpm.G6F6" hidden="1" xlm="1">#NAME?</definedName>
    <definedName name="_xlpm.number" hidden="1" xlm="1">#NAME?</definedName>
    <definedName name="_xlpm.r" hidden="1" xlm="1">#NAME?</definedName>
    <definedName name="_xlpm.rc" hidden="1" xlm="1">#NAME?</definedName>
    <definedName name="_xlpm.Time_step" hidden="1" xlm="1">#NAME?</definedName>
    <definedName name="alpha">'SABR Calibration'!$U$2</definedName>
    <definedName name="Asy_cov_mat">'SABR Calibration'!$T$11:$V$13</definedName>
    <definedName name="beta">'SABR Calibration'!$U$3</definedName>
    <definedName name="Dataset">Dataset!$A$2:OFFSET(Dataset!$A$1:$H$1,Dataset!$K$2,0)</definedName>
    <definedName name="delta_t">OptionPricing!$B$7</definedName>
    <definedName name="ds_dhro">((alpha*((F*'SABR Calibration'!XEP1)^(0.5*(1-beta))*(1+1/24*(1-beta)^2*(LN(F/'SABR Calibration'!XEP1)^2)+1/1920*(1-beta)^4*(LN(F/'SABR Calibration'!XEP1)^4)))^(-1))*((1+(1/24*(1-beta)^2*alpha^2/(F*'SABR Calibration'!XEP1)^(1-beta)+(rho+h)*beta*nu*alpha/(4*(F*'SABR Calibration'!XEP1)^(0.5*(1-beta)))+(2-3*(rho+h)^2)/24*nu^2)*'SABR Calibration'!XET1))*(nu/alpha*(F*'SABR Calibration'!XEP1)^(0.5*(1-beta))*LN(F/'SABR Calibration'!XEP1))/(LN((SQRT(1-2*(rho+h)*'SABR Calibration'!XEY1+'SABR Calibration'!XEY1^2)+'SABR Calibration'!XEY1-(rho+h))/(1-(rho+h)))) - (alpha*((F*'SABR Calibration'!XEP1)^(0.5*(1-beta))*(1+1/24*(1-beta)^2*(LN(F/'SABR Calibration'!XEP1)^2)+1/1920*(1-beta)^4*(LN(F/'SABR Calibration'!XEP1)^4)))^(-1))*((1+(1/24*(1-beta)^2*alpha^2/(F*'SABR Calibration'!XEP1)^(1-beta)+(rho-h)*beta*nu*alpha/(4*(F*'SABR Calibration'!XEP1)^(0.5*(1-beta)))+(2-3*(rho-h)^2)/24*nu^2)*'SABR Calibration'!XET1))*(nu/alpha*(F*'SABR Calibration'!XEP1)^(0.5*(1-beta))*LN(F/'SABR Calibration'!XEP1))/(LN((SQRT(1-2*(rho-h)*'SABR Calibration'!XEY1+'SABR Calibration'!XEY1^2)+'SABR Calibration'!XEY1-(rho-h))/(1-(rho-h)))))/(2*h)</definedName>
    <definedName name="dsdalpha">(((alpha+h)*((F*'SABR Calibration'!XEQ1)^(0.5*(1-beta))*(1+1/24*(1-beta)^2*(LN(F/'SABR Calibration'!XEQ1)^2)+1/1920*(1-beta)^4*(LN(F/'SABR Calibration'!XEQ1)^4)))^(-1))*((1+(1/24*(1-beta)^2*(alpha+h)^2/(F*'SABR Calibration'!XEQ1)^(1-beta)+rho*beta*nu*(alpha+h)/(4*(F*'SABR Calibration'!XEQ1)^(0.5*(1-beta)))+(2-3*rho^2)/24*nu^2)*'SABR Calibration'!XEU1))*(nu/(alpha+h)*(F*'SABR Calibration'!XEQ1)^(0.5*(1-beta))*LN(F/'SABR Calibration'!XEQ1))/(LN((SQRT(1-2*rho*'SABR Calibration'!XEZ1+'SABR Calibration'!XEZ1^2)+'SABR Calibration'!XEZ1-rho)/(1-rho))) - ((alpha-h)*((F*'SABR Calibration'!XEQ1)^(0.5*(1-beta))*(1+1/24*(1-beta)^2*(LN(F/'SABR Calibration'!XEQ1)^2)+1/1920*(1-beta)^4*(LN(F/'SABR Calibration'!XEQ1)^4)))^(-1))*((1+(1/24*(1-beta)^2*(alpha-h)^2/(F*'SABR Calibration'!XEQ1)^(1-beta)+rho*beta*nu*(alpha-h)/(4*(F*'SABR Calibration'!XEQ1)^(0.5*(1-beta)))+(2-3*rho^2)/24*nu^2)*'SABR Calibration'!XEU1))*(nu/(alpha-h)*(F*'SABR Calibration'!XEQ1)^(0.5*(1-beta))*LN(F/'SABR Calibration'!XEQ1))/(LN((SQRT(1-2*rho*'SABR Calibration'!XEZ1+'SABR Calibration'!XEZ1^2)+'SABR Calibration'!XEZ1-rho)/(1-rho))))/(2*h)</definedName>
    <definedName name="dsdnu">((alpha*((F*'SABR Calibration'!XEO1)^(0.5*(1-beta))*(1+1/24*(1-beta)^2*(LN(F/'SABR Calibration'!XEO1)^2)+1/1920*(1-beta)^4*(LN(F/'SABR Calibration'!XEO1)^4)))^(-1))*((1+(1/24*(1-beta)^2*alpha^2/(F*'SABR Calibration'!XEO1)^(1-beta)+rho*beta*(nu+h)*alpha/(4*(F*'SABR Calibration'!XEO1)^(0.5*(1-beta)))+(2-3*rho^2)/24*(nu+h)^2)*'SABR Calibration'!XES1))*((nu+h)/alpha*(F*'SABR Calibration'!XEO1)^(0.5*(1-beta))*LN(F/'SABR Calibration'!XEO1))/(LN((SQRT(1-2*rho*'SABR Calibration'!XEX1+'SABR Calibration'!XEX1^2)+'SABR Calibration'!XEX1-rho)/(1-rho))) - (alpha*((F*'SABR Calibration'!XEO1)^(0.5*(1-beta))*(1+1/24*(1-beta)^2*(LN(F/'SABR Calibration'!XEO1)^2)+1/1920*(1-beta)^4*(LN(F/'SABR Calibration'!XEO1)^4)))^(-1))*((1+(1/24*(1-beta)^2*alpha^2/(F*'SABR Calibration'!XEO1)^(1-beta)+rho*beta*(nu-h)*alpha/(4*(F*'SABR Calibration'!XEO1)^(0.5*(1-beta)))+(2-3*rho^2)/24*(nu-h)^2)*'SABR Calibration'!XES1))*((nu-h)/alpha*(F*'SABR Calibration'!XEO1)^(0.5*(1-beta))*LN(F/'SABR Calibration'!XEO1))/(LN((SQRT(1-2*rho*'SABR Calibration'!XEX1+'SABR Calibration'!XEX1^2)+'SABR Calibration'!XEX1-rho)/(1-rho))))/(2*h)</definedName>
    <definedName name="F">'SABR Calibration'!$U$1</definedName>
    <definedName name="h">0.00001</definedName>
    <definedName name="Jacobian_matrix">'SABR Calibration'!$Y$3:OFFSET('SABR Calibration'!$Y$2:$AA$2,'SABR Calibration'!$W$3,0)</definedName>
    <definedName name="k">'SABR Calibration'!$W$4</definedName>
    <definedName name="Maturity">Dataset!$F$2:OFFSET(Dataset!$F$1,Dataset!$K$2,0)</definedName>
    <definedName name="Moneyness">'SABR Calibration'!$E$2:OFFSET('SABR Calibration'!$E$1,COUNTIF(Maturity,Dataset!XEX1048567),0)</definedName>
    <definedName name="n">'SABR Calibration'!$W$3</definedName>
    <definedName name="NSim">OptionPricing!$B$9</definedName>
    <definedName name="nu">'SABR Calibration'!$U$5</definedName>
    <definedName name="price2">MAX( (INDEX(OptionPricing!D1:OFFSET(OptionPricing!C1,0,Time_step+1),0,Time_step+1) - AVERAGE(OptionPricing!D1:OFFSET(OptionPricing!C1,0,Time_step+1),0,Time_step+1))*EXP(-OptionPricing!$B$8*T), 0)</definedName>
    <definedName name="r_f">'Risk-free rate'!$M$8</definedName>
    <definedName name="rho">'SABR Calibration'!$U$4</definedName>
    <definedName name="Sheet_Name">REPLACE(GET.WORKBOOK(1),1,FIND("]",GET.WORKBOOK(1)),"")</definedName>
    <definedName name="solver_adj" localSheetId="3" hidden="1">'SABR Calibration'!$U$2,'SABR Calibration'!$U$4,'SABR Calibration'!$U$5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itr" localSheetId="3" hidden="1">2147483647</definedName>
    <definedName name="solver_lin" localSheetId="3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opt" localSheetId="3" hidden="1">'SABR Calibration'!$U$7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2</definedName>
    <definedName name="T">Table1[Data Validation]</definedName>
    <definedName name="Time_step">OptionPricing!$B$4</definedName>
    <definedName name="Unique">Dataset!$J$2:OFFSET(Dataset!$J$1,Dataset!$M$5,0)</definedName>
    <definedName name="X_T">OptionPricing!#REF!:OFFSET(OptionPricing!$D$5,OptionPricing!$B$9,0)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74" i="2" l="1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B3" i="15" l="1" a="1"/>
  <c r="B3" i="15" s="1"/>
  <c r="D2" i="17" a="1"/>
  <c r="D2" i="17" s="1"/>
  <c r="D5" i="17" s="1"/>
  <c r="H4" i="17" s="1"/>
  <c r="I4" i="17" s="1"/>
  <c r="C19" i="16" a="1"/>
  <c r="C17" i="16" a="1"/>
  <c r="C20" i="16" a="1"/>
  <c r="C21" i="16" a="1"/>
  <c r="C22" i="16" a="1"/>
  <c r="C18" i="16" a="1"/>
  <c r="N6" i="17"/>
  <c r="L4" i="17" l="1" a="1"/>
  <c r="L4" i="17" s="1"/>
  <c r="K5" i="17" a="1"/>
  <c r="K5" i="17" s="1"/>
  <c r="K4" i="17" a="1"/>
  <c r="K4" i="17" s="1"/>
  <c r="C22" i="16"/>
  <c r="E22" i="16" s="1"/>
  <c r="C20" i="16"/>
  <c r="C18" i="16"/>
  <c r="C21" i="16"/>
  <c r="C19" i="16"/>
  <c r="C17" i="16"/>
  <c r="L5" i="17" a="1"/>
  <c r="L5" i="17" s="1"/>
  <c r="M4" i="17" l="1"/>
  <c r="M5" i="17" s="1"/>
  <c r="M6" i="17" s="1"/>
  <c r="M8" i="17" l="1"/>
  <c r="E17" i="16"/>
  <c r="E18" i="16"/>
  <c r="E19" i="16"/>
  <c r="E20" i="16"/>
  <c r="E21" i="16"/>
  <c r="E15" i="16"/>
  <c r="D9" i="16"/>
  <c r="D8" i="16"/>
  <c r="D7" i="16"/>
  <c r="C16" i="16" a="1"/>
  <c r="B8" i="4" l="1"/>
  <c r="W2" i="2"/>
  <c r="C16" i="16"/>
  <c r="E16" i="16" s="1"/>
  <c r="F6" i="4" l="1" a="1"/>
  <c r="F6" i="4" s="1"/>
  <c r="B10" i="4"/>
  <c r="B13" i="4"/>
  <c r="B12" i="4"/>
  <c r="B11" i="4"/>
  <c r="B5" i="4" a="1"/>
  <c r="B5" i="4" s="1"/>
  <c r="T14" i="2"/>
  <c r="B3" i="5" l="1" a="1"/>
  <c r="B3" i="5" s="1"/>
  <c r="B6" i="4" l="1"/>
  <c r="B4" i="4"/>
  <c r="D10005" i="4" l="1" a="1"/>
  <c r="D10005" i="4" s="1"/>
  <c r="D2" i="15" a="1"/>
  <c r="D2" i="15" s="1"/>
  <c r="Q904" i="2" a="1"/>
  <c r="Q904" i="2" s="1"/>
  <c r="Q840" i="2" a="1"/>
  <c r="Q840" i="2" s="1"/>
  <c r="D7" i="4" a="1"/>
  <c r="D7" i="4" s="1"/>
  <c r="D6" i="4" a="1"/>
  <c r="D6" i="4" s="1"/>
  <c r="D6344" i="4" a="1"/>
  <c r="D6344" i="4" s="1"/>
  <c r="D6352" i="4" a="1"/>
  <c r="D6352" i="4" s="1"/>
  <c r="D6367" i="4" a="1"/>
  <c r="D6367" i="4" s="1"/>
  <c r="D6375" i="4" a="1"/>
  <c r="D6375" i="4" s="1"/>
  <c r="D6382" i="4" a="1"/>
  <c r="D6382" i="4" s="1"/>
  <c r="D6389" i="4" a="1"/>
  <c r="D6389" i="4" s="1"/>
  <c r="D6396" i="4" a="1"/>
  <c r="D6396" i="4" s="1"/>
  <c r="D6404" i="4" a="1"/>
  <c r="D6404" i="4" s="1"/>
  <c r="D6411" i="4" a="1"/>
  <c r="D6411" i="4" s="1"/>
  <c r="D6418" i="4" a="1"/>
  <c r="D6418" i="4" s="1"/>
  <c r="D6425" i="4" a="1"/>
  <c r="D6425" i="4" s="1"/>
  <c r="D6433" i="4" a="1"/>
  <c r="D6433" i="4" s="1"/>
  <c r="D6447" i="4" a="1"/>
  <c r="D6447" i="4" s="1"/>
  <c r="D6454" i="4" a="1"/>
  <c r="D6454" i="4" s="1"/>
  <c r="D6461" i="4" a="1"/>
  <c r="D6461" i="4" s="1"/>
  <c r="D6468" i="4" a="1"/>
  <c r="D6468" i="4" s="1"/>
  <c r="D6475" i="4" a="1"/>
  <c r="D6475" i="4" s="1"/>
  <c r="D6482" i="4" a="1"/>
  <c r="D6482" i="4" s="1"/>
  <c r="D6489" i="4" a="1"/>
  <c r="D6489" i="4" s="1"/>
  <c r="D6497" i="4" a="1"/>
  <c r="D6497" i="4" s="1"/>
  <c r="D6511" i="4" a="1"/>
  <c r="D6511" i="4" s="1"/>
  <c r="D6518" i="4" a="1"/>
  <c r="D6518" i="4" s="1"/>
  <c r="D6525" i="4" a="1"/>
  <c r="D6525" i="4" s="1"/>
  <c r="D6532" i="4" a="1"/>
  <c r="D6532" i="4" s="1"/>
  <c r="D6539" i="4" a="1"/>
  <c r="D6539" i="4" s="1"/>
  <c r="D6546" i="4" a="1"/>
  <c r="D6546" i="4" s="1"/>
  <c r="D6554" i="4" a="1"/>
  <c r="D6554" i="4" s="1"/>
  <c r="D6562" i="4" a="1"/>
  <c r="D6562" i="4" s="1"/>
  <c r="D6568" i="4" a="1"/>
  <c r="D6568" i="4" s="1"/>
  <c r="D6583" i="4" a="1"/>
  <c r="D6583" i="4" s="1"/>
  <c r="D6591" i="4" a="1"/>
  <c r="D6591" i="4" s="1"/>
  <c r="D6598" i="4" a="1"/>
  <c r="D6598" i="4" s="1"/>
  <c r="D6605" i="4" a="1"/>
  <c r="D6605" i="4" s="1"/>
  <c r="D6612" i="4" a="1"/>
  <c r="D6612" i="4" s="1"/>
  <c r="D6619" i="4" a="1"/>
  <c r="D6619" i="4" s="1"/>
  <c r="D6627" i="4" a="1"/>
  <c r="D6627" i="4" s="1"/>
  <c r="D6633" i="4" a="1"/>
  <c r="D6633" i="4" s="1"/>
  <c r="D6640" i="4" a="1"/>
  <c r="D6640" i="4" s="1"/>
  <c r="D6655" i="4" a="1"/>
  <c r="D6655" i="4" s="1"/>
  <c r="D6662" i="4" a="1"/>
  <c r="D6662" i="4" s="1"/>
  <c r="D6668" i="4" a="1"/>
  <c r="D6668" i="4" s="1"/>
  <c r="D6675" i="4" a="1"/>
  <c r="D6675" i="4" s="1"/>
  <c r="D6683" i="4" a="1"/>
  <c r="D6683" i="4" s="1"/>
  <c r="D6689" i="4" a="1"/>
  <c r="D6689" i="4" s="1"/>
  <c r="D6696" i="4" a="1"/>
  <c r="D6696" i="4" s="1"/>
  <c r="D6703" i="4" a="1"/>
  <c r="D6703" i="4" s="1"/>
  <c r="D6710" i="4" a="1"/>
  <c r="D6710" i="4" s="1"/>
  <c r="D6717" i="4" a="1"/>
  <c r="D6717" i="4" s="1"/>
  <c r="D6724" i="4" a="1"/>
  <c r="D6724" i="4" s="1"/>
  <c r="D6732" i="4" a="1"/>
  <c r="D6732" i="4" s="1"/>
  <c r="D6738" i="4" a="1"/>
  <c r="D6738" i="4" s="1"/>
  <c r="D6746" i="4" a="1"/>
  <c r="D6746" i="4" s="1"/>
  <c r="D6753" i="4" a="1"/>
  <c r="D6753" i="4" s="1"/>
  <c r="D6760" i="4" a="1"/>
  <c r="D6760" i="4" s="1"/>
  <c r="D6767" i="4" a="1"/>
  <c r="D6767" i="4" s="1"/>
  <c r="D6774" i="4" a="1"/>
  <c r="D6774" i="4" s="1"/>
  <c r="D6781" i="4" a="1"/>
  <c r="D6781" i="4" s="1"/>
  <c r="D6788" i="4" a="1"/>
  <c r="D6788" i="4" s="1"/>
  <c r="D6796" i="4" a="1"/>
  <c r="D6796" i="4" s="1"/>
  <c r="D6802" i="4" a="1"/>
  <c r="D6802" i="4" s="1"/>
  <c r="D6810" i="4" a="1"/>
  <c r="D6810" i="4" s="1"/>
  <c r="D6817" i="4" a="1"/>
  <c r="D6817" i="4" s="1"/>
  <c r="D6824" i="4" a="1"/>
  <c r="D6824" i="4" s="1"/>
  <c r="D6832" i="4" a="1"/>
  <c r="D6832" i="4" s="1"/>
  <c r="D6840" i="4" a="1"/>
  <c r="D6840" i="4" s="1"/>
  <c r="D6847" i="4" a="1"/>
  <c r="D6847" i="4" s="1"/>
  <c r="D6855" i="4" a="1"/>
  <c r="D6855" i="4" s="1"/>
  <c r="D6862" i="4" a="1"/>
  <c r="D6862" i="4" s="1"/>
  <c r="D6869" i="4" a="1"/>
  <c r="D6869" i="4" s="1"/>
  <c r="D6877" i="4" a="1"/>
  <c r="D6877" i="4" s="1"/>
  <c r="D6884" i="4" a="1"/>
  <c r="D6884" i="4" s="1"/>
  <c r="D6892" i="4" a="1"/>
  <c r="D6892" i="4" s="1"/>
  <c r="D6900" i="4" a="1"/>
  <c r="D6900" i="4" s="1"/>
  <c r="D6908" i="4" a="1"/>
  <c r="D6908" i="4" s="1"/>
  <c r="D6915" i="4" a="1"/>
  <c r="D6915" i="4" s="1"/>
  <c r="D6923" i="4" a="1"/>
  <c r="D6923" i="4" s="1"/>
  <c r="D6937" i="4" a="1"/>
  <c r="D6937" i="4" s="1"/>
  <c r="D6945" i="4" a="1"/>
  <c r="D6945" i="4" s="1"/>
  <c r="D6952" i="4" a="1"/>
  <c r="D6952" i="4" s="1"/>
  <c r="D6345" i="4" a="1"/>
  <c r="D6345" i="4" s="1"/>
  <c r="D6353" i="4" a="1"/>
  <c r="D6353" i="4" s="1"/>
  <c r="D6360" i="4" a="1"/>
  <c r="D6360" i="4" s="1"/>
  <c r="D6368" i="4" a="1"/>
  <c r="D6368" i="4" s="1"/>
  <c r="D6383" i="4" a="1"/>
  <c r="D6383" i="4" s="1"/>
  <c r="D6390" i="4" a="1"/>
  <c r="D6390" i="4" s="1"/>
  <c r="D6397" i="4" a="1"/>
  <c r="D6397" i="4" s="1"/>
  <c r="D6405" i="4" a="1"/>
  <c r="D6405" i="4" s="1"/>
  <c r="D6412" i="4" a="1"/>
  <c r="D6412" i="4" s="1"/>
  <c r="D6419" i="4" a="1"/>
  <c r="D6419" i="4" s="1"/>
  <c r="D6426" i="4" a="1"/>
  <c r="D6426" i="4" s="1"/>
  <c r="D6434" i="4" a="1"/>
  <c r="D6434" i="4" s="1"/>
  <c r="D6440" i="4" a="1"/>
  <c r="D6440" i="4" s="1"/>
  <c r="D6455" i="4" a="1"/>
  <c r="D6455" i="4" s="1"/>
  <c r="D6462" i="4" a="1"/>
  <c r="D6462" i="4" s="1"/>
  <c r="D6469" i="4" a="1"/>
  <c r="D6469" i="4" s="1"/>
  <c r="D6476" i="4" a="1"/>
  <c r="D6476" i="4" s="1"/>
  <c r="D6483" i="4" a="1"/>
  <c r="D6483" i="4" s="1"/>
  <c r="D6490" i="4" a="1"/>
  <c r="D6490" i="4" s="1"/>
  <c r="D6498" i="4" a="1"/>
  <c r="D6498" i="4" s="1"/>
  <c r="D6504" i="4" a="1"/>
  <c r="D6504" i="4" s="1"/>
  <c r="D6519" i="4" a="1"/>
  <c r="D6519" i="4" s="1"/>
  <c r="D6526" i="4" a="1"/>
  <c r="D6526" i="4" s="1"/>
  <c r="D6533" i="4" a="1"/>
  <c r="D6533" i="4" s="1"/>
  <c r="D6540" i="4" a="1"/>
  <c r="D6540" i="4" s="1"/>
  <c r="D6547" i="4" a="1"/>
  <c r="D6547" i="4" s="1"/>
  <c r="D6555" i="4" a="1"/>
  <c r="D6555" i="4" s="1"/>
  <c r="D6563" i="4" a="1"/>
  <c r="D6563" i="4" s="1"/>
  <c r="D6569" i="4" a="1"/>
  <c r="D6569" i="4" s="1"/>
  <c r="D6576" i="4" a="1"/>
  <c r="D6576" i="4" s="1"/>
  <c r="D6584" i="4" a="1"/>
  <c r="D6584" i="4" s="1"/>
  <c r="D6592" i="4" a="1"/>
  <c r="D6592" i="4" s="1"/>
  <c r="D6599" i="4" a="1"/>
  <c r="D6599" i="4" s="1"/>
  <c r="D6606" i="4" a="1"/>
  <c r="D6606" i="4" s="1"/>
  <c r="D6613" i="4" a="1"/>
  <c r="D6613" i="4" s="1"/>
  <c r="D6620" i="4" a="1"/>
  <c r="D6620" i="4" s="1"/>
  <c r="D6634" i="4" a="1"/>
  <c r="D6634" i="4" s="1"/>
  <c r="D6641" i="4" a="1"/>
  <c r="D6641" i="4" s="1"/>
  <c r="D6648" i="4" a="1"/>
  <c r="D6648" i="4" s="1"/>
  <c r="D6656" i="4" a="1"/>
  <c r="D6656" i="4" s="1"/>
  <c r="D6663" i="4" a="1"/>
  <c r="D6663" i="4" s="1"/>
  <c r="D6669" i="4" a="1"/>
  <c r="D6669" i="4" s="1"/>
  <c r="D6676" i="4" a="1"/>
  <c r="D6676" i="4" s="1"/>
  <c r="D6684" i="4" a="1"/>
  <c r="D6684" i="4" s="1"/>
  <c r="D6697" i="4" a="1"/>
  <c r="D6697" i="4" s="1"/>
  <c r="D6704" i="4" a="1"/>
  <c r="D6704" i="4" s="1"/>
  <c r="D6711" i="4" a="1"/>
  <c r="D6711" i="4" s="1"/>
  <c r="D6718" i="4" a="1"/>
  <c r="D6718" i="4" s="1"/>
  <c r="D6725" i="4" a="1"/>
  <c r="D6725" i="4" s="1"/>
  <c r="D6739" i="4" a="1"/>
  <c r="D6739" i="4" s="1"/>
  <c r="D6747" i="4" a="1"/>
  <c r="D6747" i="4" s="1"/>
  <c r="D6761" i="4" a="1"/>
  <c r="D6761" i="4" s="1"/>
  <c r="D6768" i="4" a="1"/>
  <c r="D6768" i="4" s="1"/>
  <c r="D6775" i="4" a="1"/>
  <c r="D6775" i="4" s="1"/>
  <c r="D6782" i="4" a="1"/>
  <c r="D6782" i="4" s="1"/>
  <c r="D6789" i="4" a="1"/>
  <c r="D6789" i="4" s="1"/>
  <c r="D6803" i="4" a="1"/>
  <c r="D6803" i="4" s="1"/>
  <c r="D6811" i="4" a="1"/>
  <c r="D6811" i="4" s="1"/>
  <c r="D6825" i="4" a="1"/>
  <c r="D6825" i="4" s="1"/>
  <c r="D6833" i="4" a="1"/>
  <c r="D6833" i="4" s="1"/>
  <c r="D6841" i="4" a="1"/>
  <c r="D6841" i="4" s="1"/>
  <c r="D6848" i="4" a="1"/>
  <c r="D6848" i="4" s="1"/>
  <c r="D6856" i="4" a="1"/>
  <c r="D6856" i="4" s="1"/>
  <c r="D6863" i="4" a="1"/>
  <c r="D6863" i="4" s="1"/>
  <c r="D6870" i="4" a="1"/>
  <c r="D6870" i="4" s="1"/>
  <c r="D6878" i="4" a="1"/>
  <c r="D6878" i="4" s="1"/>
  <c r="D6885" i="4" a="1"/>
  <c r="D6885" i="4" s="1"/>
  <c r="D6893" i="4" a="1"/>
  <c r="D6893" i="4" s="1"/>
  <c r="D6901" i="4" a="1"/>
  <c r="D6901" i="4" s="1"/>
  <c r="D6916" i="4" a="1"/>
  <c r="D6916" i="4" s="1"/>
  <c r="D6924" i="4" a="1"/>
  <c r="D6924" i="4" s="1"/>
  <c r="D6930" i="4" a="1"/>
  <c r="D6930" i="4" s="1"/>
  <c r="D6938" i="4" a="1"/>
  <c r="D6938" i="4" s="1"/>
  <c r="D6946" i="4" a="1"/>
  <c r="D6946" i="4" s="1"/>
  <c r="D6953" i="4" a="1"/>
  <c r="D6953" i="4" s="1"/>
  <c r="D6347" i="4" a="1"/>
  <c r="D6347" i="4" s="1"/>
  <c r="D6355" i="4" a="1"/>
  <c r="D6355" i="4" s="1"/>
  <c r="D6362" i="4" a="1"/>
  <c r="D6362" i="4" s="1"/>
  <c r="D6370" i="4" a="1"/>
  <c r="D6370" i="4" s="1"/>
  <c r="D6377" i="4" a="1"/>
  <c r="D6377" i="4" s="1"/>
  <c r="D6384" i="4" a="1"/>
  <c r="D6384" i="4" s="1"/>
  <c r="D6399" i="4" a="1"/>
  <c r="D6399" i="4" s="1"/>
  <c r="D6407" i="4" a="1"/>
  <c r="D6407" i="4" s="1"/>
  <c r="D6414" i="4" a="1"/>
  <c r="D6414" i="4" s="1"/>
  <c r="D6421" i="4" a="1"/>
  <c r="D6421" i="4" s="1"/>
  <c r="D6428" i="4" a="1"/>
  <c r="D6428" i="4" s="1"/>
  <c r="D6442" i="4" a="1"/>
  <c r="D6442" i="4" s="1"/>
  <c r="D6449" i="4" a="1"/>
  <c r="D6449" i="4" s="1"/>
  <c r="D6456" i="4" a="1"/>
  <c r="D6456" i="4" s="1"/>
  <c r="D6464" i="4" a="1"/>
  <c r="D6464" i="4" s="1"/>
  <c r="D6471" i="4" a="1"/>
  <c r="D6471" i="4" s="1"/>
  <c r="D6478" i="4" a="1"/>
  <c r="D6478" i="4" s="1"/>
  <c r="D6485" i="4" a="1"/>
  <c r="D6485" i="4" s="1"/>
  <c r="D6492" i="4" a="1"/>
  <c r="D6492" i="4" s="1"/>
  <c r="D6506" i="4" a="1"/>
  <c r="D6506" i="4" s="1"/>
  <c r="D6513" i="4" a="1"/>
  <c r="D6513" i="4" s="1"/>
  <c r="D6520" i="4" a="1"/>
  <c r="D6520" i="4" s="1"/>
  <c r="D6528" i="4" a="1"/>
  <c r="D6528" i="4" s="1"/>
  <c r="D6535" i="4" a="1"/>
  <c r="D6535" i="4" s="1"/>
  <c r="D6542" i="4" a="1"/>
  <c r="D6542" i="4" s="1"/>
  <c r="D6549" i="4" a="1"/>
  <c r="D6549" i="4" s="1"/>
  <c r="D6557" i="4" a="1"/>
  <c r="D6557" i="4" s="1"/>
  <c r="D6564" i="4" a="1"/>
  <c r="D6564" i="4" s="1"/>
  <c r="D6571" i="4" a="1"/>
  <c r="D6571" i="4" s="1"/>
  <c r="D6578" i="4" a="1"/>
  <c r="D6578" i="4" s="1"/>
  <c r="D6586" i="4" a="1"/>
  <c r="D6586" i="4" s="1"/>
  <c r="D6594" i="4" a="1"/>
  <c r="D6594" i="4" s="1"/>
  <c r="D6600" i="4" a="1"/>
  <c r="D6600" i="4" s="1"/>
  <c r="D6615" i="4" a="1"/>
  <c r="D6615" i="4" s="1"/>
  <c r="D6622" i="4" a="1"/>
  <c r="D6622" i="4" s="1"/>
  <c r="D6629" i="4" a="1"/>
  <c r="D6629" i="4" s="1"/>
  <c r="D6636" i="4" a="1"/>
  <c r="D6636" i="4" s="1"/>
  <c r="D6643" i="4" a="1"/>
  <c r="D6643" i="4" s="1"/>
  <c r="D6650" i="4" a="1"/>
  <c r="D6650" i="4" s="1"/>
  <c r="D6658" i="4" a="1"/>
  <c r="D6658" i="4" s="1"/>
  <c r="D6664" i="4" a="1"/>
  <c r="D6664" i="4" s="1"/>
  <c r="D6671" i="4" a="1"/>
  <c r="D6671" i="4" s="1"/>
  <c r="D6678" i="4" a="1"/>
  <c r="D6678" i="4" s="1"/>
  <c r="D6685" i="4" a="1"/>
  <c r="D6685" i="4" s="1"/>
  <c r="D6691" i="4" a="1"/>
  <c r="D6691" i="4" s="1"/>
  <c r="D6699" i="4" a="1"/>
  <c r="D6699" i="4" s="1"/>
  <c r="D6713" i="4" a="1"/>
  <c r="D6713" i="4" s="1"/>
  <c r="D6720" i="4" a="1"/>
  <c r="D6720" i="4" s="1"/>
  <c r="D6727" i="4" a="1"/>
  <c r="D6727" i="4" s="1"/>
  <c r="D6734" i="4" a="1"/>
  <c r="D6734" i="4" s="1"/>
  <c r="D6741" i="4" a="1"/>
  <c r="D6741" i="4" s="1"/>
  <c r="D6755" i="4" a="1"/>
  <c r="D6755" i="4" s="1"/>
  <c r="D6763" i="4" a="1"/>
  <c r="D6763" i="4" s="1"/>
  <c r="D6777" i="4" a="1"/>
  <c r="D6777" i="4" s="1"/>
  <c r="D6784" i="4" a="1"/>
  <c r="D6784" i="4" s="1"/>
  <c r="D6791" i="4" a="1"/>
  <c r="D6791" i="4" s="1"/>
  <c r="D6798" i="4" a="1"/>
  <c r="D6798" i="4" s="1"/>
  <c r="D6805" i="4" a="1"/>
  <c r="D6805" i="4" s="1"/>
  <c r="D6819" i="4" a="1"/>
  <c r="D6819" i="4" s="1"/>
  <c r="D6827" i="4" a="1"/>
  <c r="D6827" i="4" s="1"/>
  <c r="D6835" i="4" a="1"/>
  <c r="D6835" i="4" s="1"/>
  <c r="D6843" i="4" a="1"/>
  <c r="D6843" i="4" s="1"/>
  <c r="D6850" i="4" a="1"/>
  <c r="D6850" i="4" s="1"/>
  <c r="D6858" i="4" a="1"/>
  <c r="D6858" i="4" s="1"/>
  <c r="D6865" i="4" a="1"/>
  <c r="D6865" i="4" s="1"/>
  <c r="D6872" i="4" a="1"/>
  <c r="D6872" i="4" s="1"/>
  <c r="D6880" i="4" a="1"/>
  <c r="D6880" i="4" s="1"/>
  <c r="D6887" i="4" a="1"/>
  <c r="D6887" i="4" s="1"/>
  <c r="D6895" i="4" a="1"/>
  <c r="D6895" i="4" s="1"/>
  <c r="D6903" i="4" a="1"/>
  <c r="D6903" i="4" s="1"/>
  <c r="D6910" i="4" a="1"/>
  <c r="D6910" i="4" s="1"/>
  <c r="D6918" i="4" a="1"/>
  <c r="D6918" i="4" s="1"/>
  <c r="D6925" i="4" a="1"/>
  <c r="D6925" i="4" s="1"/>
  <c r="D6932" i="4" a="1"/>
  <c r="D6932" i="4" s="1"/>
  <c r="D6940" i="4" a="1"/>
  <c r="D6940" i="4" s="1"/>
  <c r="D6948" i="4" a="1"/>
  <c r="D6948" i="4" s="1"/>
  <c r="D6955" i="4" a="1"/>
  <c r="D6955" i="4" s="1"/>
  <c r="D6348" i="4" a="1"/>
  <c r="D6348" i="4" s="1"/>
  <c r="D6356" i="4" a="1"/>
  <c r="D6356" i="4" s="1"/>
  <c r="D6363" i="4" a="1"/>
  <c r="D6363" i="4" s="1"/>
  <c r="D6371" i="4" a="1"/>
  <c r="D6371" i="4" s="1"/>
  <c r="D6378" i="4" a="1"/>
  <c r="D6378" i="4" s="1"/>
  <c r="D6385" i="4" a="1"/>
  <c r="D6385" i="4" s="1"/>
  <c r="D6392" i="4" a="1"/>
  <c r="D6392" i="4" s="1"/>
  <c r="D6400" i="4" a="1"/>
  <c r="D6400" i="4" s="1"/>
  <c r="D6415" i="4" a="1"/>
  <c r="D6415" i="4" s="1"/>
  <c r="D6422" i="4" a="1"/>
  <c r="D6422" i="4" s="1"/>
  <c r="D6429" i="4" a="1"/>
  <c r="D6429" i="4" s="1"/>
  <c r="D6436" i="4" a="1"/>
  <c r="D6436" i="4" s="1"/>
  <c r="D6443" i="4" a="1"/>
  <c r="D6443" i="4" s="1"/>
  <c r="D6450" i="4" a="1"/>
  <c r="D6450" i="4" s="1"/>
  <c r="D6457" i="4" a="1"/>
  <c r="D6457" i="4" s="1"/>
  <c r="D6465" i="4" a="1"/>
  <c r="D6465" i="4" s="1"/>
  <c r="D6479" i="4" a="1"/>
  <c r="D6479" i="4" s="1"/>
  <c r="D6486" i="4" a="1"/>
  <c r="D6486" i="4" s="1"/>
  <c r="D6493" i="4" a="1"/>
  <c r="D6493" i="4" s="1"/>
  <c r="D6500" i="4" a="1"/>
  <c r="D6500" i="4" s="1"/>
  <c r="D6507" i="4" a="1"/>
  <c r="D6507" i="4" s="1"/>
  <c r="D6514" i="4" a="1"/>
  <c r="D6514" i="4" s="1"/>
  <c r="D6521" i="4" a="1"/>
  <c r="D6521" i="4" s="1"/>
  <c r="D6529" i="4" a="1"/>
  <c r="D6529" i="4" s="1"/>
  <c r="D6543" i="4" a="1"/>
  <c r="D6543" i="4" s="1"/>
  <c r="D6550" i="4" a="1"/>
  <c r="D6550" i="4" s="1"/>
  <c r="D6558" i="4" a="1"/>
  <c r="D6558" i="4" s="1"/>
  <c r="D6565" i="4" a="1"/>
  <c r="D6565" i="4" s="1"/>
  <c r="D6572" i="4" a="1"/>
  <c r="D6572" i="4" s="1"/>
  <c r="D6579" i="4" a="1"/>
  <c r="D6579" i="4" s="1"/>
  <c r="D6587" i="4" a="1"/>
  <c r="D6587" i="4" s="1"/>
  <c r="D6595" i="4" a="1"/>
  <c r="D6595" i="4" s="1"/>
  <c r="D6601" i="4" a="1"/>
  <c r="D6601" i="4" s="1"/>
  <c r="D6608" i="4" a="1"/>
  <c r="D6608" i="4" s="1"/>
  <c r="D6623" i="4" a="1"/>
  <c r="D6623" i="4" s="1"/>
  <c r="D6630" i="4" a="1"/>
  <c r="D6630" i="4" s="1"/>
  <c r="D6637" i="4" a="1"/>
  <c r="D6637" i="4" s="1"/>
  <c r="D6644" i="4" a="1"/>
  <c r="D6644" i="4" s="1"/>
  <c r="D6651" i="4" a="1"/>
  <c r="D6651" i="4" s="1"/>
  <c r="D6659" i="4" a="1"/>
  <c r="D6659" i="4" s="1"/>
  <c r="D6665" i="4" a="1"/>
  <c r="D6665" i="4" s="1"/>
  <c r="D6679" i="4" a="1"/>
  <c r="D6679" i="4" s="1"/>
  <c r="D6686" i="4" a="1"/>
  <c r="D6686" i="4" s="1"/>
  <c r="D6692" i="4" a="1"/>
  <c r="D6692" i="4" s="1"/>
  <c r="D6700" i="4" a="1"/>
  <c r="D6700" i="4" s="1"/>
  <c r="D6706" i="4" a="1"/>
  <c r="D6706" i="4" s="1"/>
  <c r="D6714" i="4" a="1"/>
  <c r="D6714" i="4" s="1"/>
  <c r="D6721" i="4" a="1"/>
  <c r="D6721" i="4" s="1"/>
  <c r="D6728" i="4" a="1"/>
  <c r="D6728" i="4" s="1"/>
  <c r="D6735" i="4" a="1"/>
  <c r="D6735" i="4" s="1"/>
  <c r="D6742" i="4" a="1"/>
  <c r="D6742" i="4" s="1"/>
  <c r="D6749" i="4" a="1"/>
  <c r="D6749" i="4" s="1"/>
  <c r="D6756" i="4" a="1"/>
  <c r="D6756" i="4" s="1"/>
  <c r="D6764" i="4" a="1"/>
  <c r="D6764" i="4" s="1"/>
  <c r="D6770" i="4" a="1"/>
  <c r="D6770" i="4" s="1"/>
  <c r="D6778" i="4" a="1"/>
  <c r="D6778" i="4" s="1"/>
  <c r="D6785" i="4" a="1"/>
  <c r="D6785" i="4" s="1"/>
  <c r="D6792" i="4" a="1"/>
  <c r="D6792" i="4" s="1"/>
  <c r="D6799" i="4" a="1"/>
  <c r="D6799" i="4" s="1"/>
  <c r="D6806" i="4" a="1"/>
  <c r="D6806" i="4" s="1"/>
  <c r="D6813" i="4" a="1"/>
  <c r="D6813" i="4" s="1"/>
  <c r="D6820" i="4" a="1"/>
  <c r="D6820" i="4" s="1"/>
  <c r="D6828" i="4" a="1"/>
  <c r="D6828" i="4" s="1"/>
  <c r="D6836" i="4" a="1"/>
  <c r="D6836" i="4" s="1"/>
  <c r="D6844" i="4" a="1"/>
  <c r="D6844" i="4" s="1"/>
  <c r="D6851" i="4" a="1"/>
  <c r="D6851" i="4" s="1"/>
  <c r="D6859" i="4" a="1"/>
  <c r="D6859" i="4" s="1"/>
  <c r="D6873" i="4" a="1"/>
  <c r="D6873" i="4" s="1"/>
  <c r="D6881" i="4" a="1"/>
  <c r="D6881" i="4" s="1"/>
  <c r="D6888" i="4" a="1"/>
  <c r="D6888" i="4" s="1"/>
  <c r="D6896" i="4" a="1"/>
  <c r="D6896" i="4" s="1"/>
  <c r="D6904" i="4" a="1"/>
  <c r="D6904" i="4" s="1"/>
  <c r="D6911" i="4" a="1"/>
  <c r="D6911" i="4" s="1"/>
  <c r="D6919" i="4" a="1"/>
  <c r="D6919" i="4" s="1"/>
  <c r="D6926" i="4" a="1"/>
  <c r="D6926" i="4" s="1"/>
  <c r="D6933" i="4" a="1"/>
  <c r="D6933" i="4" s="1"/>
  <c r="D6941" i="4" a="1"/>
  <c r="D6941" i="4" s="1"/>
  <c r="D6949" i="4" a="1"/>
  <c r="D6949" i="4" s="1"/>
  <c r="D6956" i="4" a="1"/>
  <c r="D6956" i="4" s="1"/>
  <c r="D6349" i="4" a="1"/>
  <c r="D6349" i="4" s="1"/>
  <c r="D6357" i="4" a="1"/>
  <c r="D6357" i="4" s="1"/>
  <c r="D6364" i="4" a="1"/>
  <c r="D6364" i="4" s="1"/>
  <c r="D6372" i="4" a="1"/>
  <c r="D6372" i="4" s="1"/>
  <c r="D6379" i="4" a="1"/>
  <c r="D6379" i="4" s="1"/>
  <c r="D6386" i="4" a="1"/>
  <c r="D6386" i="4" s="1"/>
  <c r="D6393" i="4" a="1"/>
  <c r="D6393" i="4" s="1"/>
  <c r="D6401" i="4" a="1"/>
  <c r="D6401" i="4" s="1"/>
  <c r="D6408" i="4" a="1"/>
  <c r="D6408" i="4" s="1"/>
  <c r="D6423" i="4" a="1"/>
  <c r="D6423" i="4" s="1"/>
  <c r="D6430" i="4" a="1"/>
  <c r="D6430" i="4" s="1"/>
  <c r="D6437" i="4" a="1"/>
  <c r="D6437" i="4" s="1"/>
  <c r="D6444" i="4" a="1"/>
  <c r="D6444" i="4" s="1"/>
  <c r="D6451" i="4" a="1"/>
  <c r="D6451" i="4" s="1"/>
  <c r="D6458" i="4" a="1"/>
  <c r="D6458" i="4" s="1"/>
  <c r="D6466" i="4" a="1"/>
  <c r="D6466" i="4" s="1"/>
  <c r="D6472" i="4" a="1"/>
  <c r="D6472" i="4" s="1"/>
  <c r="D6487" i="4" a="1"/>
  <c r="D6487" i="4" s="1"/>
  <c r="D6494" i="4" a="1"/>
  <c r="D6494" i="4" s="1"/>
  <c r="D6501" i="4" a="1"/>
  <c r="D6501" i="4" s="1"/>
  <c r="D6508" i="4" a="1"/>
  <c r="D6508" i="4" s="1"/>
  <c r="D6515" i="4" a="1"/>
  <c r="D6515" i="4" s="1"/>
  <c r="D6522" i="4" a="1"/>
  <c r="D6522" i="4" s="1"/>
  <c r="D6530" i="4" a="1"/>
  <c r="D6530" i="4" s="1"/>
  <c r="D6536" i="4" a="1"/>
  <c r="D6536" i="4" s="1"/>
  <c r="D6551" i="4" a="1"/>
  <c r="D6551" i="4" s="1"/>
  <c r="D6559" i="4" a="1"/>
  <c r="D6559" i="4" s="1"/>
  <c r="D6566" i="4" a="1"/>
  <c r="D6566" i="4" s="1"/>
  <c r="D6573" i="4" a="1"/>
  <c r="D6573" i="4" s="1"/>
  <c r="D6580" i="4" a="1"/>
  <c r="D6580" i="4" s="1"/>
  <c r="D6588" i="4" a="1"/>
  <c r="D6588" i="4" s="1"/>
  <c r="D6602" i="4" a="1"/>
  <c r="D6602" i="4" s="1"/>
  <c r="D6609" i="4" a="1"/>
  <c r="D6609" i="4" s="1"/>
  <c r="D6616" i="4" a="1"/>
  <c r="D6616" i="4" s="1"/>
  <c r="D6624" i="4" a="1"/>
  <c r="D6624" i="4" s="1"/>
  <c r="D6631" i="4" a="1"/>
  <c r="D6631" i="4" s="1"/>
  <c r="D6638" i="4" a="1"/>
  <c r="D6638" i="4" s="1"/>
  <c r="D6645" i="4" a="1"/>
  <c r="D6645" i="4" s="1"/>
  <c r="D6652" i="4" a="1"/>
  <c r="D6652" i="4" s="1"/>
  <c r="D6666" i="4" a="1"/>
  <c r="D6666" i="4" s="1"/>
  <c r="D6672" i="4" a="1"/>
  <c r="D6672" i="4" s="1"/>
  <c r="D6680" i="4" a="1"/>
  <c r="D6680" i="4" s="1"/>
  <c r="D6687" i="4" a="1"/>
  <c r="D6687" i="4" s="1"/>
  <c r="D6693" i="4" a="1"/>
  <c r="D6693" i="4" s="1"/>
  <c r="D6707" i="4" a="1"/>
  <c r="D6707" i="4" s="1"/>
  <c r="D6715" i="4" a="1"/>
  <c r="D6715" i="4" s="1"/>
  <c r="D6729" i="4" a="1"/>
  <c r="D6729" i="4" s="1"/>
  <c r="D6736" i="4" a="1"/>
  <c r="D6736" i="4" s="1"/>
  <c r="D6743" i="4" a="1"/>
  <c r="D6743" i="4" s="1"/>
  <c r="D6750" i="4" a="1"/>
  <c r="D6750" i="4" s="1"/>
  <c r="D6757" i="4" a="1"/>
  <c r="D6757" i="4" s="1"/>
  <c r="D6350" i="4" a="1"/>
  <c r="D6350" i="4" s="1"/>
  <c r="D6358" i="4" a="1"/>
  <c r="D6358" i="4" s="1"/>
  <c r="D6365" i="4" a="1"/>
  <c r="D6365" i="4" s="1"/>
  <c r="D6373" i="4" a="1"/>
  <c r="D6373" i="4" s="1"/>
  <c r="D6380" i="4" a="1"/>
  <c r="D6380" i="4" s="1"/>
  <c r="D6387" i="4" a="1"/>
  <c r="D6387" i="4" s="1"/>
  <c r="D6394" i="4" a="1"/>
  <c r="D6394" i="4" s="1"/>
  <c r="D6402" i="4" a="1"/>
  <c r="D6402" i="4" s="1"/>
  <c r="D6409" i="4" a="1"/>
  <c r="D6409" i="4" s="1"/>
  <c r="D6416" i="4" a="1"/>
  <c r="D6416" i="4" s="1"/>
  <c r="D6431" i="4" a="1"/>
  <c r="D6431" i="4" s="1"/>
  <c r="D6438" i="4" a="1"/>
  <c r="D6438" i="4" s="1"/>
  <c r="D6445" i="4" a="1"/>
  <c r="D6445" i="4" s="1"/>
  <c r="D6452" i="4" a="1"/>
  <c r="D6452" i="4" s="1"/>
  <c r="D6459" i="4" a="1"/>
  <c r="D6459" i="4" s="1"/>
  <c r="D6467" i="4" a="1"/>
  <c r="D6467" i="4" s="1"/>
  <c r="D6473" i="4" a="1"/>
  <c r="D6473" i="4" s="1"/>
  <c r="D6480" i="4" a="1"/>
  <c r="D6480" i="4" s="1"/>
  <c r="D6495" i="4" a="1"/>
  <c r="D6495" i="4" s="1"/>
  <c r="D6502" i="4" a="1"/>
  <c r="D6502" i="4" s="1"/>
  <c r="D6509" i="4" a="1"/>
  <c r="D6509" i="4" s="1"/>
  <c r="D6516" i="4" a="1"/>
  <c r="D6516" i="4" s="1"/>
  <c r="D6523" i="4" a="1"/>
  <c r="D6523" i="4" s="1"/>
  <c r="D6531" i="4" a="1"/>
  <c r="D6531" i="4" s="1"/>
  <c r="D6537" i="4" a="1"/>
  <c r="D6537" i="4" s="1"/>
  <c r="D6544" i="4" a="1"/>
  <c r="D6544" i="4" s="1"/>
  <c r="D6552" i="4" a="1"/>
  <c r="D6552" i="4" s="1"/>
  <c r="D6560" i="4" a="1"/>
  <c r="D6560" i="4" s="1"/>
  <c r="D6567" i="4" a="1"/>
  <c r="D6567" i="4" s="1"/>
  <c r="D6574" i="4" a="1"/>
  <c r="D6574" i="4" s="1"/>
  <c r="D6581" i="4" a="1"/>
  <c r="D6581" i="4" s="1"/>
  <c r="D6589" i="4" a="1"/>
  <c r="D6589" i="4" s="1"/>
  <c r="D6596" i="4" a="1"/>
  <c r="D6596" i="4" s="1"/>
  <c r="D6603" i="4" a="1"/>
  <c r="D6603" i="4" s="1"/>
  <c r="D6610" i="4" a="1"/>
  <c r="D6610" i="4" s="1"/>
  <c r="D6617" i="4" a="1"/>
  <c r="D6617" i="4" s="1"/>
  <c r="D6625" i="4" a="1"/>
  <c r="D6625" i="4" s="1"/>
  <c r="D6639" i="4" a="1"/>
  <c r="D6639" i="4" s="1"/>
  <c r="D6646" i="4" a="1"/>
  <c r="D6646" i="4" s="1"/>
  <c r="D6653" i="4" a="1"/>
  <c r="D6653" i="4" s="1"/>
  <c r="D6660" i="4" a="1"/>
  <c r="D6660" i="4" s="1"/>
  <c r="D6667" i="4" a="1"/>
  <c r="D6667" i="4" s="1"/>
  <c r="D6673" i="4" a="1"/>
  <c r="D6673" i="4" s="1"/>
  <c r="D6681" i="4" a="1"/>
  <c r="D6681" i="4" s="1"/>
  <c r="D6688" i="4" a="1"/>
  <c r="D6688" i="4" s="1"/>
  <c r="D6694" i="4" a="1"/>
  <c r="D6694" i="4" s="1"/>
  <c r="D6701" i="4" a="1"/>
  <c r="D6701" i="4" s="1"/>
  <c r="D6708" i="4" a="1"/>
  <c r="D6708" i="4" s="1"/>
  <c r="D6716" i="4" a="1"/>
  <c r="D6716" i="4" s="1"/>
  <c r="D6722" i="4" a="1"/>
  <c r="D6722" i="4" s="1"/>
  <c r="D6730" i="4" a="1"/>
  <c r="D6730" i="4" s="1"/>
  <c r="D6737" i="4" a="1"/>
  <c r="D6737" i="4" s="1"/>
  <c r="D6744" i="4" a="1"/>
  <c r="D6744" i="4" s="1"/>
  <c r="D6751" i="4" a="1"/>
  <c r="D6751" i="4" s="1"/>
  <c r="D6758" i="4" a="1"/>
  <c r="D6758" i="4" s="1"/>
  <c r="D6765" i="4" a="1"/>
  <c r="D6765" i="4" s="1"/>
  <c r="D6772" i="4" a="1"/>
  <c r="D6772" i="4" s="1"/>
  <c r="D6780" i="4" a="1"/>
  <c r="D6780" i="4" s="1"/>
  <c r="D6786" i="4" a="1"/>
  <c r="D6786" i="4" s="1"/>
  <c r="D6794" i="4" a="1"/>
  <c r="D6794" i="4" s="1"/>
  <c r="D6801" i="4" a="1"/>
  <c r="D6801" i="4" s="1"/>
  <c r="D6808" i="4" a="1"/>
  <c r="D6808" i="4" s="1"/>
  <c r="D6815" i="4" a="1"/>
  <c r="D6815" i="4" s="1"/>
  <c r="D6822" i="4" a="1"/>
  <c r="D6822" i="4" s="1"/>
  <c r="D6830" i="4" a="1"/>
  <c r="D6830" i="4" s="1"/>
  <c r="D6838" i="4" a="1"/>
  <c r="D6838" i="4" s="1"/>
  <c r="D6845" i="4" a="1"/>
  <c r="D6845" i="4" s="1"/>
  <c r="D6853" i="4" a="1"/>
  <c r="D6853" i="4" s="1"/>
  <c r="D6867" i="4" a="1"/>
  <c r="D6867" i="4" s="1"/>
  <c r="D6875" i="4" a="1"/>
  <c r="D6875" i="4" s="1"/>
  <c r="D6882" i="4" a="1"/>
  <c r="D6882" i="4" s="1"/>
  <c r="D6890" i="4" a="1"/>
  <c r="D6890" i="4" s="1"/>
  <c r="D6898" i="4" a="1"/>
  <c r="D6898" i="4" s="1"/>
  <c r="D6906" i="4" a="1"/>
  <c r="D6906" i="4" s="1"/>
  <c r="D6913" i="4" a="1"/>
  <c r="D6913" i="4" s="1"/>
  <c r="D6921" i="4" a="1"/>
  <c r="D6921" i="4" s="1"/>
  <c r="D6928" i="4" a="1"/>
  <c r="D6928" i="4" s="1"/>
  <c r="D6935" i="4" a="1"/>
  <c r="D6935" i="4" s="1"/>
  <c r="D6943" i="4" a="1"/>
  <c r="D6943" i="4" s="1"/>
  <c r="D6950" i="4" a="1"/>
  <c r="D6950" i="4" s="1"/>
  <c r="D6957" i="4" a="1"/>
  <c r="D6957" i="4" s="1"/>
  <c r="D6351" i="4" a="1"/>
  <c r="D6351" i="4" s="1"/>
  <c r="D6359" i="4" a="1"/>
  <c r="D6359" i="4" s="1"/>
  <c r="D6366" i="4" a="1"/>
  <c r="D6366" i="4" s="1"/>
  <c r="D6374" i="4" a="1"/>
  <c r="D6374" i="4" s="1"/>
  <c r="D6381" i="4" a="1"/>
  <c r="D6381" i="4" s="1"/>
  <c r="D6388" i="4" a="1"/>
  <c r="D6388" i="4" s="1"/>
  <c r="D6395" i="4" a="1"/>
  <c r="D6395" i="4" s="1"/>
  <c r="D6403" i="4" a="1"/>
  <c r="D6403" i="4" s="1"/>
  <c r="D6410" i="4" a="1"/>
  <c r="D6410" i="4" s="1"/>
  <c r="D6417" i="4" a="1"/>
  <c r="D6417" i="4" s="1"/>
  <c r="D6424" i="4" a="1"/>
  <c r="D6424" i="4" s="1"/>
  <c r="D6432" i="4" a="1"/>
  <c r="D6432" i="4" s="1"/>
  <c r="D6439" i="4" a="1"/>
  <c r="D6439" i="4" s="1"/>
  <c r="D6446" i="4" a="1"/>
  <c r="D6446" i="4" s="1"/>
  <c r="D6453" i="4" a="1"/>
  <c r="D6453" i="4" s="1"/>
  <c r="D6460" i="4" a="1"/>
  <c r="D6460" i="4" s="1"/>
  <c r="D6474" i="4" a="1"/>
  <c r="D6474" i="4" s="1"/>
  <c r="D6481" i="4" a="1"/>
  <c r="D6481" i="4" s="1"/>
  <c r="D6488" i="4" a="1"/>
  <c r="D6488" i="4" s="1"/>
  <c r="D6496" i="4" a="1"/>
  <c r="D6496" i="4" s="1"/>
  <c r="D6503" i="4" a="1"/>
  <c r="D6503" i="4" s="1"/>
  <c r="D6510" i="4" a="1"/>
  <c r="D6510" i="4" s="1"/>
  <c r="D6517" i="4" a="1"/>
  <c r="D6517" i="4" s="1"/>
  <c r="D6524" i="4" a="1"/>
  <c r="D6524" i="4" s="1"/>
  <c r="D6538" i="4" a="1"/>
  <c r="D6538" i="4" s="1"/>
  <c r="D6545" i="4" a="1"/>
  <c r="D6545" i="4" s="1"/>
  <c r="D6553" i="4" a="1"/>
  <c r="D6553" i="4" s="1"/>
  <c r="D6561" i="4" a="1"/>
  <c r="D6561" i="4" s="1"/>
  <c r="D6575" i="4" a="1"/>
  <c r="D6575" i="4" s="1"/>
  <c r="D6582" i="4" a="1"/>
  <c r="D6582" i="4" s="1"/>
  <c r="D6590" i="4" a="1"/>
  <c r="D6590" i="4" s="1"/>
  <c r="D6597" i="4" a="1"/>
  <c r="D6597" i="4" s="1"/>
  <c r="D6604" i="4" a="1"/>
  <c r="D6604" i="4" s="1"/>
  <c r="D6611" i="4" a="1"/>
  <c r="D6611" i="4" s="1"/>
  <c r="D6618" i="4" a="1"/>
  <c r="D6618" i="4" s="1"/>
  <c r="D6626" i="4" a="1"/>
  <c r="D6626" i="4" s="1"/>
  <c r="D6632" i="4" a="1"/>
  <c r="D6632" i="4" s="1"/>
  <c r="D6647" i="4" a="1"/>
  <c r="D6647" i="4" s="1"/>
  <c r="D6654" i="4" a="1"/>
  <c r="D6654" i="4" s="1"/>
  <c r="D6661" i="4" a="1"/>
  <c r="D6661" i="4" s="1"/>
  <c r="D6674" i="4" a="1"/>
  <c r="D6674" i="4" s="1"/>
  <c r="D6682" i="4" a="1"/>
  <c r="D6682" i="4" s="1"/>
  <c r="D6695" i="4" a="1"/>
  <c r="D6695" i="4" s="1"/>
  <c r="D6702" i="4" a="1"/>
  <c r="D6702" i="4" s="1"/>
  <c r="D6709" i="4" a="1"/>
  <c r="D6709" i="4" s="1"/>
  <c r="D6723" i="4" a="1"/>
  <c r="D6723" i="4" s="1"/>
  <c r="D6731" i="4" a="1"/>
  <c r="D6731" i="4" s="1"/>
  <c r="D6745" i="4" a="1"/>
  <c r="D6745" i="4" s="1"/>
  <c r="D6752" i="4" a="1"/>
  <c r="D6752" i="4" s="1"/>
  <c r="D6759" i="4" a="1"/>
  <c r="D6759" i="4" s="1"/>
  <c r="D6766" i="4" a="1"/>
  <c r="D6766" i="4" s="1"/>
  <c r="D6773" i="4" a="1"/>
  <c r="D6773" i="4" s="1"/>
  <c r="D6787" i="4" a="1"/>
  <c r="D6787" i="4" s="1"/>
  <c r="D6795" i="4" a="1"/>
  <c r="D6795" i="4" s="1"/>
  <c r="D6809" i="4" a="1"/>
  <c r="D6809" i="4" s="1"/>
  <c r="D6816" i="4" a="1"/>
  <c r="D6816" i="4" s="1"/>
  <c r="D6823" i="4" a="1"/>
  <c r="D6823" i="4" s="1"/>
  <c r="D6831" i="4" a="1"/>
  <c r="D6831" i="4" s="1"/>
  <c r="D6839" i="4" a="1"/>
  <c r="D6839" i="4" s="1"/>
  <c r="D6846" i="4" a="1"/>
  <c r="D6846" i="4" s="1"/>
  <c r="D6854" i="4" a="1"/>
  <c r="D6854" i="4" s="1"/>
  <c r="D6861" i="4" a="1"/>
  <c r="D6861" i="4" s="1"/>
  <c r="D6868" i="4" a="1"/>
  <c r="D6868" i="4" s="1"/>
  <c r="D6876" i="4" a="1"/>
  <c r="D6876" i="4" s="1"/>
  <c r="D6883" i="4" a="1"/>
  <c r="D6883" i="4" s="1"/>
  <c r="D6891" i="4" a="1"/>
  <c r="D6891" i="4" s="1"/>
  <c r="D6899" i="4" a="1"/>
  <c r="D6899" i="4" s="1"/>
  <c r="D6907" i="4" a="1"/>
  <c r="D6907" i="4" s="1"/>
  <c r="D6914" i="4" a="1"/>
  <c r="D6914" i="4" s="1"/>
  <c r="D6922" i="4" a="1"/>
  <c r="D6922" i="4" s="1"/>
  <c r="D6929" i="4" a="1"/>
  <c r="D6929" i="4" s="1"/>
  <c r="D6936" i="4" a="1"/>
  <c r="D6936" i="4" s="1"/>
  <c r="D6944" i="4" a="1"/>
  <c r="D6944" i="4" s="1"/>
  <c r="D6951" i="4" a="1"/>
  <c r="D6951" i="4" s="1"/>
  <c r="D6958" i="4" a="1"/>
  <c r="D6958" i="4" s="1"/>
  <c r="D6346" i="4" a="1"/>
  <c r="D6346" i="4" s="1"/>
  <c r="D6406" i="4" a="1"/>
  <c r="D6406" i="4" s="1"/>
  <c r="D6463" i="4" a="1"/>
  <c r="D6463" i="4" s="1"/>
  <c r="D6577" i="4" a="1"/>
  <c r="D6577" i="4" s="1"/>
  <c r="D6635" i="4" a="1"/>
  <c r="D6635" i="4" s="1"/>
  <c r="D6690" i="4" a="1"/>
  <c r="D6690" i="4" s="1"/>
  <c r="D6748" i="4" a="1"/>
  <c r="D6748" i="4" s="1"/>
  <c r="D6814" i="4" a="1"/>
  <c r="D6814" i="4" s="1"/>
  <c r="D6874" i="4" a="1"/>
  <c r="D6874" i="4" s="1"/>
  <c r="D6905" i="4" a="1"/>
  <c r="D6905" i="4" s="1"/>
  <c r="D6934" i="4" a="1"/>
  <c r="D6934" i="4" s="1"/>
  <c r="D6960" i="4" a="1"/>
  <c r="D6960" i="4" s="1"/>
  <c r="D6966" i="4" a="1"/>
  <c r="D6966" i="4" s="1"/>
  <c r="D6974" i="4" a="1"/>
  <c r="D6974" i="4" s="1"/>
  <c r="D6987" i="4" a="1"/>
  <c r="D6987" i="4" s="1"/>
  <c r="D6994" i="4" a="1"/>
  <c r="D6994" i="4" s="1"/>
  <c r="D7000" i="4" a="1"/>
  <c r="D7000" i="4" s="1"/>
  <c r="D7007" i="4" a="1"/>
  <c r="D7007" i="4" s="1"/>
  <c r="D7019" i="4" a="1"/>
  <c r="D7019" i="4" s="1"/>
  <c r="D7026" i="4" a="1"/>
  <c r="D7026" i="4" s="1"/>
  <c r="D7032" i="4" a="1"/>
  <c r="D7032" i="4" s="1"/>
  <c r="D7039" i="4" a="1"/>
  <c r="D7039" i="4" s="1"/>
  <c r="D7051" i="4" a="1"/>
  <c r="D7051" i="4" s="1"/>
  <c r="D7058" i="4" a="1"/>
  <c r="D7058" i="4" s="1"/>
  <c r="D7064" i="4" a="1"/>
  <c r="D7064" i="4" s="1"/>
  <c r="D7071" i="4" a="1"/>
  <c r="D7071" i="4" s="1"/>
  <c r="D7083" i="4" a="1"/>
  <c r="D7083" i="4" s="1"/>
  <c r="D7090" i="4" a="1"/>
  <c r="D7090" i="4" s="1"/>
  <c r="D7096" i="4" a="1"/>
  <c r="D7096" i="4" s="1"/>
  <c r="D7103" i="4" a="1"/>
  <c r="D7103" i="4" s="1"/>
  <c r="D7115" i="4" a="1"/>
  <c r="D7115" i="4" s="1"/>
  <c r="D7122" i="4" a="1"/>
  <c r="D7122" i="4" s="1"/>
  <c r="D7128" i="4" a="1"/>
  <c r="D7128" i="4" s="1"/>
  <c r="D7135" i="4" a="1"/>
  <c r="D7135" i="4" s="1"/>
  <c r="D7147" i="4" a="1"/>
  <c r="D7147" i="4" s="1"/>
  <c r="D7154" i="4" a="1"/>
  <c r="D7154" i="4" s="1"/>
  <c r="D7160" i="4" a="1"/>
  <c r="D7160" i="4" s="1"/>
  <c r="D7167" i="4" a="1"/>
  <c r="D7167" i="4" s="1"/>
  <c r="D7178" i="4" a="1"/>
  <c r="D7178" i="4" s="1"/>
  <c r="D7184" i="4" a="1"/>
  <c r="D7184" i="4" s="1"/>
  <c r="D7189" i="4" a="1"/>
  <c r="D7189" i="4" s="1"/>
  <c r="D7194" i="4" a="1"/>
  <c r="D7194" i="4" s="1"/>
  <c r="D7200" i="4" a="1"/>
  <c r="D7200" i="4" s="1"/>
  <c r="D7205" i="4" a="1"/>
  <c r="D7205" i="4" s="1"/>
  <c r="D7210" i="4" a="1"/>
  <c r="D7210" i="4" s="1"/>
  <c r="D7216" i="4" a="1"/>
  <c r="D7216" i="4" s="1"/>
  <c r="D7221" i="4" a="1"/>
  <c r="D7221" i="4" s="1"/>
  <c r="D7226" i="4" a="1"/>
  <c r="D7226" i="4" s="1"/>
  <c r="D7232" i="4" a="1"/>
  <c r="D7232" i="4" s="1"/>
  <c r="D7237" i="4" a="1"/>
  <c r="D7237" i="4" s="1"/>
  <c r="D7242" i="4" a="1"/>
  <c r="D7242" i="4" s="1"/>
  <c r="D7248" i="4" a="1"/>
  <c r="D7248" i="4" s="1"/>
  <c r="D7253" i="4" a="1"/>
  <c r="D7253" i="4" s="1"/>
  <c r="D7258" i="4" a="1"/>
  <c r="D7258" i="4" s="1"/>
  <c r="D7264" i="4" a="1"/>
  <c r="D7264" i="4" s="1"/>
  <c r="D7269" i="4" a="1"/>
  <c r="D7269" i="4" s="1"/>
  <c r="D7274" i="4" a="1"/>
  <c r="D7274" i="4" s="1"/>
  <c r="D7280" i="4" a="1"/>
  <c r="D7280" i="4" s="1"/>
  <c r="D7285" i="4" a="1"/>
  <c r="D7285" i="4" s="1"/>
  <c r="D7291" i="4" a="1"/>
  <c r="D7291" i="4" s="1"/>
  <c r="D7297" i="4" a="1"/>
  <c r="D7297" i="4" s="1"/>
  <c r="D7304" i="4" a="1"/>
  <c r="D7304" i="4" s="1"/>
  <c r="D7310" i="4" a="1"/>
  <c r="D7310" i="4" s="1"/>
  <c r="D7317" i="4" a="1"/>
  <c r="D7317" i="4" s="1"/>
  <c r="D7324" i="4" a="1"/>
  <c r="D7324" i="4" s="1"/>
  <c r="D7331" i="4" a="1"/>
  <c r="D7331" i="4" s="1"/>
  <c r="D7337" i="4" a="1"/>
  <c r="D7337" i="4" s="1"/>
  <c r="D7343" i="4" a="1"/>
  <c r="D7343" i="4" s="1"/>
  <c r="D7350" i="4" a="1"/>
  <c r="D7350" i="4" s="1"/>
  <c r="D7356" i="4" a="1"/>
  <c r="D7356" i="4" s="1"/>
  <c r="D7363" i="4" a="1"/>
  <c r="D7363" i="4" s="1"/>
  <c r="D7369" i="4" a="1"/>
  <c r="D7369" i="4" s="1"/>
  <c r="D7375" i="4" a="1"/>
  <c r="D7375" i="4" s="1"/>
  <c r="D7382" i="4" a="1"/>
  <c r="D7382" i="4" s="1"/>
  <c r="D6354" i="4" a="1"/>
  <c r="D6354" i="4" s="1"/>
  <c r="D6413" i="4" a="1"/>
  <c r="D6413" i="4" s="1"/>
  <c r="D6470" i="4" a="1"/>
  <c r="D6470" i="4" s="1"/>
  <c r="D6527" i="4" a="1"/>
  <c r="D6527" i="4" s="1"/>
  <c r="D6585" i="4" a="1"/>
  <c r="D6585" i="4" s="1"/>
  <c r="D6642" i="4" a="1"/>
  <c r="D6642" i="4" s="1"/>
  <c r="D6698" i="4" a="1"/>
  <c r="D6698" i="4" s="1"/>
  <c r="D6754" i="4" a="1"/>
  <c r="D6754" i="4" s="1"/>
  <c r="D6790" i="4" a="1"/>
  <c r="D6790" i="4" s="1"/>
  <c r="D6818" i="4" a="1"/>
  <c r="D6818" i="4" s="1"/>
  <c r="D6849" i="4" a="1"/>
  <c r="D6849" i="4" s="1"/>
  <c r="D6879" i="4" a="1"/>
  <c r="D6879" i="4" s="1"/>
  <c r="D6909" i="4" a="1"/>
  <c r="D6909" i="4" s="1"/>
  <c r="D6939" i="4" a="1"/>
  <c r="D6939" i="4" s="1"/>
  <c r="D6967" i="4" a="1"/>
  <c r="D6967" i="4" s="1"/>
  <c r="D6975" i="4" a="1"/>
  <c r="D6975" i="4" s="1"/>
  <c r="D6982" i="4" a="1"/>
  <c r="D6982" i="4" s="1"/>
  <c r="D6988" i="4" a="1"/>
  <c r="D6988" i="4" s="1"/>
  <c r="D6995" i="4" a="1"/>
  <c r="D6995" i="4" s="1"/>
  <c r="D7001" i="4" a="1"/>
  <c r="D7001" i="4" s="1"/>
  <c r="D7008" i="4" a="1"/>
  <c r="D7008" i="4" s="1"/>
  <c r="D7014" i="4" a="1"/>
  <c r="D7014" i="4" s="1"/>
  <c r="D7020" i="4" a="1"/>
  <c r="D7020" i="4" s="1"/>
  <c r="D7027" i="4" a="1"/>
  <c r="D7027" i="4" s="1"/>
  <c r="D7033" i="4" a="1"/>
  <c r="D7033" i="4" s="1"/>
  <c r="D7040" i="4" a="1"/>
  <c r="D7040" i="4" s="1"/>
  <c r="D7046" i="4" a="1"/>
  <c r="D7046" i="4" s="1"/>
  <c r="D7052" i="4" a="1"/>
  <c r="D7052" i="4" s="1"/>
  <c r="D7059" i="4" a="1"/>
  <c r="D7059" i="4" s="1"/>
  <c r="D7065" i="4" a="1"/>
  <c r="D7065" i="4" s="1"/>
  <c r="D7072" i="4" a="1"/>
  <c r="D7072" i="4" s="1"/>
  <c r="D7078" i="4" a="1"/>
  <c r="D7078" i="4" s="1"/>
  <c r="D7084" i="4" a="1"/>
  <c r="D7084" i="4" s="1"/>
  <c r="D7091" i="4" a="1"/>
  <c r="D7091" i="4" s="1"/>
  <c r="D7097" i="4" a="1"/>
  <c r="D7097" i="4" s="1"/>
  <c r="D7104" i="4" a="1"/>
  <c r="D7104" i="4" s="1"/>
  <c r="D7110" i="4" a="1"/>
  <c r="D7110" i="4" s="1"/>
  <c r="D7116" i="4" a="1"/>
  <c r="D7116" i="4" s="1"/>
  <c r="D7123" i="4" a="1"/>
  <c r="D7123" i="4" s="1"/>
  <c r="D7129" i="4" a="1"/>
  <c r="D7129" i="4" s="1"/>
  <c r="D7136" i="4" a="1"/>
  <c r="D7136" i="4" s="1"/>
  <c r="D7142" i="4" a="1"/>
  <c r="D7142" i="4" s="1"/>
  <c r="D7148" i="4" a="1"/>
  <c r="D7148" i="4" s="1"/>
  <c r="D7155" i="4" a="1"/>
  <c r="D7155" i="4" s="1"/>
  <c r="D7161" i="4" a="1"/>
  <c r="D7161" i="4" s="1"/>
  <c r="D7168" i="4" a="1"/>
  <c r="D7168" i="4" s="1"/>
  <c r="D7174" i="4" a="1"/>
  <c r="D7174" i="4" s="1"/>
  <c r="D7179" i="4" a="1"/>
  <c r="D7179" i="4" s="1"/>
  <c r="D7195" i="4" a="1"/>
  <c r="D7195" i="4" s="1"/>
  <c r="D7211" i="4" a="1"/>
  <c r="D7211" i="4" s="1"/>
  <c r="D7227" i="4" a="1"/>
  <c r="D7227" i="4" s="1"/>
  <c r="D7243" i="4" a="1"/>
  <c r="D7243" i="4" s="1"/>
  <c r="D7259" i="4" a="1"/>
  <c r="D7259" i="4" s="1"/>
  <c r="D7275" i="4" a="1"/>
  <c r="D7275" i="4" s="1"/>
  <c r="D7292" i="4" a="1"/>
  <c r="D7292" i="4" s="1"/>
  <c r="D7298" i="4" a="1"/>
  <c r="D7298" i="4" s="1"/>
  <c r="D7311" i="4" a="1"/>
  <c r="D7311" i="4" s="1"/>
  <c r="D7318" i="4" a="1"/>
  <c r="D7318" i="4" s="1"/>
  <c r="D7325" i="4" a="1"/>
  <c r="D7325" i="4" s="1"/>
  <c r="D7332" i="4" a="1"/>
  <c r="D7332" i="4" s="1"/>
  <c r="D7338" i="4" a="1"/>
  <c r="D7338" i="4" s="1"/>
  <c r="D7344" i="4" a="1"/>
  <c r="D7344" i="4" s="1"/>
  <c r="D7351" i="4" a="1"/>
  <c r="D7351" i="4" s="1"/>
  <c r="D7364" i="4" a="1"/>
  <c r="D7364" i="4" s="1"/>
  <c r="D7370" i="4" a="1"/>
  <c r="D7370" i="4" s="1"/>
  <c r="D7376" i="4" a="1"/>
  <c r="D7376" i="4" s="1"/>
  <c r="D7383" i="4" a="1"/>
  <c r="D7383" i="4" s="1"/>
  <c r="D6361" i="4" a="1"/>
  <c r="D6361" i="4" s="1"/>
  <c r="D6420" i="4" a="1"/>
  <c r="D6420" i="4" s="1"/>
  <c r="D6477" i="4" a="1"/>
  <c r="D6477" i="4" s="1"/>
  <c r="D6534" i="4" a="1"/>
  <c r="D6534" i="4" s="1"/>
  <c r="D6593" i="4" a="1"/>
  <c r="D6593" i="4" s="1"/>
  <c r="D6649" i="4" a="1"/>
  <c r="D6649" i="4" s="1"/>
  <c r="D6705" i="4" a="1"/>
  <c r="D6705" i="4" s="1"/>
  <c r="D6762" i="4" a="1"/>
  <c r="D6762" i="4" s="1"/>
  <c r="D6793" i="4" a="1"/>
  <c r="D6793" i="4" s="1"/>
  <c r="D6821" i="4" a="1"/>
  <c r="D6821" i="4" s="1"/>
  <c r="D6852" i="4" a="1"/>
  <c r="D6852" i="4" s="1"/>
  <c r="D6912" i="4" a="1"/>
  <c r="D6912" i="4" s="1"/>
  <c r="D6942" i="4" a="1"/>
  <c r="D6942" i="4" s="1"/>
  <c r="D6961" i="4" a="1"/>
  <c r="D6961" i="4" s="1"/>
  <c r="D6968" i="4" a="1"/>
  <c r="D6968" i="4" s="1"/>
  <c r="D6976" i="4" a="1"/>
  <c r="D6976" i="4" s="1"/>
  <c r="D6989" i="4" a="1"/>
  <c r="D6989" i="4" s="1"/>
  <c r="D6996" i="4" a="1"/>
  <c r="D6996" i="4" s="1"/>
  <c r="D7002" i="4" a="1"/>
  <c r="D7002" i="4" s="1"/>
  <c r="D7009" i="4" a="1"/>
  <c r="D7009" i="4" s="1"/>
  <c r="D7021" i="4" a="1"/>
  <c r="D7021" i="4" s="1"/>
  <c r="D7028" i="4" a="1"/>
  <c r="D7028" i="4" s="1"/>
  <c r="D7034" i="4" a="1"/>
  <c r="D7034" i="4" s="1"/>
  <c r="D7041" i="4" a="1"/>
  <c r="D7041" i="4" s="1"/>
  <c r="D7053" i="4" a="1"/>
  <c r="D7053" i="4" s="1"/>
  <c r="D7060" i="4" a="1"/>
  <c r="D7060" i="4" s="1"/>
  <c r="D7066" i="4" a="1"/>
  <c r="D7066" i="4" s="1"/>
  <c r="D7073" i="4" a="1"/>
  <c r="D7073" i="4" s="1"/>
  <c r="D7085" i="4" a="1"/>
  <c r="D7085" i="4" s="1"/>
  <c r="D7092" i="4" a="1"/>
  <c r="D7092" i="4" s="1"/>
  <c r="D7098" i="4" a="1"/>
  <c r="D7098" i="4" s="1"/>
  <c r="D7105" i="4" a="1"/>
  <c r="D7105" i="4" s="1"/>
  <c r="D7117" i="4" a="1"/>
  <c r="D7117" i="4" s="1"/>
  <c r="D7124" i="4" a="1"/>
  <c r="D7124" i="4" s="1"/>
  <c r="D7130" i="4" a="1"/>
  <c r="D7130" i="4" s="1"/>
  <c r="D7137" i="4" a="1"/>
  <c r="D7137" i="4" s="1"/>
  <c r="D7149" i="4" a="1"/>
  <c r="D7149" i="4" s="1"/>
  <c r="D7156" i="4" a="1"/>
  <c r="D7156" i="4" s="1"/>
  <c r="D7162" i="4" a="1"/>
  <c r="D7162" i="4" s="1"/>
  <c r="D7169" i="4" a="1"/>
  <c r="D7169" i="4" s="1"/>
  <c r="D7180" i="4" a="1"/>
  <c r="D7180" i="4" s="1"/>
  <c r="D7185" i="4" a="1"/>
  <c r="D7185" i="4" s="1"/>
  <c r="D7190" i="4" a="1"/>
  <c r="D7190" i="4" s="1"/>
  <c r="D7196" i="4" a="1"/>
  <c r="D7196" i="4" s="1"/>
  <c r="D7201" i="4" a="1"/>
  <c r="D7201" i="4" s="1"/>
  <c r="D7206" i="4" a="1"/>
  <c r="D7206" i="4" s="1"/>
  <c r="D7212" i="4" a="1"/>
  <c r="D7212" i="4" s="1"/>
  <c r="D7217" i="4" a="1"/>
  <c r="D7217" i="4" s="1"/>
  <c r="D7222" i="4" a="1"/>
  <c r="D7222" i="4" s="1"/>
  <c r="D7228" i="4" a="1"/>
  <c r="D7228" i="4" s="1"/>
  <c r="D7233" i="4" a="1"/>
  <c r="D7233" i="4" s="1"/>
  <c r="D7238" i="4" a="1"/>
  <c r="D7238" i="4" s="1"/>
  <c r="D7244" i="4" a="1"/>
  <c r="D7244" i="4" s="1"/>
  <c r="D7249" i="4" a="1"/>
  <c r="D7249" i="4" s="1"/>
  <c r="D7254" i="4" a="1"/>
  <c r="D7254" i="4" s="1"/>
  <c r="D7260" i="4" a="1"/>
  <c r="D7260" i="4" s="1"/>
  <c r="D7265" i="4" a="1"/>
  <c r="D7265" i="4" s="1"/>
  <c r="D7270" i="4" a="1"/>
  <c r="D7270" i="4" s="1"/>
  <c r="D7276" i="4" a="1"/>
  <c r="D7276" i="4" s="1"/>
  <c r="D7281" i="4" a="1"/>
  <c r="D7281" i="4" s="1"/>
  <c r="D7286" i="4" a="1"/>
  <c r="D7286" i="4" s="1"/>
  <c r="D7299" i="4" a="1"/>
  <c r="D7299" i="4" s="1"/>
  <c r="D7305" i="4" a="1"/>
  <c r="D7305" i="4" s="1"/>
  <c r="D7312" i="4" a="1"/>
  <c r="D7312" i="4" s="1"/>
  <c r="D7319" i="4" a="1"/>
  <c r="D7319" i="4" s="1"/>
  <c r="D7326" i="4" a="1"/>
  <c r="D7326" i="4" s="1"/>
  <c r="D7345" i="4" a="1"/>
  <c r="D7345" i="4" s="1"/>
  <c r="D7352" i="4" a="1"/>
  <c r="D7352" i="4" s="1"/>
  <c r="D7357" i="4" a="1"/>
  <c r="D7357" i="4" s="1"/>
  <c r="D7377" i="4" a="1"/>
  <c r="D7377" i="4" s="1"/>
  <c r="D7384" i="4" a="1"/>
  <c r="D7384" i="4" s="1"/>
  <c r="D7389" i="4" a="1"/>
  <c r="D7389" i="4" s="1"/>
  <c r="D6369" i="4" a="1"/>
  <c r="D6369" i="4" s="1"/>
  <c r="D6427" i="4" a="1"/>
  <c r="D6427" i="4" s="1"/>
  <c r="D6484" i="4" a="1"/>
  <c r="D6484" i="4" s="1"/>
  <c r="D6541" i="4" a="1"/>
  <c r="D6541" i="4" s="1"/>
  <c r="D6657" i="4" a="1"/>
  <c r="D6657" i="4" s="1"/>
  <c r="D6712" i="4" a="1"/>
  <c r="D6712" i="4" s="1"/>
  <c r="D6769" i="4" a="1"/>
  <c r="D6769" i="4" s="1"/>
  <c r="D6797" i="4" a="1"/>
  <c r="D6797" i="4" s="1"/>
  <c r="D6826" i="4" a="1"/>
  <c r="D6826" i="4" s="1"/>
  <c r="D6857" i="4" a="1"/>
  <c r="D6857" i="4" s="1"/>
  <c r="D6886" i="4" a="1"/>
  <c r="D6886" i="4" s="1"/>
  <c r="D6917" i="4" a="1"/>
  <c r="D6917" i="4" s="1"/>
  <c r="D6947" i="4" a="1"/>
  <c r="D6947" i="4" s="1"/>
  <c r="D6969" i="4" a="1"/>
  <c r="D6969" i="4" s="1"/>
  <c r="D6977" i="4" a="1"/>
  <c r="D6977" i="4" s="1"/>
  <c r="D6983" i="4" a="1"/>
  <c r="D6983" i="4" s="1"/>
  <c r="D6990" i="4" a="1"/>
  <c r="D6990" i="4" s="1"/>
  <c r="D6997" i="4" a="1"/>
  <c r="D6997" i="4" s="1"/>
  <c r="D7015" i="4" a="1"/>
  <c r="D7015" i="4" s="1"/>
  <c r="D7022" i="4" a="1"/>
  <c r="D7022" i="4" s="1"/>
  <c r="D7029" i="4" a="1"/>
  <c r="D7029" i="4" s="1"/>
  <c r="D7047" i="4" a="1"/>
  <c r="D7047" i="4" s="1"/>
  <c r="D7054" i="4" a="1"/>
  <c r="D7054" i="4" s="1"/>
  <c r="D7061" i="4" a="1"/>
  <c r="D7061" i="4" s="1"/>
  <c r="D7079" i="4" a="1"/>
  <c r="D7079" i="4" s="1"/>
  <c r="D7086" i="4" a="1"/>
  <c r="D7086" i="4" s="1"/>
  <c r="D7093" i="4" a="1"/>
  <c r="D7093" i="4" s="1"/>
  <c r="D7111" i="4" a="1"/>
  <c r="D7111" i="4" s="1"/>
  <c r="D7118" i="4" a="1"/>
  <c r="D7118" i="4" s="1"/>
  <c r="D7125" i="4" a="1"/>
  <c r="D7125" i="4" s="1"/>
  <c r="D7143" i="4" a="1"/>
  <c r="D7143" i="4" s="1"/>
  <c r="D7150" i="4" a="1"/>
  <c r="D7150" i="4" s="1"/>
  <c r="D7157" i="4" a="1"/>
  <c r="D7157" i="4" s="1"/>
  <c r="D7175" i="4" a="1"/>
  <c r="D7175" i="4" s="1"/>
  <c r="D7191" i="4" a="1"/>
  <c r="D7191" i="4" s="1"/>
  <c r="D7207" i="4" a="1"/>
  <c r="D7207" i="4" s="1"/>
  <c r="D7223" i="4" a="1"/>
  <c r="D7223" i="4" s="1"/>
  <c r="D7239" i="4" a="1"/>
  <c r="D7239" i="4" s="1"/>
  <c r="D7255" i="4" a="1"/>
  <c r="D7255" i="4" s="1"/>
  <c r="D7271" i="4" a="1"/>
  <c r="D7271" i="4" s="1"/>
  <c r="D7287" i="4" a="1"/>
  <c r="D7287" i="4" s="1"/>
  <c r="D7293" i="4" a="1"/>
  <c r="D7293" i="4" s="1"/>
  <c r="D7300" i="4" a="1"/>
  <c r="D7300" i="4" s="1"/>
  <c r="D7306" i="4" a="1"/>
  <c r="D7306" i="4" s="1"/>
  <c r="D7320" i="4" a="1"/>
  <c r="D7320" i="4" s="1"/>
  <c r="D7327" i="4" a="1"/>
  <c r="D7327" i="4" s="1"/>
  <c r="D7333" i="4" a="1"/>
  <c r="D7333" i="4" s="1"/>
  <c r="D7339" i="4" a="1"/>
  <c r="D7339" i="4" s="1"/>
  <c r="D7346" i="4" a="1"/>
  <c r="D7346" i="4" s="1"/>
  <c r="D7358" i="4" a="1"/>
  <c r="D7358" i="4" s="1"/>
  <c r="D7365" i="4" a="1"/>
  <c r="D7365" i="4" s="1"/>
  <c r="D7371" i="4" a="1"/>
  <c r="D7371" i="4" s="1"/>
  <c r="D7378" i="4" a="1"/>
  <c r="D7378" i="4" s="1"/>
  <c r="D7390" i="4" a="1"/>
  <c r="D7390" i="4" s="1"/>
  <c r="D6376" i="4" a="1"/>
  <c r="D6376" i="4" s="1"/>
  <c r="D6435" i="4" a="1"/>
  <c r="D6435" i="4" s="1"/>
  <c r="D6491" i="4" a="1"/>
  <c r="D6491" i="4" s="1"/>
  <c r="D6548" i="4" a="1"/>
  <c r="D6548" i="4" s="1"/>
  <c r="D6607" i="4" a="1"/>
  <c r="D6607" i="4" s="1"/>
  <c r="D6719" i="4" a="1"/>
  <c r="D6719" i="4" s="1"/>
  <c r="D6771" i="4" a="1"/>
  <c r="D6771" i="4" s="1"/>
  <c r="D6800" i="4" a="1"/>
  <c r="D6800" i="4" s="1"/>
  <c r="D6829" i="4" a="1"/>
  <c r="D6829" i="4" s="1"/>
  <c r="D6860" i="4" a="1"/>
  <c r="D6860" i="4" s="1"/>
  <c r="D6889" i="4" a="1"/>
  <c r="D6889" i="4" s="1"/>
  <c r="D6920" i="4" a="1"/>
  <c r="D6920" i="4" s="1"/>
  <c r="D6962" i="4" a="1"/>
  <c r="D6962" i="4" s="1"/>
  <c r="D6970" i="4" a="1"/>
  <c r="D6970" i="4" s="1"/>
  <c r="D6978" i="4" a="1"/>
  <c r="D6978" i="4" s="1"/>
  <c r="D6984" i="4" a="1"/>
  <c r="D6984" i="4" s="1"/>
  <c r="D6991" i="4" a="1"/>
  <c r="D6991" i="4" s="1"/>
  <c r="D7003" i="4" a="1"/>
  <c r="D7003" i="4" s="1"/>
  <c r="D7010" i="4" a="1"/>
  <c r="D7010" i="4" s="1"/>
  <c r="D7016" i="4" a="1"/>
  <c r="D7016" i="4" s="1"/>
  <c r="D7023" i="4" a="1"/>
  <c r="D7023" i="4" s="1"/>
  <c r="D7035" i="4" a="1"/>
  <c r="D7035" i="4" s="1"/>
  <c r="D7042" i="4" a="1"/>
  <c r="D7042" i="4" s="1"/>
  <c r="D7048" i="4" a="1"/>
  <c r="D7048" i="4" s="1"/>
  <c r="D7055" i="4" a="1"/>
  <c r="D7055" i="4" s="1"/>
  <c r="D7067" i="4" a="1"/>
  <c r="D7067" i="4" s="1"/>
  <c r="D7074" i="4" a="1"/>
  <c r="D7074" i="4" s="1"/>
  <c r="D7080" i="4" a="1"/>
  <c r="D7080" i="4" s="1"/>
  <c r="D7087" i="4" a="1"/>
  <c r="D7087" i="4" s="1"/>
  <c r="D7099" i="4" a="1"/>
  <c r="D7099" i="4" s="1"/>
  <c r="D7106" i="4" a="1"/>
  <c r="D7106" i="4" s="1"/>
  <c r="D7112" i="4" a="1"/>
  <c r="D7112" i="4" s="1"/>
  <c r="D7119" i="4" a="1"/>
  <c r="D7119" i="4" s="1"/>
  <c r="D7131" i="4" a="1"/>
  <c r="D7131" i="4" s="1"/>
  <c r="D7138" i="4" a="1"/>
  <c r="D7138" i="4" s="1"/>
  <c r="D7144" i="4" a="1"/>
  <c r="D7144" i="4" s="1"/>
  <c r="D7151" i="4" a="1"/>
  <c r="D7151" i="4" s="1"/>
  <c r="D7163" i="4" a="1"/>
  <c r="D7163" i="4" s="1"/>
  <c r="D7170" i="4" a="1"/>
  <c r="D7170" i="4" s="1"/>
  <c r="D7176" i="4" a="1"/>
  <c r="D7176" i="4" s="1"/>
  <c r="D7181" i="4" a="1"/>
  <c r="D7181" i="4" s="1"/>
  <c r="D7186" i="4" a="1"/>
  <c r="D7186" i="4" s="1"/>
  <c r="D7192" i="4" a="1"/>
  <c r="D7192" i="4" s="1"/>
  <c r="D7197" i="4" a="1"/>
  <c r="D7197" i="4" s="1"/>
  <c r="D7202" i="4" a="1"/>
  <c r="D7202" i="4" s="1"/>
  <c r="D7208" i="4" a="1"/>
  <c r="D7208" i="4" s="1"/>
  <c r="D7213" i="4" a="1"/>
  <c r="D7213" i="4" s="1"/>
  <c r="D7218" i="4" a="1"/>
  <c r="D7218" i="4" s="1"/>
  <c r="D7224" i="4" a="1"/>
  <c r="D7224" i="4" s="1"/>
  <c r="D7229" i="4" a="1"/>
  <c r="D7229" i="4" s="1"/>
  <c r="D7234" i="4" a="1"/>
  <c r="D7234" i="4" s="1"/>
  <c r="D7240" i="4" a="1"/>
  <c r="D7240" i="4" s="1"/>
  <c r="D7245" i="4" a="1"/>
  <c r="D7245" i="4" s="1"/>
  <c r="D7250" i="4" a="1"/>
  <c r="D7250" i="4" s="1"/>
  <c r="D7256" i="4" a="1"/>
  <c r="D7256" i="4" s="1"/>
  <c r="D7261" i="4" a="1"/>
  <c r="D7261" i="4" s="1"/>
  <c r="D7266" i="4" a="1"/>
  <c r="D7266" i="4" s="1"/>
  <c r="D7272" i="4" a="1"/>
  <c r="D7272" i="4" s="1"/>
  <c r="D7277" i="4" a="1"/>
  <c r="D7277" i="4" s="1"/>
  <c r="D7282" i="4" a="1"/>
  <c r="D7282" i="4" s="1"/>
  <c r="D7288" i="4" a="1"/>
  <c r="D7288" i="4" s="1"/>
  <c r="D7294" i="4" a="1"/>
  <c r="D7294" i="4" s="1"/>
  <c r="D7307" i="4" a="1"/>
  <c r="D7307" i="4" s="1"/>
  <c r="D7313" i="4" a="1"/>
  <c r="D7313" i="4" s="1"/>
  <c r="D7328" i="4" a="1"/>
  <c r="D7328" i="4" s="1"/>
  <c r="D7334" i="4" a="1"/>
  <c r="D7334" i="4" s="1"/>
  <c r="D7340" i="4" a="1"/>
  <c r="D7340" i="4" s="1"/>
  <c r="D7347" i="4" a="1"/>
  <c r="D7347" i="4" s="1"/>
  <c r="D7353" i="4" a="1"/>
  <c r="D7353" i="4" s="1"/>
  <c r="D7359" i="4" a="1"/>
  <c r="D7359" i="4" s="1"/>
  <c r="D7366" i="4" a="1"/>
  <c r="D7366" i="4" s="1"/>
  <c r="D7372" i="4" a="1"/>
  <c r="D7372" i="4" s="1"/>
  <c r="D7379" i="4" a="1"/>
  <c r="D7379" i="4" s="1"/>
  <c r="D7385" i="4" a="1"/>
  <c r="D7385" i="4" s="1"/>
  <c r="D7391" i="4" a="1"/>
  <c r="D7391" i="4" s="1"/>
  <c r="D6441" i="4" a="1"/>
  <c r="D6441" i="4" s="1"/>
  <c r="D6499" i="4" a="1"/>
  <c r="D6499" i="4" s="1"/>
  <c r="D6556" i="4" a="1"/>
  <c r="D6556" i="4" s="1"/>
  <c r="D6614" i="4" a="1"/>
  <c r="D6614" i="4" s="1"/>
  <c r="D6670" i="4" a="1"/>
  <c r="D6670" i="4" s="1"/>
  <c r="D6726" i="4" a="1"/>
  <c r="D6726" i="4" s="1"/>
  <c r="D6776" i="4" a="1"/>
  <c r="D6776" i="4" s="1"/>
  <c r="D6804" i="4" a="1"/>
  <c r="D6804" i="4" s="1"/>
  <c r="D6834" i="4" a="1"/>
  <c r="D6834" i="4" s="1"/>
  <c r="D6864" i="4" a="1"/>
  <c r="D6864" i="4" s="1"/>
  <c r="D6894" i="4" a="1"/>
  <c r="D6894" i="4" s="1"/>
  <c r="D6954" i="4" a="1"/>
  <c r="D6954" i="4" s="1"/>
  <c r="D6963" i="4" a="1"/>
  <c r="D6963" i="4" s="1"/>
  <c r="D6971" i="4" a="1"/>
  <c r="D6971" i="4" s="1"/>
  <c r="D6979" i="4" a="1"/>
  <c r="D6979" i="4" s="1"/>
  <c r="D6985" i="4" a="1"/>
  <c r="D6985" i="4" s="1"/>
  <c r="D6992" i="4" a="1"/>
  <c r="D6992" i="4" s="1"/>
  <c r="D6998" i="4" a="1"/>
  <c r="D6998" i="4" s="1"/>
  <c r="D7004" i="4" a="1"/>
  <c r="D7004" i="4" s="1"/>
  <c r="D7011" i="4" a="1"/>
  <c r="D7011" i="4" s="1"/>
  <c r="D7017" i="4" a="1"/>
  <c r="D7017" i="4" s="1"/>
  <c r="D7024" i="4" a="1"/>
  <c r="D7024" i="4" s="1"/>
  <c r="D7030" i="4" a="1"/>
  <c r="D7030" i="4" s="1"/>
  <c r="D7036" i="4" a="1"/>
  <c r="D7036" i="4" s="1"/>
  <c r="D7043" i="4" a="1"/>
  <c r="D7043" i="4" s="1"/>
  <c r="D7049" i="4" a="1"/>
  <c r="D7049" i="4" s="1"/>
  <c r="D7056" i="4" a="1"/>
  <c r="D7056" i="4" s="1"/>
  <c r="D7062" i="4" a="1"/>
  <c r="D7062" i="4" s="1"/>
  <c r="D7068" i="4" a="1"/>
  <c r="D7068" i="4" s="1"/>
  <c r="D7075" i="4" a="1"/>
  <c r="D7075" i="4" s="1"/>
  <c r="D7081" i="4" a="1"/>
  <c r="D7081" i="4" s="1"/>
  <c r="D7088" i="4" a="1"/>
  <c r="D7088" i="4" s="1"/>
  <c r="D7094" i="4" a="1"/>
  <c r="D7094" i="4" s="1"/>
  <c r="D7100" i="4" a="1"/>
  <c r="D7100" i="4" s="1"/>
  <c r="D7107" i="4" a="1"/>
  <c r="D7107" i="4" s="1"/>
  <c r="D7113" i="4" a="1"/>
  <c r="D7113" i="4" s="1"/>
  <c r="D7120" i="4" a="1"/>
  <c r="D7120" i="4" s="1"/>
  <c r="D7126" i="4" a="1"/>
  <c r="D7126" i="4" s="1"/>
  <c r="D7132" i="4" a="1"/>
  <c r="D7132" i="4" s="1"/>
  <c r="D7139" i="4" a="1"/>
  <c r="D7139" i="4" s="1"/>
  <c r="D7145" i="4" a="1"/>
  <c r="D7145" i="4" s="1"/>
  <c r="D7152" i="4" a="1"/>
  <c r="D7152" i="4" s="1"/>
  <c r="D7158" i="4" a="1"/>
  <c r="D7158" i="4" s="1"/>
  <c r="D7164" i="4" a="1"/>
  <c r="D7164" i="4" s="1"/>
  <c r="D7171" i="4" a="1"/>
  <c r="D7171" i="4" s="1"/>
  <c r="D7187" i="4" a="1"/>
  <c r="D7187" i="4" s="1"/>
  <c r="D7203" i="4" a="1"/>
  <c r="D7203" i="4" s="1"/>
  <c r="D7219" i="4" a="1"/>
  <c r="D7219" i="4" s="1"/>
  <c r="D7235" i="4" a="1"/>
  <c r="D7235" i="4" s="1"/>
  <c r="D7251" i="4" a="1"/>
  <c r="D7251" i="4" s="1"/>
  <c r="D7267" i="4" a="1"/>
  <c r="D7267" i="4" s="1"/>
  <c r="D7283" i="4" a="1"/>
  <c r="D7283" i="4" s="1"/>
  <c r="D7295" i="4" a="1"/>
  <c r="D7295" i="4" s="1"/>
  <c r="D7301" i="4" a="1"/>
  <c r="D7301" i="4" s="1"/>
  <c r="D7308" i="4" a="1"/>
  <c r="D7308" i="4" s="1"/>
  <c r="D7314" i="4" a="1"/>
  <c r="D7314" i="4" s="1"/>
  <c r="D7321" i="4" a="1"/>
  <c r="D7321" i="4" s="1"/>
  <c r="D7335" i="4" a="1"/>
  <c r="D7335" i="4" s="1"/>
  <c r="D7348" i="4" a="1"/>
  <c r="D7348" i="4" s="1"/>
  <c r="D7354" i="4" a="1"/>
  <c r="D7354" i="4" s="1"/>
  <c r="D7360" i="4" a="1"/>
  <c r="D7360" i="4" s="1"/>
  <c r="D7367" i="4" a="1"/>
  <c r="D7367" i="4" s="1"/>
  <c r="D7380" i="4" a="1"/>
  <c r="D7380" i="4" s="1"/>
  <c r="D7386" i="4" a="1"/>
  <c r="D7386" i="4" s="1"/>
  <c r="D7392" i="4" a="1"/>
  <c r="D7392" i="4" s="1"/>
  <c r="D6391" i="4" a="1"/>
  <c r="D6391" i="4" s="1"/>
  <c r="D6448" i="4" a="1"/>
  <c r="D6448" i="4" s="1"/>
  <c r="D6505" i="4" a="1"/>
  <c r="D6505" i="4" s="1"/>
  <c r="D6621" i="4" a="1"/>
  <c r="D6621" i="4" s="1"/>
  <c r="D6677" i="4" a="1"/>
  <c r="D6677" i="4" s="1"/>
  <c r="D6733" i="4" a="1"/>
  <c r="D6733" i="4" s="1"/>
  <c r="D6779" i="4" a="1"/>
  <c r="D6779" i="4" s="1"/>
  <c r="D6807" i="4" a="1"/>
  <c r="D6807" i="4" s="1"/>
  <c r="D6837" i="4" a="1"/>
  <c r="D6837" i="4" s="1"/>
  <c r="D6866" i="4" a="1"/>
  <c r="D6866" i="4" s="1"/>
  <c r="D6897" i="4" a="1"/>
  <c r="D6897" i="4" s="1"/>
  <c r="D6927" i="4" a="1"/>
  <c r="D6927" i="4" s="1"/>
  <c r="D6964" i="4" a="1"/>
  <c r="D6964" i="4" s="1"/>
  <c r="D6972" i="4" a="1"/>
  <c r="D6972" i="4" s="1"/>
  <c r="D6980" i="4" a="1"/>
  <c r="D6980" i="4" s="1"/>
  <c r="D6986" i="4" a="1"/>
  <c r="D6986" i="4" s="1"/>
  <c r="D6993" i="4" a="1"/>
  <c r="D6993" i="4" s="1"/>
  <c r="D7005" i="4" a="1"/>
  <c r="D7005" i="4" s="1"/>
  <c r="D7012" i="4" a="1"/>
  <c r="D7012" i="4" s="1"/>
  <c r="D7018" i="4" a="1"/>
  <c r="D7018" i="4" s="1"/>
  <c r="D7025" i="4" a="1"/>
  <c r="D7025" i="4" s="1"/>
  <c r="D7037" i="4" a="1"/>
  <c r="D7037" i="4" s="1"/>
  <c r="D7044" i="4" a="1"/>
  <c r="D7044" i="4" s="1"/>
  <c r="D7050" i="4" a="1"/>
  <c r="D7050" i="4" s="1"/>
  <c r="D7057" i="4" a="1"/>
  <c r="D7057" i="4" s="1"/>
  <c r="D7069" i="4" a="1"/>
  <c r="D7069" i="4" s="1"/>
  <c r="D7076" i="4" a="1"/>
  <c r="D7076" i="4" s="1"/>
  <c r="D7082" i="4" a="1"/>
  <c r="D7082" i="4" s="1"/>
  <c r="D7089" i="4" a="1"/>
  <c r="D7089" i="4" s="1"/>
  <c r="D7101" i="4" a="1"/>
  <c r="D7101" i="4" s="1"/>
  <c r="D7108" i="4" a="1"/>
  <c r="D7108" i="4" s="1"/>
  <c r="D7114" i="4" a="1"/>
  <c r="D7114" i="4" s="1"/>
  <c r="D7121" i="4" a="1"/>
  <c r="D7121" i="4" s="1"/>
  <c r="D7133" i="4" a="1"/>
  <c r="D7133" i="4" s="1"/>
  <c r="D7140" i="4" a="1"/>
  <c r="D7140" i="4" s="1"/>
  <c r="D7146" i="4" a="1"/>
  <c r="D7146" i="4" s="1"/>
  <c r="D7153" i="4" a="1"/>
  <c r="D7153" i="4" s="1"/>
  <c r="D7165" i="4" a="1"/>
  <c r="D7165" i="4" s="1"/>
  <c r="D7172" i="4" a="1"/>
  <c r="D7172" i="4" s="1"/>
  <c r="D7177" i="4" a="1"/>
  <c r="D7177" i="4" s="1"/>
  <c r="D7182" i="4" a="1"/>
  <c r="D7182" i="4" s="1"/>
  <c r="D7188" i="4" a="1"/>
  <c r="D7188" i="4" s="1"/>
  <c r="D7193" i="4" a="1"/>
  <c r="D7193" i="4" s="1"/>
  <c r="D7198" i="4" a="1"/>
  <c r="D7198" i="4" s="1"/>
  <c r="D7204" i="4" a="1"/>
  <c r="D7204" i="4" s="1"/>
  <c r="D7209" i="4" a="1"/>
  <c r="D7209" i="4" s="1"/>
  <c r="D7214" i="4" a="1"/>
  <c r="D7214" i="4" s="1"/>
  <c r="D7220" i="4" a="1"/>
  <c r="D7220" i="4" s="1"/>
  <c r="D7225" i="4" a="1"/>
  <c r="D7225" i="4" s="1"/>
  <c r="D7230" i="4" a="1"/>
  <c r="D7230" i="4" s="1"/>
  <c r="D7236" i="4" a="1"/>
  <c r="D7236" i="4" s="1"/>
  <c r="D7241" i="4" a="1"/>
  <c r="D7241" i="4" s="1"/>
  <c r="D7246" i="4" a="1"/>
  <c r="D7246" i="4" s="1"/>
  <c r="D7252" i="4" a="1"/>
  <c r="D7252" i="4" s="1"/>
  <c r="D7257" i="4" a="1"/>
  <c r="D7257" i="4" s="1"/>
  <c r="D7262" i="4" a="1"/>
  <c r="D7262" i="4" s="1"/>
  <c r="D7268" i="4" a="1"/>
  <c r="D7268" i="4" s="1"/>
  <c r="D7273" i="4" a="1"/>
  <c r="D7273" i="4" s="1"/>
  <c r="D7278" i="4" a="1"/>
  <c r="D7278" i="4" s="1"/>
  <c r="D7284" i="4" a="1"/>
  <c r="D7284" i="4" s="1"/>
  <c r="D7289" i="4" a="1"/>
  <c r="D7289" i="4" s="1"/>
  <c r="D7296" i="4" a="1"/>
  <c r="D7296" i="4" s="1"/>
  <c r="D7302" i="4" a="1"/>
  <c r="D7302" i="4" s="1"/>
  <c r="D7315" i="4" a="1"/>
  <c r="D7315" i="4" s="1"/>
  <c r="D7322" i="4" a="1"/>
  <c r="D7322" i="4" s="1"/>
  <c r="D6398" i="4" a="1"/>
  <c r="D6398" i="4" s="1"/>
  <c r="D6812" i="4" a="1"/>
  <c r="D6812" i="4" s="1"/>
  <c r="D6981" i="4" a="1"/>
  <c r="D6981" i="4" s="1"/>
  <c r="D7031" i="4" a="1"/>
  <c r="D7031" i="4" s="1"/>
  <c r="D7134" i="4" a="1"/>
  <c r="D7134" i="4" s="1"/>
  <c r="D7183" i="4" a="1"/>
  <c r="D7183" i="4" s="1"/>
  <c r="D7316" i="4" a="1"/>
  <c r="D7316" i="4" s="1"/>
  <c r="D7373" i="4" a="1"/>
  <c r="D7373" i="4" s="1"/>
  <c r="D7394" i="4" a="1"/>
  <c r="D7394" i="4" s="1"/>
  <c r="D7406" i="4" a="1"/>
  <c r="D7406" i="4" s="1"/>
  <c r="D7425" i="4" a="1"/>
  <c r="D7425" i="4" s="1"/>
  <c r="D7432" i="4" a="1"/>
  <c r="D7432" i="4" s="1"/>
  <c r="D7437" i="4" a="1"/>
  <c r="D7437" i="4" s="1"/>
  <c r="D7463" i="4" a="1"/>
  <c r="D7463" i="4" s="1"/>
  <c r="D7475" i="4" a="1"/>
  <c r="D7475" i="4" s="1"/>
  <c r="D7481" i="4" a="1"/>
  <c r="D7481" i="4" s="1"/>
  <c r="D7487" i="4" a="1"/>
  <c r="D7487" i="4" s="1"/>
  <c r="D7494" i="4" a="1"/>
  <c r="D7494" i="4" s="1"/>
  <c r="D7500" i="4" a="1"/>
  <c r="D7500" i="4" s="1"/>
  <c r="D7507" i="4" a="1"/>
  <c r="D7507" i="4" s="1"/>
  <c r="D7515" i="4" a="1"/>
  <c r="D7515" i="4" s="1"/>
  <c r="D7520" i="4" a="1"/>
  <c r="D7520" i="4" s="1"/>
  <c r="D7527" i="4" a="1"/>
  <c r="D7527" i="4" s="1"/>
  <c r="D7533" i="4" a="1"/>
  <c r="D7533" i="4" s="1"/>
  <c r="D7539" i="4" a="1"/>
  <c r="D7539" i="4" s="1"/>
  <c r="D7549" i="4" a="1"/>
  <c r="D7549" i="4" s="1"/>
  <c r="D7568" i="4" a="1"/>
  <c r="D7568" i="4" s="1"/>
  <c r="D7574" i="4" a="1"/>
  <c r="D7574" i="4" s="1"/>
  <c r="D7587" i="4" a="1"/>
  <c r="D7587" i="4" s="1"/>
  <c r="D7592" i="4" a="1"/>
  <c r="D7592" i="4" s="1"/>
  <c r="D7605" i="4" a="1"/>
  <c r="D7605" i="4" s="1"/>
  <c r="D7618" i="4" a="1"/>
  <c r="D7618" i="4" s="1"/>
  <c r="D7624" i="4" a="1"/>
  <c r="D7624" i="4" s="1"/>
  <c r="D7636" i="4" a="1"/>
  <c r="D7636" i="4" s="1"/>
  <c r="D7643" i="4" a="1"/>
  <c r="D7643" i="4" s="1"/>
  <c r="D7649" i="4" a="1"/>
  <c r="D7649" i="4" s="1"/>
  <c r="D7655" i="4" a="1"/>
  <c r="D7655" i="4" s="1"/>
  <c r="D7662" i="4" a="1"/>
  <c r="D7662" i="4" s="1"/>
  <c r="D7668" i="4" a="1"/>
  <c r="D7668" i="4" s="1"/>
  <c r="D7675" i="4" a="1"/>
  <c r="D7675" i="4" s="1"/>
  <c r="D7681" i="4" a="1"/>
  <c r="D7681" i="4" s="1"/>
  <c r="D7687" i="4" a="1"/>
  <c r="D7687" i="4" s="1"/>
  <c r="D7694" i="4" a="1"/>
  <c r="D7694" i="4" s="1"/>
  <c r="D7700" i="4" a="1"/>
  <c r="D7700" i="4" s="1"/>
  <c r="D7707" i="4" a="1"/>
  <c r="D7707" i="4" s="1"/>
  <c r="D7714" i="4" a="1"/>
  <c r="D7714" i="4" s="1"/>
  <c r="D7721" i="4" a="1"/>
  <c r="D7721" i="4" s="1"/>
  <c r="D7727" i="4" a="1"/>
  <c r="D7727" i="4" s="1"/>
  <c r="D7734" i="4" a="1"/>
  <c r="D7734" i="4" s="1"/>
  <c r="D7740" i="4" a="1"/>
  <c r="D7740" i="4" s="1"/>
  <c r="D7748" i="4" a="1"/>
  <c r="D7748" i="4" s="1"/>
  <c r="D7755" i="4" a="1"/>
  <c r="D7755" i="4" s="1"/>
  <c r="D7761" i="4" a="1"/>
  <c r="D7761" i="4" s="1"/>
  <c r="D7767" i="4" a="1"/>
  <c r="D7767" i="4" s="1"/>
  <c r="D7774" i="4" a="1"/>
  <c r="D7774" i="4" s="1"/>
  <c r="D7782" i="4" a="1"/>
  <c r="D7782" i="4" s="1"/>
  <c r="D7788" i="4" a="1"/>
  <c r="D7788" i="4" s="1"/>
  <c r="D7802" i="4" a="1"/>
  <c r="D7802" i="4" s="1"/>
  <c r="D7809" i="4" a="1"/>
  <c r="D7809" i="4" s="1"/>
  <c r="D7816" i="4" a="1"/>
  <c r="D7816" i="4" s="1"/>
  <c r="D7823" i="4" a="1"/>
  <c r="D7823" i="4" s="1"/>
  <c r="D7830" i="4" a="1"/>
  <c r="D7830" i="4" s="1"/>
  <c r="D7836" i="4" a="1"/>
  <c r="D7836" i="4" s="1"/>
  <c r="D7844" i="4" a="1"/>
  <c r="D7844" i="4" s="1"/>
  <c r="D7851" i="4" a="1"/>
  <c r="D7851" i="4" s="1"/>
  <c r="D7858" i="4" a="1"/>
  <c r="D7858" i="4" s="1"/>
  <c r="D6842" i="4" a="1"/>
  <c r="D6842" i="4" s="1"/>
  <c r="D7038" i="4" a="1"/>
  <c r="D7038" i="4" s="1"/>
  <c r="D7141" i="4" a="1"/>
  <c r="D7141" i="4" s="1"/>
  <c r="D7231" i="4" a="1"/>
  <c r="D7231" i="4" s="1"/>
  <c r="D7323" i="4" a="1"/>
  <c r="D7323" i="4" s="1"/>
  <c r="D7349" i="4" a="1"/>
  <c r="D7349" i="4" s="1"/>
  <c r="D7374" i="4" a="1"/>
  <c r="D7374" i="4" s="1"/>
  <c r="D7395" i="4" a="1"/>
  <c r="D7395" i="4" s="1"/>
  <c r="D7401" i="4" a="1"/>
  <c r="D7401" i="4" s="1"/>
  <c r="D7407" i="4" a="1"/>
  <c r="D7407" i="4" s="1"/>
  <c r="D7413" i="4" a="1"/>
  <c r="D7413" i="4" s="1"/>
  <c r="D7419" i="4" a="1"/>
  <c r="D7419" i="4" s="1"/>
  <c r="D7426" i="4" a="1"/>
  <c r="D7426" i="4" s="1"/>
  <c r="D7438" i="4" a="1"/>
  <c r="D7438" i="4" s="1"/>
  <c r="D7445" i="4" a="1"/>
  <c r="D7445" i="4" s="1"/>
  <c r="D7451" i="4" a="1"/>
  <c r="D7451" i="4" s="1"/>
  <c r="D7457" i="4" a="1"/>
  <c r="D7457" i="4" s="1"/>
  <c r="D7464" i="4" a="1"/>
  <c r="D7464" i="4" s="1"/>
  <c r="D7469" i="4" a="1"/>
  <c r="D7469" i="4" s="1"/>
  <c r="D7476" i="4" a="1"/>
  <c r="D7476" i="4" s="1"/>
  <c r="D7482" i="4" a="1"/>
  <c r="D7482" i="4" s="1"/>
  <c r="D7488" i="4" a="1"/>
  <c r="D7488" i="4" s="1"/>
  <c r="D7495" i="4" a="1"/>
  <c r="D7495" i="4" s="1"/>
  <c r="D7508" i="4" a="1"/>
  <c r="D7508" i="4" s="1"/>
  <c r="D7521" i="4" a="1"/>
  <c r="D7521" i="4" s="1"/>
  <c r="D7534" i="4" a="1"/>
  <c r="D7534" i="4" s="1"/>
  <c r="D7545" i="4" a="1"/>
  <c r="D7545" i="4" s="1"/>
  <c r="D7550" i="4" a="1"/>
  <c r="D7550" i="4" s="1"/>
  <c r="D7557" i="4" a="1"/>
  <c r="D7557" i="4" s="1"/>
  <c r="D7563" i="4" a="1"/>
  <c r="D7563" i="4" s="1"/>
  <c r="D7569" i="4" a="1"/>
  <c r="D7569" i="4" s="1"/>
  <c r="D7575" i="4" a="1"/>
  <c r="D7575" i="4" s="1"/>
  <c r="D7581" i="4" a="1"/>
  <c r="D7581" i="4" s="1"/>
  <c r="D7593" i="4" a="1"/>
  <c r="D7593" i="4" s="1"/>
  <c r="D7599" i="4" a="1"/>
  <c r="D7599" i="4" s="1"/>
  <c r="D7606" i="4" a="1"/>
  <c r="D7606" i="4" s="1"/>
  <c r="D7612" i="4" a="1"/>
  <c r="D7612" i="4" s="1"/>
  <c r="D7619" i="4" a="1"/>
  <c r="D7619" i="4" s="1"/>
  <c r="D7625" i="4" a="1"/>
  <c r="D7625" i="4" s="1"/>
  <c r="D7631" i="4" a="1"/>
  <c r="D7631" i="4" s="1"/>
  <c r="D7637" i="4" a="1"/>
  <c r="D7637" i="4" s="1"/>
  <c r="D7650" i="4" a="1"/>
  <c r="D7650" i="4" s="1"/>
  <c r="D7656" i="4" a="1"/>
  <c r="D7656" i="4" s="1"/>
  <c r="D7669" i="4" a="1"/>
  <c r="D7669" i="4" s="1"/>
  <c r="D7682" i="4" a="1"/>
  <c r="D7682" i="4" s="1"/>
  <c r="D7688" i="4" a="1"/>
  <c r="D7688" i="4" s="1"/>
  <c r="D7701" i="4" a="1"/>
  <c r="D7701" i="4" s="1"/>
  <c r="D7715" i="4" a="1"/>
  <c r="D7715" i="4" s="1"/>
  <c r="D7722" i="4" a="1"/>
  <c r="D7722" i="4" s="1"/>
  <c r="D7728" i="4" a="1"/>
  <c r="D7728" i="4" s="1"/>
  <c r="D7741" i="4" a="1"/>
  <c r="D7741" i="4" s="1"/>
  <c r="D7749" i="4" a="1"/>
  <c r="D7749" i="4" s="1"/>
  <c r="D7762" i="4" a="1"/>
  <c r="D7762" i="4" s="1"/>
  <c r="D7768" i="4" a="1"/>
  <c r="D7768" i="4" s="1"/>
  <c r="D7775" i="4" a="1"/>
  <c r="D7775" i="4" s="1"/>
  <c r="D7789" i="4" a="1"/>
  <c r="D7789" i="4" s="1"/>
  <c r="D7796" i="4" a="1"/>
  <c r="D7796" i="4" s="1"/>
  <c r="D7803" i="4" a="1"/>
  <c r="D7803" i="4" s="1"/>
  <c r="D7810" i="4" a="1"/>
  <c r="D7810" i="4" s="1"/>
  <c r="D7817" i="4" a="1"/>
  <c r="D7817" i="4" s="1"/>
  <c r="D7824" i="4" a="1"/>
  <c r="D7824" i="4" s="1"/>
  <c r="D7837" i="4" a="1"/>
  <c r="D7837" i="4" s="1"/>
  <c r="D7845" i="4" a="1"/>
  <c r="D7845" i="4" s="1"/>
  <c r="D7859" i="4" a="1"/>
  <c r="D7859" i="4" s="1"/>
  <c r="D7865" i="4" a="1"/>
  <c r="D7865" i="4" s="1"/>
  <c r="D6512" i="4" a="1"/>
  <c r="D6512" i="4" s="1"/>
  <c r="D6871" i="4" a="1"/>
  <c r="D6871" i="4" s="1"/>
  <c r="D7045" i="4" a="1"/>
  <c r="D7045" i="4" s="1"/>
  <c r="D7095" i="4" a="1"/>
  <c r="D7095" i="4" s="1"/>
  <c r="D7279" i="4" a="1"/>
  <c r="D7279" i="4" s="1"/>
  <c r="D7329" i="4" a="1"/>
  <c r="D7329" i="4" s="1"/>
  <c r="D7396" i="4" a="1"/>
  <c r="D7396" i="4" s="1"/>
  <c r="D7402" i="4" a="1"/>
  <c r="D7402" i="4" s="1"/>
  <c r="D7408" i="4" a="1"/>
  <c r="D7408" i="4" s="1"/>
  <c r="D7414" i="4" a="1"/>
  <c r="D7414" i="4" s="1"/>
  <c r="D7420" i="4" a="1"/>
  <c r="D7420" i="4" s="1"/>
  <c r="D7427" i="4" a="1"/>
  <c r="D7427" i="4" s="1"/>
  <c r="D7433" i="4" a="1"/>
  <c r="D7433" i="4" s="1"/>
  <c r="D7439" i="4" a="1"/>
  <c r="D7439" i="4" s="1"/>
  <c r="D7446" i="4" a="1"/>
  <c r="D7446" i="4" s="1"/>
  <c r="D7452" i="4" a="1"/>
  <c r="D7452" i="4" s="1"/>
  <c r="D7458" i="4" a="1"/>
  <c r="D7458" i="4" s="1"/>
  <c r="D7470" i="4" a="1"/>
  <c r="D7470" i="4" s="1"/>
  <c r="D7489" i="4" a="1"/>
  <c r="D7489" i="4" s="1"/>
  <c r="D7496" i="4" a="1"/>
  <c r="D7496" i="4" s="1"/>
  <c r="D7501" i="4" a="1"/>
  <c r="D7501" i="4" s="1"/>
  <c r="D7509" i="4" a="1"/>
  <c r="D7509" i="4" s="1"/>
  <c r="D7516" i="4" a="1"/>
  <c r="D7516" i="4" s="1"/>
  <c r="D7522" i="4" a="1"/>
  <c r="D7522" i="4" s="1"/>
  <c r="D7528" i="4" a="1"/>
  <c r="D7528" i="4" s="1"/>
  <c r="D7535" i="4" a="1"/>
  <c r="D7535" i="4" s="1"/>
  <c r="D7540" i="4" a="1"/>
  <c r="D7540" i="4" s="1"/>
  <c r="D7546" i="4" a="1"/>
  <c r="D7546" i="4" s="1"/>
  <c r="D7551" i="4" a="1"/>
  <c r="D7551" i="4" s="1"/>
  <c r="D7558" i="4" a="1"/>
  <c r="D7558" i="4" s="1"/>
  <c r="D7564" i="4" a="1"/>
  <c r="D7564" i="4" s="1"/>
  <c r="D7570" i="4" a="1"/>
  <c r="D7570" i="4" s="1"/>
  <c r="D7576" i="4" a="1"/>
  <c r="D7576" i="4" s="1"/>
  <c r="D7582" i="4" a="1"/>
  <c r="D7582" i="4" s="1"/>
  <c r="D7588" i="4" a="1"/>
  <c r="D7588" i="4" s="1"/>
  <c r="D7594" i="4" a="1"/>
  <c r="D7594" i="4" s="1"/>
  <c r="D7600" i="4" a="1"/>
  <c r="D7600" i="4" s="1"/>
  <c r="D7613" i="4" a="1"/>
  <c r="D7613" i="4" s="1"/>
  <c r="D7626" i="4" a="1"/>
  <c r="D7626" i="4" s="1"/>
  <c r="D7632" i="4" a="1"/>
  <c r="D7632" i="4" s="1"/>
  <c r="D7638" i="4" a="1"/>
  <c r="D7638" i="4" s="1"/>
  <c r="D7644" i="4" a="1"/>
  <c r="D7644" i="4" s="1"/>
  <c r="D7651" i="4" a="1"/>
  <c r="D7651" i="4" s="1"/>
  <c r="D7657" i="4" a="1"/>
  <c r="D7657" i="4" s="1"/>
  <c r="D7663" i="4" a="1"/>
  <c r="D7663" i="4" s="1"/>
  <c r="D7670" i="4" a="1"/>
  <c r="D7670" i="4" s="1"/>
  <c r="D7676" i="4" a="1"/>
  <c r="D7676" i="4" s="1"/>
  <c r="D7683" i="4" a="1"/>
  <c r="D7683" i="4" s="1"/>
  <c r="D7689" i="4" a="1"/>
  <c r="D7689" i="4" s="1"/>
  <c r="D7695" i="4" a="1"/>
  <c r="D7695" i="4" s="1"/>
  <c r="D7702" i="4" a="1"/>
  <c r="D7702" i="4" s="1"/>
  <c r="D7708" i="4" a="1"/>
  <c r="D7708" i="4" s="1"/>
  <c r="D7716" i="4" a="1"/>
  <c r="D7716" i="4" s="1"/>
  <c r="D7723" i="4" a="1"/>
  <c r="D7723" i="4" s="1"/>
  <c r="D7729" i="4" a="1"/>
  <c r="D7729" i="4" s="1"/>
  <c r="D7735" i="4" a="1"/>
  <c r="D7735" i="4" s="1"/>
  <c r="D7742" i="4" a="1"/>
  <c r="D7742" i="4" s="1"/>
  <c r="D7750" i="4" a="1"/>
  <c r="D7750" i="4" s="1"/>
  <c r="D7756" i="4" a="1"/>
  <c r="D7756" i="4" s="1"/>
  <c r="D7763" i="4" a="1"/>
  <c r="D7763" i="4" s="1"/>
  <c r="D7769" i="4" a="1"/>
  <c r="D7769" i="4" s="1"/>
  <c r="D7776" i="4" a="1"/>
  <c r="D7776" i="4" s="1"/>
  <c r="D7783" i="4" a="1"/>
  <c r="D7783" i="4" s="1"/>
  <c r="D7790" i="4" a="1"/>
  <c r="D7790" i="4" s="1"/>
  <c r="D7797" i="4" a="1"/>
  <c r="D7797" i="4" s="1"/>
  <c r="D7811" i="4" a="1"/>
  <c r="D7811" i="4" s="1"/>
  <c r="D7818" i="4" a="1"/>
  <c r="D7818" i="4" s="1"/>
  <c r="D7825" i="4" a="1"/>
  <c r="D7825" i="4" s="1"/>
  <c r="D7831" i="4" a="1"/>
  <c r="D7831" i="4" s="1"/>
  <c r="D7838" i="4" a="1"/>
  <c r="D7838" i="4" s="1"/>
  <c r="D7846" i="4" a="1"/>
  <c r="D7846" i="4" s="1"/>
  <c r="D7852" i="4" a="1"/>
  <c r="D7852" i="4" s="1"/>
  <c r="D6570" i="4" a="1"/>
  <c r="D6570" i="4" s="1"/>
  <c r="D6902" i="4" a="1"/>
  <c r="D6902" i="4" s="1"/>
  <c r="D6999" i="4" a="1"/>
  <c r="D6999" i="4" s="1"/>
  <c r="D7102" i="4" a="1"/>
  <c r="D7102" i="4" s="1"/>
  <c r="D7199" i="4" a="1"/>
  <c r="D7199" i="4" s="1"/>
  <c r="D7330" i="4" a="1"/>
  <c r="D7330" i="4" s="1"/>
  <c r="D7355" i="4" a="1"/>
  <c r="D7355" i="4" s="1"/>
  <c r="D7381" i="4" a="1"/>
  <c r="D7381" i="4" s="1"/>
  <c r="D7415" i="4" a="1"/>
  <c r="D7415" i="4" s="1"/>
  <c r="D7428" i="4" a="1"/>
  <c r="D7428" i="4" s="1"/>
  <c r="D7434" i="4" a="1"/>
  <c r="D7434" i="4" s="1"/>
  <c r="D7440" i="4" a="1"/>
  <c r="D7440" i="4" s="1"/>
  <c r="D7447" i="4" a="1"/>
  <c r="D7447" i="4" s="1"/>
  <c r="D7459" i="4" a="1"/>
  <c r="D7459" i="4" s="1"/>
  <c r="D7465" i="4" a="1"/>
  <c r="D7465" i="4" s="1"/>
  <c r="D7471" i="4" a="1"/>
  <c r="D7471" i="4" s="1"/>
  <c r="D7477" i="4" a="1"/>
  <c r="D7477" i="4" s="1"/>
  <c r="D7483" i="4" a="1"/>
  <c r="D7483" i="4" s="1"/>
  <c r="D7490" i="4" a="1"/>
  <c r="D7490" i="4" s="1"/>
  <c r="D7502" i="4" a="1"/>
  <c r="D7502" i="4" s="1"/>
  <c r="D7510" i="4" a="1"/>
  <c r="D7510" i="4" s="1"/>
  <c r="D7523" i="4" a="1"/>
  <c r="D7523" i="4" s="1"/>
  <c r="D7529" i="4" a="1"/>
  <c r="D7529" i="4" s="1"/>
  <c r="D7536" i="4" a="1"/>
  <c r="D7536" i="4" s="1"/>
  <c r="D7552" i="4" a="1"/>
  <c r="D7552" i="4" s="1"/>
  <c r="D7559" i="4" a="1"/>
  <c r="D7559" i="4" s="1"/>
  <c r="D7577" i="4" a="1"/>
  <c r="D7577" i="4" s="1"/>
  <c r="D7595" i="4" a="1"/>
  <c r="D7595" i="4" s="1"/>
  <c r="D7601" i="4" a="1"/>
  <c r="D7601" i="4" s="1"/>
  <c r="D7607" i="4" a="1"/>
  <c r="D7607" i="4" s="1"/>
  <c r="D7614" i="4" a="1"/>
  <c r="D7614" i="4" s="1"/>
  <c r="D7620" i="4" a="1"/>
  <c r="D7620" i="4" s="1"/>
  <c r="D7627" i="4" a="1"/>
  <c r="D7627" i="4" s="1"/>
  <c r="D7633" i="4" a="1"/>
  <c r="D7633" i="4" s="1"/>
  <c r="D7645" i="4" a="1"/>
  <c r="D7645" i="4" s="1"/>
  <c r="D7658" i="4" a="1"/>
  <c r="D7658" i="4" s="1"/>
  <c r="D7664" i="4" a="1"/>
  <c r="D7664" i="4" s="1"/>
  <c r="D7677" i="4" a="1"/>
  <c r="D7677" i="4" s="1"/>
  <c r="D7690" i="4" a="1"/>
  <c r="D7690" i="4" s="1"/>
  <c r="D7696" i="4" a="1"/>
  <c r="D7696" i="4" s="1"/>
  <c r="D7709" i="4" a="1"/>
  <c r="D7709" i="4" s="1"/>
  <c r="D7717" i="4" a="1"/>
  <c r="D7717" i="4" s="1"/>
  <c r="D7730" i="4" a="1"/>
  <c r="D7730" i="4" s="1"/>
  <c r="D7736" i="4" a="1"/>
  <c r="D7736" i="4" s="1"/>
  <c r="D7743" i="4" a="1"/>
  <c r="D7743" i="4" s="1"/>
  <c r="D7757" i="4" a="1"/>
  <c r="D7757" i="4" s="1"/>
  <c r="D7770" i="4" a="1"/>
  <c r="D7770" i="4" s="1"/>
  <c r="D7777" i="4" a="1"/>
  <c r="D7777" i="4" s="1"/>
  <c r="D7784" i="4" a="1"/>
  <c r="D7784" i="4" s="1"/>
  <c r="D7791" i="4" a="1"/>
  <c r="D7791" i="4" s="1"/>
  <c r="D7798" i="4" a="1"/>
  <c r="D7798" i="4" s="1"/>
  <c r="D7804" i="4" a="1"/>
  <c r="D7804" i="4" s="1"/>
  <c r="D7812" i="4" a="1"/>
  <c r="D7812" i="4" s="1"/>
  <c r="D7819" i="4" a="1"/>
  <c r="D7819" i="4" s="1"/>
  <c r="D7826" i="4" a="1"/>
  <c r="D7826" i="4" s="1"/>
  <c r="D7832" i="4" a="1"/>
  <c r="D7832" i="4" s="1"/>
  <c r="D7839" i="4" a="1"/>
  <c r="D7839" i="4" s="1"/>
  <c r="D7853" i="4" a="1"/>
  <c r="D7853" i="4" s="1"/>
  <c r="D7860" i="4" a="1"/>
  <c r="D7860" i="4" s="1"/>
  <c r="D6628" i="4" a="1"/>
  <c r="D6628" i="4" s="1"/>
  <c r="D6931" i="4" a="1"/>
  <c r="D6931" i="4" s="1"/>
  <c r="D7006" i="4" a="1"/>
  <c r="D7006" i="4" s="1"/>
  <c r="D7109" i="4" a="1"/>
  <c r="D7109" i="4" s="1"/>
  <c r="D7159" i="4" a="1"/>
  <c r="D7159" i="4" s="1"/>
  <c r="D7247" i="4" a="1"/>
  <c r="D7247" i="4" s="1"/>
  <c r="D7290" i="4" a="1"/>
  <c r="D7290" i="4" s="1"/>
  <c r="D7336" i="4" a="1"/>
  <c r="D7336" i="4" s="1"/>
  <c r="D7361" i="4" a="1"/>
  <c r="D7361" i="4" s="1"/>
  <c r="D7397" i="4" a="1"/>
  <c r="D7397" i="4" s="1"/>
  <c r="D7403" i="4" a="1"/>
  <c r="D7403" i="4" s="1"/>
  <c r="D7409" i="4" a="1"/>
  <c r="D7409" i="4" s="1"/>
  <c r="D7416" i="4" a="1"/>
  <c r="D7416" i="4" s="1"/>
  <c r="D7421" i="4" a="1"/>
  <c r="D7421" i="4" s="1"/>
  <c r="D7441" i="4" a="1"/>
  <c r="D7441" i="4" s="1"/>
  <c r="D7448" i="4" a="1"/>
  <c r="D7448" i="4" s="1"/>
  <c r="D7453" i="4" a="1"/>
  <c r="D7453" i="4" s="1"/>
  <c r="D7460" i="4" a="1"/>
  <c r="D7460" i="4" s="1"/>
  <c r="D7466" i="4" a="1"/>
  <c r="D7466" i="4" s="1"/>
  <c r="D7472" i="4" a="1"/>
  <c r="D7472" i="4" s="1"/>
  <c r="D7478" i="4" a="1"/>
  <c r="D7478" i="4" s="1"/>
  <c r="D7484" i="4" a="1"/>
  <c r="D7484" i="4" s="1"/>
  <c r="D7491" i="4" a="1"/>
  <c r="D7491" i="4" s="1"/>
  <c r="D7497" i="4" a="1"/>
  <c r="D7497" i="4" s="1"/>
  <c r="D7503" i="4" a="1"/>
  <c r="D7503" i="4" s="1"/>
  <c r="D7511" i="4" a="1"/>
  <c r="D7511" i="4" s="1"/>
  <c r="D7517" i="4" a="1"/>
  <c r="D7517" i="4" s="1"/>
  <c r="D7524" i="4" a="1"/>
  <c r="D7524" i="4" s="1"/>
  <c r="D7530" i="4" a="1"/>
  <c r="D7530" i="4" s="1"/>
  <c r="D7541" i="4" a="1"/>
  <c r="D7541" i="4" s="1"/>
  <c r="D7547" i="4" a="1"/>
  <c r="D7547" i="4" s="1"/>
  <c r="D7553" i="4" a="1"/>
  <c r="D7553" i="4" s="1"/>
  <c r="D7565" i="4" a="1"/>
  <c r="D7565" i="4" s="1"/>
  <c r="D7571" i="4" a="1"/>
  <c r="D7571" i="4" s="1"/>
  <c r="D7578" i="4" a="1"/>
  <c r="D7578" i="4" s="1"/>
  <c r="D7583" i="4" a="1"/>
  <c r="D7583" i="4" s="1"/>
  <c r="D7589" i="4" a="1"/>
  <c r="D7589" i="4" s="1"/>
  <c r="D7602" i="4" a="1"/>
  <c r="D7602" i="4" s="1"/>
  <c r="D7608" i="4" a="1"/>
  <c r="D7608" i="4" s="1"/>
  <c r="D7621" i="4" a="1"/>
  <c r="D7621" i="4" s="1"/>
  <c r="D7634" i="4" a="1"/>
  <c r="D7634" i="4" s="1"/>
  <c r="D7639" i="4" a="1"/>
  <c r="D7639" i="4" s="1"/>
  <c r="D7646" i="4" a="1"/>
  <c r="D7646" i="4" s="1"/>
  <c r="D7652" i="4" a="1"/>
  <c r="D7652" i="4" s="1"/>
  <c r="D7659" i="4" a="1"/>
  <c r="D7659" i="4" s="1"/>
  <c r="D7665" i="4" a="1"/>
  <c r="D7665" i="4" s="1"/>
  <c r="D7671" i="4" a="1"/>
  <c r="D7671" i="4" s="1"/>
  <c r="D7678" i="4" a="1"/>
  <c r="D7678" i="4" s="1"/>
  <c r="D7684" i="4" a="1"/>
  <c r="D7684" i="4" s="1"/>
  <c r="D7691" i="4" a="1"/>
  <c r="D7691" i="4" s="1"/>
  <c r="D7697" i="4" a="1"/>
  <c r="D7697" i="4" s="1"/>
  <c r="D7703" i="4" a="1"/>
  <c r="D7703" i="4" s="1"/>
  <c r="D7710" i="4" a="1"/>
  <c r="D7710" i="4" s="1"/>
  <c r="D7718" i="4" a="1"/>
  <c r="D7718" i="4" s="1"/>
  <c r="D7724" i="4" a="1"/>
  <c r="D7724" i="4" s="1"/>
  <c r="D7731" i="4" a="1"/>
  <c r="D7731" i="4" s="1"/>
  <c r="D7737" i="4" a="1"/>
  <c r="D7737" i="4" s="1"/>
  <c r="D7744" i="4" a="1"/>
  <c r="D7744" i="4" s="1"/>
  <c r="D7751" i="4" a="1"/>
  <c r="D7751" i="4" s="1"/>
  <c r="D7758" i="4" a="1"/>
  <c r="D7758" i="4" s="1"/>
  <c r="D7764" i="4" a="1"/>
  <c r="D7764" i="4" s="1"/>
  <c r="D7771" i="4" a="1"/>
  <c r="D7771" i="4" s="1"/>
  <c r="D7778" i="4" a="1"/>
  <c r="D7778" i="4" s="1"/>
  <c r="D7785" i="4" a="1"/>
  <c r="D7785" i="4" s="1"/>
  <c r="D7792" i="4" a="1"/>
  <c r="D7792" i="4" s="1"/>
  <c r="D7805" i="4" a="1"/>
  <c r="D7805" i="4" s="1"/>
  <c r="D7813" i="4" a="1"/>
  <c r="D7813" i="4" s="1"/>
  <c r="D7827" i="4" a="1"/>
  <c r="D7827" i="4" s="1"/>
  <c r="D7833" i="4" a="1"/>
  <c r="D7833" i="4" s="1"/>
  <c r="D7840" i="4" a="1"/>
  <c r="D7840" i="4" s="1"/>
  <c r="D7847" i="4" a="1"/>
  <c r="D7847" i="4" s="1"/>
  <c r="D7854" i="4" a="1"/>
  <c r="D7854" i="4" s="1"/>
  <c r="D7861" i="4" a="1"/>
  <c r="D7861" i="4" s="1"/>
  <c r="D6959" i="4" a="1"/>
  <c r="D6959" i="4" s="1"/>
  <c r="D7013" i="4" a="1"/>
  <c r="D7013" i="4" s="1"/>
  <c r="D7063" i="4" a="1"/>
  <c r="D7063" i="4" s="1"/>
  <c r="D7166" i="4" a="1"/>
  <c r="D7166" i="4" s="1"/>
  <c r="D7362" i="4" a="1"/>
  <c r="D7362" i="4" s="1"/>
  <c r="D7387" i="4" a="1"/>
  <c r="D7387" i="4" s="1"/>
  <c r="D7398" i="4" a="1"/>
  <c r="D7398" i="4" s="1"/>
  <c r="D7404" i="4" a="1"/>
  <c r="D7404" i="4" s="1"/>
  <c r="D7410" i="4" a="1"/>
  <c r="D7410" i="4" s="1"/>
  <c r="D7422" i="4" a="1"/>
  <c r="D7422" i="4" s="1"/>
  <c r="D7429" i="4" a="1"/>
  <c r="D7429" i="4" s="1"/>
  <c r="D7435" i="4" a="1"/>
  <c r="D7435" i="4" s="1"/>
  <c r="D7442" i="4" a="1"/>
  <c r="D7442" i="4" s="1"/>
  <c r="D7454" i="4" a="1"/>
  <c r="D7454" i="4" s="1"/>
  <c r="D7479" i="4" a="1"/>
  <c r="D7479" i="4" s="1"/>
  <c r="D7492" i="4" a="1"/>
  <c r="D7492" i="4" s="1"/>
  <c r="D7498" i="4" a="1"/>
  <c r="D7498" i="4" s="1"/>
  <c r="D7504" i="4" a="1"/>
  <c r="D7504" i="4" s="1"/>
  <c r="D7512" i="4" a="1"/>
  <c r="D7512" i="4" s="1"/>
  <c r="D7518" i="4" a="1"/>
  <c r="D7518" i="4" s="1"/>
  <c r="D7537" i="4" a="1"/>
  <c r="D7537" i="4" s="1"/>
  <c r="D7542" i="4" a="1"/>
  <c r="D7542" i="4" s="1"/>
  <c r="D7554" i="4" a="1"/>
  <c r="D7554" i="4" s="1"/>
  <c r="D7560" i="4" a="1"/>
  <c r="D7560" i="4" s="1"/>
  <c r="D7566" i="4" a="1"/>
  <c r="D7566" i="4" s="1"/>
  <c r="D7579" i="4" a="1"/>
  <c r="D7579" i="4" s="1"/>
  <c r="D7584" i="4" a="1"/>
  <c r="D7584" i="4" s="1"/>
  <c r="D7590" i="4" a="1"/>
  <c r="D7590" i="4" s="1"/>
  <c r="D7596" i="4" a="1"/>
  <c r="D7596" i="4" s="1"/>
  <c r="D7603" i="4" a="1"/>
  <c r="D7603" i="4" s="1"/>
  <c r="D7609" i="4" a="1"/>
  <c r="D7609" i="4" s="1"/>
  <c r="D7615" i="4" a="1"/>
  <c r="D7615" i="4" s="1"/>
  <c r="D7622" i="4" a="1"/>
  <c r="D7622" i="4" s="1"/>
  <c r="D7628" i="4" a="1"/>
  <c r="D7628" i="4" s="1"/>
  <c r="D7640" i="4" a="1"/>
  <c r="D7640" i="4" s="1"/>
  <c r="D7653" i="4" a="1"/>
  <c r="D7653" i="4" s="1"/>
  <c r="D7666" i="4" a="1"/>
  <c r="D7666" i="4" s="1"/>
  <c r="D7672" i="4" a="1"/>
  <c r="D7672" i="4" s="1"/>
  <c r="D7685" i="4" a="1"/>
  <c r="D7685" i="4" s="1"/>
  <c r="D7698" i="4" a="1"/>
  <c r="D7698" i="4" s="1"/>
  <c r="D7704" i="4" a="1"/>
  <c r="D7704" i="4" s="1"/>
  <c r="D7711" i="4" a="1"/>
  <c r="D7711" i="4" s="1"/>
  <c r="D7725" i="4" a="1"/>
  <c r="D7725" i="4" s="1"/>
  <c r="D7738" i="4" a="1"/>
  <c r="D7738" i="4" s="1"/>
  <c r="D7745" i="4" a="1"/>
  <c r="D7745" i="4" s="1"/>
  <c r="D7752" i="4" a="1"/>
  <c r="D7752" i="4" s="1"/>
  <c r="D7765" i="4" a="1"/>
  <c r="D7765" i="4" s="1"/>
  <c r="D7779" i="4" a="1"/>
  <c r="D7779" i="4" s="1"/>
  <c r="D7786" i="4" a="1"/>
  <c r="D7786" i="4" s="1"/>
  <c r="D7793" i="4" a="1"/>
  <c r="D7793" i="4" s="1"/>
  <c r="D7799" i="4" a="1"/>
  <c r="D7799" i="4" s="1"/>
  <c r="D7806" i="4" a="1"/>
  <c r="D7806" i="4" s="1"/>
  <c r="D7814" i="4" a="1"/>
  <c r="D7814" i="4" s="1"/>
  <c r="D7820" i="4" a="1"/>
  <c r="D7820" i="4" s="1"/>
  <c r="D7834" i="4" a="1"/>
  <c r="D7834" i="4" s="1"/>
  <c r="D7841" i="4" a="1"/>
  <c r="D7841" i="4" s="1"/>
  <c r="D6740" i="4" a="1"/>
  <c r="D6740" i="4" s="1"/>
  <c r="D6965" i="4" a="1"/>
  <c r="D6965" i="4" s="1"/>
  <c r="D7070" i="4" a="1"/>
  <c r="D7070" i="4" s="1"/>
  <c r="D7173" i="4" a="1"/>
  <c r="D7173" i="4" s="1"/>
  <c r="D7215" i="4" a="1"/>
  <c r="D7215" i="4" s="1"/>
  <c r="D7303" i="4" a="1"/>
  <c r="D7303" i="4" s="1"/>
  <c r="D7341" i="4" a="1"/>
  <c r="D7341" i="4" s="1"/>
  <c r="D7368" i="4" a="1"/>
  <c r="D7368" i="4" s="1"/>
  <c r="D7388" i="4" a="1"/>
  <c r="D7388" i="4" s="1"/>
  <c r="D7399" i="4" a="1"/>
  <c r="D7399" i="4" s="1"/>
  <c r="D7411" i="4" a="1"/>
  <c r="D7411" i="4" s="1"/>
  <c r="D7417" i="4" a="1"/>
  <c r="D7417" i="4" s="1"/>
  <c r="D7423" i="4" a="1"/>
  <c r="D7423" i="4" s="1"/>
  <c r="D7430" i="4" a="1"/>
  <c r="D7430" i="4" s="1"/>
  <c r="D7436" i="4" a="1"/>
  <c r="D7436" i="4" s="1"/>
  <c r="D7443" i="4" a="1"/>
  <c r="D7443" i="4" s="1"/>
  <c r="D7449" i="4" a="1"/>
  <c r="D7449" i="4" s="1"/>
  <c r="D7455" i="4" a="1"/>
  <c r="D7455" i="4" s="1"/>
  <c r="D7461" i="4" a="1"/>
  <c r="D7461" i="4" s="1"/>
  <c r="D7467" i="4" a="1"/>
  <c r="D7467" i="4" s="1"/>
  <c r="D7473" i="4" a="1"/>
  <c r="D7473" i="4" s="1"/>
  <c r="D7480" i="4" a="1"/>
  <c r="D7480" i="4" s="1"/>
  <c r="D7485" i="4" a="1"/>
  <c r="D7485" i="4" s="1"/>
  <c r="D7505" i="4" a="1"/>
  <c r="D7505" i="4" s="1"/>
  <c r="D7513" i="4" a="1"/>
  <c r="D7513" i="4" s="1"/>
  <c r="D7525" i="4" a="1"/>
  <c r="D7525" i="4" s="1"/>
  <c r="D7531" i="4" a="1"/>
  <c r="D7531" i="4" s="1"/>
  <c r="D7538" i="4" a="1"/>
  <c r="D7538" i="4" s="1"/>
  <c r="D7543" i="4" a="1"/>
  <c r="D7543" i="4" s="1"/>
  <c r="D7548" i="4" a="1"/>
  <c r="D7548" i="4" s="1"/>
  <c r="D7555" i="4" a="1"/>
  <c r="D7555" i="4" s="1"/>
  <c r="D7561" i="4" a="1"/>
  <c r="D7561" i="4" s="1"/>
  <c r="D7567" i="4" a="1"/>
  <c r="D7567" i="4" s="1"/>
  <c r="D7572" i="4" a="1"/>
  <c r="D7572" i="4" s="1"/>
  <c r="D7585" i="4" a="1"/>
  <c r="D7585" i="4" s="1"/>
  <c r="D7597" i="4" a="1"/>
  <c r="D7597" i="4" s="1"/>
  <c r="D7610" i="4" a="1"/>
  <c r="D7610" i="4" s="1"/>
  <c r="D7616" i="4" a="1"/>
  <c r="D7616" i="4" s="1"/>
  <c r="D7629" i="4" a="1"/>
  <c r="D7629" i="4" s="1"/>
  <c r="D7635" i="4" a="1"/>
  <c r="D7635" i="4" s="1"/>
  <c r="D7641" i="4" a="1"/>
  <c r="D7641" i="4" s="1"/>
  <c r="D7647" i="4" a="1"/>
  <c r="D7647" i="4" s="1"/>
  <c r="D7654" i="4" a="1"/>
  <c r="D7654" i="4" s="1"/>
  <c r="D7660" i="4" a="1"/>
  <c r="D7660" i="4" s="1"/>
  <c r="D7667" i="4" a="1"/>
  <c r="D7667" i="4" s="1"/>
  <c r="D7673" i="4" a="1"/>
  <c r="D7673" i="4" s="1"/>
  <c r="D7679" i="4" a="1"/>
  <c r="D7679" i="4" s="1"/>
  <c r="D7686" i="4" a="1"/>
  <c r="D7686" i="4" s="1"/>
  <c r="D7692" i="4" a="1"/>
  <c r="D7692" i="4" s="1"/>
  <c r="D7699" i="4" a="1"/>
  <c r="D7699" i="4" s="1"/>
  <c r="D7705" i="4" a="1"/>
  <c r="D7705" i="4" s="1"/>
  <c r="D7712" i="4" a="1"/>
  <c r="D7712" i="4" s="1"/>
  <c r="D7719" i="4" a="1"/>
  <c r="D7719" i="4" s="1"/>
  <c r="D7726" i="4" a="1"/>
  <c r="D7726" i="4" s="1"/>
  <c r="D7732" i="4" a="1"/>
  <c r="D7732" i="4" s="1"/>
  <c r="D7739" i="4" a="1"/>
  <c r="D7739" i="4" s="1"/>
  <c r="D7746" i="4" a="1"/>
  <c r="D7746" i="4" s="1"/>
  <c r="D7753" i="4" a="1"/>
  <c r="D7753" i="4" s="1"/>
  <c r="D7759" i="4" a="1"/>
  <c r="D7759" i="4" s="1"/>
  <c r="D7766" i="4" a="1"/>
  <c r="D7766" i="4" s="1"/>
  <c r="D7772" i="4" a="1"/>
  <c r="D7772" i="4" s="1"/>
  <c r="D7780" i="4" a="1"/>
  <c r="D7780" i="4" s="1"/>
  <c r="D7787" i="4" a="1"/>
  <c r="D7787" i="4" s="1"/>
  <c r="D7794" i="4" a="1"/>
  <c r="D7794" i="4" s="1"/>
  <c r="D7800" i="4" a="1"/>
  <c r="D7800" i="4" s="1"/>
  <c r="D7807" i="4" a="1"/>
  <c r="D7807" i="4" s="1"/>
  <c r="D7821" i="4" a="1"/>
  <c r="D7821" i="4" s="1"/>
  <c r="D7828" i="4" a="1"/>
  <c r="D7828" i="4" s="1"/>
  <c r="D6783" i="4" a="1"/>
  <c r="D6783" i="4" s="1"/>
  <c r="D6973" i="4" a="1"/>
  <c r="D6973" i="4" s="1"/>
  <c r="D7077" i="4" a="1"/>
  <c r="D7077" i="4" s="1"/>
  <c r="D7127" i="4" a="1"/>
  <c r="D7127" i="4" s="1"/>
  <c r="D7263" i="4" a="1"/>
  <c r="D7263" i="4" s="1"/>
  <c r="D7309" i="4" a="1"/>
  <c r="D7309" i="4" s="1"/>
  <c r="D7342" i="4" a="1"/>
  <c r="D7342" i="4" s="1"/>
  <c r="D7393" i="4" a="1"/>
  <c r="D7393" i="4" s="1"/>
  <c r="D7400" i="4" a="1"/>
  <c r="D7400" i="4" s="1"/>
  <c r="D7405" i="4" a="1"/>
  <c r="D7405" i="4" s="1"/>
  <c r="D7412" i="4" a="1"/>
  <c r="D7412" i="4" s="1"/>
  <c r="D7418" i="4" a="1"/>
  <c r="D7418" i="4" s="1"/>
  <c r="D7424" i="4" a="1"/>
  <c r="D7424" i="4" s="1"/>
  <c r="D7431" i="4" a="1"/>
  <c r="D7431" i="4" s="1"/>
  <c r="D7486" i="4" a="1"/>
  <c r="D7486" i="4" s="1"/>
  <c r="D7586" i="4" a="1"/>
  <c r="D7586" i="4" s="1"/>
  <c r="D7795" i="4" a="1"/>
  <c r="D7795" i="4" s="1"/>
  <c r="D7842" i="4" a="1"/>
  <c r="D7842" i="4" s="1"/>
  <c r="D7862" i="4" a="1"/>
  <c r="D7862" i="4" s="1"/>
  <c r="D7869" i="4" a="1"/>
  <c r="D7869" i="4" s="1"/>
  <c r="D7877" i="4" a="1"/>
  <c r="D7877" i="4" s="1"/>
  <c r="D7885" i="4" a="1"/>
  <c r="D7885" i="4" s="1"/>
  <c r="D7892" i="4" a="1"/>
  <c r="D7892" i="4" s="1"/>
  <c r="D7900" i="4" a="1"/>
  <c r="D7900" i="4" s="1"/>
  <c r="D7915" i="4" a="1"/>
  <c r="D7915" i="4" s="1"/>
  <c r="D7923" i="4" a="1"/>
  <c r="D7923" i="4" s="1"/>
  <c r="D7931" i="4" a="1"/>
  <c r="D7931" i="4" s="1"/>
  <c r="D7939" i="4" a="1"/>
  <c r="D7939" i="4" s="1"/>
  <c r="D7947" i="4" a="1"/>
  <c r="D7947" i="4" s="1"/>
  <c r="D7955" i="4" a="1"/>
  <c r="D7955" i="4" s="1"/>
  <c r="D7963" i="4" a="1"/>
  <c r="D7963" i="4" s="1"/>
  <c r="D7971" i="4" a="1"/>
  <c r="D7971" i="4" s="1"/>
  <c r="D7979" i="4" a="1"/>
  <c r="D7979" i="4" s="1"/>
  <c r="D7987" i="4" a="1"/>
  <c r="D7987" i="4" s="1"/>
  <c r="D7995" i="4" a="1"/>
  <c r="D7995" i="4" s="1"/>
  <c r="D8003" i="4" a="1"/>
  <c r="D8003" i="4" s="1"/>
  <c r="D8011" i="4" a="1"/>
  <c r="D8011" i="4" s="1"/>
  <c r="D8018" i="4" a="1"/>
  <c r="D8018" i="4" s="1"/>
  <c r="D8026" i="4" a="1"/>
  <c r="D8026" i="4" s="1"/>
  <c r="D8034" i="4" a="1"/>
  <c r="D8034" i="4" s="1"/>
  <c r="D8042" i="4" a="1"/>
  <c r="D8042" i="4" s="1"/>
  <c r="D8050" i="4" a="1"/>
  <c r="D8050" i="4" s="1"/>
  <c r="D8058" i="4" a="1"/>
  <c r="D8058" i="4" s="1"/>
  <c r="D8066" i="4" a="1"/>
  <c r="D8066" i="4" s="1"/>
  <c r="D8074" i="4" a="1"/>
  <c r="D8074" i="4" s="1"/>
  <c r="D8082" i="4" a="1"/>
  <c r="D8082" i="4" s="1"/>
  <c r="D8090" i="4" a="1"/>
  <c r="D8090" i="4" s="1"/>
  <c r="D8098" i="4" a="1"/>
  <c r="D8098" i="4" s="1"/>
  <c r="D8105" i="4" a="1"/>
  <c r="D8105" i="4" s="1"/>
  <c r="D8113" i="4" a="1"/>
  <c r="D8113" i="4" s="1"/>
  <c r="D8121" i="4" a="1"/>
  <c r="D8121" i="4" s="1"/>
  <c r="D8129" i="4" a="1"/>
  <c r="D8129" i="4" s="1"/>
  <c r="D8137" i="4" a="1"/>
  <c r="D8137" i="4" s="1"/>
  <c r="D8145" i="4" a="1"/>
  <c r="D8145" i="4" s="1"/>
  <c r="D8153" i="4" a="1"/>
  <c r="D8153" i="4" s="1"/>
  <c r="D8161" i="4" a="1"/>
  <c r="D8161" i="4" s="1"/>
  <c r="D8169" i="4" a="1"/>
  <c r="D8169" i="4" s="1"/>
  <c r="D8177" i="4" a="1"/>
  <c r="D8177" i="4" s="1"/>
  <c r="D8185" i="4" a="1"/>
  <c r="D8185" i="4" s="1"/>
  <c r="D8191" i="4" a="1"/>
  <c r="D8191" i="4" s="1"/>
  <c r="D8195" i="4" a="1"/>
  <c r="D8195" i="4" s="1"/>
  <c r="D8199" i="4" a="1"/>
  <c r="D8199" i="4" s="1"/>
  <c r="D8203" i="4" a="1"/>
  <c r="D8203" i="4" s="1"/>
  <c r="D8207" i="4" a="1"/>
  <c r="D8207" i="4" s="1"/>
  <c r="D8211" i="4" a="1"/>
  <c r="D8211" i="4" s="1"/>
  <c r="D8216" i="4" a="1"/>
  <c r="D8216" i="4" s="1"/>
  <c r="D8221" i="4" a="1"/>
  <c r="D8221" i="4" s="1"/>
  <c r="D8226" i="4" a="1"/>
  <c r="D8226" i="4" s="1"/>
  <c r="D8231" i="4" a="1"/>
  <c r="D8231" i="4" s="1"/>
  <c r="D8236" i="4" a="1"/>
  <c r="D8236" i="4" s="1"/>
  <c r="D8246" i="4" a="1"/>
  <c r="D8246" i="4" s="1"/>
  <c r="D8251" i="4" a="1"/>
  <c r="D8251" i="4" s="1"/>
  <c r="D8256" i="4" a="1"/>
  <c r="D8256" i="4" s="1"/>
  <c r="D8261" i="4" a="1"/>
  <c r="D8261" i="4" s="1"/>
  <c r="D8266" i="4" a="1"/>
  <c r="D8266" i="4" s="1"/>
  <c r="D8271" i="4" a="1"/>
  <c r="D8271" i="4" s="1"/>
  <c r="D8281" i="4" a="1"/>
  <c r="D8281" i="4" s="1"/>
  <c r="D8301" i="4" a="1"/>
  <c r="D8301" i="4" s="1"/>
  <c r="D8306" i="4" a="1"/>
  <c r="D8306" i="4" s="1"/>
  <c r="D8311" i="4" a="1"/>
  <c r="D8311" i="4" s="1"/>
  <c r="D8321" i="4" a="1"/>
  <c r="D8321" i="4" s="1"/>
  <c r="D8331" i="4" a="1"/>
  <c r="D8331" i="4" s="1"/>
  <c r="D8340" i="4" a="1"/>
  <c r="D8340" i="4" s="1"/>
  <c r="D8350" i="4" a="1"/>
  <c r="D8350" i="4" s="1"/>
  <c r="D8355" i="4" a="1"/>
  <c r="D8355" i="4" s="1"/>
  <c r="D7444" i="4" a="1"/>
  <c r="D7444" i="4" s="1"/>
  <c r="D7493" i="4" a="1"/>
  <c r="D7493" i="4" s="1"/>
  <c r="D7544" i="4" a="1"/>
  <c r="D7544" i="4" s="1"/>
  <c r="D7591" i="4" a="1"/>
  <c r="D7591" i="4" s="1"/>
  <c r="D7642" i="4" a="1"/>
  <c r="D7642" i="4" s="1"/>
  <c r="D7693" i="4" a="1"/>
  <c r="D7693" i="4" s="1"/>
  <c r="D7747" i="4" a="1"/>
  <c r="D7747" i="4" s="1"/>
  <c r="D7801" i="4" a="1"/>
  <c r="D7801" i="4" s="1"/>
  <c r="D7843" i="4" a="1"/>
  <c r="D7843" i="4" s="1"/>
  <c r="D7870" i="4" a="1"/>
  <c r="D7870" i="4" s="1"/>
  <c r="D7878" i="4" a="1"/>
  <c r="D7878" i="4" s="1"/>
  <c r="D7886" i="4" a="1"/>
  <c r="D7886" i="4" s="1"/>
  <c r="D7893" i="4" a="1"/>
  <c r="D7893" i="4" s="1"/>
  <c r="D7901" i="4" a="1"/>
  <c r="D7901" i="4" s="1"/>
  <c r="D7908" i="4" a="1"/>
  <c r="D7908" i="4" s="1"/>
  <c r="D7916" i="4" a="1"/>
  <c r="D7916" i="4" s="1"/>
  <c r="D7924" i="4" a="1"/>
  <c r="D7924" i="4" s="1"/>
  <c r="D7932" i="4" a="1"/>
  <c r="D7932" i="4" s="1"/>
  <c r="D7940" i="4" a="1"/>
  <c r="D7940" i="4" s="1"/>
  <c r="D7948" i="4" a="1"/>
  <c r="D7948" i="4" s="1"/>
  <c r="D7956" i="4" a="1"/>
  <c r="D7956" i="4" s="1"/>
  <c r="D7964" i="4" a="1"/>
  <c r="D7964" i="4" s="1"/>
  <c r="D7972" i="4" a="1"/>
  <c r="D7972" i="4" s="1"/>
  <c r="D7980" i="4" a="1"/>
  <c r="D7980" i="4" s="1"/>
  <c r="D7988" i="4" a="1"/>
  <c r="D7988" i="4" s="1"/>
  <c r="D7996" i="4" a="1"/>
  <c r="D7996" i="4" s="1"/>
  <c r="D8004" i="4" a="1"/>
  <c r="D8004" i="4" s="1"/>
  <c r="D8012" i="4" a="1"/>
  <c r="D8012" i="4" s="1"/>
  <c r="D8019" i="4" a="1"/>
  <c r="D8019" i="4" s="1"/>
  <c r="D8027" i="4" a="1"/>
  <c r="D8027" i="4" s="1"/>
  <c r="D8035" i="4" a="1"/>
  <c r="D8035" i="4" s="1"/>
  <c r="D8043" i="4" a="1"/>
  <c r="D8043" i="4" s="1"/>
  <c r="D8051" i="4" a="1"/>
  <c r="D8051" i="4" s="1"/>
  <c r="D8059" i="4" a="1"/>
  <c r="D8059" i="4" s="1"/>
  <c r="D8067" i="4" a="1"/>
  <c r="D8067" i="4" s="1"/>
  <c r="D8075" i="4" a="1"/>
  <c r="D8075" i="4" s="1"/>
  <c r="D8083" i="4" a="1"/>
  <c r="D8083" i="4" s="1"/>
  <c r="D8091" i="4" a="1"/>
  <c r="D8091" i="4" s="1"/>
  <c r="D8099" i="4" a="1"/>
  <c r="D8099" i="4" s="1"/>
  <c r="D8106" i="4" a="1"/>
  <c r="D8106" i="4" s="1"/>
  <c r="D8114" i="4" a="1"/>
  <c r="D8114" i="4" s="1"/>
  <c r="D8122" i="4" a="1"/>
  <c r="D8122" i="4" s="1"/>
  <c r="D8130" i="4" a="1"/>
  <c r="D8130" i="4" s="1"/>
  <c r="D8138" i="4" a="1"/>
  <c r="D8138" i="4" s="1"/>
  <c r="D8146" i="4" a="1"/>
  <c r="D8146" i="4" s="1"/>
  <c r="D8154" i="4" a="1"/>
  <c r="D8154" i="4" s="1"/>
  <c r="D8162" i="4" a="1"/>
  <c r="D8162" i="4" s="1"/>
  <c r="D8170" i="4" a="1"/>
  <c r="D8170" i="4" s="1"/>
  <c r="D8178" i="4" a="1"/>
  <c r="D8178" i="4" s="1"/>
  <c r="D8186" i="4" a="1"/>
  <c r="D8186" i="4" s="1"/>
  <c r="D8217" i="4" a="1"/>
  <c r="D8217" i="4" s="1"/>
  <c r="D8237" i="4" a="1"/>
  <c r="D8237" i="4" s="1"/>
  <c r="D8242" i="4" a="1"/>
  <c r="D8242" i="4" s="1"/>
  <c r="D8247" i="4" a="1"/>
  <c r="D8247" i="4" s="1"/>
  <c r="D8257" i="4" a="1"/>
  <c r="D8257" i="4" s="1"/>
  <c r="D8267" i="4" a="1"/>
  <c r="D8267" i="4" s="1"/>
  <c r="D8276" i="4" a="1"/>
  <c r="D8276" i="4" s="1"/>
  <c r="D8286" i="4" a="1"/>
  <c r="D8286" i="4" s="1"/>
  <c r="D8291" i="4" a="1"/>
  <c r="D8291" i="4" s="1"/>
  <c r="D8296" i="4" a="1"/>
  <c r="D8296" i="4" s="1"/>
  <c r="D7450" i="4" a="1"/>
  <c r="D7450" i="4" s="1"/>
  <c r="D7499" i="4" a="1"/>
  <c r="D7499" i="4" s="1"/>
  <c r="D7598" i="4" a="1"/>
  <c r="D7598" i="4" s="1"/>
  <c r="D7648" i="4" a="1"/>
  <c r="D7648" i="4" s="1"/>
  <c r="D7754" i="4" a="1"/>
  <c r="D7754" i="4" s="1"/>
  <c r="D7808" i="4" a="1"/>
  <c r="D7808" i="4" s="1"/>
  <c r="D7848" i="4" a="1"/>
  <c r="D7848" i="4" s="1"/>
  <c r="D7863" i="4" a="1"/>
  <c r="D7863" i="4" s="1"/>
  <c r="D7871" i="4" a="1"/>
  <c r="D7871" i="4" s="1"/>
  <c r="D7879" i="4" a="1"/>
  <c r="D7879" i="4" s="1"/>
  <c r="D7894" i="4" a="1"/>
  <c r="D7894" i="4" s="1"/>
  <c r="D7902" i="4" a="1"/>
  <c r="D7902" i="4" s="1"/>
  <c r="D7909" i="4" a="1"/>
  <c r="D7909" i="4" s="1"/>
  <c r="D7917" i="4" a="1"/>
  <c r="D7917" i="4" s="1"/>
  <c r="D7925" i="4" a="1"/>
  <c r="D7925" i="4" s="1"/>
  <c r="D7933" i="4" a="1"/>
  <c r="D7933" i="4" s="1"/>
  <c r="D7941" i="4" a="1"/>
  <c r="D7941" i="4" s="1"/>
  <c r="D7949" i="4" a="1"/>
  <c r="D7949" i="4" s="1"/>
  <c r="D7957" i="4" a="1"/>
  <c r="D7957" i="4" s="1"/>
  <c r="D7965" i="4" a="1"/>
  <c r="D7965" i="4" s="1"/>
  <c r="D7973" i="4" a="1"/>
  <c r="D7973" i="4" s="1"/>
  <c r="D7981" i="4" a="1"/>
  <c r="D7981" i="4" s="1"/>
  <c r="D7989" i="4" a="1"/>
  <c r="D7989" i="4" s="1"/>
  <c r="D7997" i="4" a="1"/>
  <c r="D7997" i="4" s="1"/>
  <c r="D8005" i="4" a="1"/>
  <c r="D8005" i="4" s="1"/>
  <c r="D8013" i="4" a="1"/>
  <c r="D8013" i="4" s="1"/>
  <c r="D8020" i="4" a="1"/>
  <c r="D8020" i="4" s="1"/>
  <c r="D8028" i="4" a="1"/>
  <c r="D8028" i="4" s="1"/>
  <c r="D8036" i="4" a="1"/>
  <c r="D8036" i="4" s="1"/>
  <c r="D8044" i="4" a="1"/>
  <c r="D8044" i="4" s="1"/>
  <c r="D8052" i="4" a="1"/>
  <c r="D8052" i="4" s="1"/>
  <c r="D8060" i="4" a="1"/>
  <c r="D8060" i="4" s="1"/>
  <c r="D8068" i="4" a="1"/>
  <c r="D8068" i="4" s="1"/>
  <c r="D8076" i="4" a="1"/>
  <c r="D8076" i="4" s="1"/>
  <c r="D8084" i="4" a="1"/>
  <c r="D8084" i="4" s="1"/>
  <c r="D8092" i="4" a="1"/>
  <c r="D8092" i="4" s="1"/>
  <c r="D8107" i="4" a="1"/>
  <c r="D8107" i="4" s="1"/>
  <c r="D8115" i="4" a="1"/>
  <c r="D8115" i="4" s="1"/>
  <c r="D8123" i="4" a="1"/>
  <c r="D8123" i="4" s="1"/>
  <c r="D8131" i="4" a="1"/>
  <c r="D8131" i="4" s="1"/>
  <c r="D8139" i="4" a="1"/>
  <c r="D8139" i="4" s="1"/>
  <c r="D8147" i="4" a="1"/>
  <c r="D8147" i="4" s="1"/>
  <c r="D8155" i="4" a="1"/>
  <c r="D8155" i="4" s="1"/>
  <c r="D8163" i="4" a="1"/>
  <c r="D8163" i="4" s="1"/>
  <c r="D8171" i="4" a="1"/>
  <c r="D8171" i="4" s="1"/>
  <c r="D8179" i="4" a="1"/>
  <c r="D8179" i="4" s="1"/>
  <c r="D8187" i="4" a="1"/>
  <c r="D8187" i="4" s="1"/>
  <c r="D8192" i="4" a="1"/>
  <c r="D8192" i="4" s="1"/>
  <c r="D8196" i="4" a="1"/>
  <c r="D8196" i="4" s="1"/>
  <c r="D8200" i="4" a="1"/>
  <c r="D8200" i="4" s="1"/>
  <c r="D8204" i="4" a="1"/>
  <c r="D8204" i="4" s="1"/>
  <c r="D8208" i="4" a="1"/>
  <c r="D8208" i="4" s="1"/>
  <c r="D8212" i="4" a="1"/>
  <c r="D8212" i="4" s="1"/>
  <c r="D8222" i="4" a="1"/>
  <c r="D8222" i="4" s="1"/>
  <c r="D8227" i="4" a="1"/>
  <c r="D8227" i="4" s="1"/>
  <c r="D8232" i="4" a="1"/>
  <c r="D8232" i="4" s="1"/>
  <c r="D8252" i="4" a="1"/>
  <c r="D8252" i="4" s="1"/>
  <c r="D8262" i="4" a="1"/>
  <c r="D8262" i="4" s="1"/>
  <c r="D8272" i="4" a="1"/>
  <c r="D8272" i="4" s="1"/>
  <c r="D8277" i="4" a="1"/>
  <c r="D8277" i="4" s="1"/>
  <c r="D7456" i="4" a="1"/>
  <c r="D7456" i="4" s="1"/>
  <c r="D7506" i="4" a="1"/>
  <c r="D7506" i="4" s="1"/>
  <c r="D7556" i="4" a="1"/>
  <c r="D7556" i="4" s="1"/>
  <c r="D7604" i="4" a="1"/>
  <c r="D7604" i="4" s="1"/>
  <c r="D7706" i="4" a="1"/>
  <c r="D7706" i="4" s="1"/>
  <c r="D7760" i="4" a="1"/>
  <c r="D7760" i="4" s="1"/>
  <c r="D7815" i="4" a="1"/>
  <c r="D7815" i="4" s="1"/>
  <c r="D7849" i="4" a="1"/>
  <c r="D7849" i="4" s="1"/>
  <c r="D7864" i="4" a="1"/>
  <c r="D7864" i="4" s="1"/>
  <c r="D7872" i="4" a="1"/>
  <c r="D7872" i="4" s="1"/>
  <c r="D7880" i="4" a="1"/>
  <c r="D7880" i="4" s="1"/>
  <c r="D7887" i="4" a="1"/>
  <c r="D7887" i="4" s="1"/>
  <c r="D7895" i="4" a="1"/>
  <c r="D7895" i="4" s="1"/>
  <c r="D7903" i="4" a="1"/>
  <c r="D7903" i="4" s="1"/>
  <c r="D7910" i="4" a="1"/>
  <c r="D7910" i="4" s="1"/>
  <c r="D7918" i="4" a="1"/>
  <c r="D7918" i="4" s="1"/>
  <c r="D7926" i="4" a="1"/>
  <c r="D7926" i="4" s="1"/>
  <c r="D7934" i="4" a="1"/>
  <c r="D7934" i="4" s="1"/>
  <c r="D7942" i="4" a="1"/>
  <c r="D7942" i="4" s="1"/>
  <c r="D7950" i="4" a="1"/>
  <c r="D7950" i="4" s="1"/>
  <c r="D7958" i="4" a="1"/>
  <c r="D7958" i="4" s="1"/>
  <c r="D7966" i="4" a="1"/>
  <c r="D7966" i="4" s="1"/>
  <c r="D7974" i="4" a="1"/>
  <c r="D7974" i="4" s="1"/>
  <c r="D7982" i="4" a="1"/>
  <c r="D7982" i="4" s="1"/>
  <c r="D7990" i="4" a="1"/>
  <c r="D7990" i="4" s="1"/>
  <c r="D7998" i="4" a="1"/>
  <c r="D7998" i="4" s="1"/>
  <c r="D8006" i="4" a="1"/>
  <c r="D8006" i="4" s="1"/>
  <c r="D8014" i="4" a="1"/>
  <c r="D8014" i="4" s="1"/>
  <c r="D8021" i="4" a="1"/>
  <c r="D8021" i="4" s="1"/>
  <c r="D8029" i="4" a="1"/>
  <c r="D8029" i="4" s="1"/>
  <c r="D8037" i="4" a="1"/>
  <c r="D8037" i="4" s="1"/>
  <c r="D8045" i="4" a="1"/>
  <c r="D8045" i="4" s="1"/>
  <c r="D8053" i="4" a="1"/>
  <c r="D8053" i="4" s="1"/>
  <c r="D8061" i="4" a="1"/>
  <c r="D8061" i="4" s="1"/>
  <c r="D8069" i="4" a="1"/>
  <c r="D8069" i="4" s="1"/>
  <c r="D8077" i="4" a="1"/>
  <c r="D8077" i="4" s="1"/>
  <c r="D8085" i="4" a="1"/>
  <c r="D8085" i="4" s="1"/>
  <c r="D8093" i="4" a="1"/>
  <c r="D8093" i="4" s="1"/>
  <c r="D8100" i="4" a="1"/>
  <c r="D8100" i="4" s="1"/>
  <c r="D8108" i="4" a="1"/>
  <c r="D8108" i="4" s="1"/>
  <c r="D8116" i="4" a="1"/>
  <c r="D8116" i="4" s="1"/>
  <c r="D8124" i="4" a="1"/>
  <c r="D8124" i="4" s="1"/>
  <c r="D8132" i="4" a="1"/>
  <c r="D8132" i="4" s="1"/>
  <c r="D8140" i="4" a="1"/>
  <c r="D8140" i="4" s="1"/>
  <c r="D8148" i="4" a="1"/>
  <c r="D8148" i="4" s="1"/>
  <c r="D8156" i="4" a="1"/>
  <c r="D8156" i="4" s="1"/>
  <c r="D8164" i="4" a="1"/>
  <c r="D8164" i="4" s="1"/>
  <c r="D8172" i="4" a="1"/>
  <c r="D8172" i="4" s="1"/>
  <c r="D8180" i="4" a="1"/>
  <c r="D8180" i="4" s="1"/>
  <c r="D8188" i="4" a="1"/>
  <c r="D8188" i="4" s="1"/>
  <c r="D8213" i="4" a="1"/>
  <c r="D8213" i="4" s="1"/>
  <c r="D8218" i="4" a="1"/>
  <c r="D8218" i="4" s="1"/>
  <c r="D8223" i="4" a="1"/>
  <c r="D8223" i="4" s="1"/>
  <c r="D8233" i="4" a="1"/>
  <c r="D8233" i="4" s="1"/>
  <c r="D8238" i="4" a="1"/>
  <c r="D8238" i="4" s="1"/>
  <c r="D8243" i="4" a="1"/>
  <c r="D8243" i="4" s="1"/>
  <c r="D8248" i="4" a="1"/>
  <c r="D8248" i="4" s="1"/>
  <c r="D8253" i="4" a="1"/>
  <c r="D8253" i="4" s="1"/>
  <c r="D8258" i="4" a="1"/>
  <c r="D8258" i="4" s="1"/>
  <c r="D8263" i="4" a="1"/>
  <c r="D8263" i="4" s="1"/>
  <c r="D8268" i="4" a="1"/>
  <c r="D8268" i="4" s="1"/>
  <c r="D8273" i="4" a="1"/>
  <c r="D8273" i="4" s="1"/>
  <c r="D8292" i="4" a="1"/>
  <c r="D8292" i="4" s="1"/>
  <c r="D8303" i="4" a="1"/>
  <c r="D8303" i="4" s="1"/>
  <c r="D8313" i="4" a="1"/>
  <c r="D8313" i="4" s="1"/>
  <c r="D8333" i="4" a="1"/>
  <c r="D8333" i="4" s="1"/>
  <c r="D8342" i="4" a="1"/>
  <c r="D8342" i="4" s="1"/>
  <c r="D8347" i="4" a="1"/>
  <c r="D8347" i="4" s="1"/>
  <c r="D8352" i="4" a="1"/>
  <c r="D8352" i="4" s="1"/>
  <c r="D7462" i="4" a="1"/>
  <c r="D7462" i="4" s="1"/>
  <c r="D7514" i="4" a="1"/>
  <c r="D7514" i="4" s="1"/>
  <c r="D7562" i="4" a="1"/>
  <c r="D7562" i="4" s="1"/>
  <c r="D7611" i="4" a="1"/>
  <c r="D7611" i="4" s="1"/>
  <c r="D7661" i="4" a="1"/>
  <c r="D7661" i="4" s="1"/>
  <c r="D7713" i="4" a="1"/>
  <c r="D7713" i="4" s="1"/>
  <c r="D7822" i="4" a="1"/>
  <c r="D7822" i="4" s="1"/>
  <c r="D7850" i="4" a="1"/>
  <c r="D7850" i="4" s="1"/>
  <c r="D7866" i="4" a="1"/>
  <c r="D7866" i="4" s="1"/>
  <c r="D7873" i="4" a="1"/>
  <c r="D7873" i="4" s="1"/>
  <c r="D7881" i="4" a="1"/>
  <c r="D7881" i="4" s="1"/>
  <c r="D7888" i="4" a="1"/>
  <c r="D7888" i="4" s="1"/>
  <c r="D7896" i="4" a="1"/>
  <c r="D7896" i="4" s="1"/>
  <c r="D7904" i="4" a="1"/>
  <c r="D7904" i="4" s="1"/>
  <c r="D7911" i="4" a="1"/>
  <c r="D7911" i="4" s="1"/>
  <c r="D7919" i="4" a="1"/>
  <c r="D7919" i="4" s="1"/>
  <c r="D7927" i="4" a="1"/>
  <c r="D7927" i="4" s="1"/>
  <c r="D7935" i="4" a="1"/>
  <c r="D7935" i="4" s="1"/>
  <c r="D7943" i="4" a="1"/>
  <c r="D7943" i="4" s="1"/>
  <c r="D7951" i="4" a="1"/>
  <c r="D7951" i="4" s="1"/>
  <c r="D7959" i="4" a="1"/>
  <c r="D7959" i="4" s="1"/>
  <c r="D7967" i="4" a="1"/>
  <c r="D7967" i="4" s="1"/>
  <c r="D7975" i="4" a="1"/>
  <c r="D7975" i="4" s="1"/>
  <c r="D7983" i="4" a="1"/>
  <c r="D7983" i="4" s="1"/>
  <c r="D7991" i="4" a="1"/>
  <c r="D7991" i="4" s="1"/>
  <c r="D7999" i="4" a="1"/>
  <c r="D7999" i="4" s="1"/>
  <c r="D8007" i="4" a="1"/>
  <c r="D8007" i="4" s="1"/>
  <c r="D8022" i="4" a="1"/>
  <c r="D8022" i="4" s="1"/>
  <c r="D8030" i="4" a="1"/>
  <c r="D8030" i="4" s="1"/>
  <c r="D8038" i="4" a="1"/>
  <c r="D8038" i="4" s="1"/>
  <c r="D8046" i="4" a="1"/>
  <c r="D8046" i="4" s="1"/>
  <c r="D8054" i="4" a="1"/>
  <c r="D8054" i="4" s="1"/>
  <c r="D8062" i="4" a="1"/>
  <c r="D8062" i="4" s="1"/>
  <c r="D8070" i="4" a="1"/>
  <c r="D8070" i="4" s="1"/>
  <c r="D8078" i="4" a="1"/>
  <c r="D8078" i="4" s="1"/>
  <c r="D8086" i="4" a="1"/>
  <c r="D8086" i="4" s="1"/>
  <c r="D8094" i="4" a="1"/>
  <c r="D8094" i="4" s="1"/>
  <c r="D8101" i="4" a="1"/>
  <c r="D8101" i="4" s="1"/>
  <c r="D8109" i="4" a="1"/>
  <c r="D8109" i="4" s="1"/>
  <c r="D8117" i="4" a="1"/>
  <c r="D8117" i="4" s="1"/>
  <c r="D8125" i="4" a="1"/>
  <c r="D8125" i="4" s="1"/>
  <c r="D8133" i="4" a="1"/>
  <c r="D8133" i="4" s="1"/>
  <c r="D8141" i="4" a="1"/>
  <c r="D8141" i="4" s="1"/>
  <c r="D8149" i="4" a="1"/>
  <c r="D8149" i="4" s="1"/>
  <c r="D8157" i="4" a="1"/>
  <c r="D8157" i="4" s="1"/>
  <c r="D8165" i="4" a="1"/>
  <c r="D8165" i="4" s="1"/>
  <c r="D8173" i="4" a="1"/>
  <c r="D8173" i="4" s="1"/>
  <c r="D8181" i="4" a="1"/>
  <c r="D8181" i="4" s="1"/>
  <c r="D8189" i="4" a="1"/>
  <c r="D8189" i="4" s="1"/>
  <c r="D8193" i="4" a="1"/>
  <c r="D8193" i="4" s="1"/>
  <c r="D8197" i="4" a="1"/>
  <c r="D8197" i="4" s="1"/>
  <c r="D8201" i="4" a="1"/>
  <c r="D8201" i="4" s="1"/>
  <c r="D8205" i="4" a="1"/>
  <c r="D8205" i="4" s="1"/>
  <c r="D8209" i="4" a="1"/>
  <c r="D8209" i="4" s="1"/>
  <c r="D8228" i="4" a="1"/>
  <c r="D8228" i="4" s="1"/>
  <c r="D8239" i="4" a="1"/>
  <c r="D8239" i="4" s="1"/>
  <c r="D8249" i="4" a="1"/>
  <c r="D8249" i="4" s="1"/>
  <c r="D8269" i="4" a="1"/>
  <c r="D8269" i="4" s="1"/>
  <c r="D8278" i="4" a="1"/>
  <c r="D8278" i="4" s="1"/>
  <c r="D8283" i="4" a="1"/>
  <c r="D8283" i="4" s="1"/>
  <c r="D7468" i="4" a="1"/>
  <c r="D7468" i="4" s="1"/>
  <c r="D7519" i="4" a="1"/>
  <c r="D7519" i="4" s="1"/>
  <c r="D7617" i="4" a="1"/>
  <c r="D7617" i="4" s="1"/>
  <c r="D7720" i="4" a="1"/>
  <c r="D7720" i="4" s="1"/>
  <c r="D7773" i="4" a="1"/>
  <c r="D7773" i="4" s="1"/>
  <c r="D7829" i="4" a="1"/>
  <c r="D7829" i="4" s="1"/>
  <c r="D7855" i="4" a="1"/>
  <c r="D7855" i="4" s="1"/>
  <c r="D7867" i="4" a="1"/>
  <c r="D7867" i="4" s="1"/>
  <c r="D7874" i="4" a="1"/>
  <c r="D7874" i="4" s="1"/>
  <c r="D7882" i="4" a="1"/>
  <c r="D7882" i="4" s="1"/>
  <c r="D7889" i="4" a="1"/>
  <c r="D7889" i="4" s="1"/>
  <c r="D7897" i="4" a="1"/>
  <c r="D7897" i="4" s="1"/>
  <c r="D7905" i="4" a="1"/>
  <c r="D7905" i="4" s="1"/>
  <c r="D7912" i="4" a="1"/>
  <c r="D7912" i="4" s="1"/>
  <c r="D7920" i="4" a="1"/>
  <c r="D7920" i="4" s="1"/>
  <c r="D7928" i="4" a="1"/>
  <c r="D7928" i="4" s="1"/>
  <c r="D7936" i="4" a="1"/>
  <c r="D7936" i="4" s="1"/>
  <c r="D7944" i="4" a="1"/>
  <c r="D7944" i="4" s="1"/>
  <c r="D7952" i="4" a="1"/>
  <c r="D7952" i="4" s="1"/>
  <c r="D7960" i="4" a="1"/>
  <c r="D7960" i="4" s="1"/>
  <c r="D7968" i="4" a="1"/>
  <c r="D7968" i="4" s="1"/>
  <c r="D7976" i="4" a="1"/>
  <c r="D7976" i="4" s="1"/>
  <c r="D7984" i="4" a="1"/>
  <c r="D7984" i="4" s="1"/>
  <c r="D7992" i="4" a="1"/>
  <c r="D7992" i="4" s="1"/>
  <c r="D8000" i="4" a="1"/>
  <c r="D8000" i="4" s="1"/>
  <c r="D8008" i="4" a="1"/>
  <c r="D8008" i="4" s="1"/>
  <c r="D8015" i="4" a="1"/>
  <c r="D8015" i="4" s="1"/>
  <c r="D8023" i="4" a="1"/>
  <c r="D8023" i="4" s="1"/>
  <c r="D8031" i="4" a="1"/>
  <c r="D8031" i="4" s="1"/>
  <c r="D8039" i="4" a="1"/>
  <c r="D8039" i="4" s="1"/>
  <c r="D8047" i="4" a="1"/>
  <c r="D8047" i="4" s="1"/>
  <c r="D8055" i="4" a="1"/>
  <c r="D8055" i="4" s="1"/>
  <c r="D8063" i="4" a="1"/>
  <c r="D8063" i="4" s="1"/>
  <c r="D8071" i="4" a="1"/>
  <c r="D8071" i="4" s="1"/>
  <c r="D8079" i="4" a="1"/>
  <c r="D8079" i="4" s="1"/>
  <c r="D8087" i="4" a="1"/>
  <c r="D8087" i="4" s="1"/>
  <c r="D8095" i="4" a="1"/>
  <c r="D8095" i="4" s="1"/>
  <c r="D8102" i="4" a="1"/>
  <c r="D8102" i="4" s="1"/>
  <c r="D8110" i="4" a="1"/>
  <c r="D8110" i="4" s="1"/>
  <c r="D8118" i="4" a="1"/>
  <c r="D8118" i="4" s="1"/>
  <c r="D8126" i="4" a="1"/>
  <c r="D8126" i="4" s="1"/>
  <c r="D8134" i="4" a="1"/>
  <c r="D8134" i="4" s="1"/>
  <c r="D8142" i="4" a="1"/>
  <c r="D8142" i="4" s="1"/>
  <c r="D8150" i="4" a="1"/>
  <c r="D8150" i="4" s="1"/>
  <c r="D8158" i="4" a="1"/>
  <c r="D8158" i="4" s="1"/>
  <c r="D8166" i="4" a="1"/>
  <c r="D8166" i="4" s="1"/>
  <c r="D8174" i="4" a="1"/>
  <c r="D8174" i="4" s="1"/>
  <c r="D8182" i="4" a="1"/>
  <c r="D8182" i="4" s="1"/>
  <c r="D8214" i="4" a="1"/>
  <c r="D8214" i="4" s="1"/>
  <c r="D8219" i="4" a="1"/>
  <c r="D8219" i="4" s="1"/>
  <c r="D8224" i="4" a="1"/>
  <c r="D8224" i="4" s="1"/>
  <c r="D8229" i="4" a="1"/>
  <c r="D8229" i="4" s="1"/>
  <c r="D8234" i="4" a="1"/>
  <c r="D8234" i="4" s="1"/>
  <c r="D8244" i="4" a="1"/>
  <c r="D8244" i="4" s="1"/>
  <c r="D8254" i="4" a="1"/>
  <c r="D8254" i="4" s="1"/>
  <c r="D8259" i="4" a="1"/>
  <c r="D8259" i="4" s="1"/>
  <c r="D7474" i="4" a="1"/>
  <c r="D7474" i="4" s="1"/>
  <c r="D7526" i="4" a="1"/>
  <c r="D7526" i="4" s="1"/>
  <c r="D7573" i="4" a="1"/>
  <c r="D7573" i="4" s="1"/>
  <c r="D7623" i="4" a="1"/>
  <c r="D7623" i="4" s="1"/>
  <c r="D7674" i="4" a="1"/>
  <c r="D7674" i="4" s="1"/>
  <c r="D7781" i="4" a="1"/>
  <c r="D7781" i="4" s="1"/>
  <c r="D7835" i="4" a="1"/>
  <c r="D7835" i="4" s="1"/>
  <c r="D7856" i="4" a="1"/>
  <c r="D7856" i="4" s="1"/>
  <c r="D7875" i="4" a="1"/>
  <c r="D7875" i="4" s="1"/>
  <c r="D7883" i="4" a="1"/>
  <c r="D7883" i="4" s="1"/>
  <c r="D7890" i="4" a="1"/>
  <c r="D7890" i="4" s="1"/>
  <c r="D7898" i="4" a="1"/>
  <c r="D7898" i="4" s="1"/>
  <c r="D7906" i="4" a="1"/>
  <c r="D7906" i="4" s="1"/>
  <c r="D7913" i="4" a="1"/>
  <c r="D7913" i="4" s="1"/>
  <c r="D7921" i="4" a="1"/>
  <c r="D7921" i="4" s="1"/>
  <c r="D7929" i="4" a="1"/>
  <c r="D7929" i="4" s="1"/>
  <c r="D7937" i="4" a="1"/>
  <c r="D7937" i="4" s="1"/>
  <c r="D7945" i="4" a="1"/>
  <c r="D7945" i="4" s="1"/>
  <c r="D7953" i="4" a="1"/>
  <c r="D7953" i="4" s="1"/>
  <c r="D7961" i="4" a="1"/>
  <c r="D7961" i="4" s="1"/>
  <c r="D7969" i="4" a="1"/>
  <c r="D7969" i="4" s="1"/>
  <c r="D7977" i="4" a="1"/>
  <c r="D7977" i="4" s="1"/>
  <c r="D7985" i="4" a="1"/>
  <c r="D7985" i="4" s="1"/>
  <c r="D7993" i="4" a="1"/>
  <c r="D7993" i="4" s="1"/>
  <c r="D8001" i="4" a="1"/>
  <c r="D8001" i="4" s="1"/>
  <c r="D8009" i="4" a="1"/>
  <c r="D8009" i="4" s="1"/>
  <c r="D8016" i="4" a="1"/>
  <c r="D8016" i="4" s="1"/>
  <c r="D8024" i="4" a="1"/>
  <c r="D8024" i="4" s="1"/>
  <c r="D8032" i="4" a="1"/>
  <c r="D8032" i="4" s="1"/>
  <c r="D8040" i="4" a="1"/>
  <c r="D8040" i="4" s="1"/>
  <c r="D8048" i="4" a="1"/>
  <c r="D8048" i="4" s="1"/>
  <c r="D8056" i="4" a="1"/>
  <c r="D8056" i="4" s="1"/>
  <c r="D8064" i="4" a="1"/>
  <c r="D8064" i="4" s="1"/>
  <c r="D8072" i="4" a="1"/>
  <c r="D8072" i="4" s="1"/>
  <c r="D8080" i="4" a="1"/>
  <c r="D8080" i="4" s="1"/>
  <c r="D8088" i="4" a="1"/>
  <c r="D8088" i="4" s="1"/>
  <c r="D8096" i="4" a="1"/>
  <c r="D8096" i="4" s="1"/>
  <c r="D8103" i="4" a="1"/>
  <c r="D8103" i="4" s="1"/>
  <c r="D8111" i="4" a="1"/>
  <c r="D8111" i="4" s="1"/>
  <c r="D8119" i="4" a="1"/>
  <c r="D8119" i="4" s="1"/>
  <c r="D8127" i="4" a="1"/>
  <c r="D8127" i="4" s="1"/>
  <c r="D8135" i="4" a="1"/>
  <c r="D8135" i="4" s="1"/>
  <c r="D8143" i="4" a="1"/>
  <c r="D8143" i="4" s="1"/>
  <c r="D8151" i="4" a="1"/>
  <c r="D8151" i="4" s="1"/>
  <c r="D8159" i="4" a="1"/>
  <c r="D8159" i="4" s="1"/>
  <c r="D8167" i="4" a="1"/>
  <c r="D8167" i="4" s="1"/>
  <c r="D8175" i="4" a="1"/>
  <c r="D8175" i="4" s="1"/>
  <c r="D8183" i="4" a="1"/>
  <c r="D8183" i="4" s="1"/>
  <c r="D8190" i="4" a="1"/>
  <c r="D8190" i="4" s="1"/>
  <c r="D8194" i="4" a="1"/>
  <c r="D8194" i="4" s="1"/>
  <c r="D8198" i="4" a="1"/>
  <c r="D8198" i="4" s="1"/>
  <c r="D8202" i="4" a="1"/>
  <c r="D8202" i="4" s="1"/>
  <c r="D8206" i="4" a="1"/>
  <c r="D8206" i="4" s="1"/>
  <c r="D8210" i="4" a="1"/>
  <c r="D8210" i="4" s="1"/>
  <c r="D8215" i="4" a="1"/>
  <c r="D8215" i="4" s="1"/>
  <c r="D8225" i="4" a="1"/>
  <c r="D8225" i="4" s="1"/>
  <c r="D8235" i="4" a="1"/>
  <c r="D8235" i="4" s="1"/>
  <c r="D8240" i="4" a="1"/>
  <c r="D8240" i="4" s="1"/>
  <c r="D7532" i="4" a="1"/>
  <c r="D7532" i="4" s="1"/>
  <c r="D7580" i="4" a="1"/>
  <c r="D7580" i="4" s="1"/>
  <c r="D7630" i="4" a="1"/>
  <c r="D7630" i="4" s="1"/>
  <c r="D7680" i="4" a="1"/>
  <c r="D7680" i="4" s="1"/>
  <c r="D7733" i="4" a="1"/>
  <c r="D7733" i="4" s="1"/>
  <c r="D7857" i="4" a="1"/>
  <c r="D7857" i="4" s="1"/>
  <c r="D7868" i="4" a="1"/>
  <c r="D7868" i="4" s="1"/>
  <c r="D7876" i="4" a="1"/>
  <c r="D7876" i="4" s="1"/>
  <c r="D7884" i="4" a="1"/>
  <c r="D7884" i="4" s="1"/>
  <c r="D7891" i="4" a="1"/>
  <c r="D7891" i="4" s="1"/>
  <c r="D7899" i="4" a="1"/>
  <c r="D7899" i="4" s="1"/>
  <c r="D7907" i="4" a="1"/>
  <c r="D7907" i="4" s="1"/>
  <c r="D7914" i="4" a="1"/>
  <c r="D7914" i="4" s="1"/>
  <c r="D7922" i="4" a="1"/>
  <c r="D7922" i="4" s="1"/>
  <c r="D7930" i="4" a="1"/>
  <c r="D7930" i="4" s="1"/>
  <c r="D7938" i="4" a="1"/>
  <c r="D7938" i="4" s="1"/>
  <c r="D7946" i="4" a="1"/>
  <c r="D7946" i="4" s="1"/>
  <c r="D7954" i="4" a="1"/>
  <c r="D7954" i="4" s="1"/>
  <c r="D7962" i="4" a="1"/>
  <c r="D7962" i="4" s="1"/>
  <c r="D7970" i="4" a="1"/>
  <c r="D7970" i="4" s="1"/>
  <c r="D7978" i="4" a="1"/>
  <c r="D7978" i="4" s="1"/>
  <c r="D7986" i="4" a="1"/>
  <c r="D7986" i="4" s="1"/>
  <c r="D7994" i="4" a="1"/>
  <c r="D7994" i="4" s="1"/>
  <c r="D8002" i="4" a="1"/>
  <c r="D8002" i="4" s="1"/>
  <c r="D8010" i="4" a="1"/>
  <c r="D8010" i="4" s="1"/>
  <c r="D8017" i="4" a="1"/>
  <c r="D8017" i="4" s="1"/>
  <c r="D8025" i="4" a="1"/>
  <c r="D8025" i="4" s="1"/>
  <c r="D8033" i="4" a="1"/>
  <c r="D8033" i="4" s="1"/>
  <c r="D8041" i="4" a="1"/>
  <c r="D8041" i="4" s="1"/>
  <c r="D8049" i="4" a="1"/>
  <c r="D8049" i="4" s="1"/>
  <c r="D8057" i="4" a="1"/>
  <c r="D8057" i="4" s="1"/>
  <c r="D8065" i="4" a="1"/>
  <c r="D8065" i="4" s="1"/>
  <c r="D8073" i="4" a="1"/>
  <c r="D8073" i="4" s="1"/>
  <c r="D8081" i="4" a="1"/>
  <c r="D8081" i="4" s="1"/>
  <c r="D8089" i="4" a="1"/>
  <c r="D8089" i="4" s="1"/>
  <c r="D8097" i="4" a="1"/>
  <c r="D8097" i="4" s="1"/>
  <c r="D8104" i="4" a="1"/>
  <c r="D8104" i="4" s="1"/>
  <c r="D8112" i="4" a="1"/>
  <c r="D8112" i="4" s="1"/>
  <c r="D8120" i="4" a="1"/>
  <c r="D8120" i="4" s="1"/>
  <c r="D8128" i="4" a="1"/>
  <c r="D8128" i="4" s="1"/>
  <c r="D8136" i="4" a="1"/>
  <c r="D8136" i="4" s="1"/>
  <c r="D8144" i="4" a="1"/>
  <c r="D8144" i="4" s="1"/>
  <c r="D8152" i="4" a="1"/>
  <c r="D8152" i="4" s="1"/>
  <c r="D8160" i="4" a="1"/>
  <c r="D8160" i="4" s="1"/>
  <c r="D8168" i="4" a="1"/>
  <c r="D8168" i="4" s="1"/>
  <c r="D8176" i="4" a="1"/>
  <c r="D8176" i="4" s="1"/>
  <c r="D8184" i="4" a="1"/>
  <c r="D8184" i="4" s="1"/>
  <c r="D8220" i="4" a="1"/>
  <c r="D8220" i="4" s="1"/>
  <c r="D8230" i="4" a="1"/>
  <c r="D8230" i="4" s="1"/>
  <c r="D8241" i="4" a="1"/>
  <c r="D8241" i="4" s="1"/>
  <c r="D8260" i="4" a="1"/>
  <c r="D8260" i="4" s="1"/>
  <c r="D8275" i="4" a="1"/>
  <c r="D8275" i="4" s="1"/>
  <c r="D8280" i="4" a="1"/>
  <c r="D8280" i="4" s="1"/>
  <c r="D8285" i="4" a="1"/>
  <c r="D8285" i="4" s="1"/>
  <c r="D8290" i="4" a="1"/>
  <c r="D8290" i="4" s="1"/>
  <c r="D8245" i="4" a="1"/>
  <c r="D8245" i="4" s="1"/>
  <c r="D8274" i="4" a="1"/>
  <c r="D8274" i="4" s="1"/>
  <c r="D8288" i="4" a="1"/>
  <c r="D8288" i="4" s="1"/>
  <c r="D8297" i="4" a="1"/>
  <c r="D8297" i="4" s="1"/>
  <c r="D8304" i="4" a="1"/>
  <c r="D8304" i="4" s="1"/>
  <c r="D8310" i="4" a="1"/>
  <c r="D8310" i="4" s="1"/>
  <c r="D8317" i="4" a="1"/>
  <c r="D8317" i="4" s="1"/>
  <c r="D8330" i="4" a="1"/>
  <c r="D8330" i="4" s="1"/>
  <c r="D8337" i="4" a="1"/>
  <c r="D8337" i="4" s="1"/>
  <c r="D8356" i="4" a="1"/>
  <c r="D8356" i="4" s="1"/>
  <c r="D8366" i="4" a="1"/>
  <c r="D8366" i="4" s="1"/>
  <c r="D8371" i="4" a="1"/>
  <c r="D8371" i="4" s="1"/>
  <c r="D8376" i="4" a="1"/>
  <c r="D8376" i="4" s="1"/>
  <c r="D8381" i="4" a="1"/>
  <c r="D8381" i="4" s="1"/>
  <c r="D8387" i="4" a="1"/>
  <c r="D8387" i="4" s="1"/>
  <c r="D8392" i="4" a="1"/>
  <c r="D8392" i="4" s="1"/>
  <c r="D8397" i="4" a="1"/>
  <c r="D8397" i="4" s="1"/>
  <c r="D8402" i="4" a="1"/>
  <c r="D8402" i="4" s="1"/>
  <c r="D8412" i="4" a="1"/>
  <c r="D8412" i="4" s="1"/>
  <c r="D8428" i="4" a="1"/>
  <c r="D8428" i="4" s="1"/>
  <c r="D8439" i="4" a="1"/>
  <c r="D8439" i="4" s="1"/>
  <c r="D8455" i="4" a="1"/>
  <c r="D8455" i="4" s="1"/>
  <c r="D8460" i="4" a="1"/>
  <c r="D8460" i="4" s="1"/>
  <c r="D8471" i="4" a="1"/>
  <c r="D8471" i="4" s="1"/>
  <c r="D8482" i="4" a="1"/>
  <c r="D8482" i="4" s="1"/>
  <c r="D8487" i="4" a="1"/>
  <c r="D8487" i="4" s="1"/>
  <c r="D8503" i="4" a="1"/>
  <c r="D8503" i="4" s="1"/>
  <c r="D8514" i="4" a="1"/>
  <c r="D8514" i="4" s="1"/>
  <c r="D8519" i="4" a="1"/>
  <c r="D8519" i="4" s="1"/>
  <c r="D8525" i="4" a="1"/>
  <c r="D8525" i="4" s="1"/>
  <c r="D8537" i="4" a="1"/>
  <c r="D8537" i="4" s="1"/>
  <c r="D8546" i="4" a="1"/>
  <c r="D8546" i="4" s="1"/>
  <c r="D8555" i="4" a="1"/>
  <c r="D8555" i="4" s="1"/>
  <c r="D8564" i="4" a="1"/>
  <c r="D8564" i="4" s="1"/>
  <c r="D8569" i="4" a="1"/>
  <c r="D8569" i="4" s="1"/>
  <c r="D8578" i="4" a="1"/>
  <c r="D8578" i="4" s="1"/>
  <c r="D8587" i="4" a="1"/>
  <c r="D8587" i="4" s="1"/>
  <c r="D8596" i="4" a="1"/>
  <c r="D8596" i="4" s="1"/>
  <c r="D8601" i="4" a="1"/>
  <c r="D8601" i="4" s="1"/>
  <c r="D8610" i="4" a="1"/>
  <c r="D8610" i="4" s="1"/>
  <c r="D8619" i="4" a="1"/>
  <c r="D8619" i="4" s="1"/>
  <c r="D8628" i="4" a="1"/>
  <c r="D8628" i="4" s="1"/>
  <c r="D8633" i="4" a="1"/>
  <c r="D8633" i="4" s="1"/>
  <c r="D8643" i="4" a="1"/>
  <c r="D8643" i="4" s="1"/>
  <c r="D8653" i="4" a="1"/>
  <c r="D8653" i="4" s="1"/>
  <c r="D8666" i="4" a="1"/>
  <c r="D8666" i="4" s="1"/>
  <c r="D8672" i="4" a="1"/>
  <c r="D8672" i="4" s="1"/>
  <c r="D8679" i="4" a="1"/>
  <c r="D8679" i="4" s="1"/>
  <c r="D8685" i="4" a="1"/>
  <c r="D8685" i="4" s="1"/>
  <c r="D8692" i="4" a="1"/>
  <c r="D8692" i="4" s="1"/>
  <c r="D8700" i="4" a="1"/>
  <c r="D8700" i="4" s="1"/>
  <c r="D8708" i="4" a="1"/>
  <c r="D8708" i="4" s="1"/>
  <c r="D8716" i="4" a="1"/>
  <c r="D8716" i="4" s="1"/>
  <c r="D8724" i="4" a="1"/>
  <c r="D8724" i="4" s="1"/>
  <c r="D8732" i="4" a="1"/>
  <c r="D8732" i="4" s="1"/>
  <c r="D8740" i="4" a="1"/>
  <c r="D8740" i="4" s="1"/>
  <c r="D8748" i="4" a="1"/>
  <c r="D8748" i="4" s="1"/>
  <c r="D8756" i="4" a="1"/>
  <c r="D8756" i="4" s="1"/>
  <c r="D8764" i="4" a="1"/>
  <c r="D8764" i="4" s="1"/>
  <c r="D8772" i="4" a="1"/>
  <c r="D8772" i="4" s="1"/>
  <c r="D8780" i="4" a="1"/>
  <c r="D8780" i="4" s="1"/>
  <c r="D8788" i="4" a="1"/>
  <c r="D8788" i="4" s="1"/>
  <c r="D8796" i="4" a="1"/>
  <c r="D8796" i="4" s="1"/>
  <c r="D8804" i="4" a="1"/>
  <c r="D8804" i="4" s="1"/>
  <c r="D8812" i="4" a="1"/>
  <c r="D8812" i="4" s="1"/>
  <c r="D8820" i="4" a="1"/>
  <c r="D8820" i="4" s="1"/>
  <c r="D8250" i="4" a="1"/>
  <c r="D8250" i="4" s="1"/>
  <c r="D8289" i="4" a="1"/>
  <c r="D8289" i="4" s="1"/>
  <c r="D8298" i="4" a="1"/>
  <c r="D8298" i="4" s="1"/>
  <c r="D8305" i="4" a="1"/>
  <c r="D8305" i="4" s="1"/>
  <c r="D8318" i="4" a="1"/>
  <c r="D8318" i="4" s="1"/>
  <c r="D8324" i="4" a="1"/>
  <c r="D8324" i="4" s="1"/>
  <c r="D8338" i="4" a="1"/>
  <c r="D8338" i="4" s="1"/>
  <c r="D8344" i="4" a="1"/>
  <c r="D8344" i="4" s="1"/>
  <c r="D8351" i="4" a="1"/>
  <c r="D8351" i="4" s="1"/>
  <c r="D8357" i="4" a="1"/>
  <c r="D8357" i="4" s="1"/>
  <c r="D8362" i="4" a="1"/>
  <c r="D8362" i="4" s="1"/>
  <c r="D8367" i="4" a="1"/>
  <c r="D8367" i="4" s="1"/>
  <c r="D8377" i="4" a="1"/>
  <c r="D8377" i="4" s="1"/>
  <c r="D8382" i="4" a="1"/>
  <c r="D8382" i="4" s="1"/>
  <c r="D8393" i="4" a="1"/>
  <c r="D8393" i="4" s="1"/>
  <c r="D8398" i="4" a="1"/>
  <c r="D8398" i="4" s="1"/>
  <c r="D8408" i="4" a="1"/>
  <c r="D8408" i="4" s="1"/>
  <c r="D8413" i="4" a="1"/>
  <c r="D8413" i="4" s="1"/>
  <c r="D8419" i="4" a="1"/>
  <c r="D8419" i="4" s="1"/>
  <c r="D8424" i="4" a="1"/>
  <c r="D8424" i="4" s="1"/>
  <c r="D8429" i="4" a="1"/>
  <c r="D8429" i="4" s="1"/>
  <c r="D8434" i="4" a="1"/>
  <c r="D8434" i="4" s="1"/>
  <c r="D8444" i="4" a="1"/>
  <c r="D8444" i="4" s="1"/>
  <c r="D8450" i="4" a="1"/>
  <c r="D8450" i="4" s="1"/>
  <c r="D8461" i="4" a="1"/>
  <c r="D8461" i="4" s="1"/>
  <c r="D8466" i="4" a="1"/>
  <c r="D8466" i="4" s="1"/>
  <c r="D8476" i="4" a="1"/>
  <c r="D8476" i="4" s="1"/>
  <c r="D8492" i="4" a="1"/>
  <c r="D8492" i="4" s="1"/>
  <c r="D8498" i="4" a="1"/>
  <c r="D8498" i="4" s="1"/>
  <c r="D8508" i="4" a="1"/>
  <c r="D8508" i="4" s="1"/>
  <c r="D8520" i="4" a="1"/>
  <c r="D8520" i="4" s="1"/>
  <c r="D8526" i="4" a="1"/>
  <c r="D8526" i="4" s="1"/>
  <c r="D8531" i="4" a="1"/>
  <c r="D8531" i="4" s="1"/>
  <c r="D8542" i="4" a="1"/>
  <c r="D8542" i="4" s="1"/>
  <c r="D8551" i="4" a="1"/>
  <c r="D8551" i="4" s="1"/>
  <c r="D8560" i="4" a="1"/>
  <c r="D8560" i="4" s="1"/>
  <c r="D8565" i="4" a="1"/>
  <c r="D8565" i="4" s="1"/>
  <c r="D8574" i="4" a="1"/>
  <c r="D8574" i="4" s="1"/>
  <c r="D8583" i="4" a="1"/>
  <c r="D8583" i="4" s="1"/>
  <c r="D8592" i="4" a="1"/>
  <c r="D8592" i="4" s="1"/>
  <c r="D8597" i="4" a="1"/>
  <c r="D8597" i="4" s="1"/>
  <c r="D8606" i="4" a="1"/>
  <c r="D8606" i="4" s="1"/>
  <c r="D8615" i="4" a="1"/>
  <c r="D8615" i="4" s="1"/>
  <c r="D8624" i="4" a="1"/>
  <c r="D8624" i="4" s="1"/>
  <c r="D8629" i="4" a="1"/>
  <c r="D8629" i="4" s="1"/>
  <c r="D8638" i="4" a="1"/>
  <c r="D8638" i="4" s="1"/>
  <c r="D8648" i="4" a="1"/>
  <c r="D8648" i="4" s="1"/>
  <c r="D8654" i="4" a="1"/>
  <c r="D8654" i="4" s="1"/>
  <c r="D8660" i="4" a="1"/>
  <c r="D8660" i="4" s="1"/>
  <c r="D8667" i="4" a="1"/>
  <c r="D8667" i="4" s="1"/>
  <c r="D8673" i="4" a="1"/>
  <c r="D8673" i="4" s="1"/>
  <c r="D8686" i="4" a="1"/>
  <c r="D8686" i="4" s="1"/>
  <c r="D8693" i="4" a="1"/>
  <c r="D8693" i="4" s="1"/>
  <c r="D8701" i="4" a="1"/>
  <c r="D8701" i="4" s="1"/>
  <c r="D8709" i="4" a="1"/>
  <c r="D8709" i="4" s="1"/>
  <c r="D8717" i="4" a="1"/>
  <c r="D8717" i="4" s="1"/>
  <c r="D8725" i="4" a="1"/>
  <c r="D8725" i="4" s="1"/>
  <c r="D8733" i="4" a="1"/>
  <c r="D8733" i="4" s="1"/>
  <c r="D8741" i="4" a="1"/>
  <c r="D8741" i="4" s="1"/>
  <c r="D8749" i="4" a="1"/>
  <c r="D8749" i="4" s="1"/>
  <c r="D8757" i="4" a="1"/>
  <c r="D8757" i="4" s="1"/>
  <c r="D8765" i="4" a="1"/>
  <c r="D8765" i="4" s="1"/>
  <c r="D8773" i="4" a="1"/>
  <c r="D8773" i="4" s="1"/>
  <c r="D8781" i="4" a="1"/>
  <c r="D8781" i="4" s="1"/>
  <c r="D8789" i="4" a="1"/>
  <c r="D8789" i="4" s="1"/>
  <c r="D8255" i="4" a="1"/>
  <c r="D8255" i="4" s="1"/>
  <c r="D8279" i="4" a="1"/>
  <c r="D8279" i="4" s="1"/>
  <c r="D8299" i="4" a="1"/>
  <c r="D8299" i="4" s="1"/>
  <c r="D8312" i="4" a="1"/>
  <c r="D8312" i="4" s="1"/>
  <c r="D8319" i="4" a="1"/>
  <c r="D8319" i="4" s="1"/>
  <c r="D8325" i="4" a="1"/>
  <c r="D8325" i="4" s="1"/>
  <c r="D8332" i="4" a="1"/>
  <c r="D8332" i="4" s="1"/>
  <c r="D8345" i="4" a="1"/>
  <c r="D8345" i="4" s="1"/>
  <c r="D8372" i="4" a="1"/>
  <c r="D8372" i="4" s="1"/>
  <c r="D8383" i="4" a="1"/>
  <c r="D8383" i="4" s="1"/>
  <c r="D8388" i="4" a="1"/>
  <c r="D8388" i="4" s="1"/>
  <c r="D8403" i="4" a="1"/>
  <c r="D8403" i="4" s="1"/>
  <c r="D8409" i="4" a="1"/>
  <c r="D8409" i="4" s="1"/>
  <c r="D8414" i="4" a="1"/>
  <c r="D8414" i="4" s="1"/>
  <c r="D8425" i="4" a="1"/>
  <c r="D8425" i="4" s="1"/>
  <c r="D8430" i="4" a="1"/>
  <c r="D8430" i="4" s="1"/>
  <c r="D8440" i="4" a="1"/>
  <c r="D8440" i="4" s="1"/>
  <c r="D8445" i="4" a="1"/>
  <c r="D8445" i="4" s="1"/>
  <c r="D8456" i="4" a="1"/>
  <c r="D8456" i="4" s="1"/>
  <c r="D8462" i="4" a="1"/>
  <c r="D8462" i="4" s="1"/>
  <c r="D8472" i="4" a="1"/>
  <c r="D8472" i="4" s="1"/>
  <c r="D8477" i="4" a="1"/>
  <c r="D8477" i="4" s="1"/>
  <c r="D8483" i="4" a="1"/>
  <c r="D8483" i="4" s="1"/>
  <c r="D8488" i="4" a="1"/>
  <c r="D8488" i="4" s="1"/>
  <c r="D8493" i="4" a="1"/>
  <c r="D8493" i="4" s="1"/>
  <c r="D8504" i="4" a="1"/>
  <c r="D8504" i="4" s="1"/>
  <c r="D8509" i="4" a="1"/>
  <c r="D8509" i="4" s="1"/>
  <c r="D8515" i="4" a="1"/>
  <c r="D8515" i="4" s="1"/>
  <c r="D8521" i="4" a="1"/>
  <c r="D8521" i="4" s="1"/>
  <c r="D8538" i="4" a="1"/>
  <c r="D8538" i="4" s="1"/>
  <c r="D8547" i="4" a="1"/>
  <c r="D8547" i="4" s="1"/>
  <c r="D8556" i="4" a="1"/>
  <c r="D8556" i="4" s="1"/>
  <c r="D8561" i="4" a="1"/>
  <c r="D8561" i="4" s="1"/>
  <c r="D8570" i="4" a="1"/>
  <c r="D8570" i="4" s="1"/>
  <c r="D8579" i="4" a="1"/>
  <c r="D8579" i="4" s="1"/>
  <c r="D8588" i="4" a="1"/>
  <c r="D8588" i="4" s="1"/>
  <c r="D8593" i="4" a="1"/>
  <c r="D8593" i="4" s="1"/>
  <c r="D8602" i="4" a="1"/>
  <c r="D8602" i="4" s="1"/>
  <c r="D8611" i="4" a="1"/>
  <c r="D8611" i="4" s="1"/>
  <c r="D8620" i="4" a="1"/>
  <c r="D8620" i="4" s="1"/>
  <c r="D8625" i="4" a="1"/>
  <c r="D8625" i="4" s="1"/>
  <c r="D8634" i="4" a="1"/>
  <c r="D8634" i="4" s="1"/>
  <c r="D8639" i="4" a="1"/>
  <c r="D8639" i="4" s="1"/>
  <c r="D8644" i="4" a="1"/>
  <c r="D8644" i="4" s="1"/>
  <c r="D8649" i="4" a="1"/>
  <c r="D8649" i="4" s="1"/>
  <c r="D8655" i="4" a="1"/>
  <c r="D8655" i="4" s="1"/>
  <c r="D8661" i="4" a="1"/>
  <c r="D8661" i="4" s="1"/>
  <c r="D8674" i="4" a="1"/>
  <c r="D8674" i="4" s="1"/>
  <c r="D8680" i="4" a="1"/>
  <c r="D8680" i="4" s="1"/>
  <c r="D8687" i="4" a="1"/>
  <c r="D8687" i="4" s="1"/>
  <c r="D8694" i="4" a="1"/>
  <c r="D8694" i="4" s="1"/>
  <c r="D8702" i="4" a="1"/>
  <c r="D8702" i="4" s="1"/>
  <c r="D8710" i="4" a="1"/>
  <c r="D8710" i="4" s="1"/>
  <c r="D8718" i="4" a="1"/>
  <c r="D8718" i="4" s="1"/>
  <c r="D8726" i="4" a="1"/>
  <c r="D8726" i="4" s="1"/>
  <c r="D8734" i="4" a="1"/>
  <c r="D8734" i="4" s="1"/>
  <c r="D8742" i="4" a="1"/>
  <c r="D8742" i="4" s="1"/>
  <c r="D8750" i="4" a="1"/>
  <c r="D8750" i="4" s="1"/>
  <c r="D8758" i="4" a="1"/>
  <c r="D8758" i="4" s="1"/>
  <c r="D8766" i="4" a="1"/>
  <c r="D8766" i="4" s="1"/>
  <c r="D8774" i="4" a="1"/>
  <c r="D8774" i="4" s="1"/>
  <c r="D8782" i="4" a="1"/>
  <c r="D8782" i="4" s="1"/>
  <c r="D8790" i="4" a="1"/>
  <c r="D8790" i="4" s="1"/>
  <c r="D8326" i="4" a="1"/>
  <c r="D8326" i="4" s="1"/>
  <c r="D8339" i="4" a="1"/>
  <c r="D8339" i="4" s="1"/>
  <c r="D8346" i="4" a="1"/>
  <c r="D8346" i="4" s="1"/>
  <c r="D8353" i="4" a="1"/>
  <c r="D8353" i="4" s="1"/>
  <c r="D8358" i="4" a="1"/>
  <c r="D8358" i="4" s="1"/>
  <c r="D8363" i="4" a="1"/>
  <c r="D8363" i="4" s="1"/>
  <c r="D8368" i="4" a="1"/>
  <c r="D8368" i="4" s="1"/>
  <c r="D8373" i="4" a="1"/>
  <c r="D8373" i="4" s="1"/>
  <c r="D8378" i="4" a="1"/>
  <c r="D8378" i="4" s="1"/>
  <c r="D8389" i="4" a="1"/>
  <c r="D8389" i="4" s="1"/>
  <c r="D8394" i="4" a="1"/>
  <c r="D8394" i="4" s="1"/>
  <c r="D8399" i="4" a="1"/>
  <c r="D8399" i="4" s="1"/>
  <c r="D8415" i="4" a="1"/>
  <c r="D8415" i="4" s="1"/>
  <c r="D8420" i="4" a="1"/>
  <c r="D8420" i="4" s="1"/>
  <c r="D8435" i="4" a="1"/>
  <c r="D8435" i="4" s="1"/>
  <c r="D8441" i="4" a="1"/>
  <c r="D8441" i="4" s="1"/>
  <c r="D8446" i="4" a="1"/>
  <c r="D8446" i="4" s="1"/>
  <c r="D8451" i="4" a="1"/>
  <c r="D8451" i="4" s="1"/>
  <c r="D8457" i="4" a="1"/>
  <c r="D8457" i="4" s="1"/>
  <c r="D8467" i="4" a="1"/>
  <c r="D8467" i="4" s="1"/>
  <c r="D8473" i="4" a="1"/>
  <c r="D8473" i="4" s="1"/>
  <c r="D8478" i="4" a="1"/>
  <c r="D8478" i="4" s="1"/>
  <c r="D8489" i="4" a="1"/>
  <c r="D8489" i="4" s="1"/>
  <c r="D8494" i="4" a="1"/>
  <c r="D8494" i="4" s="1"/>
  <c r="D8499" i="4" a="1"/>
  <c r="D8499" i="4" s="1"/>
  <c r="D8505" i="4" a="1"/>
  <c r="D8505" i="4" s="1"/>
  <c r="D8510" i="4" a="1"/>
  <c r="D8510" i="4" s="1"/>
  <c r="D8527" i="4" a="1"/>
  <c r="D8527" i="4" s="1"/>
  <c r="D8532" i="4" a="1"/>
  <c r="D8532" i="4" s="1"/>
  <c r="D8543" i="4" a="1"/>
  <c r="D8543" i="4" s="1"/>
  <c r="D8552" i="4" a="1"/>
  <c r="D8552" i="4" s="1"/>
  <c r="D8557" i="4" a="1"/>
  <c r="D8557" i="4" s="1"/>
  <c r="D8566" i="4" a="1"/>
  <c r="D8566" i="4" s="1"/>
  <c r="D8575" i="4" a="1"/>
  <c r="D8575" i="4" s="1"/>
  <c r="D8584" i="4" a="1"/>
  <c r="D8584" i="4" s="1"/>
  <c r="D8589" i="4" a="1"/>
  <c r="D8589" i="4" s="1"/>
  <c r="D8598" i="4" a="1"/>
  <c r="D8598" i="4" s="1"/>
  <c r="D8607" i="4" a="1"/>
  <c r="D8607" i="4" s="1"/>
  <c r="D8616" i="4" a="1"/>
  <c r="D8616" i="4" s="1"/>
  <c r="D8621" i="4" a="1"/>
  <c r="D8621" i="4" s="1"/>
  <c r="D8630" i="4" a="1"/>
  <c r="D8630" i="4" s="1"/>
  <c r="D8635" i="4" a="1"/>
  <c r="D8635" i="4" s="1"/>
  <c r="D8650" i="4" a="1"/>
  <c r="D8650" i="4" s="1"/>
  <c r="D8662" i="4" a="1"/>
  <c r="D8662" i="4" s="1"/>
  <c r="D8668" i="4" a="1"/>
  <c r="D8668" i="4" s="1"/>
  <c r="D8675" i="4" a="1"/>
  <c r="D8675" i="4" s="1"/>
  <c r="D8681" i="4" a="1"/>
  <c r="D8681" i="4" s="1"/>
  <c r="D8695" i="4" a="1"/>
  <c r="D8695" i="4" s="1"/>
  <c r="D8703" i="4" a="1"/>
  <c r="D8703" i="4" s="1"/>
  <c r="D8711" i="4" a="1"/>
  <c r="D8711" i="4" s="1"/>
  <c r="D8719" i="4" a="1"/>
  <c r="D8719" i="4" s="1"/>
  <c r="D8727" i="4" a="1"/>
  <c r="D8727" i="4" s="1"/>
  <c r="D8735" i="4" a="1"/>
  <c r="D8735" i="4" s="1"/>
  <c r="D8743" i="4" a="1"/>
  <c r="D8743" i="4" s="1"/>
  <c r="D8751" i="4" a="1"/>
  <c r="D8751" i="4" s="1"/>
  <c r="D8759" i="4" a="1"/>
  <c r="D8759" i="4" s="1"/>
  <c r="D8767" i="4" a="1"/>
  <c r="D8767" i="4" s="1"/>
  <c r="D8775" i="4" a="1"/>
  <c r="D8775" i="4" s="1"/>
  <c r="D8783" i="4" a="1"/>
  <c r="D8783" i="4" s="1"/>
  <c r="D8791" i="4" a="1"/>
  <c r="D8791" i="4" s="1"/>
  <c r="D8799" i="4" a="1"/>
  <c r="D8799" i="4" s="1"/>
  <c r="D8807" i="4" a="1"/>
  <c r="D8807" i="4" s="1"/>
  <c r="D8815" i="4" a="1"/>
  <c r="D8815" i="4" s="1"/>
  <c r="D8823" i="4" a="1"/>
  <c r="D8823" i="4" s="1"/>
  <c r="D8264" i="4" a="1"/>
  <c r="D8264" i="4" s="1"/>
  <c r="D8282" i="4" a="1"/>
  <c r="D8282" i="4" s="1"/>
  <c r="D8293" i="4" a="1"/>
  <c r="D8293" i="4" s="1"/>
  <c r="D8300" i="4" a="1"/>
  <c r="D8300" i="4" s="1"/>
  <c r="D8307" i="4" a="1"/>
  <c r="D8307" i="4" s="1"/>
  <c r="D8314" i="4" a="1"/>
  <c r="D8314" i="4" s="1"/>
  <c r="D8320" i="4" a="1"/>
  <c r="D8320" i="4" s="1"/>
  <c r="D8327" i="4" a="1"/>
  <c r="D8327" i="4" s="1"/>
  <c r="D8334" i="4" a="1"/>
  <c r="D8334" i="4" s="1"/>
  <c r="D8359" i="4" a="1"/>
  <c r="D8359" i="4" s="1"/>
  <c r="D8369" i="4" a="1"/>
  <c r="D8369" i="4" s="1"/>
  <c r="D8384" i="4" a="1"/>
  <c r="D8384" i="4" s="1"/>
  <c r="D8404" i="4" a="1"/>
  <c r="D8404" i="4" s="1"/>
  <c r="D8410" i="4" a="1"/>
  <c r="D8410" i="4" s="1"/>
  <c r="D8421" i="4" a="1"/>
  <c r="D8421" i="4" s="1"/>
  <c r="D8426" i="4" a="1"/>
  <c r="D8426" i="4" s="1"/>
  <c r="D8431" i="4" a="1"/>
  <c r="D8431" i="4" s="1"/>
  <c r="D8447" i="4" a="1"/>
  <c r="D8447" i="4" s="1"/>
  <c r="D8463" i="4" a="1"/>
  <c r="D8463" i="4" s="1"/>
  <c r="D8479" i="4" a="1"/>
  <c r="D8479" i="4" s="1"/>
  <c r="D8484" i="4" a="1"/>
  <c r="D8484" i="4" s="1"/>
  <c r="D8495" i="4" a="1"/>
  <c r="D8495" i="4" s="1"/>
  <c r="D8511" i="4" a="1"/>
  <c r="D8511" i="4" s="1"/>
  <c r="D8516" i="4" a="1"/>
  <c r="D8516" i="4" s="1"/>
  <c r="D8522" i="4" a="1"/>
  <c r="D8522" i="4" s="1"/>
  <c r="D8528" i="4" a="1"/>
  <c r="D8528" i="4" s="1"/>
  <c r="D8533" i="4" a="1"/>
  <c r="D8533" i="4" s="1"/>
  <c r="D8539" i="4" a="1"/>
  <c r="D8539" i="4" s="1"/>
  <c r="D8548" i="4" a="1"/>
  <c r="D8548" i="4" s="1"/>
  <c r="D8553" i="4" a="1"/>
  <c r="D8553" i="4" s="1"/>
  <c r="D8562" i="4" a="1"/>
  <c r="D8562" i="4" s="1"/>
  <c r="D8571" i="4" a="1"/>
  <c r="D8571" i="4" s="1"/>
  <c r="D8580" i="4" a="1"/>
  <c r="D8580" i="4" s="1"/>
  <c r="D8585" i="4" a="1"/>
  <c r="D8585" i="4" s="1"/>
  <c r="D8594" i="4" a="1"/>
  <c r="D8594" i="4" s="1"/>
  <c r="D8603" i="4" a="1"/>
  <c r="D8603" i="4" s="1"/>
  <c r="D8612" i="4" a="1"/>
  <c r="D8612" i="4" s="1"/>
  <c r="D8617" i="4" a="1"/>
  <c r="D8617" i="4" s="1"/>
  <c r="D8626" i="4" a="1"/>
  <c r="D8626" i="4" s="1"/>
  <c r="D8640" i="4" a="1"/>
  <c r="D8640" i="4" s="1"/>
  <c r="D8645" i="4" a="1"/>
  <c r="D8645" i="4" s="1"/>
  <c r="D8651" i="4" a="1"/>
  <c r="D8651" i="4" s="1"/>
  <c r="D8656" i="4" a="1"/>
  <c r="D8656" i="4" s="1"/>
  <c r="D8663" i="4" a="1"/>
  <c r="D8663" i="4" s="1"/>
  <c r="D8669" i="4" a="1"/>
  <c r="D8669" i="4" s="1"/>
  <c r="D8682" i="4" a="1"/>
  <c r="D8682" i="4" s="1"/>
  <c r="D8688" i="4" a="1"/>
  <c r="D8688" i="4" s="1"/>
  <c r="D8696" i="4" a="1"/>
  <c r="D8696" i="4" s="1"/>
  <c r="D8704" i="4" a="1"/>
  <c r="D8704" i="4" s="1"/>
  <c r="D8712" i="4" a="1"/>
  <c r="D8712" i="4" s="1"/>
  <c r="D8720" i="4" a="1"/>
  <c r="D8720" i="4" s="1"/>
  <c r="D8728" i="4" a="1"/>
  <c r="D8728" i="4" s="1"/>
  <c r="D8736" i="4" a="1"/>
  <c r="D8736" i="4" s="1"/>
  <c r="D8744" i="4" a="1"/>
  <c r="D8744" i="4" s="1"/>
  <c r="D8752" i="4" a="1"/>
  <c r="D8752" i="4" s="1"/>
  <c r="D8265" i="4" a="1"/>
  <c r="D8265" i="4" s="1"/>
  <c r="D8308" i="4" a="1"/>
  <c r="D8308" i="4" s="1"/>
  <c r="D8328" i="4" a="1"/>
  <c r="D8328" i="4" s="1"/>
  <c r="D8341" i="4" a="1"/>
  <c r="D8341" i="4" s="1"/>
  <c r="D8354" i="4" a="1"/>
  <c r="D8354" i="4" s="1"/>
  <c r="D8364" i="4" a="1"/>
  <c r="D8364" i="4" s="1"/>
  <c r="D8374" i="4" a="1"/>
  <c r="D8374" i="4" s="1"/>
  <c r="D8379" i="4" a="1"/>
  <c r="D8379" i="4" s="1"/>
  <c r="D8385" i="4" a="1"/>
  <c r="D8385" i="4" s="1"/>
  <c r="D8390" i="4" a="1"/>
  <c r="D8390" i="4" s="1"/>
  <c r="D8395" i="4" a="1"/>
  <c r="D8395" i="4" s="1"/>
  <c r="D8400" i="4" a="1"/>
  <c r="D8400" i="4" s="1"/>
  <c r="D8405" i="4" a="1"/>
  <c r="D8405" i="4" s="1"/>
  <c r="D8416" i="4" a="1"/>
  <c r="D8416" i="4" s="1"/>
  <c r="D8436" i="4" a="1"/>
  <c r="D8436" i="4" s="1"/>
  <c r="D8442" i="4" a="1"/>
  <c r="D8442" i="4" s="1"/>
  <c r="D8452" i="4" a="1"/>
  <c r="D8452" i="4" s="1"/>
  <c r="D8458" i="4" a="1"/>
  <c r="D8458" i="4" s="1"/>
  <c r="D8468" i="4" a="1"/>
  <c r="D8468" i="4" s="1"/>
  <c r="D8474" i="4" a="1"/>
  <c r="D8474" i="4" s="1"/>
  <c r="D8485" i="4" a="1"/>
  <c r="D8485" i="4" s="1"/>
  <c r="D8490" i="4" a="1"/>
  <c r="D8490" i="4" s="1"/>
  <c r="D8500" i="4" a="1"/>
  <c r="D8500" i="4" s="1"/>
  <c r="D8506" i="4" a="1"/>
  <c r="D8506" i="4" s="1"/>
  <c r="D8517" i="4" a="1"/>
  <c r="D8517" i="4" s="1"/>
  <c r="D8523" i="4" a="1"/>
  <c r="D8523" i="4" s="1"/>
  <c r="D8529" i="4" a="1"/>
  <c r="D8529" i="4" s="1"/>
  <c r="D8534" i="4" a="1"/>
  <c r="D8534" i="4" s="1"/>
  <c r="D8544" i="4" a="1"/>
  <c r="D8544" i="4" s="1"/>
  <c r="D8549" i="4" a="1"/>
  <c r="D8549" i="4" s="1"/>
  <c r="D8558" i="4" a="1"/>
  <c r="D8558" i="4" s="1"/>
  <c r="D8567" i="4" a="1"/>
  <c r="D8567" i="4" s="1"/>
  <c r="D8576" i="4" a="1"/>
  <c r="D8576" i="4" s="1"/>
  <c r="D8581" i="4" a="1"/>
  <c r="D8581" i="4" s="1"/>
  <c r="D8590" i="4" a="1"/>
  <c r="D8590" i="4" s="1"/>
  <c r="D8599" i="4" a="1"/>
  <c r="D8599" i="4" s="1"/>
  <c r="D8608" i="4" a="1"/>
  <c r="D8608" i="4" s="1"/>
  <c r="D8613" i="4" a="1"/>
  <c r="D8613" i="4" s="1"/>
  <c r="D8622" i="4" a="1"/>
  <c r="D8622" i="4" s="1"/>
  <c r="D8631" i="4" a="1"/>
  <c r="D8631" i="4" s="1"/>
  <c r="D8636" i="4" a="1"/>
  <c r="D8636" i="4" s="1"/>
  <c r="D8641" i="4" a="1"/>
  <c r="D8641" i="4" s="1"/>
  <c r="D8657" i="4" a="1"/>
  <c r="D8657" i="4" s="1"/>
  <c r="D8670" i="4" a="1"/>
  <c r="D8670" i="4" s="1"/>
  <c r="D8676" i="4" a="1"/>
  <c r="D8676" i="4" s="1"/>
  <c r="D8683" i="4" a="1"/>
  <c r="D8683" i="4" s="1"/>
  <c r="D8689" i="4" a="1"/>
  <c r="D8689" i="4" s="1"/>
  <c r="D8697" i="4" a="1"/>
  <c r="D8697" i="4" s="1"/>
  <c r="D8705" i="4" a="1"/>
  <c r="D8705" i="4" s="1"/>
  <c r="D8713" i="4" a="1"/>
  <c r="D8713" i="4" s="1"/>
  <c r="D8721" i="4" a="1"/>
  <c r="D8721" i="4" s="1"/>
  <c r="D8729" i="4" a="1"/>
  <c r="D8729" i="4" s="1"/>
  <c r="D8737" i="4" a="1"/>
  <c r="D8737" i="4" s="1"/>
  <c r="D8745" i="4" a="1"/>
  <c r="D8745" i="4" s="1"/>
  <c r="D8753" i="4" a="1"/>
  <c r="D8753" i="4" s="1"/>
  <c r="D8284" i="4" a="1"/>
  <c r="D8284" i="4" s="1"/>
  <c r="D8294" i="4" a="1"/>
  <c r="D8294" i="4" s="1"/>
  <c r="D8302" i="4" a="1"/>
  <c r="D8302" i="4" s="1"/>
  <c r="D8309" i="4" a="1"/>
  <c r="D8309" i="4" s="1"/>
  <c r="D8315" i="4" a="1"/>
  <c r="D8315" i="4" s="1"/>
  <c r="D8322" i="4" a="1"/>
  <c r="D8322" i="4" s="1"/>
  <c r="D8329" i="4" a="1"/>
  <c r="D8329" i="4" s="1"/>
  <c r="D8335" i="4" a="1"/>
  <c r="D8335" i="4" s="1"/>
  <c r="D8348" i="4" a="1"/>
  <c r="D8348" i="4" s="1"/>
  <c r="D8360" i="4" a="1"/>
  <c r="D8360" i="4" s="1"/>
  <c r="D8365" i="4" a="1"/>
  <c r="D8365" i="4" s="1"/>
  <c r="D8370" i="4" a="1"/>
  <c r="D8370" i="4" s="1"/>
  <c r="D8375" i="4" a="1"/>
  <c r="D8375" i="4" s="1"/>
  <c r="D8386" i="4" a="1"/>
  <c r="D8386" i="4" s="1"/>
  <c r="D8391" i="4" a="1"/>
  <c r="D8391" i="4" s="1"/>
  <c r="D8401" i="4" a="1"/>
  <c r="D8401" i="4" s="1"/>
  <c r="D8406" i="4" a="1"/>
  <c r="D8406" i="4" s="1"/>
  <c r="D8411" i="4" a="1"/>
  <c r="D8411" i="4" s="1"/>
  <c r="D8417" i="4" a="1"/>
  <c r="D8417" i="4" s="1"/>
  <c r="D8422" i="4" a="1"/>
  <c r="D8422" i="4" s="1"/>
  <c r="D8427" i="4" a="1"/>
  <c r="D8427" i="4" s="1"/>
  <c r="D8432" i="4" a="1"/>
  <c r="D8432" i="4" s="1"/>
  <c r="D8437" i="4" a="1"/>
  <c r="D8437" i="4" s="1"/>
  <c r="D8448" i="4" a="1"/>
  <c r="D8448" i="4" s="1"/>
  <c r="D8453" i="4" a="1"/>
  <c r="D8453" i="4" s="1"/>
  <c r="D8459" i="4" a="1"/>
  <c r="D8459" i="4" s="1"/>
  <c r="D8464" i="4" a="1"/>
  <c r="D8464" i="4" s="1"/>
  <c r="D8469" i="4" a="1"/>
  <c r="D8469" i="4" s="1"/>
  <c r="D8480" i="4" a="1"/>
  <c r="D8480" i="4" s="1"/>
  <c r="D8496" i="4" a="1"/>
  <c r="D8496" i="4" s="1"/>
  <c r="D8501" i="4" a="1"/>
  <c r="D8501" i="4" s="1"/>
  <c r="D8512" i="4" a="1"/>
  <c r="D8512" i="4" s="1"/>
  <c r="D8535" i="4" a="1"/>
  <c r="D8535" i="4" s="1"/>
  <c r="D8540" i="4" a="1"/>
  <c r="D8540" i="4" s="1"/>
  <c r="D8545" i="4" a="1"/>
  <c r="D8545" i="4" s="1"/>
  <c r="D8554" i="4" a="1"/>
  <c r="D8554" i="4" s="1"/>
  <c r="D8563" i="4" a="1"/>
  <c r="D8563" i="4" s="1"/>
  <c r="D8572" i="4" a="1"/>
  <c r="D8572" i="4" s="1"/>
  <c r="D8577" i="4" a="1"/>
  <c r="D8577" i="4" s="1"/>
  <c r="D8586" i="4" a="1"/>
  <c r="D8586" i="4" s="1"/>
  <c r="D8595" i="4" a="1"/>
  <c r="D8595" i="4" s="1"/>
  <c r="D8604" i="4" a="1"/>
  <c r="D8604" i="4" s="1"/>
  <c r="D8609" i="4" a="1"/>
  <c r="D8609" i="4" s="1"/>
  <c r="D8618" i="4" a="1"/>
  <c r="D8618" i="4" s="1"/>
  <c r="D8627" i="4" a="1"/>
  <c r="D8627" i="4" s="1"/>
  <c r="D8646" i="4" a="1"/>
  <c r="D8646" i="4" s="1"/>
  <c r="D8652" i="4" a="1"/>
  <c r="D8652" i="4" s="1"/>
  <c r="D8658" i="4" a="1"/>
  <c r="D8658" i="4" s="1"/>
  <c r="D8664" i="4" a="1"/>
  <c r="D8664" i="4" s="1"/>
  <c r="D8671" i="4" a="1"/>
  <c r="D8671" i="4" s="1"/>
  <c r="D8677" i="4" a="1"/>
  <c r="D8677" i="4" s="1"/>
  <c r="D8690" i="4" a="1"/>
  <c r="D8690" i="4" s="1"/>
  <c r="D8698" i="4" a="1"/>
  <c r="D8698" i="4" s="1"/>
  <c r="D8706" i="4" a="1"/>
  <c r="D8706" i="4" s="1"/>
  <c r="D8714" i="4" a="1"/>
  <c r="D8714" i="4" s="1"/>
  <c r="D8722" i="4" a="1"/>
  <c r="D8722" i="4" s="1"/>
  <c r="D8730" i="4" a="1"/>
  <c r="D8730" i="4" s="1"/>
  <c r="D8738" i="4" a="1"/>
  <c r="D8738" i="4" s="1"/>
  <c r="D8746" i="4" a="1"/>
  <c r="D8746" i="4" s="1"/>
  <c r="D8754" i="4" a="1"/>
  <c r="D8754" i="4" s="1"/>
  <c r="D8270" i="4" a="1"/>
  <c r="D8270" i="4" s="1"/>
  <c r="D8287" i="4" a="1"/>
  <c r="D8287" i="4" s="1"/>
  <c r="D8295" i="4" a="1"/>
  <c r="D8295" i="4" s="1"/>
  <c r="D8316" i="4" a="1"/>
  <c r="D8316" i="4" s="1"/>
  <c r="D8323" i="4" a="1"/>
  <c r="D8323" i="4" s="1"/>
  <c r="D8336" i="4" a="1"/>
  <c r="D8336" i="4" s="1"/>
  <c r="D8343" i="4" a="1"/>
  <c r="D8343" i="4" s="1"/>
  <c r="D8349" i="4" a="1"/>
  <c r="D8349" i="4" s="1"/>
  <c r="D8361" i="4" a="1"/>
  <c r="D8361" i="4" s="1"/>
  <c r="D8380" i="4" a="1"/>
  <c r="D8380" i="4" s="1"/>
  <c r="D8396" i="4" a="1"/>
  <c r="D8396" i="4" s="1"/>
  <c r="D8407" i="4" a="1"/>
  <c r="D8407" i="4" s="1"/>
  <c r="D8418" i="4" a="1"/>
  <c r="D8418" i="4" s="1"/>
  <c r="D8423" i="4" a="1"/>
  <c r="D8423" i="4" s="1"/>
  <c r="D8433" i="4" a="1"/>
  <c r="D8433" i="4" s="1"/>
  <c r="D8438" i="4" a="1"/>
  <c r="D8438" i="4" s="1"/>
  <c r="D8443" i="4" a="1"/>
  <c r="D8443" i="4" s="1"/>
  <c r="D8449" i="4" a="1"/>
  <c r="D8449" i="4" s="1"/>
  <c r="D8454" i="4" a="1"/>
  <c r="D8454" i="4" s="1"/>
  <c r="D8465" i="4" a="1"/>
  <c r="D8465" i="4" s="1"/>
  <c r="D8470" i="4" a="1"/>
  <c r="D8470" i="4" s="1"/>
  <c r="D8475" i="4" a="1"/>
  <c r="D8475" i="4" s="1"/>
  <c r="D8481" i="4" a="1"/>
  <c r="D8481" i="4" s="1"/>
  <c r="D8486" i="4" a="1"/>
  <c r="D8486" i="4" s="1"/>
  <c r="D8491" i="4" a="1"/>
  <c r="D8491" i="4" s="1"/>
  <c r="D8497" i="4" a="1"/>
  <c r="D8497" i="4" s="1"/>
  <c r="D8502" i="4" a="1"/>
  <c r="D8502" i="4" s="1"/>
  <c r="D8507" i="4" a="1"/>
  <c r="D8507" i="4" s="1"/>
  <c r="D8513" i="4" a="1"/>
  <c r="D8513" i="4" s="1"/>
  <c r="D8518" i="4" a="1"/>
  <c r="D8518" i="4" s="1"/>
  <c r="D8524" i="4" a="1"/>
  <c r="D8524" i="4" s="1"/>
  <c r="D8530" i="4" a="1"/>
  <c r="D8530" i="4" s="1"/>
  <c r="D8536" i="4" a="1"/>
  <c r="D8536" i="4" s="1"/>
  <c r="D8541" i="4" a="1"/>
  <c r="D8541" i="4" s="1"/>
  <c r="D8550" i="4" a="1"/>
  <c r="D8550" i="4" s="1"/>
  <c r="D8559" i="4" a="1"/>
  <c r="D8559" i="4" s="1"/>
  <c r="D8568" i="4" a="1"/>
  <c r="D8568" i="4" s="1"/>
  <c r="D8573" i="4" a="1"/>
  <c r="D8573" i="4" s="1"/>
  <c r="D8582" i="4" a="1"/>
  <c r="D8582" i="4" s="1"/>
  <c r="D8591" i="4" a="1"/>
  <c r="D8591" i="4" s="1"/>
  <c r="D8600" i="4" a="1"/>
  <c r="D8600" i="4" s="1"/>
  <c r="D8605" i="4" a="1"/>
  <c r="D8605" i="4" s="1"/>
  <c r="D8614" i="4" a="1"/>
  <c r="D8614" i="4" s="1"/>
  <c r="D8623" i="4" a="1"/>
  <c r="D8623" i="4" s="1"/>
  <c r="D8632" i="4" a="1"/>
  <c r="D8632" i="4" s="1"/>
  <c r="D8637" i="4" a="1"/>
  <c r="D8637" i="4" s="1"/>
  <c r="D8642" i="4" a="1"/>
  <c r="D8642" i="4" s="1"/>
  <c r="D8647" i="4" a="1"/>
  <c r="D8647" i="4" s="1"/>
  <c r="D8659" i="4" a="1"/>
  <c r="D8659" i="4" s="1"/>
  <c r="D8665" i="4" a="1"/>
  <c r="D8665" i="4" s="1"/>
  <c r="D8678" i="4" a="1"/>
  <c r="D8678" i="4" s="1"/>
  <c r="D8684" i="4" a="1"/>
  <c r="D8684" i="4" s="1"/>
  <c r="D8691" i="4" a="1"/>
  <c r="D8691" i="4" s="1"/>
  <c r="D8699" i="4" a="1"/>
  <c r="D8699" i="4" s="1"/>
  <c r="D8707" i="4" a="1"/>
  <c r="D8707" i="4" s="1"/>
  <c r="D8715" i="4" a="1"/>
  <c r="D8715" i="4" s="1"/>
  <c r="D8723" i="4" a="1"/>
  <c r="D8723" i="4" s="1"/>
  <c r="D8731" i="4" a="1"/>
  <c r="D8731" i="4" s="1"/>
  <c r="D8739" i="4" a="1"/>
  <c r="D8739" i="4" s="1"/>
  <c r="D8747" i="4" a="1"/>
  <c r="D8747" i="4" s="1"/>
  <c r="D8755" i="4" a="1"/>
  <c r="D8755" i="4" s="1"/>
  <c r="D8771" i="4" a="1"/>
  <c r="D8771" i="4" s="1"/>
  <c r="D8787" i="4" a="1"/>
  <c r="D8787" i="4" s="1"/>
  <c r="D8801" i="4" a="1"/>
  <c r="D8801" i="4" s="1"/>
  <c r="D8811" i="4" a="1"/>
  <c r="D8811" i="4" s="1"/>
  <c r="D8822" i="4" a="1"/>
  <c r="D8822" i="4" s="1"/>
  <c r="D8831" i="4" a="1"/>
  <c r="D8831" i="4" s="1"/>
  <c r="D8839" i="4" a="1"/>
  <c r="D8839" i="4" s="1"/>
  <c r="D8847" i="4" a="1"/>
  <c r="D8847" i="4" s="1"/>
  <c r="D8855" i="4" a="1"/>
  <c r="D8855" i="4" s="1"/>
  <c r="D8863" i="4" a="1"/>
  <c r="D8863" i="4" s="1"/>
  <c r="D8871" i="4" a="1"/>
  <c r="D8871" i="4" s="1"/>
  <c r="D8879" i="4" a="1"/>
  <c r="D8879" i="4" s="1"/>
  <c r="D8887" i="4" a="1"/>
  <c r="D8887" i="4" s="1"/>
  <c r="D8895" i="4" a="1"/>
  <c r="D8895" i="4" s="1"/>
  <c r="D8903" i="4" a="1"/>
  <c r="D8903" i="4" s="1"/>
  <c r="D8911" i="4" a="1"/>
  <c r="D8911" i="4" s="1"/>
  <c r="D8919" i="4" a="1"/>
  <c r="D8919" i="4" s="1"/>
  <c r="D8927" i="4" a="1"/>
  <c r="D8927" i="4" s="1"/>
  <c r="D8935" i="4" a="1"/>
  <c r="D8935" i="4" s="1"/>
  <c r="D8943" i="4" a="1"/>
  <c r="D8943" i="4" s="1"/>
  <c r="D8951" i="4" a="1"/>
  <c r="D8951" i="4" s="1"/>
  <c r="D8959" i="4" a="1"/>
  <c r="D8959" i="4" s="1"/>
  <c r="D8967" i="4" a="1"/>
  <c r="D8967" i="4" s="1"/>
  <c r="D8975" i="4" a="1"/>
  <c r="D8975" i="4" s="1"/>
  <c r="D8983" i="4" a="1"/>
  <c r="D8983" i="4" s="1"/>
  <c r="D8991" i="4" a="1"/>
  <c r="D8991" i="4" s="1"/>
  <c r="D8999" i="4" a="1"/>
  <c r="D8999" i="4" s="1"/>
  <c r="D9007" i="4" a="1"/>
  <c r="D9007" i="4" s="1"/>
  <c r="D9015" i="4" a="1"/>
  <c r="D9015" i="4" s="1"/>
  <c r="D9023" i="4" a="1"/>
  <c r="D9023" i="4" s="1"/>
  <c r="D9031" i="4" a="1"/>
  <c r="D9031" i="4" s="1"/>
  <c r="D9039" i="4" a="1"/>
  <c r="D9039" i="4" s="1"/>
  <c r="D9047" i="4" a="1"/>
  <c r="D9047" i="4" s="1"/>
  <c r="D9055" i="4" a="1"/>
  <c r="D9055" i="4" s="1"/>
  <c r="D9063" i="4" a="1"/>
  <c r="D9063" i="4" s="1"/>
  <c r="D9071" i="4" a="1"/>
  <c r="D9071" i="4" s="1"/>
  <c r="D9079" i="4" a="1"/>
  <c r="D9079" i="4" s="1"/>
  <c r="D9087" i="4" a="1"/>
  <c r="D9087" i="4" s="1"/>
  <c r="D9095" i="4" a="1"/>
  <c r="D9095" i="4" s="1"/>
  <c r="D9103" i="4" a="1"/>
  <c r="D9103" i="4" s="1"/>
  <c r="D9111" i="4" a="1"/>
  <c r="D9111" i="4" s="1"/>
  <c r="D9119" i="4" a="1"/>
  <c r="D9119" i="4" s="1"/>
  <c r="D9127" i="4" a="1"/>
  <c r="D9127" i="4" s="1"/>
  <c r="D9135" i="4" a="1"/>
  <c r="D9135" i="4" s="1"/>
  <c r="D9143" i="4" a="1"/>
  <c r="D9143" i="4" s="1"/>
  <c r="D9151" i="4" a="1"/>
  <c r="D9151" i="4" s="1"/>
  <c r="D9159" i="4" a="1"/>
  <c r="D9159" i="4" s="1"/>
  <c r="D9167" i="4" a="1"/>
  <c r="D9167" i="4" s="1"/>
  <c r="D9175" i="4" a="1"/>
  <c r="D9175" i="4" s="1"/>
  <c r="D9183" i="4" a="1"/>
  <c r="D9183" i="4" s="1"/>
  <c r="D9191" i="4" a="1"/>
  <c r="D9191" i="4" s="1"/>
  <c r="D9199" i="4" a="1"/>
  <c r="D9199" i="4" s="1"/>
  <c r="D9207" i="4" a="1"/>
  <c r="D9207" i="4" s="1"/>
  <c r="D9215" i="4" a="1"/>
  <c r="D9215" i="4" s="1"/>
  <c r="D9223" i="4" a="1"/>
  <c r="D9223" i="4" s="1"/>
  <c r="D9231" i="4" a="1"/>
  <c r="D9231" i="4" s="1"/>
  <c r="D9239" i="4" a="1"/>
  <c r="D9239" i="4" s="1"/>
  <c r="D9247" i="4" a="1"/>
  <c r="D9247" i="4" s="1"/>
  <c r="D9255" i="4" a="1"/>
  <c r="D9255" i="4" s="1"/>
  <c r="D9263" i="4" a="1"/>
  <c r="D9263" i="4" s="1"/>
  <c r="D9271" i="4" a="1"/>
  <c r="D9271" i="4" s="1"/>
  <c r="D9279" i="4" a="1"/>
  <c r="D9279" i="4" s="1"/>
  <c r="D9287" i="4" a="1"/>
  <c r="D9287" i="4" s="1"/>
  <c r="D9295" i="4" a="1"/>
  <c r="D9295" i="4" s="1"/>
  <c r="D9303" i="4" a="1"/>
  <c r="D9303" i="4" s="1"/>
  <c r="D9311" i="4" a="1"/>
  <c r="D9311" i="4" s="1"/>
  <c r="D9316" i="4" a="1"/>
  <c r="D9316" i="4" s="1"/>
  <c r="D9320" i="4" a="1"/>
  <c r="D9320" i="4" s="1"/>
  <c r="D9324" i="4" a="1"/>
  <c r="D9324" i="4" s="1"/>
  <c r="D9328" i="4" a="1"/>
  <c r="D9328" i="4" s="1"/>
  <c r="D9332" i="4" a="1"/>
  <c r="D9332" i="4" s="1"/>
  <c r="D9336" i="4" a="1"/>
  <c r="D9336" i="4" s="1"/>
  <c r="D9340" i="4" a="1"/>
  <c r="D9340" i="4" s="1"/>
  <c r="D9344" i="4" a="1"/>
  <c r="D9344" i="4" s="1"/>
  <c r="D9348" i="4" a="1"/>
  <c r="D9348" i="4" s="1"/>
  <c r="D8760" i="4" a="1"/>
  <c r="D8760" i="4" s="1"/>
  <c r="D8776" i="4" a="1"/>
  <c r="D8776" i="4" s="1"/>
  <c r="D8792" i="4" a="1"/>
  <c r="D8792" i="4" s="1"/>
  <c r="D8802" i="4" a="1"/>
  <c r="D8802" i="4" s="1"/>
  <c r="D8813" i="4" a="1"/>
  <c r="D8813" i="4" s="1"/>
  <c r="D8824" i="4" a="1"/>
  <c r="D8824" i="4" s="1"/>
  <c r="D8832" i="4" a="1"/>
  <c r="D8832" i="4" s="1"/>
  <c r="D8840" i="4" a="1"/>
  <c r="D8840" i="4" s="1"/>
  <c r="D8848" i="4" a="1"/>
  <c r="D8848" i="4" s="1"/>
  <c r="D8856" i="4" a="1"/>
  <c r="D8856" i="4" s="1"/>
  <c r="D8864" i="4" a="1"/>
  <c r="D8864" i="4" s="1"/>
  <c r="D8872" i="4" a="1"/>
  <c r="D8872" i="4" s="1"/>
  <c r="D8880" i="4" a="1"/>
  <c r="D8880" i="4" s="1"/>
  <c r="D8888" i="4" a="1"/>
  <c r="D8888" i="4" s="1"/>
  <c r="D8896" i="4" a="1"/>
  <c r="D8896" i="4" s="1"/>
  <c r="D8904" i="4" a="1"/>
  <c r="D8904" i="4" s="1"/>
  <c r="D8912" i="4" a="1"/>
  <c r="D8912" i="4" s="1"/>
  <c r="D8920" i="4" a="1"/>
  <c r="D8920" i="4" s="1"/>
  <c r="D8928" i="4" a="1"/>
  <c r="D8928" i="4" s="1"/>
  <c r="D8936" i="4" a="1"/>
  <c r="D8936" i="4" s="1"/>
  <c r="D8944" i="4" a="1"/>
  <c r="D8944" i="4" s="1"/>
  <c r="D8952" i="4" a="1"/>
  <c r="D8952" i="4" s="1"/>
  <c r="D8960" i="4" a="1"/>
  <c r="D8960" i="4" s="1"/>
  <c r="D8968" i="4" a="1"/>
  <c r="D8968" i="4" s="1"/>
  <c r="D8976" i="4" a="1"/>
  <c r="D8976" i="4" s="1"/>
  <c r="D8984" i="4" a="1"/>
  <c r="D8984" i="4" s="1"/>
  <c r="D8992" i="4" a="1"/>
  <c r="D8992" i="4" s="1"/>
  <c r="D9000" i="4" a="1"/>
  <c r="D9000" i="4" s="1"/>
  <c r="D9008" i="4" a="1"/>
  <c r="D9008" i="4" s="1"/>
  <c r="D9016" i="4" a="1"/>
  <c r="D9016" i="4" s="1"/>
  <c r="D9024" i="4" a="1"/>
  <c r="D9024" i="4" s="1"/>
  <c r="D9032" i="4" a="1"/>
  <c r="D9032" i="4" s="1"/>
  <c r="D9040" i="4" a="1"/>
  <c r="D9040" i="4" s="1"/>
  <c r="D9048" i="4" a="1"/>
  <c r="D9048" i="4" s="1"/>
  <c r="D9056" i="4" a="1"/>
  <c r="D9056" i="4" s="1"/>
  <c r="D9064" i="4" a="1"/>
  <c r="D9064" i="4" s="1"/>
  <c r="D9072" i="4" a="1"/>
  <c r="D9072" i="4" s="1"/>
  <c r="D9080" i="4" a="1"/>
  <c r="D9080" i="4" s="1"/>
  <c r="D9088" i="4" a="1"/>
  <c r="D9088" i="4" s="1"/>
  <c r="D9096" i="4" a="1"/>
  <c r="D9096" i="4" s="1"/>
  <c r="D9104" i="4" a="1"/>
  <c r="D9104" i="4" s="1"/>
  <c r="D9112" i="4" a="1"/>
  <c r="D9112" i="4" s="1"/>
  <c r="D9120" i="4" a="1"/>
  <c r="D9120" i="4" s="1"/>
  <c r="D9128" i="4" a="1"/>
  <c r="D9128" i="4" s="1"/>
  <c r="D9136" i="4" a="1"/>
  <c r="D9136" i="4" s="1"/>
  <c r="D9144" i="4" a="1"/>
  <c r="D9144" i="4" s="1"/>
  <c r="D9152" i="4" a="1"/>
  <c r="D9152" i="4" s="1"/>
  <c r="D9160" i="4" a="1"/>
  <c r="D9160" i="4" s="1"/>
  <c r="D9168" i="4" a="1"/>
  <c r="D9168" i="4" s="1"/>
  <c r="D9176" i="4" a="1"/>
  <c r="D9176" i="4" s="1"/>
  <c r="D9184" i="4" a="1"/>
  <c r="D9184" i="4" s="1"/>
  <c r="D9192" i="4" a="1"/>
  <c r="D9192" i="4" s="1"/>
  <c r="D9200" i="4" a="1"/>
  <c r="D9200" i="4" s="1"/>
  <c r="D9208" i="4" a="1"/>
  <c r="D9208" i="4" s="1"/>
  <c r="D9216" i="4" a="1"/>
  <c r="D9216" i="4" s="1"/>
  <c r="D9224" i="4" a="1"/>
  <c r="D9224" i="4" s="1"/>
  <c r="D9232" i="4" a="1"/>
  <c r="D9232" i="4" s="1"/>
  <c r="D9240" i="4" a="1"/>
  <c r="D9240" i="4" s="1"/>
  <c r="D9248" i="4" a="1"/>
  <c r="D9248" i="4" s="1"/>
  <c r="D9256" i="4" a="1"/>
  <c r="D9256" i="4" s="1"/>
  <c r="D9264" i="4" a="1"/>
  <c r="D9264" i="4" s="1"/>
  <c r="D9272" i="4" a="1"/>
  <c r="D9272" i="4" s="1"/>
  <c r="D9280" i="4" a="1"/>
  <c r="D9280" i="4" s="1"/>
  <c r="D9288" i="4" a="1"/>
  <c r="D9288" i="4" s="1"/>
  <c r="D9296" i="4" a="1"/>
  <c r="D9296" i="4" s="1"/>
  <c r="D9304" i="4" a="1"/>
  <c r="D9304" i="4" s="1"/>
  <c r="D9361" i="4" a="1"/>
  <c r="D9361" i="4" s="1"/>
  <c r="D9370" i="4" a="1"/>
  <c r="D9370" i="4" s="1"/>
  <c r="D9379" i="4" a="1"/>
  <c r="D9379" i="4" s="1"/>
  <c r="D9388" i="4" a="1"/>
  <c r="D9388" i="4" s="1"/>
  <c r="D9393" i="4" a="1"/>
  <c r="D9393" i="4" s="1"/>
  <c r="D9402" i="4" a="1"/>
  <c r="D9402" i="4" s="1"/>
  <c r="D9411" i="4" a="1"/>
  <c r="D9411" i="4" s="1"/>
  <c r="D9420" i="4" a="1"/>
  <c r="D9420" i="4" s="1"/>
  <c r="D8761" i="4" a="1"/>
  <c r="D8761" i="4" s="1"/>
  <c r="D8777" i="4" a="1"/>
  <c r="D8777" i="4" s="1"/>
  <c r="D8793" i="4" a="1"/>
  <c r="D8793" i="4" s="1"/>
  <c r="D8803" i="4" a="1"/>
  <c r="D8803" i="4" s="1"/>
  <c r="D8814" i="4" a="1"/>
  <c r="D8814" i="4" s="1"/>
  <c r="D8825" i="4" a="1"/>
  <c r="D8825" i="4" s="1"/>
  <c r="D8833" i="4" a="1"/>
  <c r="D8833" i="4" s="1"/>
  <c r="D8841" i="4" a="1"/>
  <c r="D8841" i="4" s="1"/>
  <c r="D8849" i="4" a="1"/>
  <c r="D8849" i="4" s="1"/>
  <c r="D8857" i="4" a="1"/>
  <c r="D8857" i="4" s="1"/>
  <c r="D8865" i="4" a="1"/>
  <c r="D8865" i="4" s="1"/>
  <c r="D8873" i="4" a="1"/>
  <c r="D8873" i="4" s="1"/>
  <c r="D8881" i="4" a="1"/>
  <c r="D8881" i="4" s="1"/>
  <c r="D8889" i="4" a="1"/>
  <c r="D8889" i="4" s="1"/>
  <c r="D8897" i="4" a="1"/>
  <c r="D8897" i="4" s="1"/>
  <c r="D8905" i="4" a="1"/>
  <c r="D8905" i="4" s="1"/>
  <c r="D8913" i="4" a="1"/>
  <c r="D8913" i="4" s="1"/>
  <c r="D8921" i="4" a="1"/>
  <c r="D8921" i="4" s="1"/>
  <c r="D8929" i="4" a="1"/>
  <c r="D8929" i="4" s="1"/>
  <c r="D8937" i="4" a="1"/>
  <c r="D8937" i="4" s="1"/>
  <c r="D8945" i="4" a="1"/>
  <c r="D8945" i="4" s="1"/>
  <c r="D8953" i="4" a="1"/>
  <c r="D8953" i="4" s="1"/>
  <c r="D8961" i="4" a="1"/>
  <c r="D8961" i="4" s="1"/>
  <c r="D8969" i="4" a="1"/>
  <c r="D8969" i="4" s="1"/>
  <c r="D8977" i="4" a="1"/>
  <c r="D8977" i="4" s="1"/>
  <c r="D8985" i="4" a="1"/>
  <c r="D8985" i="4" s="1"/>
  <c r="D8993" i="4" a="1"/>
  <c r="D8993" i="4" s="1"/>
  <c r="D9001" i="4" a="1"/>
  <c r="D9001" i="4" s="1"/>
  <c r="D9009" i="4" a="1"/>
  <c r="D9009" i="4" s="1"/>
  <c r="D9017" i="4" a="1"/>
  <c r="D9017" i="4" s="1"/>
  <c r="D9025" i="4" a="1"/>
  <c r="D9025" i="4" s="1"/>
  <c r="D9033" i="4" a="1"/>
  <c r="D9033" i="4" s="1"/>
  <c r="D9041" i="4" a="1"/>
  <c r="D9041" i="4" s="1"/>
  <c r="D9049" i="4" a="1"/>
  <c r="D9049" i="4" s="1"/>
  <c r="D9057" i="4" a="1"/>
  <c r="D9057" i="4" s="1"/>
  <c r="D9065" i="4" a="1"/>
  <c r="D9065" i="4" s="1"/>
  <c r="D9073" i="4" a="1"/>
  <c r="D9073" i="4" s="1"/>
  <c r="D9081" i="4" a="1"/>
  <c r="D9081" i="4" s="1"/>
  <c r="D9089" i="4" a="1"/>
  <c r="D9089" i="4" s="1"/>
  <c r="D9097" i="4" a="1"/>
  <c r="D9097" i="4" s="1"/>
  <c r="D9105" i="4" a="1"/>
  <c r="D9105" i="4" s="1"/>
  <c r="D9113" i="4" a="1"/>
  <c r="D9113" i="4" s="1"/>
  <c r="D9121" i="4" a="1"/>
  <c r="D9121" i="4" s="1"/>
  <c r="D9129" i="4" a="1"/>
  <c r="D9129" i="4" s="1"/>
  <c r="D9137" i="4" a="1"/>
  <c r="D9137" i="4" s="1"/>
  <c r="D9145" i="4" a="1"/>
  <c r="D9145" i="4" s="1"/>
  <c r="D9153" i="4" a="1"/>
  <c r="D9153" i="4" s="1"/>
  <c r="D9161" i="4" a="1"/>
  <c r="D9161" i="4" s="1"/>
  <c r="D9169" i="4" a="1"/>
  <c r="D9169" i="4" s="1"/>
  <c r="D9177" i="4" a="1"/>
  <c r="D9177" i="4" s="1"/>
  <c r="D9185" i="4" a="1"/>
  <c r="D9185" i="4" s="1"/>
  <c r="D9193" i="4" a="1"/>
  <c r="D9193" i="4" s="1"/>
  <c r="D9201" i="4" a="1"/>
  <c r="D9201" i="4" s="1"/>
  <c r="D9209" i="4" a="1"/>
  <c r="D9209" i="4" s="1"/>
  <c r="D9217" i="4" a="1"/>
  <c r="D9217" i="4" s="1"/>
  <c r="D9225" i="4" a="1"/>
  <c r="D9225" i="4" s="1"/>
  <c r="D9233" i="4" a="1"/>
  <c r="D9233" i="4" s="1"/>
  <c r="D9241" i="4" a="1"/>
  <c r="D9241" i="4" s="1"/>
  <c r="D9249" i="4" a="1"/>
  <c r="D9249" i="4" s="1"/>
  <c r="D9257" i="4" a="1"/>
  <c r="D9257" i="4" s="1"/>
  <c r="D9265" i="4" a="1"/>
  <c r="D9265" i="4" s="1"/>
  <c r="D9273" i="4" a="1"/>
  <c r="D9273" i="4" s="1"/>
  <c r="D9281" i="4" a="1"/>
  <c r="D9281" i="4" s="1"/>
  <c r="D9289" i="4" a="1"/>
  <c r="D9289" i="4" s="1"/>
  <c r="D9297" i="4" a="1"/>
  <c r="D9297" i="4" s="1"/>
  <c r="D9305" i="4" a="1"/>
  <c r="D9305" i="4" s="1"/>
  <c r="D9312" i="4" a="1"/>
  <c r="D9312" i="4" s="1"/>
  <c r="D9317" i="4" a="1"/>
  <c r="D9317" i="4" s="1"/>
  <c r="D9321" i="4" a="1"/>
  <c r="D9321" i="4" s="1"/>
  <c r="D9325" i="4" a="1"/>
  <c r="D9325" i="4" s="1"/>
  <c r="D9329" i="4" a="1"/>
  <c r="D9329" i="4" s="1"/>
  <c r="D9333" i="4" a="1"/>
  <c r="D9333" i="4" s="1"/>
  <c r="D9337" i="4" a="1"/>
  <c r="D9337" i="4" s="1"/>
  <c r="D9341" i="4" a="1"/>
  <c r="D9341" i="4" s="1"/>
  <c r="D9345" i="4" a="1"/>
  <c r="D9345" i="4" s="1"/>
  <c r="D9349" i="4" a="1"/>
  <c r="D9349" i="4" s="1"/>
  <c r="D9353" i="4" a="1"/>
  <c r="D9353" i="4" s="1"/>
  <c r="D9357" i="4" a="1"/>
  <c r="D9357" i="4" s="1"/>
  <c r="D9366" i="4" a="1"/>
  <c r="D9366" i="4" s="1"/>
  <c r="D9375" i="4" a="1"/>
  <c r="D9375" i="4" s="1"/>
  <c r="D9384" i="4" a="1"/>
  <c r="D9384" i="4" s="1"/>
  <c r="D9389" i="4" a="1"/>
  <c r="D9389" i="4" s="1"/>
  <c r="D8762" i="4" a="1"/>
  <c r="D8762" i="4" s="1"/>
  <c r="D8778" i="4" a="1"/>
  <c r="D8778" i="4" s="1"/>
  <c r="D8794" i="4" a="1"/>
  <c r="D8794" i="4" s="1"/>
  <c r="D8805" i="4" a="1"/>
  <c r="D8805" i="4" s="1"/>
  <c r="D8816" i="4" a="1"/>
  <c r="D8816" i="4" s="1"/>
  <c r="D8826" i="4" a="1"/>
  <c r="D8826" i="4" s="1"/>
  <c r="D8834" i="4" a="1"/>
  <c r="D8834" i="4" s="1"/>
  <c r="D8842" i="4" a="1"/>
  <c r="D8842" i="4" s="1"/>
  <c r="D8850" i="4" a="1"/>
  <c r="D8850" i="4" s="1"/>
  <c r="D8858" i="4" a="1"/>
  <c r="D8858" i="4" s="1"/>
  <c r="D8866" i="4" a="1"/>
  <c r="D8866" i="4" s="1"/>
  <c r="D8874" i="4" a="1"/>
  <c r="D8874" i="4" s="1"/>
  <c r="D8882" i="4" a="1"/>
  <c r="D8882" i="4" s="1"/>
  <c r="D8890" i="4" a="1"/>
  <c r="D8890" i="4" s="1"/>
  <c r="D8898" i="4" a="1"/>
  <c r="D8898" i="4" s="1"/>
  <c r="D8906" i="4" a="1"/>
  <c r="D8906" i="4" s="1"/>
  <c r="D8914" i="4" a="1"/>
  <c r="D8914" i="4" s="1"/>
  <c r="D8922" i="4" a="1"/>
  <c r="D8922" i="4" s="1"/>
  <c r="D8930" i="4" a="1"/>
  <c r="D8930" i="4" s="1"/>
  <c r="D8938" i="4" a="1"/>
  <c r="D8938" i="4" s="1"/>
  <c r="D8946" i="4" a="1"/>
  <c r="D8946" i="4" s="1"/>
  <c r="D8954" i="4" a="1"/>
  <c r="D8954" i="4" s="1"/>
  <c r="D8962" i="4" a="1"/>
  <c r="D8962" i="4" s="1"/>
  <c r="D8970" i="4" a="1"/>
  <c r="D8970" i="4" s="1"/>
  <c r="D8978" i="4" a="1"/>
  <c r="D8978" i="4" s="1"/>
  <c r="D8986" i="4" a="1"/>
  <c r="D8986" i="4" s="1"/>
  <c r="D8994" i="4" a="1"/>
  <c r="D8994" i="4" s="1"/>
  <c r="D9002" i="4" a="1"/>
  <c r="D9002" i="4" s="1"/>
  <c r="D9010" i="4" a="1"/>
  <c r="D9010" i="4" s="1"/>
  <c r="D9018" i="4" a="1"/>
  <c r="D9018" i="4" s="1"/>
  <c r="D9026" i="4" a="1"/>
  <c r="D9026" i="4" s="1"/>
  <c r="D9034" i="4" a="1"/>
  <c r="D9034" i="4" s="1"/>
  <c r="D9042" i="4" a="1"/>
  <c r="D9042" i="4" s="1"/>
  <c r="D9050" i="4" a="1"/>
  <c r="D9050" i="4" s="1"/>
  <c r="D9058" i="4" a="1"/>
  <c r="D9058" i="4" s="1"/>
  <c r="D9066" i="4" a="1"/>
  <c r="D9066" i="4" s="1"/>
  <c r="D9074" i="4" a="1"/>
  <c r="D9074" i="4" s="1"/>
  <c r="D9082" i="4" a="1"/>
  <c r="D9082" i="4" s="1"/>
  <c r="D9090" i="4" a="1"/>
  <c r="D9090" i="4" s="1"/>
  <c r="D9098" i="4" a="1"/>
  <c r="D9098" i="4" s="1"/>
  <c r="D9106" i="4" a="1"/>
  <c r="D9106" i="4" s="1"/>
  <c r="D9114" i="4" a="1"/>
  <c r="D9114" i="4" s="1"/>
  <c r="D9122" i="4" a="1"/>
  <c r="D9122" i="4" s="1"/>
  <c r="D9130" i="4" a="1"/>
  <c r="D9130" i="4" s="1"/>
  <c r="D9138" i="4" a="1"/>
  <c r="D9138" i="4" s="1"/>
  <c r="D9146" i="4" a="1"/>
  <c r="D9146" i="4" s="1"/>
  <c r="D9154" i="4" a="1"/>
  <c r="D9154" i="4" s="1"/>
  <c r="D9162" i="4" a="1"/>
  <c r="D9162" i="4" s="1"/>
  <c r="D9170" i="4" a="1"/>
  <c r="D9170" i="4" s="1"/>
  <c r="D9178" i="4" a="1"/>
  <c r="D9178" i="4" s="1"/>
  <c r="D9186" i="4" a="1"/>
  <c r="D9186" i="4" s="1"/>
  <c r="D9194" i="4" a="1"/>
  <c r="D9194" i="4" s="1"/>
  <c r="D9202" i="4" a="1"/>
  <c r="D9202" i="4" s="1"/>
  <c r="D9210" i="4" a="1"/>
  <c r="D9210" i="4" s="1"/>
  <c r="D9218" i="4" a="1"/>
  <c r="D9218" i="4" s="1"/>
  <c r="D9226" i="4" a="1"/>
  <c r="D9226" i="4" s="1"/>
  <c r="D9234" i="4" a="1"/>
  <c r="D9234" i="4" s="1"/>
  <c r="D9242" i="4" a="1"/>
  <c r="D9242" i="4" s="1"/>
  <c r="D9250" i="4" a="1"/>
  <c r="D9250" i="4" s="1"/>
  <c r="D9258" i="4" a="1"/>
  <c r="D9258" i="4" s="1"/>
  <c r="D9266" i="4" a="1"/>
  <c r="D9266" i="4" s="1"/>
  <c r="D9274" i="4" a="1"/>
  <c r="D9274" i="4" s="1"/>
  <c r="D9282" i="4" a="1"/>
  <c r="D9282" i="4" s="1"/>
  <c r="D9290" i="4" a="1"/>
  <c r="D9290" i="4" s="1"/>
  <c r="D9298" i="4" a="1"/>
  <c r="D9298" i="4" s="1"/>
  <c r="D9306" i="4" a="1"/>
  <c r="D9306" i="4" s="1"/>
  <c r="D9313" i="4" a="1"/>
  <c r="D9313" i="4" s="1"/>
  <c r="D9362" i="4" a="1"/>
  <c r="D9362" i="4" s="1"/>
  <c r="D9371" i="4" a="1"/>
  <c r="D9371" i="4" s="1"/>
  <c r="D9380" i="4" a="1"/>
  <c r="D9380" i="4" s="1"/>
  <c r="D9385" i="4" a="1"/>
  <c r="D9385" i="4" s="1"/>
  <c r="D9394" i="4" a="1"/>
  <c r="D9394" i="4" s="1"/>
  <c r="D9403" i="4" a="1"/>
  <c r="D9403" i="4" s="1"/>
  <c r="D9412" i="4" a="1"/>
  <c r="D9412" i="4" s="1"/>
  <c r="D9417" i="4" a="1"/>
  <c r="D9417" i="4" s="1"/>
  <c r="D8763" i="4" a="1"/>
  <c r="D8763" i="4" s="1"/>
  <c r="D8779" i="4" a="1"/>
  <c r="D8779" i="4" s="1"/>
  <c r="D8795" i="4" a="1"/>
  <c r="D8795" i="4" s="1"/>
  <c r="D8806" i="4" a="1"/>
  <c r="D8806" i="4" s="1"/>
  <c r="D8817" i="4" a="1"/>
  <c r="D8817" i="4" s="1"/>
  <c r="D8827" i="4" a="1"/>
  <c r="D8827" i="4" s="1"/>
  <c r="D8835" i="4" a="1"/>
  <c r="D8835" i="4" s="1"/>
  <c r="D8843" i="4" a="1"/>
  <c r="D8843" i="4" s="1"/>
  <c r="D8851" i="4" a="1"/>
  <c r="D8851" i="4" s="1"/>
  <c r="D8859" i="4" a="1"/>
  <c r="D8859" i="4" s="1"/>
  <c r="D8867" i="4" a="1"/>
  <c r="D8867" i="4" s="1"/>
  <c r="D8875" i="4" a="1"/>
  <c r="D8875" i="4" s="1"/>
  <c r="D8883" i="4" a="1"/>
  <c r="D8883" i="4" s="1"/>
  <c r="D8891" i="4" a="1"/>
  <c r="D8891" i="4" s="1"/>
  <c r="D8899" i="4" a="1"/>
  <c r="D8899" i="4" s="1"/>
  <c r="D8907" i="4" a="1"/>
  <c r="D8907" i="4" s="1"/>
  <c r="D8915" i="4" a="1"/>
  <c r="D8915" i="4" s="1"/>
  <c r="D8923" i="4" a="1"/>
  <c r="D8923" i="4" s="1"/>
  <c r="D8931" i="4" a="1"/>
  <c r="D8931" i="4" s="1"/>
  <c r="D8939" i="4" a="1"/>
  <c r="D8939" i="4" s="1"/>
  <c r="D8947" i="4" a="1"/>
  <c r="D8947" i="4" s="1"/>
  <c r="D8955" i="4" a="1"/>
  <c r="D8955" i="4" s="1"/>
  <c r="D8963" i="4" a="1"/>
  <c r="D8963" i="4" s="1"/>
  <c r="D8971" i="4" a="1"/>
  <c r="D8971" i="4" s="1"/>
  <c r="D8979" i="4" a="1"/>
  <c r="D8979" i="4" s="1"/>
  <c r="D8987" i="4" a="1"/>
  <c r="D8987" i="4" s="1"/>
  <c r="D8995" i="4" a="1"/>
  <c r="D8995" i="4" s="1"/>
  <c r="D9003" i="4" a="1"/>
  <c r="D9003" i="4" s="1"/>
  <c r="D9011" i="4" a="1"/>
  <c r="D9011" i="4" s="1"/>
  <c r="D9019" i="4" a="1"/>
  <c r="D9019" i="4" s="1"/>
  <c r="D9027" i="4" a="1"/>
  <c r="D9027" i="4" s="1"/>
  <c r="D9035" i="4" a="1"/>
  <c r="D9035" i="4" s="1"/>
  <c r="D9043" i="4" a="1"/>
  <c r="D9043" i="4" s="1"/>
  <c r="D9051" i="4" a="1"/>
  <c r="D9051" i="4" s="1"/>
  <c r="D9059" i="4" a="1"/>
  <c r="D9059" i="4" s="1"/>
  <c r="D9067" i="4" a="1"/>
  <c r="D9067" i="4" s="1"/>
  <c r="D9075" i="4" a="1"/>
  <c r="D9075" i="4" s="1"/>
  <c r="D9083" i="4" a="1"/>
  <c r="D9083" i="4" s="1"/>
  <c r="D9091" i="4" a="1"/>
  <c r="D9091" i="4" s="1"/>
  <c r="D9099" i="4" a="1"/>
  <c r="D9099" i="4" s="1"/>
  <c r="D9107" i="4" a="1"/>
  <c r="D9107" i="4" s="1"/>
  <c r="D9115" i="4" a="1"/>
  <c r="D9115" i="4" s="1"/>
  <c r="D9123" i="4" a="1"/>
  <c r="D9123" i="4" s="1"/>
  <c r="D9131" i="4" a="1"/>
  <c r="D9131" i="4" s="1"/>
  <c r="D9139" i="4" a="1"/>
  <c r="D9139" i="4" s="1"/>
  <c r="D9147" i="4" a="1"/>
  <c r="D9147" i="4" s="1"/>
  <c r="D9155" i="4" a="1"/>
  <c r="D9155" i="4" s="1"/>
  <c r="D9163" i="4" a="1"/>
  <c r="D9163" i="4" s="1"/>
  <c r="D9171" i="4" a="1"/>
  <c r="D9171" i="4" s="1"/>
  <c r="D9179" i="4" a="1"/>
  <c r="D9179" i="4" s="1"/>
  <c r="D9187" i="4" a="1"/>
  <c r="D9187" i="4" s="1"/>
  <c r="D9195" i="4" a="1"/>
  <c r="D9195" i="4" s="1"/>
  <c r="D9203" i="4" a="1"/>
  <c r="D9203" i="4" s="1"/>
  <c r="D9211" i="4" a="1"/>
  <c r="D9211" i="4" s="1"/>
  <c r="D9219" i="4" a="1"/>
  <c r="D9219" i="4" s="1"/>
  <c r="D9227" i="4" a="1"/>
  <c r="D9227" i="4" s="1"/>
  <c r="D9235" i="4" a="1"/>
  <c r="D9235" i="4" s="1"/>
  <c r="D9243" i="4" a="1"/>
  <c r="D9243" i="4" s="1"/>
  <c r="D9251" i="4" a="1"/>
  <c r="D9251" i="4" s="1"/>
  <c r="D9259" i="4" a="1"/>
  <c r="D9259" i="4" s="1"/>
  <c r="D9267" i="4" a="1"/>
  <c r="D9267" i="4" s="1"/>
  <c r="D9275" i="4" a="1"/>
  <c r="D9275" i="4" s="1"/>
  <c r="D9283" i="4" a="1"/>
  <c r="D9283" i="4" s="1"/>
  <c r="D9291" i="4" a="1"/>
  <c r="D9291" i="4" s="1"/>
  <c r="D9299" i="4" a="1"/>
  <c r="D9299" i="4" s="1"/>
  <c r="D9307" i="4" a="1"/>
  <c r="D9307" i="4" s="1"/>
  <c r="D9314" i="4" a="1"/>
  <c r="D9314" i="4" s="1"/>
  <c r="D9318" i="4" a="1"/>
  <c r="D9318" i="4" s="1"/>
  <c r="D9322" i="4" a="1"/>
  <c r="D9322" i="4" s="1"/>
  <c r="D9326" i="4" a="1"/>
  <c r="D9326" i="4" s="1"/>
  <c r="D9330" i="4" a="1"/>
  <c r="D9330" i="4" s="1"/>
  <c r="D9334" i="4" a="1"/>
  <c r="D9334" i="4" s="1"/>
  <c r="D9338" i="4" a="1"/>
  <c r="D9338" i="4" s="1"/>
  <c r="D9342" i="4" a="1"/>
  <c r="D9342" i="4" s="1"/>
  <c r="D9346" i="4" a="1"/>
  <c r="D9346" i="4" s="1"/>
  <c r="D9350" i="4" a="1"/>
  <c r="D9350" i="4" s="1"/>
  <c r="D9354" i="4" a="1"/>
  <c r="D9354" i="4" s="1"/>
  <c r="D9358" i="4" a="1"/>
  <c r="D9358" i="4" s="1"/>
  <c r="D9367" i="4" a="1"/>
  <c r="D9367" i="4" s="1"/>
  <c r="D9376" i="4" a="1"/>
  <c r="D9376" i="4" s="1"/>
  <c r="D9381" i="4" a="1"/>
  <c r="D9381" i="4" s="1"/>
  <c r="D9390" i="4" a="1"/>
  <c r="D9390" i="4" s="1"/>
  <c r="D8768" i="4" a="1"/>
  <c r="D8768" i="4" s="1"/>
  <c r="D8784" i="4" a="1"/>
  <c r="D8784" i="4" s="1"/>
  <c r="D8797" i="4" a="1"/>
  <c r="D8797" i="4" s="1"/>
  <c r="D8808" i="4" a="1"/>
  <c r="D8808" i="4" s="1"/>
  <c r="D8818" i="4" a="1"/>
  <c r="D8818" i="4" s="1"/>
  <c r="D8828" i="4" a="1"/>
  <c r="D8828" i="4" s="1"/>
  <c r="D8836" i="4" a="1"/>
  <c r="D8836" i="4" s="1"/>
  <c r="D8844" i="4" a="1"/>
  <c r="D8844" i="4" s="1"/>
  <c r="D8852" i="4" a="1"/>
  <c r="D8852" i="4" s="1"/>
  <c r="D8860" i="4" a="1"/>
  <c r="D8860" i="4" s="1"/>
  <c r="D8868" i="4" a="1"/>
  <c r="D8868" i="4" s="1"/>
  <c r="D8876" i="4" a="1"/>
  <c r="D8876" i="4" s="1"/>
  <c r="D8884" i="4" a="1"/>
  <c r="D8884" i="4" s="1"/>
  <c r="D8892" i="4" a="1"/>
  <c r="D8892" i="4" s="1"/>
  <c r="D8900" i="4" a="1"/>
  <c r="D8900" i="4" s="1"/>
  <c r="D8908" i="4" a="1"/>
  <c r="D8908" i="4" s="1"/>
  <c r="D8916" i="4" a="1"/>
  <c r="D8916" i="4" s="1"/>
  <c r="D8924" i="4" a="1"/>
  <c r="D8924" i="4" s="1"/>
  <c r="D8932" i="4" a="1"/>
  <c r="D8932" i="4" s="1"/>
  <c r="D8940" i="4" a="1"/>
  <c r="D8940" i="4" s="1"/>
  <c r="D8948" i="4" a="1"/>
  <c r="D8948" i="4" s="1"/>
  <c r="D8956" i="4" a="1"/>
  <c r="D8956" i="4" s="1"/>
  <c r="D8964" i="4" a="1"/>
  <c r="D8964" i="4" s="1"/>
  <c r="D8972" i="4" a="1"/>
  <c r="D8972" i="4" s="1"/>
  <c r="D8980" i="4" a="1"/>
  <c r="D8980" i="4" s="1"/>
  <c r="D8988" i="4" a="1"/>
  <c r="D8988" i="4" s="1"/>
  <c r="D8996" i="4" a="1"/>
  <c r="D8996" i="4" s="1"/>
  <c r="D9004" i="4" a="1"/>
  <c r="D9004" i="4" s="1"/>
  <c r="D9012" i="4" a="1"/>
  <c r="D9012" i="4" s="1"/>
  <c r="D9020" i="4" a="1"/>
  <c r="D9020" i="4" s="1"/>
  <c r="D9028" i="4" a="1"/>
  <c r="D9028" i="4" s="1"/>
  <c r="D9036" i="4" a="1"/>
  <c r="D9036" i="4" s="1"/>
  <c r="D9044" i="4" a="1"/>
  <c r="D9044" i="4" s="1"/>
  <c r="D9052" i="4" a="1"/>
  <c r="D9052" i="4" s="1"/>
  <c r="D9060" i="4" a="1"/>
  <c r="D9060" i="4" s="1"/>
  <c r="D9068" i="4" a="1"/>
  <c r="D9068" i="4" s="1"/>
  <c r="D9076" i="4" a="1"/>
  <c r="D9076" i="4" s="1"/>
  <c r="D9084" i="4" a="1"/>
  <c r="D9084" i="4" s="1"/>
  <c r="D9092" i="4" a="1"/>
  <c r="D9092" i="4" s="1"/>
  <c r="D9100" i="4" a="1"/>
  <c r="D9100" i="4" s="1"/>
  <c r="D9108" i="4" a="1"/>
  <c r="D9108" i="4" s="1"/>
  <c r="D9116" i="4" a="1"/>
  <c r="D9116" i="4" s="1"/>
  <c r="D9124" i="4" a="1"/>
  <c r="D9124" i="4" s="1"/>
  <c r="D9132" i="4" a="1"/>
  <c r="D9132" i="4" s="1"/>
  <c r="D9140" i="4" a="1"/>
  <c r="D9140" i="4" s="1"/>
  <c r="D9148" i="4" a="1"/>
  <c r="D9148" i="4" s="1"/>
  <c r="D9156" i="4" a="1"/>
  <c r="D9156" i="4" s="1"/>
  <c r="D9164" i="4" a="1"/>
  <c r="D9164" i="4" s="1"/>
  <c r="D9172" i="4" a="1"/>
  <c r="D9172" i="4" s="1"/>
  <c r="D9180" i="4" a="1"/>
  <c r="D9180" i="4" s="1"/>
  <c r="D9188" i="4" a="1"/>
  <c r="D9188" i="4" s="1"/>
  <c r="D9196" i="4" a="1"/>
  <c r="D9196" i="4" s="1"/>
  <c r="D9204" i="4" a="1"/>
  <c r="D9204" i="4" s="1"/>
  <c r="D9212" i="4" a="1"/>
  <c r="D9212" i="4" s="1"/>
  <c r="D9220" i="4" a="1"/>
  <c r="D9220" i="4" s="1"/>
  <c r="D9228" i="4" a="1"/>
  <c r="D9228" i="4" s="1"/>
  <c r="D9236" i="4" a="1"/>
  <c r="D9236" i="4" s="1"/>
  <c r="D9244" i="4" a="1"/>
  <c r="D9244" i="4" s="1"/>
  <c r="D9252" i="4" a="1"/>
  <c r="D9252" i="4" s="1"/>
  <c r="D9260" i="4" a="1"/>
  <c r="D9260" i="4" s="1"/>
  <c r="D9268" i="4" a="1"/>
  <c r="D9268" i="4" s="1"/>
  <c r="D9276" i="4" a="1"/>
  <c r="D9276" i="4" s="1"/>
  <c r="D9284" i="4" a="1"/>
  <c r="D9284" i="4" s="1"/>
  <c r="D9292" i="4" a="1"/>
  <c r="D9292" i="4" s="1"/>
  <c r="D9300" i="4" a="1"/>
  <c r="D9300" i="4" s="1"/>
  <c r="D9308" i="4" a="1"/>
  <c r="D9308" i="4" s="1"/>
  <c r="D9363" i="4" a="1"/>
  <c r="D9363" i="4" s="1"/>
  <c r="D9372" i="4" a="1"/>
  <c r="D9372" i="4" s="1"/>
  <c r="D9377" i="4" a="1"/>
  <c r="D9377" i="4" s="1"/>
  <c r="D9386" i="4" a="1"/>
  <c r="D9386" i="4" s="1"/>
  <c r="D8769" i="4" a="1"/>
  <c r="D8769" i="4" s="1"/>
  <c r="D8785" i="4" a="1"/>
  <c r="D8785" i="4" s="1"/>
  <c r="D8798" i="4" a="1"/>
  <c r="D8798" i="4" s="1"/>
  <c r="D8809" i="4" a="1"/>
  <c r="D8809" i="4" s="1"/>
  <c r="D8819" i="4" a="1"/>
  <c r="D8819" i="4" s="1"/>
  <c r="D8829" i="4" a="1"/>
  <c r="D8829" i="4" s="1"/>
  <c r="D8837" i="4" a="1"/>
  <c r="D8837" i="4" s="1"/>
  <c r="D8845" i="4" a="1"/>
  <c r="D8845" i="4" s="1"/>
  <c r="D8853" i="4" a="1"/>
  <c r="D8853" i="4" s="1"/>
  <c r="D8861" i="4" a="1"/>
  <c r="D8861" i="4" s="1"/>
  <c r="D8869" i="4" a="1"/>
  <c r="D8869" i="4" s="1"/>
  <c r="D8877" i="4" a="1"/>
  <c r="D8877" i="4" s="1"/>
  <c r="D8885" i="4" a="1"/>
  <c r="D8885" i="4" s="1"/>
  <c r="D8893" i="4" a="1"/>
  <c r="D8893" i="4" s="1"/>
  <c r="D8901" i="4" a="1"/>
  <c r="D8901" i="4" s="1"/>
  <c r="D8909" i="4" a="1"/>
  <c r="D8909" i="4" s="1"/>
  <c r="D8917" i="4" a="1"/>
  <c r="D8917" i="4" s="1"/>
  <c r="D8925" i="4" a="1"/>
  <c r="D8925" i="4" s="1"/>
  <c r="D8933" i="4" a="1"/>
  <c r="D8933" i="4" s="1"/>
  <c r="D8941" i="4" a="1"/>
  <c r="D8941" i="4" s="1"/>
  <c r="D8949" i="4" a="1"/>
  <c r="D8949" i="4" s="1"/>
  <c r="D8957" i="4" a="1"/>
  <c r="D8957" i="4" s="1"/>
  <c r="D8965" i="4" a="1"/>
  <c r="D8965" i="4" s="1"/>
  <c r="D8973" i="4" a="1"/>
  <c r="D8973" i="4" s="1"/>
  <c r="D8981" i="4" a="1"/>
  <c r="D8981" i="4" s="1"/>
  <c r="D8989" i="4" a="1"/>
  <c r="D8989" i="4" s="1"/>
  <c r="D8997" i="4" a="1"/>
  <c r="D8997" i="4" s="1"/>
  <c r="D9005" i="4" a="1"/>
  <c r="D9005" i="4" s="1"/>
  <c r="D9013" i="4" a="1"/>
  <c r="D9013" i="4" s="1"/>
  <c r="D9021" i="4" a="1"/>
  <c r="D9021" i="4" s="1"/>
  <c r="D9029" i="4" a="1"/>
  <c r="D9029" i="4" s="1"/>
  <c r="D9037" i="4" a="1"/>
  <c r="D9037" i="4" s="1"/>
  <c r="D9045" i="4" a="1"/>
  <c r="D9045" i="4" s="1"/>
  <c r="D9053" i="4" a="1"/>
  <c r="D9053" i="4" s="1"/>
  <c r="D9061" i="4" a="1"/>
  <c r="D9061" i="4" s="1"/>
  <c r="D9069" i="4" a="1"/>
  <c r="D9069" i="4" s="1"/>
  <c r="D9077" i="4" a="1"/>
  <c r="D9077" i="4" s="1"/>
  <c r="D9085" i="4" a="1"/>
  <c r="D9085" i="4" s="1"/>
  <c r="D9093" i="4" a="1"/>
  <c r="D9093" i="4" s="1"/>
  <c r="D9101" i="4" a="1"/>
  <c r="D9101" i="4" s="1"/>
  <c r="D9109" i="4" a="1"/>
  <c r="D9109" i="4" s="1"/>
  <c r="D9117" i="4" a="1"/>
  <c r="D9117" i="4" s="1"/>
  <c r="D9125" i="4" a="1"/>
  <c r="D9125" i="4" s="1"/>
  <c r="D9133" i="4" a="1"/>
  <c r="D9133" i="4" s="1"/>
  <c r="D9141" i="4" a="1"/>
  <c r="D9141" i="4" s="1"/>
  <c r="D9149" i="4" a="1"/>
  <c r="D9149" i="4" s="1"/>
  <c r="D9157" i="4" a="1"/>
  <c r="D9157" i="4" s="1"/>
  <c r="D9165" i="4" a="1"/>
  <c r="D9165" i="4" s="1"/>
  <c r="D9173" i="4" a="1"/>
  <c r="D9173" i="4" s="1"/>
  <c r="D9181" i="4" a="1"/>
  <c r="D9181" i="4" s="1"/>
  <c r="D9189" i="4" a="1"/>
  <c r="D9189" i="4" s="1"/>
  <c r="D9197" i="4" a="1"/>
  <c r="D9197" i="4" s="1"/>
  <c r="D9205" i="4" a="1"/>
  <c r="D9205" i="4" s="1"/>
  <c r="D9213" i="4" a="1"/>
  <c r="D9213" i="4" s="1"/>
  <c r="D9221" i="4" a="1"/>
  <c r="D9221" i="4" s="1"/>
  <c r="D9229" i="4" a="1"/>
  <c r="D9229" i="4" s="1"/>
  <c r="D9237" i="4" a="1"/>
  <c r="D9237" i="4" s="1"/>
  <c r="D9245" i="4" a="1"/>
  <c r="D9245" i="4" s="1"/>
  <c r="D9253" i="4" a="1"/>
  <c r="D9253" i="4" s="1"/>
  <c r="D9261" i="4" a="1"/>
  <c r="D9261" i="4" s="1"/>
  <c r="D9269" i="4" a="1"/>
  <c r="D9269" i="4" s="1"/>
  <c r="D9277" i="4" a="1"/>
  <c r="D9277" i="4" s="1"/>
  <c r="D9285" i="4" a="1"/>
  <c r="D9285" i="4" s="1"/>
  <c r="D9293" i="4" a="1"/>
  <c r="D9293" i="4" s="1"/>
  <c r="D9301" i="4" a="1"/>
  <c r="D9301" i="4" s="1"/>
  <c r="D9309" i="4" a="1"/>
  <c r="D9309" i="4" s="1"/>
  <c r="D9315" i="4" a="1"/>
  <c r="D9315" i="4" s="1"/>
  <c r="D9319" i="4" a="1"/>
  <c r="D9319" i="4" s="1"/>
  <c r="D9323" i="4" a="1"/>
  <c r="D9323" i="4" s="1"/>
  <c r="D9327" i="4" a="1"/>
  <c r="D9327" i="4" s="1"/>
  <c r="D9331" i="4" a="1"/>
  <c r="D9331" i="4" s="1"/>
  <c r="D9335" i="4" a="1"/>
  <c r="D9335" i="4" s="1"/>
  <c r="D9339" i="4" a="1"/>
  <c r="D9339" i="4" s="1"/>
  <c r="D8770" i="4" a="1"/>
  <c r="D8770" i="4" s="1"/>
  <c r="D8786" i="4" a="1"/>
  <c r="D8786" i="4" s="1"/>
  <c r="D8800" i="4" a="1"/>
  <c r="D8800" i="4" s="1"/>
  <c r="D8810" i="4" a="1"/>
  <c r="D8810" i="4" s="1"/>
  <c r="D8821" i="4" a="1"/>
  <c r="D8821" i="4" s="1"/>
  <c r="D8830" i="4" a="1"/>
  <c r="D8830" i="4" s="1"/>
  <c r="D8838" i="4" a="1"/>
  <c r="D8838" i="4" s="1"/>
  <c r="D8846" i="4" a="1"/>
  <c r="D8846" i="4" s="1"/>
  <c r="D8854" i="4" a="1"/>
  <c r="D8854" i="4" s="1"/>
  <c r="D8862" i="4" a="1"/>
  <c r="D8862" i="4" s="1"/>
  <c r="D8870" i="4" a="1"/>
  <c r="D8870" i="4" s="1"/>
  <c r="D8878" i="4" a="1"/>
  <c r="D8878" i="4" s="1"/>
  <c r="D8886" i="4" a="1"/>
  <c r="D8886" i="4" s="1"/>
  <c r="D8894" i="4" a="1"/>
  <c r="D8894" i="4" s="1"/>
  <c r="D8902" i="4" a="1"/>
  <c r="D8902" i="4" s="1"/>
  <c r="D8910" i="4" a="1"/>
  <c r="D8910" i="4" s="1"/>
  <c r="D8918" i="4" a="1"/>
  <c r="D8918" i="4" s="1"/>
  <c r="D8926" i="4" a="1"/>
  <c r="D8926" i="4" s="1"/>
  <c r="D8934" i="4" a="1"/>
  <c r="D8934" i="4" s="1"/>
  <c r="D8942" i="4" a="1"/>
  <c r="D8942" i="4" s="1"/>
  <c r="D8950" i="4" a="1"/>
  <c r="D8950" i="4" s="1"/>
  <c r="D8958" i="4" a="1"/>
  <c r="D8958" i="4" s="1"/>
  <c r="D8966" i="4" a="1"/>
  <c r="D8966" i="4" s="1"/>
  <c r="D8974" i="4" a="1"/>
  <c r="D8974" i="4" s="1"/>
  <c r="D8982" i="4" a="1"/>
  <c r="D8982" i="4" s="1"/>
  <c r="D8990" i="4" a="1"/>
  <c r="D8990" i="4" s="1"/>
  <c r="D8998" i="4" a="1"/>
  <c r="D8998" i="4" s="1"/>
  <c r="D9006" i="4" a="1"/>
  <c r="D9006" i="4" s="1"/>
  <c r="D9014" i="4" a="1"/>
  <c r="D9014" i="4" s="1"/>
  <c r="D9022" i="4" a="1"/>
  <c r="D9022" i="4" s="1"/>
  <c r="D9030" i="4" a="1"/>
  <c r="D9030" i="4" s="1"/>
  <c r="D9038" i="4" a="1"/>
  <c r="D9038" i="4" s="1"/>
  <c r="D9046" i="4" a="1"/>
  <c r="D9046" i="4" s="1"/>
  <c r="D9054" i="4" a="1"/>
  <c r="D9054" i="4" s="1"/>
  <c r="D9062" i="4" a="1"/>
  <c r="D9062" i="4" s="1"/>
  <c r="D9070" i="4" a="1"/>
  <c r="D9070" i="4" s="1"/>
  <c r="D9078" i="4" a="1"/>
  <c r="D9078" i="4" s="1"/>
  <c r="D9086" i="4" a="1"/>
  <c r="D9086" i="4" s="1"/>
  <c r="D9094" i="4" a="1"/>
  <c r="D9094" i="4" s="1"/>
  <c r="D9102" i="4" a="1"/>
  <c r="D9102" i="4" s="1"/>
  <c r="D9110" i="4" a="1"/>
  <c r="D9110" i="4" s="1"/>
  <c r="D9118" i="4" a="1"/>
  <c r="D9118" i="4" s="1"/>
  <c r="D9126" i="4" a="1"/>
  <c r="D9126" i="4" s="1"/>
  <c r="D9134" i="4" a="1"/>
  <c r="D9134" i="4" s="1"/>
  <c r="D9142" i="4" a="1"/>
  <c r="D9142" i="4" s="1"/>
  <c r="D9150" i="4" a="1"/>
  <c r="D9150" i="4" s="1"/>
  <c r="D9158" i="4" a="1"/>
  <c r="D9158" i="4" s="1"/>
  <c r="D9166" i="4" a="1"/>
  <c r="D9166" i="4" s="1"/>
  <c r="D9174" i="4" a="1"/>
  <c r="D9174" i="4" s="1"/>
  <c r="D9182" i="4" a="1"/>
  <c r="D9182" i="4" s="1"/>
  <c r="D9190" i="4" a="1"/>
  <c r="D9190" i="4" s="1"/>
  <c r="D9198" i="4" a="1"/>
  <c r="D9198" i="4" s="1"/>
  <c r="D9206" i="4" a="1"/>
  <c r="D9206" i="4" s="1"/>
  <c r="D9214" i="4" a="1"/>
  <c r="D9214" i="4" s="1"/>
  <c r="D9222" i="4" a="1"/>
  <c r="D9222" i="4" s="1"/>
  <c r="D9230" i="4" a="1"/>
  <c r="D9230" i="4" s="1"/>
  <c r="D9238" i="4" a="1"/>
  <c r="D9238" i="4" s="1"/>
  <c r="D9246" i="4" a="1"/>
  <c r="D9246" i="4" s="1"/>
  <c r="D9254" i="4" a="1"/>
  <c r="D9254" i="4" s="1"/>
  <c r="D9262" i="4" a="1"/>
  <c r="D9262" i="4" s="1"/>
  <c r="D9270" i="4" a="1"/>
  <c r="D9270" i="4" s="1"/>
  <c r="D9278" i="4" a="1"/>
  <c r="D9278" i="4" s="1"/>
  <c r="D9286" i="4" a="1"/>
  <c r="D9286" i="4" s="1"/>
  <c r="D9294" i="4" a="1"/>
  <c r="D9294" i="4" s="1"/>
  <c r="D9302" i="4" a="1"/>
  <c r="D9302" i="4" s="1"/>
  <c r="D9310" i="4" a="1"/>
  <c r="D9310" i="4" s="1"/>
  <c r="D9364" i="4" a="1"/>
  <c r="D9364" i="4" s="1"/>
  <c r="D9369" i="4" a="1"/>
  <c r="D9369" i="4" s="1"/>
  <c r="D9378" i="4" a="1"/>
  <c r="D9378" i="4" s="1"/>
  <c r="D9387" i="4" a="1"/>
  <c r="D9387" i="4" s="1"/>
  <c r="D9343" i="4" a="1"/>
  <c r="D9343" i="4" s="1"/>
  <c r="D9382" i="4" a="1"/>
  <c r="D9382" i="4" s="1"/>
  <c r="D9418" i="4" a="1"/>
  <c r="D9418" i="4" s="1"/>
  <c r="D9423" i="4" a="1"/>
  <c r="D9423" i="4" s="1"/>
  <c r="D9432" i="4" a="1"/>
  <c r="D9432" i="4" s="1"/>
  <c r="D9437" i="4" a="1"/>
  <c r="D9437" i="4" s="1"/>
  <c r="D9446" i="4" a="1"/>
  <c r="D9446" i="4" s="1"/>
  <c r="D9455" i="4" a="1"/>
  <c r="D9455" i="4" s="1"/>
  <c r="D9464" i="4" a="1"/>
  <c r="D9464" i="4" s="1"/>
  <c r="D9469" i="4" a="1"/>
  <c r="D9469" i="4" s="1"/>
  <c r="D9478" i="4" a="1"/>
  <c r="D9478" i="4" s="1"/>
  <c r="D9487" i="4" a="1"/>
  <c r="D9487" i="4" s="1"/>
  <c r="D9496" i="4" a="1"/>
  <c r="D9496" i="4" s="1"/>
  <c r="D9501" i="4" a="1"/>
  <c r="D9501" i="4" s="1"/>
  <c r="D9510" i="4" a="1"/>
  <c r="D9510" i="4" s="1"/>
  <c r="D9519" i="4" a="1"/>
  <c r="D9519" i="4" s="1"/>
  <c r="D9528" i="4" a="1"/>
  <c r="D9528" i="4" s="1"/>
  <c r="D9533" i="4" a="1"/>
  <c r="D9533" i="4" s="1"/>
  <c r="D9542" i="4" a="1"/>
  <c r="D9542" i="4" s="1"/>
  <c r="D9551" i="4" a="1"/>
  <c r="D9551" i="4" s="1"/>
  <c r="D9560" i="4" a="1"/>
  <c r="D9560" i="4" s="1"/>
  <c r="D9565" i="4" a="1"/>
  <c r="D9565" i="4" s="1"/>
  <c r="D9574" i="4" a="1"/>
  <c r="D9574" i="4" s="1"/>
  <c r="D9579" i="4" a="1"/>
  <c r="D9579" i="4" s="1"/>
  <c r="D9589" i="4" a="1"/>
  <c r="D9589" i="4" s="1"/>
  <c r="D9599" i="4" a="1"/>
  <c r="D9599" i="4" s="1"/>
  <c r="D9613" i="4" a="1"/>
  <c r="D9613" i="4" s="1"/>
  <c r="D9618" i="4" a="1"/>
  <c r="D9618" i="4" s="1"/>
  <c r="D9628" i="4" a="1"/>
  <c r="D9628" i="4" s="1"/>
  <c r="D9633" i="4" a="1"/>
  <c r="D9633" i="4" s="1"/>
  <c r="D9638" i="4" a="1"/>
  <c r="D9638" i="4" s="1"/>
  <c r="D9643" i="4" a="1"/>
  <c r="D9643" i="4" s="1"/>
  <c r="D9653" i="4" a="1"/>
  <c r="D9653" i="4" s="1"/>
  <c r="D9663" i="4" a="1"/>
  <c r="D9663" i="4" s="1"/>
  <c r="D9677" i="4" a="1"/>
  <c r="D9677" i="4" s="1"/>
  <c r="D9683" i="4" a="1"/>
  <c r="D9683" i="4" s="1"/>
  <c r="D9688" i="4" a="1"/>
  <c r="D9688" i="4" s="1"/>
  <c r="D9694" i="4" a="1"/>
  <c r="D9694" i="4" s="1"/>
  <c r="D9699" i="4" a="1"/>
  <c r="D9699" i="4" s="1"/>
  <c r="D9709" i="4" a="1"/>
  <c r="D9709" i="4" s="1"/>
  <c r="D9715" i="4" a="1"/>
  <c r="D9715" i="4" s="1"/>
  <c r="D9720" i="4" a="1"/>
  <c r="D9720" i="4" s="1"/>
  <c r="D9726" i="4" a="1"/>
  <c r="D9726" i="4" s="1"/>
  <c r="D9731" i="4" a="1"/>
  <c r="D9731" i="4" s="1"/>
  <c r="D9737" i="4" a="1"/>
  <c r="D9737" i="4" s="1"/>
  <c r="D9743" i="4" a="1"/>
  <c r="D9743" i="4" s="1"/>
  <c r="D9749" i="4" a="1"/>
  <c r="D9749" i="4" s="1"/>
  <c r="D9754" i="4" a="1"/>
  <c r="D9754" i="4" s="1"/>
  <c r="D9766" i="4" a="1"/>
  <c r="D9766" i="4" s="1"/>
  <c r="D9772" i="4" a="1"/>
  <c r="D9772" i="4" s="1"/>
  <c r="D9790" i="4" a="1"/>
  <c r="D9790" i="4" s="1"/>
  <c r="D9795" i="4" a="1"/>
  <c r="D9795" i="4" s="1"/>
  <c r="D9801" i="4" a="1"/>
  <c r="D9801" i="4" s="1"/>
  <c r="D9807" i="4" a="1"/>
  <c r="D9807" i="4" s="1"/>
  <c r="D9813" i="4" a="1"/>
  <c r="D9813" i="4" s="1"/>
  <c r="D9347" i="4" a="1"/>
  <c r="D9347" i="4" s="1"/>
  <c r="D9365" i="4" a="1"/>
  <c r="D9365" i="4" s="1"/>
  <c r="D9383" i="4" a="1"/>
  <c r="D9383" i="4" s="1"/>
  <c r="D9400" i="4" a="1"/>
  <c r="D9400" i="4" s="1"/>
  <c r="D9406" i="4" a="1"/>
  <c r="D9406" i="4" s="1"/>
  <c r="D9413" i="4" a="1"/>
  <c r="D9413" i="4" s="1"/>
  <c r="D9428" i="4" a="1"/>
  <c r="D9428" i="4" s="1"/>
  <c r="D9433" i="4" a="1"/>
  <c r="D9433" i="4" s="1"/>
  <c r="D9442" i="4" a="1"/>
  <c r="D9442" i="4" s="1"/>
  <c r="D9451" i="4" a="1"/>
  <c r="D9451" i="4" s="1"/>
  <c r="D9460" i="4" a="1"/>
  <c r="D9460" i="4" s="1"/>
  <c r="D9465" i="4" a="1"/>
  <c r="D9465" i="4" s="1"/>
  <c r="D9474" i="4" a="1"/>
  <c r="D9474" i="4" s="1"/>
  <c r="D9483" i="4" a="1"/>
  <c r="D9483" i="4" s="1"/>
  <c r="D9492" i="4" a="1"/>
  <c r="D9492" i="4" s="1"/>
  <c r="D9497" i="4" a="1"/>
  <c r="D9497" i="4" s="1"/>
  <c r="D9506" i="4" a="1"/>
  <c r="D9506" i="4" s="1"/>
  <c r="D9515" i="4" a="1"/>
  <c r="D9515" i="4" s="1"/>
  <c r="D9524" i="4" a="1"/>
  <c r="D9524" i="4" s="1"/>
  <c r="D9529" i="4" a="1"/>
  <c r="D9529" i="4" s="1"/>
  <c r="D9538" i="4" a="1"/>
  <c r="D9538" i="4" s="1"/>
  <c r="D9547" i="4" a="1"/>
  <c r="D9547" i="4" s="1"/>
  <c r="D9556" i="4" a="1"/>
  <c r="D9556" i="4" s="1"/>
  <c r="D9561" i="4" a="1"/>
  <c r="D9561" i="4" s="1"/>
  <c r="D9570" i="4" a="1"/>
  <c r="D9570" i="4" s="1"/>
  <c r="D9575" i="4" a="1"/>
  <c r="D9575" i="4" s="1"/>
  <c r="D9584" i="4" a="1"/>
  <c r="D9584" i="4" s="1"/>
  <c r="D9594" i="4" a="1"/>
  <c r="D9594" i="4" s="1"/>
  <c r="D9604" i="4" a="1"/>
  <c r="D9604" i="4" s="1"/>
  <c r="D9609" i="4" a="1"/>
  <c r="D9609" i="4" s="1"/>
  <c r="D9619" i="4" a="1"/>
  <c r="D9619" i="4" s="1"/>
  <c r="D9624" i="4" a="1"/>
  <c r="D9624" i="4" s="1"/>
  <c r="D9629" i="4" a="1"/>
  <c r="D9629" i="4" s="1"/>
  <c r="D9639" i="4" a="1"/>
  <c r="D9639" i="4" s="1"/>
  <c r="D9648" i="4" a="1"/>
  <c r="D9648" i="4" s="1"/>
  <c r="D9658" i="4" a="1"/>
  <c r="D9658" i="4" s="1"/>
  <c r="D9668" i="4" a="1"/>
  <c r="D9668" i="4" s="1"/>
  <c r="D9673" i="4" a="1"/>
  <c r="D9673" i="4" s="1"/>
  <c r="D9678" i="4" a="1"/>
  <c r="D9678" i="4" s="1"/>
  <c r="D9695" i="4" a="1"/>
  <c r="D9695" i="4" s="1"/>
  <c r="D9705" i="4" a="1"/>
  <c r="D9705" i="4" s="1"/>
  <c r="D9710" i="4" a="1"/>
  <c r="D9710" i="4" s="1"/>
  <c r="D9727" i="4" a="1"/>
  <c r="D9727" i="4" s="1"/>
  <c r="D9755" i="4" a="1"/>
  <c r="D9755" i="4" s="1"/>
  <c r="D9761" i="4" a="1"/>
  <c r="D9761" i="4" s="1"/>
  <c r="D9767" i="4" a="1"/>
  <c r="D9767" i="4" s="1"/>
  <c r="D9778" i="4" a="1"/>
  <c r="D9778" i="4" s="1"/>
  <c r="D9784" i="4" a="1"/>
  <c r="D9784" i="4" s="1"/>
  <c r="D9791" i="4" a="1"/>
  <c r="D9791" i="4" s="1"/>
  <c r="D9819" i="4" a="1"/>
  <c r="D9819" i="4" s="1"/>
  <c r="D9825" i="4" a="1"/>
  <c r="D9825" i="4" s="1"/>
  <c r="D9831" i="4" a="1"/>
  <c r="D9831" i="4" s="1"/>
  <c r="D9842" i="4" a="1"/>
  <c r="D9842" i="4" s="1"/>
  <c r="D9848" i="4" a="1"/>
  <c r="D9848" i="4" s="1"/>
  <c r="D9855" i="4" a="1"/>
  <c r="D9855" i="4" s="1"/>
  <c r="D9883" i="4" a="1"/>
  <c r="D9883" i="4" s="1"/>
  <c r="D9889" i="4" a="1"/>
  <c r="D9889" i="4" s="1"/>
  <c r="D9351" i="4" a="1"/>
  <c r="D9351" i="4" s="1"/>
  <c r="D9368" i="4" a="1"/>
  <c r="D9368" i="4" s="1"/>
  <c r="D9395" i="4" a="1"/>
  <c r="D9395" i="4" s="1"/>
  <c r="D9401" i="4" a="1"/>
  <c r="D9401" i="4" s="1"/>
  <c r="D9407" i="4" a="1"/>
  <c r="D9407" i="4" s="1"/>
  <c r="D9419" i="4" a="1"/>
  <c r="D9419" i="4" s="1"/>
  <c r="D9424" i="4" a="1"/>
  <c r="D9424" i="4" s="1"/>
  <c r="D9429" i="4" a="1"/>
  <c r="D9429" i="4" s="1"/>
  <c r="D9438" i="4" a="1"/>
  <c r="D9438" i="4" s="1"/>
  <c r="D9447" i="4" a="1"/>
  <c r="D9447" i="4" s="1"/>
  <c r="D9456" i="4" a="1"/>
  <c r="D9456" i="4" s="1"/>
  <c r="D9461" i="4" a="1"/>
  <c r="D9461" i="4" s="1"/>
  <c r="D9470" i="4" a="1"/>
  <c r="D9470" i="4" s="1"/>
  <c r="D9479" i="4" a="1"/>
  <c r="D9479" i="4" s="1"/>
  <c r="D9488" i="4" a="1"/>
  <c r="D9488" i="4" s="1"/>
  <c r="D9493" i="4" a="1"/>
  <c r="D9493" i="4" s="1"/>
  <c r="D9502" i="4" a="1"/>
  <c r="D9502" i="4" s="1"/>
  <c r="D9511" i="4" a="1"/>
  <c r="D9511" i="4" s="1"/>
  <c r="D9520" i="4" a="1"/>
  <c r="D9520" i="4" s="1"/>
  <c r="D9525" i="4" a="1"/>
  <c r="D9525" i="4" s="1"/>
  <c r="D9534" i="4" a="1"/>
  <c r="D9534" i="4" s="1"/>
  <c r="D9543" i="4" a="1"/>
  <c r="D9543" i="4" s="1"/>
  <c r="D9552" i="4" a="1"/>
  <c r="D9552" i="4" s="1"/>
  <c r="D9557" i="4" a="1"/>
  <c r="D9557" i="4" s="1"/>
  <c r="D9566" i="4" a="1"/>
  <c r="D9566" i="4" s="1"/>
  <c r="D9580" i="4" a="1"/>
  <c r="D9580" i="4" s="1"/>
  <c r="D9585" i="4" a="1"/>
  <c r="D9585" i="4" s="1"/>
  <c r="D9590" i="4" a="1"/>
  <c r="D9590" i="4" s="1"/>
  <c r="D9595" i="4" a="1"/>
  <c r="D9595" i="4" s="1"/>
  <c r="D9600" i="4" a="1"/>
  <c r="D9600" i="4" s="1"/>
  <c r="D9605" i="4" a="1"/>
  <c r="D9605" i="4" s="1"/>
  <c r="D9614" i="4" a="1"/>
  <c r="D9614" i="4" s="1"/>
  <c r="D9634" i="4" a="1"/>
  <c r="D9634" i="4" s="1"/>
  <c r="D9644" i="4" a="1"/>
  <c r="D9644" i="4" s="1"/>
  <c r="D9649" i="4" a="1"/>
  <c r="D9649" i="4" s="1"/>
  <c r="D9654" i="4" a="1"/>
  <c r="D9654" i="4" s="1"/>
  <c r="D9659" i="4" a="1"/>
  <c r="D9659" i="4" s="1"/>
  <c r="D9664" i="4" a="1"/>
  <c r="D9664" i="4" s="1"/>
  <c r="D9669" i="4" a="1"/>
  <c r="D9669" i="4" s="1"/>
  <c r="D9679" i="4" a="1"/>
  <c r="D9679" i="4" s="1"/>
  <c r="D9684" i="4" a="1"/>
  <c r="D9684" i="4" s="1"/>
  <c r="D9689" i="4" a="1"/>
  <c r="D9689" i="4" s="1"/>
  <c r="D9700" i="4" a="1"/>
  <c r="D9700" i="4" s="1"/>
  <c r="D9711" i="4" a="1"/>
  <c r="D9711" i="4" s="1"/>
  <c r="D9716" i="4" a="1"/>
  <c r="D9716" i="4" s="1"/>
  <c r="D9721" i="4" a="1"/>
  <c r="D9721" i="4" s="1"/>
  <c r="D9732" i="4" a="1"/>
  <c r="D9732" i="4" s="1"/>
  <c r="D9738" i="4" a="1"/>
  <c r="D9738" i="4" s="1"/>
  <c r="D9744" i="4" a="1"/>
  <c r="D9744" i="4" s="1"/>
  <c r="D9750" i="4" a="1"/>
  <c r="D9750" i="4" s="1"/>
  <c r="D9756" i="4" a="1"/>
  <c r="D9756" i="4" s="1"/>
  <c r="D9768" i="4" a="1"/>
  <c r="D9768" i="4" s="1"/>
  <c r="D9773" i="4" a="1"/>
  <c r="D9773" i="4" s="1"/>
  <c r="D9779" i="4" a="1"/>
  <c r="D9779" i="4" s="1"/>
  <c r="D9796" i="4" a="1"/>
  <c r="D9796" i="4" s="1"/>
  <c r="D9802" i="4" a="1"/>
  <c r="D9802" i="4" s="1"/>
  <c r="D9808" i="4" a="1"/>
  <c r="D9808" i="4" s="1"/>
  <c r="D9814" i="4" a="1"/>
  <c r="D9814" i="4" s="1"/>
  <c r="D9820" i="4" a="1"/>
  <c r="D9820" i="4" s="1"/>
  <c r="D9832" i="4" a="1"/>
  <c r="D9832" i="4" s="1"/>
  <c r="D9837" i="4" a="1"/>
  <c r="D9837" i="4" s="1"/>
  <c r="D9843" i="4" a="1"/>
  <c r="D9843" i="4" s="1"/>
  <c r="D9860" i="4" a="1"/>
  <c r="D9860" i="4" s="1"/>
  <c r="D9352" i="4" a="1"/>
  <c r="D9352" i="4" s="1"/>
  <c r="D9408" i="4" a="1"/>
  <c r="D9408" i="4" s="1"/>
  <c r="D9414" i="4" a="1"/>
  <c r="D9414" i="4" s="1"/>
  <c r="D9425" i="4" a="1"/>
  <c r="D9425" i="4" s="1"/>
  <c r="D9434" i="4" a="1"/>
  <c r="D9434" i="4" s="1"/>
  <c r="D9443" i="4" a="1"/>
  <c r="D9443" i="4" s="1"/>
  <c r="D9452" i="4" a="1"/>
  <c r="D9452" i="4" s="1"/>
  <c r="D9457" i="4" a="1"/>
  <c r="D9457" i="4" s="1"/>
  <c r="D9466" i="4" a="1"/>
  <c r="D9466" i="4" s="1"/>
  <c r="D9475" i="4" a="1"/>
  <c r="D9475" i="4" s="1"/>
  <c r="D9484" i="4" a="1"/>
  <c r="D9484" i="4" s="1"/>
  <c r="D9489" i="4" a="1"/>
  <c r="D9489" i="4" s="1"/>
  <c r="D9498" i="4" a="1"/>
  <c r="D9498" i="4" s="1"/>
  <c r="D9507" i="4" a="1"/>
  <c r="D9507" i="4" s="1"/>
  <c r="D9516" i="4" a="1"/>
  <c r="D9516" i="4" s="1"/>
  <c r="D9521" i="4" a="1"/>
  <c r="D9521" i="4" s="1"/>
  <c r="D9530" i="4" a="1"/>
  <c r="D9530" i="4" s="1"/>
  <c r="D9539" i="4" a="1"/>
  <c r="D9539" i="4" s="1"/>
  <c r="D9548" i="4" a="1"/>
  <c r="D9548" i="4" s="1"/>
  <c r="D9553" i="4" a="1"/>
  <c r="D9553" i="4" s="1"/>
  <c r="D9562" i="4" a="1"/>
  <c r="D9562" i="4" s="1"/>
  <c r="D9571" i="4" a="1"/>
  <c r="D9571" i="4" s="1"/>
  <c r="D9576" i="4" a="1"/>
  <c r="D9576" i="4" s="1"/>
  <c r="D9591" i="4" a="1"/>
  <c r="D9591" i="4" s="1"/>
  <c r="D9610" i="4" a="1"/>
  <c r="D9610" i="4" s="1"/>
  <c r="D9615" i="4" a="1"/>
  <c r="D9615" i="4" s="1"/>
  <c r="D9620" i="4" a="1"/>
  <c r="D9620" i="4" s="1"/>
  <c r="D9625" i="4" a="1"/>
  <c r="D9625" i="4" s="1"/>
  <c r="D9630" i="4" a="1"/>
  <c r="D9630" i="4" s="1"/>
  <c r="D9635" i="4" a="1"/>
  <c r="D9635" i="4" s="1"/>
  <c r="D9640" i="4" a="1"/>
  <c r="D9640" i="4" s="1"/>
  <c r="D9655" i="4" a="1"/>
  <c r="D9655" i="4" s="1"/>
  <c r="D9674" i="4" a="1"/>
  <c r="D9674" i="4" s="1"/>
  <c r="D9685" i="4" a="1"/>
  <c r="D9685" i="4" s="1"/>
  <c r="D9690" i="4" a="1"/>
  <c r="D9690" i="4" s="1"/>
  <c r="D9696" i="4" a="1"/>
  <c r="D9696" i="4" s="1"/>
  <c r="D9701" i="4" a="1"/>
  <c r="D9701" i="4" s="1"/>
  <c r="D9706" i="4" a="1"/>
  <c r="D9706" i="4" s="1"/>
  <c r="D9717" i="4" a="1"/>
  <c r="D9717" i="4" s="1"/>
  <c r="D9722" i="4" a="1"/>
  <c r="D9722" i="4" s="1"/>
  <c r="D9728" i="4" a="1"/>
  <c r="D9728" i="4" s="1"/>
  <c r="D9733" i="4" a="1"/>
  <c r="D9733" i="4" s="1"/>
  <c r="D9739" i="4" a="1"/>
  <c r="D9739" i="4" s="1"/>
  <c r="D9745" i="4" a="1"/>
  <c r="D9745" i="4" s="1"/>
  <c r="D9751" i="4" a="1"/>
  <c r="D9751" i="4" s="1"/>
  <c r="D9757" i="4" a="1"/>
  <c r="D9757" i="4" s="1"/>
  <c r="D9762" i="4" a="1"/>
  <c r="D9762" i="4" s="1"/>
  <c r="D9774" i="4" a="1"/>
  <c r="D9774" i="4" s="1"/>
  <c r="D9780" i="4" a="1"/>
  <c r="D9780" i="4" s="1"/>
  <c r="D9785" i="4" a="1"/>
  <c r="D9785" i="4" s="1"/>
  <c r="D9792" i="4" a="1"/>
  <c r="D9792" i="4" s="1"/>
  <c r="D9797" i="4" a="1"/>
  <c r="D9797" i="4" s="1"/>
  <c r="D9803" i="4" a="1"/>
  <c r="D9803" i="4" s="1"/>
  <c r="D9809" i="4" a="1"/>
  <c r="D9809" i="4" s="1"/>
  <c r="D9815" i="4" a="1"/>
  <c r="D9815" i="4" s="1"/>
  <c r="D9821" i="4" a="1"/>
  <c r="D9821" i="4" s="1"/>
  <c r="D9826" i="4" a="1"/>
  <c r="D9826" i="4" s="1"/>
  <c r="D9838" i="4" a="1"/>
  <c r="D9838" i="4" s="1"/>
  <c r="D9844" i="4" a="1"/>
  <c r="D9844" i="4" s="1"/>
  <c r="D9355" i="4" a="1"/>
  <c r="D9355" i="4" s="1"/>
  <c r="D9373" i="4" a="1"/>
  <c r="D9373" i="4" s="1"/>
  <c r="D9396" i="4" a="1"/>
  <c r="D9396" i="4" s="1"/>
  <c r="D9409" i="4" a="1"/>
  <c r="D9409" i="4" s="1"/>
  <c r="D9421" i="4" a="1"/>
  <c r="D9421" i="4" s="1"/>
  <c r="D9430" i="4" a="1"/>
  <c r="D9430" i="4" s="1"/>
  <c r="D9439" i="4" a="1"/>
  <c r="D9439" i="4" s="1"/>
  <c r="D9448" i="4" a="1"/>
  <c r="D9448" i="4" s="1"/>
  <c r="D9453" i="4" a="1"/>
  <c r="D9453" i="4" s="1"/>
  <c r="D9462" i="4" a="1"/>
  <c r="D9462" i="4" s="1"/>
  <c r="D9471" i="4" a="1"/>
  <c r="D9471" i="4" s="1"/>
  <c r="D9480" i="4" a="1"/>
  <c r="D9480" i="4" s="1"/>
  <c r="D9485" i="4" a="1"/>
  <c r="D9485" i="4" s="1"/>
  <c r="D9494" i="4" a="1"/>
  <c r="D9494" i="4" s="1"/>
  <c r="D9503" i="4" a="1"/>
  <c r="D9503" i="4" s="1"/>
  <c r="D9512" i="4" a="1"/>
  <c r="D9512" i="4" s="1"/>
  <c r="D9517" i="4" a="1"/>
  <c r="D9517" i="4" s="1"/>
  <c r="D9526" i="4" a="1"/>
  <c r="D9526" i="4" s="1"/>
  <c r="D9535" i="4" a="1"/>
  <c r="D9535" i="4" s="1"/>
  <c r="D9544" i="4" a="1"/>
  <c r="D9544" i="4" s="1"/>
  <c r="D9549" i="4" a="1"/>
  <c r="D9549" i="4" s="1"/>
  <c r="D9558" i="4" a="1"/>
  <c r="D9558" i="4" s="1"/>
  <c r="D9567" i="4" a="1"/>
  <c r="D9567" i="4" s="1"/>
  <c r="D9581" i="4" a="1"/>
  <c r="D9581" i="4" s="1"/>
  <c r="D9586" i="4" a="1"/>
  <c r="D9586" i="4" s="1"/>
  <c r="D9596" i="4" a="1"/>
  <c r="D9596" i="4" s="1"/>
  <c r="D9601" i="4" a="1"/>
  <c r="D9601" i="4" s="1"/>
  <c r="D9606" i="4" a="1"/>
  <c r="D9606" i="4" s="1"/>
  <c r="D9611" i="4" a="1"/>
  <c r="D9611" i="4" s="1"/>
  <c r="D9621" i="4" a="1"/>
  <c r="D9621" i="4" s="1"/>
  <c r="D9631" i="4" a="1"/>
  <c r="D9631" i="4" s="1"/>
  <c r="D9645" i="4" a="1"/>
  <c r="D9645" i="4" s="1"/>
  <c r="D9650" i="4" a="1"/>
  <c r="D9650" i="4" s="1"/>
  <c r="D9660" i="4" a="1"/>
  <c r="D9660" i="4" s="1"/>
  <c r="D9665" i="4" a="1"/>
  <c r="D9665" i="4" s="1"/>
  <c r="D9670" i="4" a="1"/>
  <c r="D9670" i="4" s="1"/>
  <c r="D9675" i="4" a="1"/>
  <c r="D9675" i="4" s="1"/>
  <c r="D9680" i="4" a="1"/>
  <c r="D9680" i="4" s="1"/>
  <c r="D9691" i="4" a="1"/>
  <c r="D9691" i="4" s="1"/>
  <c r="D9702" i="4" a="1"/>
  <c r="D9702" i="4" s="1"/>
  <c r="D9707" i="4" a="1"/>
  <c r="D9707" i="4" s="1"/>
  <c r="D9712" i="4" a="1"/>
  <c r="D9712" i="4" s="1"/>
  <c r="D9723" i="4" a="1"/>
  <c r="D9723" i="4" s="1"/>
  <c r="D9734" i="4" a="1"/>
  <c r="D9734" i="4" s="1"/>
  <c r="D9740" i="4" a="1"/>
  <c r="D9740" i="4" s="1"/>
  <c r="D9758" i="4" a="1"/>
  <c r="D9758" i="4" s="1"/>
  <c r="D9763" i="4" a="1"/>
  <c r="D9763" i="4" s="1"/>
  <c r="D9769" i="4" a="1"/>
  <c r="D9769" i="4" s="1"/>
  <c r="D9775" i="4" a="1"/>
  <c r="D9775" i="4" s="1"/>
  <c r="D9781" i="4" a="1"/>
  <c r="D9781" i="4" s="1"/>
  <c r="D9786" i="4" a="1"/>
  <c r="D9786" i="4" s="1"/>
  <c r="D9798" i="4" a="1"/>
  <c r="D9798" i="4" s="1"/>
  <c r="D9804" i="4" a="1"/>
  <c r="D9804" i="4" s="1"/>
  <c r="D9822" i="4" a="1"/>
  <c r="D9822" i="4" s="1"/>
  <c r="D9827" i="4" a="1"/>
  <c r="D9827" i="4" s="1"/>
  <c r="D9833" i="4" a="1"/>
  <c r="D9833" i="4" s="1"/>
  <c r="D9839" i="4" a="1"/>
  <c r="D9839" i="4" s="1"/>
  <c r="D9845" i="4" a="1"/>
  <c r="D9845" i="4" s="1"/>
  <c r="D9850" i="4" a="1"/>
  <c r="D9850" i="4" s="1"/>
  <c r="D9862" i="4" a="1"/>
  <c r="D9862" i="4" s="1"/>
  <c r="D9868" i="4" a="1"/>
  <c r="D9868" i="4" s="1"/>
  <c r="D9886" i="4" a="1"/>
  <c r="D9886" i="4" s="1"/>
  <c r="D9356" i="4" a="1"/>
  <c r="D9356" i="4" s="1"/>
  <c r="D9374" i="4" a="1"/>
  <c r="D9374" i="4" s="1"/>
  <c r="D9391" i="4" a="1"/>
  <c r="D9391" i="4" s="1"/>
  <c r="D9397" i="4" a="1"/>
  <c r="D9397" i="4" s="1"/>
  <c r="D9415" i="4" a="1"/>
  <c r="D9415" i="4" s="1"/>
  <c r="D9426" i="4" a="1"/>
  <c r="D9426" i="4" s="1"/>
  <c r="D9435" i="4" a="1"/>
  <c r="D9435" i="4" s="1"/>
  <c r="D9444" i="4" a="1"/>
  <c r="D9444" i="4" s="1"/>
  <c r="D9449" i="4" a="1"/>
  <c r="D9449" i="4" s="1"/>
  <c r="D9458" i="4" a="1"/>
  <c r="D9458" i="4" s="1"/>
  <c r="D9467" i="4" a="1"/>
  <c r="D9467" i="4" s="1"/>
  <c r="D9476" i="4" a="1"/>
  <c r="D9476" i="4" s="1"/>
  <c r="D9481" i="4" a="1"/>
  <c r="D9481" i="4" s="1"/>
  <c r="D9490" i="4" a="1"/>
  <c r="D9490" i="4" s="1"/>
  <c r="D9499" i="4" a="1"/>
  <c r="D9499" i="4" s="1"/>
  <c r="D9508" i="4" a="1"/>
  <c r="D9508" i="4" s="1"/>
  <c r="D9513" i="4" a="1"/>
  <c r="D9513" i="4" s="1"/>
  <c r="D9522" i="4" a="1"/>
  <c r="D9522" i="4" s="1"/>
  <c r="D9531" i="4" a="1"/>
  <c r="D9531" i="4" s="1"/>
  <c r="D9540" i="4" a="1"/>
  <c r="D9540" i="4" s="1"/>
  <c r="D9545" i="4" a="1"/>
  <c r="D9545" i="4" s="1"/>
  <c r="D9554" i="4" a="1"/>
  <c r="D9554" i="4" s="1"/>
  <c r="D9563" i="4" a="1"/>
  <c r="D9563" i="4" s="1"/>
  <c r="D9572" i="4" a="1"/>
  <c r="D9572" i="4" s="1"/>
  <c r="D9577" i="4" a="1"/>
  <c r="D9577" i="4" s="1"/>
  <c r="D9587" i="4" a="1"/>
  <c r="D9587" i="4" s="1"/>
  <c r="D9592" i="4" a="1"/>
  <c r="D9592" i="4" s="1"/>
  <c r="D9597" i="4" a="1"/>
  <c r="D9597" i="4" s="1"/>
  <c r="D9607" i="4" a="1"/>
  <c r="D9607" i="4" s="1"/>
  <c r="D9616" i="4" a="1"/>
  <c r="D9616" i="4" s="1"/>
  <c r="D9626" i="4" a="1"/>
  <c r="D9626" i="4" s="1"/>
  <c r="D9636" i="4" a="1"/>
  <c r="D9636" i="4" s="1"/>
  <c r="D9641" i="4" a="1"/>
  <c r="D9641" i="4" s="1"/>
  <c r="D9651" i="4" a="1"/>
  <c r="D9651" i="4" s="1"/>
  <c r="D9656" i="4" a="1"/>
  <c r="D9656" i="4" s="1"/>
  <c r="D9661" i="4" a="1"/>
  <c r="D9661" i="4" s="1"/>
  <c r="D9671" i="4" a="1"/>
  <c r="D9671" i="4" s="1"/>
  <c r="D9681" i="4" a="1"/>
  <c r="D9681" i="4" s="1"/>
  <c r="D9686" i="4" a="1"/>
  <c r="D9686" i="4" s="1"/>
  <c r="D9697" i="4" a="1"/>
  <c r="D9697" i="4" s="1"/>
  <c r="D9703" i="4" a="1"/>
  <c r="D9703" i="4" s="1"/>
  <c r="D9713" i="4" a="1"/>
  <c r="D9713" i="4" s="1"/>
  <c r="D9718" i="4" a="1"/>
  <c r="D9718" i="4" s="1"/>
  <c r="D9729" i="4" a="1"/>
  <c r="D9729" i="4" s="1"/>
  <c r="D9735" i="4" a="1"/>
  <c r="D9735" i="4" s="1"/>
  <c r="D9746" i="4" a="1"/>
  <c r="D9746" i="4" s="1"/>
  <c r="D9752" i="4" a="1"/>
  <c r="D9752" i="4" s="1"/>
  <c r="D9759" i="4" a="1"/>
  <c r="D9759" i="4" s="1"/>
  <c r="D9787" i="4" a="1"/>
  <c r="D9787" i="4" s="1"/>
  <c r="D9793" i="4" a="1"/>
  <c r="D9793" i="4" s="1"/>
  <c r="D9799" i="4" a="1"/>
  <c r="D9799" i="4" s="1"/>
  <c r="D9810" i="4" a="1"/>
  <c r="D9810" i="4" s="1"/>
  <c r="D9816" i="4" a="1"/>
  <c r="D9816" i="4" s="1"/>
  <c r="D9359" i="4" a="1"/>
  <c r="D9359" i="4" s="1"/>
  <c r="D9398" i="4" a="1"/>
  <c r="D9398" i="4" s="1"/>
  <c r="D9404" i="4" a="1"/>
  <c r="D9404" i="4" s="1"/>
  <c r="D9410" i="4" a="1"/>
  <c r="D9410" i="4" s="1"/>
  <c r="D9416" i="4" a="1"/>
  <c r="D9416" i="4" s="1"/>
  <c r="D9422" i="4" a="1"/>
  <c r="D9422" i="4" s="1"/>
  <c r="D9431" i="4" a="1"/>
  <c r="D9431" i="4" s="1"/>
  <c r="D9440" i="4" a="1"/>
  <c r="D9440" i="4" s="1"/>
  <c r="D9445" i="4" a="1"/>
  <c r="D9445" i="4" s="1"/>
  <c r="D9454" i="4" a="1"/>
  <c r="D9454" i="4" s="1"/>
  <c r="D9463" i="4" a="1"/>
  <c r="D9463" i="4" s="1"/>
  <c r="D9472" i="4" a="1"/>
  <c r="D9472" i="4" s="1"/>
  <c r="D9477" i="4" a="1"/>
  <c r="D9477" i="4" s="1"/>
  <c r="D9486" i="4" a="1"/>
  <c r="D9486" i="4" s="1"/>
  <c r="D9495" i="4" a="1"/>
  <c r="D9495" i="4" s="1"/>
  <c r="D9504" i="4" a="1"/>
  <c r="D9504" i="4" s="1"/>
  <c r="D9509" i="4" a="1"/>
  <c r="D9509" i="4" s="1"/>
  <c r="D9518" i="4" a="1"/>
  <c r="D9518" i="4" s="1"/>
  <c r="D9527" i="4" a="1"/>
  <c r="D9527" i="4" s="1"/>
  <c r="D9536" i="4" a="1"/>
  <c r="D9536" i="4" s="1"/>
  <c r="D9541" i="4" a="1"/>
  <c r="D9541" i="4" s="1"/>
  <c r="D9550" i="4" a="1"/>
  <c r="D9550" i="4" s="1"/>
  <c r="D9559" i="4" a="1"/>
  <c r="D9559" i="4" s="1"/>
  <c r="D9568" i="4" a="1"/>
  <c r="D9568" i="4" s="1"/>
  <c r="D9573" i="4" a="1"/>
  <c r="D9573" i="4" s="1"/>
  <c r="D9582" i="4" a="1"/>
  <c r="D9582" i="4" s="1"/>
  <c r="D9602" i="4" a="1"/>
  <c r="D9602" i="4" s="1"/>
  <c r="D9612" i="4" a="1"/>
  <c r="D9612" i="4" s="1"/>
  <c r="D9617" i="4" a="1"/>
  <c r="D9617" i="4" s="1"/>
  <c r="D9622" i="4" a="1"/>
  <c r="D9622" i="4" s="1"/>
  <c r="D9627" i="4" a="1"/>
  <c r="D9627" i="4" s="1"/>
  <c r="D9632" i="4" a="1"/>
  <c r="D9632" i="4" s="1"/>
  <c r="D9637" i="4" a="1"/>
  <c r="D9637" i="4" s="1"/>
  <c r="D9646" i="4" a="1"/>
  <c r="D9646" i="4" s="1"/>
  <c r="D9666" i="4" a="1"/>
  <c r="D9666" i="4" s="1"/>
  <c r="D9676" i="4" a="1"/>
  <c r="D9676" i="4" s="1"/>
  <c r="D9687" i="4" a="1"/>
  <c r="D9687" i="4" s="1"/>
  <c r="D9692" i="4" a="1"/>
  <c r="D9692" i="4" s="1"/>
  <c r="D9708" i="4" a="1"/>
  <c r="D9708" i="4" s="1"/>
  <c r="D9719" i="4" a="1"/>
  <c r="D9719" i="4" s="1"/>
  <c r="D9724" i="4" a="1"/>
  <c r="D9724" i="4" s="1"/>
  <c r="D9736" i="4" a="1"/>
  <c r="D9736" i="4" s="1"/>
  <c r="D9741" i="4" a="1"/>
  <c r="D9741" i="4" s="1"/>
  <c r="D9747" i="4" a="1"/>
  <c r="D9747" i="4" s="1"/>
  <c r="D9764" i="4" a="1"/>
  <c r="D9764" i="4" s="1"/>
  <c r="D9770" i="4" a="1"/>
  <c r="D9770" i="4" s="1"/>
  <c r="D9776" i="4" a="1"/>
  <c r="D9776" i="4" s="1"/>
  <c r="D9782" i="4" a="1"/>
  <c r="D9782" i="4" s="1"/>
  <c r="D9788" i="4" a="1"/>
  <c r="D9788" i="4" s="1"/>
  <c r="D9800" i="4" a="1"/>
  <c r="D9800" i="4" s="1"/>
  <c r="D9805" i="4" a="1"/>
  <c r="D9805" i="4" s="1"/>
  <c r="D9360" i="4" a="1"/>
  <c r="D9360" i="4" s="1"/>
  <c r="D9392" i="4" a="1"/>
  <c r="D9392" i="4" s="1"/>
  <c r="D9399" i="4" a="1"/>
  <c r="D9399" i="4" s="1"/>
  <c r="D9405" i="4" a="1"/>
  <c r="D9405" i="4" s="1"/>
  <c r="D9427" i="4" a="1"/>
  <c r="D9427" i="4" s="1"/>
  <c r="D9436" i="4" a="1"/>
  <c r="D9436" i="4" s="1"/>
  <c r="D9441" i="4" a="1"/>
  <c r="D9441" i="4" s="1"/>
  <c r="D9450" i="4" a="1"/>
  <c r="D9450" i="4" s="1"/>
  <c r="D9459" i="4" a="1"/>
  <c r="D9459" i="4" s="1"/>
  <c r="D9468" i="4" a="1"/>
  <c r="D9468" i="4" s="1"/>
  <c r="D9473" i="4" a="1"/>
  <c r="D9473" i="4" s="1"/>
  <c r="D9482" i="4" a="1"/>
  <c r="D9482" i="4" s="1"/>
  <c r="D9491" i="4" a="1"/>
  <c r="D9491" i="4" s="1"/>
  <c r="D9500" i="4" a="1"/>
  <c r="D9500" i="4" s="1"/>
  <c r="D9505" i="4" a="1"/>
  <c r="D9505" i="4" s="1"/>
  <c r="D9514" i="4" a="1"/>
  <c r="D9514" i="4" s="1"/>
  <c r="D9523" i="4" a="1"/>
  <c r="D9523" i="4" s="1"/>
  <c r="D9532" i="4" a="1"/>
  <c r="D9532" i="4" s="1"/>
  <c r="D9537" i="4" a="1"/>
  <c r="D9537" i="4" s="1"/>
  <c r="D9546" i="4" a="1"/>
  <c r="D9546" i="4" s="1"/>
  <c r="D9555" i="4" a="1"/>
  <c r="D9555" i="4" s="1"/>
  <c r="D9564" i="4" a="1"/>
  <c r="D9564" i="4" s="1"/>
  <c r="D9569" i="4" a="1"/>
  <c r="D9569" i="4" s="1"/>
  <c r="D9578" i="4" a="1"/>
  <c r="D9578" i="4" s="1"/>
  <c r="D9583" i="4" a="1"/>
  <c r="D9583" i="4" s="1"/>
  <c r="D9588" i="4" a="1"/>
  <c r="D9588" i="4" s="1"/>
  <c r="D9593" i="4" a="1"/>
  <c r="D9593" i="4" s="1"/>
  <c r="D9598" i="4" a="1"/>
  <c r="D9598" i="4" s="1"/>
  <c r="D9603" i="4" a="1"/>
  <c r="D9603" i="4" s="1"/>
  <c r="D9608" i="4" a="1"/>
  <c r="D9608" i="4" s="1"/>
  <c r="D9623" i="4" a="1"/>
  <c r="D9623" i="4" s="1"/>
  <c r="D9642" i="4" a="1"/>
  <c r="D9642" i="4" s="1"/>
  <c r="D9647" i="4" a="1"/>
  <c r="D9647" i="4" s="1"/>
  <c r="D9652" i="4" a="1"/>
  <c r="D9652" i="4" s="1"/>
  <c r="D9657" i="4" a="1"/>
  <c r="D9657" i="4" s="1"/>
  <c r="D9662" i="4" a="1"/>
  <c r="D9662" i="4" s="1"/>
  <c r="D9667" i="4" a="1"/>
  <c r="D9667" i="4" s="1"/>
  <c r="D9672" i="4" a="1"/>
  <c r="D9672" i="4" s="1"/>
  <c r="D9682" i="4" a="1"/>
  <c r="D9682" i="4" s="1"/>
  <c r="D9693" i="4" a="1"/>
  <c r="D9693" i="4" s="1"/>
  <c r="D9698" i="4" a="1"/>
  <c r="D9698" i="4" s="1"/>
  <c r="D9704" i="4" a="1"/>
  <c r="D9704" i="4" s="1"/>
  <c r="D9714" i="4" a="1"/>
  <c r="D9714" i="4" s="1"/>
  <c r="D9725" i="4" a="1"/>
  <c r="D9725" i="4" s="1"/>
  <c r="D9730" i="4" a="1"/>
  <c r="D9730" i="4" s="1"/>
  <c r="D9742" i="4" a="1"/>
  <c r="D9742" i="4" s="1"/>
  <c r="D9748" i="4" a="1"/>
  <c r="D9748" i="4" s="1"/>
  <c r="D9753" i="4" a="1"/>
  <c r="D9753" i="4" s="1"/>
  <c r="D9760" i="4" a="1"/>
  <c r="D9760" i="4" s="1"/>
  <c r="D9765" i="4" a="1"/>
  <c r="D9765" i="4" s="1"/>
  <c r="D9771" i="4" a="1"/>
  <c r="D9771" i="4" s="1"/>
  <c r="D9777" i="4" a="1"/>
  <c r="D9777" i="4" s="1"/>
  <c r="D9783" i="4" a="1"/>
  <c r="D9783" i="4" s="1"/>
  <c r="D9789" i="4" a="1"/>
  <c r="D9789" i="4" s="1"/>
  <c r="D9794" i="4" a="1"/>
  <c r="D9794" i="4" s="1"/>
  <c r="D9806" i="4" a="1"/>
  <c r="D9806" i="4" s="1"/>
  <c r="D9811" i="4" a="1"/>
  <c r="D9811" i="4" s="1"/>
  <c r="D9836" i="4" a="1"/>
  <c r="D9836" i="4" s="1"/>
  <c r="D9866" i="4" a="1"/>
  <c r="D9866" i="4" s="1"/>
  <c r="D9874" i="4" a="1"/>
  <c r="D9874" i="4" s="1"/>
  <c r="D9881" i="4" a="1"/>
  <c r="D9881" i="4" s="1"/>
  <c r="D9896" i="4" a="1"/>
  <c r="D9896" i="4" s="1"/>
  <c r="D9901" i="4" a="1"/>
  <c r="D9901" i="4" s="1"/>
  <c r="D9907" i="4" a="1"/>
  <c r="D9907" i="4" s="1"/>
  <c r="D9924" i="4" a="1"/>
  <c r="D9924" i="4" s="1"/>
  <c r="D9930" i="4" a="1"/>
  <c r="D9930" i="4" s="1"/>
  <c r="D9936" i="4" a="1"/>
  <c r="D9936" i="4" s="1"/>
  <c r="D9942" i="4" a="1"/>
  <c r="D9942" i="4" s="1"/>
  <c r="D9948" i="4" a="1"/>
  <c r="D9948" i="4" s="1"/>
  <c r="D9960" i="4" a="1"/>
  <c r="D9960" i="4" s="1"/>
  <c r="D9965" i="4" a="1"/>
  <c r="D9965" i="4" s="1"/>
  <c r="D9971" i="4" a="1"/>
  <c r="D9971" i="4" s="1"/>
  <c r="D9988" i="4" a="1"/>
  <c r="D9988" i="4" s="1"/>
  <c r="D9994" i="4" a="1"/>
  <c r="D9994" i="4" s="1"/>
  <c r="D10000" i="4" a="1"/>
  <c r="D10000" i="4" s="1"/>
  <c r="D5006" i="4" a="1"/>
  <c r="D5006" i="4" s="1"/>
  <c r="D5012" i="4" a="1"/>
  <c r="D5012" i="4" s="1"/>
  <c r="D5024" i="4" a="1"/>
  <c r="D5024" i="4" s="1"/>
  <c r="D5029" i="4" a="1"/>
  <c r="D5029" i="4" s="1"/>
  <c r="D5035" i="4" a="1"/>
  <c r="D5035" i="4" s="1"/>
  <c r="D5052" i="4" a="1"/>
  <c r="D5052" i="4" s="1"/>
  <c r="D5058" i="4" a="1"/>
  <c r="D5058" i="4" s="1"/>
  <c r="D5064" i="4" a="1"/>
  <c r="D5064" i="4" s="1"/>
  <c r="D5070" i="4" a="1"/>
  <c r="D5070" i="4" s="1"/>
  <c r="D5076" i="4" a="1"/>
  <c r="D5076" i="4" s="1"/>
  <c r="D5088" i="4" a="1"/>
  <c r="D5088" i="4" s="1"/>
  <c r="D5093" i="4" a="1"/>
  <c r="D5093" i="4" s="1"/>
  <c r="D5099" i="4" a="1"/>
  <c r="D5099" i="4" s="1"/>
  <c r="D5116" i="4" a="1"/>
  <c r="D5116" i="4" s="1"/>
  <c r="D5122" i="4" a="1"/>
  <c r="D5122" i="4" s="1"/>
  <c r="D5128" i="4" a="1"/>
  <c r="D5128" i="4" s="1"/>
  <c r="D5134" i="4" a="1"/>
  <c r="D5134" i="4" s="1"/>
  <c r="D5140" i="4" a="1"/>
  <c r="D5140" i="4" s="1"/>
  <c r="D5152" i="4" a="1"/>
  <c r="D5152" i="4" s="1"/>
  <c r="D5157" i="4" a="1"/>
  <c r="D5157" i="4" s="1"/>
  <c r="D5163" i="4" a="1"/>
  <c r="D5163" i="4" s="1"/>
  <c r="D5180" i="4" a="1"/>
  <c r="D5180" i="4" s="1"/>
  <c r="D5186" i="4" a="1"/>
  <c r="D5186" i="4" s="1"/>
  <c r="D5192" i="4" a="1"/>
  <c r="D5192" i="4" s="1"/>
  <c r="D5198" i="4" a="1"/>
  <c r="D5198" i="4" s="1"/>
  <c r="D5204" i="4" a="1"/>
  <c r="D5204" i="4" s="1"/>
  <c r="D5216" i="4" a="1"/>
  <c r="D5216" i="4" s="1"/>
  <c r="D5221" i="4" a="1"/>
  <c r="D5221" i="4" s="1"/>
  <c r="D5227" i="4" a="1"/>
  <c r="D5227" i="4" s="1"/>
  <c r="D5239" i="4" a="1"/>
  <c r="D5239" i="4" s="1"/>
  <c r="D5254" i="4" a="1"/>
  <c r="D5254" i="4" s="1"/>
  <c r="D5263" i="4" a="1"/>
  <c r="D5263" i="4" s="1"/>
  <c r="D5268" i="4" a="1"/>
  <c r="D5268" i="4" s="1"/>
  <c r="D5277" i="4" a="1"/>
  <c r="D5277" i="4" s="1"/>
  <c r="D5286" i="4" a="1"/>
  <c r="D5286" i="4" s="1"/>
  <c r="D5291" i="4" a="1"/>
  <c r="D5291" i="4" s="1"/>
  <c r="D5296" i="4" a="1"/>
  <c r="D5296" i="4" s="1"/>
  <c r="D5313" i="4" a="1"/>
  <c r="D5313" i="4" s="1"/>
  <c r="D5319" i="4" a="1"/>
  <c r="D5319" i="4" s="1"/>
  <c r="D5325" i="4" a="1"/>
  <c r="D5325" i="4" s="1"/>
  <c r="D5331" i="4" a="1"/>
  <c r="D5331" i="4" s="1"/>
  <c r="D5337" i="4" a="1"/>
  <c r="D5337" i="4" s="1"/>
  <c r="D5344" i="4" a="1"/>
  <c r="D5344" i="4" s="1"/>
  <c r="D5349" i="4" a="1"/>
  <c r="D5349" i="4" s="1"/>
  <c r="D5355" i="4" a="1"/>
  <c r="D5355" i="4" s="1"/>
  <c r="D5362" i="4" a="1"/>
  <c r="D5362" i="4" s="1"/>
  <c r="D5368" i="4" a="1"/>
  <c r="D5368" i="4" s="1"/>
  <c r="D9812" i="4" a="1"/>
  <c r="D9812" i="4" s="1"/>
  <c r="D9849" i="4" a="1"/>
  <c r="D9849" i="4" s="1"/>
  <c r="D9858" i="4" a="1"/>
  <c r="D9858" i="4" s="1"/>
  <c r="D9867" i="4" a="1"/>
  <c r="D9867" i="4" s="1"/>
  <c r="D9875" i="4" a="1"/>
  <c r="D9875" i="4" s="1"/>
  <c r="D9882" i="4" a="1"/>
  <c r="D9882" i="4" s="1"/>
  <c r="D9890" i="4" a="1"/>
  <c r="D9890" i="4" s="1"/>
  <c r="D9902" i="4" a="1"/>
  <c r="D9902" i="4" s="1"/>
  <c r="D9908" i="4" a="1"/>
  <c r="D9908" i="4" s="1"/>
  <c r="D9913" i="4" a="1"/>
  <c r="D9913" i="4" s="1"/>
  <c r="D9920" i="4" a="1"/>
  <c r="D9920" i="4" s="1"/>
  <c r="D9925" i="4" a="1"/>
  <c r="D9925" i="4" s="1"/>
  <c r="D9931" i="4" a="1"/>
  <c r="D9931" i="4" s="1"/>
  <c r="D9937" i="4" a="1"/>
  <c r="D9937" i="4" s="1"/>
  <c r="D9943" i="4" a="1"/>
  <c r="D9943" i="4" s="1"/>
  <c r="D9949" i="4" a="1"/>
  <c r="D9949" i="4" s="1"/>
  <c r="D9954" i="4" a="1"/>
  <c r="D9954" i="4" s="1"/>
  <c r="D9966" i="4" a="1"/>
  <c r="D9966" i="4" s="1"/>
  <c r="D9972" i="4" a="1"/>
  <c r="D9972" i="4" s="1"/>
  <c r="D9977" i="4" a="1"/>
  <c r="D9977" i="4" s="1"/>
  <c r="D9984" i="4" a="1"/>
  <c r="D9984" i="4" s="1"/>
  <c r="D9989" i="4" a="1"/>
  <c r="D9989" i="4" s="1"/>
  <c r="D9995" i="4" a="1"/>
  <c r="D9995" i="4" s="1"/>
  <c r="D10001" i="4" a="1"/>
  <c r="D10001" i="4" s="1"/>
  <c r="D5007" i="4" a="1"/>
  <c r="D5007" i="4" s="1"/>
  <c r="D5013" i="4" a="1"/>
  <c r="D5013" i="4" s="1"/>
  <c r="D5018" i="4" a="1"/>
  <c r="D5018" i="4" s="1"/>
  <c r="D5030" i="4" a="1"/>
  <c r="D5030" i="4" s="1"/>
  <c r="D5036" i="4" a="1"/>
  <c r="D5036" i="4" s="1"/>
  <c r="D5041" i="4" a="1"/>
  <c r="D5041" i="4" s="1"/>
  <c r="D5048" i="4" a="1"/>
  <c r="D5048" i="4" s="1"/>
  <c r="D5053" i="4" a="1"/>
  <c r="D5053" i="4" s="1"/>
  <c r="D5059" i="4" a="1"/>
  <c r="D5059" i="4" s="1"/>
  <c r="D5065" i="4" a="1"/>
  <c r="D5065" i="4" s="1"/>
  <c r="D5071" i="4" a="1"/>
  <c r="D5071" i="4" s="1"/>
  <c r="D5077" i="4" a="1"/>
  <c r="D5077" i="4" s="1"/>
  <c r="D5082" i="4" a="1"/>
  <c r="D5082" i="4" s="1"/>
  <c r="D5094" i="4" a="1"/>
  <c r="D5094" i="4" s="1"/>
  <c r="D5100" i="4" a="1"/>
  <c r="D5100" i="4" s="1"/>
  <c r="D5105" i="4" a="1"/>
  <c r="D5105" i="4" s="1"/>
  <c r="D5112" i="4" a="1"/>
  <c r="D5112" i="4" s="1"/>
  <c r="D5117" i="4" a="1"/>
  <c r="D5117" i="4" s="1"/>
  <c r="D5123" i="4" a="1"/>
  <c r="D5123" i="4" s="1"/>
  <c r="D5129" i="4" a="1"/>
  <c r="D5129" i="4" s="1"/>
  <c r="D5135" i="4" a="1"/>
  <c r="D5135" i="4" s="1"/>
  <c r="D5141" i="4" a="1"/>
  <c r="D5141" i="4" s="1"/>
  <c r="D5146" i="4" a="1"/>
  <c r="D5146" i="4" s="1"/>
  <c r="D5158" i="4" a="1"/>
  <c r="D5158" i="4" s="1"/>
  <c r="D5164" i="4" a="1"/>
  <c r="D5164" i="4" s="1"/>
  <c r="D5169" i="4" a="1"/>
  <c r="D5169" i="4" s="1"/>
  <c r="D5176" i="4" a="1"/>
  <c r="D5176" i="4" s="1"/>
  <c r="D5181" i="4" a="1"/>
  <c r="D5181" i="4" s="1"/>
  <c r="D5187" i="4" a="1"/>
  <c r="D5187" i="4" s="1"/>
  <c r="D5193" i="4" a="1"/>
  <c r="D5193" i="4" s="1"/>
  <c r="D5199" i="4" a="1"/>
  <c r="D5199" i="4" s="1"/>
  <c r="D5205" i="4" a="1"/>
  <c r="D5205" i="4" s="1"/>
  <c r="D5210" i="4" a="1"/>
  <c r="D5210" i="4" s="1"/>
  <c r="D5222" i="4" a="1"/>
  <c r="D5222" i="4" s="1"/>
  <c r="D5228" i="4" a="1"/>
  <c r="D5228" i="4" s="1"/>
  <c r="D5233" i="4" a="1"/>
  <c r="D5233" i="4" s="1"/>
  <c r="D5244" i="4" a="1"/>
  <c r="D5244" i="4" s="1"/>
  <c r="D5250" i="4" a="1"/>
  <c r="D5250" i="4" s="1"/>
  <c r="D5259" i="4" a="1"/>
  <c r="D5259" i="4" s="1"/>
  <c r="D5264" i="4" a="1"/>
  <c r="D5264" i="4" s="1"/>
  <c r="D5273" i="4" a="1"/>
  <c r="D5273" i="4" s="1"/>
  <c r="D5282" i="4" a="1"/>
  <c r="D5282" i="4" s="1"/>
  <c r="D5292" i="4" a="1"/>
  <c r="D5292" i="4" s="1"/>
  <c r="D5301" i="4" a="1"/>
  <c r="D5301" i="4" s="1"/>
  <c r="D5307" i="4" a="1"/>
  <c r="D5307" i="4" s="1"/>
  <c r="D5314" i="4" a="1"/>
  <c r="D5314" i="4" s="1"/>
  <c r="D5320" i="4" a="1"/>
  <c r="D5320" i="4" s="1"/>
  <c r="D5326" i="4" a="1"/>
  <c r="D5326" i="4" s="1"/>
  <c r="D5332" i="4" a="1"/>
  <c r="D5332" i="4" s="1"/>
  <c r="D5338" i="4" a="1"/>
  <c r="D5338" i="4" s="1"/>
  <c r="D9828" i="4" a="1"/>
  <c r="D9828" i="4" s="1"/>
  <c r="D9840" i="4" a="1"/>
  <c r="D9840" i="4" s="1"/>
  <c r="D9851" i="4" a="1"/>
  <c r="D9851" i="4" s="1"/>
  <c r="D9859" i="4" a="1"/>
  <c r="D9859" i="4" s="1"/>
  <c r="D9876" i="4" a="1"/>
  <c r="D9876" i="4" s="1"/>
  <c r="D9884" i="4" a="1"/>
  <c r="D9884" i="4" s="1"/>
  <c r="D9891" i="4" a="1"/>
  <c r="D9891" i="4" s="1"/>
  <c r="D9897" i="4" a="1"/>
  <c r="D9897" i="4" s="1"/>
  <c r="D9903" i="4" a="1"/>
  <c r="D9903" i="4" s="1"/>
  <c r="D9909" i="4" a="1"/>
  <c r="D9909" i="4" s="1"/>
  <c r="D9914" i="4" a="1"/>
  <c r="D9914" i="4" s="1"/>
  <c r="D9926" i="4" a="1"/>
  <c r="D9926" i="4" s="1"/>
  <c r="D9932" i="4" a="1"/>
  <c r="D9932" i="4" s="1"/>
  <c r="D9950" i="4" a="1"/>
  <c r="D9950" i="4" s="1"/>
  <c r="D9955" i="4" a="1"/>
  <c r="D9955" i="4" s="1"/>
  <c r="D9961" i="4" a="1"/>
  <c r="D9961" i="4" s="1"/>
  <c r="D9967" i="4" a="1"/>
  <c r="D9967" i="4" s="1"/>
  <c r="D9973" i="4" a="1"/>
  <c r="D9973" i="4" s="1"/>
  <c r="D9978" i="4" a="1"/>
  <c r="D9978" i="4" s="1"/>
  <c r="D9990" i="4" a="1"/>
  <c r="D9990" i="4" s="1"/>
  <c r="D9996" i="4" a="1"/>
  <c r="D9996" i="4" s="1"/>
  <c r="D5014" i="4" a="1"/>
  <c r="D5014" i="4" s="1"/>
  <c r="D5019" i="4" a="1"/>
  <c r="D5019" i="4" s="1"/>
  <c r="D5025" i="4" a="1"/>
  <c r="D5025" i="4" s="1"/>
  <c r="D5031" i="4" a="1"/>
  <c r="D5031" i="4" s="1"/>
  <c r="D5037" i="4" a="1"/>
  <c r="D5037" i="4" s="1"/>
  <c r="D5042" i="4" a="1"/>
  <c r="D5042" i="4" s="1"/>
  <c r="D5054" i="4" a="1"/>
  <c r="D5054" i="4" s="1"/>
  <c r="D5060" i="4" a="1"/>
  <c r="D5060" i="4" s="1"/>
  <c r="D5078" i="4" a="1"/>
  <c r="D5078" i="4" s="1"/>
  <c r="D5083" i="4" a="1"/>
  <c r="D5083" i="4" s="1"/>
  <c r="D5089" i="4" a="1"/>
  <c r="D5089" i="4" s="1"/>
  <c r="D5095" i="4" a="1"/>
  <c r="D5095" i="4" s="1"/>
  <c r="D5101" i="4" a="1"/>
  <c r="D5101" i="4" s="1"/>
  <c r="D5106" i="4" a="1"/>
  <c r="D5106" i="4" s="1"/>
  <c r="D5118" i="4" a="1"/>
  <c r="D5118" i="4" s="1"/>
  <c r="D5124" i="4" a="1"/>
  <c r="D5124" i="4" s="1"/>
  <c r="D5142" i="4" a="1"/>
  <c r="D5142" i="4" s="1"/>
  <c r="D5147" i="4" a="1"/>
  <c r="D5147" i="4" s="1"/>
  <c r="D5153" i="4" a="1"/>
  <c r="D5153" i="4" s="1"/>
  <c r="D5159" i="4" a="1"/>
  <c r="D5159" i="4" s="1"/>
  <c r="D5165" i="4" a="1"/>
  <c r="D5165" i="4" s="1"/>
  <c r="D5170" i="4" a="1"/>
  <c r="D5170" i="4" s="1"/>
  <c r="D5182" i="4" a="1"/>
  <c r="D5182" i="4" s="1"/>
  <c r="D5188" i="4" a="1"/>
  <c r="D5188" i="4" s="1"/>
  <c r="D5206" i="4" a="1"/>
  <c r="D5206" i="4" s="1"/>
  <c r="D5211" i="4" a="1"/>
  <c r="D5211" i="4" s="1"/>
  <c r="D5217" i="4" a="1"/>
  <c r="D5217" i="4" s="1"/>
  <c r="D5223" i="4" a="1"/>
  <c r="D5223" i="4" s="1"/>
  <c r="D5229" i="4" a="1"/>
  <c r="D5229" i="4" s="1"/>
  <c r="D5234" i="4" a="1"/>
  <c r="D5234" i="4" s="1"/>
  <c r="D5240" i="4" a="1"/>
  <c r="D5240" i="4" s="1"/>
  <c r="D5245" i="4" a="1"/>
  <c r="D5245" i="4" s="1"/>
  <c r="D5255" i="4" a="1"/>
  <c r="D5255" i="4" s="1"/>
  <c r="D5260" i="4" a="1"/>
  <c r="D5260" i="4" s="1"/>
  <c r="D5269" i="4" a="1"/>
  <c r="D5269" i="4" s="1"/>
  <c r="D5278" i="4" a="1"/>
  <c r="D5278" i="4" s="1"/>
  <c r="D5287" i="4" a="1"/>
  <c r="D5287" i="4" s="1"/>
  <c r="D5297" i="4" a="1"/>
  <c r="D5297" i="4" s="1"/>
  <c r="D5302" i="4" a="1"/>
  <c r="D5302" i="4" s="1"/>
  <c r="D5308" i="4" a="1"/>
  <c r="D5308" i="4" s="1"/>
  <c r="D9817" i="4" a="1"/>
  <c r="D9817" i="4" s="1"/>
  <c r="D9829" i="4" a="1"/>
  <c r="D9829" i="4" s="1"/>
  <c r="D9841" i="4" a="1"/>
  <c r="D9841" i="4" s="1"/>
  <c r="D9852" i="4" a="1"/>
  <c r="D9852" i="4" s="1"/>
  <c r="D9861" i="4" a="1"/>
  <c r="D9861" i="4" s="1"/>
  <c r="D9869" i="4" a="1"/>
  <c r="D9869" i="4" s="1"/>
  <c r="D9877" i="4" a="1"/>
  <c r="D9877" i="4" s="1"/>
  <c r="D9885" i="4" a="1"/>
  <c r="D9885" i="4" s="1"/>
  <c r="D9915" i="4" a="1"/>
  <c r="D9915" i="4" s="1"/>
  <c r="D9921" i="4" a="1"/>
  <c r="D9921" i="4" s="1"/>
  <c r="D9927" i="4" a="1"/>
  <c r="D9927" i="4" s="1"/>
  <c r="D9938" i="4" a="1"/>
  <c r="D9938" i="4" s="1"/>
  <c r="D9944" i="4" a="1"/>
  <c r="D9944" i="4" s="1"/>
  <c r="D9951" i="4" a="1"/>
  <c r="D9951" i="4" s="1"/>
  <c r="D9979" i="4" a="1"/>
  <c r="D9979" i="4" s="1"/>
  <c r="D9985" i="4" a="1"/>
  <c r="D9985" i="4" s="1"/>
  <c r="D9991" i="4" a="1"/>
  <c r="D9991" i="4" s="1"/>
  <c r="D10002" i="4" a="1"/>
  <c r="D10002" i="4" s="1"/>
  <c r="D5008" i="4" a="1"/>
  <c r="D5008" i="4" s="1"/>
  <c r="D5015" i="4" a="1"/>
  <c r="D5015" i="4" s="1"/>
  <c r="D5043" i="4" a="1"/>
  <c r="D5043" i="4" s="1"/>
  <c r="D5049" i="4" a="1"/>
  <c r="D5049" i="4" s="1"/>
  <c r="D5055" i="4" a="1"/>
  <c r="D5055" i="4" s="1"/>
  <c r="D5066" i="4" a="1"/>
  <c r="D5066" i="4" s="1"/>
  <c r="D5072" i="4" a="1"/>
  <c r="D5072" i="4" s="1"/>
  <c r="D5079" i="4" a="1"/>
  <c r="D5079" i="4" s="1"/>
  <c r="D5107" i="4" a="1"/>
  <c r="D5107" i="4" s="1"/>
  <c r="D5113" i="4" a="1"/>
  <c r="D5113" i="4" s="1"/>
  <c r="D5119" i="4" a="1"/>
  <c r="D5119" i="4" s="1"/>
  <c r="D5130" i="4" a="1"/>
  <c r="D5130" i="4" s="1"/>
  <c r="D5136" i="4" a="1"/>
  <c r="D5136" i="4" s="1"/>
  <c r="D5143" i="4" a="1"/>
  <c r="D5143" i="4" s="1"/>
  <c r="D5171" i="4" a="1"/>
  <c r="D5171" i="4" s="1"/>
  <c r="D5177" i="4" a="1"/>
  <c r="D5177" i="4" s="1"/>
  <c r="D5183" i="4" a="1"/>
  <c r="D5183" i="4" s="1"/>
  <c r="D5194" i="4" a="1"/>
  <c r="D5194" i="4" s="1"/>
  <c r="D5200" i="4" a="1"/>
  <c r="D5200" i="4" s="1"/>
  <c r="D5207" i="4" a="1"/>
  <c r="D5207" i="4" s="1"/>
  <c r="D5235" i="4" a="1"/>
  <c r="D5235" i="4" s="1"/>
  <c r="D5246" i="4" a="1"/>
  <c r="D5246" i="4" s="1"/>
  <c r="D5251" i="4" a="1"/>
  <c r="D5251" i="4" s="1"/>
  <c r="D5256" i="4" a="1"/>
  <c r="D5256" i="4" s="1"/>
  <c r="D5265" i="4" a="1"/>
  <c r="D5265" i="4" s="1"/>
  <c r="D5274" i="4" a="1"/>
  <c r="D5274" i="4" s="1"/>
  <c r="D5283" i="4" a="1"/>
  <c r="D5283" i="4" s="1"/>
  <c r="D5288" i="4" a="1"/>
  <c r="D5288" i="4" s="1"/>
  <c r="D5293" i="4" a="1"/>
  <c r="D5293" i="4" s="1"/>
  <c r="D5303" i="4" a="1"/>
  <c r="D5303" i="4" s="1"/>
  <c r="D5309" i="4" a="1"/>
  <c r="D5309" i="4" s="1"/>
  <c r="D5315" i="4" a="1"/>
  <c r="D5315" i="4" s="1"/>
  <c r="D5321" i="4" a="1"/>
  <c r="D5321" i="4" s="1"/>
  <c r="D5328" i="4" a="1"/>
  <c r="D5328" i="4" s="1"/>
  <c r="D5333" i="4" a="1"/>
  <c r="D5333" i="4" s="1"/>
  <c r="D5339" i="4" a="1"/>
  <c r="D5339" i="4" s="1"/>
  <c r="D5346" i="4" a="1"/>
  <c r="D5346" i="4" s="1"/>
  <c r="D5352" i="4" a="1"/>
  <c r="D5352" i="4" s="1"/>
  <c r="D5358" i="4" a="1"/>
  <c r="D5358" i="4" s="1"/>
  <c r="D5364" i="4" a="1"/>
  <c r="D5364" i="4" s="1"/>
  <c r="D5370" i="4" a="1"/>
  <c r="D5370" i="4" s="1"/>
  <c r="D9818" i="4" a="1"/>
  <c r="D9818" i="4" s="1"/>
  <c r="D9830" i="4" a="1"/>
  <c r="D9830" i="4" s="1"/>
  <c r="D9853" i="4" a="1"/>
  <c r="D9853" i="4" s="1"/>
  <c r="D9863" i="4" a="1"/>
  <c r="D9863" i="4" s="1"/>
  <c r="D9870" i="4" a="1"/>
  <c r="D9870" i="4" s="1"/>
  <c r="D9878" i="4" a="1"/>
  <c r="D9878" i="4" s="1"/>
  <c r="D9887" i="4" a="1"/>
  <c r="D9887" i="4" s="1"/>
  <c r="D9892" i="4" a="1"/>
  <c r="D9892" i="4" s="1"/>
  <c r="D9898" i="4" a="1"/>
  <c r="D9898" i="4" s="1"/>
  <c r="D9904" i="4" a="1"/>
  <c r="D9904" i="4" s="1"/>
  <c r="D9910" i="4" a="1"/>
  <c r="D9910" i="4" s="1"/>
  <c r="D9916" i="4" a="1"/>
  <c r="D9916" i="4" s="1"/>
  <c r="D9928" i="4" a="1"/>
  <c r="D9928" i="4" s="1"/>
  <c r="D9933" i="4" a="1"/>
  <c r="D9933" i="4" s="1"/>
  <c r="D9939" i="4" a="1"/>
  <c r="D9939" i="4" s="1"/>
  <c r="D9956" i="4" a="1"/>
  <c r="D9956" i="4" s="1"/>
  <c r="D9962" i="4" a="1"/>
  <c r="D9962" i="4" s="1"/>
  <c r="D9968" i="4" a="1"/>
  <c r="D9968" i="4" s="1"/>
  <c r="D9974" i="4" a="1"/>
  <c r="D9974" i="4" s="1"/>
  <c r="D9980" i="4" a="1"/>
  <c r="D9980" i="4" s="1"/>
  <c r="D9992" i="4" a="1"/>
  <c r="D9992" i="4" s="1"/>
  <c r="D9997" i="4" a="1"/>
  <c r="D9997" i="4" s="1"/>
  <c r="D10003" i="4" a="1"/>
  <c r="D10003" i="4" s="1"/>
  <c r="D5020" i="4" a="1"/>
  <c r="D5020" i="4" s="1"/>
  <c r="D5026" i="4" a="1"/>
  <c r="D5026" i="4" s="1"/>
  <c r="D5032" i="4" a="1"/>
  <c r="D5032" i="4" s="1"/>
  <c r="D5038" i="4" a="1"/>
  <c r="D5038" i="4" s="1"/>
  <c r="D5044" i="4" a="1"/>
  <c r="D5044" i="4" s="1"/>
  <c r="D5056" i="4" a="1"/>
  <c r="D5056" i="4" s="1"/>
  <c r="D5061" i="4" a="1"/>
  <c r="D5061" i="4" s="1"/>
  <c r="D5067" i="4" a="1"/>
  <c r="D5067" i="4" s="1"/>
  <c r="D5084" i="4" a="1"/>
  <c r="D5084" i="4" s="1"/>
  <c r="D5090" i="4" a="1"/>
  <c r="D5090" i="4" s="1"/>
  <c r="D5096" i="4" a="1"/>
  <c r="D5096" i="4" s="1"/>
  <c r="D5102" i="4" a="1"/>
  <c r="D5102" i="4" s="1"/>
  <c r="D5108" i="4" a="1"/>
  <c r="D5108" i="4" s="1"/>
  <c r="D5120" i="4" a="1"/>
  <c r="D5120" i="4" s="1"/>
  <c r="D5125" i="4" a="1"/>
  <c r="D5125" i="4" s="1"/>
  <c r="D5131" i="4" a="1"/>
  <c r="D5131" i="4" s="1"/>
  <c r="D5148" i="4" a="1"/>
  <c r="D5148" i="4" s="1"/>
  <c r="D5154" i="4" a="1"/>
  <c r="D5154" i="4" s="1"/>
  <c r="D5160" i="4" a="1"/>
  <c r="D5160" i="4" s="1"/>
  <c r="D5166" i="4" a="1"/>
  <c r="D5166" i="4" s="1"/>
  <c r="D5172" i="4" a="1"/>
  <c r="D5172" i="4" s="1"/>
  <c r="D5184" i="4" a="1"/>
  <c r="D5184" i="4" s="1"/>
  <c r="D5189" i="4" a="1"/>
  <c r="D5189" i="4" s="1"/>
  <c r="D5195" i="4" a="1"/>
  <c r="D5195" i="4" s="1"/>
  <c r="D5212" i="4" a="1"/>
  <c r="D5212" i="4" s="1"/>
  <c r="D5218" i="4" a="1"/>
  <c r="D5218" i="4" s="1"/>
  <c r="D5224" i="4" a="1"/>
  <c r="D5224" i="4" s="1"/>
  <c r="D5230" i="4" a="1"/>
  <c r="D5230" i="4" s="1"/>
  <c r="D5236" i="4" a="1"/>
  <c r="D5236" i="4" s="1"/>
  <c r="D5241" i="4" a="1"/>
  <c r="D5241" i="4" s="1"/>
  <c r="D5247" i="4" a="1"/>
  <c r="D5247" i="4" s="1"/>
  <c r="D5252" i="4" a="1"/>
  <c r="D5252" i="4" s="1"/>
  <c r="D5261" i="4" a="1"/>
  <c r="D5261" i="4" s="1"/>
  <c r="D5270" i="4" a="1"/>
  <c r="D5270" i="4" s="1"/>
  <c r="D5279" i="4" a="1"/>
  <c r="D5279" i="4" s="1"/>
  <c r="D5284" i="4" a="1"/>
  <c r="D5284" i="4" s="1"/>
  <c r="D5298" i="4" a="1"/>
  <c r="D5298" i="4" s="1"/>
  <c r="D5304" i="4" a="1"/>
  <c r="D5304" i="4" s="1"/>
  <c r="D5310" i="4" a="1"/>
  <c r="D5310" i="4" s="1"/>
  <c r="D5316" i="4" a="1"/>
  <c r="D5316" i="4" s="1"/>
  <c r="D5322" i="4" a="1"/>
  <c r="D5322" i="4" s="1"/>
  <c r="D5334" i="4" a="1"/>
  <c r="D5334" i="4" s="1"/>
  <c r="D5340" i="4" a="1"/>
  <c r="D5340" i="4" s="1"/>
  <c r="D9823" i="4" a="1"/>
  <c r="D9823" i="4" s="1"/>
  <c r="D9854" i="4" a="1"/>
  <c r="D9854" i="4" s="1"/>
  <c r="D9864" i="4" a="1"/>
  <c r="D9864" i="4" s="1"/>
  <c r="D9871" i="4" a="1"/>
  <c r="D9871" i="4" s="1"/>
  <c r="D9879" i="4" a="1"/>
  <c r="D9879" i="4" s="1"/>
  <c r="D9893" i="4" a="1"/>
  <c r="D9893" i="4" s="1"/>
  <c r="D9899" i="4" a="1"/>
  <c r="D9899" i="4" s="1"/>
  <c r="D9905" i="4" a="1"/>
  <c r="D9905" i="4" s="1"/>
  <c r="D9911" i="4" a="1"/>
  <c r="D9911" i="4" s="1"/>
  <c r="D9917" i="4" a="1"/>
  <c r="D9917" i="4" s="1"/>
  <c r="D9922" i="4" a="1"/>
  <c r="D9922" i="4" s="1"/>
  <c r="D9934" i="4" a="1"/>
  <c r="D9934" i="4" s="1"/>
  <c r="D9940" i="4" a="1"/>
  <c r="D9940" i="4" s="1"/>
  <c r="D9945" i="4" a="1"/>
  <c r="D9945" i="4" s="1"/>
  <c r="D9952" i="4" a="1"/>
  <c r="D9952" i="4" s="1"/>
  <c r="D9957" i="4" a="1"/>
  <c r="D9957" i="4" s="1"/>
  <c r="D9963" i="4" a="1"/>
  <c r="D9963" i="4" s="1"/>
  <c r="D9969" i="4" a="1"/>
  <c r="D9969" i="4" s="1"/>
  <c r="D9975" i="4" a="1"/>
  <c r="D9975" i="4" s="1"/>
  <c r="D9981" i="4" a="1"/>
  <c r="D9981" i="4" s="1"/>
  <c r="D9986" i="4" a="1"/>
  <c r="D9986" i="4" s="1"/>
  <c r="D9998" i="4" a="1"/>
  <c r="D9998" i="4" s="1"/>
  <c r="D10004" i="4" a="1"/>
  <c r="D10004" i="4" s="1"/>
  <c r="D5009" i="4" a="1"/>
  <c r="D5009" i="4" s="1"/>
  <c r="D5016" i="4" a="1"/>
  <c r="D5016" i="4" s="1"/>
  <c r="D5021" i="4" a="1"/>
  <c r="D5021" i="4" s="1"/>
  <c r="D5027" i="4" a="1"/>
  <c r="D5027" i="4" s="1"/>
  <c r="D5033" i="4" a="1"/>
  <c r="D5033" i="4" s="1"/>
  <c r="D5039" i="4" a="1"/>
  <c r="D5039" i="4" s="1"/>
  <c r="D5045" i="4" a="1"/>
  <c r="D5045" i="4" s="1"/>
  <c r="D5050" i="4" a="1"/>
  <c r="D5050" i="4" s="1"/>
  <c r="D5062" i="4" a="1"/>
  <c r="D5062" i="4" s="1"/>
  <c r="D5068" i="4" a="1"/>
  <c r="D5068" i="4" s="1"/>
  <c r="D5073" i="4" a="1"/>
  <c r="D5073" i="4" s="1"/>
  <c r="D5080" i="4" a="1"/>
  <c r="D5080" i="4" s="1"/>
  <c r="D5085" i="4" a="1"/>
  <c r="D5085" i="4" s="1"/>
  <c r="D5091" i="4" a="1"/>
  <c r="D5091" i="4" s="1"/>
  <c r="D5097" i="4" a="1"/>
  <c r="D5097" i="4" s="1"/>
  <c r="D5103" i="4" a="1"/>
  <c r="D5103" i="4" s="1"/>
  <c r="D5109" i="4" a="1"/>
  <c r="D5109" i="4" s="1"/>
  <c r="D5114" i="4" a="1"/>
  <c r="D5114" i="4" s="1"/>
  <c r="D5126" i="4" a="1"/>
  <c r="D5126" i="4" s="1"/>
  <c r="D5132" i="4" a="1"/>
  <c r="D5132" i="4" s="1"/>
  <c r="D5137" i="4" a="1"/>
  <c r="D5137" i="4" s="1"/>
  <c r="D5144" i="4" a="1"/>
  <c r="D5144" i="4" s="1"/>
  <c r="D5149" i="4" a="1"/>
  <c r="D5149" i="4" s="1"/>
  <c r="D5155" i="4" a="1"/>
  <c r="D5155" i="4" s="1"/>
  <c r="D5161" i="4" a="1"/>
  <c r="D5161" i="4" s="1"/>
  <c r="D5167" i="4" a="1"/>
  <c r="D5167" i="4" s="1"/>
  <c r="D5173" i="4" a="1"/>
  <c r="D5173" i="4" s="1"/>
  <c r="D5178" i="4" a="1"/>
  <c r="D5178" i="4" s="1"/>
  <c r="D5190" i="4" a="1"/>
  <c r="D5190" i="4" s="1"/>
  <c r="D5196" i="4" a="1"/>
  <c r="D5196" i="4" s="1"/>
  <c r="D5201" i="4" a="1"/>
  <c r="D5201" i="4" s="1"/>
  <c r="D5208" i="4" a="1"/>
  <c r="D5208" i="4" s="1"/>
  <c r="D5213" i="4" a="1"/>
  <c r="D5213" i="4" s="1"/>
  <c r="D5219" i="4" a="1"/>
  <c r="D5219" i="4" s="1"/>
  <c r="D5225" i="4" a="1"/>
  <c r="D5225" i="4" s="1"/>
  <c r="D5231" i="4" a="1"/>
  <c r="D5231" i="4" s="1"/>
  <c r="D5237" i="4" a="1"/>
  <c r="D5237" i="4" s="1"/>
  <c r="D5248" i="4" a="1"/>
  <c r="D5248" i="4" s="1"/>
  <c r="D5257" i="4" a="1"/>
  <c r="D5257" i="4" s="1"/>
  <c r="D5266" i="4" a="1"/>
  <c r="D5266" i="4" s="1"/>
  <c r="D5275" i="4" a="1"/>
  <c r="D5275" i="4" s="1"/>
  <c r="D5280" i="4" a="1"/>
  <c r="D5280" i="4" s="1"/>
  <c r="D9834" i="4" a="1"/>
  <c r="D9834" i="4" s="1"/>
  <c r="D9846" i="4" a="1"/>
  <c r="D9846" i="4" s="1"/>
  <c r="D9856" i="4" a="1"/>
  <c r="D9856" i="4" s="1"/>
  <c r="D9872" i="4" a="1"/>
  <c r="D9872" i="4" s="1"/>
  <c r="D9880" i="4" a="1"/>
  <c r="D9880" i="4" s="1"/>
  <c r="D9888" i="4" a="1"/>
  <c r="D9888" i="4" s="1"/>
  <c r="D9894" i="4" a="1"/>
  <c r="D9894" i="4" s="1"/>
  <c r="D9900" i="4" a="1"/>
  <c r="D9900" i="4" s="1"/>
  <c r="D9918" i="4" a="1"/>
  <c r="D9918" i="4" s="1"/>
  <c r="D9923" i="4" a="1"/>
  <c r="D9923" i="4" s="1"/>
  <c r="D9929" i="4" a="1"/>
  <c r="D9929" i="4" s="1"/>
  <c r="D9935" i="4" a="1"/>
  <c r="D9935" i="4" s="1"/>
  <c r="D9941" i="4" a="1"/>
  <c r="D9941" i="4" s="1"/>
  <c r="D9946" i="4" a="1"/>
  <c r="D9946" i="4" s="1"/>
  <c r="D9958" i="4" a="1"/>
  <c r="D9958" i="4" s="1"/>
  <c r="D9964" i="4" a="1"/>
  <c r="D9964" i="4" s="1"/>
  <c r="D9982" i="4" a="1"/>
  <c r="D9982" i="4" s="1"/>
  <c r="D9987" i="4" a="1"/>
  <c r="D9987" i="4" s="1"/>
  <c r="D9993" i="4" a="1"/>
  <c r="D9993" i="4" s="1"/>
  <c r="D9999" i="4" a="1"/>
  <c r="D9999" i="4" s="1"/>
  <c r="D5005" i="4" a="1"/>
  <c r="D5005" i="4" s="1"/>
  <c r="D5010" i="4" a="1"/>
  <c r="D5010" i="4" s="1"/>
  <c r="D5022" i="4" a="1"/>
  <c r="D5022" i="4" s="1"/>
  <c r="D5028" i="4" a="1"/>
  <c r="D5028" i="4" s="1"/>
  <c r="D5046" i="4" a="1"/>
  <c r="D5046" i="4" s="1"/>
  <c r="D5051" i="4" a="1"/>
  <c r="D5051" i="4" s="1"/>
  <c r="D5057" i="4" a="1"/>
  <c r="D5057" i="4" s="1"/>
  <c r="D5063" i="4" a="1"/>
  <c r="D5063" i="4" s="1"/>
  <c r="D5069" i="4" a="1"/>
  <c r="D5069" i="4" s="1"/>
  <c r="D5074" i="4" a="1"/>
  <c r="D5074" i="4" s="1"/>
  <c r="D5086" i="4" a="1"/>
  <c r="D5086" i="4" s="1"/>
  <c r="D5092" i="4" a="1"/>
  <c r="D5092" i="4" s="1"/>
  <c r="D5110" i="4" a="1"/>
  <c r="D5110" i="4" s="1"/>
  <c r="D5115" i="4" a="1"/>
  <c r="D5115" i="4" s="1"/>
  <c r="D5121" i="4" a="1"/>
  <c r="D5121" i="4" s="1"/>
  <c r="D5127" i="4" a="1"/>
  <c r="D5127" i="4" s="1"/>
  <c r="D5133" i="4" a="1"/>
  <c r="D5133" i="4" s="1"/>
  <c r="D5138" i="4" a="1"/>
  <c r="D5138" i="4" s="1"/>
  <c r="D5150" i="4" a="1"/>
  <c r="D5150" i="4" s="1"/>
  <c r="D5156" i="4" a="1"/>
  <c r="D5156" i="4" s="1"/>
  <c r="D5174" i="4" a="1"/>
  <c r="D5174" i="4" s="1"/>
  <c r="D5179" i="4" a="1"/>
  <c r="D5179" i="4" s="1"/>
  <c r="D5185" i="4" a="1"/>
  <c r="D5185" i="4" s="1"/>
  <c r="D5191" i="4" a="1"/>
  <c r="D5191" i="4" s="1"/>
  <c r="D5197" i="4" a="1"/>
  <c r="D5197" i="4" s="1"/>
  <c r="D5202" i="4" a="1"/>
  <c r="D5202" i="4" s="1"/>
  <c r="D5214" i="4" a="1"/>
  <c r="D5214" i="4" s="1"/>
  <c r="D5220" i="4" a="1"/>
  <c r="D5220" i="4" s="1"/>
  <c r="D5242" i="4" a="1"/>
  <c r="D5242" i="4" s="1"/>
  <c r="D5253" i="4" a="1"/>
  <c r="D5253" i="4" s="1"/>
  <c r="D5262" i="4" a="1"/>
  <c r="D5262" i="4" s="1"/>
  <c r="D5271" i="4" a="1"/>
  <c r="D5271" i="4" s="1"/>
  <c r="D5276" i="4" a="1"/>
  <c r="D5276" i="4" s="1"/>
  <c r="D5285" i="4" a="1"/>
  <c r="D5285" i="4" s="1"/>
  <c r="D5299" i="4" a="1"/>
  <c r="D5299" i="4" s="1"/>
  <c r="D5305" i="4" a="1"/>
  <c r="D5305" i="4" s="1"/>
  <c r="D5312" i="4" a="1"/>
  <c r="D5312" i="4" s="1"/>
  <c r="D9824" i="4" a="1"/>
  <c r="D9824" i="4" s="1"/>
  <c r="D9835" i="4" a="1"/>
  <c r="D9835" i="4" s="1"/>
  <c r="D9847" i="4" a="1"/>
  <c r="D9847" i="4" s="1"/>
  <c r="D9857" i="4" a="1"/>
  <c r="D9857" i="4" s="1"/>
  <c r="D9865" i="4" a="1"/>
  <c r="D9865" i="4" s="1"/>
  <c r="D9873" i="4" a="1"/>
  <c r="D9873" i="4" s="1"/>
  <c r="D9895" i="4" a="1"/>
  <c r="D9895" i="4" s="1"/>
  <c r="D9906" i="4" a="1"/>
  <c r="D9906" i="4" s="1"/>
  <c r="D9912" i="4" a="1"/>
  <c r="D9912" i="4" s="1"/>
  <c r="D9919" i="4" a="1"/>
  <c r="D9919" i="4" s="1"/>
  <c r="D9947" i="4" a="1"/>
  <c r="D9947" i="4" s="1"/>
  <c r="D9953" i="4" a="1"/>
  <c r="D9953" i="4" s="1"/>
  <c r="D9959" i="4" a="1"/>
  <c r="D9959" i="4" s="1"/>
  <c r="D9970" i="4" a="1"/>
  <c r="D9970" i="4" s="1"/>
  <c r="D9976" i="4" a="1"/>
  <c r="D9976" i="4" s="1"/>
  <c r="D9983" i="4" a="1"/>
  <c r="D9983" i="4" s="1"/>
  <c r="D5011" i="4" a="1"/>
  <c r="D5011" i="4" s="1"/>
  <c r="D5017" i="4" a="1"/>
  <c r="D5017" i="4" s="1"/>
  <c r="D5023" i="4" a="1"/>
  <c r="D5023" i="4" s="1"/>
  <c r="D5034" i="4" a="1"/>
  <c r="D5034" i="4" s="1"/>
  <c r="D5040" i="4" a="1"/>
  <c r="D5040" i="4" s="1"/>
  <c r="D5047" i="4" a="1"/>
  <c r="D5047" i="4" s="1"/>
  <c r="D5075" i="4" a="1"/>
  <c r="D5075" i="4" s="1"/>
  <c r="D5081" i="4" a="1"/>
  <c r="D5081" i="4" s="1"/>
  <c r="D5087" i="4" a="1"/>
  <c r="D5087" i="4" s="1"/>
  <c r="D5098" i="4" a="1"/>
  <c r="D5098" i="4" s="1"/>
  <c r="D5104" i="4" a="1"/>
  <c r="D5104" i="4" s="1"/>
  <c r="D5111" i="4" a="1"/>
  <c r="D5111" i="4" s="1"/>
  <c r="D5139" i="4" a="1"/>
  <c r="D5139" i="4" s="1"/>
  <c r="D5145" i="4" a="1"/>
  <c r="D5145" i="4" s="1"/>
  <c r="D5151" i="4" a="1"/>
  <c r="D5151" i="4" s="1"/>
  <c r="D5162" i="4" a="1"/>
  <c r="D5162" i="4" s="1"/>
  <c r="D5168" i="4" a="1"/>
  <c r="D5168" i="4" s="1"/>
  <c r="D5175" i="4" a="1"/>
  <c r="D5175" i="4" s="1"/>
  <c r="D5203" i="4" a="1"/>
  <c r="D5203" i="4" s="1"/>
  <c r="D5209" i="4" a="1"/>
  <c r="D5209" i="4" s="1"/>
  <c r="D5215" i="4" a="1"/>
  <c r="D5215" i="4" s="1"/>
  <c r="D5226" i="4" a="1"/>
  <c r="D5226" i="4" s="1"/>
  <c r="D5232" i="4" a="1"/>
  <c r="D5232" i="4" s="1"/>
  <c r="D5238" i="4" a="1"/>
  <c r="D5238" i="4" s="1"/>
  <c r="D5243" i="4" a="1"/>
  <c r="D5243" i="4" s="1"/>
  <c r="D5249" i="4" a="1"/>
  <c r="D5249" i="4" s="1"/>
  <c r="D5258" i="4" a="1"/>
  <c r="D5258" i="4" s="1"/>
  <c r="D5267" i="4" a="1"/>
  <c r="D5267" i="4" s="1"/>
  <c r="D5272" i="4" a="1"/>
  <c r="D5272" i="4" s="1"/>
  <c r="D5281" i="4" a="1"/>
  <c r="D5281" i="4" s="1"/>
  <c r="D5290" i="4" a="1"/>
  <c r="D5290" i="4" s="1"/>
  <c r="D5295" i="4" a="1"/>
  <c r="D5295" i="4" s="1"/>
  <c r="D5300" i="4" a="1"/>
  <c r="D5300" i="4" s="1"/>
  <c r="D5306" i="4" a="1"/>
  <c r="D5306" i="4" s="1"/>
  <c r="D5318" i="4" a="1"/>
  <c r="D5318" i="4" s="1"/>
  <c r="D5324" i="4" a="1"/>
  <c r="D5324" i="4" s="1"/>
  <c r="D5317" i="4" a="1"/>
  <c r="D5317" i="4" s="1"/>
  <c r="D5376" i="4" a="1"/>
  <c r="D5376" i="4" s="1"/>
  <c r="D5381" i="4" a="1"/>
  <c r="D5381" i="4" s="1"/>
  <c r="D5387" i="4" a="1"/>
  <c r="D5387" i="4" s="1"/>
  <c r="D5394" i="4" a="1"/>
  <c r="D5394" i="4" s="1"/>
  <c r="D5400" i="4" a="1"/>
  <c r="D5400" i="4" s="1"/>
  <c r="D5406" i="4" a="1"/>
  <c r="D5406" i="4" s="1"/>
  <c r="D5412" i="4" a="1"/>
  <c r="D5412" i="4" s="1"/>
  <c r="D5418" i="4" a="1"/>
  <c r="D5418" i="4" s="1"/>
  <c r="D5430" i="4" a="1"/>
  <c r="D5430" i="4" s="1"/>
  <c r="D5436" i="4" a="1"/>
  <c r="D5436" i="4" s="1"/>
  <c r="D5449" i="4" a="1"/>
  <c r="D5449" i="4" s="1"/>
  <c r="D5456" i="4" a="1"/>
  <c r="D5456" i="4" s="1"/>
  <c r="D5461" i="4" a="1"/>
  <c r="D5461" i="4" s="1"/>
  <c r="D5469" i="4" a="1"/>
  <c r="D5469" i="4" s="1"/>
  <c r="D5475" i="4" a="1"/>
  <c r="D5475" i="4" s="1"/>
  <c r="D5482" i="4" a="1"/>
  <c r="D5482" i="4" s="1"/>
  <c r="D5489" i="4" a="1"/>
  <c r="D5489" i="4" s="1"/>
  <c r="D5495" i="4" a="1"/>
  <c r="D5495" i="4" s="1"/>
  <c r="D5503" i="4" a="1"/>
  <c r="D5503" i="4" s="1"/>
  <c r="D5516" i="4" a="1"/>
  <c r="D5516" i="4" s="1"/>
  <c r="D5529" i="4" a="1"/>
  <c r="D5529" i="4" s="1"/>
  <c r="D5542" i="4" a="1"/>
  <c r="D5542" i="4" s="1"/>
  <c r="D5550" i="4" a="1"/>
  <c r="D5550" i="4" s="1"/>
  <c r="D5556" i="4" a="1"/>
  <c r="D5556" i="4" s="1"/>
  <c r="D5563" i="4" a="1"/>
  <c r="D5563" i="4" s="1"/>
  <c r="D5570" i="4" a="1"/>
  <c r="D5570" i="4" s="1"/>
  <c r="D5576" i="4" a="1"/>
  <c r="D5576" i="4" s="1"/>
  <c r="D5584" i="4" a="1"/>
  <c r="D5584" i="4" s="1"/>
  <c r="D5589" i="4" a="1"/>
  <c r="D5589" i="4" s="1"/>
  <c r="D5597" i="4" a="1"/>
  <c r="D5597" i="4" s="1"/>
  <c r="D5603" i="4" a="1"/>
  <c r="D5603" i="4" s="1"/>
  <c r="D5610" i="4" a="1"/>
  <c r="D5610" i="4" s="1"/>
  <c r="D5617" i="4" a="1"/>
  <c r="D5617" i="4" s="1"/>
  <c r="D5623" i="4" a="1"/>
  <c r="D5623" i="4" s="1"/>
  <c r="D5631" i="4" a="1"/>
  <c r="D5631" i="4" s="1"/>
  <c r="D5649" i="4" a="1"/>
  <c r="D5649" i="4" s="1"/>
  <c r="D5655" i="4" a="1"/>
  <c r="D5655" i="4" s="1"/>
  <c r="D5662" i="4" a="1"/>
  <c r="D5662" i="4" s="1"/>
  <c r="D5667" i="4" a="1"/>
  <c r="D5667" i="4" s="1"/>
  <c r="D5674" i="4" a="1"/>
  <c r="D5674" i="4" s="1"/>
  <c r="D5680" i="4" a="1"/>
  <c r="D5680" i="4" s="1"/>
  <c r="D5686" i="4" a="1"/>
  <c r="D5686" i="4" s="1"/>
  <c r="D5693" i="4" a="1"/>
  <c r="D5693" i="4" s="1"/>
  <c r="D5698" i="4" a="1"/>
  <c r="D5698" i="4" s="1"/>
  <c r="D5711" i="4" a="1"/>
  <c r="D5711" i="4" s="1"/>
  <c r="D5724" i="4" a="1"/>
  <c r="D5724" i="4" s="1"/>
  <c r="D5737" i="4" a="1"/>
  <c r="D5737" i="4" s="1"/>
  <c r="D5742" i="4" a="1"/>
  <c r="D5742" i="4" s="1"/>
  <c r="D5749" i="4" a="1"/>
  <c r="D5749" i="4" s="1"/>
  <c r="D5755" i="4" a="1"/>
  <c r="D5755" i="4" s="1"/>
  <c r="D5761" i="4" a="1"/>
  <c r="D5761" i="4" s="1"/>
  <c r="D5768" i="4" a="1"/>
  <c r="D5768" i="4" s="1"/>
  <c r="D5773" i="4" a="1"/>
  <c r="D5773" i="4" s="1"/>
  <c r="D5780" i="4" a="1"/>
  <c r="D5780" i="4" s="1"/>
  <c r="D5786" i="4" a="1"/>
  <c r="D5786" i="4" s="1"/>
  <c r="D5799" i="4" a="1"/>
  <c r="D5799" i="4" s="1"/>
  <c r="D5811" i="4" a="1"/>
  <c r="D5811" i="4" s="1"/>
  <c r="D5817" i="4" a="1"/>
  <c r="D5817" i="4" s="1"/>
  <c r="D5824" i="4" a="1"/>
  <c r="D5824" i="4" s="1"/>
  <c r="D5830" i="4" a="1"/>
  <c r="D5830" i="4" s="1"/>
  <c r="D5836" i="4" a="1"/>
  <c r="D5836" i="4" s="1"/>
  <c r="D5855" i="4" a="1"/>
  <c r="D5855" i="4" s="1"/>
  <c r="D5861" i="4" a="1"/>
  <c r="D5861" i="4" s="1"/>
  <c r="D5867" i="4" a="1"/>
  <c r="D5867" i="4" s="1"/>
  <c r="D5874" i="4" a="1"/>
  <c r="D5874" i="4" s="1"/>
  <c r="D5880" i="4" a="1"/>
  <c r="D5880" i="4" s="1"/>
  <c r="D5892" i="4" a="1"/>
  <c r="D5892" i="4" s="1"/>
  <c r="D5905" i="4" a="1"/>
  <c r="D5905" i="4" s="1"/>
  <c r="D5911" i="4" a="1"/>
  <c r="D5911" i="4" s="1"/>
  <c r="D5918" i="4" a="1"/>
  <c r="D5918" i="4" s="1"/>
  <c r="D5923" i="4" a="1"/>
  <c r="D5923" i="4" s="1"/>
  <c r="D5930" i="4" a="1"/>
  <c r="D5930" i="4" s="1"/>
  <c r="D5936" i="4" a="1"/>
  <c r="D5936" i="4" s="1"/>
  <c r="D5942" i="4" a="1"/>
  <c r="D5942" i="4" s="1"/>
  <c r="D5949" i="4" a="1"/>
  <c r="D5949" i="4" s="1"/>
  <c r="D5954" i="4" a="1"/>
  <c r="D5954" i="4" s="1"/>
  <c r="D5967" i="4" a="1"/>
  <c r="D5967" i="4" s="1"/>
  <c r="D5980" i="4" a="1"/>
  <c r="D5980" i="4" s="1"/>
  <c r="D5993" i="4" a="1"/>
  <c r="D5993" i="4" s="1"/>
  <c r="D5998" i="4" a="1"/>
  <c r="D5998" i="4" s="1"/>
  <c r="D6005" i="4" a="1"/>
  <c r="D6005" i="4" s="1"/>
  <c r="D6011" i="4" a="1"/>
  <c r="D6011" i="4" s="1"/>
  <c r="D6017" i="4" a="1"/>
  <c r="D6017" i="4" s="1"/>
  <c r="D6024" i="4" a="1"/>
  <c r="D6024" i="4" s="1"/>
  <c r="D6029" i="4" a="1"/>
  <c r="D6029" i="4" s="1"/>
  <c r="D6036" i="4" a="1"/>
  <c r="D6036" i="4" s="1"/>
  <c r="D6042" i="4" a="1"/>
  <c r="D6042" i="4" s="1"/>
  <c r="D6055" i="4" a="1"/>
  <c r="D6055" i="4" s="1"/>
  <c r="D6067" i="4" a="1"/>
  <c r="D6067" i="4" s="1"/>
  <c r="D6073" i="4" a="1"/>
  <c r="D6073" i="4" s="1"/>
  <c r="D6080" i="4" a="1"/>
  <c r="D6080" i="4" s="1"/>
  <c r="D6086" i="4" a="1"/>
  <c r="D6086" i="4" s="1"/>
  <c r="D6092" i="4" a="1"/>
  <c r="D6092" i="4" s="1"/>
  <c r="D6111" i="4" a="1"/>
  <c r="D6111" i="4" s="1"/>
  <c r="D6117" i="4" a="1"/>
  <c r="D6117" i="4" s="1"/>
  <c r="D6123" i="4" a="1"/>
  <c r="D6123" i="4" s="1"/>
  <c r="D6130" i="4" a="1"/>
  <c r="D6130" i="4" s="1"/>
  <c r="D6136" i="4" a="1"/>
  <c r="D6136" i="4" s="1"/>
  <c r="D6148" i="4" a="1"/>
  <c r="D6148" i="4" s="1"/>
  <c r="D6161" i="4" a="1"/>
  <c r="D6161" i="4" s="1"/>
  <c r="D6167" i="4" a="1"/>
  <c r="D6167" i="4" s="1"/>
  <c r="D6174" i="4" a="1"/>
  <c r="D6174" i="4" s="1"/>
  <c r="D6179" i="4" a="1"/>
  <c r="D6179" i="4" s="1"/>
  <c r="D6186" i="4" a="1"/>
  <c r="D6186" i="4" s="1"/>
  <c r="D6192" i="4" a="1"/>
  <c r="D6192" i="4" s="1"/>
  <c r="D6198" i="4" a="1"/>
  <c r="D6198" i="4" s="1"/>
  <c r="D6205" i="4" a="1"/>
  <c r="D6205" i="4" s="1"/>
  <c r="D6210" i="4" a="1"/>
  <c r="D6210" i="4" s="1"/>
  <c r="D6223" i="4" a="1"/>
  <c r="D6223" i="4" s="1"/>
  <c r="D6229" i="4" a="1"/>
  <c r="D6229" i="4" s="1"/>
  <c r="D6245" i="4" a="1"/>
  <c r="D6245" i="4" s="1"/>
  <c r="D6261" i="4" a="1"/>
  <c r="D6261" i="4" s="1"/>
  <c r="D6277" i="4" a="1"/>
  <c r="D6277" i="4" s="1"/>
  <c r="D6293" i="4" a="1"/>
  <c r="D6293" i="4" s="1"/>
  <c r="D6309" i="4" a="1"/>
  <c r="D6309" i="4" s="1"/>
  <c r="D6326" i="4" a="1"/>
  <c r="D6326" i="4" s="1"/>
  <c r="D6332" i="4" a="1"/>
  <c r="D6332" i="4" s="1"/>
  <c r="D5289" i="4" a="1"/>
  <c r="D5289" i="4" s="1"/>
  <c r="D5335" i="4" a="1"/>
  <c r="D5335" i="4" s="1"/>
  <c r="D5345" i="4" a="1"/>
  <c r="D5345" i="4" s="1"/>
  <c r="D5353" i="4" a="1"/>
  <c r="D5353" i="4" s="1"/>
  <c r="D5361" i="4" a="1"/>
  <c r="D5361" i="4" s="1"/>
  <c r="D5369" i="4" a="1"/>
  <c r="D5369" i="4" s="1"/>
  <c r="D5382" i="4" a="1"/>
  <c r="D5382" i="4" s="1"/>
  <c r="D5388" i="4" a="1"/>
  <c r="D5388" i="4" s="1"/>
  <c r="D5407" i="4" a="1"/>
  <c r="D5407" i="4" s="1"/>
  <c r="D5425" i="4" a="1"/>
  <c r="D5425" i="4" s="1"/>
  <c r="D5431" i="4" a="1"/>
  <c r="D5431" i="4" s="1"/>
  <c r="D5437" i="4" a="1"/>
  <c r="D5437" i="4" s="1"/>
  <c r="D5443" i="4" a="1"/>
  <c r="D5443" i="4" s="1"/>
  <c r="D5450" i="4" a="1"/>
  <c r="D5450" i="4" s="1"/>
  <c r="D5462" i="4" a="1"/>
  <c r="D5462" i="4" s="1"/>
  <c r="D5470" i="4" a="1"/>
  <c r="D5470" i="4" s="1"/>
  <c r="D5476" i="4" a="1"/>
  <c r="D5476" i="4" s="1"/>
  <c r="D5483" i="4" a="1"/>
  <c r="D5483" i="4" s="1"/>
  <c r="D5490" i="4" a="1"/>
  <c r="D5490" i="4" s="1"/>
  <c r="D5496" i="4" a="1"/>
  <c r="D5496" i="4" s="1"/>
  <c r="D5504" i="4" a="1"/>
  <c r="D5504" i="4" s="1"/>
  <c r="D5509" i="4" a="1"/>
  <c r="D5509" i="4" s="1"/>
  <c r="D5517" i="4" a="1"/>
  <c r="D5517" i="4" s="1"/>
  <c r="D5523" i="4" a="1"/>
  <c r="D5523" i="4" s="1"/>
  <c r="D5530" i="4" a="1"/>
  <c r="D5530" i="4" s="1"/>
  <c r="D5537" i="4" a="1"/>
  <c r="D5537" i="4" s="1"/>
  <c r="D5543" i="4" a="1"/>
  <c r="D5543" i="4" s="1"/>
  <c r="D5551" i="4" a="1"/>
  <c r="D5551" i="4" s="1"/>
  <c r="D5564" i="4" a="1"/>
  <c r="D5564" i="4" s="1"/>
  <c r="D5577" i="4" a="1"/>
  <c r="D5577" i="4" s="1"/>
  <c r="D5590" i="4" a="1"/>
  <c r="D5590" i="4" s="1"/>
  <c r="D5598" i="4" a="1"/>
  <c r="D5598" i="4" s="1"/>
  <c r="D5604" i="4" a="1"/>
  <c r="D5604" i="4" s="1"/>
  <c r="D5611" i="4" a="1"/>
  <c r="D5611" i="4" s="1"/>
  <c r="D5618" i="4" a="1"/>
  <c r="D5618" i="4" s="1"/>
  <c r="D5624" i="4" a="1"/>
  <c r="D5624" i="4" s="1"/>
  <c r="D5632" i="4" a="1"/>
  <c r="D5632" i="4" s="1"/>
  <c r="D5637" i="4" a="1"/>
  <c r="D5637" i="4" s="1"/>
  <c r="D5643" i="4" a="1"/>
  <c r="D5643" i="4" s="1"/>
  <c r="D5650" i="4" a="1"/>
  <c r="D5650" i="4" s="1"/>
  <c r="D5656" i="4" a="1"/>
  <c r="D5656" i="4" s="1"/>
  <c r="D5668" i="4" a="1"/>
  <c r="D5668" i="4" s="1"/>
  <c r="D5681" i="4" a="1"/>
  <c r="D5681" i="4" s="1"/>
  <c r="D5687" i="4" a="1"/>
  <c r="D5687" i="4" s="1"/>
  <c r="D5694" i="4" a="1"/>
  <c r="D5694" i="4" s="1"/>
  <c r="D5699" i="4" a="1"/>
  <c r="D5699" i="4" s="1"/>
  <c r="D5706" i="4" a="1"/>
  <c r="D5706" i="4" s="1"/>
  <c r="D5712" i="4" a="1"/>
  <c r="D5712" i="4" s="1"/>
  <c r="D5718" i="4" a="1"/>
  <c r="D5718" i="4" s="1"/>
  <c r="D5725" i="4" a="1"/>
  <c r="D5725" i="4" s="1"/>
  <c r="D5730" i="4" a="1"/>
  <c r="D5730" i="4" s="1"/>
  <c r="D5743" i="4" a="1"/>
  <c r="D5743" i="4" s="1"/>
  <c r="D5756" i="4" a="1"/>
  <c r="D5756" i="4" s="1"/>
  <c r="D5769" i="4" a="1"/>
  <c r="D5769" i="4" s="1"/>
  <c r="D5774" i="4" a="1"/>
  <c r="D5774" i="4" s="1"/>
  <c r="D5781" i="4" a="1"/>
  <c r="D5781" i="4" s="1"/>
  <c r="D5787" i="4" a="1"/>
  <c r="D5787" i="4" s="1"/>
  <c r="D5793" i="4" a="1"/>
  <c r="D5793" i="4" s="1"/>
  <c r="D5800" i="4" a="1"/>
  <c r="D5800" i="4" s="1"/>
  <c r="D5805" i="4" a="1"/>
  <c r="D5805" i="4" s="1"/>
  <c r="D5812" i="4" a="1"/>
  <c r="D5812" i="4" s="1"/>
  <c r="D5818" i="4" a="1"/>
  <c r="D5818" i="4" s="1"/>
  <c r="D5831" i="4" a="1"/>
  <c r="D5831" i="4" s="1"/>
  <c r="D5843" i="4" a="1"/>
  <c r="D5843" i="4" s="1"/>
  <c r="D5849" i="4" a="1"/>
  <c r="D5849" i="4" s="1"/>
  <c r="D5856" i="4" a="1"/>
  <c r="D5856" i="4" s="1"/>
  <c r="D5862" i="4" a="1"/>
  <c r="D5862" i="4" s="1"/>
  <c r="D5868" i="4" a="1"/>
  <c r="D5868" i="4" s="1"/>
  <c r="D5887" i="4" a="1"/>
  <c r="D5887" i="4" s="1"/>
  <c r="D5893" i="4" a="1"/>
  <c r="D5893" i="4" s="1"/>
  <c r="D5899" i="4" a="1"/>
  <c r="D5899" i="4" s="1"/>
  <c r="D5906" i="4" a="1"/>
  <c r="D5906" i="4" s="1"/>
  <c r="D5912" i="4" a="1"/>
  <c r="D5912" i="4" s="1"/>
  <c r="D5924" i="4" a="1"/>
  <c r="D5924" i="4" s="1"/>
  <c r="D5937" i="4" a="1"/>
  <c r="D5937" i="4" s="1"/>
  <c r="D5943" i="4" a="1"/>
  <c r="D5943" i="4" s="1"/>
  <c r="D5950" i="4" a="1"/>
  <c r="D5950" i="4" s="1"/>
  <c r="D5955" i="4" a="1"/>
  <c r="D5955" i="4" s="1"/>
  <c r="D5962" i="4" a="1"/>
  <c r="D5962" i="4" s="1"/>
  <c r="D5968" i="4" a="1"/>
  <c r="D5968" i="4" s="1"/>
  <c r="D5974" i="4" a="1"/>
  <c r="D5974" i="4" s="1"/>
  <c r="D5981" i="4" a="1"/>
  <c r="D5981" i="4" s="1"/>
  <c r="D5986" i="4" a="1"/>
  <c r="D5986" i="4" s="1"/>
  <c r="D5999" i="4" a="1"/>
  <c r="D5999" i="4" s="1"/>
  <c r="D6012" i="4" a="1"/>
  <c r="D6012" i="4" s="1"/>
  <c r="D6025" i="4" a="1"/>
  <c r="D6025" i="4" s="1"/>
  <c r="D6030" i="4" a="1"/>
  <c r="D6030" i="4" s="1"/>
  <c r="D6037" i="4" a="1"/>
  <c r="D6037" i="4" s="1"/>
  <c r="D6043" i="4" a="1"/>
  <c r="D6043" i="4" s="1"/>
  <c r="D6049" i="4" a="1"/>
  <c r="D6049" i="4" s="1"/>
  <c r="D6056" i="4" a="1"/>
  <c r="D6056" i="4" s="1"/>
  <c r="D6061" i="4" a="1"/>
  <c r="D6061" i="4" s="1"/>
  <c r="D6068" i="4" a="1"/>
  <c r="D6068" i="4" s="1"/>
  <c r="D6074" i="4" a="1"/>
  <c r="D6074" i="4" s="1"/>
  <c r="D6087" i="4" a="1"/>
  <c r="D6087" i="4" s="1"/>
  <c r="D6099" i="4" a="1"/>
  <c r="D6099" i="4" s="1"/>
  <c r="D6105" i="4" a="1"/>
  <c r="D6105" i="4" s="1"/>
  <c r="D6112" i="4" a="1"/>
  <c r="D6112" i="4" s="1"/>
  <c r="D6118" i="4" a="1"/>
  <c r="D6118" i="4" s="1"/>
  <c r="D6124" i="4" a="1"/>
  <c r="D6124" i="4" s="1"/>
  <c r="D6143" i="4" a="1"/>
  <c r="D6143" i="4" s="1"/>
  <c r="D6149" i="4" a="1"/>
  <c r="D6149" i="4" s="1"/>
  <c r="D6155" i="4" a="1"/>
  <c r="D6155" i="4" s="1"/>
  <c r="D6162" i="4" a="1"/>
  <c r="D6162" i="4" s="1"/>
  <c r="D6168" i="4" a="1"/>
  <c r="D6168" i="4" s="1"/>
  <c r="D6180" i="4" a="1"/>
  <c r="D6180" i="4" s="1"/>
  <c r="D6193" i="4" a="1"/>
  <c r="D6193" i="4" s="1"/>
  <c r="D6199" i="4" a="1"/>
  <c r="D6199" i="4" s="1"/>
  <c r="D6206" i="4" a="1"/>
  <c r="D6206" i="4" s="1"/>
  <c r="D6211" i="4" a="1"/>
  <c r="D6211" i="4" s="1"/>
  <c r="D6218" i="4" a="1"/>
  <c r="D6218" i="4" s="1"/>
  <c r="D6224" i="4" a="1"/>
  <c r="D6224" i="4" s="1"/>
  <c r="D6230" i="4" a="1"/>
  <c r="D6230" i="4" s="1"/>
  <c r="D6235" i="4" a="1"/>
  <c r="D6235" i="4" s="1"/>
  <c r="D6240" i="4" a="1"/>
  <c r="D6240" i="4" s="1"/>
  <c r="D6246" i="4" a="1"/>
  <c r="D6246" i="4" s="1"/>
  <c r="D6251" i="4" a="1"/>
  <c r="D6251" i="4" s="1"/>
  <c r="D6256" i="4" a="1"/>
  <c r="D6256" i="4" s="1"/>
  <c r="D6262" i="4" a="1"/>
  <c r="D6262" i="4" s="1"/>
  <c r="D6267" i="4" a="1"/>
  <c r="D6267" i="4" s="1"/>
  <c r="D6272" i="4" a="1"/>
  <c r="D6272" i="4" s="1"/>
  <c r="D6278" i="4" a="1"/>
  <c r="D6278" i="4" s="1"/>
  <c r="D6283" i="4" a="1"/>
  <c r="D6283" i="4" s="1"/>
  <c r="D6288" i="4" a="1"/>
  <c r="D6288" i="4" s="1"/>
  <c r="D6294" i="4" a="1"/>
  <c r="D6294" i="4" s="1"/>
  <c r="D6299" i="4" a="1"/>
  <c r="D6299" i="4" s="1"/>
  <c r="D6304" i="4" a="1"/>
  <c r="D6304" i="4" s="1"/>
  <c r="D6310" i="4" a="1"/>
  <c r="D6310" i="4" s="1"/>
  <c r="D6315" i="4" a="1"/>
  <c r="D6315" i="4" s="1"/>
  <c r="D6320" i="4" a="1"/>
  <c r="D6320" i="4" s="1"/>
  <c r="D6333" i="4" a="1"/>
  <c r="D6333" i="4" s="1"/>
  <c r="D6339" i="4" a="1"/>
  <c r="D6339" i="4" s="1"/>
  <c r="D5294" i="4" a="1"/>
  <c r="D5294" i="4" s="1"/>
  <c r="D5336" i="4" a="1"/>
  <c r="D5336" i="4" s="1"/>
  <c r="D5354" i="4" a="1"/>
  <c r="D5354" i="4" s="1"/>
  <c r="D5377" i="4" a="1"/>
  <c r="D5377" i="4" s="1"/>
  <c r="D5383" i="4" a="1"/>
  <c r="D5383" i="4" s="1"/>
  <c r="D5389" i="4" a="1"/>
  <c r="D5389" i="4" s="1"/>
  <c r="D5395" i="4" a="1"/>
  <c r="D5395" i="4" s="1"/>
  <c r="D5401" i="4" a="1"/>
  <c r="D5401" i="4" s="1"/>
  <c r="D5408" i="4" a="1"/>
  <c r="D5408" i="4" s="1"/>
  <c r="D5413" i="4" a="1"/>
  <c r="D5413" i="4" s="1"/>
  <c r="D5419" i="4" a="1"/>
  <c r="D5419" i="4" s="1"/>
  <c r="D5426" i="4" a="1"/>
  <c r="D5426" i="4" s="1"/>
  <c r="D5432" i="4" a="1"/>
  <c r="D5432" i="4" s="1"/>
  <c r="D5438" i="4" a="1"/>
  <c r="D5438" i="4" s="1"/>
  <c r="D5444" i="4" a="1"/>
  <c r="D5444" i="4" s="1"/>
  <c r="D5457" i="4" a="1"/>
  <c r="D5457" i="4" s="1"/>
  <c r="D5463" i="4" a="1"/>
  <c r="D5463" i="4" s="1"/>
  <c r="D5471" i="4" a="1"/>
  <c r="D5471" i="4" s="1"/>
  <c r="D5484" i="4" a="1"/>
  <c r="D5484" i="4" s="1"/>
  <c r="D5497" i="4" a="1"/>
  <c r="D5497" i="4" s="1"/>
  <c r="D5510" i="4" a="1"/>
  <c r="D5510" i="4" s="1"/>
  <c r="D5518" i="4" a="1"/>
  <c r="D5518" i="4" s="1"/>
  <c r="D5524" i="4" a="1"/>
  <c r="D5524" i="4" s="1"/>
  <c r="D5531" i="4" a="1"/>
  <c r="D5531" i="4" s="1"/>
  <c r="D5538" i="4" a="1"/>
  <c r="D5538" i="4" s="1"/>
  <c r="D5544" i="4" a="1"/>
  <c r="D5544" i="4" s="1"/>
  <c r="D5552" i="4" a="1"/>
  <c r="D5552" i="4" s="1"/>
  <c r="D5557" i="4" a="1"/>
  <c r="D5557" i="4" s="1"/>
  <c r="D5565" i="4" a="1"/>
  <c r="D5565" i="4" s="1"/>
  <c r="D5571" i="4" a="1"/>
  <c r="D5571" i="4" s="1"/>
  <c r="D5578" i="4" a="1"/>
  <c r="D5578" i="4" s="1"/>
  <c r="D5585" i="4" a="1"/>
  <c r="D5585" i="4" s="1"/>
  <c r="D5591" i="4" a="1"/>
  <c r="D5591" i="4" s="1"/>
  <c r="D5599" i="4" a="1"/>
  <c r="D5599" i="4" s="1"/>
  <c r="D5612" i="4" a="1"/>
  <c r="D5612" i="4" s="1"/>
  <c r="D5625" i="4" a="1"/>
  <c r="D5625" i="4" s="1"/>
  <c r="D5638" i="4" a="1"/>
  <c r="D5638" i="4" s="1"/>
  <c r="D5644" i="4" a="1"/>
  <c r="D5644" i="4" s="1"/>
  <c r="D5663" i="4" a="1"/>
  <c r="D5663" i="4" s="1"/>
  <c r="D5669" i="4" a="1"/>
  <c r="D5669" i="4" s="1"/>
  <c r="D5675" i="4" a="1"/>
  <c r="D5675" i="4" s="1"/>
  <c r="D5682" i="4" a="1"/>
  <c r="D5682" i="4" s="1"/>
  <c r="D5688" i="4" a="1"/>
  <c r="D5688" i="4" s="1"/>
  <c r="D5700" i="4" a="1"/>
  <c r="D5700" i="4" s="1"/>
  <c r="D5713" i="4" a="1"/>
  <c r="D5713" i="4" s="1"/>
  <c r="D5719" i="4" a="1"/>
  <c r="D5719" i="4" s="1"/>
  <c r="D5726" i="4" a="1"/>
  <c r="D5726" i="4" s="1"/>
  <c r="D5731" i="4" a="1"/>
  <c r="D5731" i="4" s="1"/>
  <c r="D5738" i="4" a="1"/>
  <c r="D5738" i="4" s="1"/>
  <c r="D5744" i="4" a="1"/>
  <c r="D5744" i="4" s="1"/>
  <c r="D5750" i="4" a="1"/>
  <c r="D5750" i="4" s="1"/>
  <c r="D5757" i="4" a="1"/>
  <c r="D5757" i="4" s="1"/>
  <c r="D5762" i="4" a="1"/>
  <c r="D5762" i="4" s="1"/>
  <c r="D5775" i="4" a="1"/>
  <c r="D5775" i="4" s="1"/>
  <c r="D5788" i="4" a="1"/>
  <c r="D5788" i="4" s="1"/>
  <c r="D5801" i="4" a="1"/>
  <c r="D5801" i="4" s="1"/>
  <c r="D5806" i="4" a="1"/>
  <c r="D5806" i="4" s="1"/>
  <c r="D5813" i="4" a="1"/>
  <c r="D5813" i="4" s="1"/>
  <c r="D5819" i="4" a="1"/>
  <c r="D5819" i="4" s="1"/>
  <c r="D5825" i="4" a="1"/>
  <c r="D5825" i="4" s="1"/>
  <c r="D5832" i="4" a="1"/>
  <c r="D5832" i="4" s="1"/>
  <c r="D5837" i="4" a="1"/>
  <c r="D5837" i="4" s="1"/>
  <c r="D5844" i="4" a="1"/>
  <c r="D5844" i="4" s="1"/>
  <c r="D5850" i="4" a="1"/>
  <c r="D5850" i="4" s="1"/>
  <c r="D5863" i="4" a="1"/>
  <c r="D5863" i="4" s="1"/>
  <c r="D5875" i="4" a="1"/>
  <c r="D5875" i="4" s="1"/>
  <c r="D5881" i="4" a="1"/>
  <c r="D5881" i="4" s="1"/>
  <c r="D5888" i="4" a="1"/>
  <c r="D5888" i="4" s="1"/>
  <c r="D5894" i="4" a="1"/>
  <c r="D5894" i="4" s="1"/>
  <c r="D5900" i="4" a="1"/>
  <c r="D5900" i="4" s="1"/>
  <c r="D5919" i="4" a="1"/>
  <c r="D5919" i="4" s="1"/>
  <c r="D5925" i="4" a="1"/>
  <c r="D5925" i="4" s="1"/>
  <c r="D5931" i="4" a="1"/>
  <c r="D5931" i="4" s="1"/>
  <c r="D5938" i="4" a="1"/>
  <c r="D5938" i="4" s="1"/>
  <c r="D5944" i="4" a="1"/>
  <c r="D5944" i="4" s="1"/>
  <c r="D5956" i="4" a="1"/>
  <c r="D5956" i="4" s="1"/>
  <c r="D5969" i="4" a="1"/>
  <c r="D5969" i="4" s="1"/>
  <c r="D5975" i="4" a="1"/>
  <c r="D5975" i="4" s="1"/>
  <c r="D5982" i="4" a="1"/>
  <c r="D5982" i="4" s="1"/>
  <c r="D5987" i="4" a="1"/>
  <c r="D5987" i="4" s="1"/>
  <c r="D5994" i="4" a="1"/>
  <c r="D5994" i="4" s="1"/>
  <c r="D6000" i="4" a="1"/>
  <c r="D6000" i="4" s="1"/>
  <c r="D6006" i="4" a="1"/>
  <c r="D6006" i="4" s="1"/>
  <c r="D6013" i="4" a="1"/>
  <c r="D6013" i="4" s="1"/>
  <c r="D6018" i="4" a="1"/>
  <c r="D6018" i="4" s="1"/>
  <c r="D6031" i="4" a="1"/>
  <c r="D6031" i="4" s="1"/>
  <c r="D6044" i="4" a="1"/>
  <c r="D6044" i="4" s="1"/>
  <c r="D6057" i="4" a="1"/>
  <c r="D6057" i="4" s="1"/>
  <c r="D6062" i="4" a="1"/>
  <c r="D6062" i="4" s="1"/>
  <c r="D6069" i="4" a="1"/>
  <c r="D6069" i="4" s="1"/>
  <c r="D6075" i="4" a="1"/>
  <c r="D6075" i="4" s="1"/>
  <c r="D6081" i="4" a="1"/>
  <c r="D6081" i="4" s="1"/>
  <c r="D6088" i="4" a="1"/>
  <c r="D6088" i="4" s="1"/>
  <c r="D6093" i="4" a="1"/>
  <c r="D6093" i="4" s="1"/>
  <c r="D6100" i="4" a="1"/>
  <c r="D6100" i="4" s="1"/>
  <c r="D6106" i="4" a="1"/>
  <c r="D6106" i="4" s="1"/>
  <c r="D6119" i="4" a="1"/>
  <c r="D6119" i="4" s="1"/>
  <c r="D6131" i="4" a="1"/>
  <c r="D6131" i="4" s="1"/>
  <c r="D6137" i="4" a="1"/>
  <c r="D6137" i="4" s="1"/>
  <c r="D6144" i="4" a="1"/>
  <c r="D6144" i="4" s="1"/>
  <c r="D6150" i="4" a="1"/>
  <c r="D6150" i="4" s="1"/>
  <c r="D6156" i="4" a="1"/>
  <c r="D6156" i="4" s="1"/>
  <c r="D6175" i="4" a="1"/>
  <c r="D6175" i="4" s="1"/>
  <c r="D6181" i="4" a="1"/>
  <c r="D6181" i="4" s="1"/>
  <c r="D6187" i="4" a="1"/>
  <c r="D6187" i="4" s="1"/>
  <c r="D6194" i="4" a="1"/>
  <c r="D6194" i="4" s="1"/>
  <c r="D6200" i="4" a="1"/>
  <c r="D6200" i="4" s="1"/>
  <c r="D6212" i="4" a="1"/>
  <c r="D6212" i="4" s="1"/>
  <c r="D6225" i="4" a="1"/>
  <c r="D6225" i="4" s="1"/>
  <c r="D6241" i="4" a="1"/>
  <c r="D6241" i="4" s="1"/>
  <c r="D6257" i="4" a="1"/>
  <c r="D6257" i="4" s="1"/>
  <c r="D6273" i="4" a="1"/>
  <c r="D6273" i="4" s="1"/>
  <c r="D6289" i="4" a="1"/>
  <c r="D6289" i="4" s="1"/>
  <c r="D6305" i="4" a="1"/>
  <c r="D6305" i="4" s="1"/>
  <c r="D6321" i="4" a="1"/>
  <c r="D6321" i="4" s="1"/>
  <c r="D6327" i="4" a="1"/>
  <c r="D6327" i="4" s="1"/>
  <c r="D6334" i="4" a="1"/>
  <c r="D6334" i="4" s="1"/>
  <c r="D6340" i="4" a="1"/>
  <c r="D6340" i="4" s="1"/>
  <c r="D5323" i="4" a="1"/>
  <c r="D5323" i="4" s="1"/>
  <c r="D5347" i="4" a="1"/>
  <c r="D5347" i="4" s="1"/>
  <c r="D5363" i="4" a="1"/>
  <c r="D5363" i="4" s="1"/>
  <c r="D5371" i="4" a="1"/>
  <c r="D5371" i="4" s="1"/>
  <c r="D5378" i="4" a="1"/>
  <c r="D5378" i="4" s="1"/>
  <c r="D5384" i="4" a="1"/>
  <c r="D5384" i="4" s="1"/>
  <c r="D5390" i="4" a="1"/>
  <c r="D5390" i="4" s="1"/>
  <c r="D5396" i="4" a="1"/>
  <c r="D5396" i="4" s="1"/>
  <c r="D5402" i="4" a="1"/>
  <c r="D5402" i="4" s="1"/>
  <c r="D5414" i="4" a="1"/>
  <c r="D5414" i="4" s="1"/>
  <c r="D5420" i="4" a="1"/>
  <c r="D5420" i="4" s="1"/>
  <c r="D5439" i="4" a="1"/>
  <c r="D5439" i="4" s="1"/>
  <c r="D5451" i="4" a="1"/>
  <c r="D5451" i="4" s="1"/>
  <c r="D5458" i="4" a="1"/>
  <c r="D5458" i="4" s="1"/>
  <c r="D5464" i="4" a="1"/>
  <c r="D5464" i="4" s="1"/>
  <c r="D5472" i="4" a="1"/>
  <c r="D5472" i="4" s="1"/>
  <c r="D5477" i="4" a="1"/>
  <c r="D5477" i="4" s="1"/>
  <c r="D5485" i="4" a="1"/>
  <c r="D5485" i="4" s="1"/>
  <c r="D5491" i="4" a="1"/>
  <c r="D5491" i="4" s="1"/>
  <c r="D5498" i="4" a="1"/>
  <c r="D5498" i="4" s="1"/>
  <c r="D5505" i="4" a="1"/>
  <c r="D5505" i="4" s="1"/>
  <c r="D5511" i="4" a="1"/>
  <c r="D5511" i="4" s="1"/>
  <c r="D5519" i="4" a="1"/>
  <c r="D5519" i="4" s="1"/>
  <c r="D5532" i="4" a="1"/>
  <c r="D5532" i="4" s="1"/>
  <c r="D5545" i="4" a="1"/>
  <c r="D5545" i="4" s="1"/>
  <c r="D5558" i="4" a="1"/>
  <c r="D5558" i="4" s="1"/>
  <c r="D5566" i="4" a="1"/>
  <c r="D5566" i="4" s="1"/>
  <c r="D5572" i="4" a="1"/>
  <c r="D5572" i="4" s="1"/>
  <c r="D5579" i="4" a="1"/>
  <c r="D5579" i="4" s="1"/>
  <c r="D5586" i="4" a="1"/>
  <c r="D5586" i="4" s="1"/>
  <c r="D5592" i="4" a="1"/>
  <c r="D5592" i="4" s="1"/>
  <c r="D5600" i="4" a="1"/>
  <c r="D5600" i="4" s="1"/>
  <c r="D5605" i="4" a="1"/>
  <c r="D5605" i="4" s="1"/>
  <c r="D5613" i="4" a="1"/>
  <c r="D5613" i="4" s="1"/>
  <c r="D5619" i="4" a="1"/>
  <c r="D5619" i="4" s="1"/>
  <c r="D5626" i="4" a="1"/>
  <c r="D5626" i="4" s="1"/>
  <c r="D5633" i="4" a="1"/>
  <c r="D5633" i="4" s="1"/>
  <c r="D5639" i="4" a="1"/>
  <c r="D5639" i="4" s="1"/>
  <c r="D5651" i="4" a="1"/>
  <c r="D5651" i="4" s="1"/>
  <c r="D5657" i="4" a="1"/>
  <c r="D5657" i="4" s="1"/>
  <c r="D5664" i="4" a="1"/>
  <c r="D5664" i="4" s="1"/>
  <c r="D5670" i="4" a="1"/>
  <c r="D5670" i="4" s="1"/>
  <c r="D5676" i="4" a="1"/>
  <c r="D5676" i="4" s="1"/>
  <c r="D5695" i="4" a="1"/>
  <c r="D5695" i="4" s="1"/>
  <c r="D5701" i="4" a="1"/>
  <c r="D5701" i="4" s="1"/>
  <c r="D5707" i="4" a="1"/>
  <c r="D5707" i="4" s="1"/>
  <c r="D5714" i="4" a="1"/>
  <c r="D5714" i="4" s="1"/>
  <c r="D5720" i="4" a="1"/>
  <c r="D5720" i="4" s="1"/>
  <c r="D5732" i="4" a="1"/>
  <c r="D5732" i="4" s="1"/>
  <c r="D5745" i="4" a="1"/>
  <c r="D5745" i="4" s="1"/>
  <c r="D5751" i="4" a="1"/>
  <c r="D5751" i="4" s="1"/>
  <c r="D5758" i="4" a="1"/>
  <c r="D5758" i="4" s="1"/>
  <c r="D5763" i="4" a="1"/>
  <c r="D5763" i="4" s="1"/>
  <c r="D5770" i="4" a="1"/>
  <c r="D5770" i="4" s="1"/>
  <c r="D5776" i="4" a="1"/>
  <c r="D5776" i="4" s="1"/>
  <c r="D5782" i="4" a="1"/>
  <c r="D5782" i="4" s="1"/>
  <c r="D5789" i="4" a="1"/>
  <c r="D5789" i="4" s="1"/>
  <c r="D5794" i="4" a="1"/>
  <c r="D5794" i="4" s="1"/>
  <c r="D5807" i="4" a="1"/>
  <c r="D5807" i="4" s="1"/>
  <c r="D5820" i="4" a="1"/>
  <c r="D5820" i="4" s="1"/>
  <c r="D5833" i="4" a="1"/>
  <c r="D5833" i="4" s="1"/>
  <c r="D5838" i="4" a="1"/>
  <c r="D5838" i="4" s="1"/>
  <c r="D5845" i="4" a="1"/>
  <c r="D5845" i="4" s="1"/>
  <c r="D5851" i="4" a="1"/>
  <c r="D5851" i="4" s="1"/>
  <c r="D5857" i="4" a="1"/>
  <c r="D5857" i="4" s="1"/>
  <c r="D5864" i="4" a="1"/>
  <c r="D5864" i="4" s="1"/>
  <c r="D5869" i="4" a="1"/>
  <c r="D5869" i="4" s="1"/>
  <c r="D5876" i="4" a="1"/>
  <c r="D5876" i="4" s="1"/>
  <c r="D5882" i="4" a="1"/>
  <c r="D5882" i="4" s="1"/>
  <c r="D5895" i="4" a="1"/>
  <c r="D5895" i="4" s="1"/>
  <c r="D5907" i="4" a="1"/>
  <c r="D5907" i="4" s="1"/>
  <c r="D5913" i="4" a="1"/>
  <c r="D5913" i="4" s="1"/>
  <c r="D5920" i="4" a="1"/>
  <c r="D5920" i="4" s="1"/>
  <c r="D5926" i="4" a="1"/>
  <c r="D5926" i="4" s="1"/>
  <c r="D5932" i="4" a="1"/>
  <c r="D5932" i="4" s="1"/>
  <c r="D5951" i="4" a="1"/>
  <c r="D5951" i="4" s="1"/>
  <c r="D5957" i="4" a="1"/>
  <c r="D5957" i="4" s="1"/>
  <c r="D5963" i="4" a="1"/>
  <c r="D5963" i="4" s="1"/>
  <c r="D5970" i="4" a="1"/>
  <c r="D5970" i="4" s="1"/>
  <c r="D5976" i="4" a="1"/>
  <c r="D5976" i="4" s="1"/>
  <c r="D5988" i="4" a="1"/>
  <c r="D5988" i="4" s="1"/>
  <c r="D6001" i="4" a="1"/>
  <c r="D6001" i="4" s="1"/>
  <c r="D6007" i="4" a="1"/>
  <c r="D6007" i="4" s="1"/>
  <c r="D6014" i="4" a="1"/>
  <c r="D6014" i="4" s="1"/>
  <c r="D6019" i="4" a="1"/>
  <c r="D6019" i="4" s="1"/>
  <c r="D6026" i="4" a="1"/>
  <c r="D6026" i="4" s="1"/>
  <c r="D6032" i="4" a="1"/>
  <c r="D6032" i="4" s="1"/>
  <c r="D6038" i="4" a="1"/>
  <c r="D6038" i="4" s="1"/>
  <c r="D6045" i="4" a="1"/>
  <c r="D6045" i="4" s="1"/>
  <c r="D6050" i="4" a="1"/>
  <c r="D6050" i="4" s="1"/>
  <c r="D6063" i="4" a="1"/>
  <c r="D6063" i="4" s="1"/>
  <c r="D6076" i="4" a="1"/>
  <c r="D6076" i="4" s="1"/>
  <c r="D6089" i="4" a="1"/>
  <c r="D6089" i="4" s="1"/>
  <c r="D6094" i="4" a="1"/>
  <c r="D6094" i="4" s="1"/>
  <c r="D6101" i="4" a="1"/>
  <c r="D6101" i="4" s="1"/>
  <c r="D6107" i="4" a="1"/>
  <c r="D6107" i="4" s="1"/>
  <c r="D6113" i="4" a="1"/>
  <c r="D6113" i="4" s="1"/>
  <c r="D6120" i="4" a="1"/>
  <c r="D6120" i="4" s="1"/>
  <c r="D6125" i="4" a="1"/>
  <c r="D6125" i="4" s="1"/>
  <c r="D6132" i="4" a="1"/>
  <c r="D6132" i="4" s="1"/>
  <c r="D6138" i="4" a="1"/>
  <c r="D6138" i="4" s="1"/>
  <c r="D6151" i="4" a="1"/>
  <c r="D6151" i="4" s="1"/>
  <c r="D6163" i="4" a="1"/>
  <c r="D6163" i="4" s="1"/>
  <c r="D6169" i="4" a="1"/>
  <c r="D6169" i="4" s="1"/>
  <c r="D6176" i="4" a="1"/>
  <c r="D6176" i="4" s="1"/>
  <c r="D6182" i="4" a="1"/>
  <c r="D6182" i="4" s="1"/>
  <c r="D6188" i="4" a="1"/>
  <c r="D6188" i="4" s="1"/>
  <c r="D6207" i="4" a="1"/>
  <c r="D6207" i="4" s="1"/>
  <c r="D6213" i="4" a="1"/>
  <c r="D6213" i="4" s="1"/>
  <c r="D6219" i="4" a="1"/>
  <c r="D6219" i="4" s="1"/>
  <c r="D6226" i="4" a="1"/>
  <c r="D6226" i="4" s="1"/>
  <c r="D6231" i="4" a="1"/>
  <c r="D6231" i="4" s="1"/>
  <c r="D6236" i="4" a="1"/>
  <c r="D6236" i="4" s="1"/>
  <c r="D6242" i="4" a="1"/>
  <c r="D6242" i="4" s="1"/>
  <c r="D6247" i="4" a="1"/>
  <c r="D6247" i="4" s="1"/>
  <c r="D6252" i="4" a="1"/>
  <c r="D6252" i="4" s="1"/>
  <c r="D6258" i="4" a="1"/>
  <c r="D6258" i="4" s="1"/>
  <c r="D6263" i="4" a="1"/>
  <c r="D6263" i="4" s="1"/>
  <c r="D6268" i="4" a="1"/>
  <c r="D6268" i="4" s="1"/>
  <c r="D6274" i="4" a="1"/>
  <c r="D6274" i="4" s="1"/>
  <c r="D6279" i="4" a="1"/>
  <c r="D6279" i="4" s="1"/>
  <c r="D6284" i="4" a="1"/>
  <c r="D6284" i="4" s="1"/>
  <c r="D6290" i="4" a="1"/>
  <c r="D6290" i="4" s="1"/>
  <c r="D6295" i="4" a="1"/>
  <c r="D6295" i="4" s="1"/>
  <c r="D6300" i="4" a="1"/>
  <c r="D6300" i="4" s="1"/>
  <c r="D6306" i="4" a="1"/>
  <c r="D6306" i="4" s="1"/>
  <c r="D6311" i="4" a="1"/>
  <c r="D6311" i="4" s="1"/>
  <c r="D6316" i="4" a="1"/>
  <c r="D6316" i="4" s="1"/>
  <c r="D6322" i="4" a="1"/>
  <c r="D6322" i="4" s="1"/>
  <c r="D6328" i="4" a="1"/>
  <c r="D6328" i="4" s="1"/>
  <c r="D6341" i="4" a="1"/>
  <c r="D6341" i="4" s="1"/>
  <c r="D5327" i="4" a="1"/>
  <c r="D5327" i="4" s="1"/>
  <c r="D5348" i="4" a="1"/>
  <c r="D5348" i="4" s="1"/>
  <c r="D5356" i="4" a="1"/>
  <c r="D5356" i="4" s="1"/>
  <c r="D5372" i="4" a="1"/>
  <c r="D5372" i="4" s="1"/>
  <c r="D5391" i="4" a="1"/>
  <c r="D5391" i="4" s="1"/>
  <c r="D5409" i="4" a="1"/>
  <c r="D5409" i="4" s="1"/>
  <c r="D5415" i="4" a="1"/>
  <c r="D5415" i="4" s="1"/>
  <c r="D5421" i="4" a="1"/>
  <c r="D5421" i="4" s="1"/>
  <c r="D5427" i="4" a="1"/>
  <c r="D5427" i="4" s="1"/>
  <c r="D5433" i="4" a="1"/>
  <c r="D5433" i="4" s="1"/>
  <c r="D5440" i="4" a="1"/>
  <c r="D5440" i="4" s="1"/>
  <c r="D5445" i="4" a="1"/>
  <c r="D5445" i="4" s="1"/>
  <c r="D5452" i="4" a="1"/>
  <c r="D5452" i="4" s="1"/>
  <c r="D5465" i="4" a="1"/>
  <c r="D5465" i="4" s="1"/>
  <c r="D5478" i="4" a="1"/>
  <c r="D5478" i="4" s="1"/>
  <c r="D5486" i="4" a="1"/>
  <c r="D5486" i="4" s="1"/>
  <c r="D5492" i="4" a="1"/>
  <c r="D5492" i="4" s="1"/>
  <c r="D5499" i="4" a="1"/>
  <c r="D5499" i="4" s="1"/>
  <c r="D5506" i="4" a="1"/>
  <c r="D5506" i="4" s="1"/>
  <c r="D5512" i="4" a="1"/>
  <c r="D5512" i="4" s="1"/>
  <c r="D5520" i="4" a="1"/>
  <c r="D5520" i="4" s="1"/>
  <c r="D5525" i="4" a="1"/>
  <c r="D5525" i="4" s="1"/>
  <c r="D5533" i="4" a="1"/>
  <c r="D5533" i="4" s="1"/>
  <c r="D5539" i="4" a="1"/>
  <c r="D5539" i="4" s="1"/>
  <c r="D5546" i="4" a="1"/>
  <c r="D5546" i="4" s="1"/>
  <c r="D5553" i="4" a="1"/>
  <c r="D5553" i="4" s="1"/>
  <c r="D5559" i="4" a="1"/>
  <c r="D5559" i="4" s="1"/>
  <c r="D5567" i="4" a="1"/>
  <c r="D5567" i="4" s="1"/>
  <c r="D5580" i="4" a="1"/>
  <c r="D5580" i="4" s="1"/>
  <c r="D5593" i="4" a="1"/>
  <c r="D5593" i="4" s="1"/>
  <c r="D5606" i="4" a="1"/>
  <c r="D5606" i="4" s="1"/>
  <c r="D5614" i="4" a="1"/>
  <c r="D5614" i="4" s="1"/>
  <c r="D5620" i="4" a="1"/>
  <c r="D5620" i="4" s="1"/>
  <c r="D5627" i="4" a="1"/>
  <c r="D5627" i="4" s="1"/>
  <c r="D5634" i="4" a="1"/>
  <c r="D5634" i="4" s="1"/>
  <c r="D5640" i="4" a="1"/>
  <c r="D5640" i="4" s="1"/>
  <c r="D5645" i="4" a="1"/>
  <c r="D5645" i="4" s="1"/>
  <c r="D5652" i="4" a="1"/>
  <c r="D5652" i="4" s="1"/>
  <c r="D5658" i="4" a="1"/>
  <c r="D5658" i="4" s="1"/>
  <c r="D5671" i="4" a="1"/>
  <c r="D5671" i="4" s="1"/>
  <c r="D5683" i="4" a="1"/>
  <c r="D5683" i="4" s="1"/>
  <c r="D5689" i="4" a="1"/>
  <c r="D5689" i="4" s="1"/>
  <c r="D5696" i="4" a="1"/>
  <c r="D5696" i="4" s="1"/>
  <c r="D5702" i="4" a="1"/>
  <c r="D5702" i="4" s="1"/>
  <c r="D5708" i="4" a="1"/>
  <c r="D5708" i="4" s="1"/>
  <c r="D5727" i="4" a="1"/>
  <c r="D5727" i="4" s="1"/>
  <c r="D5733" i="4" a="1"/>
  <c r="D5733" i="4" s="1"/>
  <c r="D5739" i="4" a="1"/>
  <c r="D5739" i="4" s="1"/>
  <c r="D5746" i="4" a="1"/>
  <c r="D5746" i="4" s="1"/>
  <c r="D5752" i="4" a="1"/>
  <c r="D5752" i="4" s="1"/>
  <c r="D5764" i="4" a="1"/>
  <c r="D5764" i="4" s="1"/>
  <c r="D5777" i="4" a="1"/>
  <c r="D5777" i="4" s="1"/>
  <c r="D5783" i="4" a="1"/>
  <c r="D5783" i="4" s="1"/>
  <c r="D5790" i="4" a="1"/>
  <c r="D5790" i="4" s="1"/>
  <c r="D5795" i="4" a="1"/>
  <c r="D5795" i="4" s="1"/>
  <c r="D5802" i="4" a="1"/>
  <c r="D5802" i="4" s="1"/>
  <c r="D5808" i="4" a="1"/>
  <c r="D5808" i="4" s="1"/>
  <c r="D5814" i="4" a="1"/>
  <c r="D5814" i="4" s="1"/>
  <c r="D5821" i="4" a="1"/>
  <c r="D5821" i="4" s="1"/>
  <c r="D5826" i="4" a="1"/>
  <c r="D5826" i="4" s="1"/>
  <c r="D5839" i="4" a="1"/>
  <c r="D5839" i="4" s="1"/>
  <c r="D5852" i="4" a="1"/>
  <c r="D5852" i="4" s="1"/>
  <c r="D5865" i="4" a="1"/>
  <c r="D5865" i="4" s="1"/>
  <c r="D5870" i="4" a="1"/>
  <c r="D5870" i="4" s="1"/>
  <c r="D5877" i="4" a="1"/>
  <c r="D5877" i="4" s="1"/>
  <c r="D5883" i="4" a="1"/>
  <c r="D5883" i="4" s="1"/>
  <c r="D5889" i="4" a="1"/>
  <c r="D5889" i="4" s="1"/>
  <c r="D5896" i="4" a="1"/>
  <c r="D5896" i="4" s="1"/>
  <c r="D5901" i="4" a="1"/>
  <c r="D5901" i="4" s="1"/>
  <c r="D5908" i="4" a="1"/>
  <c r="D5908" i="4" s="1"/>
  <c r="D5914" i="4" a="1"/>
  <c r="D5914" i="4" s="1"/>
  <c r="D5927" i="4" a="1"/>
  <c r="D5927" i="4" s="1"/>
  <c r="D5939" i="4" a="1"/>
  <c r="D5939" i="4" s="1"/>
  <c r="D5945" i="4" a="1"/>
  <c r="D5945" i="4" s="1"/>
  <c r="D5952" i="4" a="1"/>
  <c r="D5952" i="4" s="1"/>
  <c r="D5958" i="4" a="1"/>
  <c r="D5958" i="4" s="1"/>
  <c r="D5964" i="4" a="1"/>
  <c r="D5964" i="4" s="1"/>
  <c r="D5983" i="4" a="1"/>
  <c r="D5983" i="4" s="1"/>
  <c r="D5989" i="4" a="1"/>
  <c r="D5989" i="4" s="1"/>
  <c r="D5995" i="4" a="1"/>
  <c r="D5995" i="4" s="1"/>
  <c r="D6002" i="4" a="1"/>
  <c r="D6002" i="4" s="1"/>
  <c r="D6008" i="4" a="1"/>
  <c r="D6008" i="4" s="1"/>
  <c r="D6020" i="4" a="1"/>
  <c r="D6020" i="4" s="1"/>
  <c r="D6033" i="4" a="1"/>
  <c r="D6033" i="4" s="1"/>
  <c r="D6039" i="4" a="1"/>
  <c r="D6039" i="4" s="1"/>
  <c r="D6046" i="4" a="1"/>
  <c r="D6046" i="4" s="1"/>
  <c r="D6051" i="4" a="1"/>
  <c r="D6051" i="4" s="1"/>
  <c r="D6058" i="4" a="1"/>
  <c r="D6058" i="4" s="1"/>
  <c r="D6064" i="4" a="1"/>
  <c r="D6064" i="4" s="1"/>
  <c r="D6070" i="4" a="1"/>
  <c r="D6070" i="4" s="1"/>
  <c r="D6077" i="4" a="1"/>
  <c r="D6077" i="4" s="1"/>
  <c r="D6082" i="4" a="1"/>
  <c r="D6082" i="4" s="1"/>
  <c r="D6095" i="4" a="1"/>
  <c r="D6095" i="4" s="1"/>
  <c r="D6108" i="4" a="1"/>
  <c r="D6108" i="4" s="1"/>
  <c r="D6121" i="4" a="1"/>
  <c r="D6121" i="4" s="1"/>
  <c r="D6126" i="4" a="1"/>
  <c r="D6126" i="4" s="1"/>
  <c r="D6133" i="4" a="1"/>
  <c r="D6133" i="4" s="1"/>
  <c r="D6139" i="4" a="1"/>
  <c r="D6139" i="4" s="1"/>
  <c r="D6145" i="4" a="1"/>
  <c r="D6145" i="4" s="1"/>
  <c r="D6152" i="4" a="1"/>
  <c r="D6152" i="4" s="1"/>
  <c r="D6157" i="4" a="1"/>
  <c r="D6157" i="4" s="1"/>
  <c r="D6164" i="4" a="1"/>
  <c r="D6164" i="4" s="1"/>
  <c r="D6170" i="4" a="1"/>
  <c r="D6170" i="4" s="1"/>
  <c r="D6183" i="4" a="1"/>
  <c r="D6183" i="4" s="1"/>
  <c r="D6195" i="4" a="1"/>
  <c r="D6195" i="4" s="1"/>
  <c r="D6201" i="4" a="1"/>
  <c r="D6201" i="4" s="1"/>
  <c r="D6208" i="4" a="1"/>
  <c r="D6208" i="4" s="1"/>
  <c r="D6214" i="4" a="1"/>
  <c r="D6214" i="4" s="1"/>
  <c r="D6220" i="4" a="1"/>
  <c r="D6220" i="4" s="1"/>
  <c r="D6237" i="4" a="1"/>
  <c r="D6237" i="4" s="1"/>
  <c r="D6253" i="4" a="1"/>
  <c r="D6253" i="4" s="1"/>
  <c r="D6269" i="4" a="1"/>
  <c r="D6269" i="4" s="1"/>
  <c r="D6285" i="4" a="1"/>
  <c r="D6285" i="4" s="1"/>
  <c r="D6301" i="4" a="1"/>
  <c r="D6301" i="4" s="1"/>
  <c r="D6317" i="4" a="1"/>
  <c r="D6317" i="4" s="1"/>
  <c r="D6329" i="4" a="1"/>
  <c r="D6329" i="4" s="1"/>
  <c r="D6335" i="4" a="1"/>
  <c r="D6335" i="4" s="1"/>
  <c r="D6342" i="4" a="1"/>
  <c r="D6342" i="4" s="1"/>
  <c r="D5311" i="4" a="1"/>
  <c r="D5311" i="4" s="1"/>
  <c r="D5329" i="4" a="1"/>
  <c r="D5329" i="4" s="1"/>
  <c r="D5341" i="4" a="1"/>
  <c r="D5341" i="4" s="1"/>
  <c r="D5357" i="4" a="1"/>
  <c r="D5357" i="4" s="1"/>
  <c r="D5365" i="4" a="1"/>
  <c r="D5365" i="4" s="1"/>
  <c r="D5373" i="4" a="1"/>
  <c r="D5373" i="4" s="1"/>
  <c r="D5379" i="4" a="1"/>
  <c r="D5379" i="4" s="1"/>
  <c r="D5385" i="4" a="1"/>
  <c r="D5385" i="4" s="1"/>
  <c r="D5392" i="4" a="1"/>
  <c r="D5392" i="4" s="1"/>
  <c r="D5397" i="4" a="1"/>
  <c r="D5397" i="4" s="1"/>
  <c r="D5403" i="4" a="1"/>
  <c r="D5403" i="4" s="1"/>
  <c r="D5410" i="4" a="1"/>
  <c r="D5410" i="4" s="1"/>
  <c r="D5416" i="4" a="1"/>
  <c r="D5416" i="4" s="1"/>
  <c r="D5422" i="4" a="1"/>
  <c r="D5422" i="4" s="1"/>
  <c r="D5428" i="4" a="1"/>
  <c r="D5428" i="4" s="1"/>
  <c r="D5434" i="4" a="1"/>
  <c r="D5434" i="4" s="1"/>
  <c r="D5446" i="4" a="1"/>
  <c r="D5446" i="4" s="1"/>
  <c r="D5453" i="4" a="1"/>
  <c r="D5453" i="4" s="1"/>
  <c r="D5459" i="4" a="1"/>
  <c r="D5459" i="4" s="1"/>
  <c r="D5466" i="4" a="1"/>
  <c r="D5466" i="4" s="1"/>
  <c r="D5473" i="4" a="1"/>
  <c r="D5473" i="4" s="1"/>
  <c r="D5479" i="4" a="1"/>
  <c r="D5479" i="4" s="1"/>
  <c r="D5487" i="4" a="1"/>
  <c r="D5487" i="4" s="1"/>
  <c r="D5500" i="4" a="1"/>
  <c r="D5500" i="4" s="1"/>
  <c r="D5513" i="4" a="1"/>
  <c r="D5513" i="4" s="1"/>
  <c r="D5526" i="4" a="1"/>
  <c r="D5526" i="4" s="1"/>
  <c r="D5534" i="4" a="1"/>
  <c r="D5534" i="4" s="1"/>
  <c r="D5540" i="4" a="1"/>
  <c r="D5540" i="4" s="1"/>
  <c r="D5547" i="4" a="1"/>
  <c r="D5547" i="4" s="1"/>
  <c r="D5554" i="4" a="1"/>
  <c r="D5554" i="4" s="1"/>
  <c r="D5560" i="4" a="1"/>
  <c r="D5560" i="4" s="1"/>
  <c r="D5568" i="4" a="1"/>
  <c r="D5568" i="4" s="1"/>
  <c r="D5573" i="4" a="1"/>
  <c r="D5573" i="4" s="1"/>
  <c r="D5581" i="4" a="1"/>
  <c r="D5581" i="4" s="1"/>
  <c r="D5587" i="4" a="1"/>
  <c r="D5587" i="4" s="1"/>
  <c r="D5594" i="4" a="1"/>
  <c r="D5594" i="4" s="1"/>
  <c r="D5601" i="4" a="1"/>
  <c r="D5601" i="4" s="1"/>
  <c r="D5607" i="4" a="1"/>
  <c r="D5607" i="4" s="1"/>
  <c r="D5615" i="4" a="1"/>
  <c r="D5615" i="4" s="1"/>
  <c r="D5628" i="4" a="1"/>
  <c r="D5628" i="4" s="1"/>
  <c r="D5641" i="4" a="1"/>
  <c r="D5641" i="4" s="1"/>
  <c r="D5646" i="4" a="1"/>
  <c r="D5646" i="4" s="1"/>
  <c r="D5653" i="4" a="1"/>
  <c r="D5653" i="4" s="1"/>
  <c r="D5659" i="4" a="1"/>
  <c r="D5659" i="4" s="1"/>
  <c r="D5665" i="4" a="1"/>
  <c r="D5665" i="4" s="1"/>
  <c r="D5672" i="4" a="1"/>
  <c r="D5672" i="4" s="1"/>
  <c r="D5677" i="4" a="1"/>
  <c r="D5677" i="4" s="1"/>
  <c r="D5684" i="4" a="1"/>
  <c r="D5684" i="4" s="1"/>
  <c r="D5690" i="4" a="1"/>
  <c r="D5690" i="4" s="1"/>
  <c r="D5703" i="4" a="1"/>
  <c r="D5703" i="4" s="1"/>
  <c r="D5715" i="4" a="1"/>
  <c r="D5715" i="4" s="1"/>
  <c r="D5721" i="4" a="1"/>
  <c r="D5721" i="4" s="1"/>
  <c r="D5728" i="4" a="1"/>
  <c r="D5728" i="4" s="1"/>
  <c r="D5734" i="4" a="1"/>
  <c r="D5734" i="4" s="1"/>
  <c r="D5740" i="4" a="1"/>
  <c r="D5740" i="4" s="1"/>
  <c r="D5759" i="4" a="1"/>
  <c r="D5759" i="4" s="1"/>
  <c r="D5765" i="4" a="1"/>
  <c r="D5765" i="4" s="1"/>
  <c r="D5771" i="4" a="1"/>
  <c r="D5771" i="4" s="1"/>
  <c r="D5778" i="4" a="1"/>
  <c r="D5778" i="4" s="1"/>
  <c r="D5784" i="4" a="1"/>
  <c r="D5784" i="4" s="1"/>
  <c r="D5796" i="4" a="1"/>
  <c r="D5796" i="4" s="1"/>
  <c r="D5809" i="4" a="1"/>
  <c r="D5809" i="4" s="1"/>
  <c r="D5815" i="4" a="1"/>
  <c r="D5815" i="4" s="1"/>
  <c r="D5822" i="4" a="1"/>
  <c r="D5822" i="4" s="1"/>
  <c r="D5827" i="4" a="1"/>
  <c r="D5827" i="4" s="1"/>
  <c r="D5834" i="4" a="1"/>
  <c r="D5834" i="4" s="1"/>
  <c r="D5840" i="4" a="1"/>
  <c r="D5840" i="4" s="1"/>
  <c r="D5846" i="4" a="1"/>
  <c r="D5846" i="4" s="1"/>
  <c r="D5853" i="4" a="1"/>
  <c r="D5853" i="4" s="1"/>
  <c r="D5858" i="4" a="1"/>
  <c r="D5858" i="4" s="1"/>
  <c r="D5871" i="4" a="1"/>
  <c r="D5871" i="4" s="1"/>
  <c r="D5884" i="4" a="1"/>
  <c r="D5884" i="4" s="1"/>
  <c r="D5897" i="4" a="1"/>
  <c r="D5897" i="4" s="1"/>
  <c r="D5902" i="4" a="1"/>
  <c r="D5902" i="4" s="1"/>
  <c r="D5909" i="4" a="1"/>
  <c r="D5909" i="4" s="1"/>
  <c r="D5915" i="4" a="1"/>
  <c r="D5915" i="4" s="1"/>
  <c r="D5921" i="4" a="1"/>
  <c r="D5921" i="4" s="1"/>
  <c r="D5928" i="4" a="1"/>
  <c r="D5928" i="4" s="1"/>
  <c r="D5933" i="4" a="1"/>
  <c r="D5933" i="4" s="1"/>
  <c r="D5940" i="4" a="1"/>
  <c r="D5940" i="4" s="1"/>
  <c r="D5946" i="4" a="1"/>
  <c r="D5946" i="4" s="1"/>
  <c r="D5959" i="4" a="1"/>
  <c r="D5959" i="4" s="1"/>
  <c r="D5971" i="4" a="1"/>
  <c r="D5971" i="4" s="1"/>
  <c r="D5977" i="4" a="1"/>
  <c r="D5977" i="4" s="1"/>
  <c r="D5984" i="4" a="1"/>
  <c r="D5984" i="4" s="1"/>
  <c r="D5990" i="4" a="1"/>
  <c r="D5990" i="4" s="1"/>
  <c r="D5996" i="4" a="1"/>
  <c r="D5996" i="4" s="1"/>
  <c r="D6015" i="4" a="1"/>
  <c r="D6015" i="4" s="1"/>
  <c r="D6021" i="4" a="1"/>
  <c r="D6021" i="4" s="1"/>
  <c r="D6027" i="4" a="1"/>
  <c r="D6027" i="4" s="1"/>
  <c r="D6034" i="4" a="1"/>
  <c r="D6034" i="4" s="1"/>
  <c r="D6040" i="4" a="1"/>
  <c r="D6040" i="4" s="1"/>
  <c r="D6052" i="4" a="1"/>
  <c r="D6052" i="4" s="1"/>
  <c r="D6065" i="4" a="1"/>
  <c r="D6065" i="4" s="1"/>
  <c r="D6071" i="4" a="1"/>
  <c r="D6071" i="4" s="1"/>
  <c r="D6078" i="4" a="1"/>
  <c r="D6078" i="4" s="1"/>
  <c r="D6083" i="4" a="1"/>
  <c r="D6083" i="4" s="1"/>
  <c r="D6090" i="4" a="1"/>
  <c r="D6090" i="4" s="1"/>
  <c r="D6096" i="4" a="1"/>
  <c r="D6096" i="4" s="1"/>
  <c r="D6102" i="4" a="1"/>
  <c r="D6102" i="4" s="1"/>
  <c r="D6109" i="4" a="1"/>
  <c r="D6109" i="4" s="1"/>
  <c r="D6114" i="4" a="1"/>
  <c r="D6114" i="4" s="1"/>
  <c r="D6127" i="4" a="1"/>
  <c r="D6127" i="4" s="1"/>
  <c r="D6140" i="4" a="1"/>
  <c r="D6140" i="4" s="1"/>
  <c r="D6153" i="4" a="1"/>
  <c r="D6153" i="4" s="1"/>
  <c r="D6158" i="4" a="1"/>
  <c r="D6158" i="4" s="1"/>
  <c r="D6165" i="4" a="1"/>
  <c r="D6165" i="4" s="1"/>
  <c r="D6171" i="4" a="1"/>
  <c r="D6171" i="4" s="1"/>
  <c r="D6177" i="4" a="1"/>
  <c r="D6177" i="4" s="1"/>
  <c r="D6184" i="4" a="1"/>
  <c r="D6184" i="4" s="1"/>
  <c r="D6189" i="4" a="1"/>
  <c r="D6189" i="4" s="1"/>
  <c r="D6196" i="4" a="1"/>
  <c r="D6196" i="4" s="1"/>
  <c r="D6202" i="4" a="1"/>
  <c r="D6202" i="4" s="1"/>
  <c r="D6215" i="4" a="1"/>
  <c r="D6215" i="4" s="1"/>
  <c r="D6227" i="4" a="1"/>
  <c r="D6227" i="4" s="1"/>
  <c r="D6232" i="4" a="1"/>
  <c r="D6232" i="4" s="1"/>
  <c r="D6238" i="4" a="1"/>
  <c r="D6238" i="4" s="1"/>
  <c r="D6243" i="4" a="1"/>
  <c r="D6243" i="4" s="1"/>
  <c r="D6248" i="4" a="1"/>
  <c r="D6248" i="4" s="1"/>
  <c r="D6254" i="4" a="1"/>
  <c r="D6254" i="4" s="1"/>
  <c r="D6259" i="4" a="1"/>
  <c r="D6259" i="4" s="1"/>
  <c r="D6264" i="4" a="1"/>
  <c r="D6264" i="4" s="1"/>
  <c r="D6270" i="4" a="1"/>
  <c r="D6270" i="4" s="1"/>
  <c r="D6275" i="4" a="1"/>
  <c r="D6275" i="4" s="1"/>
  <c r="D6280" i="4" a="1"/>
  <c r="D6280" i="4" s="1"/>
  <c r="D6286" i="4" a="1"/>
  <c r="D6286" i="4" s="1"/>
  <c r="D6291" i="4" a="1"/>
  <c r="D6291" i="4" s="1"/>
  <c r="D6296" i="4" a="1"/>
  <c r="D6296" i="4" s="1"/>
  <c r="D6302" i="4" a="1"/>
  <c r="D6302" i="4" s="1"/>
  <c r="D6307" i="4" a="1"/>
  <c r="D6307" i="4" s="1"/>
  <c r="D6312" i="4" a="1"/>
  <c r="D6312" i="4" s="1"/>
  <c r="D6318" i="4" a="1"/>
  <c r="D6318" i="4" s="1"/>
  <c r="D6323" i="4" a="1"/>
  <c r="D6323" i="4" s="1"/>
  <c r="D6330" i="4" a="1"/>
  <c r="D6330" i="4" s="1"/>
  <c r="D6336" i="4" a="1"/>
  <c r="D6336" i="4" s="1"/>
  <c r="D5330" i="4" a="1"/>
  <c r="D5330" i="4" s="1"/>
  <c r="D5342" i="4" a="1"/>
  <c r="D5342" i="4" s="1"/>
  <c r="D5350" i="4" a="1"/>
  <c r="D5350" i="4" s="1"/>
  <c r="D5359" i="4" a="1"/>
  <c r="D5359" i="4" s="1"/>
  <c r="D5366" i="4" a="1"/>
  <c r="D5366" i="4" s="1"/>
  <c r="D5374" i="4" a="1"/>
  <c r="D5374" i="4" s="1"/>
  <c r="D5380" i="4" a="1"/>
  <c r="D5380" i="4" s="1"/>
  <c r="D5386" i="4" a="1"/>
  <c r="D5386" i="4" s="1"/>
  <c r="D5398" i="4" a="1"/>
  <c r="D5398" i="4" s="1"/>
  <c r="D5404" i="4" a="1"/>
  <c r="D5404" i="4" s="1"/>
  <c r="D5423" i="4" a="1"/>
  <c r="D5423" i="4" s="1"/>
  <c r="D5441" i="4" a="1"/>
  <c r="D5441" i="4" s="1"/>
  <c r="D5447" i="4" a="1"/>
  <c r="D5447" i="4" s="1"/>
  <c r="D5454" i="4" a="1"/>
  <c r="D5454" i="4" s="1"/>
  <c r="D5460" i="4" a="1"/>
  <c r="D5460" i="4" s="1"/>
  <c r="D5467" i="4" a="1"/>
  <c r="D5467" i="4" s="1"/>
  <c r="D5474" i="4" a="1"/>
  <c r="D5474" i="4" s="1"/>
  <c r="D5480" i="4" a="1"/>
  <c r="D5480" i="4" s="1"/>
  <c r="D5488" i="4" a="1"/>
  <c r="D5488" i="4" s="1"/>
  <c r="D5493" i="4" a="1"/>
  <c r="D5493" i="4" s="1"/>
  <c r="D5501" i="4" a="1"/>
  <c r="D5501" i="4" s="1"/>
  <c r="D5507" i="4" a="1"/>
  <c r="D5507" i="4" s="1"/>
  <c r="D5514" i="4" a="1"/>
  <c r="D5514" i="4" s="1"/>
  <c r="D5521" i="4" a="1"/>
  <c r="D5521" i="4" s="1"/>
  <c r="D5527" i="4" a="1"/>
  <c r="D5527" i="4" s="1"/>
  <c r="D5535" i="4" a="1"/>
  <c r="D5535" i="4" s="1"/>
  <c r="D5548" i="4" a="1"/>
  <c r="D5548" i="4" s="1"/>
  <c r="D5561" i="4" a="1"/>
  <c r="D5561" i="4" s="1"/>
  <c r="D5574" i="4" a="1"/>
  <c r="D5574" i="4" s="1"/>
  <c r="D5582" i="4" a="1"/>
  <c r="D5582" i="4" s="1"/>
  <c r="D5588" i="4" a="1"/>
  <c r="D5588" i="4" s="1"/>
  <c r="D5595" i="4" a="1"/>
  <c r="D5595" i="4" s="1"/>
  <c r="D5602" i="4" a="1"/>
  <c r="D5602" i="4" s="1"/>
  <c r="D5608" i="4" a="1"/>
  <c r="D5608" i="4" s="1"/>
  <c r="D5616" i="4" a="1"/>
  <c r="D5616" i="4" s="1"/>
  <c r="D5621" i="4" a="1"/>
  <c r="D5621" i="4" s="1"/>
  <c r="D5629" i="4" a="1"/>
  <c r="D5629" i="4" s="1"/>
  <c r="D5635" i="4" a="1"/>
  <c r="D5635" i="4" s="1"/>
  <c r="D5647" i="4" a="1"/>
  <c r="D5647" i="4" s="1"/>
  <c r="D5660" i="4" a="1"/>
  <c r="D5660" i="4" s="1"/>
  <c r="D5673" i="4" a="1"/>
  <c r="D5673" i="4" s="1"/>
  <c r="D5678" i="4" a="1"/>
  <c r="D5678" i="4" s="1"/>
  <c r="D5685" i="4" a="1"/>
  <c r="D5685" i="4" s="1"/>
  <c r="D5691" i="4" a="1"/>
  <c r="D5691" i="4" s="1"/>
  <c r="D5697" i="4" a="1"/>
  <c r="D5697" i="4" s="1"/>
  <c r="D5704" i="4" a="1"/>
  <c r="D5704" i="4" s="1"/>
  <c r="D5709" i="4" a="1"/>
  <c r="D5709" i="4" s="1"/>
  <c r="D5716" i="4" a="1"/>
  <c r="D5716" i="4" s="1"/>
  <c r="D5722" i="4" a="1"/>
  <c r="D5722" i="4" s="1"/>
  <c r="D5735" i="4" a="1"/>
  <c r="D5735" i="4" s="1"/>
  <c r="D5747" i="4" a="1"/>
  <c r="D5747" i="4" s="1"/>
  <c r="D5753" i="4" a="1"/>
  <c r="D5753" i="4" s="1"/>
  <c r="D5760" i="4" a="1"/>
  <c r="D5760" i="4" s="1"/>
  <c r="D5766" i="4" a="1"/>
  <c r="D5766" i="4" s="1"/>
  <c r="D5772" i="4" a="1"/>
  <c r="D5772" i="4" s="1"/>
  <c r="D5791" i="4" a="1"/>
  <c r="D5791" i="4" s="1"/>
  <c r="D5797" i="4" a="1"/>
  <c r="D5797" i="4" s="1"/>
  <c r="D5803" i="4" a="1"/>
  <c r="D5803" i="4" s="1"/>
  <c r="D5810" i="4" a="1"/>
  <c r="D5810" i="4" s="1"/>
  <c r="D5816" i="4" a="1"/>
  <c r="D5816" i="4" s="1"/>
  <c r="D5828" i="4" a="1"/>
  <c r="D5828" i="4" s="1"/>
  <c r="D5841" i="4" a="1"/>
  <c r="D5841" i="4" s="1"/>
  <c r="D5847" i="4" a="1"/>
  <c r="D5847" i="4" s="1"/>
  <c r="D5854" i="4" a="1"/>
  <c r="D5854" i="4" s="1"/>
  <c r="D5859" i="4" a="1"/>
  <c r="D5859" i="4" s="1"/>
  <c r="D5866" i="4" a="1"/>
  <c r="D5866" i="4" s="1"/>
  <c r="D5872" i="4" a="1"/>
  <c r="D5872" i="4" s="1"/>
  <c r="D5878" i="4" a="1"/>
  <c r="D5878" i="4" s="1"/>
  <c r="D5885" i="4" a="1"/>
  <c r="D5885" i="4" s="1"/>
  <c r="D5890" i="4" a="1"/>
  <c r="D5890" i="4" s="1"/>
  <c r="D5903" i="4" a="1"/>
  <c r="D5903" i="4" s="1"/>
  <c r="D5916" i="4" a="1"/>
  <c r="D5916" i="4" s="1"/>
  <c r="D5929" i="4" a="1"/>
  <c r="D5929" i="4" s="1"/>
  <c r="D5934" i="4" a="1"/>
  <c r="D5934" i="4" s="1"/>
  <c r="D5941" i="4" a="1"/>
  <c r="D5941" i="4" s="1"/>
  <c r="D5947" i="4" a="1"/>
  <c r="D5947" i="4" s="1"/>
  <c r="D5953" i="4" a="1"/>
  <c r="D5953" i="4" s="1"/>
  <c r="D5960" i="4" a="1"/>
  <c r="D5960" i="4" s="1"/>
  <c r="D5965" i="4" a="1"/>
  <c r="D5965" i="4" s="1"/>
  <c r="D5972" i="4" a="1"/>
  <c r="D5972" i="4" s="1"/>
  <c r="D5978" i="4" a="1"/>
  <c r="D5978" i="4" s="1"/>
  <c r="D5991" i="4" a="1"/>
  <c r="D5991" i="4" s="1"/>
  <c r="D6003" i="4" a="1"/>
  <c r="D6003" i="4" s="1"/>
  <c r="D6009" i="4" a="1"/>
  <c r="D6009" i="4" s="1"/>
  <c r="D6016" i="4" a="1"/>
  <c r="D6016" i="4" s="1"/>
  <c r="D6022" i="4" a="1"/>
  <c r="D6022" i="4" s="1"/>
  <c r="D6028" i="4" a="1"/>
  <c r="D6028" i="4" s="1"/>
  <c r="D6047" i="4" a="1"/>
  <c r="D6047" i="4" s="1"/>
  <c r="D6053" i="4" a="1"/>
  <c r="D6053" i="4" s="1"/>
  <c r="D6059" i="4" a="1"/>
  <c r="D6059" i="4" s="1"/>
  <c r="D6066" i="4" a="1"/>
  <c r="D6066" i="4" s="1"/>
  <c r="D6072" i="4" a="1"/>
  <c r="D6072" i="4" s="1"/>
  <c r="D6084" i="4" a="1"/>
  <c r="D6084" i="4" s="1"/>
  <c r="D6097" i="4" a="1"/>
  <c r="D6097" i="4" s="1"/>
  <c r="D6103" i="4" a="1"/>
  <c r="D6103" i="4" s="1"/>
  <c r="D6110" i="4" a="1"/>
  <c r="D6110" i="4" s="1"/>
  <c r="D6115" i="4" a="1"/>
  <c r="D6115" i="4" s="1"/>
  <c r="D6122" i="4" a="1"/>
  <c r="D6122" i="4" s="1"/>
  <c r="D6128" i="4" a="1"/>
  <c r="D6128" i="4" s="1"/>
  <c r="D6134" i="4" a="1"/>
  <c r="D6134" i="4" s="1"/>
  <c r="D6141" i="4" a="1"/>
  <c r="D6141" i="4" s="1"/>
  <c r="D6146" i="4" a="1"/>
  <c r="D6146" i="4" s="1"/>
  <c r="D6159" i="4" a="1"/>
  <c r="D6159" i="4" s="1"/>
  <c r="D6172" i="4" a="1"/>
  <c r="D6172" i="4" s="1"/>
  <c r="D6185" i="4" a="1"/>
  <c r="D6185" i="4" s="1"/>
  <c r="D6190" i="4" a="1"/>
  <c r="D6190" i="4" s="1"/>
  <c r="D6197" i="4" a="1"/>
  <c r="D6197" i="4" s="1"/>
  <c r="D6203" i="4" a="1"/>
  <c r="D6203" i="4" s="1"/>
  <c r="D6209" i="4" a="1"/>
  <c r="D6209" i="4" s="1"/>
  <c r="D6216" i="4" a="1"/>
  <c r="D6216" i="4" s="1"/>
  <c r="D6221" i="4" a="1"/>
  <c r="D6221" i="4" s="1"/>
  <c r="D6233" i="4" a="1"/>
  <c r="D6233" i="4" s="1"/>
  <c r="D6249" i="4" a="1"/>
  <c r="D6249" i="4" s="1"/>
  <c r="D6265" i="4" a="1"/>
  <c r="D6265" i="4" s="1"/>
  <c r="D6281" i="4" a="1"/>
  <c r="D6281" i="4" s="1"/>
  <c r="D6297" i="4" a="1"/>
  <c r="D6297" i="4" s="1"/>
  <c r="D6313" i="4" a="1"/>
  <c r="D6313" i="4" s="1"/>
  <c r="D6324" i="4" a="1"/>
  <c r="D6324" i="4" s="1"/>
  <c r="D6337" i="4" a="1"/>
  <c r="D6337" i="4" s="1"/>
  <c r="D6343" i="4" a="1"/>
  <c r="D6343" i="4" s="1"/>
  <c r="D5343" i="4" a="1"/>
  <c r="D5343" i="4" s="1"/>
  <c r="D5351" i="4" a="1"/>
  <c r="D5351" i="4" s="1"/>
  <c r="D5360" i="4" a="1"/>
  <c r="D5360" i="4" s="1"/>
  <c r="D5367" i="4" a="1"/>
  <c r="D5367" i="4" s="1"/>
  <c r="D5375" i="4" a="1"/>
  <c r="D5375" i="4" s="1"/>
  <c r="D5393" i="4" a="1"/>
  <c r="D5393" i="4" s="1"/>
  <c r="D5399" i="4" a="1"/>
  <c r="D5399" i="4" s="1"/>
  <c r="D5405" i="4" a="1"/>
  <c r="D5405" i="4" s="1"/>
  <c r="D5411" i="4" a="1"/>
  <c r="D5411" i="4" s="1"/>
  <c r="D5417" i="4" a="1"/>
  <c r="D5417" i="4" s="1"/>
  <c r="D5424" i="4" a="1"/>
  <c r="D5424" i="4" s="1"/>
  <c r="D5429" i="4" a="1"/>
  <c r="D5429" i="4" s="1"/>
  <c r="D5435" i="4" a="1"/>
  <c r="D5435" i="4" s="1"/>
  <c r="D5442" i="4" a="1"/>
  <c r="D5442" i="4" s="1"/>
  <c r="D5448" i="4" a="1"/>
  <c r="D5448" i="4" s="1"/>
  <c r="D5455" i="4" a="1"/>
  <c r="D5455" i="4" s="1"/>
  <c r="D5468" i="4" a="1"/>
  <c r="D5468" i="4" s="1"/>
  <c r="D5481" i="4" a="1"/>
  <c r="D5481" i="4" s="1"/>
  <c r="D5494" i="4" a="1"/>
  <c r="D5494" i="4" s="1"/>
  <c r="D5502" i="4" a="1"/>
  <c r="D5502" i="4" s="1"/>
  <c r="D5508" i="4" a="1"/>
  <c r="D5508" i="4" s="1"/>
  <c r="D5515" i="4" a="1"/>
  <c r="D5515" i="4" s="1"/>
  <c r="D5522" i="4" a="1"/>
  <c r="D5522" i="4" s="1"/>
  <c r="D5528" i="4" a="1"/>
  <c r="D5528" i="4" s="1"/>
  <c r="D5536" i="4" a="1"/>
  <c r="D5536" i="4" s="1"/>
  <c r="D5541" i="4" a="1"/>
  <c r="D5541" i="4" s="1"/>
  <c r="D5549" i="4" a="1"/>
  <c r="D5549" i="4" s="1"/>
  <c r="D5555" i="4" a="1"/>
  <c r="D5555" i="4" s="1"/>
  <c r="D5562" i="4" a="1"/>
  <c r="D5562" i="4" s="1"/>
  <c r="D5569" i="4" a="1"/>
  <c r="D5569" i="4" s="1"/>
  <c r="D5575" i="4" a="1"/>
  <c r="D5575" i="4" s="1"/>
  <c r="D5583" i="4" a="1"/>
  <c r="D5583" i="4" s="1"/>
  <c r="D5596" i="4" a="1"/>
  <c r="D5596" i="4" s="1"/>
  <c r="D5609" i="4" a="1"/>
  <c r="D5609" i="4" s="1"/>
  <c r="D5622" i="4" a="1"/>
  <c r="D5622" i="4" s="1"/>
  <c r="D5630" i="4" a="1"/>
  <c r="D5630" i="4" s="1"/>
  <c r="D5636" i="4" a="1"/>
  <c r="D5636" i="4" s="1"/>
  <c r="D5642" i="4" a="1"/>
  <c r="D5642" i="4" s="1"/>
  <c r="D5648" i="4" a="1"/>
  <c r="D5648" i="4" s="1"/>
  <c r="D5654" i="4" a="1"/>
  <c r="D5654" i="4" s="1"/>
  <c r="D5661" i="4" a="1"/>
  <c r="D5661" i="4" s="1"/>
  <c r="D5666" i="4" a="1"/>
  <c r="D5666" i="4" s="1"/>
  <c r="D5679" i="4" a="1"/>
  <c r="D5679" i="4" s="1"/>
  <c r="D5692" i="4" a="1"/>
  <c r="D5692" i="4" s="1"/>
  <c r="D5705" i="4" a="1"/>
  <c r="D5705" i="4" s="1"/>
  <c r="D5710" i="4" a="1"/>
  <c r="D5710" i="4" s="1"/>
  <c r="D5717" i="4" a="1"/>
  <c r="D5717" i="4" s="1"/>
  <c r="D5723" i="4" a="1"/>
  <c r="D5723" i="4" s="1"/>
  <c r="D5729" i="4" a="1"/>
  <c r="D5729" i="4" s="1"/>
  <c r="D5736" i="4" a="1"/>
  <c r="D5736" i="4" s="1"/>
  <c r="D5741" i="4" a="1"/>
  <c r="D5741" i="4" s="1"/>
  <c r="D5748" i="4" a="1"/>
  <c r="D5748" i="4" s="1"/>
  <c r="D5754" i="4" a="1"/>
  <c r="D5754" i="4" s="1"/>
  <c r="D5767" i="4" a="1"/>
  <c r="D5767" i="4" s="1"/>
  <c r="D5779" i="4" a="1"/>
  <c r="D5779" i="4" s="1"/>
  <c r="D5785" i="4" a="1"/>
  <c r="D5785" i="4" s="1"/>
  <c r="D5792" i="4" a="1"/>
  <c r="D5792" i="4" s="1"/>
  <c r="D5798" i="4" a="1"/>
  <c r="D5798" i="4" s="1"/>
  <c r="D5804" i="4" a="1"/>
  <c r="D5804" i="4" s="1"/>
  <c r="D5823" i="4" a="1"/>
  <c r="D5823" i="4" s="1"/>
  <c r="D5829" i="4" a="1"/>
  <c r="D5829" i="4" s="1"/>
  <c r="D5835" i="4" a="1"/>
  <c r="D5835" i="4" s="1"/>
  <c r="D5842" i="4" a="1"/>
  <c r="D5842" i="4" s="1"/>
  <c r="D5848" i="4" a="1"/>
  <c r="D5848" i="4" s="1"/>
  <c r="D5860" i="4" a="1"/>
  <c r="D5860" i="4" s="1"/>
  <c r="D5873" i="4" a="1"/>
  <c r="D5873" i="4" s="1"/>
  <c r="D5879" i="4" a="1"/>
  <c r="D5879" i="4" s="1"/>
  <c r="D5886" i="4" a="1"/>
  <c r="D5886" i="4" s="1"/>
  <c r="D5891" i="4" a="1"/>
  <c r="D5891" i="4" s="1"/>
  <c r="D5898" i="4" a="1"/>
  <c r="D5898" i="4" s="1"/>
  <c r="D5904" i="4" a="1"/>
  <c r="D5904" i="4" s="1"/>
  <c r="D5910" i="4" a="1"/>
  <c r="D5910" i="4" s="1"/>
  <c r="D5917" i="4" a="1"/>
  <c r="D5917" i="4" s="1"/>
  <c r="D5922" i="4" a="1"/>
  <c r="D5922" i="4" s="1"/>
  <c r="D5935" i="4" a="1"/>
  <c r="D5935" i="4" s="1"/>
  <c r="D5948" i="4" a="1"/>
  <c r="D5948" i="4" s="1"/>
  <c r="D5961" i="4" a="1"/>
  <c r="D5961" i="4" s="1"/>
  <c r="D5966" i="4" a="1"/>
  <c r="D5966" i="4" s="1"/>
  <c r="D5973" i="4" a="1"/>
  <c r="D5973" i="4" s="1"/>
  <c r="D5979" i="4" a="1"/>
  <c r="D5979" i="4" s="1"/>
  <c r="D5985" i="4" a="1"/>
  <c r="D5985" i="4" s="1"/>
  <c r="D5992" i="4" a="1"/>
  <c r="D5992" i="4" s="1"/>
  <c r="D5997" i="4" a="1"/>
  <c r="D5997" i="4" s="1"/>
  <c r="D6004" i="4" a="1"/>
  <c r="D6004" i="4" s="1"/>
  <c r="D6010" i="4" a="1"/>
  <c r="D6010" i="4" s="1"/>
  <c r="D6023" i="4" a="1"/>
  <c r="D6023" i="4" s="1"/>
  <c r="D6035" i="4" a="1"/>
  <c r="D6035" i="4" s="1"/>
  <c r="D6041" i="4" a="1"/>
  <c r="D6041" i="4" s="1"/>
  <c r="D6048" i="4" a="1"/>
  <c r="D6048" i="4" s="1"/>
  <c r="D6054" i="4" a="1"/>
  <c r="D6054" i="4" s="1"/>
  <c r="D6060" i="4" a="1"/>
  <c r="D6060" i="4" s="1"/>
  <c r="D6079" i="4" a="1"/>
  <c r="D6079" i="4" s="1"/>
  <c r="D6085" i="4" a="1"/>
  <c r="D6085" i="4" s="1"/>
  <c r="D6091" i="4" a="1"/>
  <c r="D6091" i="4" s="1"/>
  <c r="D6098" i="4" a="1"/>
  <c r="D6098" i="4" s="1"/>
  <c r="D6104" i="4" a="1"/>
  <c r="D6104" i="4" s="1"/>
  <c r="D6116" i="4" a="1"/>
  <c r="D6116" i="4" s="1"/>
  <c r="D6129" i="4" a="1"/>
  <c r="D6129" i="4" s="1"/>
  <c r="D6135" i="4" a="1"/>
  <c r="D6135" i="4" s="1"/>
  <c r="D6142" i="4" a="1"/>
  <c r="D6142" i="4" s="1"/>
  <c r="D6147" i="4" a="1"/>
  <c r="D6147" i="4" s="1"/>
  <c r="D6154" i="4" a="1"/>
  <c r="D6154" i="4" s="1"/>
  <c r="D6160" i="4" a="1"/>
  <c r="D6160" i="4" s="1"/>
  <c r="D6166" i="4" a="1"/>
  <c r="D6166" i="4" s="1"/>
  <c r="D6173" i="4" a="1"/>
  <c r="D6173" i="4" s="1"/>
  <c r="D6178" i="4" a="1"/>
  <c r="D6178" i="4" s="1"/>
  <c r="D6191" i="4" a="1"/>
  <c r="D6191" i="4" s="1"/>
  <c r="D6204" i="4" a="1"/>
  <c r="D6204" i="4" s="1"/>
  <c r="D6217" i="4" a="1"/>
  <c r="D6217" i="4" s="1"/>
  <c r="D6222" i="4" a="1"/>
  <c r="D6222" i="4" s="1"/>
  <c r="D6228" i="4" a="1"/>
  <c r="D6228" i="4" s="1"/>
  <c r="D6234" i="4" a="1"/>
  <c r="D6234" i="4" s="1"/>
  <c r="D6239" i="4" a="1"/>
  <c r="D6239" i="4" s="1"/>
  <c r="D6244" i="4" a="1"/>
  <c r="D6244" i="4" s="1"/>
  <c r="D6250" i="4" a="1"/>
  <c r="D6250" i="4" s="1"/>
  <c r="D6255" i="4" a="1"/>
  <c r="D6255" i="4" s="1"/>
  <c r="D6260" i="4" a="1"/>
  <c r="D6260" i="4" s="1"/>
  <c r="D6266" i="4" a="1"/>
  <c r="D6266" i="4" s="1"/>
  <c r="D6271" i="4" a="1"/>
  <c r="D6271" i="4" s="1"/>
  <c r="D6276" i="4" a="1"/>
  <c r="D6276" i="4" s="1"/>
  <c r="D6282" i="4" a="1"/>
  <c r="D6282" i="4" s="1"/>
  <c r="D6287" i="4" a="1"/>
  <c r="D6287" i="4" s="1"/>
  <c r="D6292" i="4" a="1"/>
  <c r="D6292" i="4" s="1"/>
  <c r="D6298" i="4" a="1"/>
  <c r="D6298" i="4" s="1"/>
  <c r="D6303" i="4" a="1"/>
  <c r="D6303" i="4" s="1"/>
  <c r="D6308" i="4" a="1"/>
  <c r="D6308" i="4" s="1"/>
  <c r="D6314" i="4" a="1"/>
  <c r="D6314" i="4" s="1"/>
  <c r="D6319" i="4" a="1"/>
  <c r="D6319" i="4" s="1"/>
  <c r="D6325" i="4" a="1"/>
  <c r="D6325" i="4" s="1"/>
  <c r="D6331" i="4" a="1"/>
  <c r="D6331" i="4" s="1"/>
  <c r="D6338" i="4" a="1"/>
  <c r="D6338" i="4" s="1"/>
  <c r="D1006" i="4" a="1"/>
  <c r="D1006" i="4" s="1"/>
  <c r="D1010" i="4" a="1"/>
  <c r="D1010" i="4" s="1"/>
  <c r="D1014" i="4" a="1"/>
  <c r="D1014" i="4" s="1"/>
  <c r="D1018" i="4" a="1"/>
  <c r="D1018" i="4" s="1"/>
  <c r="D1022" i="4" a="1"/>
  <c r="D1022" i="4" s="1"/>
  <c r="D1026" i="4" a="1"/>
  <c r="D1026" i="4" s="1"/>
  <c r="D1030" i="4" a="1"/>
  <c r="D1030" i="4" s="1"/>
  <c r="D1034" i="4" a="1"/>
  <c r="D1034" i="4" s="1"/>
  <c r="D1038" i="4" a="1"/>
  <c r="D1038" i="4" s="1"/>
  <c r="D1042" i="4" a="1"/>
  <c r="D1042" i="4" s="1"/>
  <c r="D1046" i="4" a="1"/>
  <c r="D1046" i="4" s="1"/>
  <c r="D1050" i="4" a="1"/>
  <c r="D1050" i="4" s="1"/>
  <c r="D1054" i="4" a="1"/>
  <c r="D1054" i="4" s="1"/>
  <c r="D1058" i="4" a="1"/>
  <c r="D1058" i="4" s="1"/>
  <c r="D1062" i="4" a="1"/>
  <c r="D1062" i="4" s="1"/>
  <c r="D1066" i="4" a="1"/>
  <c r="D1066" i="4" s="1"/>
  <c r="D1070" i="4" a="1"/>
  <c r="D1070" i="4" s="1"/>
  <c r="D1074" i="4" a="1"/>
  <c r="D1074" i="4" s="1"/>
  <c r="D1078" i="4" a="1"/>
  <c r="D1078" i="4" s="1"/>
  <c r="D1082" i="4" a="1"/>
  <c r="D1082" i="4" s="1"/>
  <c r="D1086" i="4" a="1"/>
  <c r="D1086" i="4" s="1"/>
  <c r="D1090" i="4" a="1"/>
  <c r="D1090" i="4" s="1"/>
  <c r="D1094" i="4" a="1"/>
  <c r="D1094" i="4" s="1"/>
  <c r="D1098" i="4" a="1"/>
  <c r="D1098" i="4" s="1"/>
  <c r="D1102" i="4" a="1"/>
  <c r="D1102" i="4" s="1"/>
  <c r="D1106" i="4" a="1"/>
  <c r="D1106" i="4" s="1"/>
  <c r="D1110" i="4" a="1"/>
  <c r="D1110" i="4" s="1"/>
  <c r="D1114" i="4" a="1"/>
  <c r="D1114" i="4" s="1"/>
  <c r="D1007" i="4" a="1"/>
  <c r="D1007" i="4" s="1"/>
  <c r="D1011" i="4" a="1"/>
  <c r="D1011" i="4" s="1"/>
  <c r="D1015" i="4" a="1"/>
  <c r="D1015" i="4" s="1"/>
  <c r="D1019" i="4" a="1"/>
  <c r="D1019" i="4" s="1"/>
  <c r="D1023" i="4" a="1"/>
  <c r="D1023" i="4" s="1"/>
  <c r="D1027" i="4" a="1"/>
  <c r="D1027" i="4" s="1"/>
  <c r="D1031" i="4" a="1"/>
  <c r="D1031" i="4" s="1"/>
  <c r="D1035" i="4" a="1"/>
  <c r="D1035" i="4" s="1"/>
  <c r="D1039" i="4" a="1"/>
  <c r="D1039" i="4" s="1"/>
  <c r="D1043" i="4" a="1"/>
  <c r="D1043" i="4" s="1"/>
  <c r="D1047" i="4" a="1"/>
  <c r="D1047" i="4" s="1"/>
  <c r="D1051" i="4" a="1"/>
  <c r="D1051" i="4" s="1"/>
  <c r="D1055" i="4" a="1"/>
  <c r="D1055" i="4" s="1"/>
  <c r="D1059" i="4" a="1"/>
  <c r="D1059" i="4" s="1"/>
  <c r="D1063" i="4" a="1"/>
  <c r="D1063" i="4" s="1"/>
  <c r="D1067" i="4" a="1"/>
  <c r="D1067" i="4" s="1"/>
  <c r="D1071" i="4" a="1"/>
  <c r="D1071" i="4" s="1"/>
  <c r="D1075" i="4" a="1"/>
  <c r="D1075" i="4" s="1"/>
  <c r="D1079" i="4" a="1"/>
  <c r="D1079" i="4" s="1"/>
  <c r="D1083" i="4" a="1"/>
  <c r="D1083" i="4" s="1"/>
  <c r="D1087" i="4" a="1"/>
  <c r="D1087" i="4" s="1"/>
  <c r="D1091" i="4" a="1"/>
  <c r="D1091" i="4" s="1"/>
  <c r="D1095" i="4" a="1"/>
  <c r="D1095" i="4" s="1"/>
  <c r="D1099" i="4" a="1"/>
  <c r="D1099" i="4" s="1"/>
  <c r="D1103" i="4" a="1"/>
  <c r="D1103" i="4" s="1"/>
  <c r="D1107" i="4" a="1"/>
  <c r="D1107" i="4" s="1"/>
  <c r="D1111" i="4" a="1"/>
  <c r="D1111" i="4" s="1"/>
  <c r="D1115" i="4" a="1"/>
  <c r="D1115" i="4" s="1"/>
  <c r="D1119" i="4" a="1"/>
  <c r="D1119" i="4" s="1"/>
  <c r="D1123" i="4" a="1"/>
  <c r="D1123" i="4" s="1"/>
  <c r="D1008" i="4" a="1"/>
  <c r="D1008" i="4" s="1"/>
  <c r="D1012" i="4" a="1"/>
  <c r="D1012" i="4" s="1"/>
  <c r="D1016" i="4" a="1"/>
  <c r="D1016" i="4" s="1"/>
  <c r="D1020" i="4" a="1"/>
  <c r="D1020" i="4" s="1"/>
  <c r="D1024" i="4" a="1"/>
  <c r="D1024" i="4" s="1"/>
  <c r="D1028" i="4" a="1"/>
  <c r="D1028" i="4" s="1"/>
  <c r="D1032" i="4" a="1"/>
  <c r="D1032" i="4" s="1"/>
  <c r="D1036" i="4" a="1"/>
  <c r="D1036" i="4" s="1"/>
  <c r="D1040" i="4" a="1"/>
  <c r="D1040" i="4" s="1"/>
  <c r="D1044" i="4" a="1"/>
  <c r="D1044" i="4" s="1"/>
  <c r="D1048" i="4" a="1"/>
  <c r="D1048" i="4" s="1"/>
  <c r="D1052" i="4" a="1"/>
  <c r="D1052" i="4" s="1"/>
  <c r="D1056" i="4" a="1"/>
  <c r="D1056" i="4" s="1"/>
  <c r="D1060" i="4" a="1"/>
  <c r="D1060" i="4" s="1"/>
  <c r="D1064" i="4" a="1"/>
  <c r="D1064" i="4" s="1"/>
  <c r="D1068" i="4" a="1"/>
  <c r="D1068" i="4" s="1"/>
  <c r="D1072" i="4" a="1"/>
  <c r="D1072" i="4" s="1"/>
  <c r="D1076" i="4" a="1"/>
  <c r="D1076" i="4" s="1"/>
  <c r="D1080" i="4" a="1"/>
  <c r="D1080" i="4" s="1"/>
  <c r="D1084" i="4" a="1"/>
  <c r="D1084" i="4" s="1"/>
  <c r="D1088" i="4" a="1"/>
  <c r="D1088" i="4" s="1"/>
  <c r="D1092" i="4" a="1"/>
  <c r="D1092" i="4" s="1"/>
  <c r="D1096" i="4" a="1"/>
  <c r="D1096" i="4" s="1"/>
  <c r="D1100" i="4" a="1"/>
  <c r="D1100" i="4" s="1"/>
  <c r="D1104" i="4" a="1"/>
  <c r="D1104" i="4" s="1"/>
  <c r="D1108" i="4" a="1"/>
  <c r="D1108" i="4" s="1"/>
  <c r="D1112" i="4" a="1"/>
  <c r="D1112" i="4" s="1"/>
  <c r="D1116" i="4" a="1"/>
  <c r="D1116" i="4" s="1"/>
  <c r="D1029" i="4" a="1"/>
  <c r="D1029" i="4" s="1"/>
  <c r="D1061" i="4" a="1"/>
  <c r="D1061" i="4" s="1"/>
  <c r="D1093" i="4" a="1"/>
  <c r="D1093" i="4" s="1"/>
  <c r="D1128" i="4" a="1"/>
  <c r="D1128" i="4" s="1"/>
  <c r="D1133" i="4" a="1"/>
  <c r="D1133" i="4" s="1"/>
  <c r="D1138" i="4" a="1"/>
  <c r="D1138" i="4" s="1"/>
  <c r="D1144" i="4" a="1"/>
  <c r="D1144" i="4" s="1"/>
  <c r="D1149" i="4" a="1"/>
  <c r="D1149" i="4" s="1"/>
  <c r="D1154" i="4" a="1"/>
  <c r="D1154" i="4" s="1"/>
  <c r="D1160" i="4" a="1"/>
  <c r="D1160" i="4" s="1"/>
  <c r="D1165" i="4" a="1"/>
  <c r="D1165" i="4" s="1"/>
  <c r="D1170" i="4" a="1"/>
  <c r="D1170" i="4" s="1"/>
  <c r="D1176" i="4" a="1"/>
  <c r="D1176" i="4" s="1"/>
  <c r="D1181" i="4" a="1"/>
  <c r="D1181" i="4" s="1"/>
  <c r="D1186" i="4" a="1"/>
  <c r="D1186" i="4" s="1"/>
  <c r="D1192" i="4" a="1"/>
  <c r="D1192" i="4" s="1"/>
  <c r="D1197" i="4" a="1"/>
  <c r="D1197" i="4" s="1"/>
  <c r="D1202" i="4" a="1"/>
  <c r="D1202" i="4" s="1"/>
  <c r="D1208" i="4" a="1"/>
  <c r="D1208" i="4" s="1"/>
  <c r="D1213" i="4" a="1"/>
  <c r="D1213" i="4" s="1"/>
  <c r="D1218" i="4" a="1"/>
  <c r="D1218" i="4" s="1"/>
  <c r="D1224" i="4" a="1"/>
  <c r="D1224" i="4" s="1"/>
  <c r="D1229" i="4" a="1"/>
  <c r="D1229" i="4" s="1"/>
  <c r="D1234" i="4" a="1"/>
  <c r="D1234" i="4" s="1"/>
  <c r="D1240" i="4" a="1"/>
  <c r="D1240" i="4" s="1"/>
  <c r="D1245" i="4" a="1"/>
  <c r="D1245" i="4" s="1"/>
  <c r="D1250" i="4" a="1"/>
  <c r="D1250" i="4" s="1"/>
  <c r="D1256" i="4" a="1"/>
  <c r="D1256" i="4" s="1"/>
  <c r="D1261" i="4" a="1"/>
  <c r="D1261" i="4" s="1"/>
  <c r="D1266" i="4" a="1"/>
  <c r="D1266" i="4" s="1"/>
  <c r="D1272" i="4" a="1"/>
  <c r="D1272" i="4" s="1"/>
  <c r="D1277" i="4" a="1"/>
  <c r="D1277" i="4" s="1"/>
  <c r="D1282" i="4" a="1"/>
  <c r="D1282" i="4" s="1"/>
  <c r="D1009" i="4" a="1"/>
  <c r="D1009" i="4" s="1"/>
  <c r="D1041" i="4" a="1"/>
  <c r="D1041" i="4" s="1"/>
  <c r="D1073" i="4" a="1"/>
  <c r="D1073" i="4" s="1"/>
  <c r="D1105" i="4" a="1"/>
  <c r="D1105" i="4" s="1"/>
  <c r="D1122" i="4" a="1"/>
  <c r="D1122" i="4" s="1"/>
  <c r="D1139" i="4" a="1"/>
  <c r="D1139" i="4" s="1"/>
  <c r="D1155" i="4" a="1"/>
  <c r="D1155" i="4" s="1"/>
  <c r="D1171" i="4" a="1"/>
  <c r="D1171" i="4" s="1"/>
  <c r="D1187" i="4" a="1"/>
  <c r="D1187" i="4" s="1"/>
  <c r="D1203" i="4" a="1"/>
  <c r="D1203" i="4" s="1"/>
  <c r="D1219" i="4" a="1"/>
  <c r="D1219" i="4" s="1"/>
  <c r="D1235" i="4" a="1"/>
  <c r="D1235" i="4" s="1"/>
  <c r="D1251" i="4" a="1"/>
  <c r="D1251" i="4" s="1"/>
  <c r="D1267" i="4" a="1"/>
  <c r="D1267" i="4" s="1"/>
  <c r="D1283" i="4" a="1"/>
  <c r="D1283" i="4" s="1"/>
  <c r="D1299" i="4" a="1"/>
  <c r="D1299" i="4" s="1"/>
  <c r="D1315" i="4" a="1"/>
  <c r="D1315" i="4" s="1"/>
  <c r="D1331" i="4" a="1"/>
  <c r="D1331" i="4" s="1"/>
  <c r="D1021" i="4" a="1"/>
  <c r="D1021" i="4" s="1"/>
  <c r="D1053" i="4" a="1"/>
  <c r="D1053" i="4" s="1"/>
  <c r="D1085" i="4" a="1"/>
  <c r="D1085" i="4" s="1"/>
  <c r="D1117" i="4" a="1"/>
  <c r="D1117" i="4" s="1"/>
  <c r="D1124" i="4" a="1"/>
  <c r="D1124" i="4" s="1"/>
  <c r="D1129" i="4" a="1"/>
  <c r="D1129" i="4" s="1"/>
  <c r="D1134" i="4" a="1"/>
  <c r="D1134" i="4" s="1"/>
  <c r="D1140" i="4" a="1"/>
  <c r="D1140" i="4" s="1"/>
  <c r="D1145" i="4" a="1"/>
  <c r="D1145" i="4" s="1"/>
  <c r="D1150" i="4" a="1"/>
  <c r="D1150" i="4" s="1"/>
  <c r="D1156" i="4" a="1"/>
  <c r="D1156" i="4" s="1"/>
  <c r="D1161" i="4" a="1"/>
  <c r="D1161" i="4" s="1"/>
  <c r="D1166" i="4" a="1"/>
  <c r="D1166" i="4" s="1"/>
  <c r="D1172" i="4" a="1"/>
  <c r="D1172" i="4" s="1"/>
  <c r="D1177" i="4" a="1"/>
  <c r="D1177" i="4" s="1"/>
  <c r="D1182" i="4" a="1"/>
  <c r="D1182" i="4" s="1"/>
  <c r="D1188" i="4" a="1"/>
  <c r="D1188" i="4" s="1"/>
  <c r="D1193" i="4" a="1"/>
  <c r="D1193" i="4" s="1"/>
  <c r="D1198" i="4" a="1"/>
  <c r="D1198" i="4" s="1"/>
  <c r="D1204" i="4" a="1"/>
  <c r="D1204" i="4" s="1"/>
  <c r="D1209" i="4" a="1"/>
  <c r="D1209" i="4" s="1"/>
  <c r="D1214" i="4" a="1"/>
  <c r="D1214" i="4" s="1"/>
  <c r="D1220" i="4" a="1"/>
  <c r="D1220" i="4" s="1"/>
  <c r="D1225" i="4" a="1"/>
  <c r="D1225" i="4" s="1"/>
  <c r="D1230" i="4" a="1"/>
  <c r="D1230" i="4" s="1"/>
  <c r="D1236" i="4" a="1"/>
  <c r="D1236" i="4" s="1"/>
  <c r="D1241" i="4" a="1"/>
  <c r="D1241" i="4" s="1"/>
  <c r="D1246" i="4" a="1"/>
  <c r="D1246" i="4" s="1"/>
  <c r="D1252" i="4" a="1"/>
  <c r="D1252" i="4" s="1"/>
  <c r="D1257" i="4" a="1"/>
  <c r="D1257" i="4" s="1"/>
  <c r="D1262" i="4" a="1"/>
  <c r="D1262" i="4" s="1"/>
  <c r="D1268" i="4" a="1"/>
  <c r="D1268" i="4" s="1"/>
  <c r="D1273" i="4" a="1"/>
  <c r="D1273" i="4" s="1"/>
  <c r="D1278" i="4" a="1"/>
  <c r="D1278" i="4" s="1"/>
  <c r="D1284" i="4" a="1"/>
  <c r="D1284" i="4" s="1"/>
  <c r="D1289" i="4" a="1"/>
  <c r="D1289" i="4" s="1"/>
  <c r="D1294" i="4" a="1"/>
  <c r="D1294" i="4" s="1"/>
  <c r="D1300" i="4" a="1"/>
  <c r="D1300" i="4" s="1"/>
  <c r="D1305" i="4" a="1"/>
  <c r="D1305" i="4" s="1"/>
  <c r="D1033" i="4" a="1"/>
  <c r="D1033" i="4" s="1"/>
  <c r="D1065" i="4" a="1"/>
  <c r="D1065" i="4" s="1"/>
  <c r="D1097" i="4" a="1"/>
  <c r="D1097" i="4" s="1"/>
  <c r="D1135" i="4" a="1"/>
  <c r="D1135" i="4" s="1"/>
  <c r="D1151" i="4" a="1"/>
  <c r="D1151" i="4" s="1"/>
  <c r="D1167" i="4" a="1"/>
  <c r="D1167" i="4" s="1"/>
  <c r="D1183" i="4" a="1"/>
  <c r="D1183" i="4" s="1"/>
  <c r="D1199" i="4" a="1"/>
  <c r="D1199" i="4" s="1"/>
  <c r="D1215" i="4" a="1"/>
  <c r="D1215" i="4" s="1"/>
  <c r="D1231" i="4" a="1"/>
  <c r="D1231" i="4" s="1"/>
  <c r="D1247" i="4" a="1"/>
  <c r="D1247" i="4" s="1"/>
  <c r="D1263" i="4" a="1"/>
  <c r="D1263" i="4" s="1"/>
  <c r="D1279" i="4" a="1"/>
  <c r="D1279" i="4" s="1"/>
  <c r="D1295" i="4" a="1"/>
  <c r="D1295" i="4" s="1"/>
  <c r="D1311" i="4" a="1"/>
  <c r="D1311" i="4" s="1"/>
  <c r="D1327" i="4" a="1"/>
  <c r="D1327" i="4" s="1"/>
  <c r="D1343" i="4" a="1"/>
  <c r="D1343" i="4" s="1"/>
  <c r="D1013" i="4" a="1"/>
  <c r="D1013" i="4" s="1"/>
  <c r="D1045" i="4" a="1"/>
  <c r="D1045" i="4" s="1"/>
  <c r="D1077" i="4" a="1"/>
  <c r="D1077" i="4" s="1"/>
  <c r="D1109" i="4" a="1"/>
  <c r="D1109" i="4" s="1"/>
  <c r="D1118" i="4" a="1"/>
  <c r="D1118" i="4" s="1"/>
  <c r="D1125" i="4" a="1"/>
  <c r="D1125" i="4" s="1"/>
  <c r="D1130" i="4" a="1"/>
  <c r="D1130" i="4" s="1"/>
  <c r="D1136" i="4" a="1"/>
  <c r="D1136" i="4" s="1"/>
  <c r="D1141" i="4" a="1"/>
  <c r="D1141" i="4" s="1"/>
  <c r="D1146" i="4" a="1"/>
  <c r="D1146" i="4" s="1"/>
  <c r="D1152" i="4" a="1"/>
  <c r="D1152" i="4" s="1"/>
  <c r="D1157" i="4" a="1"/>
  <c r="D1157" i="4" s="1"/>
  <c r="D1162" i="4" a="1"/>
  <c r="D1162" i="4" s="1"/>
  <c r="D1168" i="4" a="1"/>
  <c r="D1168" i="4" s="1"/>
  <c r="D1173" i="4" a="1"/>
  <c r="D1173" i="4" s="1"/>
  <c r="D1178" i="4" a="1"/>
  <c r="D1178" i="4" s="1"/>
  <c r="D1184" i="4" a="1"/>
  <c r="D1184" i="4" s="1"/>
  <c r="D1189" i="4" a="1"/>
  <c r="D1189" i="4" s="1"/>
  <c r="D1194" i="4" a="1"/>
  <c r="D1194" i="4" s="1"/>
  <c r="D1200" i="4" a="1"/>
  <c r="D1200" i="4" s="1"/>
  <c r="D1205" i="4" a="1"/>
  <c r="D1205" i="4" s="1"/>
  <c r="D1210" i="4" a="1"/>
  <c r="D1210" i="4" s="1"/>
  <c r="D1216" i="4" a="1"/>
  <c r="D1216" i="4" s="1"/>
  <c r="D1221" i="4" a="1"/>
  <c r="D1221" i="4" s="1"/>
  <c r="D1226" i="4" a="1"/>
  <c r="D1226" i="4" s="1"/>
  <c r="D1232" i="4" a="1"/>
  <c r="D1232" i="4" s="1"/>
  <c r="D1237" i="4" a="1"/>
  <c r="D1237" i="4" s="1"/>
  <c r="D1242" i="4" a="1"/>
  <c r="D1242" i="4" s="1"/>
  <c r="D1248" i="4" a="1"/>
  <c r="D1248" i="4" s="1"/>
  <c r="D1253" i="4" a="1"/>
  <c r="D1253" i="4" s="1"/>
  <c r="D1258" i="4" a="1"/>
  <c r="D1258" i="4" s="1"/>
  <c r="D1264" i="4" a="1"/>
  <c r="D1264" i="4" s="1"/>
  <c r="D1269" i="4" a="1"/>
  <c r="D1269" i="4" s="1"/>
  <c r="D1274" i="4" a="1"/>
  <c r="D1274" i="4" s="1"/>
  <c r="D1280" i="4" a="1"/>
  <c r="D1280" i="4" s="1"/>
  <c r="D1285" i="4" a="1"/>
  <c r="D1285" i="4" s="1"/>
  <c r="D1290" i="4" a="1"/>
  <c r="D1290" i="4" s="1"/>
  <c r="D1069" i="4" a="1"/>
  <c r="D1069" i="4" s="1"/>
  <c r="D1121" i="4" a="1"/>
  <c r="D1121" i="4" s="1"/>
  <c r="D1137" i="4" a="1"/>
  <c r="D1137" i="4" s="1"/>
  <c r="D1180" i="4" a="1"/>
  <c r="D1180" i="4" s="1"/>
  <c r="D1195" i="4" a="1"/>
  <c r="D1195" i="4" s="1"/>
  <c r="D1207" i="4" a="1"/>
  <c r="D1207" i="4" s="1"/>
  <c r="D1222" i="4" a="1"/>
  <c r="D1222" i="4" s="1"/>
  <c r="D1265" i="4" a="1"/>
  <c r="D1265" i="4" s="1"/>
  <c r="D1292" i="4" a="1"/>
  <c r="D1292" i="4" s="1"/>
  <c r="D1301" i="4" a="1"/>
  <c r="D1301" i="4" s="1"/>
  <c r="D1316" i="4" a="1"/>
  <c r="D1316" i="4" s="1"/>
  <c r="D1323" i="4" a="1"/>
  <c r="D1323" i="4" s="1"/>
  <c r="D1337" i="4" a="1"/>
  <c r="D1337" i="4" s="1"/>
  <c r="D1355" i="4" a="1"/>
  <c r="D1355" i="4" s="1"/>
  <c r="D1371" i="4" a="1"/>
  <c r="D1371" i="4" s="1"/>
  <c r="D1387" i="4" a="1"/>
  <c r="D1387" i="4" s="1"/>
  <c r="D1403" i="4" a="1"/>
  <c r="D1403" i="4" s="1"/>
  <c r="D1419" i="4" a="1"/>
  <c r="D1419" i="4" s="1"/>
  <c r="D1435" i="4" a="1"/>
  <c r="D1435" i="4" s="1"/>
  <c r="D1451" i="4" a="1"/>
  <c r="D1451" i="4" s="1"/>
  <c r="D1467" i="4" a="1"/>
  <c r="D1467" i="4" s="1"/>
  <c r="D1101" i="4" a="1"/>
  <c r="D1101" i="4" s="1"/>
  <c r="D1153" i="4" a="1"/>
  <c r="D1153" i="4" s="1"/>
  <c r="D1196" i="4" a="1"/>
  <c r="D1196" i="4" s="1"/>
  <c r="D1211" i="4" a="1"/>
  <c r="D1211" i="4" s="1"/>
  <c r="D1223" i="4" a="1"/>
  <c r="D1223" i="4" s="1"/>
  <c r="D1238" i="4" a="1"/>
  <c r="D1238" i="4" s="1"/>
  <c r="D1281" i="4" a="1"/>
  <c r="D1281" i="4" s="1"/>
  <c r="D1309" i="4" a="1"/>
  <c r="D1309" i="4" s="1"/>
  <c r="D1317" i="4" a="1"/>
  <c r="D1317" i="4" s="1"/>
  <c r="D1324" i="4" a="1"/>
  <c r="D1324" i="4" s="1"/>
  <c r="D1330" i="4" a="1"/>
  <c r="D1330" i="4" s="1"/>
  <c r="D1338" i="4" a="1"/>
  <c r="D1338" i="4" s="1"/>
  <c r="D1345" i="4" a="1"/>
  <c r="D1345" i="4" s="1"/>
  <c r="D1350" i="4" a="1"/>
  <c r="D1350" i="4" s="1"/>
  <c r="D1356" i="4" a="1"/>
  <c r="D1356" i="4" s="1"/>
  <c r="D1361" i="4" a="1"/>
  <c r="D1361" i="4" s="1"/>
  <c r="D1366" i="4" a="1"/>
  <c r="D1366" i="4" s="1"/>
  <c r="D1372" i="4" a="1"/>
  <c r="D1372" i="4" s="1"/>
  <c r="D1017" i="4" a="1"/>
  <c r="D1017" i="4" s="1"/>
  <c r="D1126" i="4" a="1"/>
  <c r="D1126" i="4" s="1"/>
  <c r="D1169" i="4" a="1"/>
  <c r="D1169" i="4" s="1"/>
  <c r="D1212" i="4" a="1"/>
  <c r="D1212" i="4" s="1"/>
  <c r="D1227" i="4" a="1"/>
  <c r="D1227" i="4" s="1"/>
  <c r="D1239" i="4" a="1"/>
  <c r="D1239" i="4" s="1"/>
  <c r="D1254" i="4" a="1"/>
  <c r="D1254" i="4" s="1"/>
  <c r="D1025" i="4" a="1"/>
  <c r="D1025" i="4" s="1"/>
  <c r="D1049" i="4" a="1"/>
  <c r="D1049" i="4" s="1"/>
  <c r="D1127" i="4" a="1"/>
  <c r="D1127" i="4" s="1"/>
  <c r="D1142" i="4" a="1"/>
  <c r="D1142" i="4" s="1"/>
  <c r="D1185" i="4" a="1"/>
  <c r="D1185" i="4" s="1"/>
  <c r="D1228" i="4" a="1"/>
  <c r="D1228" i="4" s="1"/>
  <c r="D1243" i="4" a="1"/>
  <c r="D1243" i="4" s="1"/>
  <c r="D1255" i="4" a="1"/>
  <c r="D1255" i="4" s="1"/>
  <c r="D1270" i="4" a="1"/>
  <c r="D1270" i="4" s="1"/>
  <c r="D1296" i="4" a="1"/>
  <c r="D1296" i="4" s="1"/>
  <c r="D1303" i="4" a="1"/>
  <c r="D1303" i="4" s="1"/>
  <c r="D1312" i="4" a="1"/>
  <c r="D1312" i="4" s="1"/>
  <c r="D1318" i="4" a="1"/>
  <c r="D1318" i="4" s="1"/>
  <c r="D1325" i="4" a="1"/>
  <c r="D1325" i="4" s="1"/>
  <c r="D1333" i="4" a="1"/>
  <c r="D1333" i="4" s="1"/>
  <c r="D1340" i="4" a="1"/>
  <c r="D1340" i="4" s="1"/>
  <c r="D1346" i="4" a="1"/>
  <c r="D1346" i="4" s="1"/>
  <c r="D1352" i="4" a="1"/>
  <c r="D1352" i="4" s="1"/>
  <c r="D1357" i="4" a="1"/>
  <c r="D1357" i="4" s="1"/>
  <c r="D1362" i="4" a="1"/>
  <c r="D1362" i="4" s="1"/>
  <c r="D1368" i="4" a="1"/>
  <c r="D1368" i="4" s="1"/>
  <c r="D1373" i="4" a="1"/>
  <c r="D1373" i="4" s="1"/>
  <c r="D1378" i="4" a="1"/>
  <c r="D1378" i="4" s="1"/>
  <c r="D1384" i="4" a="1"/>
  <c r="D1384" i="4" s="1"/>
  <c r="D1389" i="4" a="1"/>
  <c r="D1389" i="4" s="1"/>
  <c r="D1394" i="4" a="1"/>
  <c r="D1394" i="4" s="1"/>
  <c r="D1400" i="4" a="1"/>
  <c r="D1400" i="4" s="1"/>
  <c r="D1405" i="4" a="1"/>
  <c r="D1405" i="4" s="1"/>
  <c r="D1410" i="4" a="1"/>
  <c r="D1410" i="4" s="1"/>
  <c r="D1416" i="4" a="1"/>
  <c r="D1416" i="4" s="1"/>
  <c r="D1057" i="4" a="1"/>
  <c r="D1057" i="4" s="1"/>
  <c r="D1081" i="4" a="1"/>
  <c r="D1081" i="4" s="1"/>
  <c r="D1131" i="4" a="1"/>
  <c r="D1131" i="4" s="1"/>
  <c r="D1143" i="4" a="1"/>
  <c r="D1143" i="4" s="1"/>
  <c r="D1158" i="4" a="1"/>
  <c r="D1158" i="4" s="1"/>
  <c r="D1201" i="4" a="1"/>
  <c r="D1201" i="4" s="1"/>
  <c r="D1244" i="4" a="1"/>
  <c r="D1244" i="4" s="1"/>
  <c r="D1259" i="4" a="1"/>
  <c r="D1259" i="4" s="1"/>
  <c r="D1271" i="4" a="1"/>
  <c r="D1271" i="4" s="1"/>
  <c r="D1286" i="4" a="1"/>
  <c r="D1286" i="4" s="1"/>
  <c r="D1304" i="4" a="1"/>
  <c r="D1304" i="4" s="1"/>
  <c r="D1319" i="4" a="1"/>
  <c r="D1319" i="4" s="1"/>
  <c r="D1326" i="4" a="1"/>
  <c r="D1326" i="4" s="1"/>
  <c r="D1347" i="4" a="1"/>
  <c r="D1347" i="4" s="1"/>
  <c r="D1363" i="4" a="1"/>
  <c r="D1363" i="4" s="1"/>
  <c r="D1379" i="4" a="1"/>
  <c r="D1379" i="4" s="1"/>
  <c r="D1395" i="4" a="1"/>
  <c r="D1395" i="4" s="1"/>
  <c r="D1089" i="4" a="1"/>
  <c r="D1089" i="4" s="1"/>
  <c r="D1113" i="4" a="1"/>
  <c r="D1113" i="4" s="1"/>
  <c r="D1132" i="4" a="1"/>
  <c r="D1132" i="4" s="1"/>
  <c r="D1147" i="4" a="1"/>
  <c r="D1147" i="4" s="1"/>
  <c r="D1159" i="4" a="1"/>
  <c r="D1159" i="4" s="1"/>
  <c r="D1174" i="4" a="1"/>
  <c r="D1174" i="4" s="1"/>
  <c r="D1217" i="4" a="1"/>
  <c r="D1217" i="4" s="1"/>
  <c r="D1260" i="4" a="1"/>
  <c r="D1260" i="4" s="1"/>
  <c r="D1275" i="4" a="1"/>
  <c r="D1275" i="4" s="1"/>
  <c r="D1287" i="4" a="1"/>
  <c r="D1287" i="4" s="1"/>
  <c r="D1297" i="4" a="1"/>
  <c r="D1297" i="4" s="1"/>
  <c r="D1306" i="4" a="1"/>
  <c r="D1306" i="4" s="1"/>
  <c r="D1313" i="4" a="1"/>
  <c r="D1313" i="4" s="1"/>
  <c r="D1320" i="4" a="1"/>
  <c r="D1320" i="4" s="1"/>
  <c r="D1328" i="4" a="1"/>
  <c r="D1328" i="4" s="1"/>
  <c r="D1334" i="4" a="1"/>
  <c r="D1334" i="4" s="1"/>
  <c r="D1341" i="4" a="1"/>
  <c r="D1341" i="4" s="1"/>
  <c r="D1348" i="4" a="1"/>
  <c r="D1348" i="4" s="1"/>
  <c r="D1353" i="4" a="1"/>
  <c r="D1353" i="4" s="1"/>
  <c r="D1358" i="4" a="1"/>
  <c r="D1358" i="4" s="1"/>
  <c r="D1120" i="4" a="1"/>
  <c r="D1120" i="4" s="1"/>
  <c r="D1148" i="4" a="1"/>
  <c r="D1148" i="4" s="1"/>
  <c r="D1163" i="4" a="1"/>
  <c r="D1163" i="4" s="1"/>
  <c r="D1175" i="4" a="1"/>
  <c r="D1175" i="4" s="1"/>
  <c r="D1190" i="4" a="1"/>
  <c r="D1190" i="4" s="1"/>
  <c r="D1233" i="4" a="1"/>
  <c r="D1233" i="4" s="1"/>
  <c r="D1276" i="4" a="1"/>
  <c r="D1276" i="4" s="1"/>
  <c r="D1288" i="4" a="1"/>
  <c r="D1288" i="4" s="1"/>
  <c r="D1307" i="4" a="1"/>
  <c r="D1307" i="4" s="1"/>
  <c r="D1321" i="4" a="1"/>
  <c r="D1321" i="4" s="1"/>
  <c r="D1335" i="4" a="1"/>
  <c r="D1335" i="4" s="1"/>
  <c r="D1342" i="4" a="1"/>
  <c r="D1342" i="4" s="1"/>
  <c r="D1359" i="4" a="1"/>
  <c r="D1359" i="4" s="1"/>
  <c r="D1375" i="4" a="1"/>
  <c r="D1375" i="4" s="1"/>
  <c r="D1391" i="4" a="1"/>
  <c r="D1391" i="4" s="1"/>
  <c r="D1407" i="4" a="1"/>
  <c r="D1407" i="4" s="1"/>
  <c r="D1037" i="4" a="1"/>
  <c r="D1037" i="4" s="1"/>
  <c r="D1164" i="4" a="1"/>
  <c r="D1164" i="4" s="1"/>
  <c r="D1179" i="4" a="1"/>
  <c r="D1179" i="4" s="1"/>
  <c r="D1191" i="4" a="1"/>
  <c r="D1191" i="4" s="1"/>
  <c r="D1206" i="4" a="1"/>
  <c r="D1206" i="4" s="1"/>
  <c r="D1249" i="4" a="1"/>
  <c r="D1249" i="4" s="1"/>
  <c r="D1310" i="4" a="1"/>
  <c r="D1310" i="4" s="1"/>
  <c r="D1339" i="4" a="1"/>
  <c r="D1339" i="4" s="1"/>
  <c r="D1376" i="4" a="1"/>
  <c r="D1376" i="4" s="1"/>
  <c r="D1386" i="4" a="1"/>
  <c r="D1386" i="4" s="1"/>
  <c r="D1397" i="4" a="1"/>
  <c r="D1397" i="4" s="1"/>
  <c r="D1413" i="4" a="1"/>
  <c r="D1413" i="4" s="1"/>
  <c r="D1426" i="4" a="1"/>
  <c r="D1426" i="4" s="1"/>
  <c r="D1438" i="4" a="1"/>
  <c r="D1438" i="4" s="1"/>
  <c r="D1450" i="4" a="1"/>
  <c r="D1450" i="4" s="1"/>
  <c r="D1457" i="4" a="1"/>
  <c r="D1457" i="4" s="1"/>
  <c r="D1463" i="4" a="1"/>
  <c r="D1463" i="4" s="1"/>
  <c r="D1469" i="4" a="1"/>
  <c r="D1469" i="4" s="1"/>
  <c r="D1479" i="4" a="1"/>
  <c r="D1479" i="4" s="1"/>
  <c r="D1488" i="4" a="1"/>
  <c r="D1488" i="4" s="1"/>
  <c r="D1493" i="4" a="1"/>
  <c r="D1493" i="4" s="1"/>
  <c r="D1502" i="4" a="1"/>
  <c r="D1502" i="4" s="1"/>
  <c r="D1511" i="4" a="1"/>
  <c r="D1511" i="4" s="1"/>
  <c r="D1520" i="4" a="1"/>
  <c r="D1520" i="4" s="1"/>
  <c r="D1525" i="4" a="1"/>
  <c r="D1525" i="4" s="1"/>
  <c r="D1534" i="4" a="1"/>
  <c r="D1534" i="4" s="1"/>
  <c r="D1543" i="4" a="1"/>
  <c r="D1543" i="4" s="1"/>
  <c r="D1552" i="4" a="1"/>
  <c r="D1552" i="4" s="1"/>
  <c r="D1557" i="4" a="1"/>
  <c r="D1557" i="4" s="1"/>
  <c r="D1566" i="4" a="1"/>
  <c r="D1566" i="4" s="1"/>
  <c r="D1575" i="4" a="1"/>
  <c r="D1575" i="4" s="1"/>
  <c r="D1584" i="4" a="1"/>
  <c r="D1584" i="4" s="1"/>
  <c r="D1589" i="4" a="1"/>
  <c r="D1589" i="4" s="1"/>
  <c r="D1598" i="4" a="1"/>
  <c r="D1598" i="4" s="1"/>
  <c r="D1607" i="4" a="1"/>
  <c r="D1607" i="4" s="1"/>
  <c r="D1616" i="4" a="1"/>
  <c r="D1616" i="4" s="1"/>
  <c r="D1621" i="4" a="1"/>
  <c r="D1621" i="4" s="1"/>
  <c r="D1625" i="4" a="1"/>
  <c r="D1625" i="4" s="1"/>
  <c r="D1629" i="4" a="1"/>
  <c r="D1629" i="4" s="1"/>
  <c r="D1633" i="4" a="1"/>
  <c r="D1633" i="4" s="1"/>
  <c r="D1637" i="4" a="1"/>
  <c r="D1637" i="4" s="1"/>
  <c r="D1641" i="4" a="1"/>
  <c r="D1641" i="4" s="1"/>
  <c r="D1645" i="4" a="1"/>
  <c r="D1645" i="4" s="1"/>
  <c r="D1649" i="4" a="1"/>
  <c r="D1649" i="4" s="1"/>
  <c r="D1653" i="4" a="1"/>
  <c r="D1653" i="4" s="1"/>
  <c r="D1657" i="4" a="1"/>
  <c r="D1657" i="4" s="1"/>
  <c r="D1661" i="4" a="1"/>
  <c r="D1661" i="4" s="1"/>
  <c r="D1314" i="4" a="1"/>
  <c r="D1314" i="4" s="1"/>
  <c r="D1344" i="4" a="1"/>
  <c r="D1344" i="4" s="1"/>
  <c r="D1364" i="4" a="1"/>
  <c r="D1364" i="4" s="1"/>
  <c r="D1377" i="4" a="1"/>
  <c r="D1377" i="4" s="1"/>
  <c r="D1388" i="4" a="1"/>
  <c r="D1388" i="4" s="1"/>
  <c r="D1398" i="4" a="1"/>
  <c r="D1398" i="4" s="1"/>
  <c r="D1406" i="4" a="1"/>
  <c r="D1406" i="4" s="1"/>
  <c r="D1414" i="4" a="1"/>
  <c r="D1414" i="4" s="1"/>
  <c r="D1421" i="4" a="1"/>
  <c r="D1421" i="4" s="1"/>
  <c r="D1427" i="4" a="1"/>
  <c r="D1427" i="4" s="1"/>
  <c r="D1433" i="4" a="1"/>
  <c r="D1433" i="4" s="1"/>
  <c r="D1439" i="4" a="1"/>
  <c r="D1439" i="4" s="1"/>
  <c r="D1445" i="4" a="1"/>
  <c r="D1445" i="4" s="1"/>
  <c r="D1452" i="4" a="1"/>
  <c r="D1452" i="4" s="1"/>
  <c r="D1464" i="4" a="1"/>
  <c r="D1464" i="4" s="1"/>
  <c r="D1475" i="4" a="1"/>
  <c r="D1475" i="4" s="1"/>
  <c r="D1484" i="4" a="1"/>
  <c r="D1484" i="4" s="1"/>
  <c r="D1489" i="4" a="1"/>
  <c r="D1489" i="4" s="1"/>
  <c r="D1498" i="4" a="1"/>
  <c r="D1498" i="4" s="1"/>
  <c r="D1507" i="4" a="1"/>
  <c r="D1507" i="4" s="1"/>
  <c r="D1516" i="4" a="1"/>
  <c r="D1516" i="4" s="1"/>
  <c r="D1521" i="4" a="1"/>
  <c r="D1521" i="4" s="1"/>
  <c r="D1530" i="4" a="1"/>
  <c r="D1530" i="4" s="1"/>
  <c r="D1539" i="4" a="1"/>
  <c r="D1539" i="4" s="1"/>
  <c r="D1548" i="4" a="1"/>
  <c r="D1548" i="4" s="1"/>
  <c r="D1553" i="4" a="1"/>
  <c r="D1553" i="4" s="1"/>
  <c r="D1562" i="4" a="1"/>
  <c r="D1562" i="4" s="1"/>
  <c r="D1571" i="4" a="1"/>
  <c r="D1571" i="4" s="1"/>
  <c r="D1580" i="4" a="1"/>
  <c r="D1580" i="4" s="1"/>
  <c r="D1585" i="4" a="1"/>
  <c r="D1585" i="4" s="1"/>
  <c r="D1594" i="4" a="1"/>
  <c r="D1594" i="4" s="1"/>
  <c r="D1603" i="4" a="1"/>
  <c r="D1603" i="4" s="1"/>
  <c r="D1612" i="4" a="1"/>
  <c r="D1612" i="4" s="1"/>
  <c r="D1617" i="4" a="1"/>
  <c r="D1617" i="4" s="1"/>
  <c r="D1365" i="4" a="1"/>
  <c r="D1365" i="4" s="1"/>
  <c r="D1399" i="4" a="1"/>
  <c r="D1399" i="4" s="1"/>
  <c r="D1408" i="4" a="1"/>
  <c r="D1408" i="4" s="1"/>
  <c r="D1415" i="4" a="1"/>
  <c r="D1415" i="4" s="1"/>
  <c r="D1428" i="4" a="1"/>
  <c r="D1428" i="4" s="1"/>
  <c r="D1440" i="4" a="1"/>
  <c r="D1440" i="4" s="1"/>
  <c r="D1446" i="4" a="1"/>
  <c r="D1446" i="4" s="1"/>
  <c r="D1458" i="4" a="1"/>
  <c r="D1458" i="4" s="1"/>
  <c r="D1470" i="4" a="1"/>
  <c r="D1470" i="4" s="1"/>
  <c r="D1480" i="4" a="1"/>
  <c r="D1480" i="4" s="1"/>
  <c r="D1485" i="4" a="1"/>
  <c r="D1485" i="4" s="1"/>
  <c r="D1494" i="4" a="1"/>
  <c r="D1494" i="4" s="1"/>
  <c r="D1503" i="4" a="1"/>
  <c r="D1503" i="4" s="1"/>
  <c r="D1512" i="4" a="1"/>
  <c r="D1512" i="4" s="1"/>
  <c r="D1517" i="4" a="1"/>
  <c r="D1517" i="4" s="1"/>
  <c r="D1526" i="4" a="1"/>
  <c r="D1526" i="4" s="1"/>
  <c r="D1535" i="4" a="1"/>
  <c r="D1535" i="4" s="1"/>
  <c r="D1544" i="4" a="1"/>
  <c r="D1544" i="4" s="1"/>
  <c r="D1549" i="4" a="1"/>
  <c r="D1549" i="4" s="1"/>
  <c r="D1558" i="4" a="1"/>
  <c r="D1558" i="4" s="1"/>
  <c r="D1567" i="4" a="1"/>
  <c r="D1567" i="4" s="1"/>
  <c r="D1576" i="4" a="1"/>
  <c r="D1576" i="4" s="1"/>
  <c r="D1581" i="4" a="1"/>
  <c r="D1581" i="4" s="1"/>
  <c r="D1590" i="4" a="1"/>
  <c r="D1590" i="4" s="1"/>
  <c r="D1599" i="4" a="1"/>
  <c r="D1599" i="4" s="1"/>
  <c r="D1608" i="4" a="1"/>
  <c r="D1608" i="4" s="1"/>
  <c r="D1613" i="4" a="1"/>
  <c r="D1613" i="4" s="1"/>
  <c r="D1622" i="4" a="1"/>
  <c r="D1622" i="4" s="1"/>
  <c r="D1626" i="4" a="1"/>
  <c r="D1626" i="4" s="1"/>
  <c r="D1630" i="4" a="1"/>
  <c r="D1630" i="4" s="1"/>
  <c r="D1634" i="4" a="1"/>
  <c r="D1634" i="4" s="1"/>
  <c r="D1638" i="4" a="1"/>
  <c r="D1638" i="4" s="1"/>
  <c r="D1642" i="4" a="1"/>
  <c r="D1642" i="4" s="1"/>
  <c r="D1646" i="4" a="1"/>
  <c r="D1646" i="4" s="1"/>
  <c r="D1650" i="4" a="1"/>
  <c r="D1650" i="4" s="1"/>
  <c r="D1654" i="4" a="1"/>
  <c r="D1654" i="4" s="1"/>
  <c r="D1658" i="4" a="1"/>
  <c r="D1658" i="4" s="1"/>
  <c r="D1662" i="4" a="1"/>
  <c r="D1662" i="4" s="1"/>
  <c r="D1666" i="4" a="1"/>
  <c r="D1666" i="4" s="1"/>
  <c r="D1670" i="4" a="1"/>
  <c r="D1670" i="4" s="1"/>
  <c r="D1674" i="4" a="1"/>
  <c r="D1674" i="4" s="1"/>
  <c r="D1678" i="4" a="1"/>
  <c r="D1678" i="4" s="1"/>
  <c r="D1682" i="4" a="1"/>
  <c r="D1682" i="4" s="1"/>
  <c r="D1686" i="4" a="1"/>
  <c r="D1686" i="4" s="1"/>
  <c r="D1690" i="4" a="1"/>
  <c r="D1690" i="4" s="1"/>
  <c r="D1694" i="4" a="1"/>
  <c r="D1694" i="4" s="1"/>
  <c r="D1698" i="4" a="1"/>
  <c r="D1698" i="4" s="1"/>
  <c r="D1702" i="4" a="1"/>
  <c r="D1702" i="4" s="1"/>
  <c r="D1706" i="4" a="1"/>
  <c r="D1706" i="4" s="1"/>
  <c r="D1710" i="4" a="1"/>
  <c r="D1710" i="4" s="1"/>
  <c r="D1714" i="4" a="1"/>
  <c r="D1714" i="4" s="1"/>
  <c r="D1718" i="4" a="1"/>
  <c r="D1718" i="4" s="1"/>
  <c r="D1722" i="4" a="1"/>
  <c r="D1722" i="4" s="1"/>
  <c r="D1726" i="4" a="1"/>
  <c r="D1726" i="4" s="1"/>
  <c r="D1730" i="4" a="1"/>
  <c r="D1730" i="4" s="1"/>
  <c r="D1291" i="4" a="1"/>
  <c r="D1291" i="4" s="1"/>
  <c r="D1322" i="4" a="1"/>
  <c r="D1322" i="4" s="1"/>
  <c r="D1349" i="4" a="1"/>
  <c r="D1349" i="4" s="1"/>
  <c r="D1367" i="4" a="1"/>
  <c r="D1367" i="4" s="1"/>
  <c r="D1380" i="4" a="1"/>
  <c r="D1380" i="4" s="1"/>
  <c r="D1390" i="4" a="1"/>
  <c r="D1390" i="4" s="1"/>
  <c r="D1409" i="4" a="1"/>
  <c r="D1409" i="4" s="1"/>
  <c r="D1422" i="4" a="1"/>
  <c r="D1422" i="4" s="1"/>
  <c r="D1434" i="4" a="1"/>
  <c r="D1434" i="4" s="1"/>
  <c r="D1441" i="4" a="1"/>
  <c r="D1441" i="4" s="1"/>
  <c r="D1447" i="4" a="1"/>
  <c r="D1447" i="4" s="1"/>
  <c r="D1453" i="4" a="1"/>
  <c r="D1453" i="4" s="1"/>
  <c r="D1459" i="4" a="1"/>
  <c r="D1459" i="4" s="1"/>
  <c r="D1465" i="4" a="1"/>
  <c r="D1465" i="4" s="1"/>
  <c r="D1471" i="4" a="1"/>
  <c r="D1471" i="4" s="1"/>
  <c r="D1476" i="4" a="1"/>
  <c r="D1476" i="4" s="1"/>
  <c r="D1481" i="4" a="1"/>
  <c r="D1481" i="4" s="1"/>
  <c r="D1490" i="4" a="1"/>
  <c r="D1490" i="4" s="1"/>
  <c r="D1499" i="4" a="1"/>
  <c r="D1499" i="4" s="1"/>
  <c r="D1508" i="4" a="1"/>
  <c r="D1508" i="4" s="1"/>
  <c r="D1513" i="4" a="1"/>
  <c r="D1513" i="4" s="1"/>
  <c r="D1522" i="4" a="1"/>
  <c r="D1522" i="4" s="1"/>
  <c r="D1531" i="4" a="1"/>
  <c r="D1531" i="4" s="1"/>
  <c r="D1540" i="4" a="1"/>
  <c r="D1540" i="4" s="1"/>
  <c r="D1545" i="4" a="1"/>
  <c r="D1545" i="4" s="1"/>
  <c r="D1554" i="4" a="1"/>
  <c r="D1554" i="4" s="1"/>
  <c r="D1563" i="4" a="1"/>
  <c r="D1563" i="4" s="1"/>
  <c r="D1572" i="4" a="1"/>
  <c r="D1572" i="4" s="1"/>
  <c r="D1577" i="4" a="1"/>
  <c r="D1577" i="4" s="1"/>
  <c r="D1586" i="4" a="1"/>
  <c r="D1586" i="4" s="1"/>
  <c r="D1595" i="4" a="1"/>
  <c r="D1595" i="4" s="1"/>
  <c r="D1604" i="4" a="1"/>
  <c r="D1604" i="4" s="1"/>
  <c r="D1609" i="4" a="1"/>
  <c r="D1609" i="4" s="1"/>
  <c r="D1618" i="4" a="1"/>
  <c r="D1618" i="4" s="1"/>
  <c r="D1293" i="4" a="1"/>
  <c r="D1293" i="4" s="1"/>
  <c r="D1351" i="4" a="1"/>
  <c r="D1351" i="4" s="1"/>
  <c r="D1369" i="4" a="1"/>
  <c r="D1369" i="4" s="1"/>
  <c r="D1381" i="4" a="1"/>
  <c r="D1381" i="4" s="1"/>
  <c r="D1392" i="4" a="1"/>
  <c r="D1392" i="4" s="1"/>
  <c r="D1401" i="4" a="1"/>
  <c r="D1401" i="4" s="1"/>
  <c r="D1417" i="4" a="1"/>
  <c r="D1417" i="4" s="1"/>
  <c r="D1423" i="4" a="1"/>
  <c r="D1423" i="4" s="1"/>
  <c r="D1429" i="4" a="1"/>
  <c r="D1429" i="4" s="1"/>
  <c r="D1436" i="4" a="1"/>
  <c r="D1436" i="4" s="1"/>
  <c r="D1448" i="4" a="1"/>
  <c r="D1448" i="4" s="1"/>
  <c r="D1460" i="4" a="1"/>
  <c r="D1460" i="4" s="1"/>
  <c r="D1472" i="4" a="1"/>
  <c r="D1472" i="4" s="1"/>
  <c r="D1477" i="4" a="1"/>
  <c r="D1477" i="4" s="1"/>
  <c r="D1486" i="4" a="1"/>
  <c r="D1486" i="4" s="1"/>
  <c r="D1495" i="4" a="1"/>
  <c r="D1495" i="4" s="1"/>
  <c r="D1504" i="4" a="1"/>
  <c r="D1504" i="4" s="1"/>
  <c r="D1509" i="4" a="1"/>
  <c r="D1509" i="4" s="1"/>
  <c r="D1518" i="4" a="1"/>
  <c r="D1518" i="4" s="1"/>
  <c r="D1527" i="4" a="1"/>
  <c r="D1527" i="4" s="1"/>
  <c r="D1536" i="4" a="1"/>
  <c r="D1536" i="4" s="1"/>
  <c r="D1541" i="4" a="1"/>
  <c r="D1541" i="4" s="1"/>
  <c r="D1550" i="4" a="1"/>
  <c r="D1550" i="4" s="1"/>
  <c r="D1559" i="4" a="1"/>
  <c r="D1559" i="4" s="1"/>
  <c r="D1568" i="4" a="1"/>
  <c r="D1568" i="4" s="1"/>
  <c r="D1573" i="4" a="1"/>
  <c r="D1573" i="4" s="1"/>
  <c r="D1582" i="4" a="1"/>
  <c r="D1582" i="4" s="1"/>
  <c r="D1591" i="4" a="1"/>
  <c r="D1591" i="4" s="1"/>
  <c r="D1600" i="4" a="1"/>
  <c r="D1600" i="4" s="1"/>
  <c r="D1605" i="4" a="1"/>
  <c r="D1605" i="4" s="1"/>
  <c r="D1614" i="4" a="1"/>
  <c r="D1614" i="4" s="1"/>
  <c r="D1623" i="4" a="1"/>
  <c r="D1623" i="4" s="1"/>
  <c r="D1627" i="4" a="1"/>
  <c r="D1627" i="4" s="1"/>
  <c r="D1631" i="4" a="1"/>
  <c r="D1631" i="4" s="1"/>
  <c r="D1635" i="4" a="1"/>
  <c r="D1635" i="4" s="1"/>
  <c r="D1639" i="4" a="1"/>
  <c r="D1639" i="4" s="1"/>
  <c r="D1643" i="4" a="1"/>
  <c r="D1643" i="4" s="1"/>
  <c r="D1647" i="4" a="1"/>
  <c r="D1647" i="4" s="1"/>
  <c r="D1651" i="4" a="1"/>
  <c r="D1651" i="4" s="1"/>
  <c r="D1655" i="4" a="1"/>
  <c r="D1655" i="4" s="1"/>
  <c r="D1659" i="4" a="1"/>
  <c r="D1659" i="4" s="1"/>
  <c r="D1663" i="4" a="1"/>
  <c r="D1663" i="4" s="1"/>
  <c r="D1298" i="4" a="1"/>
  <c r="D1298" i="4" s="1"/>
  <c r="D1329" i="4" a="1"/>
  <c r="D1329" i="4" s="1"/>
  <c r="D1354" i="4" a="1"/>
  <c r="D1354" i="4" s="1"/>
  <c r="D1370" i="4" a="1"/>
  <c r="D1370" i="4" s="1"/>
  <c r="D1382" i="4" a="1"/>
  <c r="D1382" i="4" s="1"/>
  <c r="D1393" i="4" a="1"/>
  <c r="D1393" i="4" s="1"/>
  <c r="D1402" i="4" a="1"/>
  <c r="D1402" i="4" s="1"/>
  <c r="D1411" i="4" a="1"/>
  <c r="D1411" i="4" s="1"/>
  <c r="D1424" i="4" a="1"/>
  <c r="D1424" i="4" s="1"/>
  <c r="D1430" i="4" a="1"/>
  <c r="D1430" i="4" s="1"/>
  <c r="D1442" i="4" a="1"/>
  <c r="D1442" i="4" s="1"/>
  <c r="D1454" i="4" a="1"/>
  <c r="D1454" i="4" s="1"/>
  <c r="D1466" i="4" a="1"/>
  <c r="D1466" i="4" s="1"/>
  <c r="D1473" i="4" a="1"/>
  <c r="D1473" i="4" s="1"/>
  <c r="D1482" i="4" a="1"/>
  <c r="D1482" i="4" s="1"/>
  <c r="D1491" i="4" a="1"/>
  <c r="D1491" i="4" s="1"/>
  <c r="D1500" i="4" a="1"/>
  <c r="D1500" i="4" s="1"/>
  <c r="D1505" i="4" a="1"/>
  <c r="D1505" i="4" s="1"/>
  <c r="D1514" i="4" a="1"/>
  <c r="D1514" i="4" s="1"/>
  <c r="D1523" i="4" a="1"/>
  <c r="D1523" i="4" s="1"/>
  <c r="D1532" i="4" a="1"/>
  <c r="D1532" i="4" s="1"/>
  <c r="D1537" i="4" a="1"/>
  <c r="D1537" i="4" s="1"/>
  <c r="D1546" i="4" a="1"/>
  <c r="D1546" i="4" s="1"/>
  <c r="D1555" i="4" a="1"/>
  <c r="D1555" i="4" s="1"/>
  <c r="D1564" i="4" a="1"/>
  <c r="D1564" i="4" s="1"/>
  <c r="D1569" i="4" a="1"/>
  <c r="D1569" i="4" s="1"/>
  <c r="D1578" i="4" a="1"/>
  <c r="D1578" i="4" s="1"/>
  <c r="D1587" i="4" a="1"/>
  <c r="D1587" i="4" s="1"/>
  <c r="D1596" i="4" a="1"/>
  <c r="D1596" i="4" s="1"/>
  <c r="D1601" i="4" a="1"/>
  <c r="D1601" i="4" s="1"/>
  <c r="D1610" i="4" a="1"/>
  <c r="D1610" i="4" s="1"/>
  <c r="D1619" i="4" a="1"/>
  <c r="D1619" i="4" s="1"/>
  <c r="D1302" i="4" a="1"/>
  <c r="D1302" i="4" s="1"/>
  <c r="D1332" i="4" a="1"/>
  <c r="D1332" i="4" s="1"/>
  <c r="D1383" i="4" a="1"/>
  <c r="D1383" i="4" s="1"/>
  <c r="D1404" i="4" a="1"/>
  <c r="D1404" i="4" s="1"/>
  <c r="D1412" i="4" a="1"/>
  <c r="D1412" i="4" s="1"/>
  <c r="D1418" i="4" a="1"/>
  <c r="D1418" i="4" s="1"/>
  <c r="D1425" i="4" a="1"/>
  <c r="D1425" i="4" s="1"/>
  <c r="D1431" i="4" a="1"/>
  <c r="D1431" i="4" s="1"/>
  <c r="D1437" i="4" a="1"/>
  <c r="D1437" i="4" s="1"/>
  <c r="D1443" i="4" a="1"/>
  <c r="D1443" i="4" s="1"/>
  <c r="D1449" i="4" a="1"/>
  <c r="D1449" i="4" s="1"/>
  <c r="D1455" i="4" a="1"/>
  <c r="D1455" i="4" s="1"/>
  <c r="D1461" i="4" a="1"/>
  <c r="D1461" i="4" s="1"/>
  <c r="D1468" i="4" a="1"/>
  <c r="D1468" i="4" s="1"/>
  <c r="D1478" i="4" a="1"/>
  <c r="D1478" i="4" s="1"/>
  <c r="D1487" i="4" a="1"/>
  <c r="D1487" i="4" s="1"/>
  <c r="D1496" i="4" a="1"/>
  <c r="D1496" i="4" s="1"/>
  <c r="D1501" i="4" a="1"/>
  <c r="D1501" i="4" s="1"/>
  <c r="D1510" i="4" a="1"/>
  <c r="D1510" i="4" s="1"/>
  <c r="D1519" i="4" a="1"/>
  <c r="D1519" i="4" s="1"/>
  <c r="D1528" i="4" a="1"/>
  <c r="D1528" i="4" s="1"/>
  <c r="D1533" i="4" a="1"/>
  <c r="D1533" i="4" s="1"/>
  <c r="D1542" i="4" a="1"/>
  <c r="D1542" i="4" s="1"/>
  <c r="D1551" i="4" a="1"/>
  <c r="D1551" i="4" s="1"/>
  <c r="D1560" i="4" a="1"/>
  <c r="D1560" i="4" s="1"/>
  <c r="D1565" i="4" a="1"/>
  <c r="D1565" i="4" s="1"/>
  <c r="D1574" i="4" a="1"/>
  <c r="D1574" i="4" s="1"/>
  <c r="D1583" i="4" a="1"/>
  <c r="D1583" i="4" s="1"/>
  <c r="D1592" i="4" a="1"/>
  <c r="D1592" i="4" s="1"/>
  <c r="D1597" i="4" a="1"/>
  <c r="D1597" i="4" s="1"/>
  <c r="D1606" i="4" a="1"/>
  <c r="D1606" i="4" s="1"/>
  <c r="D1615" i="4" a="1"/>
  <c r="D1615" i="4" s="1"/>
  <c r="D1624" i="4" a="1"/>
  <c r="D1624" i="4" s="1"/>
  <c r="D1308" i="4" a="1"/>
  <c r="D1308" i="4" s="1"/>
  <c r="D1336" i="4" a="1"/>
  <c r="D1336" i="4" s="1"/>
  <c r="D1360" i="4" a="1"/>
  <c r="D1360" i="4" s="1"/>
  <c r="D1374" i="4" a="1"/>
  <c r="D1374" i="4" s="1"/>
  <c r="D1385" i="4" a="1"/>
  <c r="D1385" i="4" s="1"/>
  <c r="D1396" i="4" a="1"/>
  <c r="D1396" i="4" s="1"/>
  <c r="D1420" i="4" a="1"/>
  <c r="D1420" i="4" s="1"/>
  <c r="D1432" i="4" a="1"/>
  <c r="D1432" i="4" s="1"/>
  <c r="D1444" i="4" a="1"/>
  <c r="D1444" i="4" s="1"/>
  <c r="D1456" i="4" a="1"/>
  <c r="D1456" i="4" s="1"/>
  <c r="D1462" i="4" a="1"/>
  <c r="D1462" i="4" s="1"/>
  <c r="D1474" i="4" a="1"/>
  <c r="D1474" i="4" s="1"/>
  <c r="D1483" i="4" a="1"/>
  <c r="D1483" i="4" s="1"/>
  <c r="D1492" i="4" a="1"/>
  <c r="D1492" i="4" s="1"/>
  <c r="D1497" i="4" a="1"/>
  <c r="D1497" i="4" s="1"/>
  <c r="D1506" i="4" a="1"/>
  <c r="D1506" i="4" s="1"/>
  <c r="D1515" i="4" a="1"/>
  <c r="D1515" i="4" s="1"/>
  <c r="D1524" i="4" a="1"/>
  <c r="D1524" i="4" s="1"/>
  <c r="D1529" i="4" a="1"/>
  <c r="D1529" i="4" s="1"/>
  <c r="D1538" i="4" a="1"/>
  <c r="D1538" i="4" s="1"/>
  <c r="D1547" i="4" a="1"/>
  <c r="D1547" i="4" s="1"/>
  <c r="D1556" i="4" a="1"/>
  <c r="D1556" i="4" s="1"/>
  <c r="D1561" i="4" a="1"/>
  <c r="D1561" i="4" s="1"/>
  <c r="D1570" i="4" a="1"/>
  <c r="D1570" i="4" s="1"/>
  <c r="D1579" i="4" a="1"/>
  <c r="D1579" i="4" s="1"/>
  <c r="D1588" i="4" a="1"/>
  <c r="D1588" i="4" s="1"/>
  <c r="D1593" i="4" a="1"/>
  <c r="D1593" i="4" s="1"/>
  <c r="D1602" i="4" a="1"/>
  <c r="D1602" i="4" s="1"/>
  <c r="D1611" i="4" a="1"/>
  <c r="D1611" i="4" s="1"/>
  <c r="D1620" i="4" a="1"/>
  <c r="D1620" i="4" s="1"/>
  <c r="D1628" i="4" a="1"/>
  <c r="D1628" i="4" s="1"/>
  <c r="D1660" i="4" a="1"/>
  <c r="D1660" i="4" s="1"/>
  <c r="D1673" i="4" a="1"/>
  <c r="D1673" i="4" s="1"/>
  <c r="D1684" i="4" a="1"/>
  <c r="D1684" i="4" s="1"/>
  <c r="D1695" i="4" a="1"/>
  <c r="D1695" i="4" s="1"/>
  <c r="D1703" i="4" a="1"/>
  <c r="D1703" i="4" s="1"/>
  <c r="D1711" i="4" a="1"/>
  <c r="D1711" i="4" s="1"/>
  <c r="D1719" i="4" a="1"/>
  <c r="D1719" i="4" s="1"/>
  <c r="D1727" i="4" a="1"/>
  <c r="D1727" i="4" s="1"/>
  <c r="D1734" i="4" a="1"/>
  <c r="D1734" i="4" s="1"/>
  <c r="D1747" i="4" a="1"/>
  <c r="D1747" i="4" s="1"/>
  <c r="D1753" i="4" a="1"/>
  <c r="D1753" i="4" s="1"/>
  <c r="D1760" i="4" a="1"/>
  <c r="D1760" i="4" s="1"/>
  <c r="D1765" i="4" a="1"/>
  <c r="D1765" i="4" s="1"/>
  <c r="D1770" i="4" a="1"/>
  <c r="D1770" i="4" s="1"/>
  <c r="D1779" i="4" a="1"/>
  <c r="D1779" i="4" s="1"/>
  <c r="D1788" i="4" a="1"/>
  <c r="D1788" i="4" s="1"/>
  <c r="D1797" i="4" a="1"/>
  <c r="D1797" i="4" s="1"/>
  <c r="D1802" i="4" a="1"/>
  <c r="D1802" i="4" s="1"/>
  <c r="D1811" i="4" a="1"/>
  <c r="D1811" i="4" s="1"/>
  <c r="D1820" i="4" a="1"/>
  <c r="D1820" i="4" s="1"/>
  <c r="D1829" i="4" a="1"/>
  <c r="D1829" i="4" s="1"/>
  <c r="D1834" i="4" a="1"/>
  <c r="D1834" i="4" s="1"/>
  <c r="D1843" i="4" a="1"/>
  <c r="D1843" i="4" s="1"/>
  <c r="D1852" i="4" a="1"/>
  <c r="D1852" i="4" s="1"/>
  <c r="D1861" i="4" a="1"/>
  <c r="D1861" i="4" s="1"/>
  <c r="D1866" i="4" a="1"/>
  <c r="D1866" i="4" s="1"/>
  <c r="D1875" i="4" a="1"/>
  <c r="D1875" i="4" s="1"/>
  <c r="D1884" i="4" a="1"/>
  <c r="D1884" i="4" s="1"/>
  <c r="D1893" i="4" a="1"/>
  <c r="D1893" i="4" s="1"/>
  <c r="D1898" i="4" a="1"/>
  <c r="D1898" i="4" s="1"/>
  <c r="D1907" i="4" a="1"/>
  <c r="D1907" i="4" s="1"/>
  <c r="D1916" i="4" a="1"/>
  <c r="D1916" i="4" s="1"/>
  <c r="D1925" i="4" a="1"/>
  <c r="D1925" i="4" s="1"/>
  <c r="D1930" i="4" a="1"/>
  <c r="D1930" i="4" s="1"/>
  <c r="D1939" i="4" a="1"/>
  <c r="D1939" i="4" s="1"/>
  <c r="D1948" i="4" a="1"/>
  <c r="D1948" i="4" s="1"/>
  <c r="D1957" i="4" a="1"/>
  <c r="D1957" i="4" s="1"/>
  <c r="D1962" i="4" a="1"/>
  <c r="D1962" i="4" s="1"/>
  <c r="D1971" i="4" a="1"/>
  <c r="D1971" i="4" s="1"/>
  <c r="D1980" i="4" a="1"/>
  <c r="D1980" i="4" s="1"/>
  <c r="D1632" i="4" a="1"/>
  <c r="D1632" i="4" s="1"/>
  <c r="D1664" i="4" a="1"/>
  <c r="D1664" i="4" s="1"/>
  <c r="D1675" i="4" a="1"/>
  <c r="D1675" i="4" s="1"/>
  <c r="D1685" i="4" a="1"/>
  <c r="D1685" i="4" s="1"/>
  <c r="D1696" i="4" a="1"/>
  <c r="D1696" i="4" s="1"/>
  <c r="D1704" i="4" a="1"/>
  <c r="D1704" i="4" s="1"/>
  <c r="D1712" i="4" a="1"/>
  <c r="D1712" i="4" s="1"/>
  <c r="D1720" i="4" a="1"/>
  <c r="D1720" i="4" s="1"/>
  <c r="D1728" i="4" a="1"/>
  <c r="D1728" i="4" s="1"/>
  <c r="D1735" i="4" a="1"/>
  <c r="D1735" i="4" s="1"/>
  <c r="D1741" i="4" a="1"/>
  <c r="D1741" i="4" s="1"/>
  <c r="D1748" i="4" a="1"/>
  <c r="D1748" i="4" s="1"/>
  <c r="D1754" i="4" a="1"/>
  <c r="D1754" i="4" s="1"/>
  <c r="D1766" i="4" a="1"/>
  <c r="D1766" i="4" s="1"/>
  <c r="D1775" i="4" a="1"/>
  <c r="D1775" i="4" s="1"/>
  <c r="D1784" i="4" a="1"/>
  <c r="D1784" i="4" s="1"/>
  <c r="D1793" i="4" a="1"/>
  <c r="D1793" i="4" s="1"/>
  <c r="D1798" i="4" a="1"/>
  <c r="D1798" i="4" s="1"/>
  <c r="D1807" i="4" a="1"/>
  <c r="D1807" i="4" s="1"/>
  <c r="D1816" i="4" a="1"/>
  <c r="D1816" i="4" s="1"/>
  <c r="D1825" i="4" a="1"/>
  <c r="D1825" i="4" s="1"/>
  <c r="D1830" i="4" a="1"/>
  <c r="D1830" i="4" s="1"/>
  <c r="D1839" i="4" a="1"/>
  <c r="D1839" i="4" s="1"/>
  <c r="D1848" i="4" a="1"/>
  <c r="D1848" i="4" s="1"/>
  <c r="D1857" i="4" a="1"/>
  <c r="D1857" i="4" s="1"/>
  <c r="D1862" i="4" a="1"/>
  <c r="D1862" i="4" s="1"/>
  <c r="D1871" i="4" a="1"/>
  <c r="D1871" i="4" s="1"/>
  <c r="D1880" i="4" a="1"/>
  <c r="D1880" i="4" s="1"/>
  <c r="D1889" i="4" a="1"/>
  <c r="D1889" i="4" s="1"/>
  <c r="D1894" i="4" a="1"/>
  <c r="D1894" i="4" s="1"/>
  <c r="D1903" i="4" a="1"/>
  <c r="D1903" i="4" s="1"/>
  <c r="D1912" i="4" a="1"/>
  <c r="D1912" i="4" s="1"/>
  <c r="D1921" i="4" a="1"/>
  <c r="D1921" i="4" s="1"/>
  <c r="D1926" i="4" a="1"/>
  <c r="D1926" i="4" s="1"/>
  <c r="D1935" i="4" a="1"/>
  <c r="D1935" i="4" s="1"/>
  <c r="D1944" i="4" a="1"/>
  <c r="D1944" i="4" s="1"/>
  <c r="D1953" i="4" a="1"/>
  <c r="D1953" i="4" s="1"/>
  <c r="D1958" i="4" a="1"/>
  <c r="D1958" i="4" s="1"/>
  <c r="D1967" i="4" a="1"/>
  <c r="D1967" i="4" s="1"/>
  <c r="D1976" i="4" a="1"/>
  <c r="D1976" i="4" s="1"/>
  <c r="D1985" i="4" a="1"/>
  <c r="D1985" i="4" s="1"/>
  <c r="D1989" i="4" a="1"/>
  <c r="D1989" i="4" s="1"/>
  <c r="D1993" i="4" a="1"/>
  <c r="D1993" i="4" s="1"/>
  <c r="D1997" i="4" a="1"/>
  <c r="D1997" i="4" s="1"/>
  <c r="D2001" i="4" a="1"/>
  <c r="D2001" i="4" s="1"/>
  <c r="D2005" i="4" a="1"/>
  <c r="D2005" i="4" s="1"/>
  <c r="D2009" i="4" a="1"/>
  <c r="D2009" i="4" s="1"/>
  <c r="D2013" i="4" a="1"/>
  <c r="D2013" i="4" s="1"/>
  <c r="D1636" i="4" a="1"/>
  <c r="D1636" i="4" s="1"/>
  <c r="D1665" i="4" a="1"/>
  <c r="D1665" i="4" s="1"/>
  <c r="D1676" i="4" a="1"/>
  <c r="D1676" i="4" s="1"/>
  <c r="D1687" i="4" a="1"/>
  <c r="D1687" i="4" s="1"/>
  <c r="D1736" i="4" a="1"/>
  <c r="D1736" i="4" s="1"/>
  <c r="D1742" i="4" a="1"/>
  <c r="D1742" i="4" s="1"/>
  <c r="D1755" i="4" a="1"/>
  <c r="D1755" i="4" s="1"/>
  <c r="D1761" i="4" a="1"/>
  <c r="D1761" i="4" s="1"/>
  <c r="D1771" i="4" a="1"/>
  <c r="D1771" i="4" s="1"/>
  <c r="D1780" i="4" a="1"/>
  <c r="D1780" i="4" s="1"/>
  <c r="D1789" i="4" a="1"/>
  <c r="D1789" i="4" s="1"/>
  <c r="D1794" i="4" a="1"/>
  <c r="D1794" i="4" s="1"/>
  <c r="D1803" i="4" a="1"/>
  <c r="D1803" i="4" s="1"/>
  <c r="D1812" i="4" a="1"/>
  <c r="D1812" i="4" s="1"/>
  <c r="D1821" i="4" a="1"/>
  <c r="D1821" i="4" s="1"/>
  <c r="D1826" i="4" a="1"/>
  <c r="D1826" i="4" s="1"/>
  <c r="D1835" i="4" a="1"/>
  <c r="D1835" i="4" s="1"/>
  <c r="D1844" i="4" a="1"/>
  <c r="D1844" i="4" s="1"/>
  <c r="D1853" i="4" a="1"/>
  <c r="D1853" i="4" s="1"/>
  <c r="D1858" i="4" a="1"/>
  <c r="D1858" i="4" s="1"/>
  <c r="D1867" i="4" a="1"/>
  <c r="D1867" i="4" s="1"/>
  <c r="D1876" i="4" a="1"/>
  <c r="D1876" i="4" s="1"/>
  <c r="D1885" i="4" a="1"/>
  <c r="D1885" i="4" s="1"/>
  <c r="D1890" i="4" a="1"/>
  <c r="D1890" i="4" s="1"/>
  <c r="D1899" i="4" a="1"/>
  <c r="D1899" i="4" s="1"/>
  <c r="D1908" i="4" a="1"/>
  <c r="D1908" i="4" s="1"/>
  <c r="D1917" i="4" a="1"/>
  <c r="D1917" i="4" s="1"/>
  <c r="D1922" i="4" a="1"/>
  <c r="D1922" i="4" s="1"/>
  <c r="D1931" i="4" a="1"/>
  <c r="D1931" i="4" s="1"/>
  <c r="D1940" i="4" a="1"/>
  <c r="D1940" i="4" s="1"/>
  <c r="D1949" i="4" a="1"/>
  <c r="D1949" i="4" s="1"/>
  <c r="D1954" i="4" a="1"/>
  <c r="D1954" i="4" s="1"/>
  <c r="D1963" i="4" a="1"/>
  <c r="D1963" i="4" s="1"/>
  <c r="D1972" i="4" a="1"/>
  <c r="D1972" i="4" s="1"/>
  <c r="D1981" i="4" a="1"/>
  <c r="D1981" i="4" s="1"/>
  <c r="D1640" i="4" a="1"/>
  <c r="D1640" i="4" s="1"/>
  <c r="D1667" i="4" a="1"/>
  <c r="D1667" i="4" s="1"/>
  <c r="D1677" i="4" a="1"/>
  <c r="D1677" i="4" s="1"/>
  <c r="D1688" i="4" a="1"/>
  <c r="D1688" i="4" s="1"/>
  <c r="D1697" i="4" a="1"/>
  <c r="D1697" i="4" s="1"/>
  <c r="D1705" i="4" a="1"/>
  <c r="D1705" i="4" s="1"/>
  <c r="D1713" i="4" a="1"/>
  <c r="D1713" i="4" s="1"/>
  <c r="D1721" i="4" a="1"/>
  <c r="D1721" i="4" s="1"/>
  <c r="D1729" i="4" a="1"/>
  <c r="D1729" i="4" s="1"/>
  <c r="D1743" i="4" a="1"/>
  <c r="D1743" i="4" s="1"/>
  <c r="D1749" i="4" a="1"/>
  <c r="D1749" i="4" s="1"/>
  <c r="D1756" i="4" a="1"/>
  <c r="D1756" i="4" s="1"/>
  <c r="D1762" i="4" a="1"/>
  <c r="D1762" i="4" s="1"/>
  <c r="D1767" i="4" a="1"/>
  <c r="D1767" i="4" s="1"/>
  <c r="D1776" i="4" a="1"/>
  <c r="D1776" i="4" s="1"/>
  <c r="D1785" i="4" a="1"/>
  <c r="D1785" i="4" s="1"/>
  <c r="D1790" i="4" a="1"/>
  <c r="D1790" i="4" s="1"/>
  <c r="D1799" i="4" a="1"/>
  <c r="D1799" i="4" s="1"/>
  <c r="D1808" i="4" a="1"/>
  <c r="D1808" i="4" s="1"/>
  <c r="D1817" i="4" a="1"/>
  <c r="D1817" i="4" s="1"/>
  <c r="D1822" i="4" a="1"/>
  <c r="D1822" i="4" s="1"/>
  <c r="D1831" i="4" a="1"/>
  <c r="D1831" i="4" s="1"/>
  <c r="D1840" i="4" a="1"/>
  <c r="D1840" i="4" s="1"/>
  <c r="D1849" i="4" a="1"/>
  <c r="D1849" i="4" s="1"/>
  <c r="D1854" i="4" a="1"/>
  <c r="D1854" i="4" s="1"/>
  <c r="D1863" i="4" a="1"/>
  <c r="D1863" i="4" s="1"/>
  <c r="D1872" i="4" a="1"/>
  <c r="D1872" i="4" s="1"/>
  <c r="D1881" i="4" a="1"/>
  <c r="D1881" i="4" s="1"/>
  <c r="D1886" i="4" a="1"/>
  <c r="D1886" i="4" s="1"/>
  <c r="D1895" i="4" a="1"/>
  <c r="D1895" i="4" s="1"/>
  <c r="D1904" i="4" a="1"/>
  <c r="D1904" i="4" s="1"/>
  <c r="D1913" i="4" a="1"/>
  <c r="D1913" i="4" s="1"/>
  <c r="D1918" i="4" a="1"/>
  <c r="D1918" i="4" s="1"/>
  <c r="D1927" i="4" a="1"/>
  <c r="D1927" i="4" s="1"/>
  <c r="D1936" i="4" a="1"/>
  <c r="D1936" i="4" s="1"/>
  <c r="D1945" i="4" a="1"/>
  <c r="D1945" i="4" s="1"/>
  <c r="D1950" i="4" a="1"/>
  <c r="D1950" i="4" s="1"/>
  <c r="D1959" i="4" a="1"/>
  <c r="D1959" i="4" s="1"/>
  <c r="D1968" i="4" a="1"/>
  <c r="D1968" i="4" s="1"/>
  <c r="D1977" i="4" a="1"/>
  <c r="D1977" i="4" s="1"/>
  <c r="D1982" i="4" a="1"/>
  <c r="D1982" i="4" s="1"/>
  <c r="D1986" i="4" a="1"/>
  <c r="D1986" i="4" s="1"/>
  <c r="D1990" i="4" a="1"/>
  <c r="D1990" i="4" s="1"/>
  <c r="D1994" i="4" a="1"/>
  <c r="D1994" i="4" s="1"/>
  <c r="D1998" i="4" a="1"/>
  <c r="D1998" i="4" s="1"/>
  <c r="D2002" i="4" a="1"/>
  <c r="D2002" i="4" s="1"/>
  <c r="D2006" i="4" a="1"/>
  <c r="D2006" i="4" s="1"/>
  <c r="D2010" i="4" a="1"/>
  <c r="D2010" i="4" s="1"/>
  <c r="D2014" i="4" a="1"/>
  <c r="D2014" i="4" s="1"/>
  <c r="D2018" i="4" a="1"/>
  <c r="D2018" i="4" s="1"/>
  <c r="D2022" i="4" a="1"/>
  <c r="D2022" i="4" s="1"/>
  <c r="D2026" i="4" a="1"/>
  <c r="D2026" i="4" s="1"/>
  <c r="D2030" i="4" a="1"/>
  <c r="D2030" i="4" s="1"/>
  <c r="D2034" i="4" a="1"/>
  <c r="D2034" i="4" s="1"/>
  <c r="D2038" i="4" a="1"/>
  <c r="D2038" i="4" s="1"/>
  <c r="D1644" i="4" a="1"/>
  <c r="D1644" i="4" s="1"/>
  <c r="D1668" i="4" a="1"/>
  <c r="D1668" i="4" s="1"/>
  <c r="D1679" i="4" a="1"/>
  <c r="D1679" i="4" s="1"/>
  <c r="D1689" i="4" a="1"/>
  <c r="D1689" i="4" s="1"/>
  <c r="D1699" i="4" a="1"/>
  <c r="D1699" i="4" s="1"/>
  <c r="D1707" i="4" a="1"/>
  <c r="D1707" i="4" s="1"/>
  <c r="D1715" i="4" a="1"/>
  <c r="D1715" i="4" s="1"/>
  <c r="D1723" i="4" a="1"/>
  <c r="D1723" i="4" s="1"/>
  <c r="D1731" i="4" a="1"/>
  <c r="D1731" i="4" s="1"/>
  <c r="D1737" i="4" a="1"/>
  <c r="D1737" i="4" s="1"/>
  <c r="D1744" i="4" a="1"/>
  <c r="D1744" i="4" s="1"/>
  <c r="D1750" i="4" a="1"/>
  <c r="D1750" i="4" s="1"/>
  <c r="D1763" i="4" a="1"/>
  <c r="D1763" i="4" s="1"/>
  <c r="D1772" i="4" a="1"/>
  <c r="D1772" i="4" s="1"/>
  <c r="D1781" i="4" a="1"/>
  <c r="D1781" i="4" s="1"/>
  <c r="D1786" i="4" a="1"/>
  <c r="D1786" i="4" s="1"/>
  <c r="D1795" i="4" a="1"/>
  <c r="D1795" i="4" s="1"/>
  <c r="D1804" i="4" a="1"/>
  <c r="D1804" i="4" s="1"/>
  <c r="D1813" i="4" a="1"/>
  <c r="D1813" i="4" s="1"/>
  <c r="D1818" i="4" a="1"/>
  <c r="D1818" i="4" s="1"/>
  <c r="D1827" i="4" a="1"/>
  <c r="D1827" i="4" s="1"/>
  <c r="D1836" i="4" a="1"/>
  <c r="D1836" i="4" s="1"/>
  <c r="D1845" i="4" a="1"/>
  <c r="D1845" i="4" s="1"/>
  <c r="D1850" i="4" a="1"/>
  <c r="D1850" i="4" s="1"/>
  <c r="D1859" i="4" a="1"/>
  <c r="D1859" i="4" s="1"/>
  <c r="D1868" i="4" a="1"/>
  <c r="D1868" i="4" s="1"/>
  <c r="D1877" i="4" a="1"/>
  <c r="D1877" i="4" s="1"/>
  <c r="D1882" i="4" a="1"/>
  <c r="D1882" i="4" s="1"/>
  <c r="D1891" i="4" a="1"/>
  <c r="D1891" i="4" s="1"/>
  <c r="D1900" i="4" a="1"/>
  <c r="D1900" i="4" s="1"/>
  <c r="D1909" i="4" a="1"/>
  <c r="D1909" i="4" s="1"/>
  <c r="D1914" i="4" a="1"/>
  <c r="D1914" i="4" s="1"/>
  <c r="D1923" i="4" a="1"/>
  <c r="D1923" i="4" s="1"/>
  <c r="D1932" i="4" a="1"/>
  <c r="D1932" i="4" s="1"/>
  <c r="D1941" i="4" a="1"/>
  <c r="D1941" i="4" s="1"/>
  <c r="D1946" i="4" a="1"/>
  <c r="D1946" i="4" s="1"/>
  <c r="D1648" i="4" a="1"/>
  <c r="D1648" i="4" s="1"/>
  <c r="D1669" i="4" a="1"/>
  <c r="D1669" i="4" s="1"/>
  <c r="D1680" i="4" a="1"/>
  <c r="D1680" i="4" s="1"/>
  <c r="D1691" i="4" a="1"/>
  <c r="D1691" i="4" s="1"/>
  <c r="D1700" i="4" a="1"/>
  <c r="D1700" i="4" s="1"/>
  <c r="D1708" i="4" a="1"/>
  <c r="D1708" i="4" s="1"/>
  <c r="D1716" i="4" a="1"/>
  <c r="D1716" i="4" s="1"/>
  <c r="D1724" i="4" a="1"/>
  <c r="D1724" i="4" s="1"/>
  <c r="D1732" i="4" a="1"/>
  <c r="D1732" i="4" s="1"/>
  <c r="D1738" i="4" a="1"/>
  <c r="D1738" i="4" s="1"/>
  <c r="D1751" i="4" a="1"/>
  <c r="D1751" i="4" s="1"/>
  <c r="D1757" i="4" a="1"/>
  <c r="D1757" i="4" s="1"/>
  <c r="D1768" i="4" a="1"/>
  <c r="D1768" i="4" s="1"/>
  <c r="D1777" i="4" a="1"/>
  <c r="D1777" i="4" s="1"/>
  <c r="D1782" i="4" a="1"/>
  <c r="D1782" i="4" s="1"/>
  <c r="D1791" i="4" a="1"/>
  <c r="D1791" i="4" s="1"/>
  <c r="D1800" i="4" a="1"/>
  <c r="D1800" i="4" s="1"/>
  <c r="D1809" i="4" a="1"/>
  <c r="D1809" i="4" s="1"/>
  <c r="D1814" i="4" a="1"/>
  <c r="D1814" i="4" s="1"/>
  <c r="D1823" i="4" a="1"/>
  <c r="D1823" i="4" s="1"/>
  <c r="D1832" i="4" a="1"/>
  <c r="D1832" i="4" s="1"/>
  <c r="D1841" i="4" a="1"/>
  <c r="D1841" i="4" s="1"/>
  <c r="D1846" i="4" a="1"/>
  <c r="D1846" i="4" s="1"/>
  <c r="D1855" i="4" a="1"/>
  <c r="D1855" i="4" s="1"/>
  <c r="D1864" i="4" a="1"/>
  <c r="D1864" i="4" s="1"/>
  <c r="D1873" i="4" a="1"/>
  <c r="D1873" i="4" s="1"/>
  <c r="D1878" i="4" a="1"/>
  <c r="D1878" i="4" s="1"/>
  <c r="D1887" i="4" a="1"/>
  <c r="D1887" i="4" s="1"/>
  <c r="D1896" i="4" a="1"/>
  <c r="D1896" i="4" s="1"/>
  <c r="D1905" i="4" a="1"/>
  <c r="D1905" i="4" s="1"/>
  <c r="D1910" i="4" a="1"/>
  <c r="D1910" i="4" s="1"/>
  <c r="D1919" i="4" a="1"/>
  <c r="D1919" i="4" s="1"/>
  <c r="D1928" i="4" a="1"/>
  <c r="D1928" i="4" s="1"/>
  <c r="D1652" i="4" a="1"/>
  <c r="D1652" i="4" s="1"/>
  <c r="D1671" i="4" a="1"/>
  <c r="D1671" i="4" s="1"/>
  <c r="D1681" i="4" a="1"/>
  <c r="D1681" i="4" s="1"/>
  <c r="D1692" i="4" a="1"/>
  <c r="D1692" i="4" s="1"/>
  <c r="D1739" i="4" a="1"/>
  <c r="D1739" i="4" s="1"/>
  <c r="D1745" i="4" a="1"/>
  <c r="D1745" i="4" s="1"/>
  <c r="D1752" i="4" a="1"/>
  <c r="D1752" i="4" s="1"/>
  <c r="D1758" i="4" a="1"/>
  <c r="D1758" i="4" s="1"/>
  <c r="D1764" i="4" a="1"/>
  <c r="D1764" i="4" s="1"/>
  <c r="D1773" i="4" a="1"/>
  <c r="D1773" i="4" s="1"/>
  <c r="D1778" i="4" a="1"/>
  <c r="D1778" i="4" s="1"/>
  <c r="D1787" i="4" a="1"/>
  <c r="D1787" i="4" s="1"/>
  <c r="D1796" i="4" a="1"/>
  <c r="D1796" i="4" s="1"/>
  <c r="D1805" i="4" a="1"/>
  <c r="D1805" i="4" s="1"/>
  <c r="D1810" i="4" a="1"/>
  <c r="D1810" i="4" s="1"/>
  <c r="D1819" i="4" a="1"/>
  <c r="D1819" i="4" s="1"/>
  <c r="D1828" i="4" a="1"/>
  <c r="D1828" i="4" s="1"/>
  <c r="D1837" i="4" a="1"/>
  <c r="D1837" i="4" s="1"/>
  <c r="D1842" i="4" a="1"/>
  <c r="D1842" i="4" s="1"/>
  <c r="D1851" i="4" a="1"/>
  <c r="D1851" i="4" s="1"/>
  <c r="D1860" i="4" a="1"/>
  <c r="D1860" i="4" s="1"/>
  <c r="D1869" i="4" a="1"/>
  <c r="D1869" i="4" s="1"/>
  <c r="D1874" i="4" a="1"/>
  <c r="D1874" i="4" s="1"/>
  <c r="D1883" i="4" a="1"/>
  <c r="D1883" i="4" s="1"/>
  <c r="D1892" i="4" a="1"/>
  <c r="D1892" i="4" s="1"/>
  <c r="D1901" i="4" a="1"/>
  <c r="D1901" i="4" s="1"/>
  <c r="D1906" i="4" a="1"/>
  <c r="D1906" i="4" s="1"/>
  <c r="D1915" i="4" a="1"/>
  <c r="D1915" i="4" s="1"/>
  <c r="D1924" i="4" a="1"/>
  <c r="D1924" i="4" s="1"/>
  <c r="D1933" i="4" a="1"/>
  <c r="D1933" i="4" s="1"/>
  <c r="D1938" i="4" a="1"/>
  <c r="D1938" i="4" s="1"/>
  <c r="D1947" i="4" a="1"/>
  <c r="D1947" i="4" s="1"/>
  <c r="D1656" i="4" a="1"/>
  <c r="D1656" i="4" s="1"/>
  <c r="D1672" i="4" a="1"/>
  <c r="D1672" i="4" s="1"/>
  <c r="D1683" i="4" a="1"/>
  <c r="D1683" i="4" s="1"/>
  <c r="D1693" i="4" a="1"/>
  <c r="D1693" i="4" s="1"/>
  <c r="D1701" i="4" a="1"/>
  <c r="D1701" i="4" s="1"/>
  <c r="D1709" i="4" a="1"/>
  <c r="D1709" i="4" s="1"/>
  <c r="D1717" i="4" a="1"/>
  <c r="D1717" i="4" s="1"/>
  <c r="D1725" i="4" a="1"/>
  <c r="D1725" i="4" s="1"/>
  <c r="D1733" i="4" a="1"/>
  <c r="D1733" i="4" s="1"/>
  <c r="D1740" i="4" a="1"/>
  <c r="D1740" i="4" s="1"/>
  <c r="D1746" i="4" a="1"/>
  <c r="D1746" i="4" s="1"/>
  <c r="D1759" i="4" a="1"/>
  <c r="D1759" i="4" s="1"/>
  <c r="D1769" i="4" a="1"/>
  <c r="D1769" i="4" s="1"/>
  <c r="D1774" i="4" a="1"/>
  <c r="D1774" i="4" s="1"/>
  <c r="D1783" i="4" a="1"/>
  <c r="D1783" i="4" s="1"/>
  <c r="D1792" i="4" a="1"/>
  <c r="D1792" i="4" s="1"/>
  <c r="D1801" i="4" a="1"/>
  <c r="D1801" i="4" s="1"/>
  <c r="D1806" i="4" a="1"/>
  <c r="D1806" i="4" s="1"/>
  <c r="D1815" i="4" a="1"/>
  <c r="D1815" i="4" s="1"/>
  <c r="D1824" i="4" a="1"/>
  <c r="D1824" i="4" s="1"/>
  <c r="D1833" i="4" a="1"/>
  <c r="D1833" i="4" s="1"/>
  <c r="D1838" i="4" a="1"/>
  <c r="D1838" i="4" s="1"/>
  <c r="D1847" i="4" a="1"/>
  <c r="D1847" i="4" s="1"/>
  <c r="D1856" i="4" a="1"/>
  <c r="D1856" i="4" s="1"/>
  <c r="D1865" i="4" a="1"/>
  <c r="D1865" i="4" s="1"/>
  <c r="D1870" i="4" a="1"/>
  <c r="D1870" i="4" s="1"/>
  <c r="D1879" i="4" a="1"/>
  <c r="D1879" i="4" s="1"/>
  <c r="D1888" i="4" a="1"/>
  <c r="D1888" i="4" s="1"/>
  <c r="D1897" i="4" a="1"/>
  <c r="D1897" i="4" s="1"/>
  <c r="D1902" i="4" a="1"/>
  <c r="D1902" i="4" s="1"/>
  <c r="D1911" i="4" a="1"/>
  <c r="D1911" i="4" s="1"/>
  <c r="D1920" i="4" a="1"/>
  <c r="D1920" i="4" s="1"/>
  <c r="D1929" i="4" a="1"/>
  <c r="D1929" i="4" s="1"/>
  <c r="D1934" i="4" a="1"/>
  <c r="D1934" i="4" s="1"/>
  <c r="D1937" i="4" a="1"/>
  <c r="D1937" i="4" s="1"/>
  <c r="D1952" i="4" a="1"/>
  <c r="D1952" i="4" s="1"/>
  <c r="D1961" i="4" a="1"/>
  <c r="D1961" i="4" s="1"/>
  <c r="D1988" i="4" a="1"/>
  <c r="D1988" i="4" s="1"/>
  <c r="D1996" i="4" a="1"/>
  <c r="D1996" i="4" s="1"/>
  <c r="D2004" i="4" a="1"/>
  <c r="D2004" i="4" s="1"/>
  <c r="D2012" i="4" a="1"/>
  <c r="D2012" i="4" s="1"/>
  <c r="D2032" i="4" a="1"/>
  <c r="D2032" i="4" s="1"/>
  <c r="D2039" i="4" a="1"/>
  <c r="D2039" i="4" s="1"/>
  <c r="D2044" i="4" a="1"/>
  <c r="D2044" i="4" s="1"/>
  <c r="D2050" i="4" a="1"/>
  <c r="D2050" i="4" s="1"/>
  <c r="D2055" i="4" a="1"/>
  <c r="D2055" i="4" s="1"/>
  <c r="D2060" i="4" a="1"/>
  <c r="D2060" i="4" s="1"/>
  <c r="D2066" i="4" a="1"/>
  <c r="D2066" i="4" s="1"/>
  <c r="D2071" i="4" a="1"/>
  <c r="D2071" i="4" s="1"/>
  <c r="D2076" i="4" a="1"/>
  <c r="D2076" i="4" s="1"/>
  <c r="D2081" i="4" a="1"/>
  <c r="D2081" i="4" s="1"/>
  <c r="D2090" i="4" a="1"/>
  <c r="D2090" i="4" s="1"/>
  <c r="D2099" i="4" a="1"/>
  <c r="D2099" i="4" s="1"/>
  <c r="D2108" i="4" a="1"/>
  <c r="D2108" i="4" s="1"/>
  <c r="D2113" i="4" a="1"/>
  <c r="D2113" i="4" s="1"/>
  <c r="D2122" i="4" a="1"/>
  <c r="D2122" i="4" s="1"/>
  <c r="D2131" i="4" a="1"/>
  <c r="D2131" i="4" s="1"/>
  <c r="D2140" i="4" a="1"/>
  <c r="D2140" i="4" s="1"/>
  <c r="D2145" i="4" a="1"/>
  <c r="D2145" i="4" s="1"/>
  <c r="D2154" i="4" a="1"/>
  <c r="D2154" i="4" s="1"/>
  <c r="D2163" i="4" a="1"/>
  <c r="D2163" i="4" s="1"/>
  <c r="D2172" i="4" a="1"/>
  <c r="D2172" i="4" s="1"/>
  <c r="D2177" i="4" a="1"/>
  <c r="D2177" i="4" s="1"/>
  <c r="D2186" i="4" a="1"/>
  <c r="D2186" i="4" s="1"/>
  <c r="D2195" i="4" a="1"/>
  <c r="D2195" i="4" s="1"/>
  <c r="D2204" i="4" a="1"/>
  <c r="D2204" i="4" s="1"/>
  <c r="D2209" i="4" a="1"/>
  <c r="D2209" i="4" s="1"/>
  <c r="D2218" i="4" a="1"/>
  <c r="D2218" i="4" s="1"/>
  <c r="D2227" i="4" a="1"/>
  <c r="D2227" i="4" s="1"/>
  <c r="D2236" i="4" a="1"/>
  <c r="D2236" i="4" s="1"/>
  <c r="D2241" i="4" a="1"/>
  <c r="D2241" i="4" s="1"/>
  <c r="D2250" i="4" a="1"/>
  <c r="D2250" i="4" s="1"/>
  <c r="D2259" i="4" a="1"/>
  <c r="D2259" i="4" s="1"/>
  <c r="D2268" i="4" a="1"/>
  <c r="D2268" i="4" s="1"/>
  <c r="D2273" i="4" a="1"/>
  <c r="D2273" i="4" s="1"/>
  <c r="D1955" i="4" a="1"/>
  <c r="D1955" i="4" s="1"/>
  <c r="D1964" i="4" a="1"/>
  <c r="D1964" i="4" s="1"/>
  <c r="D1973" i="4" a="1"/>
  <c r="D1973" i="4" s="1"/>
  <c r="D2020" i="4" a="1"/>
  <c r="D2020" i="4" s="1"/>
  <c r="D2027" i="4" a="1"/>
  <c r="D2027" i="4" s="1"/>
  <c r="D2033" i="4" a="1"/>
  <c r="D2033" i="4" s="1"/>
  <c r="D2045" i="4" a="1"/>
  <c r="D2045" i="4" s="1"/>
  <c r="D2061" i="4" a="1"/>
  <c r="D2061" i="4" s="1"/>
  <c r="D2077" i="4" a="1"/>
  <c r="D2077" i="4" s="1"/>
  <c r="D2086" i="4" a="1"/>
  <c r="D2086" i="4" s="1"/>
  <c r="D2095" i="4" a="1"/>
  <c r="D2095" i="4" s="1"/>
  <c r="D2104" i="4" a="1"/>
  <c r="D2104" i="4" s="1"/>
  <c r="D2109" i="4" a="1"/>
  <c r="D2109" i="4" s="1"/>
  <c r="D2118" i="4" a="1"/>
  <c r="D2118" i="4" s="1"/>
  <c r="D2127" i="4" a="1"/>
  <c r="D2127" i="4" s="1"/>
  <c r="D2136" i="4" a="1"/>
  <c r="D2136" i="4" s="1"/>
  <c r="D2141" i="4" a="1"/>
  <c r="D2141" i="4" s="1"/>
  <c r="D2150" i="4" a="1"/>
  <c r="D2150" i="4" s="1"/>
  <c r="D2159" i="4" a="1"/>
  <c r="D2159" i="4" s="1"/>
  <c r="D2168" i="4" a="1"/>
  <c r="D2168" i="4" s="1"/>
  <c r="D2173" i="4" a="1"/>
  <c r="D2173" i="4" s="1"/>
  <c r="D2182" i="4" a="1"/>
  <c r="D2182" i="4" s="1"/>
  <c r="D2191" i="4" a="1"/>
  <c r="D2191" i="4" s="1"/>
  <c r="D2200" i="4" a="1"/>
  <c r="D2200" i="4" s="1"/>
  <c r="D2205" i="4" a="1"/>
  <c r="D2205" i="4" s="1"/>
  <c r="D2214" i="4" a="1"/>
  <c r="D2214" i="4" s="1"/>
  <c r="D2223" i="4" a="1"/>
  <c r="D2223" i="4" s="1"/>
  <c r="D2232" i="4" a="1"/>
  <c r="D2232" i="4" s="1"/>
  <c r="D2237" i="4" a="1"/>
  <c r="D2237" i="4" s="1"/>
  <c r="D2246" i="4" a="1"/>
  <c r="D2246" i="4" s="1"/>
  <c r="D2255" i="4" a="1"/>
  <c r="D2255" i="4" s="1"/>
  <c r="D2264" i="4" a="1"/>
  <c r="D2264" i="4" s="1"/>
  <c r="D2269" i="4" a="1"/>
  <c r="D2269" i="4" s="1"/>
  <c r="D2278" i="4" a="1"/>
  <c r="D2278" i="4" s="1"/>
  <c r="D1942" i="4" a="1"/>
  <c r="D1942" i="4" s="1"/>
  <c r="D1974" i="4" a="1"/>
  <c r="D1974" i="4" s="1"/>
  <c r="D1983" i="4" a="1"/>
  <c r="D1983" i="4" s="1"/>
  <c r="D1991" i="4" a="1"/>
  <c r="D1991" i="4" s="1"/>
  <c r="D1999" i="4" a="1"/>
  <c r="D1999" i="4" s="1"/>
  <c r="D2007" i="4" a="1"/>
  <c r="D2007" i="4" s="1"/>
  <c r="D2015" i="4" a="1"/>
  <c r="D2015" i="4" s="1"/>
  <c r="D2021" i="4" a="1"/>
  <c r="D2021" i="4" s="1"/>
  <c r="D2040" i="4" a="1"/>
  <c r="D2040" i="4" s="1"/>
  <c r="D2046" i="4" a="1"/>
  <c r="D2046" i="4" s="1"/>
  <c r="D2051" i="4" a="1"/>
  <c r="D2051" i="4" s="1"/>
  <c r="D2056" i="4" a="1"/>
  <c r="D2056" i="4" s="1"/>
  <c r="D2062" i="4" a="1"/>
  <c r="D2062" i="4" s="1"/>
  <c r="D2067" i="4" a="1"/>
  <c r="D2067" i="4" s="1"/>
  <c r="D2072" i="4" a="1"/>
  <c r="D2072" i="4" s="1"/>
  <c r="D2082" i="4" a="1"/>
  <c r="D2082" i="4" s="1"/>
  <c r="D2091" i="4" a="1"/>
  <c r="D2091" i="4" s="1"/>
  <c r="D2100" i="4" a="1"/>
  <c r="D2100" i="4" s="1"/>
  <c r="D2105" i="4" a="1"/>
  <c r="D2105" i="4" s="1"/>
  <c r="D2114" i="4" a="1"/>
  <c r="D2114" i="4" s="1"/>
  <c r="D2123" i="4" a="1"/>
  <c r="D2123" i="4" s="1"/>
  <c r="D2132" i="4" a="1"/>
  <c r="D2132" i="4" s="1"/>
  <c r="D2137" i="4" a="1"/>
  <c r="D2137" i="4" s="1"/>
  <c r="D2146" i="4" a="1"/>
  <c r="D2146" i="4" s="1"/>
  <c r="D2155" i="4" a="1"/>
  <c r="D2155" i="4" s="1"/>
  <c r="D2164" i="4" a="1"/>
  <c r="D2164" i="4" s="1"/>
  <c r="D2169" i="4" a="1"/>
  <c r="D2169" i="4" s="1"/>
  <c r="D2178" i="4" a="1"/>
  <c r="D2178" i="4" s="1"/>
  <c r="D2187" i="4" a="1"/>
  <c r="D2187" i="4" s="1"/>
  <c r="D2196" i="4" a="1"/>
  <c r="D2196" i="4" s="1"/>
  <c r="D2201" i="4" a="1"/>
  <c r="D2201" i="4" s="1"/>
  <c r="D2210" i="4" a="1"/>
  <c r="D2210" i="4" s="1"/>
  <c r="D2219" i="4" a="1"/>
  <c r="D2219" i="4" s="1"/>
  <c r="D2228" i="4" a="1"/>
  <c r="D2228" i="4" s="1"/>
  <c r="D2233" i="4" a="1"/>
  <c r="D2233" i="4" s="1"/>
  <c r="D2242" i="4" a="1"/>
  <c r="D2242" i="4" s="1"/>
  <c r="D2251" i="4" a="1"/>
  <c r="D2251" i="4" s="1"/>
  <c r="D2260" i="4" a="1"/>
  <c r="D2260" i="4" s="1"/>
  <c r="D2265" i="4" a="1"/>
  <c r="D2265" i="4" s="1"/>
  <c r="D2274" i="4" a="1"/>
  <c r="D2274" i="4" s="1"/>
  <c r="D2283" i="4" a="1"/>
  <c r="D2283" i="4" s="1"/>
  <c r="D2287" i="4" a="1"/>
  <c r="D2287" i="4" s="1"/>
  <c r="D2291" i="4" a="1"/>
  <c r="D2291" i="4" s="1"/>
  <c r="D2295" i="4" a="1"/>
  <c r="D2295" i="4" s="1"/>
  <c r="D2299" i="4" a="1"/>
  <c r="D2299" i="4" s="1"/>
  <c r="D2303" i="4" a="1"/>
  <c r="D2303" i="4" s="1"/>
  <c r="D2307" i="4" a="1"/>
  <c r="D2307" i="4" s="1"/>
  <c r="D2311" i="4" a="1"/>
  <c r="D2311" i="4" s="1"/>
  <c r="D2315" i="4" a="1"/>
  <c r="D2315" i="4" s="1"/>
  <c r="D2319" i="4" a="1"/>
  <c r="D2319" i="4" s="1"/>
  <c r="D2323" i="4" a="1"/>
  <c r="D2323" i="4" s="1"/>
  <c r="D2327" i="4" a="1"/>
  <c r="D2327" i="4" s="1"/>
  <c r="D2331" i="4" a="1"/>
  <c r="D2331" i="4" s="1"/>
  <c r="D2335" i="4" a="1"/>
  <c r="D2335" i="4" s="1"/>
  <c r="D2339" i="4" a="1"/>
  <c r="D2339" i="4" s="1"/>
  <c r="D2343" i="4" a="1"/>
  <c r="D2343" i="4" s="1"/>
  <c r="D2347" i="4" a="1"/>
  <c r="D2347" i="4" s="1"/>
  <c r="D2351" i="4" a="1"/>
  <c r="D2351" i="4" s="1"/>
  <c r="D2355" i="4" a="1"/>
  <c r="D2355" i="4" s="1"/>
  <c r="D1943" i="4" a="1"/>
  <c r="D1943" i="4" s="1"/>
  <c r="D1956" i="4" a="1"/>
  <c r="D1956" i="4" s="1"/>
  <c r="D1965" i="4" a="1"/>
  <c r="D1965" i="4" s="1"/>
  <c r="D2028" i="4" a="1"/>
  <c r="D2028" i="4" s="1"/>
  <c r="D2035" i="4" a="1"/>
  <c r="D2035" i="4" s="1"/>
  <c r="D2041" i="4" a="1"/>
  <c r="D2041" i="4" s="1"/>
  <c r="D2057" i="4" a="1"/>
  <c r="D2057" i="4" s="1"/>
  <c r="D2073" i="4" a="1"/>
  <c r="D2073" i="4" s="1"/>
  <c r="D2078" i="4" a="1"/>
  <c r="D2078" i="4" s="1"/>
  <c r="D2087" i="4" a="1"/>
  <c r="D2087" i="4" s="1"/>
  <c r="D2096" i="4" a="1"/>
  <c r="D2096" i="4" s="1"/>
  <c r="D2101" i="4" a="1"/>
  <c r="D2101" i="4" s="1"/>
  <c r="D2110" i="4" a="1"/>
  <c r="D2110" i="4" s="1"/>
  <c r="D2119" i="4" a="1"/>
  <c r="D2119" i="4" s="1"/>
  <c r="D2128" i="4" a="1"/>
  <c r="D2128" i="4" s="1"/>
  <c r="D2133" i="4" a="1"/>
  <c r="D2133" i="4" s="1"/>
  <c r="D2142" i="4" a="1"/>
  <c r="D2142" i="4" s="1"/>
  <c r="D2151" i="4" a="1"/>
  <c r="D2151" i="4" s="1"/>
  <c r="D2160" i="4" a="1"/>
  <c r="D2160" i="4" s="1"/>
  <c r="D2165" i="4" a="1"/>
  <c r="D2165" i="4" s="1"/>
  <c r="D2174" i="4" a="1"/>
  <c r="D2174" i="4" s="1"/>
  <c r="D2183" i="4" a="1"/>
  <c r="D2183" i="4" s="1"/>
  <c r="D2192" i="4" a="1"/>
  <c r="D2192" i="4" s="1"/>
  <c r="D2197" i="4" a="1"/>
  <c r="D2197" i="4" s="1"/>
  <c r="D2206" i="4" a="1"/>
  <c r="D2206" i="4" s="1"/>
  <c r="D2215" i="4" a="1"/>
  <c r="D2215" i="4" s="1"/>
  <c r="D2224" i="4" a="1"/>
  <c r="D2224" i="4" s="1"/>
  <c r="D2229" i="4" a="1"/>
  <c r="D2229" i="4" s="1"/>
  <c r="D2238" i="4" a="1"/>
  <c r="D2238" i="4" s="1"/>
  <c r="D2247" i="4" a="1"/>
  <c r="D2247" i="4" s="1"/>
  <c r="D2256" i="4" a="1"/>
  <c r="D2256" i="4" s="1"/>
  <c r="D2261" i="4" a="1"/>
  <c r="D2261" i="4" s="1"/>
  <c r="D2270" i="4" a="1"/>
  <c r="D2270" i="4" s="1"/>
  <c r="D2279" i="4" a="1"/>
  <c r="D2279" i="4" s="1"/>
  <c r="D1966" i="4" a="1"/>
  <c r="D1966" i="4" s="1"/>
  <c r="D1975" i="4" a="1"/>
  <c r="D1975" i="4" s="1"/>
  <c r="D1984" i="4" a="1"/>
  <c r="D1984" i="4" s="1"/>
  <c r="D1992" i="4" a="1"/>
  <c r="D1992" i="4" s="1"/>
  <c r="D2000" i="4" a="1"/>
  <c r="D2000" i="4" s="1"/>
  <c r="D2008" i="4" a="1"/>
  <c r="D2008" i="4" s="1"/>
  <c r="D2016" i="4" a="1"/>
  <c r="D2016" i="4" s="1"/>
  <c r="D2023" i="4" a="1"/>
  <c r="D2023" i="4" s="1"/>
  <c r="D2029" i="4" a="1"/>
  <c r="D2029" i="4" s="1"/>
  <c r="D2042" i="4" a="1"/>
  <c r="D2042" i="4" s="1"/>
  <c r="D2047" i="4" a="1"/>
  <c r="D2047" i="4" s="1"/>
  <c r="D2052" i="4" a="1"/>
  <c r="D2052" i="4" s="1"/>
  <c r="D2058" i="4" a="1"/>
  <c r="D2058" i="4" s="1"/>
  <c r="D2063" i="4" a="1"/>
  <c r="D2063" i="4" s="1"/>
  <c r="D2068" i="4" a="1"/>
  <c r="D2068" i="4" s="1"/>
  <c r="D2074" i="4" a="1"/>
  <c r="D2074" i="4" s="1"/>
  <c r="D2083" i="4" a="1"/>
  <c r="D2083" i="4" s="1"/>
  <c r="D2092" i="4" a="1"/>
  <c r="D2092" i="4" s="1"/>
  <c r="D2097" i="4" a="1"/>
  <c r="D2097" i="4" s="1"/>
  <c r="D2106" i="4" a="1"/>
  <c r="D2106" i="4" s="1"/>
  <c r="D2115" i="4" a="1"/>
  <c r="D2115" i="4" s="1"/>
  <c r="D2124" i="4" a="1"/>
  <c r="D2124" i="4" s="1"/>
  <c r="D2129" i="4" a="1"/>
  <c r="D2129" i="4" s="1"/>
  <c r="D2138" i="4" a="1"/>
  <c r="D2138" i="4" s="1"/>
  <c r="D2147" i="4" a="1"/>
  <c r="D2147" i="4" s="1"/>
  <c r="D2156" i="4" a="1"/>
  <c r="D2156" i="4" s="1"/>
  <c r="D2161" i="4" a="1"/>
  <c r="D2161" i="4" s="1"/>
  <c r="D2170" i="4" a="1"/>
  <c r="D2170" i="4" s="1"/>
  <c r="D2179" i="4" a="1"/>
  <c r="D2179" i="4" s="1"/>
  <c r="D2188" i="4" a="1"/>
  <c r="D2188" i="4" s="1"/>
  <c r="D2193" i="4" a="1"/>
  <c r="D2193" i="4" s="1"/>
  <c r="D2202" i="4" a="1"/>
  <c r="D2202" i="4" s="1"/>
  <c r="D2211" i="4" a="1"/>
  <c r="D2211" i="4" s="1"/>
  <c r="D2220" i="4" a="1"/>
  <c r="D2220" i="4" s="1"/>
  <c r="D2225" i="4" a="1"/>
  <c r="D2225" i="4" s="1"/>
  <c r="D2234" i="4" a="1"/>
  <c r="D2234" i="4" s="1"/>
  <c r="D2243" i="4" a="1"/>
  <c r="D2243" i="4" s="1"/>
  <c r="D2252" i="4" a="1"/>
  <c r="D2252" i="4" s="1"/>
  <c r="D2257" i="4" a="1"/>
  <c r="D2257" i="4" s="1"/>
  <c r="D2266" i="4" a="1"/>
  <c r="D2266" i="4" s="1"/>
  <c r="D2275" i="4" a="1"/>
  <c r="D2275" i="4" s="1"/>
  <c r="D2284" i="4" a="1"/>
  <c r="D2284" i="4" s="1"/>
  <c r="D2288" i="4" a="1"/>
  <c r="D2288" i="4" s="1"/>
  <c r="D2292" i="4" a="1"/>
  <c r="D2292" i="4" s="1"/>
  <c r="D2296" i="4" a="1"/>
  <c r="D2296" i="4" s="1"/>
  <c r="D2300" i="4" a="1"/>
  <c r="D2300" i="4" s="1"/>
  <c r="D2304" i="4" a="1"/>
  <c r="D2304" i="4" s="1"/>
  <c r="D2308" i="4" a="1"/>
  <c r="D2308" i="4" s="1"/>
  <c r="D2312" i="4" a="1"/>
  <c r="D2312" i="4" s="1"/>
  <c r="D2316" i="4" a="1"/>
  <c r="D2316" i="4" s="1"/>
  <c r="D2320" i="4" a="1"/>
  <c r="D2320" i="4" s="1"/>
  <c r="D2324" i="4" a="1"/>
  <c r="D2324" i="4" s="1"/>
  <c r="D2328" i="4" a="1"/>
  <c r="D2328" i="4" s="1"/>
  <c r="D2332" i="4" a="1"/>
  <c r="D2332" i="4" s="1"/>
  <c r="D1978" i="4" a="1"/>
  <c r="D1978" i="4" s="1"/>
  <c r="D2017" i="4" a="1"/>
  <c r="D2017" i="4" s="1"/>
  <c r="D2036" i="4" a="1"/>
  <c r="D2036" i="4" s="1"/>
  <c r="D2053" i="4" a="1"/>
  <c r="D2053" i="4" s="1"/>
  <c r="D2069" i="4" a="1"/>
  <c r="D2069" i="4" s="1"/>
  <c r="D2079" i="4" a="1"/>
  <c r="D2079" i="4" s="1"/>
  <c r="D2088" i="4" a="1"/>
  <c r="D2088" i="4" s="1"/>
  <c r="D2093" i="4" a="1"/>
  <c r="D2093" i="4" s="1"/>
  <c r="D2102" i="4" a="1"/>
  <c r="D2102" i="4" s="1"/>
  <c r="D2111" i="4" a="1"/>
  <c r="D2111" i="4" s="1"/>
  <c r="D2120" i="4" a="1"/>
  <c r="D2120" i="4" s="1"/>
  <c r="D2125" i="4" a="1"/>
  <c r="D2125" i="4" s="1"/>
  <c r="D2134" i="4" a="1"/>
  <c r="D2134" i="4" s="1"/>
  <c r="D2143" i="4" a="1"/>
  <c r="D2143" i="4" s="1"/>
  <c r="D2152" i="4" a="1"/>
  <c r="D2152" i="4" s="1"/>
  <c r="D2157" i="4" a="1"/>
  <c r="D2157" i="4" s="1"/>
  <c r="D2166" i="4" a="1"/>
  <c r="D2166" i="4" s="1"/>
  <c r="D2175" i="4" a="1"/>
  <c r="D2175" i="4" s="1"/>
  <c r="D2184" i="4" a="1"/>
  <c r="D2184" i="4" s="1"/>
  <c r="D2189" i="4" a="1"/>
  <c r="D2189" i="4" s="1"/>
  <c r="D2198" i="4" a="1"/>
  <c r="D2198" i="4" s="1"/>
  <c r="D2207" i="4" a="1"/>
  <c r="D2207" i="4" s="1"/>
  <c r="D2216" i="4" a="1"/>
  <c r="D2216" i="4" s="1"/>
  <c r="D2221" i="4" a="1"/>
  <c r="D2221" i="4" s="1"/>
  <c r="D2230" i="4" a="1"/>
  <c r="D2230" i="4" s="1"/>
  <c r="D2239" i="4" a="1"/>
  <c r="D2239" i="4" s="1"/>
  <c r="D2248" i="4" a="1"/>
  <c r="D2248" i="4" s="1"/>
  <c r="D2253" i="4" a="1"/>
  <c r="D2253" i="4" s="1"/>
  <c r="D2262" i="4" a="1"/>
  <c r="D2262" i="4" s="1"/>
  <c r="D2271" i="4" a="1"/>
  <c r="D2271" i="4" s="1"/>
  <c r="D2280" i="4" a="1"/>
  <c r="D2280" i="4" s="1"/>
  <c r="D1951" i="4" a="1"/>
  <c r="D1951" i="4" s="1"/>
  <c r="D1960" i="4" a="1"/>
  <c r="D1960" i="4" s="1"/>
  <c r="D1969" i="4" a="1"/>
  <c r="D1969" i="4" s="1"/>
  <c r="D1987" i="4" a="1"/>
  <c r="D1987" i="4" s="1"/>
  <c r="D1995" i="4" a="1"/>
  <c r="D1995" i="4" s="1"/>
  <c r="D2003" i="4" a="1"/>
  <c r="D2003" i="4" s="1"/>
  <c r="D2011" i="4" a="1"/>
  <c r="D2011" i="4" s="1"/>
  <c r="D2024" i="4" a="1"/>
  <c r="D2024" i="4" s="1"/>
  <c r="D2031" i="4" a="1"/>
  <c r="D2031" i="4" s="1"/>
  <c r="D2037" i="4" a="1"/>
  <c r="D2037" i="4" s="1"/>
  <c r="D2043" i="4" a="1"/>
  <c r="D2043" i="4" s="1"/>
  <c r="D2048" i="4" a="1"/>
  <c r="D2048" i="4" s="1"/>
  <c r="D2054" i="4" a="1"/>
  <c r="D2054" i="4" s="1"/>
  <c r="D2059" i="4" a="1"/>
  <c r="D2059" i="4" s="1"/>
  <c r="D2064" i="4" a="1"/>
  <c r="D2064" i="4" s="1"/>
  <c r="D2070" i="4" a="1"/>
  <c r="D2070" i="4" s="1"/>
  <c r="D2075" i="4" a="1"/>
  <c r="D2075" i="4" s="1"/>
  <c r="D2084" i="4" a="1"/>
  <c r="D2084" i="4" s="1"/>
  <c r="D2089" i="4" a="1"/>
  <c r="D2089" i="4" s="1"/>
  <c r="D2098" i="4" a="1"/>
  <c r="D2098" i="4" s="1"/>
  <c r="D2107" i="4" a="1"/>
  <c r="D2107" i="4" s="1"/>
  <c r="D2116" i="4" a="1"/>
  <c r="D2116" i="4" s="1"/>
  <c r="D2121" i="4" a="1"/>
  <c r="D2121" i="4" s="1"/>
  <c r="D2130" i="4" a="1"/>
  <c r="D2130" i="4" s="1"/>
  <c r="D2139" i="4" a="1"/>
  <c r="D2139" i="4" s="1"/>
  <c r="D2148" i="4" a="1"/>
  <c r="D2148" i="4" s="1"/>
  <c r="D2153" i="4" a="1"/>
  <c r="D2153" i="4" s="1"/>
  <c r="D2162" i="4" a="1"/>
  <c r="D2162" i="4" s="1"/>
  <c r="D2171" i="4" a="1"/>
  <c r="D2171" i="4" s="1"/>
  <c r="D2180" i="4" a="1"/>
  <c r="D2180" i="4" s="1"/>
  <c r="D2185" i="4" a="1"/>
  <c r="D2185" i="4" s="1"/>
  <c r="D2194" i="4" a="1"/>
  <c r="D2194" i="4" s="1"/>
  <c r="D2203" i="4" a="1"/>
  <c r="D2203" i="4" s="1"/>
  <c r="D2212" i="4" a="1"/>
  <c r="D2212" i="4" s="1"/>
  <c r="D2217" i="4" a="1"/>
  <c r="D2217" i="4" s="1"/>
  <c r="D2226" i="4" a="1"/>
  <c r="D2226" i="4" s="1"/>
  <c r="D2235" i="4" a="1"/>
  <c r="D2235" i="4" s="1"/>
  <c r="D2244" i="4" a="1"/>
  <c r="D2244" i="4" s="1"/>
  <c r="D2249" i="4" a="1"/>
  <c r="D2249" i="4" s="1"/>
  <c r="D2258" i="4" a="1"/>
  <c r="D2258" i="4" s="1"/>
  <c r="D1970" i="4" a="1"/>
  <c r="D1970" i="4" s="1"/>
  <c r="D1979" i="4" a="1"/>
  <c r="D1979" i="4" s="1"/>
  <c r="D2019" i="4" a="1"/>
  <c r="D2019" i="4" s="1"/>
  <c r="D2025" i="4" a="1"/>
  <c r="D2025" i="4" s="1"/>
  <c r="D2049" i="4" a="1"/>
  <c r="D2049" i="4" s="1"/>
  <c r="D2065" i="4" a="1"/>
  <c r="D2065" i="4" s="1"/>
  <c r="D2080" i="4" a="1"/>
  <c r="D2080" i="4" s="1"/>
  <c r="D2085" i="4" a="1"/>
  <c r="D2085" i="4" s="1"/>
  <c r="D2094" i="4" a="1"/>
  <c r="D2094" i="4" s="1"/>
  <c r="D2103" i="4" a="1"/>
  <c r="D2103" i="4" s="1"/>
  <c r="D2112" i="4" a="1"/>
  <c r="D2112" i="4" s="1"/>
  <c r="D2117" i="4" a="1"/>
  <c r="D2117" i="4" s="1"/>
  <c r="D2126" i="4" a="1"/>
  <c r="D2126" i="4" s="1"/>
  <c r="D2135" i="4" a="1"/>
  <c r="D2135" i="4" s="1"/>
  <c r="D2144" i="4" a="1"/>
  <c r="D2144" i="4" s="1"/>
  <c r="D2149" i="4" a="1"/>
  <c r="D2149" i="4" s="1"/>
  <c r="D2158" i="4" a="1"/>
  <c r="D2158" i="4" s="1"/>
  <c r="D2167" i="4" a="1"/>
  <c r="D2167" i="4" s="1"/>
  <c r="D2176" i="4" a="1"/>
  <c r="D2176" i="4" s="1"/>
  <c r="D2181" i="4" a="1"/>
  <c r="D2181" i="4" s="1"/>
  <c r="D2190" i="4" a="1"/>
  <c r="D2190" i="4" s="1"/>
  <c r="D2199" i="4" a="1"/>
  <c r="D2199" i="4" s="1"/>
  <c r="D2208" i="4" a="1"/>
  <c r="D2208" i="4" s="1"/>
  <c r="D2213" i="4" a="1"/>
  <c r="D2213" i="4" s="1"/>
  <c r="D2222" i="4" a="1"/>
  <c r="D2222" i="4" s="1"/>
  <c r="D2231" i="4" a="1"/>
  <c r="D2231" i="4" s="1"/>
  <c r="D2240" i="4" a="1"/>
  <c r="D2240" i="4" s="1"/>
  <c r="D2245" i="4" a="1"/>
  <c r="D2245" i="4" s="1"/>
  <c r="D2254" i="4" a="1"/>
  <c r="D2254" i="4" s="1"/>
  <c r="D2263" i="4" a="1"/>
  <c r="D2263" i="4" s="1"/>
  <c r="D2272" i="4" a="1"/>
  <c r="D2272" i="4" s="1"/>
  <c r="D2277" i="4" a="1"/>
  <c r="D2277" i="4" s="1"/>
  <c r="D2286" i="4" a="1"/>
  <c r="D2286" i="4" s="1"/>
  <c r="D2302" i="4" a="1"/>
  <c r="D2302" i="4" s="1"/>
  <c r="D2318" i="4" a="1"/>
  <c r="D2318" i="4" s="1"/>
  <c r="D2334" i="4" a="1"/>
  <c r="D2334" i="4" s="1"/>
  <c r="D2345" i="4" a="1"/>
  <c r="D2345" i="4" s="1"/>
  <c r="D2356" i="4" a="1"/>
  <c r="D2356" i="4" s="1"/>
  <c r="D2364" i="4" a="1"/>
  <c r="D2364" i="4" s="1"/>
  <c r="D2369" i="4" a="1"/>
  <c r="D2369" i="4" s="1"/>
  <c r="D2374" i="4" a="1"/>
  <c r="D2374" i="4" s="1"/>
  <c r="D2380" i="4" a="1"/>
  <c r="D2380" i="4" s="1"/>
  <c r="D2385" i="4" a="1"/>
  <c r="D2385" i="4" s="1"/>
  <c r="D2390" i="4" a="1"/>
  <c r="D2390" i="4" s="1"/>
  <c r="D2396" i="4" a="1"/>
  <c r="D2396" i="4" s="1"/>
  <c r="D2401" i="4" a="1"/>
  <c r="D2401" i="4" s="1"/>
  <c r="D2406" i="4" a="1"/>
  <c r="D2406" i="4" s="1"/>
  <c r="D2412" i="4" a="1"/>
  <c r="D2412" i="4" s="1"/>
  <c r="D2417" i="4" a="1"/>
  <c r="D2417" i="4" s="1"/>
  <c r="D2422" i="4" a="1"/>
  <c r="D2422" i="4" s="1"/>
  <c r="D2428" i="4" a="1"/>
  <c r="D2428" i="4" s="1"/>
  <c r="D2433" i="4" a="1"/>
  <c r="D2433" i="4" s="1"/>
  <c r="D2438" i="4" a="1"/>
  <c r="D2438" i="4" s="1"/>
  <c r="D2444" i="4" a="1"/>
  <c r="D2444" i="4" s="1"/>
  <c r="D2449" i="4" a="1"/>
  <c r="D2449" i="4" s="1"/>
  <c r="D2454" i="4" a="1"/>
  <c r="D2454" i="4" s="1"/>
  <c r="D2460" i="4" a="1"/>
  <c r="D2460" i="4" s="1"/>
  <c r="D2465" i="4" a="1"/>
  <c r="D2465" i="4" s="1"/>
  <c r="D2470" i="4" a="1"/>
  <c r="D2470" i="4" s="1"/>
  <c r="D2476" i="4" a="1"/>
  <c r="D2476" i="4" s="1"/>
  <c r="D2481" i="4" a="1"/>
  <c r="D2481" i="4" s="1"/>
  <c r="D2486" i="4" a="1"/>
  <c r="D2486" i="4" s="1"/>
  <c r="D2492" i="4" a="1"/>
  <c r="D2492" i="4" s="1"/>
  <c r="D2497" i="4" a="1"/>
  <c r="D2497" i="4" s="1"/>
  <c r="D2502" i="4" a="1"/>
  <c r="D2502" i="4" s="1"/>
  <c r="D2508" i="4" a="1"/>
  <c r="D2508" i="4" s="1"/>
  <c r="D2513" i="4" a="1"/>
  <c r="D2513" i="4" s="1"/>
  <c r="D2518" i="4" a="1"/>
  <c r="D2518" i="4" s="1"/>
  <c r="D2524" i="4" a="1"/>
  <c r="D2524" i="4" s="1"/>
  <c r="D2529" i="4" a="1"/>
  <c r="D2529" i="4" s="1"/>
  <c r="D2534" i="4" a="1"/>
  <c r="D2534" i="4" s="1"/>
  <c r="D2544" i="4" a="1"/>
  <c r="D2544" i="4" s="1"/>
  <c r="D2553" i="4" a="1"/>
  <c r="D2553" i="4" s="1"/>
  <c r="D2562" i="4" a="1"/>
  <c r="D2562" i="4" s="1"/>
  <c r="D2567" i="4" a="1"/>
  <c r="D2567" i="4" s="1"/>
  <c r="D2576" i="4" a="1"/>
  <c r="D2576" i="4" s="1"/>
  <c r="D2585" i="4" a="1"/>
  <c r="D2585" i="4" s="1"/>
  <c r="D2594" i="4" a="1"/>
  <c r="D2594" i="4" s="1"/>
  <c r="D2599" i="4" a="1"/>
  <c r="D2599" i="4" s="1"/>
  <c r="D2608" i="4" a="1"/>
  <c r="D2608" i="4" s="1"/>
  <c r="D2617" i="4" a="1"/>
  <c r="D2617" i="4" s="1"/>
  <c r="D2626" i="4" a="1"/>
  <c r="D2626" i="4" s="1"/>
  <c r="D2631" i="4" a="1"/>
  <c r="D2631" i="4" s="1"/>
  <c r="D2267" i="4" a="1"/>
  <c r="D2267" i="4" s="1"/>
  <c r="D2289" i="4" a="1"/>
  <c r="D2289" i="4" s="1"/>
  <c r="D2305" i="4" a="1"/>
  <c r="D2305" i="4" s="1"/>
  <c r="D2321" i="4" a="1"/>
  <c r="D2321" i="4" s="1"/>
  <c r="D2336" i="4" a="1"/>
  <c r="D2336" i="4" s="1"/>
  <c r="D2346" i="4" a="1"/>
  <c r="D2346" i="4" s="1"/>
  <c r="D2357" i="4" a="1"/>
  <c r="D2357" i="4" s="1"/>
  <c r="D2375" i="4" a="1"/>
  <c r="D2375" i="4" s="1"/>
  <c r="D2391" i="4" a="1"/>
  <c r="D2391" i="4" s="1"/>
  <c r="D2407" i="4" a="1"/>
  <c r="D2407" i="4" s="1"/>
  <c r="D2423" i="4" a="1"/>
  <c r="D2423" i="4" s="1"/>
  <c r="D2439" i="4" a="1"/>
  <c r="D2439" i="4" s="1"/>
  <c r="D2455" i="4" a="1"/>
  <c r="D2455" i="4" s="1"/>
  <c r="D2471" i="4" a="1"/>
  <c r="D2471" i="4" s="1"/>
  <c r="D2487" i="4" a="1"/>
  <c r="D2487" i="4" s="1"/>
  <c r="D2503" i="4" a="1"/>
  <c r="D2503" i="4" s="1"/>
  <c r="D2519" i="4" a="1"/>
  <c r="D2519" i="4" s="1"/>
  <c r="D2535" i="4" a="1"/>
  <c r="D2535" i="4" s="1"/>
  <c r="D2540" i="4" a="1"/>
  <c r="D2540" i="4" s="1"/>
  <c r="D2549" i="4" a="1"/>
  <c r="D2549" i="4" s="1"/>
  <c r="D2558" i="4" a="1"/>
  <c r="D2558" i="4" s="1"/>
  <c r="D2563" i="4" a="1"/>
  <c r="D2563" i="4" s="1"/>
  <c r="D2572" i="4" a="1"/>
  <c r="D2572" i="4" s="1"/>
  <c r="D2581" i="4" a="1"/>
  <c r="D2581" i="4" s="1"/>
  <c r="D2590" i="4" a="1"/>
  <c r="D2590" i="4" s="1"/>
  <c r="D2595" i="4" a="1"/>
  <c r="D2595" i="4" s="1"/>
  <c r="D2604" i="4" a="1"/>
  <c r="D2604" i="4" s="1"/>
  <c r="D2613" i="4" a="1"/>
  <c r="D2613" i="4" s="1"/>
  <c r="D2622" i="4" a="1"/>
  <c r="D2622" i="4" s="1"/>
  <c r="D2627" i="4" a="1"/>
  <c r="D2627" i="4" s="1"/>
  <c r="D2636" i="4" a="1"/>
  <c r="D2636" i="4" s="1"/>
  <c r="D2645" i="4" a="1"/>
  <c r="D2645" i="4" s="1"/>
  <c r="D2654" i="4" a="1"/>
  <c r="D2654" i="4" s="1"/>
  <c r="D2659" i="4" a="1"/>
  <c r="D2659" i="4" s="1"/>
  <c r="D2668" i="4" a="1"/>
  <c r="D2668" i="4" s="1"/>
  <c r="D2677" i="4" a="1"/>
  <c r="D2677" i="4" s="1"/>
  <c r="D2686" i="4" a="1"/>
  <c r="D2686" i="4" s="1"/>
  <c r="D2691" i="4" a="1"/>
  <c r="D2691" i="4" s="1"/>
  <c r="D2700" i="4" a="1"/>
  <c r="D2700" i="4" s="1"/>
  <c r="D2290" i="4" a="1"/>
  <c r="D2290" i="4" s="1"/>
  <c r="D2306" i="4" a="1"/>
  <c r="D2306" i="4" s="1"/>
  <c r="D2322" i="4" a="1"/>
  <c r="D2322" i="4" s="1"/>
  <c r="D2337" i="4" a="1"/>
  <c r="D2337" i="4" s="1"/>
  <c r="D2348" i="4" a="1"/>
  <c r="D2348" i="4" s="1"/>
  <c r="D2358" i="4" a="1"/>
  <c r="D2358" i="4" s="1"/>
  <c r="D2365" i="4" a="1"/>
  <c r="D2365" i="4" s="1"/>
  <c r="D2370" i="4" a="1"/>
  <c r="D2370" i="4" s="1"/>
  <c r="D2376" i="4" a="1"/>
  <c r="D2376" i="4" s="1"/>
  <c r="D2381" i="4" a="1"/>
  <c r="D2381" i="4" s="1"/>
  <c r="D2386" i="4" a="1"/>
  <c r="D2386" i="4" s="1"/>
  <c r="D2392" i="4" a="1"/>
  <c r="D2392" i="4" s="1"/>
  <c r="D2397" i="4" a="1"/>
  <c r="D2397" i="4" s="1"/>
  <c r="D2402" i="4" a="1"/>
  <c r="D2402" i="4" s="1"/>
  <c r="D2408" i="4" a="1"/>
  <c r="D2408" i="4" s="1"/>
  <c r="D2413" i="4" a="1"/>
  <c r="D2413" i="4" s="1"/>
  <c r="D2418" i="4" a="1"/>
  <c r="D2418" i="4" s="1"/>
  <c r="D2424" i="4" a="1"/>
  <c r="D2424" i="4" s="1"/>
  <c r="D2429" i="4" a="1"/>
  <c r="D2429" i="4" s="1"/>
  <c r="D2434" i="4" a="1"/>
  <c r="D2434" i="4" s="1"/>
  <c r="D2440" i="4" a="1"/>
  <c r="D2440" i="4" s="1"/>
  <c r="D2445" i="4" a="1"/>
  <c r="D2445" i="4" s="1"/>
  <c r="D2450" i="4" a="1"/>
  <c r="D2450" i="4" s="1"/>
  <c r="D2456" i="4" a="1"/>
  <c r="D2456" i="4" s="1"/>
  <c r="D2461" i="4" a="1"/>
  <c r="D2461" i="4" s="1"/>
  <c r="D2466" i="4" a="1"/>
  <c r="D2466" i="4" s="1"/>
  <c r="D2472" i="4" a="1"/>
  <c r="D2472" i="4" s="1"/>
  <c r="D2477" i="4" a="1"/>
  <c r="D2477" i="4" s="1"/>
  <c r="D2482" i="4" a="1"/>
  <c r="D2482" i="4" s="1"/>
  <c r="D2488" i="4" a="1"/>
  <c r="D2488" i="4" s="1"/>
  <c r="D2493" i="4" a="1"/>
  <c r="D2493" i="4" s="1"/>
  <c r="D2498" i="4" a="1"/>
  <c r="D2498" i="4" s="1"/>
  <c r="D2504" i="4" a="1"/>
  <c r="D2504" i="4" s="1"/>
  <c r="D2509" i="4" a="1"/>
  <c r="D2509" i="4" s="1"/>
  <c r="D2514" i="4" a="1"/>
  <c r="D2514" i="4" s="1"/>
  <c r="D2520" i="4" a="1"/>
  <c r="D2520" i="4" s="1"/>
  <c r="D2525" i="4" a="1"/>
  <c r="D2525" i="4" s="1"/>
  <c r="D2530" i="4" a="1"/>
  <c r="D2530" i="4" s="1"/>
  <c r="D2536" i="4" a="1"/>
  <c r="D2536" i="4" s="1"/>
  <c r="D2545" i="4" a="1"/>
  <c r="D2545" i="4" s="1"/>
  <c r="D2554" i="4" a="1"/>
  <c r="D2554" i="4" s="1"/>
  <c r="D2559" i="4" a="1"/>
  <c r="D2559" i="4" s="1"/>
  <c r="D2568" i="4" a="1"/>
  <c r="D2568" i="4" s="1"/>
  <c r="D2577" i="4" a="1"/>
  <c r="D2577" i="4" s="1"/>
  <c r="D2586" i="4" a="1"/>
  <c r="D2586" i="4" s="1"/>
  <c r="D2591" i="4" a="1"/>
  <c r="D2591" i="4" s="1"/>
  <c r="D2600" i="4" a="1"/>
  <c r="D2600" i="4" s="1"/>
  <c r="D2609" i="4" a="1"/>
  <c r="D2609" i="4" s="1"/>
  <c r="D2618" i="4" a="1"/>
  <c r="D2618" i="4" s="1"/>
  <c r="D2623" i="4" a="1"/>
  <c r="D2623" i="4" s="1"/>
  <c r="D2632" i="4" a="1"/>
  <c r="D2632" i="4" s="1"/>
  <c r="D2641" i="4" a="1"/>
  <c r="D2641" i="4" s="1"/>
  <c r="D2650" i="4" a="1"/>
  <c r="D2650" i="4" s="1"/>
  <c r="D2655" i="4" a="1"/>
  <c r="D2655" i="4" s="1"/>
  <c r="D2276" i="4" a="1"/>
  <c r="D2276" i="4" s="1"/>
  <c r="D2293" i="4" a="1"/>
  <c r="D2293" i="4" s="1"/>
  <c r="D2309" i="4" a="1"/>
  <c r="D2309" i="4" s="1"/>
  <c r="D2325" i="4" a="1"/>
  <c r="D2325" i="4" s="1"/>
  <c r="D2338" i="4" a="1"/>
  <c r="D2338" i="4" s="1"/>
  <c r="D2349" i="4" a="1"/>
  <c r="D2349" i="4" s="1"/>
  <c r="D2359" i="4" a="1"/>
  <c r="D2359" i="4" s="1"/>
  <c r="D2371" i="4" a="1"/>
  <c r="D2371" i="4" s="1"/>
  <c r="D2387" i="4" a="1"/>
  <c r="D2387" i="4" s="1"/>
  <c r="D2403" i="4" a="1"/>
  <c r="D2403" i="4" s="1"/>
  <c r="D2419" i="4" a="1"/>
  <c r="D2419" i="4" s="1"/>
  <c r="D2435" i="4" a="1"/>
  <c r="D2435" i="4" s="1"/>
  <c r="D2451" i="4" a="1"/>
  <c r="D2451" i="4" s="1"/>
  <c r="D2467" i="4" a="1"/>
  <c r="D2467" i="4" s="1"/>
  <c r="D2483" i="4" a="1"/>
  <c r="D2483" i="4" s="1"/>
  <c r="D2499" i="4" a="1"/>
  <c r="D2499" i="4" s="1"/>
  <c r="D2515" i="4" a="1"/>
  <c r="D2515" i="4" s="1"/>
  <c r="D2531" i="4" a="1"/>
  <c r="D2531" i="4" s="1"/>
  <c r="D2541" i="4" a="1"/>
  <c r="D2541" i="4" s="1"/>
  <c r="D2550" i="4" a="1"/>
  <c r="D2550" i="4" s="1"/>
  <c r="D2555" i="4" a="1"/>
  <c r="D2555" i="4" s="1"/>
  <c r="D2564" i="4" a="1"/>
  <c r="D2564" i="4" s="1"/>
  <c r="D2573" i="4" a="1"/>
  <c r="D2573" i="4" s="1"/>
  <c r="D2582" i="4" a="1"/>
  <c r="D2582" i="4" s="1"/>
  <c r="D2587" i="4" a="1"/>
  <c r="D2587" i="4" s="1"/>
  <c r="D2596" i="4" a="1"/>
  <c r="D2596" i="4" s="1"/>
  <c r="D2605" i="4" a="1"/>
  <c r="D2605" i="4" s="1"/>
  <c r="D2614" i="4" a="1"/>
  <c r="D2614" i="4" s="1"/>
  <c r="D2619" i="4" a="1"/>
  <c r="D2619" i="4" s="1"/>
  <c r="D2628" i="4" a="1"/>
  <c r="D2628" i="4" s="1"/>
  <c r="D2637" i="4" a="1"/>
  <c r="D2637" i="4" s="1"/>
  <c r="D2646" i="4" a="1"/>
  <c r="D2646" i="4" s="1"/>
  <c r="D2651" i="4" a="1"/>
  <c r="D2651" i="4" s="1"/>
  <c r="D2660" i="4" a="1"/>
  <c r="D2660" i="4" s="1"/>
  <c r="D2669" i="4" a="1"/>
  <c r="D2669" i="4" s="1"/>
  <c r="D2678" i="4" a="1"/>
  <c r="D2678" i="4" s="1"/>
  <c r="D2683" i="4" a="1"/>
  <c r="D2683" i="4" s="1"/>
  <c r="D2692" i="4" a="1"/>
  <c r="D2692" i="4" s="1"/>
  <c r="D2701" i="4" a="1"/>
  <c r="D2701" i="4" s="1"/>
  <c r="D2294" i="4" a="1"/>
  <c r="D2294" i="4" s="1"/>
  <c r="D2310" i="4" a="1"/>
  <c r="D2310" i="4" s="1"/>
  <c r="D2326" i="4" a="1"/>
  <c r="D2326" i="4" s="1"/>
  <c r="D2340" i="4" a="1"/>
  <c r="D2340" i="4" s="1"/>
  <c r="D2350" i="4" a="1"/>
  <c r="D2350" i="4" s="1"/>
  <c r="D2360" i="4" a="1"/>
  <c r="D2360" i="4" s="1"/>
  <c r="D2366" i="4" a="1"/>
  <c r="D2366" i="4" s="1"/>
  <c r="D2372" i="4" a="1"/>
  <c r="D2372" i="4" s="1"/>
  <c r="D2377" i="4" a="1"/>
  <c r="D2377" i="4" s="1"/>
  <c r="D2382" i="4" a="1"/>
  <c r="D2382" i="4" s="1"/>
  <c r="D2388" i="4" a="1"/>
  <c r="D2388" i="4" s="1"/>
  <c r="D2393" i="4" a="1"/>
  <c r="D2393" i="4" s="1"/>
  <c r="D2398" i="4" a="1"/>
  <c r="D2398" i="4" s="1"/>
  <c r="D2404" i="4" a="1"/>
  <c r="D2404" i="4" s="1"/>
  <c r="D2409" i="4" a="1"/>
  <c r="D2409" i="4" s="1"/>
  <c r="D2414" i="4" a="1"/>
  <c r="D2414" i="4" s="1"/>
  <c r="D2420" i="4" a="1"/>
  <c r="D2420" i="4" s="1"/>
  <c r="D2425" i="4" a="1"/>
  <c r="D2425" i="4" s="1"/>
  <c r="D2430" i="4" a="1"/>
  <c r="D2430" i="4" s="1"/>
  <c r="D2436" i="4" a="1"/>
  <c r="D2436" i="4" s="1"/>
  <c r="D2441" i="4" a="1"/>
  <c r="D2441" i="4" s="1"/>
  <c r="D2446" i="4" a="1"/>
  <c r="D2446" i="4" s="1"/>
  <c r="D2452" i="4" a="1"/>
  <c r="D2452" i="4" s="1"/>
  <c r="D2457" i="4" a="1"/>
  <c r="D2457" i="4" s="1"/>
  <c r="D2462" i="4" a="1"/>
  <c r="D2462" i="4" s="1"/>
  <c r="D2468" i="4" a="1"/>
  <c r="D2468" i="4" s="1"/>
  <c r="D2473" i="4" a="1"/>
  <c r="D2473" i="4" s="1"/>
  <c r="D2478" i="4" a="1"/>
  <c r="D2478" i="4" s="1"/>
  <c r="D2484" i="4" a="1"/>
  <c r="D2484" i="4" s="1"/>
  <c r="D2489" i="4" a="1"/>
  <c r="D2489" i="4" s="1"/>
  <c r="D2494" i="4" a="1"/>
  <c r="D2494" i="4" s="1"/>
  <c r="D2500" i="4" a="1"/>
  <c r="D2500" i="4" s="1"/>
  <c r="D2505" i="4" a="1"/>
  <c r="D2505" i="4" s="1"/>
  <c r="D2510" i="4" a="1"/>
  <c r="D2510" i="4" s="1"/>
  <c r="D2516" i="4" a="1"/>
  <c r="D2516" i="4" s="1"/>
  <c r="D2521" i="4" a="1"/>
  <c r="D2521" i="4" s="1"/>
  <c r="D2526" i="4" a="1"/>
  <c r="D2526" i="4" s="1"/>
  <c r="D2532" i="4" a="1"/>
  <c r="D2532" i="4" s="1"/>
  <c r="D2537" i="4" a="1"/>
  <c r="D2537" i="4" s="1"/>
  <c r="D2546" i="4" a="1"/>
  <c r="D2546" i="4" s="1"/>
  <c r="D2551" i="4" a="1"/>
  <c r="D2551" i="4" s="1"/>
  <c r="D2560" i="4" a="1"/>
  <c r="D2560" i="4" s="1"/>
  <c r="D2569" i="4" a="1"/>
  <c r="D2569" i="4" s="1"/>
  <c r="D2578" i="4" a="1"/>
  <c r="D2578" i="4" s="1"/>
  <c r="D2583" i="4" a="1"/>
  <c r="D2583" i="4" s="1"/>
  <c r="D2592" i="4" a="1"/>
  <c r="D2592" i="4" s="1"/>
  <c r="D2601" i="4" a="1"/>
  <c r="D2601" i="4" s="1"/>
  <c r="D2610" i="4" a="1"/>
  <c r="D2610" i="4" s="1"/>
  <c r="D2615" i="4" a="1"/>
  <c r="D2615" i="4" s="1"/>
  <c r="D2624" i="4" a="1"/>
  <c r="D2624" i="4" s="1"/>
  <c r="D2633" i="4" a="1"/>
  <c r="D2633" i="4" s="1"/>
  <c r="D2642" i="4" a="1"/>
  <c r="D2642" i="4" s="1"/>
  <c r="D2647" i="4" a="1"/>
  <c r="D2647" i="4" s="1"/>
  <c r="D2656" i="4" a="1"/>
  <c r="D2656" i="4" s="1"/>
  <c r="D2665" i="4" a="1"/>
  <c r="D2665" i="4" s="1"/>
  <c r="D2674" i="4" a="1"/>
  <c r="D2674" i="4" s="1"/>
  <c r="D2679" i="4" a="1"/>
  <c r="D2679" i="4" s="1"/>
  <c r="D2688" i="4" a="1"/>
  <c r="D2688" i="4" s="1"/>
  <c r="D2697" i="4" a="1"/>
  <c r="D2697" i="4" s="1"/>
  <c r="D2706" i="4" a="1"/>
  <c r="D2706" i="4" s="1"/>
  <c r="D2710" i="4" a="1"/>
  <c r="D2710" i="4" s="1"/>
  <c r="D2714" i="4" a="1"/>
  <c r="D2714" i="4" s="1"/>
  <c r="D2718" i="4" a="1"/>
  <c r="D2718" i="4" s="1"/>
  <c r="D2722" i="4" a="1"/>
  <c r="D2722" i="4" s="1"/>
  <c r="D2726" i="4" a="1"/>
  <c r="D2726" i="4" s="1"/>
  <c r="D2281" i="4" a="1"/>
  <c r="D2281" i="4" s="1"/>
  <c r="D2297" i="4" a="1"/>
  <c r="D2297" i="4" s="1"/>
  <c r="D2313" i="4" a="1"/>
  <c r="D2313" i="4" s="1"/>
  <c r="D2329" i="4" a="1"/>
  <c r="D2329" i="4" s="1"/>
  <c r="D2341" i="4" a="1"/>
  <c r="D2341" i="4" s="1"/>
  <c r="D2352" i="4" a="1"/>
  <c r="D2352" i="4" s="1"/>
  <c r="D2361" i="4" a="1"/>
  <c r="D2361" i="4" s="1"/>
  <c r="D2367" i="4" a="1"/>
  <c r="D2367" i="4" s="1"/>
  <c r="D2383" i="4" a="1"/>
  <c r="D2383" i="4" s="1"/>
  <c r="D2399" i="4" a="1"/>
  <c r="D2399" i="4" s="1"/>
  <c r="D2415" i="4" a="1"/>
  <c r="D2415" i="4" s="1"/>
  <c r="D2431" i="4" a="1"/>
  <c r="D2431" i="4" s="1"/>
  <c r="D2447" i="4" a="1"/>
  <c r="D2447" i="4" s="1"/>
  <c r="D2463" i="4" a="1"/>
  <c r="D2463" i="4" s="1"/>
  <c r="D2479" i="4" a="1"/>
  <c r="D2479" i="4" s="1"/>
  <c r="D2495" i="4" a="1"/>
  <c r="D2495" i="4" s="1"/>
  <c r="D2511" i="4" a="1"/>
  <c r="D2511" i="4" s="1"/>
  <c r="D2527" i="4" a="1"/>
  <c r="D2527" i="4" s="1"/>
  <c r="D2542" i="4" a="1"/>
  <c r="D2542" i="4" s="1"/>
  <c r="D2547" i="4" a="1"/>
  <c r="D2547" i="4" s="1"/>
  <c r="D2556" i="4" a="1"/>
  <c r="D2556" i="4" s="1"/>
  <c r="D2565" i="4" a="1"/>
  <c r="D2565" i="4" s="1"/>
  <c r="D2574" i="4" a="1"/>
  <c r="D2574" i="4" s="1"/>
  <c r="D2579" i="4" a="1"/>
  <c r="D2579" i="4" s="1"/>
  <c r="D2588" i="4" a="1"/>
  <c r="D2588" i="4" s="1"/>
  <c r="D2597" i="4" a="1"/>
  <c r="D2597" i="4" s="1"/>
  <c r="D2606" i="4" a="1"/>
  <c r="D2606" i="4" s="1"/>
  <c r="D2611" i="4" a="1"/>
  <c r="D2611" i="4" s="1"/>
  <c r="D2620" i="4" a="1"/>
  <c r="D2620" i="4" s="1"/>
  <c r="D2629" i="4" a="1"/>
  <c r="D2629" i="4" s="1"/>
  <c r="D2638" i="4" a="1"/>
  <c r="D2638" i="4" s="1"/>
  <c r="D2643" i="4" a="1"/>
  <c r="D2643" i="4" s="1"/>
  <c r="D2652" i="4" a="1"/>
  <c r="D2652" i="4" s="1"/>
  <c r="D2661" i="4" a="1"/>
  <c r="D2661" i="4" s="1"/>
  <c r="D2670" i="4" a="1"/>
  <c r="D2670" i="4" s="1"/>
  <c r="D2675" i="4" a="1"/>
  <c r="D2675" i="4" s="1"/>
  <c r="D2684" i="4" a="1"/>
  <c r="D2684" i="4" s="1"/>
  <c r="D2693" i="4" a="1"/>
  <c r="D2693" i="4" s="1"/>
  <c r="D2702" i="4" a="1"/>
  <c r="D2702" i="4" s="1"/>
  <c r="D2282" i="4" a="1"/>
  <c r="D2282" i="4" s="1"/>
  <c r="D2298" i="4" a="1"/>
  <c r="D2298" i="4" s="1"/>
  <c r="D2314" i="4" a="1"/>
  <c r="D2314" i="4" s="1"/>
  <c r="D2330" i="4" a="1"/>
  <c r="D2330" i="4" s="1"/>
  <c r="D2342" i="4" a="1"/>
  <c r="D2342" i="4" s="1"/>
  <c r="D2353" i="4" a="1"/>
  <c r="D2353" i="4" s="1"/>
  <c r="D2362" i="4" a="1"/>
  <c r="D2362" i="4" s="1"/>
  <c r="D2368" i="4" a="1"/>
  <c r="D2368" i="4" s="1"/>
  <c r="D2373" i="4" a="1"/>
  <c r="D2373" i="4" s="1"/>
  <c r="D2378" i="4" a="1"/>
  <c r="D2378" i="4" s="1"/>
  <c r="D2384" i="4" a="1"/>
  <c r="D2384" i="4" s="1"/>
  <c r="D2389" i="4" a="1"/>
  <c r="D2389" i="4" s="1"/>
  <c r="D2394" i="4" a="1"/>
  <c r="D2394" i="4" s="1"/>
  <c r="D2400" i="4" a="1"/>
  <c r="D2400" i="4" s="1"/>
  <c r="D2405" i="4" a="1"/>
  <c r="D2405" i="4" s="1"/>
  <c r="D2410" i="4" a="1"/>
  <c r="D2410" i="4" s="1"/>
  <c r="D2416" i="4" a="1"/>
  <c r="D2416" i="4" s="1"/>
  <c r="D2421" i="4" a="1"/>
  <c r="D2421" i="4" s="1"/>
  <c r="D2426" i="4" a="1"/>
  <c r="D2426" i="4" s="1"/>
  <c r="D2432" i="4" a="1"/>
  <c r="D2432" i="4" s="1"/>
  <c r="D2437" i="4" a="1"/>
  <c r="D2437" i="4" s="1"/>
  <c r="D2442" i="4" a="1"/>
  <c r="D2442" i="4" s="1"/>
  <c r="D2448" i="4" a="1"/>
  <c r="D2448" i="4" s="1"/>
  <c r="D2453" i="4" a="1"/>
  <c r="D2453" i="4" s="1"/>
  <c r="D2458" i="4" a="1"/>
  <c r="D2458" i="4" s="1"/>
  <c r="D2464" i="4" a="1"/>
  <c r="D2464" i="4" s="1"/>
  <c r="D2469" i="4" a="1"/>
  <c r="D2469" i="4" s="1"/>
  <c r="D2474" i="4" a="1"/>
  <c r="D2474" i="4" s="1"/>
  <c r="D2480" i="4" a="1"/>
  <c r="D2480" i="4" s="1"/>
  <c r="D2485" i="4" a="1"/>
  <c r="D2485" i="4" s="1"/>
  <c r="D2490" i="4" a="1"/>
  <c r="D2490" i="4" s="1"/>
  <c r="D2496" i="4" a="1"/>
  <c r="D2496" i="4" s="1"/>
  <c r="D2501" i="4" a="1"/>
  <c r="D2501" i="4" s="1"/>
  <c r="D2506" i="4" a="1"/>
  <c r="D2506" i="4" s="1"/>
  <c r="D2512" i="4" a="1"/>
  <c r="D2512" i="4" s="1"/>
  <c r="D2517" i="4" a="1"/>
  <c r="D2517" i="4" s="1"/>
  <c r="D2522" i="4" a="1"/>
  <c r="D2522" i="4" s="1"/>
  <c r="D2528" i="4" a="1"/>
  <c r="D2528" i="4" s="1"/>
  <c r="D2533" i="4" a="1"/>
  <c r="D2533" i="4" s="1"/>
  <c r="D2538" i="4" a="1"/>
  <c r="D2538" i="4" s="1"/>
  <c r="D2543" i="4" a="1"/>
  <c r="D2543" i="4" s="1"/>
  <c r="D2552" i="4" a="1"/>
  <c r="D2552" i="4" s="1"/>
  <c r="D2561" i="4" a="1"/>
  <c r="D2561" i="4" s="1"/>
  <c r="D2570" i="4" a="1"/>
  <c r="D2570" i="4" s="1"/>
  <c r="D2575" i="4" a="1"/>
  <c r="D2575" i="4" s="1"/>
  <c r="D2584" i="4" a="1"/>
  <c r="D2584" i="4" s="1"/>
  <c r="D2593" i="4" a="1"/>
  <c r="D2593" i="4" s="1"/>
  <c r="D2602" i="4" a="1"/>
  <c r="D2602" i="4" s="1"/>
  <c r="D2607" i="4" a="1"/>
  <c r="D2607" i="4" s="1"/>
  <c r="D2285" i="4" a="1"/>
  <c r="D2285" i="4" s="1"/>
  <c r="D2301" i="4" a="1"/>
  <c r="D2301" i="4" s="1"/>
  <c r="D2317" i="4" a="1"/>
  <c r="D2317" i="4" s="1"/>
  <c r="D2333" i="4" a="1"/>
  <c r="D2333" i="4" s="1"/>
  <c r="D2344" i="4" a="1"/>
  <c r="D2344" i="4" s="1"/>
  <c r="D2354" i="4" a="1"/>
  <c r="D2354" i="4" s="1"/>
  <c r="D2363" i="4" a="1"/>
  <c r="D2363" i="4" s="1"/>
  <c r="D2379" i="4" a="1"/>
  <c r="D2379" i="4" s="1"/>
  <c r="D2395" i="4" a="1"/>
  <c r="D2395" i="4" s="1"/>
  <c r="D2411" i="4" a="1"/>
  <c r="D2411" i="4" s="1"/>
  <c r="D2427" i="4" a="1"/>
  <c r="D2427" i="4" s="1"/>
  <c r="D2443" i="4" a="1"/>
  <c r="D2443" i="4" s="1"/>
  <c r="D2459" i="4" a="1"/>
  <c r="D2459" i="4" s="1"/>
  <c r="D2475" i="4" a="1"/>
  <c r="D2475" i="4" s="1"/>
  <c r="D2491" i="4" a="1"/>
  <c r="D2491" i="4" s="1"/>
  <c r="D2507" i="4" a="1"/>
  <c r="D2507" i="4" s="1"/>
  <c r="D2523" i="4" a="1"/>
  <c r="D2523" i="4" s="1"/>
  <c r="D2539" i="4" a="1"/>
  <c r="D2539" i="4" s="1"/>
  <c r="D2548" i="4" a="1"/>
  <c r="D2548" i="4" s="1"/>
  <c r="D2557" i="4" a="1"/>
  <c r="D2557" i="4" s="1"/>
  <c r="D2566" i="4" a="1"/>
  <c r="D2566" i="4" s="1"/>
  <c r="D2571" i="4" a="1"/>
  <c r="D2571" i="4" s="1"/>
  <c r="D2580" i="4" a="1"/>
  <c r="D2580" i="4" s="1"/>
  <c r="D2589" i="4" a="1"/>
  <c r="D2589" i="4" s="1"/>
  <c r="D2598" i="4" a="1"/>
  <c r="D2598" i="4" s="1"/>
  <c r="D2603" i="4" a="1"/>
  <c r="D2603" i="4" s="1"/>
  <c r="D2612" i="4" a="1"/>
  <c r="D2612" i="4" s="1"/>
  <c r="D2621" i="4" a="1"/>
  <c r="D2621" i="4" s="1"/>
  <c r="D2630" i="4" a="1"/>
  <c r="D2630" i="4" s="1"/>
  <c r="D2635" i="4" a="1"/>
  <c r="D2635" i="4" s="1"/>
  <c r="D2644" i="4" a="1"/>
  <c r="D2644" i="4" s="1"/>
  <c r="D2653" i="4" a="1"/>
  <c r="D2653" i="4" s="1"/>
  <c r="D2662" i="4" a="1"/>
  <c r="D2662" i="4" s="1"/>
  <c r="D2667" i="4" a="1"/>
  <c r="D2667" i="4" s="1"/>
  <c r="D2676" i="4" a="1"/>
  <c r="D2676" i="4" s="1"/>
  <c r="D2685" i="4" a="1"/>
  <c r="D2685" i="4" s="1"/>
  <c r="D2694" i="4" a="1"/>
  <c r="D2694" i="4" s="1"/>
  <c r="D2699" i="4" a="1"/>
  <c r="D2699" i="4" s="1"/>
  <c r="D2616" i="4" a="1"/>
  <c r="D2616" i="4" s="1"/>
  <c r="D2672" i="4" a="1"/>
  <c r="D2672" i="4" s="1"/>
  <c r="D2696" i="4" a="1"/>
  <c r="D2696" i="4" s="1"/>
  <c r="D2708" i="4" a="1"/>
  <c r="D2708" i="4" s="1"/>
  <c r="D2719" i="4" a="1"/>
  <c r="D2719" i="4" s="1"/>
  <c r="D2729" i="4" a="1"/>
  <c r="D2729" i="4" s="1"/>
  <c r="D2737" i="4" a="1"/>
  <c r="D2737" i="4" s="1"/>
  <c r="D2744" i="4" a="1"/>
  <c r="D2744" i="4" s="1"/>
  <c r="D2761" i="4" a="1"/>
  <c r="D2761" i="4" s="1"/>
  <c r="D2777" i="4" a="1"/>
  <c r="D2777" i="4" s="1"/>
  <c r="D2793" i="4" a="1"/>
  <c r="D2793" i="4" s="1"/>
  <c r="D2809" i="4" a="1"/>
  <c r="D2809" i="4" s="1"/>
  <c r="D2825" i="4" a="1"/>
  <c r="D2825" i="4" s="1"/>
  <c r="D2841" i="4" a="1"/>
  <c r="D2841" i="4" s="1"/>
  <c r="D2857" i="4" a="1"/>
  <c r="D2857" i="4" s="1"/>
  <c r="D2873" i="4" a="1"/>
  <c r="D2873" i="4" s="1"/>
  <c r="D2889" i="4" a="1"/>
  <c r="D2889" i="4" s="1"/>
  <c r="D2905" i="4" a="1"/>
  <c r="D2905" i="4" s="1"/>
  <c r="D2673" i="4" a="1"/>
  <c r="D2673" i="4" s="1"/>
  <c r="D2698" i="4" a="1"/>
  <c r="D2698" i="4" s="1"/>
  <c r="D2709" i="4" a="1"/>
  <c r="D2709" i="4" s="1"/>
  <c r="D2720" i="4" a="1"/>
  <c r="D2720" i="4" s="1"/>
  <c r="D2730" i="4" a="1"/>
  <c r="D2730" i="4" s="1"/>
  <c r="D2738" i="4" a="1"/>
  <c r="D2738" i="4" s="1"/>
  <c r="D2745" i="4" a="1"/>
  <c r="D2745" i="4" s="1"/>
  <c r="D2751" i="4" a="1"/>
  <c r="D2751" i="4" s="1"/>
  <c r="D2756" i="4" a="1"/>
  <c r="D2756" i="4" s="1"/>
  <c r="D2762" i="4" a="1"/>
  <c r="D2762" i="4" s="1"/>
  <c r="D2767" i="4" a="1"/>
  <c r="D2767" i="4" s="1"/>
  <c r="D2772" i="4" a="1"/>
  <c r="D2772" i="4" s="1"/>
  <c r="D2778" i="4" a="1"/>
  <c r="D2778" i="4" s="1"/>
  <c r="D2783" i="4" a="1"/>
  <c r="D2783" i="4" s="1"/>
  <c r="D2788" i="4" a="1"/>
  <c r="D2788" i="4" s="1"/>
  <c r="D2794" i="4" a="1"/>
  <c r="D2794" i="4" s="1"/>
  <c r="D2799" i="4" a="1"/>
  <c r="D2799" i="4" s="1"/>
  <c r="D2804" i="4" a="1"/>
  <c r="D2804" i="4" s="1"/>
  <c r="D2810" i="4" a="1"/>
  <c r="D2810" i="4" s="1"/>
  <c r="D2815" i="4" a="1"/>
  <c r="D2815" i="4" s="1"/>
  <c r="D2820" i="4" a="1"/>
  <c r="D2820" i="4" s="1"/>
  <c r="D2826" i="4" a="1"/>
  <c r="D2826" i="4" s="1"/>
  <c r="D2831" i="4" a="1"/>
  <c r="D2831" i="4" s="1"/>
  <c r="D2836" i="4" a="1"/>
  <c r="D2836" i="4" s="1"/>
  <c r="D2842" i="4" a="1"/>
  <c r="D2842" i="4" s="1"/>
  <c r="D2847" i="4" a="1"/>
  <c r="D2847" i="4" s="1"/>
  <c r="D2852" i="4" a="1"/>
  <c r="D2852" i="4" s="1"/>
  <c r="D2858" i="4" a="1"/>
  <c r="D2858" i="4" s="1"/>
  <c r="D2863" i="4" a="1"/>
  <c r="D2863" i="4" s="1"/>
  <c r="D2868" i="4" a="1"/>
  <c r="D2868" i="4" s="1"/>
  <c r="D2874" i="4" a="1"/>
  <c r="D2874" i="4" s="1"/>
  <c r="D2879" i="4" a="1"/>
  <c r="D2879" i="4" s="1"/>
  <c r="D2884" i="4" a="1"/>
  <c r="D2884" i="4" s="1"/>
  <c r="D2890" i="4" a="1"/>
  <c r="D2890" i="4" s="1"/>
  <c r="D2895" i="4" a="1"/>
  <c r="D2895" i="4" s="1"/>
  <c r="D2900" i="4" a="1"/>
  <c r="D2900" i="4" s="1"/>
  <c r="D2906" i="4" a="1"/>
  <c r="D2906" i="4" s="1"/>
  <c r="D2911" i="4" a="1"/>
  <c r="D2911" i="4" s="1"/>
  <c r="D2916" i="4" a="1"/>
  <c r="D2916" i="4" s="1"/>
  <c r="D2922" i="4" a="1"/>
  <c r="D2922" i="4" s="1"/>
  <c r="D2927" i="4" a="1"/>
  <c r="D2927" i="4" s="1"/>
  <c r="D2932" i="4" a="1"/>
  <c r="D2932" i="4" s="1"/>
  <c r="D2938" i="4" a="1"/>
  <c r="D2938" i="4" s="1"/>
  <c r="D2943" i="4" a="1"/>
  <c r="D2943" i="4" s="1"/>
  <c r="D2625" i="4" a="1"/>
  <c r="D2625" i="4" s="1"/>
  <c r="D2648" i="4" a="1"/>
  <c r="D2648" i="4" s="1"/>
  <c r="D2663" i="4" a="1"/>
  <c r="D2663" i="4" s="1"/>
  <c r="D2687" i="4" a="1"/>
  <c r="D2687" i="4" s="1"/>
  <c r="D2711" i="4" a="1"/>
  <c r="D2711" i="4" s="1"/>
  <c r="D2721" i="4" a="1"/>
  <c r="D2721" i="4" s="1"/>
  <c r="D2731" i="4" a="1"/>
  <c r="D2731" i="4" s="1"/>
  <c r="D2739" i="4" a="1"/>
  <c r="D2739" i="4" s="1"/>
  <c r="D2746" i="4" a="1"/>
  <c r="D2746" i="4" s="1"/>
  <c r="D2757" i="4" a="1"/>
  <c r="D2757" i="4" s="1"/>
  <c r="D2773" i="4" a="1"/>
  <c r="D2773" i="4" s="1"/>
  <c r="D2789" i="4" a="1"/>
  <c r="D2789" i="4" s="1"/>
  <c r="D2805" i="4" a="1"/>
  <c r="D2805" i="4" s="1"/>
  <c r="D2821" i="4" a="1"/>
  <c r="D2821" i="4" s="1"/>
  <c r="D2837" i="4" a="1"/>
  <c r="D2837" i="4" s="1"/>
  <c r="D2853" i="4" a="1"/>
  <c r="D2853" i="4" s="1"/>
  <c r="D2869" i="4" a="1"/>
  <c r="D2869" i="4" s="1"/>
  <c r="D2885" i="4" a="1"/>
  <c r="D2885" i="4" s="1"/>
  <c r="D2901" i="4" a="1"/>
  <c r="D2901" i="4" s="1"/>
  <c r="D2917" i="4" a="1"/>
  <c r="D2917" i="4" s="1"/>
  <c r="D2933" i="4" a="1"/>
  <c r="D2933" i="4" s="1"/>
  <c r="D2949" i="4" a="1"/>
  <c r="D2949" i="4" s="1"/>
  <c r="D2964" i="4" a="1"/>
  <c r="D2964" i="4" s="1"/>
  <c r="D2973" i="4" a="1"/>
  <c r="D2973" i="4" s="1"/>
  <c r="D2978" i="4" a="1"/>
  <c r="D2978" i="4" s="1"/>
  <c r="D2649" i="4" a="1"/>
  <c r="D2649" i="4" s="1"/>
  <c r="D2664" i="4" a="1"/>
  <c r="D2664" i="4" s="1"/>
  <c r="D2689" i="4" a="1"/>
  <c r="D2689" i="4" s="1"/>
  <c r="D2712" i="4" a="1"/>
  <c r="D2712" i="4" s="1"/>
  <c r="D2723" i="4" a="1"/>
  <c r="D2723" i="4" s="1"/>
  <c r="D2732" i="4" a="1"/>
  <c r="D2732" i="4" s="1"/>
  <c r="D2740" i="4" a="1"/>
  <c r="D2740" i="4" s="1"/>
  <c r="D2747" i="4" a="1"/>
  <c r="D2747" i="4" s="1"/>
  <c r="D2752" i="4" a="1"/>
  <c r="D2752" i="4" s="1"/>
  <c r="D2758" i="4" a="1"/>
  <c r="D2758" i="4" s="1"/>
  <c r="D2763" i="4" a="1"/>
  <c r="D2763" i="4" s="1"/>
  <c r="D2768" i="4" a="1"/>
  <c r="D2768" i="4" s="1"/>
  <c r="D2774" i="4" a="1"/>
  <c r="D2774" i="4" s="1"/>
  <c r="D2779" i="4" a="1"/>
  <c r="D2779" i="4" s="1"/>
  <c r="D2784" i="4" a="1"/>
  <c r="D2784" i="4" s="1"/>
  <c r="D2790" i="4" a="1"/>
  <c r="D2790" i="4" s="1"/>
  <c r="D2795" i="4" a="1"/>
  <c r="D2795" i="4" s="1"/>
  <c r="D2800" i="4" a="1"/>
  <c r="D2800" i="4" s="1"/>
  <c r="D2806" i="4" a="1"/>
  <c r="D2806" i="4" s="1"/>
  <c r="D2811" i="4" a="1"/>
  <c r="D2811" i="4" s="1"/>
  <c r="D2816" i="4" a="1"/>
  <c r="D2816" i="4" s="1"/>
  <c r="D2822" i="4" a="1"/>
  <c r="D2822" i="4" s="1"/>
  <c r="D2827" i="4" a="1"/>
  <c r="D2827" i="4" s="1"/>
  <c r="D2832" i="4" a="1"/>
  <c r="D2832" i="4" s="1"/>
  <c r="D2838" i="4" a="1"/>
  <c r="D2838" i="4" s="1"/>
  <c r="D2843" i="4" a="1"/>
  <c r="D2843" i="4" s="1"/>
  <c r="D2848" i="4" a="1"/>
  <c r="D2848" i="4" s="1"/>
  <c r="D2854" i="4" a="1"/>
  <c r="D2854" i="4" s="1"/>
  <c r="D2859" i="4" a="1"/>
  <c r="D2859" i="4" s="1"/>
  <c r="D2864" i="4" a="1"/>
  <c r="D2864" i="4" s="1"/>
  <c r="D2870" i="4" a="1"/>
  <c r="D2870" i="4" s="1"/>
  <c r="D2875" i="4" a="1"/>
  <c r="D2875" i="4" s="1"/>
  <c r="D2880" i="4" a="1"/>
  <c r="D2880" i="4" s="1"/>
  <c r="D2634" i="4" a="1"/>
  <c r="D2634" i="4" s="1"/>
  <c r="D2666" i="4" a="1"/>
  <c r="D2666" i="4" s="1"/>
  <c r="D2690" i="4" a="1"/>
  <c r="D2690" i="4" s="1"/>
  <c r="D2703" i="4" a="1"/>
  <c r="D2703" i="4" s="1"/>
  <c r="D2713" i="4" a="1"/>
  <c r="D2713" i="4" s="1"/>
  <c r="D2724" i="4" a="1"/>
  <c r="D2724" i="4" s="1"/>
  <c r="D2733" i="4" a="1"/>
  <c r="D2733" i="4" s="1"/>
  <c r="D2741" i="4" a="1"/>
  <c r="D2741" i="4" s="1"/>
  <c r="D2753" i="4" a="1"/>
  <c r="D2753" i="4" s="1"/>
  <c r="D2769" i="4" a="1"/>
  <c r="D2769" i="4" s="1"/>
  <c r="D2785" i="4" a="1"/>
  <c r="D2785" i="4" s="1"/>
  <c r="D2801" i="4" a="1"/>
  <c r="D2801" i="4" s="1"/>
  <c r="D2817" i="4" a="1"/>
  <c r="D2817" i="4" s="1"/>
  <c r="D2833" i="4" a="1"/>
  <c r="D2833" i="4" s="1"/>
  <c r="D2849" i="4" a="1"/>
  <c r="D2849" i="4" s="1"/>
  <c r="D2865" i="4" a="1"/>
  <c r="D2865" i="4" s="1"/>
  <c r="D2881" i="4" a="1"/>
  <c r="D2881" i="4" s="1"/>
  <c r="D2897" i="4" a="1"/>
  <c r="D2897" i="4" s="1"/>
  <c r="D2913" i="4" a="1"/>
  <c r="D2913" i="4" s="1"/>
  <c r="D2929" i="4" a="1"/>
  <c r="D2929" i="4" s="1"/>
  <c r="D2945" i="4" a="1"/>
  <c r="D2945" i="4" s="1"/>
  <c r="D2965" i="4" a="1"/>
  <c r="D2965" i="4" s="1"/>
  <c r="D2970" i="4" a="1"/>
  <c r="D2970" i="4" s="1"/>
  <c r="D2979" i="4" a="1"/>
  <c r="D2979" i="4" s="1"/>
  <c r="D2988" i="4" a="1"/>
  <c r="D2988" i="4" s="1"/>
  <c r="D2997" i="4" a="1"/>
  <c r="D2997" i="4" s="1"/>
  <c r="D2680" i="4" a="1"/>
  <c r="D2680" i="4" s="1"/>
  <c r="D2704" i="4" a="1"/>
  <c r="D2704" i="4" s="1"/>
  <c r="D2715" i="4" a="1"/>
  <c r="D2715" i="4" s="1"/>
  <c r="D2725" i="4" a="1"/>
  <c r="D2725" i="4" s="1"/>
  <c r="D2734" i="4" a="1"/>
  <c r="D2734" i="4" s="1"/>
  <c r="D2742" i="4" a="1"/>
  <c r="D2742" i="4" s="1"/>
  <c r="D2748" i="4" a="1"/>
  <c r="D2748" i="4" s="1"/>
  <c r="D2754" i="4" a="1"/>
  <c r="D2754" i="4" s="1"/>
  <c r="D2759" i="4" a="1"/>
  <c r="D2759" i="4" s="1"/>
  <c r="D2764" i="4" a="1"/>
  <c r="D2764" i="4" s="1"/>
  <c r="D2770" i="4" a="1"/>
  <c r="D2770" i="4" s="1"/>
  <c r="D2775" i="4" a="1"/>
  <c r="D2775" i="4" s="1"/>
  <c r="D2780" i="4" a="1"/>
  <c r="D2780" i="4" s="1"/>
  <c r="D2786" i="4" a="1"/>
  <c r="D2786" i="4" s="1"/>
  <c r="D2791" i="4" a="1"/>
  <c r="D2791" i="4" s="1"/>
  <c r="D2796" i="4" a="1"/>
  <c r="D2796" i="4" s="1"/>
  <c r="D2802" i="4" a="1"/>
  <c r="D2802" i="4" s="1"/>
  <c r="D2807" i="4" a="1"/>
  <c r="D2807" i="4" s="1"/>
  <c r="D2812" i="4" a="1"/>
  <c r="D2812" i="4" s="1"/>
  <c r="D2818" i="4" a="1"/>
  <c r="D2818" i="4" s="1"/>
  <c r="D2823" i="4" a="1"/>
  <c r="D2823" i="4" s="1"/>
  <c r="D2828" i="4" a="1"/>
  <c r="D2828" i="4" s="1"/>
  <c r="D2834" i="4" a="1"/>
  <c r="D2834" i="4" s="1"/>
  <c r="D2639" i="4" a="1"/>
  <c r="D2639" i="4" s="1"/>
  <c r="D2657" i="4" a="1"/>
  <c r="D2657" i="4" s="1"/>
  <c r="D2681" i="4" a="1"/>
  <c r="D2681" i="4" s="1"/>
  <c r="D2705" i="4" a="1"/>
  <c r="D2705" i="4" s="1"/>
  <c r="D2716" i="4" a="1"/>
  <c r="D2716" i="4" s="1"/>
  <c r="D2727" i="4" a="1"/>
  <c r="D2727" i="4" s="1"/>
  <c r="D2735" i="4" a="1"/>
  <c r="D2735" i="4" s="1"/>
  <c r="D2743" i="4" a="1"/>
  <c r="D2743" i="4" s="1"/>
  <c r="D2749" i="4" a="1"/>
  <c r="D2749" i="4" s="1"/>
  <c r="D2765" i="4" a="1"/>
  <c r="D2765" i="4" s="1"/>
  <c r="D2781" i="4" a="1"/>
  <c r="D2781" i="4" s="1"/>
  <c r="D2797" i="4" a="1"/>
  <c r="D2797" i="4" s="1"/>
  <c r="D2813" i="4" a="1"/>
  <c r="D2813" i="4" s="1"/>
  <c r="D2829" i="4" a="1"/>
  <c r="D2829" i="4" s="1"/>
  <c r="D2845" i="4" a="1"/>
  <c r="D2845" i="4" s="1"/>
  <c r="D2861" i="4" a="1"/>
  <c r="D2861" i="4" s="1"/>
  <c r="D2877" i="4" a="1"/>
  <c r="D2877" i="4" s="1"/>
  <c r="D2893" i="4" a="1"/>
  <c r="D2893" i="4" s="1"/>
  <c r="D2640" i="4" a="1"/>
  <c r="D2640" i="4" s="1"/>
  <c r="D2658" i="4" a="1"/>
  <c r="D2658" i="4" s="1"/>
  <c r="D2671" i="4" a="1"/>
  <c r="D2671" i="4" s="1"/>
  <c r="D2682" i="4" a="1"/>
  <c r="D2682" i="4" s="1"/>
  <c r="D2695" i="4" a="1"/>
  <c r="D2695" i="4" s="1"/>
  <c r="D2707" i="4" a="1"/>
  <c r="D2707" i="4" s="1"/>
  <c r="D2717" i="4" a="1"/>
  <c r="D2717" i="4" s="1"/>
  <c r="D2728" i="4" a="1"/>
  <c r="D2728" i="4" s="1"/>
  <c r="D2736" i="4" a="1"/>
  <c r="D2736" i="4" s="1"/>
  <c r="D2750" i="4" a="1"/>
  <c r="D2750" i="4" s="1"/>
  <c r="D2755" i="4" a="1"/>
  <c r="D2755" i="4" s="1"/>
  <c r="D2760" i="4" a="1"/>
  <c r="D2760" i="4" s="1"/>
  <c r="D2766" i="4" a="1"/>
  <c r="D2766" i="4" s="1"/>
  <c r="D2771" i="4" a="1"/>
  <c r="D2771" i="4" s="1"/>
  <c r="D2776" i="4" a="1"/>
  <c r="D2776" i="4" s="1"/>
  <c r="D2782" i="4" a="1"/>
  <c r="D2782" i="4" s="1"/>
  <c r="D2787" i="4" a="1"/>
  <c r="D2787" i="4" s="1"/>
  <c r="D2792" i="4" a="1"/>
  <c r="D2792" i="4" s="1"/>
  <c r="D2798" i="4" a="1"/>
  <c r="D2798" i="4" s="1"/>
  <c r="D2803" i="4" a="1"/>
  <c r="D2803" i="4" s="1"/>
  <c r="D2808" i="4" a="1"/>
  <c r="D2808" i="4" s="1"/>
  <c r="D2814" i="4" a="1"/>
  <c r="D2814" i="4" s="1"/>
  <c r="D2819" i="4" a="1"/>
  <c r="D2819" i="4" s="1"/>
  <c r="D2824" i="4" a="1"/>
  <c r="D2824" i="4" s="1"/>
  <c r="D2830" i="4" a="1"/>
  <c r="D2830" i="4" s="1"/>
  <c r="D2855" i="4" a="1"/>
  <c r="D2855" i="4" s="1"/>
  <c r="D2876" i="4" a="1"/>
  <c r="D2876" i="4" s="1"/>
  <c r="D2892" i="4" a="1"/>
  <c r="D2892" i="4" s="1"/>
  <c r="D2904" i="4" a="1"/>
  <c r="D2904" i="4" s="1"/>
  <c r="D2915" i="4" a="1"/>
  <c r="D2915" i="4" s="1"/>
  <c r="D2924" i="4" a="1"/>
  <c r="D2924" i="4" s="1"/>
  <c r="D2941" i="4" a="1"/>
  <c r="D2941" i="4" s="1"/>
  <c r="D2948" i="4" a="1"/>
  <c r="D2948" i="4" s="1"/>
  <c r="D2956" i="4" a="1"/>
  <c r="D2956" i="4" s="1"/>
  <c r="D2968" i="4" a="1"/>
  <c r="D2968" i="4" s="1"/>
  <c r="D2975" i="4" a="1"/>
  <c r="D2975" i="4" s="1"/>
  <c r="D2986" i="4" a="1"/>
  <c r="D2986" i="4" s="1"/>
  <c r="D2991" i="4" a="1"/>
  <c r="D2991" i="4" s="1"/>
  <c r="D2996" i="4" a="1"/>
  <c r="D2996" i="4" s="1"/>
  <c r="D3001" i="4" a="1"/>
  <c r="D3001" i="4" s="1"/>
  <c r="D3006" i="4" a="1"/>
  <c r="D3006" i="4" s="1"/>
  <c r="D3015" i="4" a="1"/>
  <c r="D3015" i="4" s="1"/>
  <c r="D3024" i="4" a="1"/>
  <c r="D3024" i="4" s="1"/>
  <c r="D3033" i="4" a="1"/>
  <c r="D3033" i="4" s="1"/>
  <c r="D3038" i="4" a="1"/>
  <c r="D3038" i="4" s="1"/>
  <c r="D3047" i="4" a="1"/>
  <c r="D3047" i="4" s="1"/>
  <c r="D3056" i="4" a="1"/>
  <c r="D3056" i="4" s="1"/>
  <c r="D3065" i="4" a="1"/>
  <c r="D3065" i="4" s="1"/>
  <c r="D3070" i="4" a="1"/>
  <c r="D3070" i="4" s="1"/>
  <c r="D3079" i="4" a="1"/>
  <c r="D3079" i="4" s="1"/>
  <c r="D3088" i="4" a="1"/>
  <c r="D3088" i="4" s="1"/>
  <c r="D3097" i="4" a="1"/>
  <c r="D3097" i="4" s="1"/>
  <c r="D3102" i="4" a="1"/>
  <c r="D3102" i="4" s="1"/>
  <c r="D3106" i="4" a="1"/>
  <c r="D3106" i="4" s="1"/>
  <c r="D3110" i="4" a="1"/>
  <c r="D3110" i="4" s="1"/>
  <c r="D3114" i="4" a="1"/>
  <c r="D3114" i="4" s="1"/>
  <c r="D3118" i="4" a="1"/>
  <c r="D3118" i="4" s="1"/>
  <c r="D3122" i="4" a="1"/>
  <c r="D3122" i="4" s="1"/>
  <c r="D3126" i="4" a="1"/>
  <c r="D3126" i="4" s="1"/>
  <c r="D3130" i="4" a="1"/>
  <c r="D3130" i="4" s="1"/>
  <c r="D3134" i="4" a="1"/>
  <c r="D3134" i="4" s="1"/>
  <c r="D3138" i="4" a="1"/>
  <c r="D3138" i="4" s="1"/>
  <c r="D3142" i="4" a="1"/>
  <c r="D3142" i="4" s="1"/>
  <c r="D3146" i="4" a="1"/>
  <c r="D3146" i="4" s="1"/>
  <c r="D3150" i="4" a="1"/>
  <c r="D3150" i="4" s="1"/>
  <c r="D3154" i="4" a="1"/>
  <c r="D3154" i="4" s="1"/>
  <c r="D3158" i="4" a="1"/>
  <c r="D3158" i="4" s="1"/>
  <c r="D3162" i="4" a="1"/>
  <c r="D3162" i="4" s="1"/>
  <c r="D3166" i="4" a="1"/>
  <c r="D3166" i="4" s="1"/>
  <c r="D3170" i="4" a="1"/>
  <c r="D3170" i="4" s="1"/>
  <c r="D2835" i="4" a="1"/>
  <c r="D2835" i="4" s="1"/>
  <c r="D2856" i="4" a="1"/>
  <c r="D2856" i="4" s="1"/>
  <c r="D2878" i="4" a="1"/>
  <c r="D2878" i="4" s="1"/>
  <c r="D2894" i="4" a="1"/>
  <c r="D2894" i="4" s="1"/>
  <c r="D2907" i="4" a="1"/>
  <c r="D2907" i="4" s="1"/>
  <c r="D2925" i="4" a="1"/>
  <c r="D2925" i="4" s="1"/>
  <c r="D2934" i="4" a="1"/>
  <c r="D2934" i="4" s="1"/>
  <c r="D2942" i="4" a="1"/>
  <c r="D2942" i="4" s="1"/>
  <c r="D2950" i="4" a="1"/>
  <c r="D2950" i="4" s="1"/>
  <c r="D2957" i="4" a="1"/>
  <c r="D2957" i="4" s="1"/>
  <c r="D2963" i="4" a="1"/>
  <c r="D2963" i="4" s="1"/>
  <c r="D2969" i="4" a="1"/>
  <c r="D2969" i="4" s="1"/>
  <c r="D2981" i="4" a="1"/>
  <c r="D2981" i="4" s="1"/>
  <c r="D3002" i="4" a="1"/>
  <c r="D3002" i="4" s="1"/>
  <c r="D3011" i="4" a="1"/>
  <c r="D3011" i="4" s="1"/>
  <c r="D3020" i="4" a="1"/>
  <c r="D3020" i="4" s="1"/>
  <c r="D3029" i="4" a="1"/>
  <c r="D3029" i="4" s="1"/>
  <c r="D3034" i="4" a="1"/>
  <c r="D3034" i="4" s="1"/>
  <c r="D3043" i="4" a="1"/>
  <c r="D3043" i="4" s="1"/>
  <c r="D3052" i="4" a="1"/>
  <c r="D3052" i="4" s="1"/>
  <c r="D3061" i="4" a="1"/>
  <c r="D3061" i="4" s="1"/>
  <c r="D3066" i="4" a="1"/>
  <c r="D3066" i="4" s="1"/>
  <c r="D3075" i="4" a="1"/>
  <c r="D3075" i="4" s="1"/>
  <c r="D3084" i="4" a="1"/>
  <c r="D3084" i="4" s="1"/>
  <c r="D3093" i="4" a="1"/>
  <c r="D3093" i="4" s="1"/>
  <c r="D3098" i="4" a="1"/>
  <c r="D3098" i="4" s="1"/>
  <c r="D2839" i="4" a="1"/>
  <c r="D2839" i="4" s="1"/>
  <c r="D2860" i="4" a="1"/>
  <c r="D2860" i="4" s="1"/>
  <c r="D2882" i="4" a="1"/>
  <c r="D2882" i="4" s="1"/>
  <c r="D2896" i="4" a="1"/>
  <c r="D2896" i="4" s="1"/>
  <c r="D2908" i="4" a="1"/>
  <c r="D2908" i="4" s="1"/>
  <c r="D2918" i="4" a="1"/>
  <c r="D2918" i="4" s="1"/>
  <c r="D2926" i="4" a="1"/>
  <c r="D2926" i="4" s="1"/>
  <c r="D2935" i="4" a="1"/>
  <c r="D2935" i="4" s="1"/>
  <c r="D2951" i="4" a="1"/>
  <c r="D2951" i="4" s="1"/>
  <c r="D2958" i="4" a="1"/>
  <c r="D2958" i="4" s="1"/>
  <c r="D2976" i="4" a="1"/>
  <c r="D2976" i="4" s="1"/>
  <c r="D2982" i="4" a="1"/>
  <c r="D2982" i="4" s="1"/>
  <c r="D2987" i="4" a="1"/>
  <c r="D2987" i="4" s="1"/>
  <c r="D2992" i="4" a="1"/>
  <c r="D2992" i="4" s="1"/>
  <c r="D2998" i="4" a="1"/>
  <c r="D2998" i="4" s="1"/>
  <c r="D3007" i="4" a="1"/>
  <c r="D3007" i="4" s="1"/>
  <c r="D3016" i="4" a="1"/>
  <c r="D3016" i="4" s="1"/>
  <c r="D3025" i="4" a="1"/>
  <c r="D3025" i="4" s="1"/>
  <c r="D3030" i="4" a="1"/>
  <c r="D3030" i="4" s="1"/>
  <c r="D3039" i="4" a="1"/>
  <c r="D3039" i="4" s="1"/>
  <c r="D3048" i="4" a="1"/>
  <c r="D3048" i="4" s="1"/>
  <c r="D3057" i="4" a="1"/>
  <c r="D3057" i="4" s="1"/>
  <c r="D3062" i="4" a="1"/>
  <c r="D3062" i="4" s="1"/>
  <c r="D3071" i="4" a="1"/>
  <c r="D3071" i="4" s="1"/>
  <c r="D3080" i="4" a="1"/>
  <c r="D3080" i="4" s="1"/>
  <c r="D3089" i="4" a="1"/>
  <c r="D3089" i="4" s="1"/>
  <c r="D3094" i="4" a="1"/>
  <c r="D3094" i="4" s="1"/>
  <c r="D3103" i="4" a="1"/>
  <c r="D3103" i="4" s="1"/>
  <c r="D3107" i="4" a="1"/>
  <c r="D3107" i="4" s="1"/>
  <c r="D3111" i="4" a="1"/>
  <c r="D3111" i="4" s="1"/>
  <c r="D3115" i="4" a="1"/>
  <c r="D3115" i="4" s="1"/>
  <c r="D3119" i="4" a="1"/>
  <c r="D3119" i="4" s="1"/>
  <c r="D3123" i="4" a="1"/>
  <c r="D3123" i="4" s="1"/>
  <c r="D3127" i="4" a="1"/>
  <c r="D3127" i="4" s="1"/>
  <c r="D3131" i="4" a="1"/>
  <c r="D3131" i="4" s="1"/>
  <c r="D3135" i="4" a="1"/>
  <c r="D3135" i="4" s="1"/>
  <c r="D3139" i="4" a="1"/>
  <c r="D3139" i="4" s="1"/>
  <c r="D3143" i="4" a="1"/>
  <c r="D3143" i="4" s="1"/>
  <c r="D3147" i="4" a="1"/>
  <c r="D3147" i="4" s="1"/>
  <c r="D3151" i="4" a="1"/>
  <c r="D3151" i="4" s="1"/>
  <c r="D3155" i="4" a="1"/>
  <c r="D3155" i="4" s="1"/>
  <c r="D3159" i="4" a="1"/>
  <c r="D3159" i="4" s="1"/>
  <c r="D3163" i="4" a="1"/>
  <c r="D3163" i="4" s="1"/>
  <c r="D3167" i="4" a="1"/>
  <c r="D3167" i="4" s="1"/>
  <c r="D3171" i="4" a="1"/>
  <c r="D3171" i="4" s="1"/>
  <c r="D3175" i="4" a="1"/>
  <c r="D3175" i="4" s="1"/>
  <c r="D3179" i="4" a="1"/>
  <c r="D3179" i="4" s="1"/>
  <c r="D3183" i="4" a="1"/>
  <c r="D3183" i="4" s="1"/>
  <c r="D3187" i="4" a="1"/>
  <c r="D3187" i="4" s="1"/>
  <c r="D3191" i="4" a="1"/>
  <c r="D3191" i="4" s="1"/>
  <c r="D3195" i="4" a="1"/>
  <c r="D3195" i="4" s="1"/>
  <c r="D3199" i="4" a="1"/>
  <c r="D3199" i="4" s="1"/>
  <c r="D3203" i="4" a="1"/>
  <c r="D3203" i="4" s="1"/>
  <c r="D2840" i="4" a="1"/>
  <c r="D2840" i="4" s="1"/>
  <c r="D2862" i="4" a="1"/>
  <c r="D2862" i="4" s="1"/>
  <c r="D2883" i="4" a="1"/>
  <c r="D2883" i="4" s="1"/>
  <c r="D2898" i="4" a="1"/>
  <c r="D2898" i="4" s="1"/>
  <c r="D2909" i="4" a="1"/>
  <c r="D2909" i="4" s="1"/>
  <c r="D2919" i="4" a="1"/>
  <c r="D2919" i="4" s="1"/>
  <c r="D2944" i="4" a="1"/>
  <c r="D2944" i="4" s="1"/>
  <c r="D2971" i="4" a="1"/>
  <c r="D2971" i="4" s="1"/>
  <c r="D2993" i="4" a="1"/>
  <c r="D2993" i="4" s="1"/>
  <c r="D3003" i="4" a="1"/>
  <c r="D3003" i="4" s="1"/>
  <c r="D3012" i="4" a="1"/>
  <c r="D3012" i="4" s="1"/>
  <c r="D3021" i="4" a="1"/>
  <c r="D3021" i="4" s="1"/>
  <c r="D3026" i="4" a="1"/>
  <c r="D3026" i="4" s="1"/>
  <c r="D3035" i="4" a="1"/>
  <c r="D3035" i="4" s="1"/>
  <c r="D3044" i="4" a="1"/>
  <c r="D3044" i="4" s="1"/>
  <c r="D3053" i="4" a="1"/>
  <c r="D3053" i="4" s="1"/>
  <c r="D3058" i="4" a="1"/>
  <c r="D3058" i="4" s="1"/>
  <c r="D3067" i="4" a="1"/>
  <c r="D3067" i="4" s="1"/>
  <c r="D3076" i="4" a="1"/>
  <c r="D3076" i="4" s="1"/>
  <c r="D3085" i="4" a="1"/>
  <c r="D3085" i="4" s="1"/>
  <c r="D3090" i="4" a="1"/>
  <c r="D3090" i="4" s="1"/>
  <c r="D3099" i="4" a="1"/>
  <c r="D3099" i="4" s="1"/>
  <c r="D2844" i="4" a="1"/>
  <c r="D2844" i="4" s="1"/>
  <c r="D2866" i="4" a="1"/>
  <c r="D2866" i="4" s="1"/>
  <c r="D2886" i="4" a="1"/>
  <c r="D2886" i="4" s="1"/>
  <c r="D2899" i="4" a="1"/>
  <c r="D2899" i="4" s="1"/>
  <c r="D2910" i="4" a="1"/>
  <c r="D2910" i="4" s="1"/>
  <c r="D2928" i="4" a="1"/>
  <c r="D2928" i="4" s="1"/>
  <c r="D2936" i="4" a="1"/>
  <c r="D2936" i="4" s="1"/>
  <c r="D2946" i="4" a="1"/>
  <c r="D2946" i="4" s="1"/>
  <c r="D2952" i="4" a="1"/>
  <c r="D2952" i="4" s="1"/>
  <c r="D2959" i="4" a="1"/>
  <c r="D2959" i="4" s="1"/>
  <c r="D2966" i="4" a="1"/>
  <c r="D2966" i="4" s="1"/>
  <c r="D2977" i="4" a="1"/>
  <c r="D2977" i="4" s="1"/>
  <c r="D2983" i="4" a="1"/>
  <c r="D2983" i="4" s="1"/>
  <c r="D2994" i="4" a="1"/>
  <c r="D2994" i="4" s="1"/>
  <c r="D2999" i="4" a="1"/>
  <c r="D2999" i="4" s="1"/>
  <c r="D3008" i="4" a="1"/>
  <c r="D3008" i="4" s="1"/>
  <c r="D3017" i="4" a="1"/>
  <c r="D3017" i="4" s="1"/>
  <c r="D3022" i="4" a="1"/>
  <c r="D3022" i="4" s="1"/>
  <c r="D3031" i="4" a="1"/>
  <c r="D3031" i="4" s="1"/>
  <c r="D3040" i="4" a="1"/>
  <c r="D3040" i="4" s="1"/>
  <c r="D3049" i="4" a="1"/>
  <c r="D3049" i="4" s="1"/>
  <c r="D3054" i="4" a="1"/>
  <c r="D3054" i="4" s="1"/>
  <c r="D3063" i="4" a="1"/>
  <c r="D3063" i="4" s="1"/>
  <c r="D3072" i="4" a="1"/>
  <c r="D3072" i="4" s="1"/>
  <c r="D3081" i="4" a="1"/>
  <c r="D3081" i="4" s="1"/>
  <c r="D3086" i="4" a="1"/>
  <c r="D3086" i="4" s="1"/>
  <c r="D3095" i="4" a="1"/>
  <c r="D3095" i="4" s="1"/>
  <c r="D3104" i="4" a="1"/>
  <c r="D3104" i="4" s="1"/>
  <c r="D3108" i="4" a="1"/>
  <c r="D3108" i="4" s="1"/>
  <c r="D3112" i="4" a="1"/>
  <c r="D3112" i="4" s="1"/>
  <c r="D3116" i="4" a="1"/>
  <c r="D3116" i="4" s="1"/>
  <c r="D3120" i="4" a="1"/>
  <c r="D3120" i="4" s="1"/>
  <c r="D3124" i="4" a="1"/>
  <c r="D3124" i="4" s="1"/>
  <c r="D3128" i="4" a="1"/>
  <c r="D3128" i="4" s="1"/>
  <c r="D3132" i="4" a="1"/>
  <c r="D3132" i="4" s="1"/>
  <c r="D3136" i="4" a="1"/>
  <c r="D3136" i="4" s="1"/>
  <c r="D3140" i="4" a="1"/>
  <c r="D3140" i="4" s="1"/>
  <c r="D3144" i="4" a="1"/>
  <c r="D3144" i="4" s="1"/>
  <c r="D3148" i="4" a="1"/>
  <c r="D3148" i="4" s="1"/>
  <c r="D3152" i="4" a="1"/>
  <c r="D3152" i="4" s="1"/>
  <c r="D3156" i="4" a="1"/>
  <c r="D3156" i="4" s="1"/>
  <c r="D3160" i="4" a="1"/>
  <c r="D3160" i="4" s="1"/>
  <c r="D3164" i="4" a="1"/>
  <c r="D3164" i="4" s="1"/>
  <c r="D3168" i="4" a="1"/>
  <c r="D3168" i="4" s="1"/>
  <c r="D3172" i="4" a="1"/>
  <c r="D3172" i="4" s="1"/>
  <c r="D3176" i="4" a="1"/>
  <c r="D3176" i="4" s="1"/>
  <c r="D3180" i="4" a="1"/>
  <c r="D3180" i="4" s="1"/>
  <c r="D3184" i="4" a="1"/>
  <c r="D3184" i="4" s="1"/>
  <c r="D3188" i="4" a="1"/>
  <c r="D3188" i="4" s="1"/>
  <c r="D3192" i="4" a="1"/>
  <c r="D3192" i="4" s="1"/>
  <c r="D3196" i="4" a="1"/>
  <c r="D3196" i="4" s="1"/>
  <c r="D3200" i="4" a="1"/>
  <c r="D3200" i="4" s="1"/>
  <c r="D3204" i="4" a="1"/>
  <c r="D3204" i="4" s="1"/>
  <c r="D3208" i="4" a="1"/>
  <c r="D3208" i="4" s="1"/>
  <c r="D3212" i="4" a="1"/>
  <c r="D3212" i="4" s="1"/>
  <c r="D3216" i="4" a="1"/>
  <c r="D3216" i="4" s="1"/>
  <c r="D3220" i="4" a="1"/>
  <c r="D3220" i="4" s="1"/>
  <c r="D3224" i="4" a="1"/>
  <c r="D3224" i="4" s="1"/>
  <c r="D3228" i="4" a="1"/>
  <c r="D3228" i="4" s="1"/>
  <c r="D3232" i="4" a="1"/>
  <c r="D3232" i="4" s="1"/>
  <c r="D3236" i="4" a="1"/>
  <c r="D3236" i="4" s="1"/>
  <c r="D3240" i="4" a="1"/>
  <c r="D3240" i="4" s="1"/>
  <c r="D3244" i="4" a="1"/>
  <c r="D3244" i="4" s="1"/>
  <c r="D3248" i="4" a="1"/>
  <c r="D3248" i="4" s="1"/>
  <c r="D3252" i="4" a="1"/>
  <c r="D3252" i="4" s="1"/>
  <c r="D3256" i="4" a="1"/>
  <c r="D3256" i="4" s="1"/>
  <c r="D3260" i="4" a="1"/>
  <c r="D3260" i="4" s="1"/>
  <c r="D2846" i="4" a="1"/>
  <c r="D2846" i="4" s="1"/>
  <c r="D2867" i="4" a="1"/>
  <c r="D2867" i="4" s="1"/>
  <c r="D2887" i="4" a="1"/>
  <c r="D2887" i="4" s="1"/>
  <c r="D2902" i="4" a="1"/>
  <c r="D2902" i="4" s="1"/>
  <c r="D2912" i="4" a="1"/>
  <c r="D2912" i="4" s="1"/>
  <c r="D2920" i="4" a="1"/>
  <c r="D2920" i="4" s="1"/>
  <c r="D2930" i="4" a="1"/>
  <c r="D2930" i="4" s="1"/>
  <c r="D2937" i="4" a="1"/>
  <c r="D2937" i="4" s="1"/>
  <c r="D2953" i="4" a="1"/>
  <c r="D2953" i="4" s="1"/>
  <c r="D2960" i="4" a="1"/>
  <c r="D2960" i="4" s="1"/>
  <c r="D2972" i="4" a="1"/>
  <c r="D2972" i="4" s="1"/>
  <c r="D2984" i="4" a="1"/>
  <c r="D2984" i="4" s="1"/>
  <c r="D2989" i="4" a="1"/>
  <c r="D2989" i="4" s="1"/>
  <c r="D3004" i="4" a="1"/>
  <c r="D3004" i="4" s="1"/>
  <c r="D3013" i="4" a="1"/>
  <c r="D3013" i="4" s="1"/>
  <c r="D3018" i="4" a="1"/>
  <c r="D3018" i="4" s="1"/>
  <c r="D3027" i="4" a="1"/>
  <c r="D3027" i="4" s="1"/>
  <c r="D3036" i="4" a="1"/>
  <c r="D3036" i="4" s="1"/>
  <c r="D3045" i="4" a="1"/>
  <c r="D3045" i="4" s="1"/>
  <c r="D3050" i="4" a="1"/>
  <c r="D3050" i="4" s="1"/>
  <c r="D3059" i="4" a="1"/>
  <c r="D3059" i="4" s="1"/>
  <c r="D3068" i="4" a="1"/>
  <c r="D3068" i="4" s="1"/>
  <c r="D3077" i="4" a="1"/>
  <c r="D3077" i="4" s="1"/>
  <c r="D3082" i="4" a="1"/>
  <c r="D3082" i="4" s="1"/>
  <c r="D3091" i="4" a="1"/>
  <c r="D3091" i="4" s="1"/>
  <c r="D3100" i="4" a="1"/>
  <c r="D3100" i="4" s="1"/>
  <c r="D2850" i="4" a="1"/>
  <c r="D2850" i="4" s="1"/>
  <c r="D2871" i="4" a="1"/>
  <c r="D2871" i="4" s="1"/>
  <c r="D2888" i="4" a="1"/>
  <c r="D2888" i="4" s="1"/>
  <c r="D2903" i="4" a="1"/>
  <c r="D2903" i="4" s="1"/>
  <c r="D2914" i="4" a="1"/>
  <c r="D2914" i="4" s="1"/>
  <c r="D2921" i="4" a="1"/>
  <c r="D2921" i="4" s="1"/>
  <c r="D2939" i="4" a="1"/>
  <c r="D2939" i="4" s="1"/>
  <c r="D2947" i="4" a="1"/>
  <c r="D2947" i="4" s="1"/>
  <c r="D2954" i="4" a="1"/>
  <c r="D2954" i="4" s="1"/>
  <c r="D2961" i="4" a="1"/>
  <c r="D2961" i="4" s="1"/>
  <c r="D2967" i="4" a="1"/>
  <c r="D2967" i="4" s="1"/>
  <c r="D2990" i="4" a="1"/>
  <c r="D2990" i="4" s="1"/>
  <c r="D2995" i="4" a="1"/>
  <c r="D2995" i="4" s="1"/>
  <c r="D3000" i="4" a="1"/>
  <c r="D3000" i="4" s="1"/>
  <c r="D3009" i="4" a="1"/>
  <c r="D3009" i="4" s="1"/>
  <c r="D3014" i="4" a="1"/>
  <c r="D3014" i="4" s="1"/>
  <c r="D3023" i="4" a="1"/>
  <c r="D3023" i="4" s="1"/>
  <c r="D3032" i="4" a="1"/>
  <c r="D3032" i="4" s="1"/>
  <c r="D3041" i="4" a="1"/>
  <c r="D3041" i="4" s="1"/>
  <c r="D3046" i="4" a="1"/>
  <c r="D3046" i="4" s="1"/>
  <c r="D3055" i="4" a="1"/>
  <c r="D3055" i="4" s="1"/>
  <c r="D3064" i="4" a="1"/>
  <c r="D3064" i="4" s="1"/>
  <c r="D3073" i="4" a="1"/>
  <c r="D3073" i="4" s="1"/>
  <c r="D3078" i="4" a="1"/>
  <c r="D3078" i="4" s="1"/>
  <c r="D3087" i="4" a="1"/>
  <c r="D3087" i="4" s="1"/>
  <c r="D3096" i="4" a="1"/>
  <c r="D3096" i="4" s="1"/>
  <c r="D3105" i="4" a="1"/>
  <c r="D3105" i="4" s="1"/>
  <c r="D3109" i="4" a="1"/>
  <c r="D3109" i="4" s="1"/>
  <c r="D3113" i="4" a="1"/>
  <c r="D3113" i="4" s="1"/>
  <c r="D3117" i="4" a="1"/>
  <c r="D3117" i="4" s="1"/>
  <c r="D3121" i="4" a="1"/>
  <c r="D3121" i="4" s="1"/>
  <c r="D3125" i="4" a="1"/>
  <c r="D3125" i="4" s="1"/>
  <c r="D3129" i="4" a="1"/>
  <c r="D3129" i="4" s="1"/>
  <c r="D3133" i="4" a="1"/>
  <c r="D3133" i="4" s="1"/>
  <c r="D3137" i="4" a="1"/>
  <c r="D3137" i="4" s="1"/>
  <c r="D3141" i="4" a="1"/>
  <c r="D3141" i="4" s="1"/>
  <c r="D3145" i="4" a="1"/>
  <c r="D3145" i="4" s="1"/>
  <c r="D3149" i="4" a="1"/>
  <c r="D3149" i="4" s="1"/>
  <c r="D3153" i="4" a="1"/>
  <c r="D3153" i="4" s="1"/>
  <c r="D3157" i="4" a="1"/>
  <c r="D3157" i="4" s="1"/>
  <c r="D3161" i="4" a="1"/>
  <c r="D3161" i="4" s="1"/>
  <c r="D3165" i="4" a="1"/>
  <c r="D3165" i="4" s="1"/>
  <c r="D3169" i="4" a="1"/>
  <c r="D3169" i="4" s="1"/>
  <c r="D2851" i="4" a="1"/>
  <c r="D2851" i="4" s="1"/>
  <c r="D2872" i="4" a="1"/>
  <c r="D2872" i="4" s="1"/>
  <c r="D2891" i="4" a="1"/>
  <c r="D2891" i="4" s="1"/>
  <c r="D2923" i="4" a="1"/>
  <c r="D2923" i="4" s="1"/>
  <c r="D2931" i="4" a="1"/>
  <c r="D2931" i="4" s="1"/>
  <c r="D2940" i="4" a="1"/>
  <c r="D2940" i="4" s="1"/>
  <c r="D2955" i="4" a="1"/>
  <c r="D2955" i="4" s="1"/>
  <c r="D2962" i="4" a="1"/>
  <c r="D2962" i="4" s="1"/>
  <c r="D2974" i="4" a="1"/>
  <c r="D2974" i="4" s="1"/>
  <c r="D2980" i="4" a="1"/>
  <c r="D2980" i="4" s="1"/>
  <c r="D2985" i="4" a="1"/>
  <c r="D2985" i="4" s="1"/>
  <c r="D3005" i="4" a="1"/>
  <c r="D3005" i="4" s="1"/>
  <c r="D3010" i="4" a="1"/>
  <c r="D3010" i="4" s="1"/>
  <c r="D3019" i="4" a="1"/>
  <c r="D3019" i="4" s="1"/>
  <c r="D3028" i="4" a="1"/>
  <c r="D3028" i="4" s="1"/>
  <c r="D3037" i="4" a="1"/>
  <c r="D3037" i="4" s="1"/>
  <c r="D3042" i="4" a="1"/>
  <c r="D3042" i="4" s="1"/>
  <c r="D3051" i="4" a="1"/>
  <c r="D3051" i="4" s="1"/>
  <c r="D3060" i="4" a="1"/>
  <c r="D3060" i="4" s="1"/>
  <c r="D3069" i="4" a="1"/>
  <c r="D3069" i="4" s="1"/>
  <c r="D3074" i="4" a="1"/>
  <c r="D3074" i="4" s="1"/>
  <c r="D3083" i="4" a="1"/>
  <c r="D3083" i="4" s="1"/>
  <c r="D3092" i="4" a="1"/>
  <c r="D3092" i="4" s="1"/>
  <c r="D3101" i="4" a="1"/>
  <c r="D3101" i="4" s="1"/>
  <c r="D3173" i="4" a="1"/>
  <c r="D3173" i="4" s="1"/>
  <c r="D3189" i="4" a="1"/>
  <c r="D3189" i="4" s="1"/>
  <c r="D3205" i="4" a="1"/>
  <c r="D3205" i="4" s="1"/>
  <c r="D3215" i="4" a="1"/>
  <c r="D3215" i="4" s="1"/>
  <c r="D3226" i="4" a="1"/>
  <c r="D3226" i="4" s="1"/>
  <c r="D3237" i="4" a="1"/>
  <c r="D3237" i="4" s="1"/>
  <c r="D3247" i="4" a="1"/>
  <c r="D3247" i="4" s="1"/>
  <c r="D3258" i="4" a="1"/>
  <c r="D3258" i="4" s="1"/>
  <c r="D3267" i="4" a="1"/>
  <c r="D3267" i="4" s="1"/>
  <c r="D3275" i="4" a="1"/>
  <c r="D3275" i="4" s="1"/>
  <c r="D3283" i="4" a="1"/>
  <c r="D3283" i="4" s="1"/>
  <c r="D3291" i="4" a="1"/>
  <c r="D3291" i="4" s="1"/>
  <c r="D3299" i="4" a="1"/>
  <c r="D3299" i="4" s="1"/>
  <c r="D3307" i="4" a="1"/>
  <c r="D3307" i="4" s="1"/>
  <c r="D3315" i="4" a="1"/>
  <c r="D3315" i="4" s="1"/>
  <c r="D3323" i="4" a="1"/>
  <c r="D3323" i="4" s="1"/>
  <c r="D3331" i="4" a="1"/>
  <c r="D3331" i="4" s="1"/>
  <c r="D3339" i="4" a="1"/>
  <c r="D3339" i="4" s="1"/>
  <c r="D3347" i="4" a="1"/>
  <c r="D3347" i="4" s="1"/>
  <c r="D3355" i="4" a="1"/>
  <c r="D3355" i="4" s="1"/>
  <c r="D3363" i="4" a="1"/>
  <c r="D3363" i="4" s="1"/>
  <c r="D3371" i="4" a="1"/>
  <c r="D3371" i="4" s="1"/>
  <c r="D3379" i="4" a="1"/>
  <c r="D3379" i="4" s="1"/>
  <c r="D3387" i="4" a="1"/>
  <c r="D3387" i="4" s="1"/>
  <c r="D3395" i="4" a="1"/>
  <c r="D3395" i="4" s="1"/>
  <c r="D3403" i="4" a="1"/>
  <c r="D3403" i="4" s="1"/>
  <c r="D3411" i="4" a="1"/>
  <c r="D3411" i="4" s="1"/>
  <c r="D3419" i="4" a="1"/>
  <c r="D3419" i="4" s="1"/>
  <c r="D3427" i="4" a="1"/>
  <c r="D3427" i="4" s="1"/>
  <c r="D3435" i="4" a="1"/>
  <c r="D3435" i="4" s="1"/>
  <c r="D3443" i="4" a="1"/>
  <c r="D3443" i="4" s="1"/>
  <c r="D3451" i="4" a="1"/>
  <c r="D3451" i="4" s="1"/>
  <c r="D3459" i="4" a="1"/>
  <c r="D3459" i="4" s="1"/>
  <c r="D3467" i="4" a="1"/>
  <c r="D3467" i="4" s="1"/>
  <c r="D3475" i="4" a="1"/>
  <c r="D3475" i="4" s="1"/>
  <c r="D3483" i="4" a="1"/>
  <c r="D3483" i="4" s="1"/>
  <c r="D3489" i="4" a="1"/>
  <c r="D3489" i="4" s="1"/>
  <c r="D3495" i="4" a="1"/>
  <c r="D3495" i="4" s="1"/>
  <c r="D3511" i="4" a="1"/>
  <c r="D3511" i="4" s="1"/>
  <c r="D3527" i="4" a="1"/>
  <c r="D3527" i="4" s="1"/>
  <c r="D3543" i="4" a="1"/>
  <c r="D3543" i="4" s="1"/>
  <c r="D3559" i="4" a="1"/>
  <c r="D3559" i="4" s="1"/>
  <c r="D3575" i="4" a="1"/>
  <c r="D3575" i="4" s="1"/>
  <c r="D3591" i="4" a="1"/>
  <c r="D3591" i="4" s="1"/>
  <c r="D3607" i="4" a="1"/>
  <c r="D3607" i="4" s="1"/>
  <c r="D3622" i="4" a="1"/>
  <c r="D3622" i="4" s="1"/>
  <c r="D3626" i="4" a="1"/>
  <c r="D3626" i="4" s="1"/>
  <c r="D3630" i="4" a="1"/>
  <c r="D3630" i="4" s="1"/>
  <c r="D3634" i="4" a="1"/>
  <c r="D3634" i="4" s="1"/>
  <c r="D3638" i="4" a="1"/>
  <c r="D3638" i="4" s="1"/>
  <c r="D3642" i="4" a="1"/>
  <c r="D3642" i="4" s="1"/>
  <c r="D3646" i="4" a="1"/>
  <c r="D3646" i="4" s="1"/>
  <c r="D3650" i="4" a="1"/>
  <c r="D3650" i="4" s="1"/>
  <c r="D3654" i="4" a="1"/>
  <c r="D3654" i="4" s="1"/>
  <c r="D3658" i="4" a="1"/>
  <c r="D3658" i="4" s="1"/>
  <c r="D3662" i="4" a="1"/>
  <c r="D3662" i="4" s="1"/>
  <c r="D3666" i="4" a="1"/>
  <c r="D3666" i="4" s="1"/>
  <c r="D3670" i="4" a="1"/>
  <c r="D3670" i="4" s="1"/>
  <c r="D3674" i="4" a="1"/>
  <c r="D3674" i="4" s="1"/>
  <c r="D3678" i="4" a="1"/>
  <c r="D3678" i="4" s="1"/>
  <c r="D3682" i="4" a="1"/>
  <c r="D3682" i="4" s="1"/>
  <c r="D3686" i="4" a="1"/>
  <c r="D3686" i="4" s="1"/>
  <c r="D3690" i="4" a="1"/>
  <c r="D3690" i="4" s="1"/>
  <c r="D3694" i="4" a="1"/>
  <c r="D3694" i="4" s="1"/>
  <c r="D3698" i="4" a="1"/>
  <c r="D3698" i="4" s="1"/>
  <c r="D3702" i="4" a="1"/>
  <c r="D3702" i="4" s="1"/>
  <c r="D3706" i="4" a="1"/>
  <c r="D3706" i="4" s="1"/>
  <c r="D3710" i="4" a="1"/>
  <c r="D3710" i="4" s="1"/>
  <c r="D3714" i="4" a="1"/>
  <c r="D3714" i="4" s="1"/>
  <c r="D3718" i="4" a="1"/>
  <c r="D3718" i="4" s="1"/>
  <c r="D3722" i="4" a="1"/>
  <c r="D3722" i="4" s="1"/>
  <c r="D3174" i="4" a="1"/>
  <c r="D3174" i="4" s="1"/>
  <c r="D3190" i="4" a="1"/>
  <c r="D3190" i="4" s="1"/>
  <c r="D3206" i="4" a="1"/>
  <c r="D3206" i="4" s="1"/>
  <c r="D3217" i="4" a="1"/>
  <c r="D3217" i="4" s="1"/>
  <c r="D3227" i="4" a="1"/>
  <c r="D3227" i="4" s="1"/>
  <c r="D3238" i="4" a="1"/>
  <c r="D3238" i="4" s="1"/>
  <c r="D3249" i="4" a="1"/>
  <c r="D3249" i="4" s="1"/>
  <c r="D3259" i="4" a="1"/>
  <c r="D3259" i="4" s="1"/>
  <c r="D3268" i="4" a="1"/>
  <c r="D3268" i="4" s="1"/>
  <c r="D3276" i="4" a="1"/>
  <c r="D3276" i="4" s="1"/>
  <c r="D3284" i="4" a="1"/>
  <c r="D3284" i="4" s="1"/>
  <c r="D3292" i="4" a="1"/>
  <c r="D3292" i="4" s="1"/>
  <c r="D3300" i="4" a="1"/>
  <c r="D3300" i="4" s="1"/>
  <c r="D3308" i="4" a="1"/>
  <c r="D3308" i="4" s="1"/>
  <c r="D3316" i="4" a="1"/>
  <c r="D3316" i="4" s="1"/>
  <c r="D3324" i="4" a="1"/>
  <c r="D3324" i="4" s="1"/>
  <c r="D3332" i="4" a="1"/>
  <c r="D3332" i="4" s="1"/>
  <c r="D3340" i="4" a="1"/>
  <c r="D3340" i="4" s="1"/>
  <c r="D3348" i="4" a="1"/>
  <c r="D3348" i="4" s="1"/>
  <c r="D3356" i="4" a="1"/>
  <c r="D3356" i="4" s="1"/>
  <c r="D3364" i="4" a="1"/>
  <c r="D3364" i="4" s="1"/>
  <c r="D3372" i="4" a="1"/>
  <c r="D3372" i="4" s="1"/>
  <c r="D3380" i="4" a="1"/>
  <c r="D3380" i="4" s="1"/>
  <c r="D3388" i="4" a="1"/>
  <c r="D3388" i="4" s="1"/>
  <c r="D3396" i="4" a="1"/>
  <c r="D3396" i="4" s="1"/>
  <c r="D3404" i="4" a="1"/>
  <c r="D3404" i="4" s="1"/>
  <c r="D3412" i="4" a="1"/>
  <c r="D3412" i="4" s="1"/>
  <c r="D3420" i="4" a="1"/>
  <c r="D3420" i="4" s="1"/>
  <c r="D3428" i="4" a="1"/>
  <c r="D3428" i="4" s="1"/>
  <c r="D3436" i="4" a="1"/>
  <c r="D3436" i="4" s="1"/>
  <c r="D3444" i="4" a="1"/>
  <c r="D3444" i="4" s="1"/>
  <c r="D3452" i="4" a="1"/>
  <c r="D3452" i="4" s="1"/>
  <c r="D3460" i="4" a="1"/>
  <c r="D3460" i="4" s="1"/>
  <c r="D3468" i="4" a="1"/>
  <c r="D3468" i="4" s="1"/>
  <c r="D3476" i="4" a="1"/>
  <c r="D3476" i="4" s="1"/>
  <c r="D3484" i="4" a="1"/>
  <c r="D3484" i="4" s="1"/>
  <c r="D3490" i="4" a="1"/>
  <c r="D3490" i="4" s="1"/>
  <c r="D3496" i="4" a="1"/>
  <c r="D3496" i="4" s="1"/>
  <c r="D3501" i="4" a="1"/>
  <c r="D3501" i="4" s="1"/>
  <c r="D3506" i="4" a="1"/>
  <c r="D3506" i="4" s="1"/>
  <c r="D3512" i="4" a="1"/>
  <c r="D3512" i="4" s="1"/>
  <c r="D3517" i="4" a="1"/>
  <c r="D3517" i="4" s="1"/>
  <c r="D3522" i="4" a="1"/>
  <c r="D3522" i="4" s="1"/>
  <c r="D3528" i="4" a="1"/>
  <c r="D3528" i="4" s="1"/>
  <c r="D3533" i="4" a="1"/>
  <c r="D3533" i="4" s="1"/>
  <c r="D3538" i="4" a="1"/>
  <c r="D3538" i="4" s="1"/>
  <c r="D3544" i="4" a="1"/>
  <c r="D3544" i="4" s="1"/>
  <c r="D3549" i="4" a="1"/>
  <c r="D3549" i="4" s="1"/>
  <c r="D3554" i="4" a="1"/>
  <c r="D3554" i="4" s="1"/>
  <c r="D3560" i="4" a="1"/>
  <c r="D3560" i="4" s="1"/>
  <c r="D3565" i="4" a="1"/>
  <c r="D3565" i="4" s="1"/>
  <c r="D3570" i="4" a="1"/>
  <c r="D3570" i="4" s="1"/>
  <c r="D3576" i="4" a="1"/>
  <c r="D3576" i="4" s="1"/>
  <c r="D3581" i="4" a="1"/>
  <c r="D3581" i="4" s="1"/>
  <c r="D3586" i="4" a="1"/>
  <c r="D3586" i="4" s="1"/>
  <c r="D3592" i="4" a="1"/>
  <c r="D3592" i="4" s="1"/>
  <c r="D3597" i="4" a="1"/>
  <c r="D3597" i="4" s="1"/>
  <c r="D3602" i="4" a="1"/>
  <c r="D3602" i="4" s="1"/>
  <c r="D3608" i="4" a="1"/>
  <c r="D3608" i="4" s="1"/>
  <c r="D3613" i="4" a="1"/>
  <c r="D3613" i="4" s="1"/>
  <c r="D3618" i="4" a="1"/>
  <c r="D3618" i="4" s="1"/>
  <c r="D3177" i="4" a="1"/>
  <c r="D3177" i="4" s="1"/>
  <c r="D3193" i="4" a="1"/>
  <c r="D3193" i="4" s="1"/>
  <c r="D3207" i="4" a="1"/>
  <c r="D3207" i="4" s="1"/>
  <c r="D3218" i="4" a="1"/>
  <c r="D3218" i="4" s="1"/>
  <c r="D3229" i="4" a="1"/>
  <c r="D3229" i="4" s="1"/>
  <c r="D3239" i="4" a="1"/>
  <c r="D3239" i="4" s="1"/>
  <c r="D3250" i="4" a="1"/>
  <c r="D3250" i="4" s="1"/>
  <c r="D3261" i="4" a="1"/>
  <c r="D3261" i="4" s="1"/>
  <c r="D3269" i="4" a="1"/>
  <c r="D3269" i="4" s="1"/>
  <c r="D3277" i="4" a="1"/>
  <c r="D3277" i="4" s="1"/>
  <c r="D3285" i="4" a="1"/>
  <c r="D3285" i="4" s="1"/>
  <c r="D3293" i="4" a="1"/>
  <c r="D3293" i="4" s="1"/>
  <c r="D3301" i="4" a="1"/>
  <c r="D3301" i="4" s="1"/>
  <c r="D3309" i="4" a="1"/>
  <c r="D3309" i="4" s="1"/>
  <c r="D3317" i="4" a="1"/>
  <c r="D3317" i="4" s="1"/>
  <c r="D3325" i="4" a="1"/>
  <c r="D3325" i="4" s="1"/>
  <c r="D3333" i="4" a="1"/>
  <c r="D3333" i="4" s="1"/>
  <c r="D3341" i="4" a="1"/>
  <c r="D3341" i="4" s="1"/>
  <c r="D3349" i="4" a="1"/>
  <c r="D3349" i="4" s="1"/>
  <c r="D3357" i="4" a="1"/>
  <c r="D3357" i="4" s="1"/>
  <c r="D3365" i="4" a="1"/>
  <c r="D3365" i="4" s="1"/>
  <c r="D3373" i="4" a="1"/>
  <c r="D3373" i="4" s="1"/>
  <c r="D3381" i="4" a="1"/>
  <c r="D3381" i="4" s="1"/>
  <c r="D3389" i="4" a="1"/>
  <c r="D3389" i="4" s="1"/>
  <c r="D3397" i="4" a="1"/>
  <c r="D3397" i="4" s="1"/>
  <c r="D3405" i="4" a="1"/>
  <c r="D3405" i="4" s="1"/>
  <c r="D3413" i="4" a="1"/>
  <c r="D3413" i="4" s="1"/>
  <c r="D3421" i="4" a="1"/>
  <c r="D3421" i="4" s="1"/>
  <c r="D3429" i="4" a="1"/>
  <c r="D3429" i="4" s="1"/>
  <c r="D3437" i="4" a="1"/>
  <c r="D3437" i="4" s="1"/>
  <c r="D3445" i="4" a="1"/>
  <c r="D3445" i="4" s="1"/>
  <c r="D3453" i="4" a="1"/>
  <c r="D3453" i="4" s="1"/>
  <c r="D3461" i="4" a="1"/>
  <c r="D3461" i="4" s="1"/>
  <c r="D3469" i="4" a="1"/>
  <c r="D3469" i="4" s="1"/>
  <c r="D3477" i="4" a="1"/>
  <c r="D3477" i="4" s="1"/>
  <c r="D3491" i="4" a="1"/>
  <c r="D3491" i="4" s="1"/>
  <c r="D3507" i="4" a="1"/>
  <c r="D3507" i="4" s="1"/>
  <c r="D3523" i="4" a="1"/>
  <c r="D3523" i="4" s="1"/>
  <c r="D3539" i="4" a="1"/>
  <c r="D3539" i="4" s="1"/>
  <c r="D3555" i="4" a="1"/>
  <c r="D3555" i="4" s="1"/>
  <c r="D3571" i="4" a="1"/>
  <c r="D3571" i="4" s="1"/>
  <c r="D3587" i="4" a="1"/>
  <c r="D3587" i="4" s="1"/>
  <c r="D3603" i="4" a="1"/>
  <c r="D3603" i="4" s="1"/>
  <c r="D3623" i="4" a="1"/>
  <c r="D3623" i="4" s="1"/>
  <c r="D3627" i="4" a="1"/>
  <c r="D3627" i="4" s="1"/>
  <c r="D3631" i="4" a="1"/>
  <c r="D3631" i="4" s="1"/>
  <c r="D3635" i="4" a="1"/>
  <c r="D3635" i="4" s="1"/>
  <c r="D3639" i="4" a="1"/>
  <c r="D3639" i="4" s="1"/>
  <c r="D3643" i="4" a="1"/>
  <c r="D3643" i="4" s="1"/>
  <c r="D3647" i="4" a="1"/>
  <c r="D3647" i="4" s="1"/>
  <c r="D3651" i="4" a="1"/>
  <c r="D3651" i="4" s="1"/>
  <c r="D3655" i="4" a="1"/>
  <c r="D3655" i="4" s="1"/>
  <c r="D3659" i="4" a="1"/>
  <c r="D3659" i="4" s="1"/>
  <c r="D3663" i="4" a="1"/>
  <c r="D3663" i="4" s="1"/>
  <c r="D3667" i="4" a="1"/>
  <c r="D3667" i="4" s="1"/>
  <c r="D3671" i="4" a="1"/>
  <c r="D3671" i="4" s="1"/>
  <c r="D3675" i="4" a="1"/>
  <c r="D3675" i="4" s="1"/>
  <c r="D3679" i="4" a="1"/>
  <c r="D3679" i="4" s="1"/>
  <c r="D3683" i="4" a="1"/>
  <c r="D3683" i="4" s="1"/>
  <c r="D3687" i="4" a="1"/>
  <c r="D3687" i="4" s="1"/>
  <c r="D3691" i="4" a="1"/>
  <c r="D3691" i="4" s="1"/>
  <c r="D3695" i="4" a="1"/>
  <c r="D3695" i="4" s="1"/>
  <c r="D3699" i="4" a="1"/>
  <c r="D3699" i="4" s="1"/>
  <c r="D3703" i="4" a="1"/>
  <c r="D3703" i="4" s="1"/>
  <c r="D3707" i="4" a="1"/>
  <c r="D3707" i="4" s="1"/>
  <c r="D3711" i="4" a="1"/>
  <c r="D3711" i="4" s="1"/>
  <c r="D3715" i="4" a="1"/>
  <c r="D3715" i="4" s="1"/>
  <c r="D3719" i="4" a="1"/>
  <c r="D3719" i="4" s="1"/>
  <c r="D3723" i="4" a="1"/>
  <c r="D3723" i="4" s="1"/>
  <c r="D3727" i="4" a="1"/>
  <c r="D3727" i="4" s="1"/>
  <c r="D3731" i="4" a="1"/>
  <c r="D3731" i="4" s="1"/>
  <c r="D3735" i="4" a="1"/>
  <c r="D3735" i="4" s="1"/>
  <c r="D3739" i="4" a="1"/>
  <c r="D3739" i="4" s="1"/>
  <c r="D3743" i="4" a="1"/>
  <c r="D3743" i="4" s="1"/>
  <c r="D3747" i="4" a="1"/>
  <c r="D3747" i="4" s="1"/>
  <c r="D3751" i="4" a="1"/>
  <c r="D3751" i="4" s="1"/>
  <c r="D3755" i="4" a="1"/>
  <c r="D3755" i="4" s="1"/>
  <c r="D3759" i="4" a="1"/>
  <c r="D3759" i="4" s="1"/>
  <c r="D3763" i="4" a="1"/>
  <c r="D3763" i="4" s="1"/>
  <c r="D3767" i="4" a="1"/>
  <c r="D3767" i="4" s="1"/>
  <c r="D3771" i="4" a="1"/>
  <c r="D3771" i="4" s="1"/>
  <c r="D3775" i="4" a="1"/>
  <c r="D3775" i="4" s="1"/>
  <c r="D3779" i="4" a="1"/>
  <c r="D3779" i="4" s="1"/>
  <c r="D3783" i="4" a="1"/>
  <c r="D3783" i="4" s="1"/>
  <c r="D3787" i="4" a="1"/>
  <c r="D3787" i="4" s="1"/>
  <c r="D3791" i="4" a="1"/>
  <c r="D3791" i="4" s="1"/>
  <c r="D3795" i="4" a="1"/>
  <c r="D3795" i="4" s="1"/>
  <c r="D3799" i="4" a="1"/>
  <c r="D3799" i="4" s="1"/>
  <c r="D3803" i="4" a="1"/>
  <c r="D3803" i="4" s="1"/>
  <c r="D3178" i="4" a="1"/>
  <c r="D3178" i="4" s="1"/>
  <c r="D3194" i="4" a="1"/>
  <c r="D3194" i="4" s="1"/>
  <c r="D3209" i="4" a="1"/>
  <c r="D3209" i="4" s="1"/>
  <c r="D3219" i="4" a="1"/>
  <c r="D3219" i="4" s="1"/>
  <c r="D3230" i="4" a="1"/>
  <c r="D3230" i="4" s="1"/>
  <c r="D3241" i="4" a="1"/>
  <c r="D3241" i="4" s="1"/>
  <c r="D3251" i="4" a="1"/>
  <c r="D3251" i="4" s="1"/>
  <c r="D3262" i="4" a="1"/>
  <c r="D3262" i="4" s="1"/>
  <c r="D3270" i="4" a="1"/>
  <c r="D3270" i="4" s="1"/>
  <c r="D3278" i="4" a="1"/>
  <c r="D3278" i="4" s="1"/>
  <c r="D3286" i="4" a="1"/>
  <c r="D3286" i="4" s="1"/>
  <c r="D3294" i="4" a="1"/>
  <c r="D3294" i="4" s="1"/>
  <c r="D3302" i="4" a="1"/>
  <c r="D3302" i="4" s="1"/>
  <c r="D3310" i="4" a="1"/>
  <c r="D3310" i="4" s="1"/>
  <c r="D3318" i="4" a="1"/>
  <c r="D3318" i="4" s="1"/>
  <c r="D3326" i="4" a="1"/>
  <c r="D3326" i="4" s="1"/>
  <c r="D3334" i="4" a="1"/>
  <c r="D3334" i="4" s="1"/>
  <c r="D3342" i="4" a="1"/>
  <c r="D3342" i="4" s="1"/>
  <c r="D3350" i="4" a="1"/>
  <c r="D3350" i="4" s="1"/>
  <c r="D3358" i="4" a="1"/>
  <c r="D3358" i="4" s="1"/>
  <c r="D3366" i="4" a="1"/>
  <c r="D3366" i="4" s="1"/>
  <c r="D3374" i="4" a="1"/>
  <c r="D3374" i="4" s="1"/>
  <c r="D3382" i="4" a="1"/>
  <c r="D3382" i="4" s="1"/>
  <c r="D3390" i="4" a="1"/>
  <c r="D3390" i="4" s="1"/>
  <c r="D3398" i="4" a="1"/>
  <c r="D3398" i="4" s="1"/>
  <c r="D3406" i="4" a="1"/>
  <c r="D3406" i="4" s="1"/>
  <c r="D3414" i="4" a="1"/>
  <c r="D3414" i="4" s="1"/>
  <c r="D3422" i="4" a="1"/>
  <c r="D3422" i="4" s="1"/>
  <c r="D3430" i="4" a="1"/>
  <c r="D3430" i="4" s="1"/>
  <c r="D3438" i="4" a="1"/>
  <c r="D3438" i="4" s="1"/>
  <c r="D3446" i="4" a="1"/>
  <c r="D3446" i="4" s="1"/>
  <c r="D3454" i="4" a="1"/>
  <c r="D3454" i="4" s="1"/>
  <c r="D3462" i="4" a="1"/>
  <c r="D3462" i="4" s="1"/>
  <c r="D3470" i="4" a="1"/>
  <c r="D3470" i="4" s="1"/>
  <c r="D3478" i="4" a="1"/>
  <c r="D3478" i="4" s="1"/>
  <c r="D3485" i="4" a="1"/>
  <c r="D3485" i="4" s="1"/>
  <c r="D3492" i="4" a="1"/>
  <c r="D3492" i="4" s="1"/>
  <c r="D3497" i="4" a="1"/>
  <c r="D3497" i="4" s="1"/>
  <c r="D3502" i="4" a="1"/>
  <c r="D3502" i="4" s="1"/>
  <c r="D3508" i="4" a="1"/>
  <c r="D3508" i="4" s="1"/>
  <c r="D3513" i="4" a="1"/>
  <c r="D3513" i="4" s="1"/>
  <c r="D3518" i="4" a="1"/>
  <c r="D3518" i="4" s="1"/>
  <c r="D3524" i="4" a="1"/>
  <c r="D3524" i="4" s="1"/>
  <c r="D3529" i="4" a="1"/>
  <c r="D3529" i="4" s="1"/>
  <c r="D3534" i="4" a="1"/>
  <c r="D3534" i="4" s="1"/>
  <c r="D3540" i="4" a="1"/>
  <c r="D3540" i="4" s="1"/>
  <c r="D3545" i="4" a="1"/>
  <c r="D3545" i="4" s="1"/>
  <c r="D3550" i="4" a="1"/>
  <c r="D3550" i="4" s="1"/>
  <c r="D3556" i="4" a="1"/>
  <c r="D3556" i="4" s="1"/>
  <c r="D3561" i="4" a="1"/>
  <c r="D3561" i="4" s="1"/>
  <c r="D3566" i="4" a="1"/>
  <c r="D3566" i="4" s="1"/>
  <c r="D3572" i="4" a="1"/>
  <c r="D3572" i="4" s="1"/>
  <c r="D3577" i="4" a="1"/>
  <c r="D3577" i="4" s="1"/>
  <c r="D3582" i="4" a="1"/>
  <c r="D3582" i="4" s="1"/>
  <c r="D3588" i="4" a="1"/>
  <c r="D3588" i="4" s="1"/>
  <c r="D3593" i="4" a="1"/>
  <c r="D3593" i="4" s="1"/>
  <c r="D3598" i="4" a="1"/>
  <c r="D3598" i="4" s="1"/>
  <c r="D3604" i="4" a="1"/>
  <c r="D3604" i="4" s="1"/>
  <c r="D3609" i="4" a="1"/>
  <c r="D3609" i="4" s="1"/>
  <c r="D3614" i="4" a="1"/>
  <c r="D3614" i="4" s="1"/>
  <c r="D3619" i="4" a="1"/>
  <c r="D3619" i="4" s="1"/>
  <c r="D3181" i="4" a="1"/>
  <c r="D3181" i="4" s="1"/>
  <c r="D3197" i="4" a="1"/>
  <c r="D3197" i="4" s="1"/>
  <c r="D3210" i="4" a="1"/>
  <c r="D3210" i="4" s="1"/>
  <c r="D3221" i="4" a="1"/>
  <c r="D3221" i="4" s="1"/>
  <c r="D3231" i="4" a="1"/>
  <c r="D3231" i="4" s="1"/>
  <c r="D3242" i="4" a="1"/>
  <c r="D3242" i="4" s="1"/>
  <c r="D3253" i="4" a="1"/>
  <c r="D3253" i="4" s="1"/>
  <c r="D3263" i="4" a="1"/>
  <c r="D3263" i="4" s="1"/>
  <c r="D3271" i="4" a="1"/>
  <c r="D3271" i="4" s="1"/>
  <c r="D3279" i="4" a="1"/>
  <c r="D3279" i="4" s="1"/>
  <c r="D3287" i="4" a="1"/>
  <c r="D3287" i="4" s="1"/>
  <c r="D3295" i="4" a="1"/>
  <c r="D3295" i="4" s="1"/>
  <c r="D3303" i="4" a="1"/>
  <c r="D3303" i="4" s="1"/>
  <c r="D3311" i="4" a="1"/>
  <c r="D3311" i="4" s="1"/>
  <c r="D3319" i="4" a="1"/>
  <c r="D3319" i="4" s="1"/>
  <c r="D3327" i="4" a="1"/>
  <c r="D3327" i="4" s="1"/>
  <c r="D3335" i="4" a="1"/>
  <c r="D3335" i="4" s="1"/>
  <c r="D3343" i="4" a="1"/>
  <c r="D3343" i="4" s="1"/>
  <c r="D3351" i="4" a="1"/>
  <c r="D3351" i="4" s="1"/>
  <c r="D3359" i="4" a="1"/>
  <c r="D3359" i="4" s="1"/>
  <c r="D3367" i="4" a="1"/>
  <c r="D3367" i="4" s="1"/>
  <c r="D3375" i="4" a="1"/>
  <c r="D3375" i="4" s="1"/>
  <c r="D3383" i="4" a="1"/>
  <c r="D3383" i="4" s="1"/>
  <c r="D3391" i="4" a="1"/>
  <c r="D3391" i="4" s="1"/>
  <c r="D3399" i="4" a="1"/>
  <c r="D3399" i="4" s="1"/>
  <c r="D3407" i="4" a="1"/>
  <c r="D3407" i="4" s="1"/>
  <c r="D3415" i="4" a="1"/>
  <c r="D3415" i="4" s="1"/>
  <c r="D3423" i="4" a="1"/>
  <c r="D3423" i="4" s="1"/>
  <c r="D3431" i="4" a="1"/>
  <c r="D3431" i="4" s="1"/>
  <c r="D3439" i="4" a="1"/>
  <c r="D3439" i="4" s="1"/>
  <c r="D3447" i="4" a="1"/>
  <c r="D3447" i="4" s="1"/>
  <c r="D3455" i="4" a="1"/>
  <c r="D3455" i="4" s="1"/>
  <c r="D3463" i="4" a="1"/>
  <c r="D3463" i="4" s="1"/>
  <c r="D3471" i="4" a="1"/>
  <c r="D3471" i="4" s="1"/>
  <c r="D3479" i="4" a="1"/>
  <c r="D3479" i="4" s="1"/>
  <c r="D3486" i="4" a="1"/>
  <c r="D3486" i="4" s="1"/>
  <c r="D3503" i="4" a="1"/>
  <c r="D3503" i="4" s="1"/>
  <c r="D3519" i="4" a="1"/>
  <c r="D3519" i="4" s="1"/>
  <c r="D3535" i="4" a="1"/>
  <c r="D3535" i="4" s="1"/>
  <c r="D3551" i="4" a="1"/>
  <c r="D3551" i="4" s="1"/>
  <c r="D3567" i="4" a="1"/>
  <c r="D3567" i="4" s="1"/>
  <c r="D3583" i="4" a="1"/>
  <c r="D3583" i="4" s="1"/>
  <c r="D3599" i="4" a="1"/>
  <c r="D3599" i="4" s="1"/>
  <c r="D3615" i="4" a="1"/>
  <c r="D3615" i="4" s="1"/>
  <c r="D3620" i="4" a="1"/>
  <c r="D3620" i="4" s="1"/>
  <c r="D3624" i="4" a="1"/>
  <c r="D3624" i="4" s="1"/>
  <c r="D3628" i="4" a="1"/>
  <c r="D3628" i="4" s="1"/>
  <c r="D3632" i="4" a="1"/>
  <c r="D3632" i="4" s="1"/>
  <c r="D3636" i="4" a="1"/>
  <c r="D3636" i="4" s="1"/>
  <c r="D3640" i="4" a="1"/>
  <c r="D3640" i="4" s="1"/>
  <c r="D3644" i="4" a="1"/>
  <c r="D3644" i="4" s="1"/>
  <c r="D3648" i="4" a="1"/>
  <c r="D3648" i="4" s="1"/>
  <c r="D3652" i="4" a="1"/>
  <c r="D3652" i="4" s="1"/>
  <c r="D3656" i="4" a="1"/>
  <c r="D3656" i="4" s="1"/>
  <c r="D3660" i="4" a="1"/>
  <c r="D3660" i="4" s="1"/>
  <c r="D3664" i="4" a="1"/>
  <c r="D3664" i="4" s="1"/>
  <c r="D3668" i="4" a="1"/>
  <c r="D3668" i="4" s="1"/>
  <c r="D3672" i="4" a="1"/>
  <c r="D3672" i="4" s="1"/>
  <c r="D3676" i="4" a="1"/>
  <c r="D3676" i="4" s="1"/>
  <c r="D3680" i="4" a="1"/>
  <c r="D3680" i="4" s="1"/>
  <c r="D3684" i="4" a="1"/>
  <c r="D3684" i="4" s="1"/>
  <c r="D3688" i="4" a="1"/>
  <c r="D3688" i="4" s="1"/>
  <c r="D3692" i="4" a="1"/>
  <c r="D3692" i="4" s="1"/>
  <c r="D3696" i="4" a="1"/>
  <c r="D3696" i="4" s="1"/>
  <c r="D3700" i="4" a="1"/>
  <c r="D3700" i="4" s="1"/>
  <c r="D3704" i="4" a="1"/>
  <c r="D3704" i="4" s="1"/>
  <c r="D3708" i="4" a="1"/>
  <c r="D3708" i="4" s="1"/>
  <c r="D3712" i="4" a="1"/>
  <c r="D3712" i="4" s="1"/>
  <c r="D3716" i="4" a="1"/>
  <c r="D3716" i="4" s="1"/>
  <c r="D3720" i="4" a="1"/>
  <c r="D3720" i="4" s="1"/>
  <c r="D3724" i="4" a="1"/>
  <c r="D3724" i="4" s="1"/>
  <c r="D3728" i="4" a="1"/>
  <c r="D3728" i="4" s="1"/>
  <c r="D3732" i="4" a="1"/>
  <c r="D3732" i="4" s="1"/>
  <c r="D3736" i="4" a="1"/>
  <c r="D3736" i="4" s="1"/>
  <c r="D3740" i="4" a="1"/>
  <c r="D3740" i="4" s="1"/>
  <c r="D3744" i="4" a="1"/>
  <c r="D3744" i="4" s="1"/>
  <c r="D3748" i="4" a="1"/>
  <c r="D3748" i="4" s="1"/>
  <c r="D3752" i="4" a="1"/>
  <c r="D3752" i="4" s="1"/>
  <c r="D3756" i="4" a="1"/>
  <c r="D3756" i="4" s="1"/>
  <c r="D3760" i="4" a="1"/>
  <c r="D3760" i="4" s="1"/>
  <c r="D3764" i="4" a="1"/>
  <c r="D3764" i="4" s="1"/>
  <c r="D3768" i="4" a="1"/>
  <c r="D3768" i="4" s="1"/>
  <c r="D3772" i="4" a="1"/>
  <c r="D3772" i="4" s="1"/>
  <c r="D3776" i="4" a="1"/>
  <c r="D3776" i="4" s="1"/>
  <c r="D3780" i="4" a="1"/>
  <c r="D3780" i="4" s="1"/>
  <c r="D3784" i="4" a="1"/>
  <c r="D3784" i="4" s="1"/>
  <c r="D3182" i="4" a="1"/>
  <c r="D3182" i="4" s="1"/>
  <c r="D3198" i="4" a="1"/>
  <c r="D3198" i="4" s="1"/>
  <c r="D3211" i="4" a="1"/>
  <c r="D3211" i="4" s="1"/>
  <c r="D3222" i="4" a="1"/>
  <c r="D3222" i="4" s="1"/>
  <c r="D3233" i="4" a="1"/>
  <c r="D3233" i="4" s="1"/>
  <c r="D3243" i="4" a="1"/>
  <c r="D3243" i="4" s="1"/>
  <c r="D3254" i="4" a="1"/>
  <c r="D3254" i="4" s="1"/>
  <c r="D3264" i="4" a="1"/>
  <c r="D3264" i="4" s="1"/>
  <c r="D3272" i="4" a="1"/>
  <c r="D3272" i="4" s="1"/>
  <c r="D3280" i="4" a="1"/>
  <c r="D3280" i="4" s="1"/>
  <c r="D3288" i="4" a="1"/>
  <c r="D3288" i="4" s="1"/>
  <c r="D3296" i="4" a="1"/>
  <c r="D3296" i="4" s="1"/>
  <c r="D3304" i="4" a="1"/>
  <c r="D3304" i="4" s="1"/>
  <c r="D3312" i="4" a="1"/>
  <c r="D3312" i="4" s="1"/>
  <c r="D3320" i="4" a="1"/>
  <c r="D3320" i="4" s="1"/>
  <c r="D3328" i="4" a="1"/>
  <c r="D3328" i="4" s="1"/>
  <c r="D3336" i="4" a="1"/>
  <c r="D3336" i="4" s="1"/>
  <c r="D3344" i="4" a="1"/>
  <c r="D3344" i="4" s="1"/>
  <c r="D3352" i="4" a="1"/>
  <c r="D3352" i="4" s="1"/>
  <c r="D3360" i="4" a="1"/>
  <c r="D3360" i="4" s="1"/>
  <c r="D3368" i="4" a="1"/>
  <c r="D3368" i="4" s="1"/>
  <c r="D3376" i="4" a="1"/>
  <c r="D3376" i="4" s="1"/>
  <c r="D3384" i="4" a="1"/>
  <c r="D3384" i="4" s="1"/>
  <c r="D3392" i="4" a="1"/>
  <c r="D3392" i="4" s="1"/>
  <c r="D3400" i="4" a="1"/>
  <c r="D3400" i="4" s="1"/>
  <c r="D3408" i="4" a="1"/>
  <c r="D3408" i="4" s="1"/>
  <c r="D3416" i="4" a="1"/>
  <c r="D3416" i="4" s="1"/>
  <c r="D3424" i="4" a="1"/>
  <c r="D3424" i="4" s="1"/>
  <c r="D3432" i="4" a="1"/>
  <c r="D3432" i="4" s="1"/>
  <c r="D3440" i="4" a="1"/>
  <c r="D3440" i="4" s="1"/>
  <c r="D3448" i="4" a="1"/>
  <c r="D3448" i="4" s="1"/>
  <c r="D3456" i="4" a="1"/>
  <c r="D3456" i="4" s="1"/>
  <c r="D3464" i="4" a="1"/>
  <c r="D3464" i="4" s="1"/>
  <c r="D3472" i="4" a="1"/>
  <c r="D3472" i="4" s="1"/>
  <c r="D3480" i="4" a="1"/>
  <c r="D3480" i="4" s="1"/>
  <c r="D3487" i="4" a="1"/>
  <c r="D3487" i="4" s="1"/>
  <c r="D3493" i="4" a="1"/>
  <c r="D3493" i="4" s="1"/>
  <c r="D3498" i="4" a="1"/>
  <c r="D3498" i="4" s="1"/>
  <c r="D3504" i="4" a="1"/>
  <c r="D3504" i="4" s="1"/>
  <c r="D3509" i="4" a="1"/>
  <c r="D3509" i="4" s="1"/>
  <c r="D3514" i="4" a="1"/>
  <c r="D3514" i="4" s="1"/>
  <c r="D3520" i="4" a="1"/>
  <c r="D3520" i="4" s="1"/>
  <c r="D3525" i="4" a="1"/>
  <c r="D3525" i="4" s="1"/>
  <c r="D3530" i="4" a="1"/>
  <c r="D3530" i="4" s="1"/>
  <c r="D3536" i="4" a="1"/>
  <c r="D3536" i="4" s="1"/>
  <c r="D3541" i="4" a="1"/>
  <c r="D3541" i="4" s="1"/>
  <c r="D3546" i="4" a="1"/>
  <c r="D3546" i="4" s="1"/>
  <c r="D3552" i="4" a="1"/>
  <c r="D3552" i="4" s="1"/>
  <c r="D3557" i="4" a="1"/>
  <c r="D3557" i="4" s="1"/>
  <c r="D3562" i="4" a="1"/>
  <c r="D3562" i="4" s="1"/>
  <c r="D3568" i="4" a="1"/>
  <c r="D3568" i="4" s="1"/>
  <c r="D3573" i="4" a="1"/>
  <c r="D3573" i="4" s="1"/>
  <c r="D3578" i="4" a="1"/>
  <c r="D3578" i="4" s="1"/>
  <c r="D3584" i="4" a="1"/>
  <c r="D3584" i="4" s="1"/>
  <c r="D3589" i="4" a="1"/>
  <c r="D3589" i="4" s="1"/>
  <c r="D3594" i="4" a="1"/>
  <c r="D3594" i="4" s="1"/>
  <c r="D3600" i="4" a="1"/>
  <c r="D3600" i="4" s="1"/>
  <c r="D3605" i="4" a="1"/>
  <c r="D3605" i="4" s="1"/>
  <c r="D3610" i="4" a="1"/>
  <c r="D3610" i="4" s="1"/>
  <c r="D3616" i="4" a="1"/>
  <c r="D3616" i="4" s="1"/>
  <c r="D3185" i="4" a="1"/>
  <c r="D3185" i="4" s="1"/>
  <c r="D3201" i="4" a="1"/>
  <c r="D3201" i="4" s="1"/>
  <c r="D3213" i="4" a="1"/>
  <c r="D3213" i="4" s="1"/>
  <c r="D3223" i="4" a="1"/>
  <c r="D3223" i="4" s="1"/>
  <c r="D3234" i="4" a="1"/>
  <c r="D3234" i="4" s="1"/>
  <c r="D3245" i="4" a="1"/>
  <c r="D3245" i="4" s="1"/>
  <c r="D3255" i="4" a="1"/>
  <c r="D3255" i="4" s="1"/>
  <c r="D3265" i="4" a="1"/>
  <c r="D3265" i="4" s="1"/>
  <c r="D3273" i="4" a="1"/>
  <c r="D3273" i="4" s="1"/>
  <c r="D3281" i="4" a="1"/>
  <c r="D3281" i="4" s="1"/>
  <c r="D3289" i="4" a="1"/>
  <c r="D3289" i="4" s="1"/>
  <c r="D3297" i="4" a="1"/>
  <c r="D3297" i="4" s="1"/>
  <c r="D3305" i="4" a="1"/>
  <c r="D3305" i="4" s="1"/>
  <c r="D3313" i="4" a="1"/>
  <c r="D3313" i="4" s="1"/>
  <c r="D3321" i="4" a="1"/>
  <c r="D3321" i="4" s="1"/>
  <c r="D3329" i="4" a="1"/>
  <c r="D3329" i="4" s="1"/>
  <c r="D3337" i="4" a="1"/>
  <c r="D3337" i="4" s="1"/>
  <c r="D3345" i="4" a="1"/>
  <c r="D3345" i="4" s="1"/>
  <c r="D3353" i="4" a="1"/>
  <c r="D3353" i="4" s="1"/>
  <c r="D3361" i="4" a="1"/>
  <c r="D3361" i="4" s="1"/>
  <c r="D3369" i="4" a="1"/>
  <c r="D3369" i="4" s="1"/>
  <c r="D3377" i="4" a="1"/>
  <c r="D3377" i="4" s="1"/>
  <c r="D3385" i="4" a="1"/>
  <c r="D3385" i="4" s="1"/>
  <c r="D3393" i="4" a="1"/>
  <c r="D3393" i="4" s="1"/>
  <c r="D3401" i="4" a="1"/>
  <c r="D3401" i="4" s="1"/>
  <c r="D3409" i="4" a="1"/>
  <c r="D3409" i="4" s="1"/>
  <c r="D3417" i="4" a="1"/>
  <c r="D3417" i="4" s="1"/>
  <c r="D3425" i="4" a="1"/>
  <c r="D3425" i="4" s="1"/>
  <c r="D3433" i="4" a="1"/>
  <c r="D3433" i="4" s="1"/>
  <c r="D3441" i="4" a="1"/>
  <c r="D3441" i="4" s="1"/>
  <c r="D3449" i="4" a="1"/>
  <c r="D3449" i="4" s="1"/>
  <c r="D3457" i="4" a="1"/>
  <c r="D3457" i="4" s="1"/>
  <c r="D3465" i="4" a="1"/>
  <c r="D3465" i="4" s="1"/>
  <c r="D3473" i="4" a="1"/>
  <c r="D3473" i="4" s="1"/>
  <c r="D3481" i="4" a="1"/>
  <c r="D3481" i="4" s="1"/>
  <c r="D3488" i="4" a="1"/>
  <c r="D3488" i="4" s="1"/>
  <c r="D3499" i="4" a="1"/>
  <c r="D3499" i="4" s="1"/>
  <c r="D3515" i="4" a="1"/>
  <c r="D3515" i="4" s="1"/>
  <c r="D3531" i="4" a="1"/>
  <c r="D3531" i="4" s="1"/>
  <c r="D3547" i="4" a="1"/>
  <c r="D3547" i="4" s="1"/>
  <c r="D3563" i="4" a="1"/>
  <c r="D3563" i="4" s="1"/>
  <c r="D3579" i="4" a="1"/>
  <c r="D3579" i="4" s="1"/>
  <c r="D3595" i="4" a="1"/>
  <c r="D3595" i="4" s="1"/>
  <c r="D3611" i="4" a="1"/>
  <c r="D3611" i="4" s="1"/>
  <c r="D3621" i="4" a="1"/>
  <c r="D3621" i="4" s="1"/>
  <c r="D3625" i="4" a="1"/>
  <c r="D3625" i="4" s="1"/>
  <c r="D3629" i="4" a="1"/>
  <c r="D3629" i="4" s="1"/>
  <c r="D3633" i="4" a="1"/>
  <c r="D3633" i="4" s="1"/>
  <c r="D3637" i="4" a="1"/>
  <c r="D3637" i="4" s="1"/>
  <c r="D3641" i="4" a="1"/>
  <c r="D3641" i="4" s="1"/>
  <c r="D3645" i="4" a="1"/>
  <c r="D3645" i="4" s="1"/>
  <c r="D3649" i="4" a="1"/>
  <c r="D3649" i="4" s="1"/>
  <c r="D3653" i="4" a="1"/>
  <c r="D3653" i="4" s="1"/>
  <c r="D3657" i="4" a="1"/>
  <c r="D3657" i="4" s="1"/>
  <c r="D3661" i="4" a="1"/>
  <c r="D3661" i="4" s="1"/>
  <c r="D3665" i="4" a="1"/>
  <c r="D3665" i="4" s="1"/>
  <c r="D3669" i="4" a="1"/>
  <c r="D3669" i="4" s="1"/>
  <c r="D3673" i="4" a="1"/>
  <c r="D3673" i="4" s="1"/>
  <c r="D3677" i="4" a="1"/>
  <c r="D3677" i="4" s="1"/>
  <c r="D3681" i="4" a="1"/>
  <c r="D3681" i="4" s="1"/>
  <c r="D3685" i="4" a="1"/>
  <c r="D3685" i="4" s="1"/>
  <c r="D3689" i="4" a="1"/>
  <c r="D3689" i="4" s="1"/>
  <c r="D3693" i="4" a="1"/>
  <c r="D3693" i="4" s="1"/>
  <c r="D3697" i="4" a="1"/>
  <c r="D3697" i="4" s="1"/>
  <c r="D3701" i="4" a="1"/>
  <c r="D3701" i="4" s="1"/>
  <c r="D3705" i="4" a="1"/>
  <c r="D3705" i="4" s="1"/>
  <c r="D3709" i="4" a="1"/>
  <c r="D3709" i="4" s="1"/>
  <c r="D3713" i="4" a="1"/>
  <c r="D3713" i="4" s="1"/>
  <c r="D3717" i="4" a="1"/>
  <c r="D3717" i="4" s="1"/>
  <c r="D3186" i="4" a="1"/>
  <c r="D3186" i="4" s="1"/>
  <c r="D3202" i="4" a="1"/>
  <c r="D3202" i="4" s="1"/>
  <c r="D3214" i="4" a="1"/>
  <c r="D3214" i="4" s="1"/>
  <c r="D3225" i="4" a="1"/>
  <c r="D3225" i="4" s="1"/>
  <c r="D3235" i="4" a="1"/>
  <c r="D3235" i="4" s="1"/>
  <c r="D3246" i="4" a="1"/>
  <c r="D3246" i="4" s="1"/>
  <c r="D3257" i="4" a="1"/>
  <c r="D3257" i="4" s="1"/>
  <c r="D3266" i="4" a="1"/>
  <c r="D3266" i="4" s="1"/>
  <c r="D3274" i="4" a="1"/>
  <c r="D3274" i="4" s="1"/>
  <c r="D3282" i="4" a="1"/>
  <c r="D3282" i="4" s="1"/>
  <c r="D3290" i="4" a="1"/>
  <c r="D3290" i="4" s="1"/>
  <c r="D3298" i="4" a="1"/>
  <c r="D3298" i="4" s="1"/>
  <c r="D3306" i="4" a="1"/>
  <c r="D3306" i="4" s="1"/>
  <c r="D3314" i="4" a="1"/>
  <c r="D3314" i="4" s="1"/>
  <c r="D3322" i="4" a="1"/>
  <c r="D3322" i="4" s="1"/>
  <c r="D3330" i="4" a="1"/>
  <c r="D3330" i="4" s="1"/>
  <c r="D3338" i="4" a="1"/>
  <c r="D3338" i="4" s="1"/>
  <c r="D3346" i="4" a="1"/>
  <c r="D3346" i="4" s="1"/>
  <c r="D3354" i="4" a="1"/>
  <c r="D3354" i="4" s="1"/>
  <c r="D3362" i="4" a="1"/>
  <c r="D3362" i="4" s="1"/>
  <c r="D3370" i="4" a="1"/>
  <c r="D3370" i="4" s="1"/>
  <c r="D3378" i="4" a="1"/>
  <c r="D3378" i="4" s="1"/>
  <c r="D3386" i="4" a="1"/>
  <c r="D3386" i="4" s="1"/>
  <c r="D3394" i="4" a="1"/>
  <c r="D3394" i="4" s="1"/>
  <c r="D3402" i="4" a="1"/>
  <c r="D3402" i="4" s="1"/>
  <c r="D3410" i="4" a="1"/>
  <c r="D3410" i="4" s="1"/>
  <c r="D3418" i="4" a="1"/>
  <c r="D3418" i="4" s="1"/>
  <c r="D3426" i="4" a="1"/>
  <c r="D3426" i="4" s="1"/>
  <c r="D3434" i="4" a="1"/>
  <c r="D3434" i="4" s="1"/>
  <c r="D3442" i="4" a="1"/>
  <c r="D3442" i="4" s="1"/>
  <c r="D3450" i="4" a="1"/>
  <c r="D3450" i="4" s="1"/>
  <c r="D3458" i="4" a="1"/>
  <c r="D3458" i="4" s="1"/>
  <c r="D3466" i="4" a="1"/>
  <c r="D3466" i="4" s="1"/>
  <c r="D3474" i="4" a="1"/>
  <c r="D3474" i="4" s="1"/>
  <c r="D3482" i="4" a="1"/>
  <c r="D3482" i="4" s="1"/>
  <c r="D3494" i="4" a="1"/>
  <c r="D3494" i="4" s="1"/>
  <c r="D3500" i="4" a="1"/>
  <c r="D3500" i="4" s="1"/>
  <c r="D3505" i="4" a="1"/>
  <c r="D3505" i="4" s="1"/>
  <c r="D3510" i="4" a="1"/>
  <c r="D3510" i="4" s="1"/>
  <c r="D3516" i="4" a="1"/>
  <c r="D3516" i="4" s="1"/>
  <c r="D3521" i="4" a="1"/>
  <c r="D3521" i="4" s="1"/>
  <c r="D3526" i="4" a="1"/>
  <c r="D3526" i="4" s="1"/>
  <c r="D3532" i="4" a="1"/>
  <c r="D3532" i="4" s="1"/>
  <c r="D3537" i="4" a="1"/>
  <c r="D3537" i="4" s="1"/>
  <c r="D3542" i="4" a="1"/>
  <c r="D3542" i="4" s="1"/>
  <c r="D3548" i="4" a="1"/>
  <c r="D3548" i="4" s="1"/>
  <c r="D3553" i="4" a="1"/>
  <c r="D3553" i="4" s="1"/>
  <c r="D3558" i="4" a="1"/>
  <c r="D3558" i="4" s="1"/>
  <c r="D3564" i="4" a="1"/>
  <c r="D3564" i="4" s="1"/>
  <c r="D3569" i="4" a="1"/>
  <c r="D3569" i="4" s="1"/>
  <c r="D3574" i="4" a="1"/>
  <c r="D3574" i="4" s="1"/>
  <c r="D3580" i="4" a="1"/>
  <c r="D3580" i="4" s="1"/>
  <c r="D3585" i="4" a="1"/>
  <c r="D3585" i="4" s="1"/>
  <c r="D3590" i="4" a="1"/>
  <c r="D3590" i="4" s="1"/>
  <c r="D3596" i="4" a="1"/>
  <c r="D3596" i="4" s="1"/>
  <c r="D3601" i="4" a="1"/>
  <c r="D3601" i="4" s="1"/>
  <c r="D3606" i="4" a="1"/>
  <c r="D3606" i="4" s="1"/>
  <c r="D3612" i="4" a="1"/>
  <c r="D3612" i="4" s="1"/>
  <c r="D3617" i="4" a="1"/>
  <c r="D3617" i="4" s="1"/>
  <c r="D3721" i="4" a="1"/>
  <c r="D3721" i="4" s="1"/>
  <c r="D3738" i="4" a="1"/>
  <c r="D3738" i="4" s="1"/>
  <c r="D3754" i="4" a="1"/>
  <c r="D3754" i="4" s="1"/>
  <c r="D3770" i="4" a="1"/>
  <c r="D3770" i="4" s="1"/>
  <c r="D3786" i="4" a="1"/>
  <c r="D3786" i="4" s="1"/>
  <c r="D3797" i="4" a="1"/>
  <c r="D3797" i="4" s="1"/>
  <c r="D3807" i="4" a="1"/>
  <c r="D3807" i="4" s="1"/>
  <c r="D3815" i="4" a="1"/>
  <c r="D3815" i="4" s="1"/>
  <c r="D3823" i="4" a="1"/>
  <c r="D3823" i="4" s="1"/>
  <c r="D3831" i="4" a="1"/>
  <c r="D3831" i="4" s="1"/>
  <c r="D3839" i="4" a="1"/>
  <c r="D3839" i="4" s="1"/>
  <c r="D3847" i="4" a="1"/>
  <c r="D3847" i="4" s="1"/>
  <c r="D3855" i="4" a="1"/>
  <c r="D3855" i="4" s="1"/>
  <c r="D3863" i="4" a="1"/>
  <c r="D3863" i="4" s="1"/>
  <c r="D3871" i="4" a="1"/>
  <c r="D3871" i="4" s="1"/>
  <c r="D3879" i="4" a="1"/>
  <c r="D3879" i="4" s="1"/>
  <c r="D3887" i="4" a="1"/>
  <c r="D3887" i="4" s="1"/>
  <c r="D3894" i="4" a="1"/>
  <c r="D3894" i="4" s="1"/>
  <c r="D3900" i="4" a="1"/>
  <c r="D3900" i="4" s="1"/>
  <c r="D3905" i="4" a="1"/>
  <c r="D3905" i="4" s="1"/>
  <c r="D3910" i="4" a="1"/>
  <c r="D3910" i="4" s="1"/>
  <c r="D3916" i="4" a="1"/>
  <c r="D3916" i="4" s="1"/>
  <c r="D3921" i="4" a="1"/>
  <c r="D3921" i="4" s="1"/>
  <c r="D3926" i="4" a="1"/>
  <c r="D3926" i="4" s="1"/>
  <c r="D3932" i="4" a="1"/>
  <c r="D3932" i="4" s="1"/>
  <c r="D3937" i="4" a="1"/>
  <c r="D3937" i="4" s="1"/>
  <c r="D3942" i="4" a="1"/>
  <c r="D3942" i="4" s="1"/>
  <c r="D3948" i="4" a="1"/>
  <c r="D3948" i="4" s="1"/>
  <c r="D3953" i="4" a="1"/>
  <c r="D3953" i="4" s="1"/>
  <c r="D3958" i="4" a="1"/>
  <c r="D3958" i="4" s="1"/>
  <c r="D3964" i="4" a="1"/>
  <c r="D3964" i="4" s="1"/>
  <c r="D3969" i="4" a="1"/>
  <c r="D3969" i="4" s="1"/>
  <c r="D3974" i="4" a="1"/>
  <c r="D3974" i="4" s="1"/>
  <c r="D3980" i="4" a="1"/>
  <c r="D3980" i="4" s="1"/>
  <c r="D3985" i="4" a="1"/>
  <c r="D3985" i="4" s="1"/>
  <c r="D3990" i="4" a="1"/>
  <c r="D3990" i="4" s="1"/>
  <c r="D3996" i="4" a="1"/>
  <c r="D3996" i="4" s="1"/>
  <c r="D4001" i="4" a="1"/>
  <c r="D4001" i="4" s="1"/>
  <c r="D4006" i="4" a="1"/>
  <c r="D4006" i="4" s="1"/>
  <c r="D4012" i="4" a="1"/>
  <c r="D4012" i="4" s="1"/>
  <c r="D4017" i="4" a="1"/>
  <c r="D4017" i="4" s="1"/>
  <c r="D4022" i="4" a="1"/>
  <c r="D4022" i="4" s="1"/>
  <c r="D4028" i="4" a="1"/>
  <c r="D4028" i="4" s="1"/>
  <c r="D4033" i="4" a="1"/>
  <c r="D4033" i="4" s="1"/>
  <c r="D4038" i="4" a="1"/>
  <c r="D4038" i="4" s="1"/>
  <c r="D4044" i="4" a="1"/>
  <c r="D4044" i="4" s="1"/>
  <c r="D4049" i="4" a="1"/>
  <c r="D4049" i="4" s="1"/>
  <c r="D4054" i="4" a="1"/>
  <c r="D4054" i="4" s="1"/>
  <c r="D4060" i="4" a="1"/>
  <c r="D4060" i="4" s="1"/>
  <c r="D4065" i="4" a="1"/>
  <c r="D4065" i="4" s="1"/>
  <c r="D4070" i="4" a="1"/>
  <c r="D4070" i="4" s="1"/>
  <c r="D4076" i="4" a="1"/>
  <c r="D4076" i="4" s="1"/>
  <c r="D4081" i="4" a="1"/>
  <c r="D4081" i="4" s="1"/>
  <c r="D4086" i="4" a="1"/>
  <c r="D4086" i="4" s="1"/>
  <c r="D4092" i="4" a="1"/>
  <c r="D4092" i="4" s="1"/>
  <c r="D4097" i="4" a="1"/>
  <c r="D4097" i="4" s="1"/>
  <c r="D4102" i="4" a="1"/>
  <c r="D4102" i="4" s="1"/>
  <c r="D4107" i="4" a="1"/>
  <c r="D4107" i="4" s="1"/>
  <c r="D4111" i="4" a="1"/>
  <c r="D4111" i="4" s="1"/>
  <c r="D4115" i="4" a="1"/>
  <c r="D4115" i="4" s="1"/>
  <c r="D4119" i="4" a="1"/>
  <c r="D4119" i="4" s="1"/>
  <c r="D4123" i="4" a="1"/>
  <c r="D4123" i="4" s="1"/>
  <c r="D3725" i="4" a="1"/>
  <c r="D3725" i="4" s="1"/>
  <c r="D3741" i="4" a="1"/>
  <c r="D3741" i="4" s="1"/>
  <c r="D3757" i="4" a="1"/>
  <c r="D3757" i="4" s="1"/>
  <c r="D3773" i="4" a="1"/>
  <c r="D3773" i="4" s="1"/>
  <c r="D3788" i="4" a="1"/>
  <c r="D3788" i="4" s="1"/>
  <c r="D3798" i="4" a="1"/>
  <c r="D3798" i="4" s="1"/>
  <c r="D3808" i="4" a="1"/>
  <c r="D3808" i="4" s="1"/>
  <c r="D3816" i="4" a="1"/>
  <c r="D3816" i="4" s="1"/>
  <c r="D3824" i="4" a="1"/>
  <c r="D3824" i="4" s="1"/>
  <c r="D3832" i="4" a="1"/>
  <c r="D3832" i="4" s="1"/>
  <c r="D3840" i="4" a="1"/>
  <c r="D3840" i="4" s="1"/>
  <c r="D3848" i="4" a="1"/>
  <c r="D3848" i="4" s="1"/>
  <c r="D3856" i="4" a="1"/>
  <c r="D3856" i="4" s="1"/>
  <c r="D3864" i="4" a="1"/>
  <c r="D3864" i="4" s="1"/>
  <c r="D3872" i="4" a="1"/>
  <c r="D3872" i="4" s="1"/>
  <c r="D3880" i="4" a="1"/>
  <c r="D3880" i="4" s="1"/>
  <c r="D3888" i="4" a="1"/>
  <c r="D3888" i="4" s="1"/>
  <c r="D3895" i="4" a="1"/>
  <c r="D3895" i="4" s="1"/>
  <c r="D3911" i="4" a="1"/>
  <c r="D3911" i="4" s="1"/>
  <c r="D3927" i="4" a="1"/>
  <c r="D3927" i="4" s="1"/>
  <c r="D3943" i="4" a="1"/>
  <c r="D3943" i="4" s="1"/>
  <c r="D3959" i="4" a="1"/>
  <c r="D3959" i="4" s="1"/>
  <c r="D3975" i="4" a="1"/>
  <c r="D3975" i="4" s="1"/>
  <c r="D3991" i="4" a="1"/>
  <c r="D3991" i="4" s="1"/>
  <c r="D4007" i="4" a="1"/>
  <c r="D4007" i="4" s="1"/>
  <c r="D4023" i="4" a="1"/>
  <c r="D4023" i="4" s="1"/>
  <c r="D4039" i="4" a="1"/>
  <c r="D4039" i="4" s="1"/>
  <c r="D4055" i="4" a="1"/>
  <c r="D4055" i="4" s="1"/>
  <c r="D4071" i="4" a="1"/>
  <c r="D4071" i="4" s="1"/>
  <c r="D4087" i="4" a="1"/>
  <c r="D4087" i="4" s="1"/>
  <c r="D4103" i="4" a="1"/>
  <c r="D4103" i="4" s="1"/>
  <c r="D3726" i="4" a="1"/>
  <c r="D3726" i="4" s="1"/>
  <c r="D3742" i="4" a="1"/>
  <c r="D3742" i="4" s="1"/>
  <c r="D3758" i="4" a="1"/>
  <c r="D3758" i="4" s="1"/>
  <c r="D3774" i="4" a="1"/>
  <c r="D3774" i="4" s="1"/>
  <c r="D3789" i="4" a="1"/>
  <c r="D3789" i="4" s="1"/>
  <c r="D3800" i="4" a="1"/>
  <c r="D3800" i="4" s="1"/>
  <c r="D3809" i="4" a="1"/>
  <c r="D3809" i="4" s="1"/>
  <c r="D3817" i="4" a="1"/>
  <c r="D3817" i="4" s="1"/>
  <c r="D3825" i="4" a="1"/>
  <c r="D3825" i="4" s="1"/>
  <c r="D3833" i="4" a="1"/>
  <c r="D3833" i="4" s="1"/>
  <c r="D3841" i="4" a="1"/>
  <c r="D3841" i="4" s="1"/>
  <c r="D3849" i="4" a="1"/>
  <c r="D3849" i="4" s="1"/>
  <c r="D3857" i="4" a="1"/>
  <c r="D3857" i="4" s="1"/>
  <c r="D3865" i="4" a="1"/>
  <c r="D3865" i="4" s="1"/>
  <c r="D3873" i="4" a="1"/>
  <c r="D3873" i="4" s="1"/>
  <c r="D3881" i="4" a="1"/>
  <c r="D3881" i="4" s="1"/>
  <c r="D3889" i="4" a="1"/>
  <c r="D3889" i="4" s="1"/>
  <c r="D3896" i="4" a="1"/>
  <c r="D3896" i="4" s="1"/>
  <c r="D3901" i="4" a="1"/>
  <c r="D3901" i="4" s="1"/>
  <c r="D3906" i="4" a="1"/>
  <c r="D3906" i="4" s="1"/>
  <c r="D3912" i="4" a="1"/>
  <c r="D3912" i="4" s="1"/>
  <c r="D3917" i="4" a="1"/>
  <c r="D3917" i="4" s="1"/>
  <c r="D3922" i="4" a="1"/>
  <c r="D3922" i="4" s="1"/>
  <c r="D3928" i="4" a="1"/>
  <c r="D3928" i="4" s="1"/>
  <c r="D3933" i="4" a="1"/>
  <c r="D3933" i="4" s="1"/>
  <c r="D3938" i="4" a="1"/>
  <c r="D3938" i="4" s="1"/>
  <c r="D3944" i="4" a="1"/>
  <c r="D3944" i="4" s="1"/>
  <c r="D3949" i="4" a="1"/>
  <c r="D3949" i="4" s="1"/>
  <c r="D3954" i="4" a="1"/>
  <c r="D3954" i="4" s="1"/>
  <c r="D3960" i="4" a="1"/>
  <c r="D3960" i="4" s="1"/>
  <c r="D3965" i="4" a="1"/>
  <c r="D3965" i="4" s="1"/>
  <c r="D3970" i="4" a="1"/>
  <c r="D3970" i="4" s="1"/>
  <c r="D3976" i="4" a="1"/>
  <c r="D3976" i="4" s="1"/>
  <c r="D3981" i="4" a="1"/>
  <c r="D3981" i="4" s="1"/>
  <c r="D3986" i="4" a="1"/>
  <c r="D3986" i="4" s="1"/>
  <c r="D3992" i="4" a="1"/>
  <c r="D3992" i="4" s="1"/>
  <c r="D3997" i="4" a="1"/>
  <c r="D3997" i="4" s="1"/>
  <c r="D4002" i="4" a="1"/>
  <c r="D4002" i="4" s="1"/>
  <c r="D4008" i="4" a="1"/>
  <c r="D4008" i="4" s="1"/>
  <c r="D4013" i="4" a="1"/>
  <c r="D4013" i="4" s="1"/>
  <c r="D4018" i="4" a="1"/>
  <c r="D4018" i="4" s="1"/>
  <c r="D4024" i="4" a="1"/>
  <c r="D4024" i="4" s="1"/>
  <c r="D4029" i="4" a="1"/>
  <c r="D4029" i="4" s="1"/>
  <c r="D4034" i="4" a="1"/>
  <c r="D4034" i="4" s="1"/>
  <c r="D4040" i="4" a="1"/>
  <c r="D4040" i="4" s="1"/>
  <c r="D4045" i="4" a="1"/>
  <c r="D4045" i="4" s="1"/>
  <c r="D4050" i="4" a="1"/>
  <c r="D4050" i="4" s="1"/>
  <c r="D4056" i="4" a="1"/>
  <c r="D4056" i="4" s="1"/>
  <c r="D4061" i="4" a="1"/>
  <c r="D4061" i="4" s="1"/>
  <c r="D4066" i="4" a="1"/>
  <c r="D4066" i="4" s="1"/>
  <c r="D4072" i="4" a="1"/>
  <c r="D4072" i="4" s="1"/>
  <c r="D4077" i="4" a="1"/>
  <c r="D4077" i="4" s="1"/>
  <c r="D4082" i="4" a="1"/>
  <c r="D4082" i="4" s="1"/>
  <c r="D4088" i="4" a="1"/>
  <c r="D4088" i="4" s="1"/>
  <c r="D4093" i="4" a="1"/>
  <c r="D4093" i="4" s="1"/>
  <c r="D4098" i="4" a="1"/>
  <c r="D4098" i="4" s="1"/>
  <c r="D4108" i="4" a="1"/>
  <c r="D4108" i="4" s="1"/>
  <c r="D4112" i="4" a="1"/>
  <c r="D4112" i="4" s="1"/>
  <c r="D4116" i="4" a="1"/>
  <c r="D4116" i="4" s="1"/>
  <c r="D4120" i="4" a="1"/>
  <c r="D4120" i="4" s="1"/>
  <c r="D4124" i="4" a="1"/>
  <c r="D4124" i="4" s="1"/>
  <c r="D4128" i="4" a="1"/>
  <c r="D4128" i="4" s="1"/>
  <c r="D4132" i="4" a="1"/>
  <c r="D4132" i="4" s="1"/>
  <c r="D4136" i="4" a="1"/>
  <c r="D4136" i="4" s="1"/>
  <c r="D4140" i="4" a="1"/>
  <c r="D4140" i="4" s="1"/>
  <c r="D4144" i="4" a="1"/>
  <c r="D4144" i="4" s="1"/>
  <c r="D4148" i="4" a="1"/>
  <c r="D4148" i="4" s="1"/>
  <c r="D4152" i="4" a="1"/>
  <c r="D4152" i="4" s="1"/>
  <c r="D4156" i="4" a="1"/>
  <c r="D4156" i="4" s="1"/>
  <c r="D4160" i="4" a="1"/>
  <c r="D4160" i="4" s="1"/>
  <c r="D4164" i="4" a="1"/>
  <c r="D4164" i="4" s="1"/>
  <c r="D4168" i="4" a="1"/>
  <c r="D4168" i="4" s="1"/>
  <c r="D4172" i="4" a="1"/>
  <c r="D4172" i="4" s="1"/>
  <c r="D4176" i="4" a="1"/>
  <c r="D4176" i="4" s="1"/>
  <c r="D4180" i="4" a="1"/>
  <c r="D4180" i="4" s="1"/>
  <c r="D4184" i="4" a="1"/>
  <c r="D4184" i="4" s="1"/>
  <c r="D4188" i="4" a="1"/>
  <c r="D4188" i="4" s="1"/>
  <c r="D3729" i="4" a="1"/>
  <c r="D3729" i="4" s="1"/>
  <c r="D3745" i="4" a="1"/>
  <c r="D3745" i="4" s="1"/>
  <c r="D3761" i="4" a="1"/>
  <c r="D3761" i="4" s="1"/>
  <c r="D3777" i="4" a="1"/>
  <c r="D3777" i="4" s="1"/>
  <c r="D3790" i="4" a="1"/>
  <c r="D3790" i="4" s="1"/>
  <c r="D3801" i="4" a="1"/>
  <c r="D3801" i="4" s="1"/>
  <c r="D3810" i="4" a="1"/>
  <c r="D3810" i="4" s="1"/>
  <c r="D3818" i="4" a="1"/>
  <c r="D3818" i="4" s="1"/>
  <c r="D3826" i="4" a="1"/>
  <c r="D3826" i="4" s="1"/>
  <c r="D3834" i="4" a="1"/>
  <c r="D3834" i="4" s="1"/>
  <c r="D3842" i="4" a="1"/>
  <c r="D3842" i="4" s="1"/>
  <c r="D3850" i="4" a="1"/>
  <c r="D3850" i="4" s="1"/>
  <c r="D3858" i="4" a="1"/>
  <c r="D3858" i="4" s="1"/>
  <c r="D3866" i="4" a="1"/>
  <c r="D3866" i="4" s="1"/>
  <c r="D3874" i="4" a="1"/>
  <c r="D3874" i="4" s="1"/>
  <c r="D3882" i="4" a="1"/>
  <c r="D3882" i="4" s="1"/>
  <c r="D3890" i="4" a="1"/>
  <c r="D3890" i="4" s="1"/>
  <c r="D3907" i="4" a="1"/>
  <c r="D3907" i="4" s="1"/>
  <c r="D3923" i="4" a="1"/>
  <c r="D3923" i="4" s="1"/>
  <c r="D3939" i="4" a="1"/>
  <c r="D3939" i="4" s="1"/>
  <c r="D3955" i="4" a="1"/>
  <c r="D3955" i="4" s="1"/>
  <c r="D3971" i="4" a="1"/>
  <c r="D3971" i="4" s="1"/>
  <c r="D3987" i="4" a="1"/>
  <c r="D3987" i="4" s="1"/>
  <c r="D4003" i="4" a="1"/>
  <c r="D4003" i="4" s="1"/>
  <c r="D4019" i="4" a="1"/>
  <c r="D4019" i="4" s="1"/>
  <c r="D4035" i="4" a="1"/>
  <c r="D4035" i="4" s="1"/>
  <c r="D4051" i="4" a="1"/>
  <c r="D4051" i="4" s="1"/>
  <c r="D4067" i="4" a="1"/>
  <c r="D4067" i="4" s="1"/>
  <c r="D4083" i="4" a="1"/>
  <c r="D4083" i="4" s="1"/>
  <c r="D4099" i="4" a="1"/>
  <c r="D4099" i="4" s="1"/>
  <c r="D4104" i="4" a="1"/>
  <c r="D4104" i="4" s="1"/>
  <c r="D3730" i="4" a="1"/>
  <c r="D3730" i="4" s="1"/>
  <c r="D3746" i="4" a="1"/>
  <c r="D3746" i="4" s="1"/>
  <c r="D3762" i="4" a="1"/>
  <c r="D3762" i="4" s="1"/>
  <c r="D3778" i="4" a="1"/>
  <c r="D3778" i="4" s="1"/>
  <c r="D3792" i="4" a="1"/>
  <c r="D3792" i="4" s="1"/>
  <c r="D3802" i="4" a="1"/>
  <c r="D3802" i="4" s="1"/>
  <c r="D3811" i="4" a="1"/>
  <c r="D3811" i="4" s="1"/>
  <c r="D3819" i="4" a="1"/>
  <c r="D3819" i="4" s="1"/>
  <c r="D3827" i="4" a="1"/>
  <c r="D3827" i="4" s="1"/>
  <c r="D3835" i="4" a="1"/>
  <c r="D3835" i="4" s="1"/>
  <c r="D3843" i="4" a="1"/>
  <c r="D3843" i="4" s="1"/>
  <c r="D3851" i="4" a="1"/>
  <c r="D3851" i="4" s="1"/>
  <c r="D3859" i="4" a="1"/>
  <c r="D3859" i="4" s="1"/>
  <c r="D3867" i="4" a="1"/>
  <c r="D3867" i="4" s="1"/>
  <c r="D3875" i="4" a="1"/>
  <c r="D3875" i="4" s="1"/>
  <c r="D3883" i="4" a="1"/>
  <c r="D3883" i="4" s="1"/>
  <c r="D3891" i="4" a="1"/>
  <c r="D3891" i="4" s="1"/>
  <c r="D3897" i="4" a="1"/>
  <c r="D3897" i="4" s="1"/>
  <c r="D3902" i="4" a="1"/>
  <c r="D3902" i="4" s="1"/>
  <c r="D3908" i="4" a="1"/>
  <c r="D3908" i="4" s="1"/>
  <c r="D3913" i="4" a="1"/>
  <c r="D3913" i="4" s="1"/>
  <c r="D3918" i="4" a="1"/>
  <c r="D3918" i="4" s="1"/>
  <c r="D3924" i="4" a="1"/>
  <c r="D3924" i="4" s="1"/>
  <c r="D3929" i="4" a="1"/>
  <c r="D3929" i="4" s="1"/>
  <c r="D3934" i="4" a="1"/>
  <c r="D3934" i="4" s="1"/>
  <c r="D3940" i="4" a="1"/>
  <c r="D3940" i="4" s="1"/>
  <c r="D3945" i="4" a="1"/>
  <c r="D3945" i="4" s="1"/>
  <c r="D3950" i="4" a="1"/>
  <c r="D3950" i="4" s="1"/>
  <c r="D3956" i="4" a="1"/>
  <c r="D3956" i="4" s="1"/>
  <c r="D3961" i="4" a="1"/>
  <c r="D3961" i="4" s="1"/>
  <c r="D3966" i="4" a="1"/>
  <c r="D3966" i="4" s="1"/>
  <c r="D3972" i="4" a="1"/>
  <c r="D3972" i="4" s="1"/>
  <c r="D3977" i="4" a="1"/>
  <c r="D3977" i="4" s="1"/>
  <c r="D3982" i="4" a="1"/>
  <c r="D3982" i="4" s="1"/>
  <c r="D3988" i="4" a="1"/>
  <c r="D3988" i="4" s="1"/>
  <c r="D3993" i="4" a="1"/>
  <c r="D3993" i="4" s="1"/>
  <c r="D3998" i="4" a="1"/>
  <c r="D3998" i="4" s="1"/>
  <c r="D4004" i="4" a="1"/>
  <c r="D4004" i="4" s="1"/>
  <c r="D4009" i="4" a="1"/>
  <c r="D4009" i="4" s="1"/>
  <c r="D4014" i="4" a="1"/>
  <c r="D4014" i="4" s="1"/>
  <c r="D4020" i="4" a="1"/>
  <c r="D4020" i="4" s="1"/>
  <c r="D4025" i="4" a="1"/>
  <c r="D4025" i="4" s="1"/>
  <c r="D4030" i="4" a="1"/>
  <c r="D4030" i="4" s="1"/>
  <c r="D4036" i="4" a="1"/>
  <c r="D4036" i="4" s="1"/>
  <c r="D4041" i="4" a="1"/>
  <c r="D4041" i="4" s="1"/>
  <c r="D4046" i="4" a="1"/>
  <c r="D4046" i="4" s="1"/>
  <c r="D4052" i="4" a="1"/>
  <c r="D4052" i="4" s="1"/>
  <c r="D4057" i="4" a="1"/>
  <c r="D4057" i="4" s="1"/>
  <c r="D4062" i="4" a="1"/>
  <c r="D4062" i="4" s="1"/>
  <c r="D4068" i="4" a="1"/>
  <c r="D4068" i="4" s="1"/>
  <c r="D4073" i="4" a="1"/>
  <c r="D4073" i="4" s="1"/>
  <c r="D4078" i="4" a="1"/>
  <c r="D4078" i="4" s="1"/>
  <c r="D4084" i="4" a="1"/>
  <c r="D4084" i="4" s="1"/>
  <c r="D4089" i="4" a="1"/>
  <c r="D4089" i="4" s="1"/>
  <c r="D4094" i="4" a="1"/>
  <c r="D4094" i="4" s="1"/>
  <c r="D4100" i="4" a="1"/>
  <c r="D4100" i="4" s="1"/>
  <c r="D4109" i="4" a="1"/>
  <c r="D4109" i="4" s="1"/>
  <c r="D4113" i="4" a="1"/>
  <c r="D4113" i="4" s="1"/>
  <c r="D4117" i="4" a="1"/>
  <c r="D4117" i="4" s="1"/>
  <c r="D4121" i="4" a="1"/>
  <c r="D4121" i="4" s="1"/>
  <c r="D4125" i="4" a="1"/>
  <c r="D4125" i="4" s="1"/>
  <c r="D4129" i="4" a="1"/>
  <c r="D4129" i="4" s="1"/>
  <c r="D4133" i="4" a="1"/>
  <c r="D4133" i="4" s="1"/>
  <c r="D4137" i="4" a="1"/>
  <c r="D4137" i="4" s="1"/>
  <c r="D4141" i="4" a="1"/>
  <c r="D4141" i="4" s="1"/>
  <c r="D4145" i="4" a="1"/>
  <c r="D4145" i="4" s="1"/>
  <c r="D4149" i="4" a="1"/>
  <c r="D4149" i="4" s="1"/>
  <c r="D4153" i="4" a="1"/>
  <c r="D4153" i="4" s="1"/>
  <c r="D4157" i="4" a="1"/>
  <c r="D4157" i="4" s="1"/>
  <c r="D4161" i="4" a="1"/>
  <c r="D4161" i="4" s="1"/>
  <c r="D4165" i="4" a="1"/>
  <c r="D4165" i="4" s="1"/>
  <c r="D4169" i="4" a="1"/>
  <c r="D4169" i="4" s="1"/>
  <c r="D4173" i="4" a="1"/>
  <c r="D4173" i="4" s="1"/>
  <c r="D4177" i="4" a="1"/>
  <c r="D4177" i="4" s="1"/>
  <c r="D3733" i="4" a="1"/>
  <c r="D3733" i="4" s="1"/>
  <c r="D3749" i="4" a="1"/>
  <c r="D3749" i="4" s="1"/>
  <c r="D3765" i="4" a="1"/>
  <c r="D3765" i="4" s="1"/>
  <c r="D3781" i="4" a="1"/>
  <c r="D3781" i="4" s="1"/>
  <c r="D3793" i="4" a="1"/>
  <c r="D3793" i="4" s="1"/>
  <c r="D3804" i="4" a="1"/>
  <c r="D3804" i="4" s="1"/>
  <c r="D3812" i="4" a="1"/>
  <c r="D3812" i="4" s="1"/>
  <c r="D3820" i="4" a="1"/>
  <c r="D3820" i="4" s="1"/>
  <c r="D3828" i="4" a="1"/>
  <c r="D3828" i="4" s="1"/>
  <c r="D3836" i="4" a="1"/>
  <c r="D3836" i="4" s="1"/>
  <c r="D3844" i="4" a="1"/>
  <c r="D3844" i="4" s="1"/>
  <c r="D3852" i="4" a="1"/>
  <c r="D3852" i="4" s="1"/>
  <c r="D3860" i="4" a="1"/>
  <c r="D3860" i="4" s="1"/>
  <c r="D3868" i="4" a="1"/>
  <c r="D3868" i="4" s="1"/>
  <c r="D3876" i="4" a="1"/>
  <c r="D3876" i="4" s="1"/>
  <c r="D3884" i="4" a="1"/>
  <c r="D3884" i="4" s="1"/>
  <c r="D3892" i="4" a="1"/>
  <c r="D3892" i="4" s="1"/>
  <c r="D3903" i="4" a="1"/>
  <c r="D3903" i="4" s="1"/>
  <c r="D3919" i="4" a="1"/>
  <c r="D3919" i="4" s="1"/>
  <c r="D3935" i="4" a="1"/>
  <c r="D3935" i="4" s="1"/>
  <c r="D3951" i="4" a="1"/>
  <c r="D3951" i="4" s="1"/>
  <c r="D3967" i="4" a="1"/>
  <c r="D3967" i="4" s="1"/>
  <c r="D3983" i="4" a="1"/>
  <c r="D3983" i="4" s="1"/>
  <c r="D3999" i="4" a="1"/>
  <c r="D3999" i="4" s="1"/>
  <c r="D4015" i="4" a="1"/>
  <c r="D4015" i="4" s="1"/>
  <c r="D4031" i="4" a="1"/>
  <c r="D4031" i="4" s="1"/>
  <c r="D4047" i="4" a="1"/>
  <c r="D4047" i="4" s="1"/>
  <c r="D4063" i="4" a="1"/>
  <c r="D4063" i="4" s="1"/>
  <c r="D4079" i="4" a="1"/>
  <c r="D4079" i="4" s="1"/>
  <c r="D4095" i="4" a="1"/>
  <c r="D4095" i="4" s="1"/>
  <c r="D4105" i="4" a="1"/>
  <c r="D4105" i="4" s="1"/>
  <c r="D3734" i="4" a="1"/>
  <c r="D3734" i="4" s="1"/>
  <c r="D3750" i="4" a="1"/>
  <c r="D3750" i="4" s="1"/>
  <c r="D3766" i="4" a="1"/>
  <c r="D3766" i="4" s="1"/>
  <c r="D3782" i="4" a="1"/>
  <c r="D3782" i="4" s="1"/>
  <c r="D3794" i="4" a="1"/>
  <c r="D3794" i="4" s="1"/>
  <c r="D3805" i="4" a="1"/>
  <c r="D3805" i="4" s="1"/>
  <c r="D3813" i="4" a="1"/>
  <c r="D3813" i="4" s="1"/>
  <c r="D3821" i="4" a="1"/>
  <c r="D3821" i="4" s="1"/>
  <c r="D3829" i="4" a="1"/>
  <c r="D3829" i="4" s="1"/>
  <c r="D3837" i="4" a="1"/>
  <c r="D3837" i="4" s="1"/>
  <c r="D3845" i="4" a="1"/>
  <c r="D3845" i="4" s="1"/>
  <c r="D3853" i="4" a="1"/>
  <c r="D3853" i="4" s="1"/>
  <c r="D3861" i="4" a="1"/>
  <c r="D3861" i="4" s="1"/>
  <c r="D3869" i="4" a="1"/>
  <c r="D3869" i="4" s="1"/>
  <c r="D3877" i="4" a="1"/>
  <c r="D3877" i="4" s="1"/>
  <c r="D3885" i="4" a="1"/>
  <c r="D3885" i="4" s="1"/>
  <c r="D3898" i="4" a="1"/>
  <c r="D3898" i="4" s="1"/>
  <c r="D3904" i="4" a="1"/>
  <c r="D3904" i="4" s="1"/>
  <c r="D3909" i="4" a="1"/>
  <c r="D3909" i="4" s="1"/>
  <c r="D3914" i="4" a="1"/>
  <c r="D3914" i="4" s="1"/>
  <c r="D3920" i="4" a="1"/>
  <c r="D3920" i="4" s="1"/>
  <c r="D3925" i="4" a="1"/>
  <c r="D3925" i="4" s="1"/>
  <c r="D3930" i="4" a="1"/>
  <c r="D3930" i="4" s="1"/>
  <c r="D3936" i="4" a="1"/>
  <c r="D3936" i="4" s="1"/>
  <c r="D3941" i="4" a="1"/>
  <c r="D3941" i="4" s="1"/>
  <c r="D3946" i="4" a="1"/>
  <c r="D3946" i="4" s="1"/>
  <c r="D3952" i="4" a="1"/>
  <c r="D3952" i="4" s="1"/>
  <c r="D3957" i="4" a="1"/>
  <c r="D3957" i="4" s="1"/>
  <c r="D3962" i="4" a="1"/>
  <c r="D3962" i="4" s="1"/>
  <c r="D3968" i="4" a="1"/>
  <c r="D3968" i="4" s="1"/>
  <c r="D3973" i="4" a="1"/>
  <c r="D3973" i="4" s="1"/>
  <c r="D3978" i="4" a="1"/>
  <c r="D3978" i="4" s="1"/>
  <c r="D3984" i="4" a="1"/>
  <c r="D3984" i="4" s="1"/>
  <c r="D3989" i="4" a="1"/>
  <c r="D3989" i="4" s="1"/>
  <c r="D3994" i="4" a="1"/>
  <c r="D3994" i="4" s="1"/>
  <c r="D4000" i="4" a="1"/>
  <c r="D4000" i="4" s="1"/>
  <c r="D4005" i="4" a="1"/>
  <c r="D4005" i="4" s="1"/>
  <c r="D4010" i="4" a="1"/>
  <c r="D4010" i="4" s="1"/>
  <c r="D4016" i="4" a="1"/>
  <c r="D4016" i="4" s="1"/>
  <c r="D4021" i="4" a="1"/>
  <c r="D4021" i="4" s="1"/>
  <c r="D4026" i="4" a="1"/>
  <c r="D4026" i="4" s="1"/>
  <c r="D4032" i="4" a="1"/>
  <c r="D4032" i="4" s="1"/>
  <c r="D4037" i="4" a="1"/>
  <c r="D4037" i="4" s="1"/>
  <c r="D4042" i="4" a="1"/>
  <c r="D4042" i="4" s="1"/>
  <c r="D4048" i="4" a="1"/>
  <c r="D4048" i="4" s="1"/>
  <c r="D4053" i="4" a="1"/>
  <c r="D4053" i="4" s="1"/>
  <c r="D4058" i="4" a="1"/>
  <c r="D4058" i="4" s="1"/>
  <c r="D4064" i="4" a="1"/>
  <c r="D4064" i="4" s="1"/>
  <c r="D4069" i="4" a="1"/>
  <c r="D4069" i="4" s="1"/>
  <c r="D4074" i="4" a="1"/>
  <c r="D4074" i="4" s="1"/>
  <c r="D4080" i="4" a="1"/>
  <c r="D4080" i="4" s="1"/>
  <c r="D4085" i="4" a="1"/>
  <c r="D4085" i="4" s="1"/>
  <c r="D4090" i="4" a="1"/>
  <c r="D4090" i="4" s="1"/>
  <c r="D4096" i="4" a="1"/>
  <c r="D4096" i="4" s="1"/>
  <c r="D4101" i="4" a="1"/>
  <c r="D4101" i="4" s="1"/>
  <c r="D4110" i="4" a="1"/>
  <c r="D4110" i="4" s="1"/>
  <c r="D4114" i="4" a="1"/>
  <c r="D4114" i="4" s="1"/>
  <c r="D3737" i="4" a="1"/>
  <c r="D3737" i="4" s="1"/>
  <c r="D3753" i="4" a="1"/>
  <c r="D3753" i="4" s="1"/>
  <c r="D3769" i="4" a="1"/>
  <c r="D3769" i="4" s="1"/>
  <c r="D3785" i="4" a="1"/>
  <c r="D3785" i="4" s="1"/>
  <c r="D3796" i="4" a="1"/>
  <c r="D3796" i="4" s="1"/>
  <c r="D3806" i="4" a="1"/>
  <c r="D3806" i="4" s="1"/>
  <c r="D3814" i="4" a="1"/>
  <c r="D3814" i="4" s="1"/>
  <c r="D3822" i="4" a="1"/>
  <c r="D3822" i="4" s="1"/>
  <c r="D3830" i="4" a="1"/>
  <c r="D3830" i="4" s="1"/>
  <c r="D3838" i="4" a="1"/>
  <c r="D3838" i="4" s="1"/>
  <c r="D3846" i="4" a="1"/>
  <c r="D3846" i="4" s="1"/>
  <c r="D3854" i="4" a="1"/>
  <c r="D3854" i="4" s="1"/>
  <c r="D3862" i="4" a="1"/>
  <c r="D3862" i="4" s="1"/>
  <c r="D3870" i="4" a="1"/>
  <c r="D3870" i="4" s="1"/>
  <c r="D3878" i="4" a="1"/>
  <c r="D3878" i="4" s="1"/>
  <c r="D3886" i="4" a="1"/>
  <c r="D3886" i="4" s="1"/>
  <c r="D3893" i="4" a="1"/>
  <c r="D3893" i="4" s="1"/>
  <c r="D3899" i="4" a="1"/>
  <c r="D3899" i="4" s="1"/>
  <c r="D3915" i="4" a="1"/>
  <c r="D3915" i="4" s="1"/>
  <c r="D3931" i="4" a="1"/>
  <c r="D3931" i="4" s="1"/>
  <c r="D3947" i="4" a="1"/>
  <c r="D3947" i="4" s="1"/>
  <c r="D3963" i="4" a="1"/>
  <c r="D3963" i="4" s="1"/>
  <c r="D3979" i="4" a="1"/>
  <c r="D3979" i="4" s="1"/>
  <c r="D3995" i="4" a="1"/>
  <c r="D3995" i="4" s="1"/>
  <c r="D4011" i="4" a="1"/>
  <c r="D4011" i="4" s="1"/>
  <c r="D4027" i="4" a="1"/>
  <c r="D4027" i="4" s="1"/>
  <c r="D4043" i="4" a="1"/>
  <c r="D4043" i="4" s="1"/>
  <c r="D4059" i="4" a="1"/>
  <c r="D4059" i="4" s="1"/>
  <c r="D4075" i="4" a="1"/>
  <c r="D4075" i="4" s="1"/>
  <c r="D4091" i="4" a="1"/>
  <c r="D4091" i="4" s="1"/>
  <c r="D4106" i="4" a="1"/>
  <c r="D4106" i="4" s="1"/>
  <c r="D4118" i="4" a="1"/>
  <c r="D4118" i="4" s="1"/>
  <c r="D4138" i="4" a="1"/>
  <c r="D4138" i="4" s="1"/>
  <c r="D4154" i="4" a="1"/>
  <c r="D4154" i="4" s="1"/>
  <c r="D4170" i="4" a="1"/>
  <c r="D4170" i="4" s="1"/>
  <c r="D4183" i="4" a="1"/>
  <c r="D4183" i="4" s="1"/>
  <c r="D4193" i="4" a="1"/>
  <c r="D4193" i="4" s="1"/>
  <c r="D4201" i="4" a="1"/>
  <c r="D4201" i="4" s="1"/>
  <c r="D4209" i="4" a="1"/>
  <c r="D4209" i="4" s="1"/>
  <c r="D4217" i="4" a="1"/>
  <c r="D4217" i="4" s="1"/>
  <c r="D4225" i="4" a="1"/>
  <c r="D4225" i="4" s="1"/>
  <c r="D4233" i="4" a="1"/>
  <c r="D4233" i="4" s="1"/>
  <c r="D4241" i="4" a="1"/>
  <c r="D4241" i="4" s="1"/>
  <c r="D4249" i="4" a="1"/>
  <c r="D4249" i="4" s="1"/>
  <c r="D4257" i="4" a="1"/>
  <c r="D4257" i="4" s="1"/>
  <c r="D4265" i="4" a="1"/>
  <c r="D4265" i="4" s="1"/>
  <c r="D4273" i="4" a="1"/>
  <c r="D4273" i="4" s="1"/>
  <c r="D4281" i="4" a="1"/>
  <c r="D4281" i="4" s="1"/>
  <c r="D4289" i="4" a="1"/>
  <c r="D4289" i="4" s="1"/>
  <c r="D4297" i="4" a="1"/>
  <c r="D4297" i="4" s="1"/>
  <c r="D4305" i="4" a="1"/>
  <c r="D4305" i="4" s="1"/>
  <c r="D4313" i="4" a="1"/>
  <c r="D4313" i="4" s="1"/>
  <c r="D4321" i="4" a="1"/>
  <c r="D4321" i="4" s="1"/>
  <c r="D4329" i="4" a="1"/>
  <c r="D4329" i="4" s="1"/>
  <c r="D4337" i="4" a="1"/>
  <c r="D4337" i="4" s="1"/>
  <c r="D4345" i="4" a="1"/>
  <c r="D4345" i="4" s="1"/>
  <c r="D4353" i="4" a="1"/>
  <c r="D4353" i="4" s="1"/>
  <c r="D4361" i="4" a="1"/>
  <c r="D4361" i="4" s="1"/>
  <c r="D4369" i="4" a="1"/>
  <c r="D4369" i="4" s="1"/>
  <c r="D4377" i="4" a="1"/>
  <c r="D4377" i="4" s="1"/>
  <c r="D4385" i="4" a="1"/>
  <c r="D4385" i="4" s="1"/>
  <c r="D4393" i="4" a="1"/>
  <c r="D4393" i="4" s="1"/>
  <c r="D4401" i="4" a="1"/>
  <c r="D4401" i="4" s="1"/>
  <c r="D4409" i="4" a="1"/>
  <c r="D4409" i="4" s="1"/>
  <c r="D4417" i="4" a="1"/>
  <c r="D4417" i="4" s="1"/>
  <c r="D4425" i="4" a="1"/>
  <c r="D4425" i="4" s="1"/>
  <c r="D4433" i="4" a="1"/>
  <c r="D4433" i="4" s="1"/>
  <c r="D4441" i="4" a="1"/>
  <c r="D4441" i="4" s="1"/>
  <c r="D4449" i="4" a="1"/>
  <c r="D4449" i="4" s="1"/>
  <c r="D4457" i="4" a="1"/>
  <c r="D4457" i="4" s="1"/>
  <c r="D4465" i="4" a="1"/>
  <c r="D4465" i="4" s="1"/>
  <c r="D4473" i="4" a="1"/>
  <c r="D4473" i="4" s="1"/>
  <c r="D4481" i="4" a="1"/>
  <c r="D4481" i="4" s="1"/>
  <c r="D4489" i="4" a="1"/>
  <c r="D4489" i="4" s="1"/>
  <c r="D4497" i="4" a="1"/>
  <c r="D4497" i="4" s="1"/>
  <c r="D4505" i="4" a="1"/>
  <c r="D4505" i="4" s="1"/>
  <c r="D4513" i="4" a="1"/>
  <c r="D4513" i="4" s="1"/>
  <c r="D4521" i="4" a="1"/>
  <c r="D4521" i="4" s="1"/>
  <c r="D4528" i="4" a="1"/>
  <c r="D4528" i="4" s="1"/>
  <c r="D4534" i="4" a="1"/>
  <c r="D4534" i="4" s="1"/>
  <c r="D4541" i="4" a="1"/>
  <c r="D4541" i="4" s="1"/>
  <c r="D4547" i="4" a="1"/>
  <c r="D4547" i="4" s="1"/>
  <c r="D4560" i="4" a="1"/>
  <c r="D4560" i="4" s="1"/>
  <c r="D4576" i="4" a="1"/>
  <c r="D4576" i="4" s="1"/>
  <c r="D4592" i="4" a="1"/>
  <c r="D4592" i="4" s="1"/>
  <c r="D4608" i="4" a="1"/>
  <c r="D4608" i="4" s="1"/>
  <c r="D4624" i="4" a="1"/>
  <c r="D4624" i="4" s="1"/>
  <c r="D4640" i="4" a="1"/>
  <c r="D4640" i="4" s="1"/>
  <c r="D4656" i="4" a="1"/>
  <c r="D4656" i="4" s="1"/>
  <c r="D4672" i="4" a="1"/>
  <c r="D4672" i="4" s="1"/>
  <c r="D4687" i="4" a="1"/>
  <c r="D4687" i="4" s="1"/>
  <c r="D4692" i="4" a="1"/>
  <c r="D4692" i="4" s="1"/>
  <c r="D4701" i="4" a="1"/>
  <c r="D4701" i="4" s="1"/>
  <c r="D4710" i="4" a="1"/>
  <c r="D4710" i="4" s="1"/>
  <c r="D4719" i="4" a="1"/>
  <c r="D4719" i="4" s="1"/>
  <c r="D4724" i="4" a="1"/>
  <c r="D4724" i="4" s="1"/>
  <c r="D4733" i="4" a="1"/>
  <c r="D4733" i="4" s="1"/>
  <c r="D4742" i="4" a="1"/>
  <c r="D4742" i="4" s="1"/>
  <c r="D4751" i="4" a="1"/>
  <c r="D4751" i="4" s="1"/>
  <c r="D4756" i="4" a="1"/>
  <c r="D4756" i="4" s="1"/>
  <c r="D4765" i="4" a="1"/>
  <c r="D4765" i="4" s="1"/>
  <c r="D4774" i="4" a="1"/>
  <c r="D4774" i="4" s="1"/>
  <c r="D4783" i="4" a="1"/>
  <c r="D4783" i="4" s="1"/>
  <c r="D4788" i="4" a="1"/>
  <c r="D4788" i="4" s="1"/>
  <c r="D4797" i="4" a="1"/>
  <c r="D4797" i="4" s="1"/>
  <c r="D4806" i="4" a="1"/>
  <c r="D4806" i="4" s="1"/>
  <c r="D4815" i="4" a="1"/>
  <c r="D4815" i="4" s="1"/>
  <c r="D4820" i="4" a="1"/>
  <c r="D4820" i="4" s="1"/>
  <c r="D4829" i="4" a="1"/>
  <c r="D4829" i="4" s="1"/>
  <c r="D4838" i="4" a="1"/>
  <c r="D4838" i="4" s="1"/>
  <c r="D4847" i="4" a="1"/>
  <c r="D4847" i="4" s="1"/>
  <c r="D4852" i="4" a="1"/>
  <c r="D4852" i="4" s="1"/>
  <c r="D4861" i="4" a="1"/>
  <c r="D4861" i="4" s="1"/>
  <c r="D4870" i="4" a="1"/>
  <c r="D4870" i="4" s="1"/>
  <c r="D4879" i="4" a="1"/>
  <c r="D4879" i="4" s="1"/>
  <c r="D4884" i="4" a="1"/>
  <c r="D4884" i="4" s="1"/>
  <c r="D4893" i="4" a="1"/>
  <c r="D4893" i="4" s="1"/>
  <c r="D4902" i="4" a="1"/>
  <c r="D4902" i="4" s="1"/>
  <c r="D4911" i="4" a="1"/>
  <c r="D4911" i="4" s="1"/>
  <c r="D4916" i="4" a="1"/>
  <c r="D4916" i="4" s="1"/>
  <c r="D4122" i="4" a="1"/>
  <c r="D4122" i="4" s="1"/>
  <c r="D4139" i="4" a="1"/>
  <c r="D4139" i="4" s="1"/>
  <c r="D4155" i="4" a="1"/>
  <c r="D4155" i="4" s="1"/>
  <c r="D4171" i="4" a="1"/>
  <c r="D4171" i="4" s="1"/>
  <c r="D4185" i="4" a="1"/>
  <c r="D4185" i="4" s="1"/>
  <c r="D4194" i="4" a="1"/>
  <c r="D4194" i="4" s="1"/>
  <c r="D4202" i="4" a="1"/>
  <c r="D4202" i="4" s="1"/>
  <c r="D4210" i="4" a="1"/>
  <c r="D4210" i="4" s="1"/>
  <c r="D4218" i="4" a="1"/>
  <c r="D4218" i="4" s="1"/>
  <c r="D4226" i="4" a="1"/>
  <c r="D4226" i="4" s="1"/>
  <c r="D4234" i="4" a="1"/>
  <c r="D4234" i="4" s="1"/>
  <c r="D4242" i="4" a="1"/>
  <c r="D4242" i="4" s="1"/>
  <c r="D4250" i="4" a="1"/>
  <c r="D4250" i="4" s="1"/>
  <c r="D4258" i="4" a="1"/>
  <c r="D4258" i="4" s="1"/>
  <c r="D4266" i="4" a="1"/>
  <c r="D4266" i="4" s="1"/>
  <c r="D4274" i="4" a="1"/>
  <c r="D4274" i="4" s="1"/>
  <c r="D4282" i="4" a="1"/>
  <c r="D4282" i="4" s="1"/>
  <c r="D4290" i="4" a="1"/>
  <c r="D4290" i="4" s="1"/>
  <c r="D4298" i="4" a="1"/>
  <c r="D4298" i="4" s="1"/>
  <c r="D4306" i="4" a="1"/>
  <c r="D4306" i="4" s="1"/>
  <c r="D4314" i="4" a="1"/>
  <c r="D4314" i="4" s="1"/>
  <c r="D4322" i="4" a="1"/>
  <c r="D4322" i="4" s="1"/>
  <c r="D4330" i="4" a="1"/>
  <c r="D4330" i="4" s="1"/>
  <c r="D4338" i="4" a="1"/>
  <c r="D4338" i="4" s="1"/>
  <c r="D4346" i="4" a="1"/>
  <c r="D4346" i="4" s="1"/>
  <c r="D4354" i="4" a="1"/>
  <c r="D4354" i="4" s="1"/>
  <c r="D4362" i="4" a="1"/>
  <c r="D4362" i="4" s="1"/>
  <c r="D4370" i="4" a="1"/>
  <c r="D4370" i="4" s="1"/>
  <c r="D4378" i="4" a="1"/>
  <c r="D4378" i="4" s="1"/>
  <c r="D4386" i="4" a="1"/>
  <c r="D4386" i="4" s="1"/>
  <c r="D4394" i="4" a="1"/>
  <c r="D4394" i="4" s="1"/>
  <c r="D4402" i="4" a="1"/>
  <c r="D4402" i="4" s="1"/>
  <c r="D4410" i="4" a="1"/>
  <c r="D4410" i="4" s="1"/>
  <c r="D4418" i="4" a="1"/>
  <c r="D4418" i="4" s="1"/>
  <c r="D4426" i="4" a="1"/>
  <c r="D4426" i="4" s="1"/>
  <c r="D4434" i="4" a="1"/>
  <c r="D4434" i="4" s="1"/>
  <c r="D4442" i="4" a="1"/>
  <c r="D4442" i="4" s="1"/>
  <c r="D4450" i="4" a="1"/>
  <c r="D4450" i="4" s="1"/>
  <c r="D4458" i="4" a="1"/>
  <c r="D4458" i="4" s="1"/>
  <c r="D4466" i="4" a="1"/>
  <c r="D4466" i="4" s="1"/>
  <c r="D4474" i="4" a="1"/>
  <c r="D4474" i="4" s="1"/>
  <c r="D4482" i="4" a="1"/>
  <c r="D4482" i="4" s="1"/>
  <c r="D4490" i="4" a="1"/>
  <c r="D4490" i="4" s="1"/>
  <c r="D4498" i="4" a="1"/>
  <c r="D4498" i="4" s="1"/>
  <c r="D4506" i="4" a="1"/>
  <c r="D4506" i="4" s="1"/>
  <c r="D4514" i="4" a="1"/>
  <c r="D4514" i="4" s="1"/>
  <c r="D4522" i="4" a="1"/>
  <c r="D4522" i="4" s="1"/>
  <c r="D4529" i="4" a="1"/>
  <c r="D4529" i="4" s="1"/>
  <c r="D4535" i="4" a="1"/>
  <c r="D4535" i="4" s="1"/>
  <c r="D4548" i="4" a="1"/>
  <c r="D4548" i="4" s="1"/>
  <c r="D4554" i="4" a="1"/>
  <c r="D4554" i="4" s="1"/>
  <c r="D4561" i="4" a="1"/>
  <c r="D4561" i="4" s="1"/>
  <c r="D4566" i="4" a="1"/>
  <c r="D4566" i="4" s="1"/>
  <c r="D4571" i="4" a="1"/>
  <c r="D4571" i="4" s="1"/>
  <c r="D4577" i="4" a="1"/>
  <c r="D4577" i="4" s="1"/>
  <c r="D4582" i="4" a="1"/>
  <c r="D4582" i="4" s="1"/>
  <c r="D4587" i="4" a="1"/>
  <c r="D4587" i="4" s="1"/>
  <c r="D4593" i="4" a="1"/>
  <c r="D4593" i="4" s="1"/>
  <c r="D4598" i="4" a="1"/>
  <c r="D4598" i="4" s="1"/>
  <c r="D4603" i="4" a="1"/>
  <c r="D4603" i="4" s="1"/>
  <c r="D4609" i="4" a="1"/>
  <c r="D4609" i="4" s="1"/>
  <c r="D4614" i="4" a="1"/>
  <c r="D4614" i="4" s="1"/>
  <c r="D4619" i="4" a="1"/>
  <c r="D4619" i="4" s="1"/>
  <c r="D4625" i="4" a="1"/>
  <c r="D4625" i="4" s="1"/>
  <c r="D4630" i="4" a="1"/>
  <c r="D4630" i="4" s="1"/>
  <c r="D4635" i="4" a="1"/>
  <c r="D4635" i="4" s="1"/>
  <c r="D4641" i="4" a="1"/>
  <c r="D4641" i="4" s="1"/>
  <c r="D4646" i="4" a="1"/>
  <c r="D4646" i="4" s="1"/>
  <c r="D4651" i="4" a="1"/>
  <c r="D4651" i="4" s="1"/>
  <c r="D4657" i="4" a="1"/>
  <c r="D4657" i="4" s="1"/>
  <c r="D4662" i="4" a="1"/>
  <c r="D4662" i="4" s="1"/>
  <c r="D4667" i="4" a="1"/>
  <c r="D4667" i="4" s="1"/>
  <c r="D4673" i="4" a="1"/>
  <c r="D4673" i="4" s="1"/>
  <c r="D4678" i="4" a="1"/>
  <c r="D4678" i="4" s="1"/>
  <c r="D4683" i="4" a="1"/>
  <c r="D4683" i="4" s="1"/>
  <c r="D4688" i="4" a="1"/>
  <c r="D4688" i="4" s="1"/>
  <c r="D4697" i="4" a="1"/>
  <c r="D4697" i="4" s="1"/>
  <c r="D4706" i="4" a="1"/>
  <c r="D4706" i="4" s="1"/>
  <c r="D4715" i="4" a="1"/>
  <c r="D4715" i="4" s="1"/>
  <c r="D4720" i="4" a="1"/>
  <c r="D4720" i="4" s="1"/>
  <c r="D4729" i="4" a="1"/>
  <c r="D4729" i="4" s="1"/>
  <c r="D4738" i="4" a="1"/>
  <c r="D4738" i="4" s="1"/>
  <c r="D4747" i="4" a="1"/>
  <c r="D4747" i="4" s="1"/>
  <c r="D4752" i="4" a="1"/>
  <c r="D4752" i="4" s="1"/>
  <c r="D4761" i="4" a="1"/>
  <c r="D4761" i="4" s="1"/>
  <c r="D4770" i="4" a="1"/>
  <c r="D4770" i="4" s="1"/>
  <c r="D4779" i="4" a="1"/>
  <c r="D4779" i="4" s="1"/>
  <c r="D4784" i="4" a="1"/>
  <c r="D4784" i="4" s="1"/>
  <c r="D4793" i="4" a="1"/>
  <c r="D4793" i="4" s="1"/>
  <c r="D4802" i="4" a="1"/>
  <c r="D4802" i="4" s="1"/>
  <c r="D4811" i="4" a="1"/>
  <c r="D4811" i="4" s="1"/>
  <c r="D4816" i="4" a="1"/>
  <c r="D4816" i="4" s="1"/>
  <c r="D4825" i="4" a="1"/>
  <c r="D4825" i="4" s="1"/>
  <c r="D4834" i="4" a="1"/>
  <c r="D4834" i="4" s="1"/>
  <c r="D4843" i="4" a="1"/>
  <c r="D4843" i="4" s="1"/>
  <c r="D4848" i="4" a="1"/>
  <c r="D4848" i="4" s="1"/>
  <c r="D4857" i="4" a="1"/>
  <c r="D4857" i="4" s="1"/>
  <c r="D4866" i="4" a="1"/>
  <c r="D4866" i="4" s="1"/>
  <c r="D4875" i="4" a="1"/>
  <c r="D4875" i="4" s="1"/>
  <c r="D4880" i="4" a="1"/>
  <c r="D4880" i="4" s="1"/>
  <c r="D4889" i="4" a="1"/>
  <c r="D4889" i="4" s="1"/>
  <c r="D4898" i="4" a="1"/>
  <c r="D4898" i="4" s="1"/>
  <c r="D4907" i="4" a="1"/>
  <c r="D4907" i="4" s="1"/>
  <c r="D4912" i="4" a="1"/>
  <c r="D4912" i="4" s="1"/>
  <c r="D4921" i="4" a="1"/>
  <c r="D4921" i="4" s="1"/>
  <c r="D4925" i="4" a="1"/>
  <c r="D4925" i="4" s="1"/>
  <c r="D4929" i="4" a="1"/>
  <c r="D4929" i="4" s="1"/>
  <c r="D4933" i="4" a="1"/>
  <c r="D4933" i="4" s="1"/>
  <c r="D4937" i="4" a="1"/>
  <c r="D4937" i="4" s="1"/>
  <c r="D4941" i="4" a="1"/>
  <c r="D4941" i="4" s="1"/>
  <c r="D4945" i="4" a="1"/>
  <c r="D4945" i="4" s="1"/>
  <c r="D4949" i="4" a="1"/>
  <c r="D4949" i="4" s="1"/>
  <c r="D4953" i="4" a="1"/>
  <c r="D4953" i="4" s="1"/>
  <c r="D4957" i="4" a="1"/>
  <c r="D4957" i="4" s="1"/>
  <c r="D4961" i="4" a="1"/>
  <c r="D4961" i="4" s="1"/>
  <c r="D4965" i="4" a="1"/>
  <c r="D4965" i="4" s="1"/>
  <c r="D4969" i="4" a="1"/>
  <c r="D4969" i="4" s="1"/>
  <c r="D4973" i="4" a="1"/>
  <c r="D4973" i="4" s="1"/>
  <c r="D4977" i="4" a="1"/>
  <c r="D4977" i="4" s="1"/>
  <c r="D4981" i="4" a="1"/>
  <c r="D4981" i="4" s="1"/>
  <c r="D4985" i="4" a="1"/>
  <c r="D4985" i="4" s="1"/>
  <c r="D4989" i="4" a="1"/>
  <c r="D4989" i="4" s="1"/>
  <c r="D4993" i="4" a="1"/>
  <c r="D4993" i="4" s="1"/>
  <c r="D4997" i="4" a="1"/>
  <c r="D4997" i="4" s="1"/>
  <c r="D5001" i="4" a="1"/>
  <c r="D5001" i="4" s="1"/>
  <c r="D4126" i="4" a="1"/>
  <c r="D4126" i="4" s="1"/>
  <c r="D4142" i="4" a="1"/>
  <c r="D4142" i="4" s="1"/>
  <c r="D4158" i="4" a="1"/>
  <c r="D4158" i="4" s="1"/>
  <c r="D4174" i="4" a="1"/>
  <c r="D4174" i="4" s="1"/>
  <c r="D4186" i="4" a="1"/>
  <c r="D4186" i="4" s="1"/>
  <c r="D4195" i="4" a="1"/>
  <c r="D4195" i="4" s="1"/>
  <c r="D4203" i="4" a="1"/>
  <c r="D4203" i="4" s="1"/>
  <c r="D4211" i="4" a="1"/>
  <c r="D4211" i="4" s="1"/>
  <c r="D4219" i="4" a="1"/>
  <c r="D4219" i="4" s="1"/>
  <c r="D4227" i="4" a="1"/>
  <c r="D4227" i="4" s="1"/>
  <c r="D4235" i="4" a="1"/>
  <c r="D4235" i="4" s="1"/>
  <c r="D4243" i="4" a="1"/>
  <c r="D4243" i="4" s="1"/>
  <c r="D4251" i="4" a="1"/>
  <c r="D4251" i="4" s="1"/>
  <c r="D4259" i="4" a="1"/>
  <c r="D4259" i="4" s="1"/>
  <c r="D4267" i="4" a="1"/>
  <c r="D4267" i="4" s="1"/>
  <c r="D4275" i="4" a="1"/>
  <c r="D4275" i="4" s="1"/>
  <c r="D4283" i="4" a="1"/>
  <c r="D4283" i="4" s="1"/>
  <c r="D4291" i="4" a="1"/>
  <c r="D4291" i="4" s="1"/>
  <c r="D4299" i="4" a="1"/>
  <c r="D4299" i="4" s="1"/>
  <c r="D4307" i="4" a="1"/>
  <c r="D4307" i="4" s="1"/>
  <c r="D4315" i="4" a="1"/>
  <c r="D4315" i="4" s="1"/>
  <c r="D4323" i="4" a="1"/>
  <c r="D4323" i="4" s="1"/>
  <c r="D4331" i="4" a="1"/>
  <c r="D4331" i="4" s="1"/>
  <c r="D4339" i="4" a="1"/>
  <c r="D4339" i="4" s="1"/>
  <c r="D4347" i="4" a="1"/>
  <c r="D4347" i="4" s="1"/>
  <c r="D4355" i="4" a="1"/>
  <c r="D4355" i="4" s="1"/>
  <c r="D4363" i="4" a="1"/>
  <c r="D4363" i="4" s="1"/>
  <c r="D4371" i="4" a="1"/>
  <c r="D4371" i="4" s="1"/>
  <c r="D4379" i="4" a="1"/>
  <c r="D4379" i="4" s="1"/>
  <c r="D4387" i="4" a="1"/>
  <c r="D4387" i="4" s="1"/>
  <c r="D4395" i="4" a="1"/>
  <c r="D4395" i="4" s="1"/>
  <c r="D4403" i="4" a="1"/>
  <c r="D4403" i="4" s="1"/>
  <c r="D4411" i="4" a="1"/>
  <c r="D4411" i="4" s="1"/>
  <c r="D4419" i="4" a="1"/>
  <c r="D4419" i="4" s="1"/>
  <c r="D4427" i="4" a="1"/>
  <c r="D4427" i="4" s="1"/>
  <c r="D4435" i="4" a="1"/>
  <c r="D4435" i="4" s="1"/>
  <c r="D4443" i="4" a="1"/>
  <c r="D4443" i="4" s="1"/>
  <c r="D4451" i="4" a="1"/>
  <c r="D4451" i="4" s="1"/>
  <c r="D4459" i="4" a="1"/>
  <c r="D4459" i="4" s="1"/>
  <c r="D4467" i="4" a="1"/>
  <c r="D4467" i="4" s="1"/>
  <c r="D4475" i="4" a="1"/>
  <c r="D4475" i="4" s="1"/>
  <c r="D4483" i="4" a="1"/>
  <c r="D4483" i="4" s="1"/>
  <c r="D4491" i="4" a="1"/>
  <c r="D4491" i="4" s="1"/>
  <c r="D4499" i="4" a="1"/>
  <c r="D4499" i="4" s="1"/>
  <c r="D4507" i="4" a="1"/>
  <c r="D4507" i="4" s="1"/>
  <c r="D4515" i="4" a="1"/>
  <c r="D4515" i="4" s="1"/>
  <c r="D4523" i="4" a="1"/>
  <c r="D4523" i="4" s="1"/>
  <c r="D4536" i="4" a="1"/>
  <c r="D4536" i="4" s="1"/>
  <c r="D4542" i="4" a="1"/>
  <c r="D4542" i="4" s="1"/>
  <c r="D4549" i="4" a="1"/>
  <c r="D4549" i="4" s="1"/>
  <c r="D4555" i="4" a="1"/>
  <c r="D4555" i="4" s="1"/>
  <c r="D4572" i="4" a="1"/>
  <c r="D4572" i="4" s="1"/>
  <c r="D4588" i="4" a="1"/>
  <c r="D4588" i="4" s="1"/>
  <c r="D4604" i="4" a="1"/>
  <c r="D4604" i="4" s="1"/>
  <c r="D4620" i="4" a="1"/>
  <c r="D4620" i="4" s="1"/>
  <c r="D4636" i="4" a="1"/>
  <c r="D4636" i="4" s="1"/>
  <c r="D4652" i="4" a="1"/>
  <c r="D4652" i="4" s="1"/>
  <c r="D4668" i="4" a="1"/>
  <c r="D4668" i="4" s="1"/>
  <c r="D4684" i="4" a="1"/>
  <c r="D4684" i="4" s="1"/>
  <c r="D4693" i="4" a="1"/>
  <c r="D4693" i="4" s="1"/>
  <c r="D4702" i="4" a="1"/>
  <c r="D4702" i="4" s="1"/>
  <c r="D4711" i="4" a="1"/>
  <c r="D4711" i="4" s="1"/>
  <c r="D4716" i="4" a="1"/>
  <c r="D4716" i="4" s="1"/>
  <c r="D4725" i="4" a="1"/>
  <c r="D4725" i="4" s="1"/>
  <c r="D4734" i="4" a="1"/>
  <c r="D4734" i="4" s="1"/>
  <c r="D4743" i="4" a="1"/>
  <c r="D4743" i="4" s="1"/>
  <c r="D4748" i="4" a="1"/>
  <c r="D4748" i="4" s="1"/>
  <c r="D4757" i="4" a="1"/>
  <c r="D4757" i="4" s="1"/>
  <c r="D4766" i="4" a="1"/>
  <c r="D4766" i="4" s="1"/>
  <c r="D4775" i="4" a="1"/>
  <c r="D4775" i="4" s="1"/>
  <c r="D4780" i="4" a="1"/>
  <c r="D4780" i="4" s="1"/>
  <c r="D4789" i="4" a="1"/>
  <c r="D4789" i="4" s="1"/>
  <c r="D4798" i="4" a="1"/>
  <c r="D4798" i="4" s="1"/>
  <c r="D4807" i="4" a="1"/>
  <c r="D4807" i="4" s="1"/>
  <c r="D4812" i="4" a="1"/>
  <c r="D4812" i="4" s="1"/>
  <c r="D4821" i="4" a="1"/>
  <c r="D4821" i="4" s="1"/>
  <c r="D4830" i="4" a="1"/>
  <c r="D4830" i="4" s="1"/>
  <c r="D4839" i="4" a="1"/>
  <c r="D4839" i="4" s="1"/>
  <c r="D4844" i="4" a="1"/>
  <c r="D4844" i="4" s="1"/>
  <c r="D4853" i="4" a="1"/>
  <c r="D4853" i="4" s="1"/>
  <c r="D4862" i="4" a="1"/>
  <c r="D4862" i="4" s="1"/>
  <c r="D4871" i="4" a="1"/>
  <c r="D4871" i="4" s="1"/>
  <c r="D4876" i="4" a="1"/>
  <c r="D4876" i="4" s="1"/>
  <c r="D4885" i="4" a="1"/>
  <c r="D4885" i="4" s="1"/>
  <c r="D4894" i="4" a="1"/>
  <c r="D4894" i="4" s="1"/>
  <c r="D4903" i="4" a="1"/>
  <c r="D4903" i="4" s="1"/>
  <c r="D4908" i="4" a="1"/>
  <c r="D4908" i="4" s="1"/>
  <c r="D4917" i="4" a="1"/>
  <c r="D4917" i="4" s="1"/>
  <c r="D4127" i="4" a="1"/>
  <c r="D4127" i="4" s="1"/>
  <c r="D4143" i="4" a="1"/>
  <c r="D4143" i="4" s="1"/>
  <c r="D4159" i="4" a="1"/>
  <c r="D4159" i="4" s="1"/>
  <c r="D4175" i="4" a="1"/>
  <c r="D4175" i="4" s="1"/>
  <c r="D4187" i="4" a="1"/>
  <c r="D4187" i="4" s="1"/>
  <c r="D4196" i="4" a="1"/>
  <c r="D4196" i="4" s="1"/>
  <c r="D4204" i="4" a="1"/>
  <c r="D4204" i="4" s="1"/>
  <c r="D4212" i="4" a="1"/>
  <c r="D4212" i="4" s="1"/>
  <c r="D4220" i="4" a="1"/>
  <c r="D4220" i="4" s="1"/>
  <c r="D4228" i="4" a="1"/>
  <c r="D4228" i="4" s="1"/>
  <c r="D4236" i="4" a="1"/>
  <c r="D4236" i="4" s="1"/>
  <c r="D4244" i="4" a="1"/>
  <c r="D4244" i="4" s="1"/>
  <c r="D4252" i="4" a="1"/>
  <c r="D4252" i="4" s="1"/>
  <c r="D4260" i="4" a="1"/>
  <c r="D4260" i="4" s="1"/>
  <c r="D4268" i="4" a="1"/>
  <c r="D4268" i="4" s="1"/>
  <c r="D4276" i="4" a="1"/>
  <c r="D4276" i="4" s="1"/>
  <c r="D4284" i="4" a="1"/>
  <c r="D4284" i="4" s="1"/>
  <c r="D4292" i="4" a="1"/>
  <c r="D4292" i="4" s="1"/>
  <c r="D4300" i="4" a="1"/>
  <c r="D4300" i="4" s="1"/>
  <c r="D4308" i="4" a="1"/>
  <c r="D4308" i="4" s="1"/>
  <c r="D4316" i="4" a="1"/>
  <c r="D4316" i="4" s="1"/>
  <c r="D4324" i="4" a="1"/>
  <c r="D4324" i="4" s="1"/>
  <c r="D4332" i="4" a="1"/>
  <c r="D4332" i="4" s="1"/>
  <c r="D4340" i="4" a="1"/>
  <c r="D4340" i="4" s="1"/>
  <c r="D4348" i="4" a="1"/>
  <c r="D4348" i="4" s="1"/>
  <c r="D4356" i="4" a="1"/>
  <c r="D4356" i="4" s="1"/>
  <c r="D4364" i="4" a="1"/>
  <c r="D4364" i="4" s="1"/>
  <c r="D4372" i="4" a="1"/>
  <c r="D4372" i="4" s="1"/>
  <c r="D4380" i="4" a="1"/>
  <c r="D4380" i="4" s="1"/>
  <c r="D4388" i="4" a="1"/>
  <c r="D4388" i="4" s="1"/>
  <c r="D4396" i="4" a="1"/>
  <c r="D4396" i="4" s="1"/>
  <c r="D4404" i="4" a="1"/>
  <c r="D4404" i="4" s="1"/>
  <c r="D4412" i="4" a="1"/>
  <c r="D4412" i="4" s="1"/>
  <c r="D4420" i="4" a="1"/>
  <c r="D4420" i="4" s="1"/>
  <c r="D4428" i="4" a="1"/>
  <c r="D4428" i="4" s="1"/>
  <c r="D4436" i="4" a="1"/>
  <c r="D4436" i="4" s="1"/>
  <c r="D4444" i="4" a="1"/>
  <c r="D4444" i="4" s="1"/>
  <c r="D4452" i="4" a="1"/>
  <c r="D4452" i="4" s="1"/>
  <c r="D4460" i="4" a="1"/>
  <c r="D4460" i="4" s="1"/>
  <c r="D4468" i="4" a="1"/>
  <c r="D4468" i="4" s="1"/>
  <c r="D4476" i="4" a="1"/>
  <c r="D4476" i="4" s="1"/>
  <c r="D4484" i="4" a="1"/>
  <c r="D4484" i="4" s="1"/>
  <c r="D4492" i="4" a="1"/>
  <c r="D4492" i="4" s="1"/>
  <c r="D4500" i="4" a="1"/>
  <c r="D4500" i="4" s="1"/>
  <c r="D4508" i="4" a="1"/>
  <c r="D4508" i="4" s="1"/>
  <c r="D4516" i="4" a="1"/>
  <c r="D4516" i="4" s="1"/>
  <c r="D4524" i="4" a="1"/>
  <c r="D4524" i="4" s="1"/>
  <c r="D4530" i="4" a="1"/>
  <c r="D4530" i="4" s="1"/>
  <c r="D4537" i="4" a="1"/>
  <c r="D4537" i="4" s="1"/>
  <c r="D4543" i="4" a="1"/>
  <c r="D4543" i="4" s="1"/>
  <c r="D4556" i="4" a="1"/>
  <c r="D4556" i="4" s="1"/>
  <c r="D4562" i="4" a="1"/>
  <c r="D4562" i="4" s="1"/>
  <c r="D4567" i="4" a="1"/>
  <c r="D4567" i="4" s="1"/>
  <c r="D4573" i="4" a="1"/>
  <c r="D4573" i="4" s="1"/>
  <c r="D4578" i="4" a="1"/>
  <c r="D4578" i="4" s="1"/>
  <c r="D4583" i="4" a="1"/>
  <c r="D4583" i="4" s="1"/>
  <c r="D4589" i="4" a="1"/>
  <c r="D4589" i="4" s="1"/>
  <c r="D4594" i="4" a="1"/>
  <c r="D4594" i="4" s="1"/>
  <c r="D4599" i="4" a="1"/>
  <c r="D4599" i="4" s="1"/>
  <c r="D4605" i="4" a="1"/>
  <c r="D4605" i="4" s="1"/>
  <c r="D4610" i="4" a="1"/>
  <c r="D4610" i="4" s="1"/>
  <c r="D4615" i="4" a="1"/>
  <c r="D4615" i="4" s="1"/>
  <c r="D4621" i="4" a="1"/>
  <c r="D4621" i="4" s="1"/>
  <c r="D4626" i="4" a="1"/>
  <c r="D4626" i="4" s="1"/>
  <c r="D4631" i="4" a="1"/>
  <c r="D4631" i="4" s="1"/>
  <c r="D4637" i="4" a="1"/>
  <c r="D4637" i="4" s="1"/>
  <c r="D4642" i="4" a="1"/>
  <c r="D4642" i="4" s="1"/>
  <c r="D4647" i="4" a="1"/>
  <c r="D4647" i="4" s="1"/>
  <c r="D4653" i="4" a="1"/>
  <c r="D4653" i="4" s="1"/>
  <c r="D4658" i="4" a="1"/>
  <c r="D4658" i="4" s="1"/>
  <c r="D4663" i="4" a="1"/>
  <c r="D4663" i="4" s="1"/>
  <c r="D4669" i="4" a="1"/>
  <c r="D4669" i="4" s="1"/>
  <c r="D4674" i="4" a="1"/>
  <c r="D4674" i="4" s="1"/>
  <c r="D4679" i="4" a="1"/>
  <c r="D4679" i="4" s="1"/>
  <c r="D4689" i="4" a="1"/>
  <c r="D4689" i="4" s="1"/>
  <c r="D4698" i="4" a="1"/>
  <c r="D4698" i="4" s="1"/>
  <c r="D4707" i="4" a="1"/>
  <c r="D4707" i="4" s="1"/>
  <c r="D4712" i="4" a="1"/>
  <c r="D4712" i="4" s="1"/>
  <c r="D4721" i="4" a="1"/>
  <c r="D4721" i="4" s="1"/>
  <c r="D4730" i="4" a="1"/>
  <c r="D4730" i="4" s="1"/>
  <c r="D4739" i="4" a="1"/>
  <c r="D4739" i="4" s="1"/>
  <c r="D4744" i="4" a="1"/>
  <c r="D4744" i="4" s="1"/>
  <c r="D4753" i="4" a="1"/>
  <c r="D4753" i="4" s="1"/>
  <c r="D4762" i="4" a="1"/>
  <c r="D4762" i="4" s="1"/>
  <c r="D4771" i="4" a="1"/>
  <c r="D4771" i="4" s="1"/>
  <c r="D4776" i="4" a="1"/>
  <c r="D4776" i="4" s="1"/>
  <c r="D4785" i="4" a="1"/>
  <c r="D4785" i="4" s="1"/>
  <c r="D4794" i="4" a="1"/>
  <c r="D4794" i="4" s="1"/>
  <c r="D4803" i="4" a="1"/>
  <c r="D4803" i="4" s="1"/>
  <c r="D4808" i="4" a="1"/>
  <c r="D4808" i="4" s="1"/>
  <c r="D4817" i="4" a="1"/>
  <c r="D4817" i="4" s="1"/>
  <c r="D4826" i="4" a="1"/>
  <c r="D4826" i="4" s="1"/>
  <c r="D4835" i="4" a="1"/>
  <c r="D4835" i="4" s="1"/>
  <c r="D4840" i="4" a="1"/>
  <c r="D4840" i="4" s="1"/>
  <c r="D4849" i="4" a="1"/>
  <c r="D4849" i="4" s="1"/>
  <c r="D4858" i="4" a="1"/>
  <c r="D4858" i="4" s="1"/>
  <c r="D4867" i="4" a="1"/>
  <c r="D4867" i="4" s="1"/>
  <c r="D4872" i="4" a="1"/>
  <c r="D4872" i="4" s="1"/>
  <c r="D4881" i="4" a="1"/>
  <c r="D4881" i="4" s="1"/>
  <c r="D4890" i="4" a="1"/>
  <c r="D4890" i="4" s="1"/>
  <c r="D4899" i="4" a="1"/>
  <c r="D4899" i="4" s="1"/>
  <c r="D4904" i="4" a="1"/>
  <c r="D4904" i="4" s="1"/>
  <c r="D4913" i="4" a="1"/>
  <c r="D4913" i="4" s="1"/>
  <c r="D4922" i="4" a="1"/>
  <c r="D4922" i="4" s="1"/>
  <c r="D4926" i="4" a="1"/>
  <c r="D4926" i="4" s="1"/>
  <c r="D4930" i="4" a="1"/>
  <c r="D4930" i="4" s="1"/>
  <c r="D4934" i="4" a="1"/>
  <c r="D4934" i="4" s="1"/>
  <c r="D4938" i="4" a="1"/>
  <c r="D4938" i="4" s="1"/>
  <c r="D4942" i="4" a="1"/>
  <c r="D4942" i="4" s="1"/>
  <c r="D4946" i="4" a="1"/>
  <c r="D4946" i="4" s="1"/>
  <c r="D4950" i="4" a="1"/>
  <c r="D4950" i="4" s="1"/>
  <c r="D4954" i="4" a="1"/>
  <c r="D4954" i="4" s="1"/>
  <c r="D4958" i="4" a="1"/>
  <c r="D4958" i="4" s="1"/>
  <c r="D4962" i="4" a="1"/>
  <c r="D4962" i="4" s="1"/>
  <c r="D4966" i="4" a="1"/>
  <c r="D4966" i="4" s="1"/>
  <c r="D4970" i="4" a="1"/>
  <c r="D4970" i="4" s="1"/>
  <c r="D4974" i="4" a="1"/>
  <c r="D4974" i="4" s="1"/>
  <c r="D4978" i="4" a="1"/>
  <c r="D4978" i="4" s="1"/>
  <c r="D4982" i="4" a="1"/>
  <c r="D4982" i="4" s="1"/>
  <c r="D4986" i="4" a="1"/>
  <c r="D4986" i="4" s="1"/>
  <c r="D4990" i="4" a="1"/>
  <c r="D4990" i="4" s="1"/>
  <c r="D4994" i="4" a="1"/>
  <c r="D4994" i="4" s="1"/>
  <c r="D4998" i="4" a="1"/>
  <c r="D4998" i="4" s="1"/>
  <c r="D5002" i="4" a="1"/>
  <c r="D5002" i="4" s="1"/>
  <c r="D4130" i="4" a="1"/>
  <c r="D4130" i="4" s="1"/>
  <c r="D4146" i="4" a="1"/>
  <c r="D4146" i="4" s="1"/>
  <c r="D4162" i="4" a="1"/>
  <c r="D4162" i="4" s="1"/>
  <c r="D4178" i="4" a="1"/>
  <c r="D4178" i="4" s="1"/>
  <c r="D4189" i="4" a="1"/>
  <c r="D4189" i="4" s="1"/>
  <c r="D4197" i="4" a="1"/>
  <c r="D4197" i="4" s="1"/>
  <c r="D4205" i="4" a="1"/>
  <c r="D4205" i="4" s="1"/>
  <c r="D4213" i="4" a="1"/>
  <c r="D4213" i="4" s="1"/>
  <c r="D4221" i="4" a="1"/>
  <c r="D4221" i="4" s="1"/>
  <c r="D4229" i="4" a="1"/>
  <c r="D4229" i="4" s="1"/>
  <c r="D4237" i="4" a="1"/>
  <c r="D4237" i="4" s="1"/>
  <c r="D4245" i="4" a="1"/>
  <c r="D4245" i="4" s="1"/>
  <c r="D4253" i="4" a="1"/>
  <c r="D4253" i="4" s="1"/>
  <c r="D4261" i="4" a="1"/>
  <c r="D4261" i="4" s="1"/>
  <c r="D4269" i="4" a="1"/>
  <c r="D4269" i="4" s="1"/>
  <c r="D4277" i="4" a="1"/>
  <c r="D4277" i="4" s="1"/>
  <c r="D4285" i="4" a="1"/>
  <c r="D4285" i="4" s="1"/>
  <c r="D4293" i="4" a="1"/>
  <c r="D4293" i="4" s="1"/>
  <c r="D4301" i="4" a="1"/>
  <c r="D4301" i="4" s="1"/>
  <c r="D4309" i="4" a="1"/>
  <c r="D4309" i="4" s="1"/>
  <c r="D4317" i="4" a="1"/>
  <c r="D4317" i="4" s="1"/>
  <c r="D4325" i="4" a="1"/>
  <c r="D4325" i="4" s="1"/>
  <c r="D4333" i="4" a="1"/>
  <c r="D4333" i="4" s="1"/>
  <c r="D4341" i="4" a="1"/>
  <c r="D4341" i="4" s="1"/>
  <c r="D4349" i="4" a="1"/>
  <c r="D4349" i="4" s="1"/>
  <c r="D4357" i="4" a="1"/>
  <c r="D4357" i="4" s="1"/>
  <c r="D4365" i="4" a="1"/>
  <c r="D4365" i="4" s="1"/>
  <c r="D4373" i="4" a="1"/>
  <c r="D4373" i="4" s="1"/>
  <c r="D4381" i="4" a="1"/>
  <c r="D4381" i="4" s="1"/>
  <c r="D4389" i="4" a="1"/>
  <c r="D4389" i="4" s="1"/>
  <c r="D4397" i="4" a="1"/>
  <c r="D4397" i="4" s="1"/>
  <c r="D4405" i="4" a="1"/>
  <c r="D4405" i="4" s="1"/>
  <c r="D4413" i="4" a="1"/>
  <c r="D4413" i="4" s="1"/>
  <c r="D4421" i="4" a="1"/>
  <c r="D4421" i="4" s="1"/>
  <c r="D4429" i="4" a="1"/>
  <c r="D4429" i="4" s="1"/>
  <c r="D4437" i="4" a="1"/>
  <c r="D4437" i="4" s="1"/>
  <c r="D4445" i="4" a="1"/>
  <c r="D4445" i="4" s="1"/>
  <c r="D4453" i="4" a="1"/>
  <c r="D4453" i="4" s="1"/>
  <c r="D4461" i="4" a="1"/>
  <c r="D4461" i="4" s="1"/>
  <c r="D4469" i="4" a="1"/>
  <c r="D4469" i="4" s="1"/>
  <c r="D4477" i="4" a="1"/>
  <c r="D4477" i="4" s="1"/>
  <c r="D4485" i="4" a="1"/>
  <c r="D4485" i="4" s="1"/>
  <c r="D4493" i="4" a="1"/>
  <c r="D4493" i="4" s="1"/>
  <c r="D4501" i="4" a="1"/>
  <c r="D4501" i="4" s="1"/>
  <c r="D4509" i="4" a="1"/>
  <c r="D4509" i="4" s="1"/>
  <c r="D4517" i="4" a="1"/>
  <c r="D4517" i="4" s="1"/>
  <c r="D4525" i="4" a="1"/>
  <c r="D4525" i="4" s="1"/>
  <c r="D4531" i="4" a="1"/>
  <c r="D4531" i="4" s="1"/>
  <c r="D4544" i="4" a="1"/>
  <c r="D4544" i="4" s="1"/>
  <c r="D4550" i="4" a="1"/>
  <c r="D4550" i="4" s="1"/>
  <c r="D4557" i="4" a="1"/>
  <c r="D4557" i="4" s="1"/>
  <c r="D4568" i="4" a="1"/>
  <c r="D4568" i="4" s="1"/>
  <c r="D4584" i="4" a="1"/>
  <c r="D4584" i="4" s="1"/>
  <c r="D4600" i="4" a="1"/>
  <c r="D4600" i="4" s="1"/>
  <c r="D4616" i="4" a="1"/>
  <c r="D4616" i="4" s="1"/>
  <c r="D4632" i="4" a="1"/>
  <c r="D4632" i="4" s="1"/>
  <c r="D4648" i="4" a="1"/>
  <c r="D4648" i="4" s="1"/>
  <c r="D4664" i="4" a="1"/>
  <c r="D4664" i="4" s="1"/>
  <c r="D4680" i="4" a="1"/>
  <c r="D4680" i="4" s="1"/>
  <c r="D4685" i="4" a="1"/>
  <c r="D4685" i="4" s="1"/>
  <c r="D4694" i="4" a="1"/>
  <c r="D4694" i="4" s="1"/>
  <c r="D4703" i="4" a="1"/>
  <c r="D4703" i="4" s="1"/>
  <c r="D4708" i="4" a="1"/>
  <c r="D4708" i="4" s="1"/>
  <c r="D4717" i="4" a="1"/>
  <c r="D4717" i="4" s="1"/>
  <c r="D4726" i="4" a="1"/>
  <c r="D4726" i="4" s="1"/>
  <c r="D4735" i="4" a="1"/>
  <c r="D4735" i="4" s="1"/>
  <c r="D4740" i="4" a="1"/>
  <c r="D4740" i="4" s="1"/>
  <c r="D4749" i="4" a="1"/>
  <c r="D4749" i="4" s="1"/>
  <c r="D4758" i="4" a="1"/>
  <c r="D4758" i="4" s="1"/>
  <c r="D4767" i="4" a="1"/>
  <c r="D4767" i="4" s="1"/>
  <c r="D4772" i="4" a="1"/>
  <c r="D4772" i="4" s="1"/>
  <c r="D4781" i="4" a="1"/>
  <c r="D4781" i="4" s="1"/>
  <c r="D4790" i="4" a="1"/>
  <c r="D4790" i="4" s="1"/>
  <c r="D4799" i="4" a="1"/>
  <c r="D4799" i="4" s="1"/>
  <c r="D4804" i="4" a="1"/>
  <c r="D4804" i="4" s="1"/>
  <c r="D4813" i="4" a="1"/>
  <c r="D4813" i="4" s="1"/>
  <c r="D4822" i="4" a="1"/>
  <c r="D4822" i="4" s="1"/>
  <c r="D4831" i="4" a="1"/>
  <c r="D4831" i="4" s="1"/>
  <c r="D4836" i="4" a="1"/>
  <c r="D4836" i="4" s="1"/>
  <c r="D4845" i="4" a="1"/>
  <c r="D4845" i="4" s="1"/>
  <c r="D4854" i="4" a="1"/>
  <c r="D4854" i="4" s="1"/>
  <c r="D4863" i="4" a="1"/>
  <c r="D4863" i="4" s="1"/>
  <c r="D4868" i="4" a="1"/>
  <c r="D4868" i="4" s="1"/>
  <c r="D4877" i="4" a="1"/>
  <c r="D4877" i="4" s="1"/>
  <c r="D4886" i="4" a="1"/>
  <c r="D4886" i="4" s="1"/>
  <c r="D4895" i="4" a="1"/>
  <c r="D4895" i="4" s="1"/>
  <c r="D4900" i="4" a="1"/>
  <c r="D4900" i="4" s="1"/>
  <c r="D4909" i="4" a="1"/>
  <c r="D4909" i="4" s="1"/>
  <c r="D4918" i="4" a="1"/>
  <c r="D4918" i="4" s="1"/>
  <c r="D4131" i="4" a="1"/>
  <c r="D4131" i="4" s="1"/>
  <c r="D4147" i="4" a="1"/>
  <c r="D4147" i="4" s="1"/>
  <c r="D4163" i="4" a="1"/>
  <c r="D4163" i="4" s="1"/>
  <c r="D4179" i="4" a="1"/>
  <c r="D4179" i="4" s="1"/>
  <c r="D4190" i="4" a="1"/>
  <c r="D4190" i="4" s="1"/>
  <c r="D4198" i="4" a="1"/>
  <c r="D4198" i="4" s="1"/>
  <c r="D4206" i="4" a="1"/>
  <c r="D4206" i="4" s="1"/>
  <c r="D4214" i="4" a="1"/>
  <c r="D4214" i="4" s="1"/>
  <c r="D4222" i="4" a="1"/>
  <c r="D4222" i="4" s="1"/>
  <c r="D4230" i="4" a="1"/>
  <c r="D4230" i="4" s="1"/>
  <c r="D4238" i="4" a="1"/>
  <c r="D4238" i="4" s="1"/>
  <c r="D4246" i="4" a="1"/>
  <c r="D4246" i="4" s="1"/>
  <c r="D4254" i="4" a="1"/>
  <c r="D4254" i="4" s="1"/>
  <c r="D4262" i="4" a="1"/>
  <c r="D4262" i="4" s="1"/>
  <c r="D4270" i="4" a="1"/>
  <c r="D4270" i="4" s="1"/>
  <c r="D4278" i="4" a="1"/>
  <c r="D4278" i="4" s="1"/>
  <c r="D4286" i="4" a="1"/>
  <c r="D4286" i="4" s="1"/>
  <c r="D4294" i="4" a="1"/>
  <c r="D4294" i="4" s="1"/>
  <c r="D4302" i="4" a="1"/>
  <c r="D4302" i="4" s="1"/>
  <c r="D4310" i="4" a="1"/>
  <c r="D4310" i="4" s="1"/>
  <c r="D4318" i="4" a="1"/>
  <c r="D4318" i="4" s="1"/>
  <c r="D4326" i="4" a="1"/>
  <c r="D4326" i="4" s="1"/>
  <c r="D4334" i="4" a="1"/>
  <c r="D4334" i="4" s="1"/>
  <c r="D4342" i="4" a="1"/>
  <c r="D4342" i="4" s="1"/>
  <c r="D4350" i="4" a="1"/>
  <c r="D4350" i="4" s="1"/>
  <c r="D4358" i="4" a="1"/>
  <c r="D4358" i="4" s="1"/>
  <c r="D4366" i="4" a="1"/>
  <c r="D4366" i="4" s="1"/>
  <c r="D4374" i="4" a="1"/>
  <c r="D4374" i="4" s="1"/>
  <c r="D4382" i="4" a="1"/>
  <c r="D4382" i="4" s="1"/>
  <c r="D4390" i="4" a="1"/>
  <c r="D4390" i="4" s="1"/>
  <c r="D4398" i="4" a="1"/>
  <c r="D4398" i="4" s="1"/>
  <c r="D4406" i="4" a="1"/>
  <c r="D4406" i="4" s="1"/>
  <c r="D4414" i="4" a="1"/>
  <c r="D4414" i="4" s="1"/>
  <c r="D4422" i="4" a="1"/>
  <c r="D4422" i="4" s="1"/>
  <c r="D4430" i="4" a="1"/>
  <c r="D4430" i="4" s="1"/>
  <c r="D4438" i="4" a="1"/>
  <c r="D4438" i="4" s="1"/>
  <c r="D4446" i="4" a="1"/>
  <c r="D4446" i="4" s="1"/>
  <c r="D4454" i="4" a="1"/>
  <c r="D4454" i="4" s="1"/>
  <c r="D4462" i="4" a="1"/>
  <c r="D4462" i="4" s="1"/>
  <c r="D4470" i="4" a="1"/>
  <c r="D4470" i="4" s="1"/>
  <c r="D4478" i="4" a="1"/>
  <c r="D4478" i="4" s="1"/>
  <c r="D4486" i="4" a="1"/>
  <c r="D4486" i="4" s="1"/>
  <c r="D4494" i="4" a="1"/>
  <c r="D4494" i="4" s="1"/>
  <c r="D4502" i="4" a="1"/>
  <c r="D4502" i="4" s="1"/>
  <c r="D4510" i="4" a="1"/>
  <c r="D4510" i="4" s="1"/>
  <c r="D4518" i="4" a="1"/>
  <c r="D4518" i="4" s="1"/>
  <c r="D4532" i="4" a="1"/>
  <c r="D4532" i="4" s="1"/>
  <c r="D4538" i="4" a="1"/>
  <c r="D4538" i="4" s="1"/>
  <c r="D4545" i="4" a="1"/>
  <c r="D4545" i="4" s="1"/>
  <c r="D4551" i="4" a="1"/>
  <c r="D4551" i="4" s="1"/>
  <c r="D4563" i="4" a="1"/>
  <c r="D4563" i="4" s="1"/>
  <c r="D4569" i="4" a="1"/>
  <c r="D4569" i="4" s="1"/>
  <c r="D4574" i="4" a="1"/>
  <c r="D4574" i="4" s="1"/>
  <c r="D4579" i="4" a="1"/>
  <c r="D4579" i="4" s="1"/>
  <c r="D4585" i="4" a="1"/>
  <c r="D4585" i="4" s="1"/>
  <c r="D4590" i="4" a="1"/>
  <c r="D4590" i="4" s="1"/>
  <c r="D4595" i="4" a="1"/>
  <c r="D4595" i="4" s="1"/>
  <c r="D4601" i="4" a="1"/>
  <c r="D4601" i="4" s="1"/>
  <c r="D4606" i="4" a="1"/>
  <c r="D4606" i="4" s="1"/>
  <c r="D4611" i="4" a="1"/>
  <c r="D4611" i="4" s="1"/>
  <c r="D4617" i="4" a="1"/>
  <c r="D4617" i="4" s="1"/>
  <c r="D4622" i="4" a="1"/>
  <c r="D4622" i="4" s="1"/>
  <c r="D4627" i="4" a="1"/>
  <c r="D4627" i="4" s="1"/>
  <c r="D4633" i="4" a="1"/>
  <c r="D4633" i="4" s="1"/>
  <c r="D4638" i="4" a="1"/>
  <c r="D4638" i="4" s="1"/>
  <c r="D4643" i="4" a="1"/>
  <c r="D4643" i="4" s="1"/>
  <c r="D4649" i="4" a="1"/>
  <c r="D4649" i="4" s="1"/>
  <c r="D4654" i="4" a="1"/>
  <c r="D4654" i="4" s="1"/>
  <c r="D4659" i="4" a="1"/>
  <c r="D4659" i="4" s="1"/>
  <c r="D4665" i="4" a="1"/>
  <c r="D4665" i="4" s="1"/>
  <c r="D4670" i="4" a="1"/>
  <c r="D4670" i="4" s="1"/>
  <c r="D4675" i="4" a="1"/>
  <c r="D4675" i="4" s="1"/>
  <c r="D4681" i="4" a="1"/>
  <c r="D4681" i="4" s="1"/>
  <c r="D4690" i="4" a="1"/>
  <c r="D4690" i="4" s="1"/>
  <c r="D4699" i="4" a="1"/>
  <c r="D4699" i="4" s="1"/>
  <c r="D4704" i="4" a="1"/>
  <c r="D4704" i="4" s="1"/>
  <c r="D4713" i="4" a="1"/>
  <c r="D4713" i="4" s="1"/>
  <c r="D4722" i="4" a="1"/>
  <c r="D4722" i="4" s="1"/>
  <c r="D4731" i="4" a="1"/>
  <c r="D4731" i="4" s="1"/>
  <c r="D4736" i="4" a="1"/>
  <c r="D4736" i="4" s="1"/>
  <c r="D4745" i="4" a="1"/>
  <c r="D4745" i="4" s="1"/>
  <c r="D4754" i="4" a="1"/>
  <c r="D4754" i="4" s="1"/>
  <c r="D4763" i="4" a="1"/>
  <c r="D4763" i="4" s="1"/>
  <c r="D4768" i="4" a="1"/>
  <c r="D4768" i="4" s="1"/>
  <c r="D4777" i="4" a="1"/>
  <c r="D4777" i="4" s="1"/>
  <c r="D4786" i="4" a="1"/>
  <c r="D4786" i="4" s="1"/>
  <c r="D4795" i="4" a="1"/>
  <c r="D4795" i="4" s="1"/>
  <c r="D4800" i="4" a="1"/>
  <c r="D4800" i="4" s="1"/>
  <c r="D4809" i="4" a="1"/>
  <c r="D4809" i="4" s="1"/>
  <c r="D4818" i="4" a="1"/>
  <c r="D4818" i="4" s="1"/>
  <c r="D4827" i="4" a="1"/>
  <c r="D4827" i="4" s="1"/>
  <c r="D4832" i="4" a="1"/>
  <c r="D4832" i="4" s="1"/>
  <c r="D4841" i="4" a="1"/>
  <c r="D4841" i="4" s="1"/>
  <c r="D4850" i="4" a="1"/>
  <c r="D4850" i="4" s="1"/>
  <c r="D4859" i="4" a="1"/>
  <c r="D4859" i="4" s="1"/>
  <c r="D4864" i="4" a="1"/>
  <c r="D4864" i="4" s="1"/>
  <c r="D4873" i="4" a="1"/>
  <c r="D4873" i="4" s="1"/>
  <c r="D4882" i="4" a="1"/>
  <c r="D4882" i="4" s="1"/>
  <c r="D4891" i="4" a="1"/>
  <c r="D4891" i="4" s="1"/>
  <c r="D4896" i="4" a="1"/>
  <c r="D4896" i="4" s="1"/>
  <c r="D4905" i="4" a="1"/>
  <c r="D4905" i="4" s="1"/>
  <c r="D4914" i="4" a="1"/>
  <c r="D4914" i="4" s="1"/>
  <c r="D4923" i="4" a="1"/>
  <c r="D4923" i="4" s="1"/>
  <c r="D4927" i="4" a="1"/>
  <c r="D4927" i="4" s="1"/>
  <c r="D4931" i="4" a="1"/>
  <c r="D4931" i="4" s="1"/>
  <c r="D4935" i="4" a="1"/>
  <c r="D4935" i="4" s="1"/>
  <c r="D4939" i="4" a="1"/>
  <c r="D4939" i="4" s="1"/>
  <c r="D4943" i="4" a="1"/>
  <c r="D4943" i="4" s="1"/>
  <c r="D4947" i="4" a="1"/>
  <c r="D4947" i="4" s="1"/>
  <c r="D4951" i="4" a="1"/>
  <c r="D4951" i="4" s="1"/>
  <c r="D4955" i="4" a="1"/>
  <c r="D4955" i="4" s="1"/>
  <c r="D4959" i="4" a="1"/>
  <c r="D4959" i="4" s="1"/>
  <c r="D4963" i="4" a="1"/>
  <c r="D4963" i="4" s="1"/>
  <c r="D4967" i="4" a="1"/>
  <c r="D4967" i="4" s="1"/>
  <c r="D4971" i="4" a="1"/>
  <c r="D4971" i="4" s="1"/>
  <c r="D4975" i="4" a="1"/>
  <c r="D4975" i="4" s="1"/>
  <c r="D4979" i="4" a="1"/>
  <c r="D4979" i="4" s="1"/>
  <c r="D4983" i="4" a="1"/>
  <c r="D4983" i="4" s="1"/>
  <c r="D4987" i="4" a="1"/>
  <c r="D4987" i="4" s="1"/>
  <c r="D4991" i="4" a="1"/>
  <c r="D4991" i="4" s="1"/>
  <c r="D4995" i="4" a="1"/>
  <c r="D4995" i="4" s="1"/>
  <c r="D4999" i="4" a="1"/>
  <c r="D4999" i="4" s="1"/>
  <c r="D5003" i="4" a="1"/>
  <c r="D5003" i="4" s="1"/>
  <c r="D4134" i="4" a="1"/>
  <c r="D4134" i="4" s="1"/>
  <c r="D4150" i="4" a="1"/>
  <c r="D4150" i="4" s="1"/>
  <c r="D4166" i="4" a="1"/>
  <c r="D4166" i="4" s="1"/>
  <c r="D4181" i="4" a="1"/>
  <c r="D4181" i="4" s="1"/>
  <c r="D4191" i="4" a="1"/>
  <c r="D4191" i="4" s="1"/>
  <c r="D4199" i="4" a="1"/>
  <c r="D4199" i="4" s="1"/>
  <c r="D4207" i="4" a="1"/>
  <c r="D4207" i="4" s="1"/>
  <c r="D4215" i="4" a="1"/>
  <c r="D4215" i="4" s="1"/>
  <c r="D4223" i="4" a="1"/>
  <c r="D4223" i="4" s="1"/>
  <c r="D4231" i="4" a="1"/>
  <c r="D4231" i="4" s="1"/>
  <c r="D4239" i="4" a="1"/>
  <c r="D4239" i="4" s="1"/>
  <c r="D4247" i="4" a="1"/>
  <c r="D4247" i="4" s="1"/>
  <c r="D4255" i="4" a="1"/>
  <c r="D4255" i="4" s="1"/>
  <c r="D4263" i="4" a="1"/>
  <c r="D4263" i="4" s="1"/>
  <c r="D4271" i="4" a="1"/>
  <c r="D4271" i="4" s="1"/>
  <c r="D4279" i="4" a="1"/>
  <c r="D4279" i="4" s="1"/>
  <c r="D4287" i="4" a="1"/>
  <c r="D4287" i="4" s="1"/>
  <c r="D4295" i="4" a="1"/>
  <c r="D4295" i="4" s="1"/>
  <c r="D4303" i="4" a="1"/>
  <c r="D4303" i="4" s="1"/>
  <c r="D4311" i="4" a="1"/>
  <c r="D4311" i="4" s="1"/>
  <c r="D4319" i="4" a="1"/>
  <c r="D4319" i="4" s="1"/>
  <c r="D4327" i="4" a="1"/>
  <c r="D4327" i="4" s="1"/>
  <c r="D4335" i="4" a="1"/>
  <c r="D4335" i="4" s="1"/>
  <c r="D4343" i="4" a="1"/>
  <c r="D4343" i="4" s="1"/>
  <c r="D4351" i="4" a="1"/>
  <c r="D4351" i="4" s="1"/>
  <c r="D4359" i="4" a="1"/>
  <c r="D4359" i="4" s="1"/>
  <c r="D4367" i="4" a="1"/>
  <c r="D4367" i="4" s="1"/>
  <c r="D4375" i="4" a="1"/>
  <c r="D4375" i="4" s="1"/>
  <c r="D4383" i="4" a="1"/>
  <c r="D4383" i="4" s="1"/>
  <c r="D4391" i="4" a="1"/>
  <c r="D4391" i="4" s="1"/>
  <c r="D4399" i="4" a="1"/>
  <c r="D4399" i="4" s="1"/>
  <c r="D4407" i="4" a="1"/>
  <c r="D4407" i="4" s="1"/>
  <c r="D4415" i="4" a="1"/>
  <c r="D4415" i="4" s="1"/>
  <c r="D4423" i="4" a="1"/>
  <c r="D4423" i="4" s="1"/>
  <c r="D4431" i="4" a="1"/>
  <c r="D4431" i="4" s="1"/>
  <c r="D4439" i="4" a="1"/>
  <c r="D4439" i="4" s="1"/>
  <c r="D4447" i="4" a="1"/>
  <c r="D4447" i="4" s="1"/>
  <c r="D4455" i="4" a="1"/>
  <c r="D4455" i="4" s="1"/>
  <c r="D4463" i="4" a="1"/>
  <c r="D4463" i="4" s="1"/>
  <c r="D4471" i="4" a="1"/>
  <c r="D4471" i="4" s="1"/>
  <c r="D4479" i="4" a="1"/>
  <c r="D4479" i="4" s="1"/>
  <c r="D4487" i="4" a="1"/>
  <c r="D4487" i="4" s="1"/>
  <c r="D4495" i="4" a="1"/>
  <c r="D4495" i="4" s="1"/>
  <c r="D4503" i="4" a="1"/>
  <c r="D4503" i="4" s="1"/>
  <c r="D4511" i="4" a="1"/>
  <c r="D4511" i="4" s="1"/>
  <c r="D4519" i="4" a="1"/>
  <c r="D4519" i="4" s="1"/>
  <c r="D4526" i="4" a="1"/>
  <c r="D4526" i="4" s="1"/>
  <c r="D4533" i="4" a="1"/>
  <c r="D4533" i="4" s="1"/>
  <c r="D4539" i="4" a="1"/>
  <c r="D4539" i="4" s="1"/>
  <c r="D4552" i="4" a="1"/>
  <c r="D4552" i="4" s="1"/>
  <c r="D4558" i="4" a="1"/>
  <c r="D4558" i="4" s="1"/>
  <c r="D4564" i="4" a="1"/>
  <c r="D4564" i="4" s="1"/>
  <c r="D4580" i="4" a="1"/>
  <c r="D4580" i="4" s="1"/>
  <c r="D4596" i="4" a="1"/>
  <c r="D4596" i="4" s="1"/>
  <c r="D4612" i="4" a="1"/>
  <c r="D4612" i="4" s="1"/>
  <c r="D4628" i="4" a="1"/>
  <c r="D4628" i="4" s="1"/>
  <c r="D4644" i="4" a="1"/>
  <c r="D4644" i="4" s="1"/>
  <c r="D4660" i="4" a="1"/>
  <c r="D4660" i="4" s="1"/>
  <c r="D4676" i="4" a="1"/>
  <c r="D4676" i="4" s="1"/>
  <c r="D4686" i="4" a="1"/>
  <c r="D4686" i="4" s="1"/>
  <c r="D4695" i="4" a="1"/>
  <c r="D4695" i="4" s="1"/>
  <c r="D4700" i="4" a="1"/>
  <c r="D4700" i="4" s="1"/>
  <c r="D4709" i="4" a="1"/>
  <c r="D4709" i="4" s="1"/>
  <c r="D4718" i="4" a="1"/>
  <c r="D4718" i="4" s="1"/>
  <c r="D4727" i="4" a="1"/>
  <c r="D4727" i="4" s="1"/>
  <c r="D4732" i="4" a="1"/>
  <c r="D4732" i="4" s="1"/>
  <c r="D4741" i="4" a="1"/>
  <c r="D4741" i="4" s="1"/>
  <c r="D4750" i="4" a="1"/>
  <c r="D4750" i="4" s="1"/>
  <c r="D4759" i="4" a="1"/>
  <c r="D4759" i="4" s="1"/>
  <c r="D4764" i="4" a="1"/>
  <c r="D4764" i="4" s="1"/>
  <c r="D4773" i="4" a="1"/>
  <c r="D4773" i="4" s="1"/>
  <c r="D4782" i="4" a="1"/>
  <c r="D4782" i="4" s="1"/>
  <c r="D4791" i="4" a="1"/>
  <c r="D4791" i="4" s="1"/>
  <c r="D4796" i="4" a="1"/>
  <c r="D4796" i="4" s="1"/>
  <c r="D4805" i="4" a="1"/>
  <c r="D4805" i="4" s="1"/>
  <c r="D4814" i="4" a="1"/>
  <c r="D4814" i="4" s="1"/>
  <c r="D4823" i="4" a="1"/>
  <c r="D4823" i="4" s="1"/>
  <c r="D4828" i="4" a="1"/>
  <c r="D4828" i="4" s="1"/>
  <c r="D4837" i="4" a="1"/>
  <c r="D4837" i="4" s="1"/>
  <c r="D4846" i="4" a="1"/>
  <c r="D4846" i="4" s="1"/>
  <c r="D4855" i="4" a="1"/>
  <c r="D4855" i="4" s="1"/>
  <c r="D4860" i="4" a="1"/>
  <c r="D4860" i="4" s="1"/>
  <c r="D4869" i="4" a="1"/>
  <c r="D4869" i="4" s="1"/>
  <c r="D4878" i="4" a="1"/>
  <c r="D4878" i="4" s="1"/>
  <c r="D4887" i="4" a="1"/>
  <c r="D4887" i="4" s="1"/>
  <c r="D4892" i="4" a="1"/>
  <c r="D4892" i="4" s="1"/>
  <c r="D4901" i="4" a="1"/>
  <c r="D4901" i="4" s="1"/>
  <c r="D4910" i="4" a="1"/>
  <c r="D4910" i="4" s="1"/>
  <c r="D4919" i="4" a="1"/>
  <c r="D4919" i="4" s="1"/>
  <c r="D4135" i="4" a="1"/>
  <c r="D4135" i="4" s="1"/>
  <c r="D4151" i="4" a="1"/>
  <c r="D4151" i="4" s="1"/>
  <c r="D4167" i="4" a="1"/>
  <c r="D4167" i="4" s="1"/>
  <c r="D4182" i="4" a="1"/>
  <c r="D4182" i="4" s="1"/>
  <c r="D4192" i="4" a="1"/>
  <c r="D4192" i="4" s="1"/>
  <c r="D4200" i="4" a="1"/>
  <c r="D4200" i="4" s="1"/>
  <c r="D4208" i="4" a="1"/>
  <c r="D4208" i="4" s="1"/>
  <c r="D4216" i="4" a="1"/>
  <c r="D4216" i="4" s="1"/>
  <c r="D4224" i="4" a="1"/>
  <c r="D4224" i="4" s="1"/>
  <c r="D4232" i="4" a="1"/>
  <c r="D4232" i="4" s="1"/>
  <c r="D4240" i="4" a="1"/>
  <c r="D4240" i="4" s="1"/>
  <c r="D4248" i="4" a="1"/>
  <c r="D4248" i="4" s="1"/>
  <c r="D4256" i="4" a="1"/>
  <c r="D4256" i="4" s="1"/>
  <c r="D4264" i="4" a="1"/>
  <c r="D4264" i="4" s="1"/>
  <c r="D4272" i="4" a="1"/>
  <c r="D4272" i="4" s="1"/>
  <c r="D4280" i="4" a="1"/>
  <c r="D4280" i="4" s="1"/>
  <c r="D4288" i="4" a="1"/>
  <c r="D4288" i="4" s="1"/>
  <c r="D4296" i="4" a="1"/>
  <c r="D4296" i="4" s="1"/>
  <c r="D4304" i="4" a="1"/>
  <c r="D4304" i="4" s="1"/>
  <c r="D4312" i="4" a="1"/>
  <c r="D4312" i="4" s="1"/>
  <c r="D4320" i="4" a="1"/>
  <c r="D4320" i="4" s="1"/>
  <c r="D4328" i="4" a="1"/>
  <c r="D4328" i="4" s="1"/>
  <c r="D4336" i="4" a="1"/>
  <c r="D4336" i="4" s="1"/>
  <c r="D4344" i="4" a="1"/>
  <c r="D4344" i="4" s="1"/>
  <c r="D4352" i="4" a="1"/>
  <c r="D4352" i="4" s="1"/>
  <c r="D4360" i="4" a="1"/>
  <c r="D4360" i="4" s="1"/>
  <c r="D4368" i="4" a="1"/>
  <c r="D4368" i="4" s="1"/>
  <c r="D4376" i="4" a="1"/>
  <c r="D4376" i="4" s="1"/>
  <c r="D4384" i="4" a="1"/>
  <c r="D4384" i="4" s="1"/>
  <c r="D4392" i="4" a="1"/>
  <c r="D4392" i="4" s="1"/>
  <c r="D4400" i="4" a="1"/>
  <c r="D4400" i="4" s="1"/>
  <c r="D4408" i="4" a="1"/>
  <c r="D4408" i="4" s="1"/>
  <c r="D4416" i="4" a="1"/>
  <c r="D4416" i="4" s="1"/>
  <c r="D4424" i="4" a="1"/>
  <c r="D4424" i="4" s="1"/>
  <c r="D4432" i="4" a="1"/>
  <c r="D4432" i="4" s="1"/>
  <c r="D4440" i="4" a="1"/>
  <c r="D4440" i="4" s="1"/>
  <c r="D4448" i="4" a="1"/>
  <c r="D4448" i="4" s="1"/>
  <c r="D4456" i="4" a="1"/>
  <c r="D4456" i="4" s="1"/>
  <c r="D4464" i="4" a="1"/>
  <c r="D4464" i="4" s="1"/>
  <c r="D4472" i="4" a="1"/>
  <c r="D4472" i="4" s="1"/>
  <c r="D4480" i="4" a="1"/>
  <c r="D4480" i="4" s="1"/>
  <c r="D4488" i="4" a="1"/>
  <c r="D4488" i="4" s="1"/>
  <c r="D4496" i="4" a="1"/>
  <c r="D4496" i="4" s="1"/>
  <c r="D4504" i="4" a="1"/>
  <c r="D4504" i="4" s="1"/>
  <c r="D4512" i="4" a="1"/>
  <c r="D4512" i="4" s="1"/>
  <c r="D4520" i="4" a="1"/>
  <c r="D4520" i="4" s="1"/>
  <c r="D4527" i="4" a="1"/>
  <c r="D4527" i="4" s="1"/>
  <c r="D4540" i="4" a="1"/>
  <c r="D4540" i="4" s="1"/>
  <c r="D4546" i="4" a="1"/>
  <c r="D4546" i="4" s="1"/>
  <c r="D4553" i="4" a="1"/>
  <c r="D4553" i="4" s="1"/>
  <c r="D4559" i="4" a="1"/>
  <c r="D4559" i="4" s="1"/>
  <c r="D4565" i="4" a="1"/>
  <c r="D4565" i="4" s="1"/>
  <c r="D4570" i="4" a="1"/>
  <c r="D4570" i="4" s="1"/>
  <c r="D4575" i="4" a="1"/>
  <c r="D4575" i="4" s="1"/>
  <c r="D4581" i="4" a="1"/>
  <c r="D4581" i="4" s="1"/>
  <c r="D4586" i="4" a="1"/>
  <c r="D4586" i="4" s="1"/>
  <c r="D4591" i="4" a="1"/>
  <c r="D4591" i="4" s="1"/>
  <c r="D4597" i="4" a="1"/>
  <c r="D4597" i="4" s="1"/>
  <c r="D4602" i="4" a="1"/>
  <c r="D4602" i="4" s="1"/>
  <c r="D4607" i="4" a="1"/>
  <c r="D4607" i="4" s="1"/>
  <c r="D4613" i="4" a="1"/>
  <c r="D4613" i="4" s="1"/>
  <c r="D4618" i="4" a="1"/>
  <c r="D4618" i="4" s="1"/>
  <c r="D4623" i="4" a="1"/>
  <c r="D4623" i="4" s="1"/>
  <c r="D4629" i="4" a="1"/>
  <c r="D4629" i="4" s="1"/>
  <c r="D4634" i="4" a="1"/>
  <c r="D4634" i="4" s="1"/>
  <c r="D4639" i="4" a="1"/>
  <c r="D4639" i="4" s="1"/>
  <c r="D4645" i="4" a="1"/>
  <c r="D4645" i="4" s="1"/>
  <c r="D4650" i="4" a="1"/>
  <c r="D4650" i="4" s="1"/>
  <c r="D4655" i="4" a="1"/>
  <c r="D4655" i="4" s="1"/>
  <c r="D4661" i="4" a="1"/>
  <c r="D4661" i="4" s="1"/>
  <c r="D4666" i="4" a="1"/>
  <c r="D4666" i="4" s="1"/>
  <c r="D4671" i="4" a="1"/>
  <c r="D4671" i="4" s="1"/>
  <c r="D4677" i="4" a="1"/>
  <c r="D4677" i="4" s="1"/>
  <c r="D4682" i="4" a="1"/>
  <c r="D4682" i="4" s="1"/>
  <c r="D4691" i="4" a="1"/>
  <c r="D4691" i="4" s="1"/>
  <c r="D4696" i="4" a="1"/>
  <c r="D4696" i="4" s="1"/>
  <c r="D4705" i="4" a="1"/>
  <c r="D4705" i="4" s="1"/>
  <c r="D4714" i="4" a="1"/>
  <c r="D4714" i="4" s="1"/>
  <c r="D4723" i="4" a="1"/>
  <c r="D4723" i="4" s="1"/>
  <c r="D4728" i="4" a="1"/>
  <c r="D4728" i="4" s="1"/>
  <c r="D4737" i="4" a="1"/>
  <c r="D4737" i="4" s="1"/>
  <c r="D4746" i="4" a="1"/>
  <c r="D4746" i="4" s="1"/>
  <c r="D4755" i="4" a="1"/>
  <c r="D4755" i="4" s="1"/>
  <c r="D4760" i="4" a="1"/>
  <c r="D4760" i="4" s="1"/>
  <c r="D4769" i="4" a="1"/>
  <c r="D4769" i="4" s="1"/>
  <c r="D4778" i="4" a="1"/>
  <c r="D4778" i="4" s="1"/>
  <c r="D4787" i="4" a="1"/>
  <c r="D4787" i="4" s="1"/>
  <c r="D4792" i="4" a="1"/>
  <c r="D4792" i="4" s="1"/>
  <c r="D4801" i="4" a="1"/>
  <c r="D4801" i="4" s="1"/>
  <c r="D4810" i="4" a="1"/>
  <c r="D4810" i="4" s="1"/>
  <c r="D4819" i="4" a="1"/>
  <c r="D4819" i="4" s="1"/>
  <c r="D4824" i="4" a="1"/>
  <c r="D4824" i="4" s="1"/>
  <c r="D4833" i="4" a="1"/>
  <c r="D4833" i="4" s="1"/>
  <c r="D4842" i="4" a="1"/>
  <c r="D4842" i="4" s="1"/>
  <c r="D4851" i="4" a="1"/>
  <c r="D4851" i="4" s="1"/>
  <c r="D4856" i="4" a="1"/>
  <c r="D4856" i="4" s="1"/>
  <c r="D4865" i="4" a="1"/>
  <c r="D4865" i="4" s="1"/>
  <c r="D4874" i="4" a="1"/>
  <c r="D4874" i="4" s="1"/>
  <c r="D4883" i="4" a="1"/>
  <c r="D4883" i="4" s="1"/>
  <c r="D4888" i="4" a="1"/>
  <c r="D4888" i="4" s="1"/>
  <c r="D4897" i="4" a="1"/>
  <c r="D4897" i="4" s="1"/>
  <c r="D4906" i="4" a="1"/>
  <c r="D4906" i="4" s="1"/>
  <c r="D4915" i="4" a="1"/>
  <c r="D4915" i="4" s="1"/>
  <c r="D4920" i="4" a="1"/>
  <c r="D4920" i="4" s="1"/>
  <c r="D4924" i="4" a="1"/>
  <c r="D4924" i="4" s="1"/>
  <c r="D4928" i="4" a="1"/>
  <c r="D4928" i="4" s="1"/>
  <c r="D4932" i="4" a="1"/>
  <c r="D4932" i="4" s="1"/>
  <c r="D4936" i="4" a="1"/>
  <c r="D4936" i="4" s="1"/>
  <c r="D4940" i="4" a="1"/>
  <c r="D4940" i="4" s="1"/>
  <c r="D4944" i="4" a="1"/>
  <c r="D4944" i="4" s="1"/>
  <c r="D4948" i="4" a="1"/>
  <c r="D4948" i="4" s="1"/>
  <c r="D4952" i="4" a="1"/>
  <c r="D4952" i="4" s="1"/>
  <c r="D4956" i="4" a="1"/>
  <c r="D4956" i="4" s="1"/>
  <c r="D4960" i="4" a="1"/>
  <c r="D4960" i="4" s="1"/>
  <c r="D4964" i="4" a="1"/>
  <c r="D4964" i="4" s="1"/>
  <c r="D4968" i="4" a="1"/>
  <c r="D4968" i="4" s="1"/>
  <c r="D4972" i="4" a="1"/>
  <c r="D4972" i="4" s="1"/>
  <c r="D4976" i="4" a="1"/>
  <c r="D4976" i="4" s="1"/>
  <c r="D4980" i="4" a="1"/>
  <c r="D4980" i="4" s="1"/>
  <c r="D4984" i="4" a="1"/>
  <c r="D4984" i="4" s="1"/>
  <c r="D4988" i="4" a="1"/>
  <c r="D4988" i="4" s="1"/>
  <c r="D4992" i="4" a="1"/>
  <c r="D4992" i="4" s="1"/>
  <c r="D4996" i="4" a="1"/>
  <c r="D4996" i="4" s="1"/>
  <c r="D5000" i="4" a="1"/>
  <c r="D5000" i="4" s="1"/>
  <c r="D5004" i="4" a="1"/>
  <c r="D5004" i="4" s="1"/>
  <c r="D13" i="4" a="1"/>
  <c r="D13" i="4" s="1"/>
  <c r="D19" i="4" a="1"/>
  <c r="D19" i="4" s="1"/>
  <c r="D26" i="4" a="1"/>
  <c r="D26" i="4" s="1"/>
  <c r="D41" i="4" a="1"/>
  <c r="D41" i="4" s="1"/>
  <c r="D49" i="4" a="1"/>
  <c r="D49" i="4" s="1"/>
  <c r="D55" i="4" a="1"/>
  <c r="D55" i="4" s="1"/>
  <c r="D63" i="4" a="1"/>
  <c r="D63" i="4" s="1"/>
  <c r="D9" i="4" a="1"/>
  <c r="D9" i="4" s="1"/>
  <c r="D16" i="4" a="1"/>
  <c r="D16" i="4" s="1"/>
  <c r="D30" i="4" a="1"/>
  <c r="D30" i="4" s="1"/>
  <c r="D37" i="4" a="1"/>
  <c r="D37" i="4" s="1"/>
  <c r="D45" i="4" a="1"/>
  <c r="D45" i="4" s="1"/>
  <c r="D52" i="4" a="1"/>
  <c r="D52" i="4" s="1"/>
  <c r="D8" i="4" a="1"/>
  <c r="D8" i="4" s="1"/>
  <c r="D27" i="4" a="1"/>
  <c r="D27" i="4" s="1"/>
  <c r="D36" i="4" a="1"/>
  <c r="D36" i="4" s="1"/>
  <c r="D47" i="4" a="1"/>
  <c r="D47" i="4" s="1"/>
  <c r="D56" i="4" a="1"/>
  <c r="D56" i="4" s="1"/>
  <c r="D65" i="4" a="1"/>
  <c r="D65" i="4" s="1"/>
  <c r="D73" i="4" a="1"/>
  <c r="D73" i="4" s="1"/>
  <c r="D81" i="4" a="1"/>
  <c r="D81" i="4" s="1"/>
  <c r="D88" i="4" a="1"/>
  <c r="D88" i="4" s="1"/>
  <c r="D96" i="4" a="1"/>
  <c r="D96" i="4" s="1"/>
  <c r="D103" i="4" a="1"/>
  <c r="D103" i="4" s="1"/>
  <c r="D111" i="4" a="1"/>
  <c r="D111" i="4" s="1"/>
  <c r="D126" i="4" a="1"/>
  <c r="D126" i="4" s="1"/>
  <c r="D133" i="4" a="1"/>
  <c r="D133" i="4" s="1"/>
  <c r="D141" i="4" a="1"/>
  <c r="D141" i="4" s="1"/>
  <c r="D149" i="4" a="1"/>
  <c r="D149" i="4" s="1"/>
  <c r="D156" i="4" a="1"/>
  <c r="D156" i="4" s="1"/>
  <c r="D163" i="4" a="1"/>
  <c r="D163" i="4" s="1"/>
  <c r="D171" i="4" a="1"/>
  <c r="D171" i="4" s="1"/>
  <c r="D179" i="4" a="1"/>
  <c r="D179" i="4" s="1"/>
  <c r="D186" i="4" a="1"/>
  <c r="D186" i="4" s="1"/>
  <c r="D201" i="4" a="1"/>
  <c r="D201" i="4" s="1"/>
  <c r="D209" i="4" a="1"/>
  <c r="D209" i="4" s="1"/>
  <c r="D217" i="4" a="1"/>
  <c r="D217" i="4" s="1"/>
  <c r="D225" i="4" a="1"/>
  <c r="D225" i="4" s="1"/>
  <c r="D232" i="4" a="1"/>
  <c r="D232" i="4" s="1"/>
  <c r="D240" i="4" a="1"/>
  <c r="D240" i="4" s="1"/>
  <c r="D248" i="4" a="1"/>
  <c r="D248" i="4" s="1"/>
  <c r="D256" i="4" a="1"/>
  <c r="D256" i="4" s="1"/>
  <c r="D264" i="4" a="1"/>
  <c r="D264" i="4" s="1"/>
  <c r="D272" i="4" a="1"/>
  <c r="D272" i="4" s="1"/>
  <c r="D280" i="4" a="1"/>
  <c r="D280" i="4" s="1"/>
  <c r="D288" i="4" a="1"/>
  <c r="D288" i="4" s="1"/>
  <c r="D295" i="4" a="1"/>
  <c r="D295" i="4" s="1"/>
  <c r="D310" i="4" a="1"/>
  <c r="D310" i="4" s="1"/>
  <c r="D318" i="4" a="1"/>
  <c r="D318" i="4" s="1"/>
  <c r="D325" i="4" a="1"/>
  <c r="D325" i="4" s="1"/>
  <c r="D333" i="4" a="1"/>
  <c r="D333" i="4" s="1"/>
  <c r="D340" i="4" a="1"/>
  <c r="D340" i="4" s="1"/>
  <c r="D348" i="4" a="1"/>
  <c r="D348" i="4" s="1"/>
  <c r="D355" i="4" a="1"/>
  <c r="D355" i="4" s="1"/>
  <c r="D360" i="4" a="1"/>
  <c r="D360" i="4" s="1"/>
  <c r="D380" i="4" a="1"/>
  <c r="D380" i="4" s="1"/>
  <c r="D387" i="4" a="1"/>
  <c r="D387" i="4" s="1"/>
  <c r="D392" i="4" a="1"/>
  <c r="D392" i="4" s="1"/>
  <c r="D412" i="4" a="1"/>
  <c r="D412" i="4" s="1"/>
  <c r="D419" i="4" a="1"/>
  <c r="D419" i="4" s="1"/>
  <c r="D424" i="4" a="1"/>
  <c r="D424" i="4" s="1"/>
  <c r="D444" i="4" a="1"/>
  <c r="D444" i="4" s="1"/>
  <c r="D451" i="4" a="1"/>
  <c r="D451" i="4" s="1"/>
  <c r="D456" i="4" a="1"/>
  <c r="D456" i="4" s="1"/>
  <c r="D10" i="4" a="1"/>
  <c r="D10" i="4" s="1"/>
  <c r="D18" i="4" a="1"/>
  <c r="D18" i="4" s="1"/>
  <c r="D28" i="4" a="1"/>
  <c r="D28" i="4" s="1"/>
  <c r="D38" i="4" a="1"/>
  <c r="D38" i="4" s="1"/>
  <c r="D48" i="4" a="1"/>
  <c r="D48" i="4" s="1"/>
  <c r="D57" i="4" a="1"/>
  <c r="D57" i="4" s="1"/>
  <c r="D66" i="4" a="1"/>
  <c r="D66" i="4" s="1"/>
  <c r="D74" i="4" a="1"/>
  <c r="D74" i="4" s="1"/>
  <c r="D82" i="4" a="1"/>
  <c r="D82" i="4" s="1"/>
  <c r="D89" i="4" a="1"/>
  <c r="D89" i="4" s="1"/>
  <c r="D97" i="4" a="1"/>
  <c r="D97" i="4" s="1"/>
  <c r="D104" i="4" a="1"/>
  <c r="D104" i="4" s="1"/>
  <c r="D112" i="4" a="1"/>
  <c r="D112" i="4" s="1"/>
  <c r="D119" i="4" a="1"/>
  <c r="D119" i="4" s="1"/>
  <c r="D127" i="4" a="1"/>
  <c r="D127" i="4" s="1"/>
  <c r="D134" i="4" a="1"/>
  <c r="D134" i="4" s="1"/>
  <c r="D142" i="4" a="1"/>
  <c r="D142" i="4" s="1"/>
  <c r="D150" i="4" a="1"/>
  <c r="D150" i="4" s="1"/>
  <c r="D157" i="4" a="1"/>
  <c r="D157" i="4" s="1"/>
  <c r="D164" i="4" a="1"/>
  <c r="D164" i="4" s="1"/>
  <c r="D172" i="4" a="1"/>
  <c r="D172" i="4" s="1"/>
  <c r="D180" i="4" a="1"/>
  <c r="D180" i="4" s="1"/>
  <c r="D187" i="4" a="1"/>
  <c r="D187" i="4" s="1"/>
  <c r="D194" i="4" a="1"/>
  <c r="D194" i="4" s="1"/>
  <c r="D202" i="4" a="1"/>
  <c r="D202" i="4" s="1"/>
  <c r="D210" i="4" a="1"/>
  <c r="D210" i="4" s="1"/>
  <c r="D218" i="4" a="1"/>
  <c r="D218" i="4" s="1"/>
  <c r="D233" i="4" a="1"/>
  <c r="D233" i="4" s="1"/>
  <c r="D241" i="4" a="1"/>
  <c r="D241" i="4" s="1"/>
  <c r="D249" i="4" a="1"/>
  <c r="D249" i="4" s="1"/>
  <c r="D257" i="4" a="1"/>
  <c r="D257" i="4" s="1"/>
  <c r="D265" i="4" a="1"/>
  <c r="D265" i="4" s="1"/>
  <c r="D273" i="4" a="1"/>
  <c r="D273" i="4" s="1"/>
  <c r="D281" i="4" a="1"/>
  <c r="D281" i="4" s="1"/>
  <c r="D289" i="4" a="1"/>
  <c r="D289" i="4" s="1"/>
  <c r="D296" i="4" a="1"/>
  <c r="D296" i="4" s="1"/>
  <c r="D303" i="4" a="1"/>
  <c r="D303" i="4" s="1"/>
  <c r="D311" i="4" a="1"/>
  <c r="D311" i="4" s="1"/>
  <c r="D319" i="4" a="1"/>
  <c r="D319" i="4" s="1"/>
  <c r="D326" i="4" a="1"/>
  <c r="D326" i="4" s="1"/>
  <c r="D334" i="4" a="1"/>
  <c r="D334" i="4" s="1"/>
  <c r="D341" i="4" a="1"/>
  <c r="D341" i="4" s="1"/>
  <c r="D349" i="4" a="1"/>
  <c r="D349" i="4" s="1"/>
  <c r="D361" i="4" a="1"/>
  <c r="D361" i="4" s="1"/>
  <c r="D368" i="4" a="1"/>
  <c r="D368" i="4" s="1"/>
  <c r="D374" i="4" a="1"/>
  <c r="D374" i="4" s="1"/>
  <c r="D381" i="4" a="1"/>
  <c r="D381" i="4" s="1"/>
  <c r="D393" i="4" a="1"/>
  <c r="D393" i="4" s="1"/>
  <c r="D400" i="4" a="1"/>
  <c r="D400" i="4" s="1"/>
  <c r="D406" i="4" a="1"/>
  <c r="D406" i="4" s="1"/>
  <c r="D413" i="4" a="1"/>
  <c r="D413" i="4" s="1"/>
  <c r="D425" i="4" a="1"/>
  <c r="D425" i="4" s="1"/>
  <c r="D432" i="4" a="1"/>
  <c r="D432" i="4" s="1"/>
  <c r="D438" i="4" a="1"/>
  <c r="D438" i="4" s="1"/>
  <c r="D445" i="4" a="1"/>
  <c r="D445" i="4" s="1"/>
  <c r="D457" i="4" a="1"/>
  <c r="D457" i="4" s="1"/>
  <c r="D11" i="4" a="1"/>
  <c r="D11" i="4" s="1"/>
  <c r="D20" i="4" a="1"/>
  <c r="D20" i="4" s="1"/>
  <c r="D29" i="4" a="1"/>
  <c r="D29" i="4" s="1"/>
  <c r="D39" i="4" a="1"/>
  <c r="D39" i="4" s="1"/>
  <c r="D58" i="4" a="1"/>
  <c r="D58" i="4" s="1"/>
  <c r="D67" i="4" a="1"/>
  <c r="D67" i="4" s="1"/>
  <c r="D75" i="4" a="1"/>
  <c r="D75" i="4" s="1"/>
  <c r="D83" i="4" a="1"/>
  <c r="D83" i="4" s="1"/>
  <c r="D90" i="4" a="1"/>
  <c r="D90" i="4" s="1"/>
  <c r="D105" i="4" a="1"/>
  <c r="D105" i="4" s="1"/>
  <c r="D113" i="4" a="1"/>
  <c r="D113" i="4" s="1"/>
  <c r="D120" i="4" a="1"/>
  <c r="D120" i="4" s="1"/>
  <c r="D128" i="4" a="1"/>
  <c r="D128" i="4" s="1"/>
  <c r="D135" i="4" a="1"/>
  <c r="D135" i="4" s="1"/>
  <c r="D143" i="4" a="1"/>
  <c r="D143" i="4" s="1"/>
  <c r="D158" i="4" a="1"/>
  <c r="D158" i="4" s="1"/>
  <c r="D165" i="4" a="1"/>
  <c r="D165" i="4" s="1"/>
  <c r="D173" i="4" a="1"/>
  <c r="D173" i="4" s="1"/>
  <c r="D181" i="4" a="1"/>
  <c r="D181" i="4" s="1"/>
  <c r="D188" i="4" a="1"/>
  <c r="D188" i="4" s="1"/>
  <c r="D195" i="4" a="1"/>
  <c r="D195" i="4" s="1"/>
  <c r="D203" i="4" a="1"/>
  <c r="D203" i="4" s="1"/>
  <c r="D211" i="4" a="1"/>
  <c r="D211" i="4" s="1"/>
  <c r="D219" i="4" a="1"/>
  <c r="D219" i="4" s="1"/>
  <c r="D226" i="4" a="1"/>
  <c r="D226" i="4" s="1"/>
  <c r="D234" i="4" a="1"/>
  <c r="D234" i="4" s="1"/>
  <c r="D242" i="4" a="1"/>
  <c r="D242" i="4" s="1"/>
  <c r="D250" i="4" a="1"/>
  <c r="D250" i="4" s="1"/>
  <c r="D258" i="4" a="1"/>
  <c r="D258" i="4" s="1"/>
  <c r="D266" i="4" a="1"/>
  <c r="D266" i="4" s="1"/>
  <c r="D274" i="4" a="1"/>
  <c r="D274" i="4" s="1"/>
  <c r="D282" i="4" a="1"/>
  <c r="D282" i="4" s="1"/>
  <c r="D297" i="4" a="1"/>
  <c r="D297" i="4" s="1"/>
  <c r="D304" i="4" a="1"/>
  <c r="D304" i="4" s="1"/>
  <c r="D312" i="4" a="1"/>
  <c r="D312" i="4" s="1"/>
  <c r="D320" i="4" a="1"/>
  <c r="D320" i="4" s="1"/>
  <c r="D327" i="4" a="1"/>
  <c r="D327" i="4" s="1"/>
  <c r="D342" i="4" a="1"/>
  <c r="D342" i="4" s="1"/>
  <c r="D350" i="4" a="1"/>
  <c r="D350" i="4" s="1"/>
  <c r="D356" i="4" a="1"/>
  <c r="D356" i="4" s="1"/>
  <c r="D362" i="4" a="1"/>
  <c r="D362" i="4" s="1"/>
  <c r="D369" i="4" a="1"/>
  <c r="D369" i="4" s="1"/>
  <c r="D375" i="4" a="1"/>
  <c r="D375" i="4" s="1"/>
  <c r="D382" i="4" a="1"/>
  <c r="D382" i="4" s="1"/>
  <c r="D388" i="4" a="1"/>
  <c r="D388" i="4" s="1"/>
  <c r="D394" i="4" a="1"/>
  <c r="D394" i="4" s="1"/>
  <c r="D401" i="4" a="1"/>
  <c r="D401" i="4" s="1"/>
  <c r="D407" i="4" a="1"/>
  <c r="D407" i="4" s="1"/>
  <c r="D414" i="4" a="1"/>
  <c r="D414" i="4" s="1"/>
  <c r="D420" i="4" a="1"/>
  <c r="D420" i="4" s="1"/>
  <c r="D426" i="4" a="1"/>
  <c r="D426" i="4" s="1"/>
  <c r="D433" i="4" a="1"/>
  <c r="D433" i="4" s="1"/>
  <c r="D439" i="4" a="1"/>
  <c r="D439" i="4" s="1"/>
  <c r="D446" i="4" a="1"/>
  <c r="D446" i="4" s="1"/>
  <c r="D452" i="4" a="1"/>
  <c r="D452" i="4" s="1"/>
  <c r="D458" i="4" a="1"/>
  <c r="D458" i="4" s="1"/>
  <c r="D12" i="4" a="1"/>
  <c r="D12" i="4" s="1"/>
  <c r="D21" i="4" a="1"/>
  <c r="D21" i="4" s="1"/>
  <c r="D31" i="4" a="1"/>
  <c r="D31" i="4" s="1"/>
  <c r="D40" i="4" a="1"/>
  <c r="D40" i="4" s="1"/>
  <c r="D50" i="4" a="1"/>
  <c r="D50" i="4" s="1"/>
  <c r="D59" i="4" a="1"/>
  <c r="D59" i="4" s="1"/>
  <c r="D68" i="4" a="1"/>
  <c r="D68" i="4" s="1"/>
  <c r="D76" i="4" a="1"/>
  <c r="D76" i="4" s="1"/>
  <c r="D84" i="4" a="1"/>
  <c r="D84" i="4" s="1"/>
  <c r="D91" i="4" a="1"/>
  <c r="D91" i="4" s="1"/>
  <c r="D98" i="4" a="1"/>
  <c r="D98" i="4" s="1"/>
  <c r="D106" i="4" a="1"/>
  <c r="D106" i="4" s="1"/>
  <c r="D114" i="4" a="1"/>
  <c r="D114" i="4" s="1"/>
  <c r="D121" i="4" a="1"/>
  <c r="D121" i="4" s="1"/>
  <c r="D129" i="4" a="1"/>
  <c r="D129" i="4" s="1"/>
  <c r="D136" i="4" a="1"/>
  <c r="D136" i="4" s="1"/>
  <c r="D144" i="4" a="1"/>
  <c r="D144" i="4" s="1"/>
  <c r="D151" i="4" a="1"/>
  <c r="D151" i="4" s="1"/>
  <c r="D159" i="4" a="1"/>
  <c r="D159" i="4" s="1"/>
  <c r="D166" i="4" a="1"/>
  <c r="D166" i="4" s="1"/>
  <c r="D174" i="4" a="1"/>
  <c r="D174" i="4" s="1"/>
  <c r="D182" i="4" a="1"/>
  <c r="D182" i="4" s="1"/>
  <c r="D189" i="4" a="1"/>
  <c r="D189" i="4" s="1"/>
  <c r="D196" i="4" a="1"/>
  <c r="D196" i="4" s="1"/>
  <c r="D204" i="4" a="1"/>
  <c r="D204" i="4" s="1"/>
  <c r="D212" i="4" a="1"/>
  <c r="D212" i="4" s="1"/>
  <c r="D220" i="4" a="1"/>
  <c r="D220" i="4" s="1"/>
  <c r="D227" i="4" a="1"/>
  <c r="D227" i="4" s="1"/>
  <c r="D235" i="4" a="1"/>
  <c r="D235" i="4" s="1"/>
  <c r="D243" i="4" a="1"/>
  <c r="D243" i="4" s="1"/>
  <c r="D251" i="4" a="1"/>
  <c r="D251" i="4" s="1"/>
  <c r="D259" i="4" a="1"/>
  <c r="D259" i="4" s="1"/>
  <c r="D267" i="4" a="1"/>
  <c r="D267" i="4" s="1"/>
  <c r="D275" i="4" a="1"/>
  <c r="D275" i="4" s="1"/>
  <c r="D283" i="4" a="1"/>
  <c r="D283" i="4" s="1"/>
  <c r="D290" i="4" a="1"/>
  <c r="D290" i="4" s="1"/>
  <c r="D298" i="4" a="1"/>
  <c r="D298" i="4" s="1"/>
  <c r="D305" i="4" a="1"/>
  <c r="D305" i="4" s="1"/>
  <c r="D313" i="4" a="1"/>
  <c r="D313" i="4" s="1"/>
  <c r="D321" i="4" a="1"/>
  <c r="D321" i="4" s="1"/>
  <c r="D328" i="4" a="1"/>
  <c r="D328" i="4" s="1"/>
  <c r="D335" i="4" a="1"/>
  <c r="D335" i="4" s="1"/>
  <c r="D343" i="4" a="1"/>
  <c r="D343" i="4" s="1"/>
  <c r="D351" i="4" a="1"/>
  <c r="D351" i="4" s="1"/>
  <c r="D357" i="4" a="1"/>
  <c r="D357" i="4" s="1"/>
  <c r="D363" i="4" a="1"/>
  <c r="D363" i="4" s="1"/>
  <c r="D370" i="4" a="1"/>
  <c r="D370" i="4" s="1"/>
  <c r="D383" i="4" a="1"/>
  <c r="D383" i="4" s="1"/>
  <c r="D389" i="4" a="1"/>
  <c r="D389" i="4" s="1"/>
  <c r="D395" i="4" a="1"/>
  <c r="D395" i="4" s="1"/>
  <c r="D402" i="4" a="1"/>
  <c r="D402" i="4" s="1"/>
  <c r="D415" i="4" a="1"/>
  <c r="D415" i="4" s="1"/>
  <c r="D421" i="4" a="1"/>
  <c r="D421" i="4" s="1"/>
  <c r="D427" i="4" a="1"/>
  <c r="D427" i="4" s="1"/>
  <c r="D434" i="4" a="1"/>
  <c r="D434" i="4" s="1"/>
  <c r="D447" i="4" a="1"/>
  <c r="D447" i="4" s="1"/>
  <c r="D22" i="4" a="1"/>
  <c r="D22" i="4" s="1"/>
  <c r="D32" i="4" a="1"/>
  <c r="D32" i="4" s="1"/>
  <c r="D42" i="4" a="1"/>
  <c r="D42" i="4" s="1"/>
  <c r="D51" i="4" a="1"/>
  <c r="D51" i="4" s="1"/>
  <c r="D60" i="4" a="1"/>
  <c r="D60" i="4" s="1"/>
  <c r="D69" i="4" a="1"/>
  <c r="D69" i="4" s="1"/>
  <c r="D77" i="4" a="1"/>
  <c r="D77" i="4" s="1"/>
  <c r="D85" i="4" a="1"/>
  <c r="D85" i="4" s="1"/>
  <c r="D92" i="4" a="1"/>
  <c r="D92" i="4" s="1"/>
  <c r="D99" i="4" a="1"/>
  <c r="D99" i="4" s="1"/>
  <c r="D107" i="4" a="1"/>
  <c r="D107" i="4" s="1"/>
  <c r="D115" i="4" a="1"/>
  <c r="D115" i="4" s="1"/>
  <c r="D122" i="4" a="1"/>
  <c r="D122" i="4" s="1"/>
  <c r="D137" i="4" a="1"/>
  <c r="D137" i="4" s="1"/>
  <c r="D145" i="4" a="1"/>
  <c r="D145" i="4" s="1"/>
  <c r="D152" i="4" a="1"/>
  <c r="D152" i="4" s="1"/>
  <c r="D160" i="4" a="1"/>
  <c r="D160" i="4" s="1"/>
  <c r="D167" i="4" a="1"/>
  <c r="D167" i="4" s="1"/>
  <c r="D175" i="4" a="1"/>
  <c r="D175" i="4" s="1"/>
  <c r="D190" i="4" a="1"/>
  <c r="D190" i="4" s="1"/>
  <c r="D197" i="4" a="1"/>
  <c r="D197" i="4" s="1"/>
  <c r="D205" i="4" a="1"/>
  <c r="D205" i="4" s="1"/>
  <c r="D213" i="4" a="1"/>
  <c r="D213" i="4" s="1"/>
  <c r="D221" i="4" a="1"/>
  <c r="D221" i="4" s="1"/>
  <c r="D228" i="4" a="1"/>
  <c r="D228" i="4" s="1"/>
  <c r="D236" i="4" a="1"/>
  <c r="D236" i="4" s="1"/>
  <c r="D244" i="4" a="1"/>
  <c r="D244" i="4" s="1"/>
  <c r="D252" i="4" a="1"/>
  <c r="D252" i="4" s="1"/>
  <c r="D260" i="4" a="1"/>
  <c r="D260" i="4" s="1"/>
  <c r="D268" i="4" a="1"/>
  <c r="D268" i="4" s="1"/>
  <c r="D276" i="4" a="1"/>
  <c r="D276" i="4" s="1"/>
  <c r="D284" i="4" a="1"/>
  <c r="D284" i="4" s="1"/>
  <c r="D291" i="4" a="1"/>
  <c r="D291" i="4" s="1"/>
  <c r="D299" i="4" a="1"/>
  <c r="D299" i="4" s="1"/>
  <c r="D306" i="4" a="1"/>
  <c r="D306" i="4" s="1"/>
  <c r="D314" i="4" a="1"/>
  <c r="D314" i="4" s="1"/>
  <c r="D329" i="4" a="1"/>
  <c r="D329" i="4" s="1"/>
  <c r="D336" i="4" a="1"/>
  <c r="D336" i="4" s="1"/>
  <c r="D344" i="4" a="1"/>
  <c r="D344" i="4" s="1"/>
  <c r="D364" i="4" a="1"/>
  <c r="D364" i="4" s="1"/>
  <c r="D371" i="4" a="1"/>
  <c r="D371" i="4" s="1"/>
  <c r="D376" i="4" a="1"/>
  <c r="D376" i="4" s="1"/>
  <c r="D396" i="4" a="1"/>
  <c r="D396" i="4" s="1"/>
  <c r="D403" i="4" a="1"/>
  <c r="D403" i="4" s="1"/>
  <c r="D408" i="4" a="1"/>
  <c r="D408" i="4" s="1"/>
  <c r="D428" i="4" a="1"/>
  <c r="D428" i="4" s="1"/>
  <c r="D435" i="4" a="1"/>
  <c r="D435" i="4" s="1"/>
  <c r="D440" i="4" a="1"/>
  <c r="D440" i="4" s="1"/>
  <c r="D460" i="4" a="1"/>
  <c r="D460" i="4" s="1"/>
  <c r="D14" i="4" a="1"/>
  <c r="D14" i="4" s="1"/>
  <c r="D23" i="4" a="1"/>
  <c r="D23" i="4" s="1"/>
  <c r="D33" i="4" a="1"/>
  <c r="D33" i="4" s="1"/>
  <c r="D43" i="4" a="1"/>
  <c r="D43" i="4" s="1"/>
  <c r="D53" i="4" a="1"/>
  <c r="D53" i="4" s="1"/>
  <c r="D61" i="4" a="1"/>
  <c r="D61" i="4" s="1"/>
  <c r="D70" i="4" a="1"/>
  <c r="D70" i="4" s="1"/>
  <c r="D78" i="4" a="1"/>
  <c r="D78" i="4" s="1"/>
  <c r="D86" i="4" a="1"/>
  <c r="D86" i="4" s="1"/>
  <c r="D93" i="4" a="1"/>
  <c r="D93" i="4" s="1"/>
  <c r="D100" i="4" a="1"/>
  <c r="D100" i="4" s="1"/>
  <c r="D108" i="4" a="1"/>
  <c r="D108" i="4" s="1"/>
  <c r="D116" i="4" a="1"/>
  <c r="D116" i="4" s="1"/>
  <c r="D123" i="4" a="1"/>
  <c r="D123" i="4" s="1"/>
  <c r="D130" i="4" a="1"/>
  <c r="D130" i="4" s="1"/>
  <c r="D138" i="4" a="1"/>
  <c r="D138" i="4" s="1"/>
  <c r="D146" i="4" a="1"/>
  <c r="D146" i="4" s="1"/>
  <c r="D153" i="4" a="1"/>
  <c r="D153" i="4" s="1"/>
  <c r="D161" i="4" a="1"/>
  <c r="D161" i="4" s="1"/>
  <c r="D168" i="4" a="1"/>
  <c r="D168" i="4" s="1"/>
  <c r="D176" i="4" a="1"/>
  <c r="D176" i="4" s="1"/>
  <c r="D183" i="4" a="1"/>
  <c r="D183" i="4" s="1"/>
  <c r="D191" i="4" a="1"/>
  <c r="D191" i="4" s="1"/>
  <c r="D198" i="4" a="1"/>
  <c r="D198" i="4" s="1"/>
  <c r="D206" i="4" a="1"/>
  <c r="D206" i="4" s="1"/>
  <c r="D214" i="4" a="1"/>
  <c r="D214" i="4" s="1"/>
  <c r="D222" i="4" a="1"/>
  <c r="D222" i="4" s="1"/>
  <c r="D229" i="4" a="1"/>
  <c r="D229" i="4" s="1"/>
  <c r="D237" i="4" a="1"/>
  <c r="D237" i="4" s="1"/>
  <c r="D245" i="4" a="1"/>
  <c r="D245" i="4" s="1"/>
  <c r="D253" i="4" a="1"/>
  <c r="D253" i="4" s="1"/>
  <c r="D261" i="4" a="1"/>
  <c r="D261" i="4" s="1"/>
  <c r="D269" i="4" a="1"/>
  <c r="D269" i="4" s="1"/>
  <c r="D277" i="4" a="1"/>
  <c r="D277" i="4" s="1"/>
  <c r="D285" i="4" a="1"/>
  <c r="D285" i="4" s="1"/>
  <c r="D292" i="4" a="1"/>
  <c r="D292" i="4" s="1"/>
  <c r="D300" i="4" a="1"/>
  <c r="D300" i="4" s="1"/>
  <c r="D307" i="4" a="1"/>
  <c r="D307" i="4" s="1"/>
  <c r="D315" i="4" a="1"/>
  <c r="D315" i="4" s="1"/>
  <c r="D322" i="4" a="1"/>
  <c r="D322" i="4" s="1"/>
  <c r="D330" i="4" a="1"/>
  <c r="D330" i="4" s="1"/>
  <c r="D337" i="4" a="1"/>
  <c r="D337" i="4" s="1"/>
  <c r="D345" i="4" a="1"/>
  <c r="D345" i="4" s="1"/>
  <c r="D352" i="4" a="1"/>
  <c r="D352" i="4" s="1"/>
  <c r="D358" i="4" a="1"/>
  <c r="D358" i="4" s="1"/>
  <c r="D365" i="4" a="1"/>
  <c r="D365" i="4" s="1"/>
  <c r="D377" i="4" a="1"/>
  <c r="D377" i="4" s="1"/>
  <c r="D384" i="4" a="1"/>
  <c r="D384" i="4" s="1"/>
  <c r="D390" i="4" a="1"/>
  <c r="D390" i="4" s="1"/>
  <c r="D397" i="4" a="1"/>
  <c r="D397" i="4" s="1"/>
  <c r="D409" i="4" a="1"/>
  <c r="D409" i="4" s="1"/>
  <c r="D416" i="4" a="1"/>
  <c r="D416" i="4" s="1"/>
  <c r="D422" i="4" a="1"/>
  <c r="D422" i="4" s="1"/>
  <c r="D429" i="4" a="1"/>
  <c r="D429" i="4" s="1"/>
  <c r="D441" i="4" a="1"/>
  <c r="D441" i="4" s="1"/>
  <c r="D448" i="4" a="1"/>
  <c r="D448" i="4" s="1"/>
  <c r="D15" i="4" a="1"/>
  <c r="D15" i="4" s="1"/>
  <c r="D24" i="4" a="1"/>
  <c r="D24" i="4" s="1"/>
  <c r="D34" i="4" a="1"/>
  <c r="D34" i="4" s="1"/>
  <c r="D44" i="4" a="1"/>
  <c r="D44" i="4" s="1"/>
  <c r="D54" i="4" a="1"/>
  <c r="D54" i="4" s="1"/>
  <c r="D62" i="4" a="1"/>
  <c r="D62" i="4" s="1"/>
  <c r="D71" i="4" a="1"/>
  <c r="D71" i="4" s="1"/>
  <c r="D79" i="4" a="1"/>
  <c r="D79" i="4" s="1"/>
  <c r="D94" i="4" a="1"/>
  <c r="D94" i="4" s="1"/>
  <c r="D101" i="4" a="1"/>
  <c r="D101" i="4" s="1"/>
  <c r="D109" i="4" a="1"/>
  <c r="D109" i="4" s="1"/>
  <c r="D117" i="4" a="1"/>
  <c r="D117" i="4" s="1"/>
  <c r="D124" i="4" a="1"/>
  <c r="D124" i="4" s="1"/>
  <c r="D131" i="4" a="1"/>
  <c r="D131" i="4" s="1"/>
  <c r="D139" i="4" a="1"/>
  <c r="D139" i="4" s="1"/>
  <c r="D147" i="4" a="1"/>
  <c r="D147" i="4" s="1"/>
  <c r="D154" i="4" a="1"/>
  <c r="D154" i="4" s="1"/>
  <c r="D169" i="4" a="1"/>
  <c r="D169" i="4" s="1"/>
  <c r="D177" i="4" a="1"/>
  <c r="D177" i="4" s="1"/>
  <c r="D184" i="4" a="1"/>
  <c r="D184" i="4" s="1"/>
  <c r="D192" i="4" a="1"/>
  <c r="D192" i="4" s="1"/>
  <c r="D199" i="4" a="1"/>
  <c r="D199" i="4" s="1"/>
  <c r="D207" i="4" a="1"/>
  <c r="D207" i="4" s="1"/>
  <c r="D215" i="4" a="1"/>
  <c r="D215" i="4" s="1"/>
  <c r="D223" i="4" a="1"/>
  <c r="D223" i="4" s="1"/>
  <c r="D230" i="4" a="1"/>
  <c r="D230" i="4" s="1"/>
  <c r="D238" i="4" a="1"/>
  <c r="D238" i="4" s="1"/>
  <c r="D246" i="4" a="1"/>
  <c r="D246" i="4" s="1"/>
  <c r="D254" i="4" a="1"/>
  <c r="D254" i="4" s="1"/>
  <c r="D262" i="4" a="1"/>
  <c r="D262" i="4" s="1"/>
  <c r="D270" i="4" a="1"/>
  <c r="D270" i="4" s="1"/>
  <c r="D278" i="4" a="1"/>
  <c r="D278" i="4" s="1"/>
  <c r="D286" i="4" a="1"/>
  <c r="D286" i="4" s="1"/>
  <c r="D293" i="4" a="1"/>
  <c r="D293" i="4" s="1"/>
  <c r="D301" i="4" a="1"/>
  <c r="D301" i="4" s="1"/>
  <c r="D308" i="4" a="1"/>
  <c r="D308" i="4" s="1"/>
  <c r="D316" i="4" a="1"/>
  <c r="D316" i="4" s="1"/>
  <c r="D323" i="4" a="1"/>
  <c r="D323" i="4" s="1"/>
  <c r="D331" i="4" a="1"/>
  <c r="D331" i="4" s="1"/>
  <c r="D338" i="4" a="1"/>
  <c r="D338" i="4" s="1"/>
  <c r="D346" i="4" a="1"/>
  <c r="D346" i="4" s="1"/>
  <c r="D353" i="4" a="1"/>
  <c r="D353" i="4" s="1"/>
  <c r="D359" i="4" a="1"/>
  <c r="D359" i="4" s="1"/>
  <c r="D366" i="4" a="1"/>
  <c r="D366" i="4" s="1"/>
  <c r="D372" i="4" a="1"/>
  <c r="D372" i="4" s="1"/>
  <c r="D378" i="4" a="1"/>
  <c r="D378" i="4" s="1"/>
  <c r="D385" i="4" a="1"/>
  <c r="D385" i="4" s="1"/>
  <c r="D17" i="4" a="1"/>
  <c r="D17" i="4" s="1"/>
  <c r="D25" i="4" a="1"/>
  <c r="D25" i="4" s="1"/>
  <c r="D35" i="4" a="1"/>
  <c r="D35" i="4" s="1"/>
  <c r="D46" i="4" a="1"/>
  <c r="D46" i="4" s="1"/>
  <c r="D64" i="4" a="1"/>
  <c r="D64" i="4" s="1"/>
  <c r="D72" i="4" a="1"/>
  <c r="D72" i="4" s="1"/>
  <c r="D80" i="4" a="1"/>
  <c r="D80" i="4" s="1"/>
  <c r="D87" i="4" a="1"/>
  <c r="D87" i="4" s="1"/>
  <c r="D95" i="4" a="1"/>
  <c r="D95" i="4" s="1"/>
  <c r="D102" i="4" a="1"/>
  <c r="D102" i="4" s="1"/>
  <c r="D110" i="4" a="1"/>
  <c r="D110" i="4" s="1"/>
  <c r="D118" i="4" a="1"/>
  <c r="D118" i="4" s="1"/>
  <c r="D125" i="4" a="1"/>
  <c r="D125" i="4" s="1"/>
  <c r="D132" i="4" a="1"/>
  <c r="D132" i="4" s="1"/>
  <c r="D140" i="4" a="1"/>
  <c r="D140" i="4" s="1"/>
  <c r="D148" i="4" a="1"/>
  <c r="D148" i="4" s="1"/>
  <c r="D155" i="4" a="1"/>
  <c r="D155" i="4" s="1"/>
  <c r="D162" i="4" a="1"/>
  <c r="D162" i="4" s="1"/>
  <c r="D170" i="4" a="1"/>
  <c r="D170" i="4" s="1"/>
  <c r="D178" i="4" a="1"/>
  <c r="D178" i="4" s="1"/>
  <c r="D185" i="4" a="1"/>
  <c r="D185" i="4" s="1"/>
  <c r="D193" i="4" a="1"/>
  <c r="D193" i="4" s="1"/>
  <c r="D200" i="4" a="1"/>
  <c r="D200" i="4" s="1"/>
  <c r="D208" i="4" a="1"/>
  <c r="D208" i="4" s="1"/>
  <c r="D216" i="4" a="1"/>
  <c r="D216" i="4" s="1"/>
  <c r="D224" i="4" a="1"/>
  <c r="D224" i="4" s="1"/>
  <c r="D231" i="4" a="1"/>
  <c r="D231" i="4" s="1"/>
  <c r="D239" i="4" a="1"/>
  <c r="D239" i="4" s="1"/>
  <c r="D247" i="4" a="1"/>
  <c r="D247" i="4" s="1"/>
  <c r="D255" i="4" a="1"/>
  <c r="D255" i="4" s="1"/>
  <c r="D263" i="4" a="1"/>
  <c r="D263" i="4" s="1"/>
  <c r="D271" i="4" a="1"/>
  <c r="D271" i="4" s="1"/>
  <c r="D279" i="4" a="1"/>
  <c r="D279" i="4" s="1"/>
  <c r="D287" i="4" a="1"/>
  <c r="D287" i="4" s="1"/>
  <c r="D294" i="4" a="1"/>
  <c r="D294" i="4" s="1"/>
  <c r="D302" i="4" a="1"/>
  <c r="D302" i="4" s="1"/>
  <c r="D309" i="4" a="1"/>
  <c r="D309" i="4" s="1"/>
  <c r="D317" i="4" a="1"/>
  <c r="D317" i="4" s="1"/>
  <c r="D324" i="4" a="1"/>
  <c r="D324" i="4" s="1"/>
  <c r="D332" i="4" a="1"/>
  <c r="D332" i="4" s="1"/>
  <c r="D339" i="4" a="1"/>
  <c r="D339" i="4" s="1"/>
  <c r="D347" i="4" a="1"/>
  <c r="D347" i="4" s="1"/>
  <c r="D354" i="4" a="1"/>
  <c r="D354" i="4" s="1"/>
  <c r="D367" i="4" a="1"/>
  <c r="D367" i="4" s="1"/>
  <c r="D373" i="4" a="1"/>
  <c r="D373" i="4" s="1"/>
  <c r="D379" i="4" a="1"/>
  <c r="D379" i="4" s="1"/>
  <c r="D386" i="4" a="1"/>
  <c r="D386" i="4" s="1"/>
  <c r="D410" i="4" a="1"/>
  <c r="D410" i="4" s="1"/>
  <c r="D436" i="4" a="1"/>
  <c r="D436" i="4" s="1"/>
  <c r="D455" i="4" a="1"/>
  <c r="D455" i="4" s="1"/>
  <c r="D465" i="4" a="1"/>
  <c r="D465" i="4" s="1"/>
  <c r="D471" i="4" a="1"/>
  <c r="D471" i="4" s="1"/>
  <c r="D477" i="4" a="1"/>
  <c r="D477" i="4" s="1"/>
  <c r="D490" i="4" a="1"/>
  <c r="D490" i="4" s="1"/>
  <c r="D497" i="4" a="1"/>
  <c r="D497" i="4" s="1"/>
  <c r="D503" i="4" a="1"/>
  <c r="D503" i="4" s="1"/>
  <c r="D509" i="4" a="1"/>
  <c r="D509" i="4" s="1"/>
  <c r="D515" i="4" a="1"/>
  <c r="D515" i="4" s="1"/>
  <c r="D520" i="4" a="1"/>
  <c r="D520" i="4" s="1"/>
  <c r="D527" i="4" a="1"/>
  <c r="D527" i="4" s="1"/>
  <c r="D540" i="4" a="1"/>
  <c r="D540" i="4" s="1"/>
  <c r="D548" i="4" a="1"/>
  <c r="D548" i="4" s="1"/>
  <c r="D556" i="4" a="1"/>
  <c r="D556" i="4" s="1"/>
  <c r="D564" i="4" a="1"/>
  <c r="D564" i="4" s="1"/>
  <c r="D572" i="4" a="1"/>
  <c r="D572" i="4" s="1"/>
  <c r="D580" i="4" a="1"/>
  <c r="D580" i="4" s="1"/>
  <c r="D588" i="4" a="1"/>
  <c r="D588" i="4" s="1"/>
  <c r="D596" i="4" a="1"/>
  <c r="D596" i="4" s="1"/>
  <c r="D604" i="4" a="1"/>
  <c r="D604" i="4" s="1"/>
  <c r="D612" i="4" a="1"/>
  <c r="D612" i="4" s="1"/>
  <c r="D620" i="4" a="1"/>
  <c r="D620" i="4" s="1"/>
  <c r="D628" i="4" a="1"/>
  <c r="D628" i="4" s="1"/>
  <c r="D636" i="4" a="1"/>
  <c r="D636" i="4" s="1"/>
  <c r="D644" i="4" a="1"/>
  <c r="D644" i="4" s="1"/>
  <c r="D652" i="4" a="1"/>
  <c r="D652" i="4" s="1"/>
  <c r="D660" i="4" a="1"/>
  <c r="D660" i="4" s="1"/>
  <c r="D668" i="4" a="1"/>
  <c r="D668" i="4" s="1"/>
  <c r="D676" i="4" a="1"/>
  <c r="D676" i="4" s="1"/>
  <c r="D684" i="4" a="1"/>
  <c r="D684" i="4" s="1"/>
  <c r="D692" i="4" a="1"/>
  <c r="D692" i="4" s="1"/>
  <c r="D700" i="4" a="1"/>
  <c r="D700" i="4" s="1"/>
  <c r="D708" i="4" a="1"/>
  <c r="D708" i="4" s="1"/>
  <c r="D716" i="4" a="1"/>
  <c r="D716" i="4" s="1"/>
  <c r="D724" i="4" a="1"/>
  <c r="D724" i="4" s="1"/>
  <c r="D732" i="4" a="1"/>
  <c r="D732" i="4" s="1"/>
  <c r="D740" i="4" a="1"/>
  <c r="D740" i="4" s="1"/>
  <c r="D748" i="4" a="1"/>
  <c r="D748" i="4" s="1"/>
  <c r="D756" i="4" a="1"/>
  <c r="D756" i="4" s="1"/>
  <c r="D764" i="4" a="1"/>
  <c r="D764" i="4" s="1"/>
  <c r="D772" i="4" a="1"/>
  <c r="D772" i="4" s="1"/>
  <c r="D778" i="4" a="1"/>
  <c r="D778" i="4" s="1"/>
  <c r="D786" i="4" a="1"/>
  <c r="D786" i="4" s="1"/>
  <c r="D793" i="4" a="1"/>
  <c r="D793" i="4" s="1"/>
  <c r="D808" i="4" a="1"/>
  <c r="D808" i="4" s="1"/>
  <c r="D816" i="4" a="1"/>
  <c r="D816" i="4" s="1"/>
  <c r="D824" i="4" a="1"/>
  <c r="D824" i="4" s="1"/>
  <c r="D832" i="4" a="1"/>
  <c r="D832" i="4" s="1"/>
  <c r="D837" i="4" a="1"/>
  <c r="D837" i="4" s="1"/>
  <c r="D849" i="4" a="1"/>
  <c r="D849" i="4" s="1"/>
  <c r="D855" i="4" a="1"/>
  <c r="D855" i="4" s="1"/>
  <c r="D860" i="4" a="1"/>
  <c r="D860" i="4" s="1"/>
  <c r="D866" i="4" a="1"/>
  <c r="D866" i="4" s="1"/>
  <c r="D878" i="4" a="1"/>
  <c r="D878" i="4" s="1"/>
  <c r="D883" i="4" a="1"/>
  <c r="D883" i="4" s="1"/>
  <c r="D896" i="4" a="1"/>
  <c r="D896" i="4" s="1"/>
  <c r="D901" i="4" a="1"/>
  <c r="D901" i="4" s="1"/>
  <c r="D913" i="4" a="1"/>
  <c r="D913" i="4" s="1"/>
  <c r="D919" i="4" a="1"/>
  <c r="D919" i="4" s="1"/>
  <c r="D924" i="4" a="1"/>
  <c r="D924" i="4" s="1"/>
  <c r="D930" i="4" a="1"/>
  <c r="D930" i="4" s="1"/>
  <c r="D942" i="4" a="1"/>
  <c r="D942" i="4" s="1"/>
  <c r="D947" i="4" a="1"/>
  <c r="D947" i="4" s="1"/>
  <c r="D960" i="4" a="1"/>
  <c r="D960" i="4" s="1"/>
  <c r="D965" i="4" a="1"/>
  <c r="D965" i="4" s="1"/>
  <c r="D977" i="4" a="1"/>
  <c r="D977" i="4" s="1"/>
  <c r="D983" i="4" a="1"/>
  <c r="D983" i="4" s="1"/>
  <c r="D988" i="4" a="1"/>
  <c r="D988" i="4" s="1"/>
  <c r="D996" i="4" a="1"/>
  <c r="D996" i="4" s="1"/>
  <c r="D1004" i="4" a="1"/>
  <c r="D1004" i="4" s="1"/>
  <c r="D411" i="4" a="1"/>
  <c r="D411" i="4" s="1"/>
  <c r="D437" i="4" a="1"/>
  <c r="D437" i="4" s="1"/>
  <c r="D466" i="4" a="1"/>
  <c r="D466" i="4" s="1"/>
  <c r="D478" i="4" a="1"/>
  <c r="D478" i="4" s="1"/>
  <c r="D484" i="4" a="1"/>
  <c r="D484" i="4" s="1"/>
  <c r="D491" i="4" a="1"/>
  <c r="D491" i="4" s="1"/>
  <c r="D498" i="4" a="1"/>
  <c r="D498" i="4" s="1"/>
  <c r="D510" i="4" a="1"/>
  <c r="D510" i="4" s="1"/>
  <c r="D521" i="4" a="1"/>
  <c r="D521" i="4" s="1"/>
  <c r="D528" i="4" a="1"/>
  <c r="D528" i="4" s="1"/>
  <c r="D534" i="4" a="1"/>
  <c r="D534" i="4" s="1"/>
  <c r="D541" i="4" a="1"/>
  <c r="D541" i="4" s="1"/>
  <c r="D549" i="4" a="1"/>
  <c r="D549" i="4" s="1"/>
  <c r="D557" i="4" a="1"/>
  <c r="D557" i="4" s="1"/>
  <c r="D565" i="4" a="1"/>
  <c r="D565" i="4" s="1"/>
  <c r="D573" i="4" a="1"/>
  <c r="D573" i="4" s="1"/>
  <c r="D581" i="4" a="1"/>
  <c r="D581" i="4" s="1"/>
  <c r="D589" i="4" a="1"/>
  <c r="D589" i="4" s="1"/>
  <c r="D597" i="4" a="1"/>
  <c r="D597" i="4" s="1"/>
  <c r="D605" i="4" a="1"/>
  <c r="D605" i="4" s="1"/>
  <c r="D613" i="4" a="1"/>
  <c r="D613" i="4" s="1"/>
  <c r="D621" i="4" a="1"/>
  <c r="D621" i="4" s="1"/>
  <c r="D629" i="4" a="1"/>
  <c r="D629" i="4" s="1"/>
  <c r="D637" i="4" a="1"/>
  <c r="D637" i="4" s="1"/>
  <c r="D645" i="4" a="1"/>
  <c r="D645" i="4" s="1"/>
  <c r="D653" i="4" a="1"/>
  <c r="D653" i="4" s="1"/>
  <c r="D661" i="4" a="1"/>
  <c r="D661" i="4" s="1"/>
  <c r="D669" i="4" a="1"/>
  <c r="D669" i="4" s="1"/>
  <c r="D677" i="4" a="1"/>
  <c r="D677" i="4" s="1"/>
  <c r="D685" i="4" a="1"/>
  <c r="D685" i="4" s="1"/>
  <c r="D693" i="4" a="1"/>
  <c r="D693" i="4" s="1"/>
  <c r="D701" i="4" a="1"/>
  <c r="D701" i="4" s="1"/>
  <c r="D709" i="4" a="1"/>
  <c r="D709" i="4" s="1"/>
  <c r="D717" i="4" a="1"/>
  <c r="D717" i="4" s="1"/>
  <c r="D725" i="4" a="1"/>
  <c r="D725" i="4" s="1"/>
  <c r="D733" i="4" a="1"/>
  <c r="D733" i="4" s="1"/>
  <c r="D741" i="4" a="1"/>
  <c r="D741" i="4" s="1"/>
  <c r="D749" i="4" a="1"/>
  <c r="D749" i="4" s="1"/>
  <c r="D757" i="4" a="1"/>
  <c r="D757" i="4" s="1"/>
  <c r="D765" i="4" a="1"/>
  <c r="D765" i="4" s="1"/>
  <c r="D773" i="4" a="1"/>
  <c r="D773" i="4" s="1"/>
  <c r="D779" i="4" a="1"/>
  <c r="D779" i="4" s="1"/>
  <c r="D787" i="4" a="1"/>
  <c r="D787" i="4" s="1"/>
  <c r="D794" i="4" a="1"/>
  <c r="D794" i="4" s="1"/>
  <c r="D801" i="4" a="1"/>
  <c r="D801" i="4" s="1"/>
  <c r="D809" i="4" a="1"/>
  <c r="D809" i="4" s="1"/>
  <c r="D817" i="4" a="1"/>
  <c r="D817" i="4" s="1"/>
  <c r="D825" i="4" a="1"/>
  <c r="D825" i="4" s="1"/>
  <c r="D838" i="4" a="1"/>
  <c r="D838" i="4" s="1"/>
  <c r="D843" i="4" a="1"/>
  <c r="D843" i="4" s="1"/>
  <c r="D856" i="4" a="1"/>
  <c r="D856" i="4" s="1"/>
  <c r="D861" i="4" a="1"/>
  <c r="D861" i="4" s="1"/>
  <c r="D873" i="4" a="1"/>
  <c r="D873" i="4" s="1"/>
  <c r="D879" i="4" a="1"/>
  <c r="D879" i="4" s="1"/>
  <c r="D884" i="4" a="1"/>
  <c r="D884" i="4" s="1"/>
  <c r="D890" i="4" a="1"/>
  <c r="D890" i="4" s="1"/>
  <c r="D902" i="4" a="1"/>
  <c r="D902" i="4" s="1"/>
  <c r="D907" i="4" a="1"/>
  <c r="D907" i="4" s="1"/>
  <c r="D920" i="4" a="1"/>
  <c r="D920" i="4" s="1"/>
  <c r="D925" i="4" a="1"/>
  <c r="D925" i="4" s="1"/>
  <c r="D937" i="4" a="1"/>
  <c r="D937" i="4" s="1"/>
  <c r="D943" i="4" a="1"/>
  <c r="D943" i="4" s="1"/>
  <c r="D948" i="4" a="1"/>
  <c r="D948" i="4" s="1"/>
  <c r="D954" i="4" a="1"/>
  <c r="D954" i="4" s="1"/>
  <c r="D966" i="4" a="1"/>
  <c r="D966" i="4" s="1"/>
  <c r="D971" i="4" a="1"/>
  <c r="D971" i="4" s="1"/>
  <c r="D984" i="4" a="1"/>
  <c r="D984" i="4" s="1"/>
  <c r="D989" i="4" a="1"/>
  <c r="D989" i="4" s="1"/>
  <c r="D997" i="4" a="1"/>
  <c r="D997" i="4" s="1"/>
  <c r="D1005" i="4" a="1"/>
  <c r="D1005" i="4" s="1"/>
  <c r="D391" i="4" a="1"/>
  <c r="D391" i="4" s="1"/>
  <c r="D417" i="4" a="1"/>
  <c r="D417" i="4" s="1"/>
  <c r="D442" i="4" a="1"/>
  <c r="D442" i="4" s="1"/>
  <c r="D459" i="4" a="1"/>
  <c r="D459" i="4" s="1"/>
  <c r="D467" i="4" a="1"/>
  <c r="D467" i="4" s="1"/>
  <c r="D472" i="4" a="1"/>
  <c r="D472" i="4" s="1"/>
  <c r="D479" i="4" a="1"/>
  <c r="D479" i="4" s="1"/>
  <c r="D485" i="4" a="1"/>
  <c r="D485" i="4" s="1"/>
  <c r="D492" i="4" a="1"/>
  <c r="D492" i="4" s="1"/>
  <c r="D499" i="4" a="1"/>
  <c r="D499" i="4" s="1"/>
  <c r="D504" i="4" a="1"/>
  <c r="D504" i="4" s="1"/>
  <c r="D511" i="4" a="1"/>
  <c r="D511" i="4" s="1"/>
  <c r="D516" i="4" a="1"/>
  <c r="D516" i="4" s="1"/>
  <c r="D522" i="4" a="1"/>
  <c r="D522" i="4" s="1"/>
  <c r="D529" i="4" a="1"/>
  <c r="D529" i="4" s="1"/>
  <c r="D542" i="4" a="1"/>
  <c r="D542" i="4" s="1"/>
  <c r="D550" i="4" a="1"/>
  <c r="D550" i="4" s="1"/>
  <c r="D558" i="4" a="1"/>
  <c r="D558" i="4" s="1"/>
  <c r="D566" i="4" a="1"/>
  <c r="D566" i="4" s="1"/>
  <c r="D574" i="4" a="1"/>
  <c r="D574" i="4" s="1"/>
  <c r="D582" i="4" a="1"/>
  <c r="D582" i="4" s="1"/>
  <c r="D590" i="4" a="1"/>
  <c r="D590" i="4" s="1"/>
  <c r="D598" i="4" a="1"/>
  <c r="D598" i="4" s="1"/>
  <c r="D606" i="4" a="1"/>
  <c r="D606" i="4" s="1"/>
  <c r="D614" i="4" a="1"/>
  <c r="D614" i="4" s="1"/>
  <c r="D622" i="4" a="1"/>
  <c r="D622" i="4" s="1"/>
  <c r="D630" i="4" a="1"/>
  <c r="D630" i="4" s="1"/>
  <c r="D638" i="4" a="1"/>
  <c r="D638" i="4" s="1"/>
  <c r="D646" i="4" a="1"/>
  <c r="D646" i="4" s="1"/>
  <c r="D654" i="4" a="1"/>
  <c r="D654" i="4" s="1"/>
  <c r="D662" i="4" a="1"/>
  <c r="D662" i="4" s="1"/>
  <c r="D670" i="4" a="1"/>
  <c r="D670" i="4" s="1"/>
  <c r="D678" i="4" a="1"/>
  <c r="D678" i="4" s="1"/>
  <c r="D686" i="4" a="1"/>
  <c r="D686" i="4" s="1"/>
  <c r="D694" i="4" a="1"/>
  <c r="D694" i="4" s="1"/>
  <c r="D702" i="4" a="1"/>
  <c r="D702" i="4" s="1"/>
  <c r="D710" i="4" a="1"/>
  <c r="D710" i="4" s="1"/>
  <c r="D718" i="4" a="1"/>
  <c r="D718" i="4" s="1"/>
  <c r="D726" i="4" a="1"/>
  <c r="D726" i="4" s="1"/>
  <c r="D734" i="4" a="1"/>
  <c r="D734" i="4" s="1"/>
  <c r="D742" i="4" a="1"/>
  <c r="D742" i="4" s="1"/>
  <c r="D750" i="4" a="1"/>
  <c r="D750" i="4" s="1"/>
  <c r="D758" i="4" a="1"/>
  <c r="D758" i="4" s="1"/>
  <c r="D766" i="4" a="1"/>
  <c r="D766" i="4" s="1"/>
  <c r="D780" i="4" a="1"/>
  <c r="D780" i="4" s="1"/>
  <c r="D788" i="4" a="1"/>
  <c r="D788" i="4" s="1"/>
  <c r="D795" i="4" a="1"/>
  <c r="D795" i="4" s="1"/>
  <c r="D802" i="4" a="1"/>
  <c r="D802" i="4" s="1"/>
  <c r="D810" i="4" a="1"/>
  <c r="D810" i="4" s="1"/>
  <c r="D818" i="4" a="1"/>
  <c r="D818" i="4" s="1"/>
  <c r="D826" i="4" a="1"/>
  <c r="D826" i="4" s="1"/>
  <c r="D833" i="4" a="1"/>
  <c r="D833" i="4" s="1"/>
  <c r="D839" i="4" a="1"/>
  <c r="D839" i="4" s="1"/>
  <c r="D844" i="4" a="1"/>
  <c r="D844" i="4" s="1"/>
  <c r="D850" i="4" a="1"/>
  <c r="D850" i="4" s="1"/>
  <c r="D862" i="4" a="1"/>
  <c r="D862" i="4" s="1"/>
  <c r="D867" i="4" a="1"/>
  <c r="D867" i="4" s="1"/>
  <c r="D880" i="4" a="1"/>
  <c r="D880" i="4" s="1"/>
  <c r="D885" i="4" a="1"/>
  <c r="D885" i="4" s="1"/>
  <c r="D897" i="4" a="1"/>
  <c r="D897" i="4" s="1"/>
  <c r="D903" i="4" a="1"/>
  <c r="D903" i="4" s="1"/>
  <c r="D908" i="4" a="1"/>
  <c r="D908" i="4" s="1"/>
  <c r="D914" i="4" a="1"/>
  <c r="D914" i="4" s="1"/>
  <c r="D926" i="4" a="1"/>
  <c r="D926" i="4" s="1"/>
  <c r="D931" i="4" a="1"/>
  <c r="D931" i="4" s="1"/>
  <c r="D944" i="4" a="1"/>
  <c r="D944" i="4" s="1"/>
  <c r="D949" i="4" a="1"/>
  <c r="D949" i="4" s="1"/>
  <c r="D961" i="4" a="1"/>
  <c r="D961" i="4" s="1"/>
  <c r="D967" i="4" a="1"/>
  <c r="D967" i="4" s="1"/>
  <c r="D972" i="4" a="1"/>
  <c r="D972" i="4" s="1"/>
  <c r="D978" i="4" a="1"/>
  <c r="D978" i="4" s="1"/>
  <c r="D990" i="4" a="1"/>
  <c r="D990" i="4" s="1"/>
  <c r="D998" i="4" a="1"/>
  <c r="D998" i="4" s="1"/>
  <c r="D418" i="4" a="1"/>
  <c r="D418" i="4" s="1"/>
  <c r="D443" i="4" a="1"/>
  <c r="D443" i="4" s="1"/>
  <c r="D461" i="4" a="1"/>
  <c r="D461" i="4" s="1"/>
  <c r="D473" i="4" a="1"/>
  <c r="D473" i="4" s="1"/>
  <c r="D486" i="4" a="1"/>
  <c r="D486" i="4" s="1"/>
  <c r="D493" i="4" a="1"/>
  <c r="D493" i="4" s="1"/>
  <c r="D505" i="4" a="1"/>
  <c r="D505" i="4" s="1"/>
  <c r="D517" i="4" a="1"/>
  <c r="D517" i="4" s="1"/>
  <c r="D535" i="4" a="1"/>
  <c r="D535" i="4" s="1"/>
  <c r="D543" i="4" a="1"/>
  <c r="D543" i="4" s="1"/>
  <c r="D551" i="4" a="1"/>
  <c r="D551" i="4" s="1"/>
  <c r="D559" i="4" a="1"/>
  <c r="D559" i="4" s="1"/>
  <c r="D567" i="4" a="1"/>
  <c r="D567" i="4" s="1"/>
  <c r="D575" i="4" a="1"/>
  <c r="D575" i="4" s="1"/>
  <c r="D583" i="4" a="1"/>
  <c r="D583" i="4" s="1"/>
  <c r="D591" i="4" a="1"/>
  <c r="D591" i="4" s="1"/>
  <c r="D599" i="4" a="1"/>
  <c r="D599" i="4" s="1"/>
  <c r="D607" i="4" a="1"/>
  <c r="D607" i="4" s="1"/>
  <c r="D615" i="4" a="1"/>
  <c r="D615" i="4" s="1"/>
  <c r="D623" i="4" a="1"/>
  <c r="D623" i="4" s="1"/>
  <c r="D631" i="4" a="1"/>
  <c r="D631" i="4" s="1"/>
  <c r="D639" i="4" a="1"/>
  <c r="D639" i="4" s="1"/>
  <c r="D647" i="4" a="1"/>
  <c r="D647" i="4" s="1"/>
  <c r="D655" i="4" a="1"/>
  <c r="D655" i="4" s="1"/>
  <c r="D663" i="4" a="1"/>
  <c r="D663" i="4" s="1"/>
  <c r="D671" i="4" a="1"/>
  <c r="D671" i="4" s="1"/>
  <c r="D679" i="4" a="1"/>
  <c r="D679" i="4" s="1"/>
  <c r="D687" i="4" a="1"/>
  <c r="D687" i="4" s="1"/>
  <c r="D695" i="4" a="1"/>
  <c r="D695" i="4" s="1"/>
  <c r="D703" i="4" a="1"/>
  <c r="D703" i="4" s="1"/>
  <c r="D711" i="4" a="1"/>
  <c r="D711" i="4" s="1"/>
  <c r="D719" i="4" a="1"/>
  <c r="D719" i="4" s="1"/>
  <c r="D727" i="4" a="1"/>
  <c r="D727" i="4" s="1"/>
  <c r="D735" i="4" a="1"/>
  <c r="D735" i="4" s="1"/>
  <c r="D743" i="4" a="1"/>
  <c r="D743" i="4" s="1"/>
  <c r="D751" i="4" a="1"/>
  <c r="D751" i="4" s="1"/>
  <c r="D759" i="4" a="1"/>
  <c r="D759" i="4" s="1"/>
  <c r="D767" i="4" a="1"/>
  <c r="D767" i="4" s="1"/>
  <c r="D774" i="4" a="1"/>
  <c r="D774" i="4" s="1"/>
  <c r="D781" i="4" a="1"/>
  <c r="D781" i="4" s="1"/>
  <c r="D789" i="4" a="1"/>
  <c r="D789" i="4" s="1"/>
  <c r="D796" i="4" a="1"/>
  <c r="D796" i="4" s="1"/>
  <c r="D803" i="4" a="1"/>
  <c r="D803" i="4" s="1"/>
  <c r="D811" i="4" a="1"/>
  <c r="D811" i="4" s="1"/>
  <c r="D819" i="4" a="1"/>
  <c r="D819" i="4" s="1"/>
  <c r="D827" i="4" a="1"/>
  <c r="D827" i="4" s="1"/>
  <c r="D840" i="4" a="1"/>
  <c r="D840" i="4" s="1"/>
  <c r="D845" i="4" a="1"/>
  <c r="D845" i="4" s="1"/>
  <c r="D857" i="4" a="1"/>
  <c r="D857" i="4" s="1"/>
  <c r="D863" i="4" a="1"/>
  <c r="D863" i="4" s="1"/>
  <c r="D868" i="4" a="1"/>
  <c r="D868" i="4" s="1"/>
  <c r="D874" i="4" a="1"/>
  <c r="D874" i="4" s="1"/>
  <c r="D886" i="4" a="1"/>
  <c r="D886" i="4" s="1"/>
  <c r="D891" i="4" a="1"/>
  <c r="D891" i="4" s="1"/>
  <c r="D904" i="4" a="1"/>
  <c r="D904" i="4" s="1"/>
  <c r="D909" i="4" a="1"/>
  <c r="D909" i="4" s="1"/>
  <c r="D921" i="4" a="1"/>
  <c r="D921" i="4" s="1"/>
  <c r="D927" i="4" a="1"/>
  <c r="D927" i="4" s="1"/>
  <c r="D932" i="4" a="1"/>
  <c r="D932" i="4" s="1"/>
  <c r="D938" i="4" a="1"/>
  <c r="D938" i="4" s="1"/>
  <c r="D950" i="4" a="1"/>
  <c r="D950" i="4" s="1"/>
  <c r="D955" i="4" a="1"/>
  <c r="D955" i="4" s="1"/>
  <c r="D968" i="4" a="1"/>
  <c r="D968" i="4" s="1"/>
  <c r="D973" i="4" a="1"/>
  <c r="D973" i="4" s="1"/>
  <c r="D985" i="4" a="1"/>
  <c r="D985" i="4" s="1"/>
  <c r="D991" i="4" a="1"/>
  <c r="D991" i="4" s="1"/>
  <c r="D999" i="4" a="1"/>
  <c r="D999" i="4" s="1"/>
  <c r="D398" i="4" a="1"/>
  <c r="D398" i="4" s="1"/>
  <c r="D423" i="4" a="1"/>
  <c r="D423" i="4" s="1"/>
  <c r="D449" i="4" a="1"/>
  <c r="D449" i="4" s="1"/>
  <c r="D462" i="4" a="1"/>
  <c r="D462" i="4" s="1"/>
  <c r="D468" i="4" a="1"/>
  <c r="D468" i="4" s="1"/>
  <c r="D474" i="4" a="1"/>
  <c r="D474" i="4" s="1"/>
  <c r="D480" i="4" a="1"/>
  <c r="D480" i="4" s="1"/>
  <c r="D487" i="4" a="1"/>
  <c r="D487" i="4" s="1"/>
  <c r="D494" i="4" a="1"/>
  <c r="D494" i="4" s="1"/>
  <c r="D500" i="4" a="1"/>
  <c r="D500" i="4" s="1"/>
  <c r="D506" i="4" a="1"/>
  <c r="D506" i="4" s="1"/>
  <c r="D512" i="4" a="1"/>
  <c r="D512" i="4" s="1"/>
  <c r="D523" i="4" a="1"/>
  <c r="D523" i="4" s="1"/>
  <c r="D530" i="4" a="1"/>
  <c r="D530" i="4" s="1"/>
  <c r="D536" i="4" a="1"/>
  <c r="D536" i="4" s="1"/>
  <c r="D544" i="4" a="1"/>
  <c r="D544" i="4" s="1"/>
  <c r="D552" i="4" a="1"/>
  <c r="D552" i="4" s="1"/>
  <c r="D560" i="4" a="1"/>
  <c r="D560" i="4" s="1"/>
  <c r="D568" i="4" a="1"/>
  <c r="D568" i="4" s="1"/>
  <c r="D576" i="4" a="1"/>
  <c r="D576" i="4" s="1"/>
  <c r="D584" i="4" a="1"/>
  <c r="D584" i="4" s="1"/>
  <c r="D592" i="4" a="1"/>
  <c r="D592" i="4" s="1"/>
  <c r="D600" i="4" a="1"/>
  <c r="D600" i="4" s="1"/>
  <c r="D608" i="4" a="1"/>
  <c r="D608" i="4" s="1"/>
  <c r="D616" i="4" a="1"/>
  <c r="D616" i="4" s="1"/>
  <c r="D624" i="4" a="1"/>
  <c r="D624" i="4" s="1"/>
  <c r="D632" i="4" a="1"/>
  <c r="D632" i="4" s="1"/>
  <c r="D640" i="4" a="1"/>
  <c r="D640" i="4" s="1"/>
  <c r="D648" i="4" a="1"/>
  <c r="D648" i="4" s="1"/>
  <c r="D656" i="4" a="1"/>
  <c r="D656" i="4" s="1"/>
  <c r="D664" i="4" a="1"/>
  <c r="D664" i="4" s="1"/>
  <c r="D672" i="4" a="1"/>
  <c r="D672" i="4" s="1"/>
  <c r="D680" i="4" a="1"/>
  <c r="D680" i="4" s="1"/>
  <c r="D688" i="4" a="1"/>
  <c r="D688" i="4" s="1"/>
  <c r="D696" i="4" a="1"/>
  <c r="D696" i="4" s="1"/>
  <c r="D704" i="4" a="1"/>
  <c r="D704" i="4" s="1"/>
  <c r="D712" i="4" a="1"/>
  <c r="D712" i="4" s="1"/>
  <c r="D720" i="4" a="1"/>
  <c r="D720" i="4" s="1"/>
  <c r="D728" i="4" a="1"/>
  <c r="D728" i="4" s="1"/>
  <c r="D736" i="4" a="1"/>
  <c r="D736" i="4" s="1"/>
  <c r="D744" i="4" a="1"/>
  <c r="D744" i="4" s="1"/>
  <c r="D752" i="4" a="1"/>
  <c r="D752" i="4" s="1"/>
  <c r="D760" i="4" a="1"/>
  <c r="D760" i="4" s="1"/>
  <c r="D768" i="4" a="1"/>
  <c r="D768" i="4" s="1"/>
  <c r="D782" i="4" a="1"/>
  <c r="D782" i="4" s="1"/>
  <c r="D797" i="4" a="1"/>
  <c r="D797" i="4" s="1"/>
  <c r="D804" i="4" a="1"/>
  <c r="D804" i="4" s="1"/>
  <c r="D812" i="4" a="1"/>
  <c r="D812" i="4" s="1"/>
  <c r="D820" i="4" a="1"/>
  <c r="D820" i="4" s="1"/>
  <c r="D828" i="4" a="1"/>
  <c r="D828" i="4" s="1"/>
  <c r="D834" i="4" a="1"/>
  <c r="D834" i="4" s="1"/>
  <c r="D846" i="4" a="1"/>
  <c r="D846" i="4" s="1"/>
  <c r="D851" i="4" a="1"/>
  <c r="D851" i="4" s="1"/>
  <c r="D864" i="4" a="1"/>
  <c r="D864" i="4" s="1"/>
  <c r="D869" i="4" a="1"/>
  <c r="D869" i="4" s="1"/>
  <c r="D881" i="4" a="1"/>
  <c r="D881" i="4" s="1"/>
  <c r="D887" i="4" a="1"/>
  <c r="D887" i="4" s="1"/>
  <c r="D892" i="4" a="1"/>
  <c r="D892" i="4" s="1"/>
  <c r="D898" i="4" a="1"/>
  <c r="D898" i="4" s="1"/>
  <c r="D910" i="4" a="1"/>
  <c r="D910" i="4" s="1"/>
  <c r="D915" i="4" a="1"/>
  <c r="D915" i="4" s="1"/>
  <c r="D928" i="4" a="1"/>
  <c r="D928" i="4" s="1"/>
  <c r="D933" i="4" a="1"/>
  <c r="D933" i="4" s="1"/>
  <c r="D945" i="4" a="1"/>
  <c r="D945" i="4" s="1"/>
  <c r="D951" i="4" a="1"/>
  <c r="D951" i="4" s="1"/>
  <c r="D956" i="4" a="1"/>
  <c r="D956" i="4" s="1"/>
  <c r="D962" i="4" a="1"/>
  <c r="D962" i="4" s="1"/>
  <c r="D974" i="4" a="1"/>
  <c r="D974" i="4" s="1"/>
  <c r="D979" i="4" a="1"/>
  <c r="D979" i="4" s="1"/>
  <c r="D992" i="4" a="1"/>
  <c r="D992" i="4" s="1"/>
  <c r="D1000" i="4" a="1"/>
  <c r="D1000" i="4" s="1"/>
  <c r="D399" i="4" a="1"/>
  <c r="D399" i="4" s="1"/>
  <c r="D450" i="4" a="1"/>
  <c r="D450" i="4" s="1"/>
  <c r="D463" i="4" a="1"/>
  <c r="D463" i="4" s="1"/>
  <c r="D469" i="4" a="1"/>
  <c r="D469" i="4" s="1"/>
  <c r="D475" i="4" a="1"/>
  <c r="D475" i="4" s="1"/>
  <c r="D481" i="4" a="1"/>
  <c r="D481" i="4" s="1"/>
  <c r="D495" i="4" a="1"/>
  <c r="D495" i="4" s="1"/>
  <c r="D501" i="4" a="1"/>
  <c r="D501" i="4" s="1"/>
  <c r="D507" i="4" a="1"/>
  <c r="D507" i="4" s="1"/>
  <c r="D513" i="4" a="1"/>
  <c r="D513" i="4" s="1"/>
  <c r="D518" i="4" a="1"/>
  <c r="D518" i="4" s="1"/>
  <c r="D524" i="4" a="1"/>
  <c r="D524" i="4" s="1"/>
  <c r="D531" i="4" a="1"/>
  <c r="D531" i="4" s="1"/>
  <c r="D537" i="4" a="1"/>
  <c r="D537" i="4" s="1"/>
  <c r="D545" i="4" a="1"/>
  <c r="D545" i="4" s="1"/>
  <c r="D553" i="4" a="1"/>
  <c r="D553" i="4" s="1"/>
  <c r="D561" i="4" a="1"/>
  <c r="D561" i="4" s="1"/>
  <c r="D569" i="4" a="1"/>
  <c r="D569" i="4" s="1"/>
  <c r="D577" i="4" a="1"/>
  <c r="D577" i="4" s="1"/>
  <c r="D585" i="4" a="1"/>
  <c r="D585" i="4" s="1"/>
  <c r="D593" i="4" a="1"/>
  <c r="D593" i="4" s="1"/>
  <c r="D601" i="4" a="1"/>
  <c r="D601" i="4" s="1"/>
  <c r="D609" i="4" a="1"/>
  <c r="D609" i="4" s="1"/>
  <c r="D617" i="4" a="1"/>
  <c r="D617" i="4" s="1"/>
  <c r="D625" i="4" a="1"/>
  <c r="D625" i="4" s="1"/>
  <c r="D633" i="4" a="1"/>
  <c r="D633" i="4" s="1"/>
  <c r="D641" i="4" a="1"/>
  <c r="D641" i="4" s="1"/>
  <c r="D649" i="4" a="1"/>
  <c r="D649" i="4" s="1"/>
  <c r="D657" i="4" a="1"/>
  <c r="D657" i="4" s="1"/>
  <c r="D665" i="4" a="1"/>
  <c r="D665" i="4" s="1"/>
  <c r="D673" i="4" a="1"/>
  <c r="D673" i="4" s="1"/>
  <c r="D681" i="4" a="1"/>
  <c r="D681" i="4" s="1"/>
  <c r="D689" i="4" a="1"/>
  <c r="D689" i="4" s="1"/>
  <c r="D697" i="4" a="1"/>
  <c r="D697" i="4" s="1"/>
  <c r="D705" i="4" a="1"/>
  <c r="D705" i="4" s="1"/>
  <c r="D713" i="4" a="1"/>
  <c r="D713" i="4" s="1"/>
  <c r="D721" i="4" a="1"/>
  <c r="D721" i="4" s="1"/>
  <c r="D729" i="4" a="1"/>
  <c r="D729" i="4" s="1"/>
  <c r="D737" i="4" a="1"/>
  <c r="D737" i="4" s="1"/>
  <c r="D745" i="4" a="1"/>
  <c r="D745" i="4" s="1"/>
  <c r="D753" i="4" a="1"/>
  <c r="D753" i="4" s="1"/>
  <c r="D761" i="4" a="1"/>
  <c r="D761" i="4" s="1"/>
  <c r="D769" i="4" a="1"/>
  <c r="D769" i="4" s="1"/>
  <c r="D775" i="4" a="1"/>
  <c r="D775" i="4" s="1"/>
  <c r="D783" i="4" a="1"/>
  <c r="D783" i="4" s="1"/>
  <c r="D790" i="4" a="1"/>
  <c r="D790" i="4" s="1"/>
  <c r="D798" i="4" a="1"/>
  <c r="D798" i="4" s="1"/>
  <c r="D805" i="4" a="1"/>
  <c r="D805" i="4" s="1"/>
  <c r="D813" i="4" a="1"/>
  <c r="D813" i="4" s="1"/>
  <c r="D821" i="4" a="1"/>
  <c r="D821" i="4" s="1"/>
  <c r="D829" i="4" a="1"/>
  <c r="D829" i="4" s="1"/>
  <c r="D841" i="4" a="1"/>
  <c r="D841" i="4" s="1"/>
  <c r="D847" i="4" a="1"/>
  <c r="D847" i="4" s="1"/>
  <c r="D852" i="4" a="1"/>
  <c r="D852" i="4" s="1"/>
  <c r="D858" i="4" a="1"/>
  <c r="D858" i="4" s="1"/>
  <c r="D870" i="4" a="1"/>
  <c r="D870" i="4" s="1"/>
  <c r="D875" i="4" a="1"/>
  <c r="D875" i="4" s="1"/>
  <c r="D888" i="4" a="1"/>
  <c r="D888" i="4" s="1"/>
  <c r="D893" i="4" a="1"/>
  <c r="D893" i="4" s="1"/>
  <c r="D905" i="4" a="1"/>
  <c r="D905" i="4" s="1"/>
  <c r="D911" i="4" a="1"/>
  <c r="D911" i="4" s="1"/>
  <c r="D916" i="4" a="1"/>
  <c r="D916" i="4" s="1"/>
  <c r="D922" i="4" a="1"/>
  <c r="D922" i="4" s="1"/>
  <c r="D934" i="4" a="1"/>
  <c r="D934" i="4" s="1"/>
  <c r="D939" i="4" a="1"/>
  <c r="D939" i="4" s="1"/>
  <c r="D952" i="4" a="1"/>
  <c r="D952" i="4" s="1"/>
  <c r="D957" i="4" a="1"/>
  <c r="D957" i="4" s="1"/>
  <c r="D969" i="4" a="1"/>
  <c r="D969" i="4" s="1"/>
  <c r="D975" i="4" a="1"/>
  <c r="D975" i="4" s="1"/>
  <c r="D980" i="4" a="1"/>
  <c r="D980" i="4" s="1"/>
  <c r="D986" i="4" a="1"/>
  <c r="D986" i="4" s="1"/>
  <c r="D993" i="4" a="1"/>
  <c r="D993" i="4" s="1"/>
  <c r="D1001" i="4" a="1"/>
  <c r="D1001" i="4" s="1"/>
  <c r="D404" i="4" a="1"/>
  <c r="D404" i="4" s="1"/>
  <c r="D430" i="4" a="1"/>
  <c r="D430" i="4" s="1"/>
  <c r="D453" i="4" a="1"/>
  <c r="D453" i="4" s="1"/>
  <c r="D482" i="4" a="1"/>
  <c r="D482" i="4" s="1"/>
  <c r="D488" i="4" a="1"/>
  <c r="D488" i="4" s="1"/>
  <c r="D525" i="4" a="1"/>
  <c r="D525" i="4" s="1"/>
  <c r="D532" i="4" a="1"/>
  <c r="D532" i="4" s="1"/>
  <c r="D538" i="4" a="1"/>
  <c r="D538" i="4" s="1"/>
  <c r="D546" i="4" a="1"/>
  <c r="D546" i="4" s="1"/>
  <c r="D554" i="4" a="1"/>
  <c r="D554" i="4" s="1"/>
  <c r="D562" i="4" a="1"/>
  <c r="D562" i="4" s="1"/>
  <c r="D570" i="4" a="1"/>
  <c r="D570" i="4" s="1"/>
  <c r="D578" i="4" a="1"/>
  <c r="D578" i="4" s="1"/>
  <c r="D586" i="4" a="1"/>
  <c r="D586" i="4" s="1"/>
  <c r="D594" i="4" a="1"/>
  <c r="D594" i="4" s="1"/>
  <c r="D602" i="4" a="1"/>
  <c r="D602" i="4" s="1"/>
  <c r="D610" i="4" a="1"/>
  <c r="D610" i="4" s="1"/>
  <c r="D618" i="4" a="1"/>
  <c r="D618" i="4" s="1"/>
  <c r="D626" i="4" a="1"/>
  <c r="D626" i="4" s="1"/>
  <c r="D634" i="4" a="1"/>
  <c r="D634" i="4" s="1"/>
  <c r="D642" i="4" a="1"/>
  <c r="D642" i="4" s="1"/>
  <c r="D650" i="4" a="1"/>
  <c r="D650" i="4" s="1"/>
  <c r="D658" i="4" a="1"/>
  <c r="D658" i="4" s="1"/>
  <c r="D666" i="4" a="1"/>
  <c r="D666" i="4" s="1"/>
  <c r="D674" i="4" a="1"/>
  <c r="D674" i="4" s="1"/>
  <c r="D682" i="4" a="1"/>
  <c r="D682" i="4" s="1"/>
  <c r="D690" i="4" a="1"/>
  <c r="D690" i="4" s="1"/>
  <c r="D698" i="4" a="1"/>
  <c r="D698" i="4" s="1"/>
  <c r="D706" i="4" a="1"/>
  <c r="D706" i="4" s="1"/>
  <c r="D714" i="4" a="1"/>
  <c r="D714" i="4" s="1"/>
  <c r="D722" i="4" a="1"/>
  <c r="D722" i="4" s="1"/>
  <c r="D730" i="4" a="1"/>
  <c r="D730" i="4" s="1"/>
  <c r="D738" i="4" a="1"/>
  <c r="D738" i="4" s="1"/>
  <c r="D746" i="4" a="1"/>
  <c r="D746" i="4" s="1"/>
  <c r="D754" i="4" a="1"/>
  <c r="D754" i="4" s="1"/>
  <c r="D762" i="4" a="1"/>
  <c r="D762" i="4" s="1"/>
  <c r="D770" i="4" a="1"/>
  <c r="D770" i="4" s="1"/>
  <c r="D776" i="4" a="1"/>
  <c r="D776" i="4" s="1"/>
  <c r="D784" i="4" a="1"/>
  <c r="D784" i="4" s="1"/>
  <c r="D791" i="4" a="1"/>
  <c r="D791" i="4" s="1"/>
  <c r="D799" i="4" a="1"/>
  <c r="D799" i="4" s="1"/>
  <c r="D806" i="4" a="1"/>
  <c r="D806" i="4" s="1"/>
  <c r="D814" i="4" a="1"/>
  <c r="D814" i="4" s="1"/>
  <c r="D822" i="4" a="1"/>
  <c r="D822" i="4" s="1"/>
  <c r="D830" i="4" a="1"/>
  <c r="D830" i="4" s="1"/>
  <c r="D835" i="4" a="1"/>
  <c r="D835" i="4" s="1"/>
  <c r="D848" i="4" a="1"/>
  <c r="D848" i="4" s="1"/>
  <c r="D853" i="4" a="1"/>
  <c r="D853" i="4" s="1"/>
  <c r="D865" i="4" a="1"/>
  <c r="D865" i="4" s="1"/>
  <c r="D871" i="4" a="1"/>
  <c r="D871" i="4" s="1"/>
  <c r="D876" i="4" a="1"/>
  <c r="D876" i="4" s="1"/>
  <c r="D882" i="4" a="1"/>
  <c r="D882" i="4" s="1"/>
  <c r="D894" i="4" a="1"/>
  <c r="D894" i="4" s="1"/>
  <c r="D899" i="4" a="1"/>
  <c r="D899" i="4" s="1"/>
  <c r="D912" i="4" a="1"/>
  <c r="D912" i="4" s="1"/>
  <c r="D917" i="4" a="1"/>
  <c r="D917" i="4" s="1"/>
  <c r="D929" i="4" a="1"/>
  <c r="D929" i="4" s="1"/>
  <c r="D935" i="4" a="1"/>
  <c r="D935" i="4" s="1"/>
  <c r="D940" i="4" a="1"/>
  <c r="D940" i="4" s="1"/>
  <c r="D946" i="4" a="1"/>
  <c r="D946" i="4" s="1"/>
  <c r="D958" i="4" a="1"/>
  <c r="D958" i="4" s="1"/>
  <c r="D963" i="4" a="1"/>
  <c r="D963" i="4" s="1"/>
  <c r="D976" i="4" a="1"/>
  <c r="D976" i="4" s="1"/>
  <c r="D981" i="4" a="1"/>
  <c r="D981" i="4" s="1"/>
  <c r="D994" i="4" a="1"/>
  <c r="D994" i="4" s="1"/>
  <c r="D1002" i="4" a="1"/>
  <c r="D1002" i="4" s="1"/>
  <c r="D405" i="4" a="1"/>
  <c r="D405" i="4" s="1"/>
  <c r="D431" i="4" a="1"/>
  <c r="D431" i="4" s="1"/>
  <c r="D454" i="4" a="1"/>
  <c r="D454" i="4" s="1"/>
  <c r="D464" i="4" a="1"/>
  <c r="D464" i="4" s="1"/>
  <c r="D470" i="4" a="1"/>
  <c r="D470" i="4" s="1"/>
  <c r="D476" i="4" a="1"/>
  <c r="D476" i="4" s="1"/>
  <c r="D483" i="4" a="1"/>
  <c r="D483" i="4" s="1"/>
  <c r="D489" i="4" a="1"/>
  <c r="D489" i="4" s="1"/>
  <c r="D496" i="4" a="1"/>
  <c r="D496" i="4" s="1"/>
  <c r="D502" i="4" a="1"/>
  <c r="D502" i="4" s="1"/>
  <c r="D508" i="4" a="1"/>
  <c r="D508" i="4" s="1"/>
  <c r="D514" i="4" a="1"/>
  <c r="D514" i="4" s="1"/>
  <c r="D519" i="4" a="1"/>
  <c r="D519" i="4" s="1"/>
  <c r="D526" i="4" a="1"/>
  <c r="D526" i="4" s="1"/>
  <c r="D533" i="4" a="1"/>
  <c r="D533" i="4" s="1"/>
  <c r="D539" i="4" a="1"/>
  <c r="D539" i="4" s="1"/>
  <c r="D547" i="4" a="1"/>
  <c r="D547" i="4" s="1"/>
  <c r="D555" i="4" a="1"/>
  <c r="D555" i="4" s="1"/>
  <c r="D563" i="4" a="1"/>
  <c r="D563" i="4" s="1"/>
  <c r="D571" i="4" a="1"/>
  <c r="D571" i="4" s="1"/>
  <c r="D579" i="4" a="1"/>
  <c r="D579" i="4" s="1"/>
  <c r="D587" i="4" a="1"/>
  <c r="D587" i="4" s="1"/>
  <c r="D595" i="4" a="1"/>
  <c r="D595" i="4" s="1"/>
  <c r="D603" i="4" a="1"/>
  <c r="D603" i="4" s="1"/>
  <c r="D611" i="4" a="1"/>
  <c r="D611" i="4" s="1"/>
  <c r="D619" i="4" a="1"/>
  <c r="D619" i="4" s="1"/>
  <c r="D627" i="4" a="1"/>
  <c r="D627" i="4" s="1"/>
  <c r="D635" i="4" a="1"/>
  <c r="D635" i="4" s="1"/>
  <c r="D643" i="4" a="1"/>
  <c r="D643" i="4" s="1"/>
  <c r="D651" i="4" a="1"/>
  <c r="D651" i="4" s="1"/>
  <c r="D659" i="4" a="1"/>
  <c r="D659" i="4" s="1"/>
  <c r="D667" i="4" a="1"/>
  <c r="D667" i="4" s="1"/>
  <c r="D675" i="4" a="1"/>
  <c r="D675" i="4" s="1"/>
  <c r="D683" i="4" a="1"/>
  <c r="D683" i="4" s="1"/>
  <c r="D691" i="4" a="1"/>
  <c r="D691" i="4" s="1"/>
  <c r="D699" i="4" a="1"/>
  <c r="D699" i="4" s="1"/>
  <c r="D707" i="4" a="1"/>
  <c r="D707" i="4" s="1"/>
  <c r="D715" i="4" a="1"/>
  <c r="D715" i="4" s="1"/>
  <c r="D723" i="4" a="1"/>
  <c r="D723" i="4" s="1"/>
  <c r="D731" i="4" a="1"/>
  <c r="D731" i="4" s="1"/>
  <c r="D739" i="4" a="1"/>
  <c r="D739" i="4" s="1"/>
  <c r="D747" i="4" a="1"/>
  <c r="D747" i="4" s="1"/>
  <c r="D755" i="4" a="1"/>
  <c r="D755" i="4" s="1"/>
  <c r="D763" i="4" a="1"/>
  <c r="D763" i="4" s="1"/>
  <c r="D771" i="4" a="1"/>
  <c r="D771" i="4" s="1"/>
  <c r="D777" i="4" a="1"/>
  <c r="D777" i="4" s="1"/>
  <c r="D785" i="4" a="1"/>
  <c r="D785" i="4" s="1"/>
  <c r="D792" i="4" a="1"/>
  <c r="D792" i="4" s="1"/>
  <c r="D800" i="4" a="1"/>
  <c r="D800" i="4" s="1"/>
  <c r="D807" i="4" a="1"/>
  <c r="D807" i="4" s="1"/>
  <c r="D815" i="4" a="1"/>
  <c r="D815" i="4" s="1"/>
  <c r="D823" i="4" a="1"/>
  <c r="D823" i="4" s="1"/>
  <c r="D831" i="4" a="1"/>
  <c r="D831" i="4" s="1"/>
  <c r="D836" i="4" a="1"/>
  <c r="D836" i="4" s="1"/>
  <c r="D842" i="4" a="1"/>
  <c r="D842" i="4" s="1"/>
  <c r="D854" i="4" a="1"/>
  <c r="D854" i="4" s="1"/>
  <c r="D859" i="4" a="1"/>
  <c r="D859" i="4" s="1"/>
  <c r="D872" i="4" a="1"/>
  <c r="D872" i="4" s="1"/>
  <c r="D877" i="4" a="1"/>
  <c r="D877" i="4" s="1"/>
  <c r="D889" i="4" a="1"/>
  <c r="D889" i="4" s="1"/>
  <c r="D895" i="4" a="1"/>
  <c r="D895" i="4" s="1"/>
  <c r="D900" i="4" a="1"/>
  <c r="D900" i="4" s="1"/>
  <c r="D906" i="4" a="1"/>
  <c r="D906" i="4" s="1"/>
  <c r="D918" i="4" a="1"/>
  <c r="D918" i="4" s="1"/>
  <c r="D923" i="4" a="1"/>
  <c r="D923" i="4" s="1"/>
  <c r="D936" i="4" a="1"/>
  <c r="D936" i="4" s="1"/>
  <c r="D941" i="4" a="1"/>
  <c r="D941" i="4" s="1"/>
  <c r="D953" i="4" a="1"/>
  <c r="D953" i="4" s="1"/>
  <c r="D959" i="4" a="1"/>
  <c r="D959" i="4" s="1"/>
  <c r="D964" i="4" a="1"/>
  <c r="D964" i="4" s="1"/>
  <c r="D970" i="4" a="1"/>
  <c r="D970" i="4" s="1"/>
  <c r="D982" i="4" a="1"/>
  <c r="D982" i="4" s="1"/>
  <c r="D987" i="4" a="1"/>
  <c r="D987" i="4" s="1"/>
  <c r="D995" i="4" a="1"/>
  <c r="D995" i="4" s="1"/>
  <c r="D1003" i="4" a="1"/>
  <c r="D1003" i="4" s="1"/>
  <c r="B7" i="4"/>
  <c r="H5" i="4" a="1"/>
  <c r="P910" i="2" a="1"/>
  <c r="P910" i="2" s="1"/>
  <c r="P846" i="2" a="1"/>
  <c r="P846" i="2" s="1"/>
  <c r="Q968" i="2" a="1"/>
  <c r="Q968" i="2" s="1"/>
  <c r="Q950" i="2" a="1"/>
  <c r="Q950" i="2" s="1"/>
  <c r="P895" i="2" a="1"/>
  <c r="P895" i="2" s="1"/>
  <c r="Q959" i="2" a="1"/>
  <c r="Q959" i="2" s="1"/>
  <c r="Q896" i="2" a="1"/>
  <c r="Q896" i="2" s="1"/>
  <c r="Q999" i="2" a="1"/>
  <c r="Q999" i="2" s="1"/>
  <c r="P999" i="2" a="1"/>
  <c r="P999" i="2" s="1"/>
  <c r="Q832" i="2" a="1"/>
  <c r="Q832" i="2" s="1"/>
  <c r="P862" i="2" a="1"/>
  <c r="P862" i="2" s="1"/>
  <c r="Q961" i="2" a="1"/>
  <c r="Q961" i="2" s="1"/>
  <c r="Q935" i="2" a="1"/>
  <c r="Q935" i="2" s="1"/>
  <c r="Q897" i="2" a="1"/>
  <c r="Q897" i="2" s="1"/>
  <c r="Q833" i="2" a="1"/>
  <c r="Q833" i="2" s="1"/>
  <c r="Q960" i="2" a="1"/>
  <c r="Q960" i="2" s="1"/>
  <c r="Q926" i="2" a="1"/>
  <c r="Q926" i="2" s="1"/>
  <c r="Q952" i="2" a="1"/>
  <c r="Q952" i="2" s="1"/>
  <c r="Q991" i="2" a="1"/>
  <c r="Q991" i="2" s="1"/>
  <c r="Q982" i="2" a="1"/>
  <c r="Q982" i="2" s="1"/>
  <c r="Q888" i="2" a="1"/>
  <c r="Q888" i="2" s="1"/>
  <c r="Q918" i="2" a="1"/>
  <c r="Q918" i="2" s="1"/>
  <c r="Q992" i="2" a="1"/>
  <c r="Q992" i="2" s="1"/>
  <c r="P854" i="2" a="1"/>
  <c r="P854" i="2" s="1"/>
  <c r="Q927" i="2" a="1"/>
  <c r="Q927" i="2" s="1"/>
  <c r="P903" i="2" a="1"/>
  <c r="P903" i="2" s="1"/>
  <c r="Q928" i="2" a="1"/>
  <c r="Q928" i="2" s="1"/>
  <c r="Q967" i="2" a="1"/>
  <c r="Q967" i="2" s="1"/>
  <c r="Q872" i="2" a="1"/>
  <c r="Q872" i="2" s="1"/>
  <c r="Q936" i="2" a="1"/>
  <c r="Q936" i="2" s="1"/>
  <c r="P951" i="2" a="1"/>
  <c r="P951" i="2" s="1"/>
  <c r="Q937" i="2" a="1"/>
  <c r="Q937" i="2" s="1"/>
  <c r="Q911" i="2" a="1"/>
  <c r="Q911" i="2" s="1"/>
  <c r="Q873" i="2" a="1"/>
  <c r="Q873" i="2" s="1"/>
  <c r="Q1000" i="2" a="1"/>
  <c r="Q1000" i="2" s="1"/>
  <c r="Q849" i="2" a="1"/>
  <c r="Q849" i="2" s="1"/>
  <c r="Q975" i="2" a="1"/>
  <c r="Q975" i="2" s="1"/>
  <c r="Q864" i="2" a="1"/>
  <c r="Q864" i="2" s="1"/>
  <c r="P974" i="2" a="1"/>
  <c r="P974" i="2" s="1"/>
  <c r="R893" i="2" a="1"/>
  <c r="R893" i="2" s="1"/>
  <c r="Q893" i="2" a="1"/>
  <c r="Q893" i="2" s="1"/>
  <c r="P893" i="2" a="1"/>
  <c r="P893" i="2" s="1"/>
  <c r="R940" i="2" a="1"/>
  <c r="R940" i="2" s="1"/>
  <c r="Q940" i="2" a="1"/>
  <c r="Q940" i="2" s="1"/>
  <c r="P940" i="2" a="1"/>
  <c r="P940" i="2" s="1"/>
  <c r="R985" i="2" a="1"/>
  <c r="R985" i="2" s="1"/>
  <c r="Q985" i="2" a="1"/>
  <c r="Q985" i="2" s="1"/>
  <c r="P985" i="2" a="1"/>
  <c r="P985" i="2" s="1"/>
  <c r="R859" i="2" a="1"/>
  <c r="R859" i="2" s="1"/>
  <c r="P859" i="2" a="1"/>
  <c r="P859" i="2" s="1"/>
  <c r="Q859" i="2" a="1"/>
  <c r="Q859" i="2" s="1"/>
  <c r="R906" i="2" a="1"/>
  <c r="R906" i="2" s="1"/>
  <c r="Q906" i="2" a="1"/>
  <c r="Q906" i="2" s="1"/>
  <c r="P906" i="2" a="1"/>
  <c r="P906" i="2" s="1"/>
  <c r="R933" i="2" a="1"/>
  <c r="R933" i="2" s="1"/>
  <c r="Q933" i="2" a="1"/>
  <c r="Q933" i="2" s="1"/>
  <c r="P933" i="2" a="1"/>
  <c r="P933" i="2" s="1"/>
  <c r="R979" i="2" a="1"/>
  <c r="R979" i="2" s="1"/>
  <c r="Q979" i="2" a="1"/>
  <c r="Q979" i="2" s="1"/>
  <c r="P979" i="2" a="1"/>
  <c r="P979" i="2" s="1"/>
  <c r="R852" i="2" a="1"/>
  <c r="R852" i="2" s="1"/>
  <c r="P852" i="2" a="1"/>
  <c r="P852" i="2" s="1"/>
  <c r="Q852" i="2" a="1"/>
  <c r="Q852" i="2" s="1"/>
  <c r="R915" i="2" a="1"/>
  <c r="R915" i="2" s="1"/>
  <c r="Q915" i="2" a="1"/>
  <c r="Q915" i="2" s="1"/>
  <c r="P915" i="2" a="1"/>
  <c r="P915" i="2" s="1"/>
  <c r="R962" i="2" a="1"/>
  <c r="R962" i="2" s="1"/>
  <c r="P962" i="2" a="1"/>
  <c r="P962" i="2" s="1"/>
  <c r="Q962" i="2" a="1"/>
  <c r="Q962" i="2" s="1"/>
  <c r="R953" i="2" a="1"/>
  <c r="R953" i="2" s="1"/>
  <c r="P953" i="2" a="1"/>
  <c r="P953" i="2" s="1"/>
  <c r="Q953" i="2" a="1"/>
  <c r="Q953" i="2" s="1"/>
  <c r="R889" i="2" a="1"/>
  <c r="R889" i="2" s="1"/>
  <c r="Q889" i="2" a="1"/>
  <c r="Q889" i="2" s="1"/>
  <c r="P889" i="2" a="1"/>
  <c r="P889" i="2" s="1"/>
  <c r="R997" i="2" a="1"/>
  <c r="R997" i="2" s="1"/>
  <c r="Q997" i="2" a="1"/>
  <c r="Q997" i="2" s="1"/>
  <c r="P997" i="2" a="1"/>
  <c r="P997" i="2" s="1"/>
  <c r="R877" i="2" a="1"/>
  <c r="R877" i="2" s="1"/>
  <c r="Q877" i="2" a="1"/>
  <c r="Q877" i="2" s="1"/>
  <c r="P877" i="2" a="1"/>
  <c r="P877" i="2" s="1"/>
  <c r="R924" i="2" a="1"/>
  <c r="R924" i="2" s="1"/>
  <c r="P924" i="2" a="1"/>
  <c r="P924" i="2" s="1"/>
  <c r="Q924" i="2" a="1"/>
  <c r="Q924" i="2" s="1"/>
  <c r="R971" i="2" a="1"/>
  <c r="R971" i="2" s="1"/>
  <c r="Q971" i="2" a="1"/>
  <c r="Q971" i="2" s="1"/>
  <c r="P971" i="2" a="1"/>
  <c r="P971" i="2" s="1"/>
  <c r="R835" i="2" a="1"/>
  <c r="R835" i="2" s="1"/>
  <c r="Q835" i="2" a="1"/>
  <c r="Q835" i="2" s="1"/>
  <c r="P835" i="2" a="1"/>
  <c r="P835" i="2" s="1"/>
  <c r="R890" i="2" a="1"/>
  <c r="R890" i="2" s="1"/>
  <c r="P890" i="2" a="1"/>
  <c r="P890" i="2" s="1"/>
  <c r="Q890" i="2" a="1"/>
  <c r="Q890" i="2" s="1"/>
  <c r="R917" i="2" a="1"/>
  <c r="R917" i="2" s="1"/>
  <c r="Q917" i="2" a="1"/>
  <c r="Q917" i="2" s="1"/>
  <c r="P917" i="2" a="1"/>
  <c r="P917" i="2" s="1"/>
  <c r="R964" i="2" a="1"/>
  <c r="R964" i="2" s="1"/>
  <c r="P964" i="2" a="1"/>
  <c r="P964" i="2" s="1"/>
  <c r="Q964" i="2" a="1"/>
  <c r="Q964" i="2" s="1"/>
  <c r="R899" i="2" a="1"/>
  <c r="R899" i="2" s="1"/>
  <c r="Q899" i="2" a="1"/>
  <c r="Q899" i="2" s="1"/>
  <c r="P899" i="2" a="1"/>
  <c r="P899" i="2" s="1"/>
  <c r="R946" i="2" a="1"/>
  <c r="R946" i="2" s="1"/>
  <c r="Q946" i="2" a="1"/>
  <c r="Q946" i="2" s="1"/>
  <c r="P946" i="2" a="1"/>
  <c r="P946" i="2" s="1"/>
  <c r="R844" i="2" a="1"/>
  <c r="R844" i="2" s="1"/>
  <c r="Q844" i="2" a="1"/>
  <c r="Q844" i="2" s="1"/>
  <c r="P844" i="2" a="1"/>
  <c r="P844" i="2" s="1"/>
  <c r="R945" i="2" a="1"/>
  <c r="R945" i="2" s="1"/>
  <c r="Q945" i="2" a="1"/>
  <c r="Q945" i="2" s="1"/>
  <c r="P945" i="2" a="1"/>
  <c r="P945" i="2" s="1"/>
  <c r="R881" i="2" a="1"/>
  <c r="R881" i="2" s="1"/>
  <c r="Q881" i="2" a="1"/>
  <c r="Q881" i="2" s="1"/>
  <c r="P881" i="2" a="1"/>
  <c r="P881" i="2" s="1"/>
  <c r="R944" i="2" a="1"/>
  <c r="R944" i="2" s="1"/>
  <c r="Q944" i="2" a="1"/>
  <c r="Q944" i="2" s="1"/>
  <c r="P944" i="2" a="1"/>
  <c r="P944" i="2" s="1"/>
  <c r="R880" i="2" a="1"/>
  <c r="R880" i="2" s="1"/>
  <c r="Q880" i="2" a="1"/>
  <c r="Q880" i="2" s="1"/>
  <c r="P880" i="2" a="1"/>
  <c r="P880" i="2" s="1"/>
  <c r="R943" i="2" a="1"/>
  <c r="R943" i="2" s="1"/>
  <c r="P943" i="2" a="1"/>
  <c r="P943" i="2" s="1"/>
  <c r="Q943" i="2" a="1"/>
  <c r="Q943" i="2" s="1"/>
  <c r="R879" i="2" a="1"/>
  <c r="R879" i="2" s="1"/>
  <c r="Q879" i="2" a="1"/>
  <c r="Q879" i="2" s="1"/>
  <c r="P879" i="2" a="1"/>
  <c r="P879" i="2" s="1"/>
  <c r="R883" i="2" a="1"/>
  <c r="R883" i="2" s="1"/>
  <c r="P883" i="2" a="1"/>
  <c r="P883" i="2" s="1"/>
  <c r="Q883" i="2" a="1"/>
  <c r="Q883" i="2" s="1"/>
  <c r="R861" i="2" a="1"/>
  <c r="R861" i="2" s="1"/>
  <c r="P861" i="2" a="1"/>
  <c r="P861" i="2" s="1"/>
  <c r="Q861" i="2" a="1"/>
  <c r="Q861" i="2" s="1"/>
  <c r="R908" i="2" a="1"/>
  <c r="R908" i="2" s="1"/>
  <c r="P908" i="2" a="1"/>
  <c r="P908" i="2" s="1"/>
  <c r="Q908" i="2" a="1"/>
  <c r="Q908" i="2" s="1"/>
  <c r="R930" i="2" a="1"/>
  <c r="R930" i="2" s="1"/>
  <c r="Q930" i="2" a="1"/>
  <c r="Q930" i="2" s="1"/>
  <c r="P930" i="2" a="1"/>
  <c r="P930" i="2" s="1"/>
  <c r="R858" i="2" a="1"/>
  <c r="R858" i="2" s="1"/>
  <c r="Q858" i="2" a="1"/>
  <c r="Q858" i="2" s="1"/>
  <c r="P858" i="2" a="1"/>
  <c r="P858" i="2" s="1"/>
  <c r="R867" i="2" a="1"/>
  <c r="R867" i="2" s="1"/>
  <c r="P867" i="2" a="1"/>
  <c r="P867" i="2" s="1"/>
  <c r="Q867" i="2" a="1"/>
  <c r="Q867" i="2" s="1"/>
  <c r="R929" i="2" a="1"/>
  <c r="R929" i="2" s="1"/>
  <c r="Q929" i="2" a="1"/>
  <c r="Q929" i="2" s="1"/>
  <c r="P929" i="2" a="1"/>
  <c r="P929" i="2" s="1"/>
  <c r="R865" i="2" a="1"/>
  <c r="R865" i="2" s="1"/>
  <c r="Q865" i="2" a="1"/>
  <c r="Q865" i="2" s="1"/>
  <c r="P865" i="2" a="1"/>
  <c r="P865" i="2" s="1"/>
  <c r="R987" i="2" a="1"/>
  <c r="R987" i="2" s="1"/>
  <c r="Q987" i="2" a="1"/>
  <c r="Q987" i="2" s="1"/>
  <c r="P987" i="2" a="1"/>
  <c r="P987" i="2" s="1"/>
  <c r="R874" i="2" a="1"/>
  <c r="R874" i="2" s="1"/>
  <c r="P874" i="2" a="1"/>
  <c r="P874" i="2" s="1"/>
  <c r="Q874" i="2" a="1"/>
  <c r="Q874" i="2" s="1"/>
  <c r="R973" i="2" a="1"/>
  <c r="R973" i="2" s="1"/>
  <c r="Q973" i="2" a="1"/>
  <c r="Q973" i="2" s="1"/>
  <c r="P973" i="2" a="1"/>
  <c r="P973" i="2" s="1"/>
  <c r="R843" i="2" a="1"/>
  <c r="R843" i="2" s="1"/>
  <c r="Q843" i="2" a="1"/>
  <c r="Q843" i="2" s="1"/>
  <c r="P843" i="2" a="1"/>
  <c r="P843" i="2" s="1"/>
  <c r="R892" i="2" a="1"/>
  <c r="R892" i="2" s="1"/>
  <c r="Q892" i="2" a="1"/>
  <c r="Q892" i="2" s="1"/>
  <c r="P892" i="2" a="1"/>
  <c r="P892" i="2" s="1"/>
  <c r="R932" i="2" a="1"/>
  <c r="R932" i="2" s="1"/>
  <c r="Q932" i="2" a="1"/>
  <c r="Q932" i="2" s="1"/>
  <c r="P932" i="2" a="1"/>
  <c r="P932" i="2" s="1"/>
  <c r="R989" i="2" a="1"/>
  <c r="R989" i="2" s="1"/>
  <c r="P989" i="2" a="1"/>
  <c r="P989" i="2" s="1"/>
  <c r="Q989" i="2" a="1"/>
  <c r="Q989" i="2" s="1"/>
  <c r="R957" i="2" a="1"/>
  <c r="R957" i="2" s="1"/>
  <c r="Q957" i="2" a="1"/>
  <c r="Q957" i="2" s="1"/>
  <c r="P957" i="2" a="1"/>
  <c r="P957" i="2" s="1"/>
  <c r="R996" i="2" a="1"/>
  <c r="R996" i="2" s="1"/>
  <c r="P996" i="2" a="1"/>
  <c r="P996" i="2" s="1"/>
  <c r="Q996" i="2" a="1"/>
  <c r="Q996" i="2" s="1"/>
  <c r="R876" i="2" a="1"/>
  <c r="R876" i="2" s="1"/>
  <c r="P876" i="2" a="1"/>
  <c r="P876" i="2" s="1"/>
  <c r="Q876" i="2" a="1"/>
  <c r="Q876" i="2" s="1"/>
  <c r="R923" i="2" a="1"/>
  <c r="R923" i="2" s="1"/>
  <c r="Q923" i="2" a="1"/>
  <c r="Q923" i="2" s="1"/>
  <c r="P923" i="2" a="1"/>
  <c r="P923" i="2" s="1"/>
  <c r="R970" i="2" a="1"/>
  <c r="R970" i="2" s="1"/>
  <c r="P970" i="2" a="1"/>
  <c r="P970" i="2" s="1"/>
  <c r="Q970" i="2" a="1"/>
  <c r="Q970" i="2" s="1"/>
  <c r="R834" i="2" a="1"/>
  <c r="R834" i="2" s="1"/>
  <c r="P834" i="2" a="1"/>
  <c r="P834" i="2" s="1"/>
  <c r="Q834" i="2" a="1"/>
  <c r="Q834" i="2" s="1"/>
  <c r="R993" i="2" a="1"/>
  <c r="R993" i="2" s="1"/>
  <c r="Q993" i="2" a="1"/>
  <c r="Q993" i="2" s="1"/>
  <c r="P993" i="2" a="1"/>
  <c r="P993" i="2" s="1"/>
  <c r="R869" i="2" a="1"/>
  <c r="R869" i="2" s="1"/>
  <c r="Q869" i="2" a="1"/>
  <c r="Q869" i="2" s="1"/>
  <c r="P869" i="2" a="1"/>
  <c r="P869" i="2" s="1"/>
  <c r="R916" i="2" a="1"/>
  <c r="R916" i="2" s="1"/>
  <c r="P916" i="2" a="1"/>
  <c r="P916" i="2" s="1"/>
  <c r="Q916" i="2" a="1"/>
  <c r="Q916" i="2" s="1"/>
  <c r="R978" i="2" a="1"/>
  <c r="R978" i="2" s="1"/>
  <c r="Q978" i="2" a="1"/>
  <c r="Q978" i="2" s="1"/>
  <c r="P978" i="2" a="1"/>
  <c r="P978" i="2" s="1"/>
  <c r="R851" i="2" a="1"/>
  <c r="R851" i="2" s="1"/>
  <c r="P851" i="2" a="1"/>
  <c r="P851" i="2" s="1"/>
  <c r="Q851" i="2" a="1"/>
  <c r="Q851" i="2" s="1"/>
  <c r="R898" i="2" a="1"/>
  <c r="R898" i="2" s="1"/>
  <c r="P898" i="2" a="1"/>
  <c r="P898" i="2" s="1"/>
  <c r="Q898" i="2" a="1"/>
  <c r="Q898" i="2" s="1"/>
  <c r="R901" i="2" a="1"/>
  <c r="R901" i="2" s="1"/>
  <c r="P901" i="2" a="1"/>
  <c r="P901" i="2" s="1"/>
  <c r="Q901" i="2" a="1"/>
  <c r="Q901" i="2" s="1"/>
  <c r="R836" i="2" a="1"/>
  <c r="R836" i="2" s="1"/>
  <c r="P836" i="2" a="1"/>
  <c r="P836" i="2" s="1"/>
  <c r="Q836" i="2" a="1"/>
  <c r="Q836" i="2" s="1"/>
  <c r="R939" i="2" a="1"/>
  <c r="R939" i="2" s="1"/>
  <c r="P939" i="2" a="1"/>
  <c r="P939" i="2" s="1"/>
  <c r="Q939" i="2" a="1"/>
  <c r="Q939" i="2" s="1"/>
  <c r="R981" i="2" a="1"/>
  <c r="R981" i="2" s="1"/>
  <c r="Q981" i="2" a="1"/>
  <c r="Q981" i="2" s="1"/>
  <c r="P981" i="2" a="1"/>
  <c r="P981" i="2" s="1"/>
  <c r="R885" i="2" a="1"/>
  <c r="R885" i="2" s="1"/>
  <c r="Q885" i="2" a="1"/>
  <c r="Q885" i="2" s="1"/>
  <c r="P885" i="2" a="1"/>
  <c r="P885" i="2" s="1"/>
  <c r="R914" i="2" a="1"/>
  <c r="R914" i="2" s="1"/>
  <c r="Q914" i="2" a="1"/>
  <c r="Q914" i="2" s="1"/>
  <c r="P914" i="2" a="1"/>
  <c r="P914" i="2" s="1"/>
  <c r="R941" i="2" a="1"/>
  <c r="R941" i="2" s="1"/>
  <c r="Q941" i="2" a="1"/>
  <c r="Q941" i="2" s="1"/>
  <c r="P941" i="2" a="1"/>
  <c r="P941" i="2" s="1"/>
  <c r="R986" i="2" a="1"/>
  <c r="R986" i="2" s="1"/>
  <c r="Q986" i="2" a="1"/>
  <c r="Q986" i="2" s="1"/>
  <c r="P986" i="2" a="1"/>
  <c r="P986" i="2" s="1"/>
  <c r="R860" i="2" a="1"/>
  <c r="R860" i="2" s="1"/>
  <c r="P860" i="2" a="1"/>
  <c r="P860" i="2" s="1"/>
  <c r="Q860" i="2" a="1"/>
  <c r="Q860" i="2" s="1"/>
  <c r="R907" i="2" a="1"/>
  <c r="R907" i="2" s="1"/>
  <c r="Q907" i="2" a="1"/>
  <c r="Q907" i="2" s="1"/>
  <c r="P907" i="2" a="1"/>
  <c r="P907" i="2" s="1"/>
  <c r="R954" i="2" a="1"/>
  <c r="R954" i="2" s="1"/>
  <c r="Q954" i="2" a="1"/>
  <c r="Q954" i="2" s="1"/>
  <c r="P954" i="2" a="1"/>
  <c r="P954" i="2" s="1"/>
  <c r="R980" i="2" a="1"/>
  <c r="R980" i="2" s="1"/>
  <c r="P980" i="2" a="1"/>
  <c r="P980" i="2" s="1"/>
  <c r="Q980" i="2" a="1"/>
  <c r="Q980" i="2" s="1"/>
  <c r="R853" i="2" a="1"/>
  <c r="R853" i="2" s="1"/>
  <c r="Q853" i="2" a="1"/>
  <c r="Q853" i="2" s="1"/>
  <c r="P853" i="2" a="1"/>
  <c r="P853" i="2" s="1"/>
  <c r="R900" i="2" a="1"/>
  <c r="R900" i="2" s="1"/>
  <c r="Q900" i="2" a="1"/>
  <c r="Q900" i="2" s="1"/>
  <c r="P900" i="2" a="1"/>
  <c r="P900" i="2" s="1"/>
  <c r="R963" i="2" a="1"/>
  <c r="R963" i="2" s="1"/>
  <c r="Q963" i="2" a="1"/>
  <c r="Q963" i="2" s="1"/>
  <c r="P963" i="2" a="1"/>
  <c r="P963" i="2" s="1"/>
  <c r="R998" i="2" a="1"/>
  <c r="R998" i="2" s="1"/>
  <c r="Q998" i="2" a="1"/>
  <c r="Q998" i="2" s="1"/>
  <c r="P998" i="2" a="1"/>
  <c r="P998" i="2" s="1"/>
  <c r="R882" i="2" a="1"/>
  <c r="R882" i="2" s="1"/>
  <c r="P882" i="2" a="1"/>
  <c r="P882" i="2" s="1"/>
  <c r="Q882" i="2" a="1"/>
  <c r="Q882" i="2" s="1"/>
  <c r="R955" i="2" a="1"/>
  <c r="R955" i="2" s="1"/>
  <c r="Q955" i="2" a="1"/>
  <c r="Q955" i="2" s="1"/>
  <c r="P955" i="2" a="1"/>
  <c r="P955" i="2" s="1"/>
  <c r="R994" i="2" a="1"/>
  <c r="R994" i="2" s="1"/>
  <c r="P994" i="2" a="1"/>
  <c r="P994" i="2" s="1"/>
  <c r="Q994" i="2" a="1"/>
  <c r="Q994" i="2" s="1"/>
  <c r="R948" i="2" a="1"/>
  <c r="R948" i="2" s="1"/>
  <c r="P948" i="2" a="1"/>
  <c r="P948" i="2" s="1"/>
  <c r="Q948" i="2" a="1"/>
  <c r="Q948" i="2" s="1"/>
  <c r="R925" i="2" a="1"/>
  <c r="R925" i="2" s="1"/>
  <c r="P925" i="2" a="1"/>
  <c r="P925" i="2" s="1"/>
  <c r="Q925" i="2" a="1"/>
  <c r="Q925" i="2" s="1"/>
  <c r="R972" i="2" a="1"/>
  <c r="R972" i="2" s="1"/>
  <c r="P972" i="2" a="1"/>
  <c r="P972" i="2" s="1"/>
  <c r="Q972" i="2" a="1"/>
  <c r="Q972" i="2" s="1"/>
  <c r="R842" i="2" a="1"/>
  <c r="R842" i="2" s="1"/>
  <c r="P842" i="2" a="1"/>
  <c r="P842" i="2" s="1"/>
  <c r="Q842" i="2" a="1"/>
  <c r="Q842" i="2" s="1"/>
  <c r="R891" i="2" a="1"/>
  <c r="R891" i="2" s="1"/>
  <c r="Q891" i="2" a="1"/>
  <c r="Q891" i="2" s="1"/>
  <c r="P891" i="2" a="1"/>
  <c r="P891" i="2" s="1"/>
  <c r="R938" i="2" a="1"/>
  <c r="R938" i="2" s="1"/>
  <c r="Q938" i="2" a="1"/>
  <c r="Q938" i="2" s="1"/>
  <c r="P938" i="2" a="1"/>
  <c r="P938" i="2" s="1"/>
  <c r="R965" i="2" a="1"/>
  <c r="R965" i="2" s="1"/>
  <c r="P965" i="2" a="1"/>
  <c r="P965" i="2" s="1"/>
  <c r="Q965" i="2" a="1"/>
  <c r="Q965" i="2" s="1"/>
  <c r="R884" i="2" a="1"/>
  <c r="R884" i="2" s="1"/>
  <c r="P884" i="2" a="1"/>
  <c r="P884" i="2" s="1"/>
  <c r="Q884" i="2" a="1"/>
  <c r="Q884" i="2" s="1"/>
  <c r="R947" i="2" a="1"/>
  <c r="R947" i="2" s="1"/>
  <c r="Q947" i="2" a="1"/>
  <c r="Q947" i="2" s="1"/>
  <c r="P947" i="2" a="1"/>
  <c r="P947" i="2" s="1"/>
  <c r="R988" i="2" a="1"/>
  <c r="R988" i="2" s="1"/>
  <c r="Q988" i="2" a="1"/>
  <c r="Q988" i="2" s="1"/>
  <c r="P988" i="2" a="1"/>
  <c r="P988" i="2" s="1"/>
  <c r="R866" i="2" a="1"/>
  <c r="R866" i="2" s="1"/>
  <c r="P866" i="2" a="1"/>
  <c r="P866" i="2" s="1"/>
  <c r="Q866" i="2" a="1"/>
  <c r="Q866" i="2" s="1"/>
  <c r="R969" i="2" a="1"/>
  <c r="R969" i="2" s="1"/>
  <c r="Q969" i="2" a="1"/>
  <c r="Q969" i="2" s="1"/>
  <c r="P969" i="2" a="1"/>
  <c r="P969" i="2" s="1"/>
  <c r="R905" i="2" a="1"/>
  <c r="R905" i="2" s="1"/>
  <c r="P905" i="2" a="1"/>
  <c r="P905" i="2" s="1"/>
  <c r="Q905" i="2" a="1"/>
  <c r="Q905" i="2" s="1"/>
  <c r="R841" i="2" a="1"/>
  <c r="R841" i="2" s="1"/>
  <c r="P841" i="2" a="1"/>
  <c r="P841" i="2" s="1"/>
  <c r="Q841" i="2" a="1"/>
  <c r="Q841" i="2" s="1"/>
  <c r="R909" i="2" a="1"/>
  <c r="R909" i="2" s="1"/>
  <c r="Q909" i="2" a="1"/>
  <c r="Q909" i="2" s="1"/>
  <c r="P909" i="2" a="1"/>
  <c r="P909" i="2" s="1"/>
  <c r="R956" i="2" a="1"/>
  <c r="R956" i="2" s="1"/>
  <c r="Q956" i="2" a="1"/>
  <c r="Q956" i="2" s="1"/>
  <c r="P956" i="2" a="1"/>
  <c r="P956" i="2" s="1"/>
  <c r="R995" i="2" a="1"/>
  <c r="R995" i="2" s="1"/>
  <c r="P995" i="2" a="1"/>
  <c r="P995" i="2" s="1"/>
  <c r="Q995" i="2" a="1"/>
  <c r="Q995" i="2" s="1"/>
  <c r="R875" i="2" a="1"/>
  <c r="R875" i="2" s="1"/>
  <c r="P875" i="2" a="1"/>
  <c r="P875" i="2" s="1"/>
  <c r="Q875" i="2" a="1"/>
  <c r="Q875" i="2" s="1"/>
  <c r="R922" i="2" a="1"/>
  <c r="R922" i="2" s="1"/>
  <c r="Q922" i="2" a="1"/>
  <c r="Q922" i="2" s="1"/>
  <c r="P922" i="2" a="1"/>
  <c r="P922" i="2" s="1"/>
  <c r="R949" i="2" a="1"/>
  <c r="R949" i="2" s="1"/>
  <c r="Q949" i="2" a="1"/>
  <c r="Q949" i="2" s="1"/>
  <c r="P949" i="2" a="1"/>
  <c r="P949" i="2" s="1"/>
  <c r="R990" i="2" a="1"/>
  <c r="R990" i="2" s="1"/>
  <c r="P990" i="2" a="1"/>
  <c r="P990" i="2" s="1"/>
  <c r="Q990" i="2" a="1"/>
  <c r="Q990" i="2" s="1"/>
  <c r="R868" i="2" a="1"/>
  <c r="R868" i="2" s="1"/>
  <c r="P868" i="2" a="1"/>
  <c r="P868" i="2" s="1"/>
  <c r="Q868" i="2" a="1"/>
  <c r="Q868" i="2" s="1"/>
  <c r="R931" i="2" a="1"/>
  <c r="R931" i="2" s="1"/>
  <c r="P931" i="2" a="1"/>
  <c r="P931" i="2" s="1"/>
  <c r="Q931" i="2" a="1"/>
  <c r="Q931" i="2" s="1"/>
  <c r="R977" i="2" a="1"/>
  <c r="R977" i="2" s="1"/>
  <c r="P977" i="2" a="1"/>
  <c r="P977" i="2" s="1"/>
  <c r="Q977" i="2" a="1"/>
  <c r="Q977" i="2" s="1"/>
  <c r="R850" i="2" a="1"/>
  <c r="R850" i="2" s="1"/>
  <c r="P850" i="2" a="1"/>
  <c r="P850" i="2" s="1"/>
  <c r="Q850" i="2" a="1"/>
  <c r="Q850" i="2" s="1"/>
  <c r="R921" i="2" a="1"/>
  <c r="R921" i="2" s="1"/>
  <c r="R857" i="2" a="1"/>
  <c r="R857" i="2" s="1"/>
  <c r="R984" i="2" a="1"/>
  <c r="R984" i="2" s="1"/>
  <c r="R920" i="2" a="1"/>
  <c r="R920" i="2" s="1"/>
  <c r="R856" i="2" a="1"/>
  <c r="R856" i="2" s="1"/>
  <c r="R983" i="2" a="1"/>
  <c r="R983" i="2" s="1"/>
  <c r="R919" i="2" a="1"/>
  <c r="R919" i="2" s="1"/>
  <c r="R855" i="2" a="1"/>
  <c r="R855" i="2" s="1"/>
  <c r="R966" i="2" a="1"/>
  <c r="R966" i="2" s="1"/>
  <c r="R902" i="2" a="1"/>
  <c r="R902" i="2" s="1"/>
  <c r="R838" i="2" a="1"/>
  <c r="R838" i="2" s="1"/>
  <c r="P984" i="2" a="1"/>
  <c r="P984" i="2" s="1"/>
  <c r="P936" i="2" a="1"/>
  <c r="P936" i="2" s="1"/>
  <c r="P855" i="2" a="1"/>
  <c r="P855" i="2" s="1"/>
  <c r="P911" i="2" a="1"/>
  <c r="P911" i="2" s="1"/>
  <c r="P918" i="2" a="1"/>
  <c r="P918" i="2" s="1"/>
  <c r="P982" i="2" a="1"/>
  <c r="P982" i="2" s="1"/>
  <c r="P897" i="2" a="1"/>
  <c r="P897" i="2" s="1"/>
  <c r="Q951" i="2" a="1"/>
  <c r="Q951" i="2" s="1"/>
  <c r="Q903" i="2" a="1"/>
  <c r="Q903" i="2" s="1"/>
  <c r="Q855" i="2" a="1"/>
  <c r="Q855" i="2" s="1"/>
  <c r="Q838" i="2" a="1"/>
  <c r="Q838" i="2" s="1"/>
  <c r="R913" i="2" a="1"/>
  <c r="R913" i="2" s="1"/>
  <c r="R849" i="2" a="1"/>
  <c r="R849" i="2" s="1"/>
  <c r="R976" i="2" a="1"/>
  <c r="R976" i="2" s="1"/>
  <c r="R912" i="2" a="1"/>
  <c r="R912" i="2" s="1"/>
  <c r="R848" i="2" a="1"/>
  <c r="R848" i="2" s="1"/>
  <c r="R975" i="2" a="1"/>
  <c r="R975" i="2" s="1"/>
  <c r="R911" i="2" a="1"/>
  <c r="R911" i="2" s="1"/>
  <c r="R847" i="2" a="1"/>
  <c r="R847" i="2" s="1"/>
  <c r="R958" i="2" a="1"/>
  <c r="R958" i="2" s="1"/>
  <c r="R894" i="2" a="1"/>
  <c r="R894" i="2" s="1"/>
  <c r="P983" i="2" a="1"/>
  <c r="P983" i="2" s="1"/>
  <c r="P872" i="2" a="1"/>
  <c r="P872" i="2" s="1"/>
  <c r="P847" i="2" a="1"/>
  <c r="P847" i="2" s="1"/>
  <c r="P927" i="2" a="1"/>
  <c r="P927" i="2" s="1"/>
  <c r="P937" i="2" a="1"/>
  <c r="P937" i="2" s="1"/>
  <c r="P966" i="2" a="1"/>
  <c r="P966" i="2" s="1"/>
  <c r="Q974" i="2" a="1"/>
  <c r="Q974" i="2" s="1"/>
  <c r="Q910" i="2" a="1"/>
  <c r="Q910" i="2" s="1"/>
  <c r="Q847" i="2" a="1"/>
  <c r="Q847" i="2" s="1"/>
  <c r="Q894" i="2" a="1"/>
  <c r="Q894" i="2" s="1"/>
  <c r="R968" i="2" a="1"/>
  <c r="R968" i="2" s="1"/>
  <c r="R904" i="2" a="1"/>
  <c r="R904" i="2" s="1"/>
  <c r="R840" i="2" a="1"/>
  <c r="R840" i="2" s="1"/>
  <c r="R967" i="2" a="1"/>
  <c r="R967" i="2" s="1"/>
  <c r="R903" i="2" a="1"/>
  <c r="R903" i="2" s="1"/>
  <c r="R839" i="2" a="1"/>
  <c r="R839" i="2" s="1"/>
  <c r="R950" i="2" a="1"/>
  <c r="R950" i="2" s="1"/>
  <c r="R886" i="2" a="1"/>
  <c r="R886" i="2" s="1"/>
  <c r="P992" i="2" a="1"/>
  <c r="P992" i="2" s="1"/>
  <c r="P928" i="2" a="1"/>
  <c r="P928" i="2" s="1"/>
  <c r="P864" i="2" a="1"/>
  <c r="P864" i="2" s="1"/>
  <c r="P839" i="2" a="1"/>
  <c r="P839" i="2" s="1"/>
  <c r="P857" i="2" a="1"/>
  <c r="P857" i="2" s="1"/>
  <c r="Q966" i="2" a="1"/>
  <c r="Q966" i="2" s="1"/>
  <c r="Q902" i="2" a="1"/>
  <c r="Q902" i="2" s="1"/>
  <c r="Q839" i="2" a="1"/>
  <c r="Q839" i="2" s="1"/>
  <c r="Q886" i="2" a="1"/>
  <c r="Q886" i="2" s="1"/>
  <c r="R961" i="2" a="1"/>
  <c r="R961" i="2" s="1"/>
  <c r="R897" i="2" a="1"/>
  <c r="R897" i="2" s="1"/>
  <c r="R833" i="2" a="1"/>
  <c r="R833" i="2" s="1"/>
  <c r="R960" i="2" a="1"/>
  <c r="R960" i="2" s="1"/>
  <c r="R896" i="2" a="1"/>
  <c r="R896" i="2" s="1"/>
  <c r="R832" i="2" a="1"/>
  <c r="R832" i="2" s="1"/>
  <c r="R959" i="2" a="1"/>
  <c r="R959" i="2" s="1"/>
  <c r="R895" i="2" a="1"/>
  <c r="R895" i="2" s="1"/>
  <c r="R831" i="2" a="1"/>
  <c r="R831" i="2" s="1"/>
  <c r="R942" i="2" a="1"/>
  <c r="R942" i="2" s="1"/>
  <c r="R878" i="2" a="1"/>
  <c r="R878" i="2" s="1"/>
  <c r="P976" i="2" a="1"/>
  <c r="P976" i="2" s="1"/>
  <c r="P920" i="2" a="1"/>
  <c r="P920" i="2" s="1"/>
  <c r="P856" i="2" a="1"/>
  <c r="P856" i="2" s="1"/>
  <c r="P831" i="2" a="1"/>
  <c r="P831" i="2" s="1"/>
  <c r="P935" i="2" a="1"/>
  <c r="P935" i="2" s="1"/>
  <c r="P902" i="2" a="1"/>
  <c r="P902" i="2" s="1"/>
  <c r="P838" i="2" a="1"/>
  <c r="P838" i="2" s="1"/>
  <c r="P873" i="2" a="1"/>
  <c r="P873" i="2" s="1"/>
  <c r="Q913" i="2" a="1"/>
  <c r="Q913" i="2" s="1"/>
  <c r="Q895" i="2" a="1"/>
  <c r="Q895" i="2" s="1"/>
  <c r="Q831" i="2" a="1"/>
  <c r="Q831" i="2" s="1"/>
  <c r="Q878" i="2" a="1"/>
  <c r="Q878" i="2" s="1"/>
  <c r="R952" i="2" a="1"/>
  <c r="R952" i="2" s="1"/>
  <c r="R888" i="2" a="1"/>
  <c r="R888" i="2" s="1"/>
  <c r="R951" i="2" a="1"/>
  <c r="R951" i="2" s="1"/>
  <c r="R887" i="2" a="1"/>
  <c r="R887" i="2" s="1"/>
  <c r="R934" i="2" a="1"/>
  <c r="R934" i="2" s="1"/>
  <c r="R870" i="2" a="1"/>
  <c r="R870" i="2" s="1"/>
  <c r="R845" i="2" a="1"/>
  <c r="R845" i="2" s="1"/>
  <c r="P952" i="2" a="1"/>
  <c r="P952" i="2" s="1"/>
  <c r="P968" i="2" a="1"/>
  <c r="P968" i="2" s="1"/>
  <c r="P960" i="2" a="1"/>
  <c r="P960" i="2" s="1"/>
  <c r="P912" i="2" a="1"/>
  <c r="P912" i="2" s="1"/>
  <c r="P848" i="2" a="1"/>
  <c r="P848" i="2" s="1"/>
  <c r="P887" i="2" a="1"/>
  <c r="P887" i="2" s="1"/>
  <c r="P894" i="2" a="1"/>
  <c r="P894" i="2" s="1"/>
  <c r="P845" i="2" a="1"/>
  <c r="P845" i="2" s="1"/>
  <c r="Q845" i="2" a="1"/>
  <c r="Q845" i="2" s="1"/>
  <c r="Q983" i="2" a="1"/>
  <c r="Q983" i="2" s="1"/>
  <c r="Q919" i="2" a="1"/>
  <c r="Q919" i="2" s="1"/>
  <c r="Q887" i="2" a="1"/>
  <c r="Q887" i="2" s="1"/>
  <c r="Q870" i="2" a="1"/>
  <c r="Q870" i="2" s="1"/>
  <c r="R926" i="2" a="1"/>
  <c r="R926" i="2" s="1"/>
  <c r="R862" i="2" a="1"/>
  <c r="R862" i="2" s="1"/>
  <c r="R837" i="2" a="1"/>
  <c r="R837" i="2" s="1"/>
  <c r="P967" i="2" a="1"/>
  <c r="P967" i="2" s="1"/>
  <c r="P991" i="2" a="1"/>
  <c r="P991" i="2" s="1"/>
  <c r="P904" i="2" a="1"/>
  <c r="P904" i="2" s="1"/>
  <c r="P886" i="2" a="1"/>
  <c r="P886" i="2" s="1"/>
  <c r="P950" i="2" a="1"/>
  <c r="P950" i="2" s="1"/>
  <c r="P921" i="2" a="1"/>
  <c r="P921" i="2" s="1"/>
  <c r="Q837" i="2" a="1"/>
  <c r="Q837" i="2" s="1"/>
  <c r="Q976" i="2" a="1"/>
  <c r="Q976" i="2" s="1"/>
  <c r="Q912" i="2" a="1"/>
  <c r="Q912" i="2" s="1"/>
  <c r="Q942" i="2" a="1"/>
  <c r="Q942" i="2" s="1"/>
  <c r="Q862" i="2" a="1"/>
  <c r="Q862" i="2" s="1"/>
  <c r="R937" i="2" a="1"/>
  <c r="R937" i="2" s="1"/>
  <c r="R873" i="2" a="1"/>
  <c r="R873" i="2" s="1"/>
  <c r="R1000" i="2" a="1"/>
  <c r="R1000" i="2" s="1"/>
  <c r="R936" i="2" a="1"/>
  <c r="R936" i="2" s="1"/>
  <c r="R872" i="2" a="1"/>
  <c r="R872" i="2" s="1"/>
  <c r="R999" i="2" a="1"/>
  <c r="R999" i="2" s="1"/>
  <c r="R935" i="2" a="1"/>
  <c r="R935" i="2" s="1"/>
  <c r="R871" i="2" a="1"/>
  <c r="R871" i="2" s="1"/>
  <c r="R982" i="2" a="1"/>
  <c r="R982" i="2" s="1"/>
  <c r="R918" i="2" a="1"/>
  <c r="R918" i="2" s="1"/>
  <c r="R854" i="2" a="1"/>
  <c r="R854" i="2" s="1"/>
  <c r="P975" i="2" a="1"/>
  <c r="P975" i="2" s="1"/>
  <c r="P896" i="2" a="1"/>
  <c r="P896" i="2" s="1"/>
  <c r="P840" i="2" a="1"/>
  <c r="P840" i="2" s="1"/>
  <c r="P871" i="2" a="1"/>
  <c r="P871" i="2" s="1"/>
  <c r="P958" i="2" a="1"/>
  <c r="P958" i="2" s="1"/>
  <c r="P878" i="2" a="1"/>
  <c r="P878" i="2" s="1"/>
  <c r="P934" i="2" a="1"/>
  <c r="P934" i="2" s="1"/>
  <c r="P961" i="2" a="1"/>
  <c r="P961" i="2" s="1"/>
  <c r="P837" i="2" a="1"/>
  <c r="P837" i="2" s="1"/>
  <c r="P913" i="2" a="1"/>
  <c r="P913" i="2" s="1"/>
  <c r="P849" i="2" a="1"/>
  <c r="P849" i="2" s="1"/>
  <c r="Q958" i="2" a="1"/>
  <c r="Q958" i="2" s="1"/>
  <c r="Q856" i="2" a="1"/>
  <c r="Q856" i="2" s="1"/>
  <c r="Q934" i="2" a="1"/>
  <c r="Q934" i="2" s="1"/>
  <c r="Q871" i="2" a="1"/>
  <c r="Q871" i="2" s="1"/>
  <c r="Q984" i="2" a="1"/>
  <c r="Q984" i="2" s="1"/>
  <c r="Q920" i="2" a="1"/>
  <c r="Q920" i="2" s="1"/>
  <c r="Q854" i="2" a="1"/>
  <c r="Q854" i="2" s="1"/>
  <c r="R992" i="2" a="1"/>
  <c r="R992" i="2" s="1"/>
  <c r="R928" i="2" a="1"/>
  <c r="R928" i="2" s="1"/>
  <c r="R864" i="2" a="1"/>
  <c r="R864" i="2" s="1"/>
  <c r="R991" i="2" a="1"/>
  <c r="R991" i="2" s="1"/>
  <c r="R927" i="2" a="1"/>
  <c r="R927" i="2" s="1"/>
  <c r="R863" i="2" a="1"/>
  <c r="R863" i="2" s="1"/>
  <c r="R974" i="2" a="1"/>
  <c r="R974" i="2" s="1"/>
  <c r="R910" i="2" a="1"/>
  <c r="R910" i="2" s="1"/>
  <c r="R846" i="2" a="1"/>
  <c r="R846" i="2" s="1"/>
  <c r="P1000" i="2" a="1"/>
  <c r="P1000" i="2" s="1"/>
  <c r="P959" i="2" a="1"/>
  <c r="P959" i="2" s="1"/>
  <c r="P888" i="2" a="1"/>
  <c r="P888" i="2" s="1"/>
  <c r="P832" i="2" a="1"/>
  <c r="P832" i="2" s="1"/>
  <c r="P863" i="2" a="1"/>
  <c r="P863" i="2" s="1"/>
  <c r="P919" i="2" a="1"/>
  <c r="P919" i="2" s="1"/>
  <c r="P942" i="2" a="1"/>
  <c r="P942" i="2" s="1"/>
  <c r="P870" i="2" a="1"/>
  <c r="P870" i="2" s="1"/>
  <c r="P926" i="2" a="1"/>
  <c r="P926" i="2" s="1"/>
  <c r="P833" i="2" a="1"/>
  <c r="P833" i="2" s="1"/>
  <c r="Q857" i="2" a="1"/>
  <c r="Q857" i="2" s="1"/>
  <c r="Q848" i="2" a="1"/>
  <c r="Q848" i="2" s="1"/>
  <c r="Q921" i="2" a="1"/>
  <c r="Q921" i="2" s="1"/>
  <c r="Q863" i="2" a="1"/>
  <c r="Q863" i="2" s="1"/>
  <c r="Q846" i="2" a="1"/>
  <c r="Q846" i="2" s="1"/>
  <c r="C2" i="5" a="1"/>
  <c r="C2" i="5" s="1"/>
  <c r="B22" i="4" l="1" a="1"/>
  <c r="B22" i="4" s="1"/>
  <c r="B16" i="4"/>
  <c r="B17" i="4" s="1"/>
  <c r="B15" i="4"/>
  <c r="H5" i="4"/>
  <c r="B19" i="4" l="1"/>
  <c r="B18" i="4"/>
  <c r="K2" i="1"/>
  <c r="J2" i="1" l="1" a="1"/>
  <c r="J2" i="1" s="1"/>
  <c r="M5" i="1" s="1"/>
  <c r="A2" i="1" a="1"/>
  <c r="A2" i="1" s="1"/>
  <c r="M7" i="1" a="1"/>
  <c r="M7" i="1" s="1"/>
  <c r="A2" i="17" a="1"/>
  <c r="W5" i="2" a="1"/>
  <c r="W5" i="2" s="1"/>
  <c r="A2" i="2" a="1"/>
  <c r="M9" i="1"/>
  <c r="K6" i="1"/>
  <c r="K4" i="1"/>
  <c r="O2" i="2" l="1"/>
  <c r="O3" i="2"/>
  <c r="O11" i="2"/>
  <c r="O67" i="2"/>
  <c r="O4" i="2"/>
  <c r="O12" i="2"/>
  <c r="O68" i="2"/>
  <c r="O5" i="2"/>
  <c r="O13" i="2"/>
  <c r="O69" i="2"/>
  <c r="O6" i="2"/>
  <c r="O14" i="2"/>
  <c r="O70" i="2"/>
  <c r="O7" i="2"/>
  <c r="O15" i="2"/>
  <c r="O71" i="2"/>
  <c r="O8" i="2"/>
  <c r="O16" i="2"/>
  <c r="O72" i="2"/>
  <c r="O9" i="2"/>
  <c r="O17" i="2"/>
  <c r="O73" i="2"/>
  <c r="O10" i="2"/>
  <c r="K2" i="2"/>
  <c r="L2" i="2" s="1"/>
  <c r="K3" i="2"/>
  <c r="L3" i="2" s="1"/>
  <c r="K11" i="2"/>
  <c r="L11" i="2" s="1"/>
  <c r="K19" i="2"/>
  <c r="L19" i="2" s="1"/>
  <c r="K27" i="2"/>
  <c r="L27" i="2" s="1"/>
  <c r="K35" i="2"/>
  <c r="L35" i="2" s="1"/>
  <c r="K43" i="2"/>
  <c r="L43" i="2" s="1"/>
  <c r="K51" i="2"/>
  <c r="L51" i="2" s="1"/>
  <c r="K59" i="2"/>
  <c r="L59" i="2" s="1"/>
  <c r="K67" i="2"/>
  <c r="L67" i="2" s="1"/>
  <c r="K4" i="2"/>
  <c r="L4" i="2" s="1"/>
  <c r="K12" i="2"/>
  <c r="L12" i="2" s="1"/>
  <c r="K20" i="2"/>
  <c r="L20" i="2" s="1"/>
  <c r="K28" i="2"/>
  <c r="L28" i="2" s="1"/>
  <c r="K36" i="2"/>
  <c r="L36" i="2" s="1"/>
  <c r="K44" i="2"/>
  <c r="L44" i="2" s="1"/>
  <c r="K52" i="2"/>
  <c r="L52" i="2" s="1"/>
  <c r="K60" i="2"/>
  <c r="L60" i="2" s="1"/>
  <c r="K68" i="2"/>
  <c r="L68" i="2" s="1"/>
  <c r="K5" i="2"/>
  <c r="L5" i="2" s="1"/>
  <c r="K13" i="2"/>
  <c r="L13" i="2" s="1"/>
  <c r="K21" i="2"/>
  <c r="L21" i="2" s="1"/>
  <c r="K29" i="2"/>
  <c r="L29" i="2" s="1"/>
  <c r="K37" i="2"/>
  <c r="L37" i="2" s="1"/>
  <c r="K45" i="2"/>
  <c r="L45" i="2" s="1"/>
  <c r="K53" i="2"/>
  <c r="L53" i="2" s="1"/>
  <c r="K61" i="2"/>
  <c r="L61" i="2" s="1"/>
  <c r="K69" i="2"/>
  <c r="L69" i="2" s="1"/>
  <c r="K6" i="2"/>
  <c r="L6" i="2" s="1"/>
  <c r="K14" i="2"/>
  <c r="L14" i="2" s="1"/>
  <c r="K22" i="2"/>
  <c r="L22" i="2" s="1"/>
  <c r="K30" i="2"/>
  <c r="L30" i="2" s="1"/>
  <c r="K38" i="2"/>
  <c r="L38" i="2" s="1"/>
  <c r="K46" i="2"/>
  <c r="L46" i="2" s="1"/>
  <c r="K54" i="2"/>
  <c r="L54" i="2" s="1"/>
  <c r="K62" i="2"/>
  <c r="L62" i="2" s="1"/>
  <c r="K70" i="2"/>
  <c r="L70" i="2" s="1"/>
  <c r="K7" i="2"/>
  <c r="L7" i="2" s="1"/>
  <c r="K15" i="2"/>
  <c r="L15" i="2" s="1"/>
  <c r="K23" i="2"/>
  <c r="L23" i="2" s="1"/>
  <c r="K31" i="2"/>
  <c r="L31" i="2" s="1"/>
  <c r="K39" i="2"/>
  <c r="L39" i="2" s="1"/>
  <c r="K47" i="2"/>
  <c r="L47" i="2" s="1"/>
  <c r="K55" i="2"/>
  <c r="L55" i="2" s="1"/>
  <c r="K63" i="2"/>
  <c r="L63" i="2" s="1"/>
  <c r="K71" i="2"/>
  <c r="L71" i="2" s="1"/>
  <c r="K8" i="2"/>
  <c r="L8" i="2" s="1"/>
  <c r="K16" i="2"/>
  <c r="L16" i="2" s="1"/>
  <c r="K24" i="2"/>
  <c r="L24" i="2" s="1"/>
  <c r="K32" i="2"/>
  <c r="L32" i="2" s="1"/>
  <c r="K40" i="2"/>
  <c r="L40" i="2" s="1"/>
  <c r="K48" i="2"/>
  <c r="L48" i="2" s="1"/>
  <c r="K56" i="2"/>
  <c r="L56" i="2" s="1"/>
  <c r="K64" i="2"/>
  <c r="L64" i="2" s="1"/>
  <c r="K72" i="2"/>
  <c r="L72" i="2" s="1"/>
  <c r="K9" i="2"/>
  <c r="L9" i="2" s="1"/>
  <c r="K17" i="2"/>
  <c r="L17" i="2" s="1"/>
  <c r="K25" i="2"/>
  <c r="L25" i="2" s="1"/>
  <c r="K33" i="2"/>
  <c r="L33" i="2" s="1"/>
  <c r="K41" i="2"/>
  <c r="L41" i="2" s="1"/>
  <c r="K49" i="2"/>
  <c r="L49" i="2" s="1"/>
  <c r="K57" i="2"/>
  <c r="L57" i="2" s="1"/>
  <c r="K65" i="2"/>
  <c r="L65" i="2" s="1"/>
  <c r="K73" i="2"/>
  <c r="L73" i="2" s="1"/>
  <c r="K10" i="2"/>
  <c r="L10" i="2" s="1"/>
  <c r="K18" i="2"/>
  <c r="L18" i="2" s="1"/>
  <c r="K26" i="2"/>
  <c r="L26" i="2" s="1"/>
  <c r="K34" i="2"/>
  <c r="L34" i="2" s="1"/>
  <c r="K42" i="2"/>
  <c r="L42" i="2" s="1"/>
  <c r="K50" i="2"/>
  <c r="L50" i="2" s="1"/>
  <c r="K58" i="2"/>
  <c r="L58" i="2" s="1"/>
  <c r="K66" i="2"/>
  <c r="L66" i="2" s="1"/>
  <c r="J2" i="2"/>
  <c r="J3" i="2"/>
  <c r="J11" i="2"/>
  <c r="J19" i="2"/>
  <c r="J27" i="2"/>
  <c r="J35" i="2"/>
  <c r="J43" i="2"/>
  <c r="J51" i="2"/>
  <c r="J59" i="2"/>
  <c r="J67" i="2"/>
  <c r="J4" i="2"/>
  <c r="J12" i="2"/>
  <c r="J20" i="2"/>
  <c r="J28" i="2"/>
  <c r="J36" i="2"/>
  <c r="J44" i="2"/>
  <c r="J52" i="2"/>
  <c r="J60" i="2"/>
  <c r="J68" i="2"/>
  <c r="J5" i="2"/>
  <c r="J13" i="2"/>
  <c r="J21" i="2"/>
  <c r="J29" i="2"/>
  <c r="J37" i="2"/>
  <c r="J45" i="2"/>
  <c r="J53" i="2"/>
  <c r="J61" i="2"/>
  <c r="J69" i="2"/>
  <c r="J6" i="2"/>
  <c r="J14" i="2"/>
  <c r="J22" i="2"/>
  <c r="J30" i="2"/>
  <c r="J38" i="2"/>
  <c r="J46" i="2"/>
  <c r="J54" i="2"/>
  <c r="J62" i="2"/>
  <c r="J70" i="2"/>
  <c r="J7" i="2"/>
  <c r="J15" i="2"/>
  <c r="J23" i="2"/>
  <c r="J31" i="2"/>
  <c r="J39" i="2"/>
  <c r="J47" i="2"/>
  <c r="J55" i="2"/>
  <c r="J63" i="2"/>
  <c r="J71" i="2"/>
  <c r="J8" i="2"/>
  <c r="J16" i="2"/>
  <c r="J24" i="2"/>
  <c r="J32" i="2"/>
  <c r="J40" i="2"/>
  <c r="J48" i="2"/>
  <c r="J56" i="2"/>
  <c r="J64" i="2"/>
  <c r="J72" i="2"/>
  <c r="J9" i="2"/>
  <c r="J17" i="2"/>
  <c r="J25" i="2"/>
  <c r="J33" i="2"/>
  <c r="J41" i="2"/>
  <c r="J49" i="2"/>
  <c r="J57" i="2"/>
  <c r="J65" i="2"/>
  <c r="J73" i="2"/>
  <c r="J10" i="2"/>
  <c r="J18" i="2"/>
  <c r="J26" i="2"/>
  <c r="J34" i="2"/>
  <c r="J42" i="2"/>
  <c r="J50" i="2"/>
  <c r="J58" i="2"/>
  <c r="J66" i="2"/>
  <c r="I2" i="2"/>
  <c r="M2" i="2" s="1"/>
  <c r="N2" i="2" s="1"/>
  <c r="I3" i="2"/>
  <c r="M3" i="2" s="1"/>
  <c r="N3" i="2" s="1"/>
  <c r="I11" i="2"/>
  <c r="M11" i="2" s="1"/>
  <c r="N11" i="2" s="1"/>
  <c r="I19" i="2"/>
  <c r="M19" i="2" s="1"/>
  <c r="N19" i="2" s="1"/>
  <c r="O19" i="2" s="1"/>
  <c r="I27" i="2"/>
  <c r="M27" i="2" s="1"/>
  <c r="N27" i="2" s="1"/>
  <c r="O27" i="2" s="1"/>
  <c r="I35" i="2"/>
  <c r="M35" i="2" s="1"/>
  <c r="N35" i="2" s="1"/>
  <c r="O35" i="2" s="1"/>
  <c r="I43" i="2"/>
  <c r="M43" i="2" s="1"/>
  <c r="N43" i="2" s="1"/>
  <c r="O43" i="2" s="1"/>
  <c r="I51" i="2"/>
  <c r="M51" i="2" s="1"/>
  <c r="N51" i="2" s="1"/>
  <c r="O51" i="2" s="1"/>
  <c r="I59" i="2"/>
  <c r="I67" i="2"/>
  <c r="M67" i="2" s="1"/>
  <c r="N67" i="2" s="1"/>
  <c r="I4" i="2"/>
  <c r="M4" i="2" s="1"/>
  <c r="N4" i="2" s="1"/>
  <c r="I12" i="2"/>
  <c r="I20" i="2"/>
  <c r="M20" i="2" s="1"/>
  <c r="N20" i="2" s="1"/>
  <c r="O20" i="2" s="1"/>
  <c r="I28" i="2"/>
  <c r="M28" i="2" s="1"/>
  <c r="N28" i="2" s="1"/>
  <c r="O28" i="2" s="1"/>
  <c r="I36" i="2"/>
  <c r="M36" i="2" s="1"/>
  <c r="N36" i="2" s="1"/>
  <c r="O36" i="2" s="1"/>
  <c r="I44" i="2"/>
  <c r="M44" i="2" s="1"/>
  <c r="N44" i="2" s="1"/>
  <c r="O44" i="2" s="1"/>
  <c r="I52" i="2"/>
  <c r="I60" i="2"/>
  <c r="M60" i="2" s="1"/>
  <c r="N60" i="2" s="1"/>
  <c r="O60" i="2" s="1"/>
  <c r="I68" i="2"/>
  <c r="M68" i="2" s="1"/>
  <c r="N68" i="2" s="1"/>
  <c r="I5" i="2"/>
  <c r="M5" i="2" s="1"/>
  <c r="N5" i="2" s="1"/>
  <c r="I13" i="2"/>
  <c r="M13" i="2" s="1"/>
  <c r="N13" i="2" s="1"/>
  <c r="I21" i="2"/>
  <c r="M21" i="2" s="1"/>
  <c r="N21" i="2" s="1"/>
  <c r="O21" i="2" s="1"/>
  <c r="I29" i="2"/>
  <c r="M29" i="2" s="1"/>
  <c r="N29" i="2" s="1"/>
  <c r="O29" i="2" s="1"/>
  <c r="I37" i="2"/>
  <c r="M37" i="2" s="1"/>
  <c r="N37" i="2" s="1"/>
  <c r="O37" i="2" s="1"/>
  <c r="I45" i="2"/>
  <c r="I53" i="2"/>
  <c r="M53" i="2" s="1"/>
  <c r="N53" i="2" s="1"/>
  <c r="O53" i="2" s="1"/>
  <c r="I61" i="2"/>
  <c r="M61" i="2" s="1"/>
  <c r="N61" i="2" s="1"/>
  <c r="O61" i="2" s="1"/>
  <c r="I69" i="2"/>
  <c r="I6" i="2"/>
  <c r="M6" i="2" s="1"/>
  <c r="N6" i="2" s="1"/>
  <c r="I14" i="2"/>
  <c r="M14" i="2" s="1"/>
  <c r="N14" i="2" s="1"/>
  <c r="I22" i="2"/>
  <c r="M22" i="2" s="1"/>
  <c r="N22" i="2" s="1"/>
  <c r="O22" i="2" s="1"/>
  <c r="I30" i="2"/>
  <c r="M30" i="2" s="1"/>
  <c r="N30" i="2" s="1"/>
  <c r="O30" i="2" s="1"/>
  <c r="I38" i="2"/>
  <c r="I46" i="2"/>
  <c r="M46" i="2" s="1"/>
  <c r="N46" i="2" s="1"/>
  <c r="O46" i="2" s="1"/>
  <c r="I54" i="2"/>
  <c r="M54" i="2" s="1"/>
  <c r="N54" i="2" s="1"/>
  <c r="O54" i="2" s="1"/>
  <c r="I62" i="2"/>
  <c r="M62" i="2" s="1"/>
  <c r="N62" i="2" s="1"/>
  <c r="O62" i="2" s="1"/>
  <c r="I70" i="2"/>
  <c r="M70" i="2" s="1"/>
  <c r="N70" i="2" s="1"/>
  <c r="I7" i="2"/>
  <c r="M7" i="2" s="1"/>
  <c r="N7" i="2" s="1"/>
  <c r="I15" i="2"/>
  <c r="M15" i="2" s="1"/>
  <c r="N15" i="2" s="1"/>
  <c r="I23" i="2"/>
  <c r="M23" i="2" s="1"/>
  <c r="N23" i="2" s="1"/>
  <c r="O23" i="2" s="1"/>
  <c r="I31" i="2"/>
  <c r="M31" i="2" s="1"/>
  <c r="N31" i="2" s="1"/>
  <c r="O31" i="2" s="1"/>
  <c r="I39" i="2"/>
  <c r="M39" i="2" s="1"/>
  <c r="N39" i="2" s="1"/>
  <c r="O39" i="2" s="1"/>
  <c r="I47" i="2"/>
  <c r="M47" i="2" s="1"/>
  <c r="N47" i="2" s="1"/>
  <c r="O47" i="2" s="1"/>
  <c r="I55" i="2"/>
  <c r="M55" i="2" s="1"/>
  <c r="N55" i="2" s="1"/>
  <c r="O55" i="2" s="1"/>
  <c r="I63" i="2"/>
  <c r="M63" i="2" s="1"/>
  <c r="N63" i="2" s="1"/>
  <c r="O63" i="2" s="1"/>
  <c r="I71" i="2"/>
  <c r="M71" i="2" s="1"/>
  <c r="N71" i="2" s="1"/>
  <c r="I8" i="2"/>
  <c r="M8" i="2" s="1"/>
  <c r="N8" i="2" s="1"/>
  <c r="I16" i="2"/>
  <c r="I24" i="2"/>
  <c r="M24" i="2" s="1"/>
  <c r="N24" i="2" s="1"/>
  <c r="O24" i="2" s="1"/>
  <c r="I32" i="2"/>
  <c r="M32" i="2" s="1"/>
  <c r="N32" i="2" s="1"/>
  <c r="O32" i="2" s="1"/>
  <c r="I40" i="2"/>
  <c r="M40" i="2" s="1"/>
  <c r="N40" i="2" s="1"/>
  <c r="O40" i="2" s="1"/>
  <c r="I48" i="2"/>
  <c r="M48" i="2" s="1"/>
  <c r="N48" i="2" s="1"/>
  <c r="O48" i="2" s="1"/>
  <c r="I56" i="2"/>
  <c r="M56" i="2" s="1"/>
  <c r="N56" i="2" s="1"/>
  <c r="O56" i="2" s="1"/>
  <c r="I64" i="2"/>
  <c r="M64" i="2" s="1"/>
  <c r="N64" i="2" s="1"/>
  <c r="O64" i="2" s="1"/>
  <c r="I72" i="2"/>
  <c r="M72" i="2" s="1"/>
  <c r="N72" i="2" s="1"/>
  <c r="I9" i="2"/>
  <c r="M9" i="2" s="1"/>
  <c r="N9" i="2" s="1"/>
  <c r="I17" i="2"/>
  <c r="M17" i="2" s="1"/>
  <c r="N17" i="2" s="1"/>
  <c r="I25" i="2"/>
  <c r="M25" i="2" s="1"/>
  <c r="N25" i="2" s="1"/>
  <c r="O25" i="2" s="1"/>
  <c r="I33" i="2"/>
  <c r="M33" i="2" s="1"/>
  <c r="N33" i="2" s="1"/>
  <c r="O33" i="2" s="1"/>
  <c r="I41" i="2"/>
  <c r="M41" i="2" s="1"/>
  <c r="N41" i="2" s="1"/>
  <c r="O41" i="2" s="1"/>
  <c r="I49" i="2"/>
  <c r="M49" i="2" s="1"/>
  <c r="N49" i="2" s="1"/>
  <c r="O49" i="2" s="1"/>
  <c r="I57" i="2"/>
  <c r="M57" i="2" s="1"/>
  <c r="N57" i="2" s="1"/>
  <c r="O57" i="2" s="1"/>
  <c r="I65" i="2"/>
  <c r="M65" i="2" s="1"/>
  <c r="N65" i="2" s="1"/>
  <c r="O65" i="2" s="1"/>
  <c r="I73" i="2"/>
  <c r="I10" i="2"/>
  <c r="M10" i="2" s="1"/>
  <c r="N10" i="2" s="1"/>
  <c r="I18" i="2"/>
  <c r="M18" i="2" s="1"/>
  <c r="N18" i="2" s="1"/>
  <c r="O18" i="2" s="1"/>
  <c r="I26" i="2"/>
  <c r="M26" i="2" s="1"/>
  <c r="N26" i="2" s="1"/>
  <c r="O26" i="2" s="1"/>
  <c r="I34" i="2"/>
  <c r="M34" i="2" s="1"/>
  <c r="N34" i="2" s="1"/>
  <c r="O34" i="2" s="1"/>
  <c r="I42" i="2"/>
  <c r="M42" i="2" s="1"/>
  <c r="N42" i="2" s="1"/>
  <c r="O42" i="2" s="1"/>
  <c r="I50" i="2"/>
  <c r="M50" i="2" s="1"/>
  <c r="N50" i="2" s="1"/>
  <c r="O50" i="2" s="1"/>
  <c r="I58" i="2"/>
  <c r="M58" i="2" s="1"/>
  <c r="N58" i="2" s="1"/>
  <c r="O58" i="2" s="1"/>
  <c r="I66" i="2"/>
  <c r="B3" i="17"/>
  <c r="B7" i="17"/>
  <c r="B11" i="17"/>
  <c r="B15" i="17"/>
  <c r="B19" i="17"/>
  <c r="A2" i="17"/>
  <c r="B2" i="17" s="1"/>
  <c r="B4" i="17"/>
  <c r="B8" i="17"/>
  <c r="B12" i="17"/>
  <c r="B16" i="17"/>
  <c r="B20" i="17"/>
  <c r="B5" i="17"/>
  <c r="B9" i="17"/>
  <c r="B13" i="17"/>
  <c r="B17" i="17"/>
  <c r="B6" i="17"/>
  <c r="B10" i="17"/>
  <c r="B14" i="17"/>
  <c r="B18" i="17"/>
  <c r="Q735" i="2" a="1"/>
  <c r="Q735" i="2" s="1"/>
  <c r="P451" i="2" a="1"/>
  <c r="P451" i="2" s="1"/>
  <c r="P421" i="2" a="1"/>
  <c r="P421" i="2" s="1"/>
  <c r="P605" i="2" a="1"/>
  <c r="P605" i="2" s="1"/>
  <c r="P733" i="2" a="1"/>
  <c r="P733" i="2" s="1"/>
  <c r="P323" i="2" a="1"/>
  <c r="P323" i="2" s="1"/>
  <c r="P328" i="2" a="1"/>
  <c r="P328" i="2" s="1"/>
  <c r="P503" i="2" a="1"/>
  <c r="P503" i="2" s="1"/>
  <c r="Q558" i="2" a="1"/>
  <c r="Q558" i="2" s="1"/>
  <c r="P568" i="2" a="1"/>
  <c r="P568" i="2" s="1"/>
  <c r="P342" i="2" a="1"/>
  <c r="P342" i="2" s="1"/>
  <c r="Q613" i="2" a="1"/>
  <c r="Q613" i="2" s="1"/>
  <c r="P461" i="2" a="1"/>
  <c r="P461" i="2" s="1"/>
  <c r="P513" i="2" a="1"/>
  <c r="P513" i="2" s="1"/>
  <c r="P406" i="2" a="1"/>
  <c r="P406" i="2" s="1"/>
  <c r="P320" i="2" a="1"/>
  <c r="P320" i="2" s="1"/>
  <c r="P597" i="2" a="1"/>
  <c r="P597" i="2" s="1"/>
  <c r="Q505" i="2" a="1"/>
  <c r="Q505" i="2" s="1"/>
  <c r="P438" i="2" a="1"/>
  <c r="P438" i="2" s="1"/>
  <c r="P821" i="2" a="1"/>
  <c r="P821" i="2" s="1"/>
  <c r="Q800" i="2" a="1"/>
  <c r="Q800" i="2" s="1"/>
  <c r="P374" i="2" a="1"/>
  <c r="P374" i="2" s="1"/>
  <c r="P630" i="2" a="1"/>
  <c r="P630" i="2" s="1"/>
  <c r="P782" i="2" a="1"/>
  <c r="P782" i="2" s="1"/>
  <c r="P418" i="2" a="1"/>
  <c r="P418" i="2" s="1"/>
  <c r="P778" i="2" a="1"/>
  <c r="P778" i="2" s="1"/>
  <c r="P354" i="2" a="1"/>
  <c r="P354" i="2" s="1"/>
  <c r="P488" i="2" a="1"/>
  <c r="P488" i="2" s="1"/>
  <c r="P693" i="2" a="1"/>
  <c r="P693" i="2" s="1"/>
  <c r="P553" i="2" a="1"/>
  <c r="P553" i="2" s="1"/>
  <c r="P526" i="2" a="1"/>
  <c r="P526" i="2" s="1"/>
  <c r="R788" i="2" a="1"/>
  <c r="R788" i="2" s="1"/>
  <c r="Q724" i="2" a="1"/>
  <c r="Q724" i="2" s="1"/>
  <c r="P660" i="2" a="1"/>
  <c r="P660" i="2" s="1"/>
  <c r="Q468" i="2" a="1"/>
  <c r="Q468" i="2" s="1"/>
  <c r="P404" i="2" a="1"/>
  <c r="P404" i="2" s="1"/>
  <c r="R787" i="2" a="1"/>
  <c r="R787" i="2" s="1"/>
  <c r="P723" i="2" a="1"/>
  <c r="P723" i="2" s="1"/>
  <c r="Q659" i="2" a="1"/>
  <c r="Q659" i="2" s="1"/>
  <c r="R794" i="2" a="1"/>
  <c r="R794" i="2" s="1"/>
  <c r="P730" i="2" a="1"/>
  <c r="P730" i="2" s="1"/>
  <c r="P666" i="2" a="1"/>
  <c r="P666" i="2" s="1"/>
  <c r="Q474" i="2" a="1"/>
  <c r="Q474" i="2" s="1"/>
  <c r="P410" i="2" a="1"/>
  <c r="P410" i="2" s="1"/>
  <c r="P825" i="2" a="1"/>
  <c r="P825" i="2" s="1"/>
  <c r="R697" i="2" a="1"/>
  <c r="R697" i="2" s="1"/>
  <c r="Q633" i="2" a="1"/>
  <c r="Q633" i="2" s="1"/>
  <c r="Q826" i="2" a="1"/>
  <c r="Q826" i="2" s="1"/>
  <c r="Q780" i="2" a="1"/>
  <c r="Q780" i="2" s="1"/>
  <c r="R652" i="2" a="1"/>
  <c r="R652" i="2" s="1"/>
  <c r="R588" i="2" a="1"/>
  <c r="R588" i="2" s="1"/>
  <c r="P524" i="2" a="1"/>
  <c r="P524" i="2" s="1"/>
  <c r="R396" i="2" a="1"/>
  <c r="R396" i="2" s="1"/>
  <c r="Q332" i="2" a="1"/>
  <c r="Q332" i="2" s="1"/>
  <c r="P779" i="2" a="1"/>
  <c r="P779" i="2" s="1"/>
  <c r="R651" i="2" a="1"/>
  <c r="R651" i="2" s="1"/>
  <c r="Q587" i="2" a="1"/>
  <c r="Q587" i="2" s="1"/>
  <c r="P523" i="2" a="1"/>
  <c r="P523" i="2" s="1"/>
  <c r="Q395" i="2" a="1"/>
  <c r="Q395" i="2" s="1"/>
  <c r="Q331" i="2" a="1"/>
  <c r="Q331" i="2" s="1"/>
  <c r="P786" i="2" a="1"/>
  <c r="P786" i="2" s="1"/>
  <c r="Q658" i="2" a="1"/>
  <c r="Q658" i="2" s="1"/>
  <c r="Q594" i="2" a="1"/>
  <c r="Q594" i="2" s="1"/>
  <c r="Q402" i="2" a="1"/>
  <c r="Q402" i="2" s="1"/>
  <c r="Q338" i="2" a="1"/>
  <c r="Q338" i="2" s="1"/>
  <c r="R817" i="2" a="1"/>
  <c r="R817" i="2" s="1"/>
  <c r="Q753" i="2" a="1"/>
  <c r="Q753" i="2" s="1"/>
  <c r="R497" i="2" a="1"/>
  <c r="R497" i="2" s="1"/>
  <c r="P433" i="2" a="1"/>
  <c r="P433" i="2" s="1"/>
  <c r="P816" i="2" a="1"/>
  <c r="P816" i="2" s="1"/>
  <c r="R688" i="2" a="1"/>
  <c r="R688" i="2" s="1"/>
  <c r="R624" i="2" a="1"/>
  <c r="R624" i="2" s="1"/>
  <c r="P560" i="2" a="1"/>
  <c r="P560" i="2" s="1"/>
  <c r="Q432" i="2" a="1"/>
  <c r="Q432" i="2" s="1"/>
  <c r="R368" i="2" a="1"/>
  <c r="R368" i="2" s="1"/>
  <c r="R815" i="2" a="1"/>
  <c r="R815" i="2" s="1"/>
  <c r="Q751" i="2" a="1"/>
  <c r="Q751" i="2" s="1"/>
  <c r="Q687" i="2" a="1"/>
  <c r="Q687" i="2" s="1"/>
  <c r="R559" i="2" a="1"/>
  <c r="R559" i="2" s="1"/>
  <c r="P708" i="2" a="1"/>
  <c r="P708" i="2" s="1"/>
  <c r="P329" i="2" a="1"/>
  <c r="P329" i="2" s="1"/>
  <c r="P681" i="2" a="1"/>
  <c r="P681" i="2" s="1"/>
  <c r="P393" i="2" a="1"/>
  <c r="P393" i="2" s="1"/>
  <c r="P414" i="2" a="1"/>
  <c r="P414" i="2" s="1"/>
  <c r="P542" i="2" a="1"/>
  <c r="P542" i="2" s="1"/>
  <c r="P437" i="2" a="1"/>
  <c r="P437" i="2" s="1"/>
  <c r="P366" i="2" a="1"/>
  <c r="P366" i="2" s="1"/>
  <c r="P669" i="2" a="1"/>
  <c r="P669" i="2" s="1"/>
  <c r="P790" i="2" a="1"/>
  <c r="P790" i="2" s="1"/>
  <c r="P757" i="2" a="1"/>
  <c r="P757" i="2" s="1"/>
  <c r="P321" i="2" a="1"/>
  <c r="P321" i="2" s="1"/>
  <c r="P501" i="2" a="1"/>
  <c r="P501" i="2" s="1"/>
  <c r="P373" i="2" a="1"/>
  <c r="P373" i="2" s="1"/>
  <c r="P598" i="2" a="1"/>
  <c r="P598" i="2" s="1"/>
  <c r="Q750" i="2" a="1"/>
  <c r="Q750" i="2" s="1"/>
  <c r="P799" i="2" a="1"/>
  <c r="P799" i="2" s="1"/>
  <c r="P609" i="2" a="1"/>
  <c r="P609" i="2" s="1"/>
  <c r="P351" i="2" a="1"/>
  <c r="P351" i="2" s="1"/>
  <c r="P347" i="2" a="1"/>
  <c r="P347" i="2" s="1"/>
  <c r="P480" i="2" a="1"/>
  <c r="P480" i="2" s="1"/>
  <c r="P423" i="2" a="1"/>
  <c r="P423" i="2" s="1"/>
  <c r="P592" i="2" a="1"/>
  <c r="P592" i="2" s="1"/>
  <c r="P639" i="2" a="1"/>
  <c r="P639" i="2" s="1"/>
  <c r="P565" i="2" a="1"/>
  <c r="P565" i="2" s="1"/>
  <c r="Q809" i="2" a="1"/>
  <c r="Q809" i="2" s="1"/>
  <c r="P489" i="2" a="1"/>
  <c r="P489" i="2" s="1"/>
  <c r="P829" i="2" a="1"/>
  <c r="P829" i="2" s="1"/>
  <c r="P617" i="2" a="1"/>
  <c r="P617" i="2" s="1"/>
  <c r="Q551" i="2" a="1"/>
  <c r="Q551" i="2" s="1"/>
  <c r="P573" i="2" a="1"/>
  <c r="P573" i="2" s="1"/>
  <c r="Q776" i="2" a="1"/>
  <c r="Q776" i="2" s="1"/>
  <c r="P424" i="2" a="1"/>
  <c r="P424" i="2" s="1"/>
  <c r="P517" i="2" a="1"/>
  <c r="P517" i="2" s="1"/>
  <c r="P566" i="2" a="1"/>
  <c r="P566" i="2" s="1"/>
  <c r="R811" i="2" a="1"/>
  <c r="R811" i="2" s="1"/>
  <c r="P788" i="2" a="1"/>
  <c r="P788" i="2" s="1"/>
  <c r="P724" i="2" a="1"/>
  <c r="P724" i="2" s="1"/>
  <c r="R596" i="2" a="1"/>
  <c r="R596" i="2" s="1"/>
  <c r="P468" i="2" a="1"/>
  <c r="P468" i="2" s="1"/>
  <c r="R340" i="2" a="1"/>
  <c r="R340" i="2" s="1"/>
  <c r="Q787" i="2" a="1"/>
  <c r="Q787" i="2" s="1"/>
  <c r="Q723" i="2" a="1"/>
  <c r="Q723" i="2" s="1"/>
  <c r="R595" i="2" a="1"/>
  <c r="R595" i="2" s="1"/>
  <c r="P467" i="2" a="1"/>
  <c r="P467" i="2" s="1"/>
  <c r="Q794" i="2" a="1"/>
  <c r="Q794" i="2" s="1"/>
  <c r="Q730" i="2" a="1"/>
  <c r="Q730" i="2" s="1"/>
  <c r="P474" i="2" a="1"/>
  <c r="P474" i="2" s="1"/>
  <c r="R761" i="2" a="1"/>
  <c r="R761" i="2" s="1"/>
  <c r="Q697" i="2" a="1"/>
  <c r="Q697" i="2" s="1"/>
  <c r="P633" i="2" a="1"/>
  <c r="P633" i="2" s="1"/>
  <c r="Q716" i="2" a="1"/>
  <c r="Q716" i="2" s="1"/>
  <c r="Q652" i="2" a="1"/>
  <c r="Q652" i="2" s="1"/>
  <c r="P588" i="2" a="1"/>
  <c r="P588" i="2" s="1"/>
  <c r="R460" i="2" a="1"/>
  <c r="R460" i="2" s="1"/>
  <c r="Q396" i="2" a="1"/>
  <c r="Q396" i="2" s="1"/>
  <c r="P332" i="2" a="1"/>
  <c r="P332" i="2" s="1"/>
  <c r="R715" i="2" a="1"/>
  <c r="R715" i="2" s="1"/>
  <c r="Q651" i="2" a="1"/>
  <c r="Q651" i="2" s="1"/>
  <c r="P587" i="2" a="1"/>
  <c r="P587" i="2" s="1"/>
  <c r="R395" i="2" a="1"/>
  <c r="R395" i="2" s="1"/>
  <c r="P331" i="2" a="1"/>
  <c r="P331" i="2" s="1"/>
  <c r="R722" i="2" a="1"/>
  <c r="R722" i="2" s="1"/>
  <c r="R658" i="2" a="1"/>
  <c r="R658" i="2" s="1"/>
  <c r="P594" i="2" a="1"/>
  <c r="P594" i="2" s="1"/>
  <c r="R466" i="2" a="1"/>
  <c r="R466" i="2" s="1"/>
  <c r="R402" i="2" a="1"/>
  <c r="R402" i="2" s="1"/>
  <c r="P338" i="2" a="1"/>
  <c r="P338" i="2" s="1"/>
  <c r="Q817" i="2" a="1"/>
  <c r="Q817" i="2" s="1"/>
  <c r="P753" i="2" a="1"/>
  <c r="P753" i="2" s="1"/>
  <c r="Q369" i="2" a="1"/>
  <c r="Q369" i="2" s="1"/>
  <c r="R752" i="2" a="1"/>
  <c r="R752" i="2" s="1"/>
  <c r="Q688" i="2" a="1"/>
  <c r="Q688" i="2" s="1"/>
  <c r="P624" i="2" a="1"/>
  <c r="P624" i="2" s="1"/>
  <c r="R496" i="2" a="1"/>
  <c r="R496" i="2" s="1"/>
  <c r="R432" i="2" a="1"/>
  <c r="R432" i="2" s="1"/>
  <c r="P368" i="2" a="1"/>
  <c r="P368" i="2" s="1"/>
  <c r="Q815" i="2" a="1"/>
  <c r="Q815" i="2" s="1"/>
  <c r="P751" i="2" a="1"/>
  <c r="P751" i="2" s="1"/>
  <c r="R623" i="2" a="1"/>
  <c r="R623" i="2" s="1"/>
  <c r="Q559" i="2" a="1"/>
  <c r="Q559" i="2" s="1"/>
  <c r="Q708" i="2" a="1"/>
  <c r="Q708" i="2" s="1"/>
  <c r="P654" i="2" a="1"/>
  <c r="P654" i="2" s="1"/>
  <c r="P533" i="2" a="1"/>
  <c r="P533" i="2" s="1"/>
  <c r="P431" i="2" a="1"/>
  <c r="P431" i="2" s="1"/>
  <c r="Q767" i="2" a="1"/>
  <c r="Q767" i="2" s="1"/>
  <c r="P317" i="2" a="1"/>
  <c r="P317" i="2" s="1"/>
  <c r="P734" i="2" a="1"/>
  <c r="P734" i="2" s="1"/>
  <c r="Q781" i="2" a="1"/>
  <c r="Q781" i="2" s="1"/>
  <c r="P622" i="2" a="1"/>
  <c r="P622" i="2" s="1"/>
  <c r="P789" i="2" a="1"/>
  <c r="P789" i="2" s="1"/>
  <c r="P760" i="2" a="1"/>
  <c r="P760" i="2" s="1"/>
  <c r="P670" i="2" a="1"/>
  <c r="P670" i="2" s="1"/>
  <c r="P744" i="2" a="1"/>
  <c r="P744" i="2" s="1"/>
  <c r="P334" i="2" a="1"/>
  <c r="P334" i="2" s="1"/>
  <c r="P479" i="2" a="1"/>
  <c r="P479" i="2" s="1"/>
  <c r="P416" i="2" a="1"/>
  <c r="P416" i="2" s="1"/>
  <c r="P415" i="2" a="1"/>
  <c r="P415" i="2" s="1"/>
  <c r="P765" i="2" a="1"/>
  <c r="P765" i="2" s="1"/>
  <c r="P680" i="2" a="1"/>
  <c r="P680" i="2" s="1"/>
  <c r="P695" i="2" a="1"/>
  <c r="P695" i="2" s="1"/>
  <c r="P686" i="2" a="1"/>
  <c r="P686" i="2" s="1"/>
  <c r="P550" i="2" a="1"/>
  <c r="P550" i="2" s="1"/>
  <c r="P350" i="2" a="1"/>
  <c r="P350" i="2" s="1"/>
  <c r="Q714" i="2" a="1"/>
  <c r="Q714" i="2" s="1"/>
  <c r="P742" i="2" a="1"/>
  <c r="P742" i="2" s="1"/>
  <c r="P606" i="2" a="1"/>
  <c r="P606" i="2" s="1"/>
  <c r="P656" i="2" a="1"/>
  <c r="P656" i="2" s="1"/>
  <c r="P575" i="2" a="1"/>
  <c r="P575" i="2" s="1"/>
  <c r="P470" i="2" a="1"/>
  <c r="P470" i="2" s="1"/>
  <c r="P673" i="2" a="1"/>
  <c r="P673" i="2" s="1"/>
  <c r="Q824" i="2" a="1"/>
  <c r="Q824" i="2" s="1"/>
  <c r="P377" i="2" a="1"/>
  <c r="P377" i="2" s="1"/>
  <c r="P759" i="2" a="1"/>
  <c r="P759" i="2" s="1"/>
  <c r="P481" i="2" a="1"/>
  <c r="P481" i="2" s="1"/>
  <c r="P440" i="2" a="1"/>
  <c r="P440" i="2" s="1"/>
  <c r="Q718" i="2" a="1"/>
  <c r="Q718" i="2" s="1"/>
  <c r="Q629" i="2" a="1"/>
  <c r="Q629" i="2" s="1"/>
  <c r="Q545" i="2" a="1"/>
  <c r="Q545" i="2" s="1"/>
  <c r="P590" i="2" a="1"/>
  <c r="P590" i="2" s="1"/>
  <c r="P797" i="2" a="1"/>
  <c r="P797" i="2" s="1"/>
  <c r="P738" i="2" a="1"/>
  <c r="P738" i="2" s="1"/>
  <c r="P725" i="2" a="1"/>
  <c r="P725" i="2" s="1"/>
  <c r="P808" i="2" a="1"/>
  <c r="P808" i="2" s="1"/>
  <c r="P487" i="2" a="1"/>
  <c r="P487" i="2" s="1"/>
  <c r="Q788" i="2" a="1"/>
  <c r="Q788" i="2" s="1"/>
  <c r="Q596" i="2" a="1"/>
  <c r="Q596" i="2" s="1"/>
  <c r="R404" i="2" a="1"/>
  <c r="R404" i="2" s="1"/>
  <c r="P787" i="2" a="1"/>
  <c r="P787" i="2" s="1"/>
  <c r="Q595" i="2" a="1"/>
  <c r="Q595" i="2" s="1"/>
  <c r="P794" i="2" a="1"/>
  <c r="P794" i="2" s="1"/>
  <c r="R410" i="2" a="1"/>
  <c r="R410" i="2" s="1"/>
  <c r="Q761" i="2" a="1"/>
  <c r="Q761" i="2" s="1"/>
  <c r="R826" i="2" a="1"/>
  <c r="R826" i="2" s="1"/>
  <c r="P780" i="2" a="1"/>
  <c r="P780" i="2" s="1"/>
  <c r="Q588" i="2" a="1"/>
  <c r="Q588" i="2" s="1"/>
  <c r="Q779" i="2" a="1"/>
  <c r="Q779" i="2" s="1"/>
  <c r="R587" i="2" a="1"/>
  <c r="R587" i="2" s="1"/>
  <c r="P459" i="2" a="1"/>
  <c r="P459" i="2" s="1"/>
  <c r="Q786" i="2" a="1"/>
  <c r="Q786" i="2" s="1"/>
  <c r="R594" i="2" a="1"/>
  <c r="R594" i="2" s="1"/>
  <c r="P466" i="2" a="1"/>
  <c r="P466" i="2" s="1"/>
  <c r="R689" i="2" a="1"/>
  <c r="R689" i="2" s="1"/>
  <c r="P369" i="2" a="1"/>
  <c r="P369" i="2" s="1"/>
  <c r="Q816" i="2" a="1"/>
  <c r="Q816" i="2" s="1"/>
  <c r="Q624" i="2" a="1"/>
  <c r="Q624" i="2" s="1"/>
  <c r="Q496" i="2" a="1"/>
  <c r="Q496" i="2" s="1"/>
  <c r="P687" i="2" a="1"/>
  <c r="P687" i="2" s="1"/>
  <c r="R708" i="2" a="1"/>
  <c r="R708" i="2" s="1"/>
  <c r="R324" i="2" a="1"/>
  <c r="R324" i="2" s="1"/>
  <c r="Q771" i="2" a="1"/>
  <c r="Q771" i="2" s="1"/>
  <c r="R764" i="2" a="1"/>
  <c r="R764" i="2" s="1"/>
  <c r="R572" i="2" a="1"/>
  <c r="R572" i="2" s="1"/>
  <c r="P380" i="2" a="1"/>
  <c r="P380" i="2" s="1"/>
  <c r="Q571" i="2" a="1"/>
  <c r="Q571" i="2" s="1"/>
  <c r="Q379" i="2" a="1"/>
  <c r="Q379" i="2" s="1"/>
  <c r="P770" i="2" a="1"/>
  <c r="P770" i="2" s="1"/>
  <c r="Q642" i="2" a="1"/>
  <c r="Q642" i="2" s="1"/>
  <c r="Q578" i="2" a="1"/>
  <c r="Q578" i="2" s="1"/>
  <c r="P514" i="2" a="1"/>
  <c r="P514" i="2" s="1"/>
  <c r="R386" i="2" a="1"/>
  <c r="R386" i="2" s="1"/>
  <c r="R636" i="2" a="1"/>
  <c r="R636" i="2" s="1"/>
  <c r="Q315" i="2" a="1"/>
  <c r="Q315" i="2" s="1"/>
  <c r="P820" i="2" a="1"/>
  <c r="P820" i="2" s="1"/>
  <c r="P756" i="2" a="1"/>
  <c r="P756" i="2" s="1"/>
  <c r="R628" i="2" a="1"/>
  <c r="R628" i="2" s="1"/>
  <c r="Q564" i="2" a="1"/>
  <c r="Q564" i="2" s="1"/>
  <c r="R372" i="2" a="1"/>
  <c r="R372" i="2" s="1"/>
  <c r="Q755" i="2" a="1"/>
  <c r="Q755" i="2" s="1"/>
  <c r="R563" i="2" a="1"/>
  <c r="R563" i="2" s="1"/>
  <c r="P435" i="2" a="1"/>
  <c r="P435" i="2" s="1"/>
  <c r="R762" i="2" a="1"/>
  <c r="R762" i="2" s="1"/>
  <c r="P698" i="2" a="1"/>
  <c r="P698" i="2" s="1"/>
  <c r="P634" i="2" a="1"/>
  <c r="P634" i="2" s="1"/>
  <c r="R506" i="2" a="1"/>
  <c r="R506" i="2" s="1"/>
  <c r="P644" i="2" a="1"/>
  <c r="P644" i="2" s="1"/>
  <c r="Q707" i="2" a="1"/>
  <c r="Q707" i="2" s="1"/>
  <c r="R700" i="2" a="1"/>
  <c r="R700" i="2" s="1"/>
  <c r="P508" i="2" a="1"/>
  <c r="P508" i="2" s="1"/>
  <c r="R763" i="2" a="1"/>
  <c r="R763" i="2" s="1"/>
  <c r="Q443" i="2" a="1"/>
  <c r="Q443" i="2" s="1"/>
  <c r="P322" i="2" a="1"/>
  <c r="P322" i="2" s="1"/>
  <c r="R819" i="2" a="1"/>
  <c r="R819" i="2" s="1"/>
  <c r="Q748" i="2" a="1"/>
  <c r="Q748" i="2" s="1"/>
  <c r="P620" i="2" a="1"/>
  <c r="P620" i="2" s="1"/>
  <c r="R492" i="2" a="1"/>
  <c r="R492" i="2" s="1"/>
  <c r="Q428" i="2" a="1"/>
  <c r="Q428" i="2" s="1"/>
  <c r="R683" i="2" a="1"/>
  <c r="R683" i="2" s="1"/>
  <c r="R619" i="2" a="1"/>
  <c r="R619" i="2" s="1"/>
  <c r="P555" i="2" a="1"/>
  <c r="P555" i="2" s="1"/>
  <c r="Q818" i="2" a="1"/>
  <c r="Q818" i="2" s="1"/>
  <c r="R690" i="2" a="1"/>
  <c r="R690" i="2" s="1"/>
  <c r="Q626" i="2" a="1"/>
  <c r="Q626" i="2" s="1"/>
  <c r="P562" i="2" a="1"/>
  <c r="P562" i="2" s="1"/>
  <c r="R434" i="2" a="1"/>
  <c r="R434" i="2" s="1"/>
  <c r="Q370" i="2" a="1"/>
  <c r="Q370" i="2" s="1"/>
  <c r="P772" i="2" a="1"/>
  <c r="P772" i="2" s="1"/>
  <c r="Q580" i="2" a="1"/>
  <c r="Q580" i="2" s="1"/>
  <c r="R643" i="2" a="1"/>
  <c r="R643" i="2" s="1"/>
  <c r="R804" i="2" a="1"/>
  <c r="R804" i="2" s="1"/>
  <c r="P740" i="2" a="1"/>
  <c r="P740" i="2" s="1"/>
  <c r="P676" i="2" a="1"/>
  <c r="P676" i="2" s="1"/>
  <c r="R548" i="2" a="1"/>
  <c r="R548" i="2" s="1"/>
  <c r="P420" i="2" a="1"/>
  <c r="P420" i="2" s="1"/>
  <c r="R803" i="2" a="1"/>
  <c r="R803" i="2" s="1"/>
  <c r="Q739" i="2" a="1"/>
  <c r="Q739" i="2" s="1"/>
  <c r="Q675" i="2" a="1"/>
  <c r="Q675" i="2" s="1"/>
  <c r="Q483" i="2" a="1"/>
  <c r="Q483" i="2" s="1"/>
  <c r="P419" i="2" a="1"/>
  <c r="P419" i="2" s="1"/>
  <c r="R810" i="2" a="1"/>
  <c r="R810" i="2" s="1"/>
  <c r="Q746" i="2" a="1"/>
  <c r="Q746" i="2" s="1"/>
  <c r="P682" i="2" a="1"/>
  <c r="P682" i="2" s="1"/>
  <c r="R554" i="2" a="1"/>
  <c r="R554" i="2" s="1"/>
  <c r="R490" i="2" a="1"/>
  <c r="R490" i="2" s="1"/>
  <c r="P426" i="2" a="1"/>
  <c r="P426" i="2" s="1"/>
  <c r="Q732" i="2" a="1"/>
  <c r="Q732" i="2" s="1"/>
  <c r="Q668" i="2" a="1"/>
  <c r="Q668" i="2" s="1"/>
  <c r="P604" i="2" a="1"/>
  <c r="P604" i="2" s="1"/>
  <c r="R476" i="2" a="1"/>
  <c r="R476" i="2" s="1"/>
  <c r="R412" i="2" a="1"/>
  <c r="R412" i="2" s="1"/>
  <c r="P348" i="2" a="1"/>
  <c r="P348" i="2" s="1"/>
  <c r="Q731" i="2" a="1"/>
  <c r="Q731" i="2" s="1"/>
  <c r="R667" i="2" a="1"/>
  <c r="R667" i="2" s="1"/>
  <c r="P603" i="2" a="1"/>
  <c r="P603" i="2" s="1"/>
  <c r="R729" i="2" a="1"/>
  <c r="R729" i="2" s="1"/>
  <c r="R601" i="2" a="1"/>
  <c r="R601" i="2" s="1"/>
  <c r="Q409" i="2" a="1"/>
  <c r="Q409" i="2" s="1"/>
  <c r="Q728" i="2" a="1"/>
  <c r="Q728" i="2" s="1"/>
  <c r="Q600" i="2" a="1"/>
  <c r="Q600" i="2" s="1"/>
  <c r="R408" i="2" a="1"/>
  <c r="R408" i="2" s="1"/>
  <c r="Q727" i="2" a="1"/>
  <c r="Q727" i="2" s="1"/>
  <c r="Q599" i="2" a="1"/>
  <c r="Q599" i="2" s="1"/>
  <c r="R471" i="2" a="1"/>
  <c r="R471" i="2" s="1"/>
  <c r="R343" i="2" a="1"/>
  <c r="R343" i="2" s="1"/>
  <c r="Q710" i="2" a="1"/>
  <c r="Q710" i="2" s="1"/>
  <c r="R326" i="2" a="1"/>
  <c r="R326" i="2" s="1"/>
  <c r="R685" i="2" a="1"/>
  <c r="R685" i="2" s="1"/>
  <c r="R557" i="2" a="1"/>
  <c r="R557" i="2" s="1"/>
  <c r="Q686" i="2" a="1"/>
  <c r="Q686" i="2" s="1"/>
  <c r="R721" i="2" a="1"/>
  <c r="R721" i="2" s="1"/>
  <c r="R593" i="2" a="1"/>
  <c r="R593" i="2" s="1"/>
  <c r="R465" i="2" a="1"/>
  <c r="R465" i="2" s="1"/>
  <c r="R337" i="2" a="1"/>
  <c r="R337" i="2" s="1"/>
  <c r="R656" i="2" a="1"/>
  <c r="R656" i="2" s="1"/>
  <c r="R528" i="2" a="1"/>
  <c r="R528" i="2" s="1"/>
  <c r="Q400" i="2" a="1"/>
  <c r="Q400" i="2" s="1"/>
  <c r="R655" i="2" a="1"/>
  <c r="R655" i="2" s="1"/>
  <c r="R463" i="2" a="1"/>
  <c r="R463" i="2" s="1"/>
  <c r="Q335" i="2" a="1"/>
  <c r="Q335" i="2" s="1"/>
  <c r="R830" i="2" a="1"/>
  <c r="R830" i="2" s="1"/>
  <c r="R638" i="2" a="1"/>
  <c r="R638" i="2" s="1"/>
  <c r="Q510" i="2" a="1"/>
  <c r="Q510" i="2" s="1"/>
  <c r="R677" i="2" a="1"/>
  <c r="R677" i="2" s="1"/>
  <c r="R485" i="2" a="1"/>
  <c r="R485" i="2" s="1"/>
  <c r="Q357" i="2" a="1"/>
  <c r="Q357" i="2" s="1"/>
  <c r="P792" i="2" a="1"/>
  <c r="P792" i="2" s="1"/>
  <c r="P485" i="2" a="1"/>
  <c r="P485" i="2" s="1"/>
  <c r="P505" i="2" a="1"/>
  <c r="P505" i="2" s="1"/>
  <c r="P607" i="2" a="1"/>
  <c r="P607" i="2" s="1"/>
  <c r="P394" i="2" a="1"/>
  <c r="P394" i="2" s="1"/>
  <c r="P361" i="2" a="1"/>
  <c r="P361" i="2" s="1"/>
  <c r="Q650" i="2" a="1"/>
  <c r="Q650" i="2" s="1"/>
  <c r="P726" i="2" a="1"/>
  <c r="P726" i="2" s="1"/>
  <c r="P616" i="2" a="1"/>
  <c r="P616" i="2" s="1"/>
  <c r="P522" i="2" a="1"/>
  <c r="P522" i="2" s="1"/>
  <c r="P325" i="2" a="1"/>
  <c r="P325" i="2" s="1"/>
  <c r="P798" i="2" a="1"/>
  <c r="P798" i="2" s="1"/>
  <c r="R724" i="2" a="1"/>
  <c r="R724" i="2" s="1"/>
  <c r="P596" i="2" a="1"/>
  <c r="P596" i="2" s="1"/>
  <c r="Q404" i="2" a="1"/>
  <c r="Q404" i="2" s="1"/>
  <c r="R723" i="2" a="1"/>
  <c r="R723" i="2" s="1"/>
  <c r="P595" i="2" a="1"/>
  <c r="P595" i="2" s="1"/>
  <c r="R730" i="2" a="1"/>
  <c r="R730" i="2" s="1"/>
  <c r="Q410" i="2" a="1"/>
  <c r="Q410" i="2" s="1"/>
  <c r="P761" i="2" a="1"/>
  <c r="P761" i="2" s="1"/>
  <c r="P826" i="2" a="1"/>
  <c r="P826" i="2" s="1"/>
  <c r="R716" i="2" a="1"/>
  <c r="R716" i="2" s="1"/>
  <c r="Q524" i="2" a="1"/>
  <c r="Q524" i="2" s="1"/>
  <c r="P396" i="2" a="1"/>
  <c r="P396" i="2" s="1"/>
  <c r="Q715" i="2" a="1"/>
  <c r="Q715" i="2" s="1"/>
  <c r="Q523" i="2" a="1"/>
  <c r="Q523" i="2" s="1"/>
  <c r="P395" i="2" a="1"/>
  <c r="P395" i="2" s="1"/>
  <c r="Q722" i="2" a="1"/>
  <c r="Q722" i="2" s="1"/>
  <c r="P402" i="2" a="1"/>
  <c r="P402" i="2" s="1"/>
  <c r="P817" i="2" a="1"/>
  <c r="P817" i="2" s="1"/>
  <c r="Q433" i="2" a="1"/>
  <c r="Q433" i="2" s="1"/>
  <c r="Q752" i="2" a="1"/>
  <c r="Q752" i="2" s="1"/>
  <c r="Q560" i="2" a="1"/>
  <c r="Q560" i="2" s="1"/>
  <c r="P432" i="2" a="1"/>
  <c r="P432" i="2" s="1"/>
  <c r="P815" i="2" a="1"/>
  <c r="P815" i="2" s="1"/>
  <c r="P623" i="2" a="1"/>
  <c r="P623" i="2" s="1"/>
  <c r="R516" i="2" a="1"/>
  <c r="R516" i="2" s="1"/>
  <c r="Q324" i="2" a="1"/>
  <c r="Q324" i="2" s="1"/>
  <c r="P771" i="2" a="1"/>
  <c r="P771" i="2" s="1"/>
  <c r="Q764" i="2" a="1"/>
  <c r="Q764" i="2" s="1"/>
  <c r="P572" i="2" a="1"/>
  <c r="P572" i="2" s="1"/>
  <c r="R571" i="2" a="1"/>
  <c r="R571" i="2" s="1"/>
  <c r="P379" i="2" a="1"/>
  <c r="P379" i="2" s="1"/>
  <c r="R706" i="2" a="1"/>
  <c r="R706" i="2" s="1"/>
  <c r="R642" i="2" a="1"/>
  <c r="R642" i="2" s="1"/>
  <c r="P578" i="2" a="1"/>
  <c r="P578" i="2" s="1"/>
  <c r="R450" i="2" a="1"/>
  <c r="R450" i="2" s="1"/>
  <c r="Q386" i="2" a="1"/>
  <c r="Q386" i="2" s="1"/>
  <c r="R801" i="2" a="1"/>
  <c r="R801" i="2" s="1"/>
  <c r="R828" i="2" a="1"/>
  <c r="R828" i="2" s="1"/>
  <c r="Q636" i="2" a="1"/>
  <c r="Q636" i="2" s="1"/>
  <c r="R507" i="2" a="1"/>
  <c r="R507" i="2" s="1"/>
  <c r="R315" i="2" a="1"/>
  <c r="R315" i="2" s="1"/>
  <c r="Q820" i="2" a="1"/>
  <c r="Q820" i="2" s="1"/>
  <c r="R692" i="2" a="1"/>
  <c r="R692" i="2" s="1"/>
  <c r="P628" i="2" a="1"/>
  <c r="P628" i="2" s="1"/>
  <c r="P564" i="2" a="1"/>
  <c r="P564" i="2" s="1"/>
  <c r="R436" i="2" a="1"/>
  <c r="R436" i="2" s="1"/>
  <c r="Q372" i="2" a="1"/>
  <c r="Q372" i="2" s="1"/>
  <c r="P755" i="2" a="1"/>
  <c r="P755" i="2" s="1"/>
  <c r="Q563" i="2" a="1"/>
  <c r="Q563" i="2" s="1"/>
  <c r="Q371" i="2" a="1"/>
  <c r="Q371" i="2" s="1"/>
  <c r="Q762" i="2" a="1"/>
  <c r="Q762" i="2" s="1"/>
  <c r="Q698" i="2" a="1"/>
  <c r="Q698" i="2" s="1"/>
  <c r="P506" i="2" a="1"/>
  <c r="P506" i="2" s="1"/>
  <c r="Q314" i="2" a="1"/>
  <c r="Q314" i="2" s="1"/>
  <c r="R452" i="2" a="1"/>
  <c r="R452" i="2" s="1"/>
  <c r="R707" i="2" a="1"/>
  <c r="R707" i="2" s="1"/>
  <c r="Q316" i="2" a="1"/>
  <c r="Q316" i="2" s="1"/>
  <c r="P763" i="2" a="1"/>
  <c r="P763" i="2" s="1"/>
  <c r="P443" i="2" a="1"/>
  <c r="P443" i="2" s="1"/>
  <c r="P819" i="2" a="1"/>
  <c r="P819" i="2" s="1"/>
  <c r="R812" i="2" a="1"/>
  <c r="R812" i="2" s="1"/>
  <c r="R748" i="2" a="1"/>
  <c r="R748" i="2" s="1"/>
  <c r="Q556" i="2" a="1"/>
  <c r="Q556" i="2" s="1"/>
  <c r="Q492" i="2" a="1"/>
  <c r="Q492" i="2" s="1"/>
  <c r="P428" i="2" a="1"/>
  <c r="P428" i="2" s="1"/>
  <c r="R747" i="2" a="1"/>
  <c r="R747" i="2" s="1"/>
  <c r="Q683" i="2" a="1"/>
  <c r="Q683" i="2" s="1"/>
  <c r="P619" i="2" a="1"/>
  <c r="P619" i="2" s="1"/>
  <c r="Q491" i="2" a="1"/>
  <c r="Q491" i="2" s="1"/>
  <c r="R754" i="2" a="1"/>
  <c r="R754" i="2" s="1"/>
  <c r="Q690" i="2" a="1"/>
  <c r="Q690" i="2" s="1"/>
  <c r="P626" i="2" a="1"/>
  <c r="P626" i="2" s="1"/>
  <c r="Q434" i="2" a="1"/>
  <c r="Q434" i="2" s="1"/>
  <c r="P370" i="2" a="1"/>
  <c r="P370" i="2" s="1"/>
  <c r="Q772" i="2" a="1"/>
  <c r="Q772" i="2" s="1"/>
  <c r="R388" i="2" a="1"/>
  <c r="R388" i="2" s="1"/>
  <c r="Q643" i="2" a="1"/>
  <c r="Q643" i="2" s="1"/>
  <c r="R827" i="2" a="1"/>
  <c r="R827" i="2" s="1"/>
  <c r="P804" i="2" a="1"/>
  <c r="P804" i="2" s="1"/>
  <c r="Q740" i="2" a="1"/>
  <c r="Q740" i="2" s="1"/>
  <c r="R612" i="2" a="1"/>
  <c r="R612" i="2" s="1"/>
  <c r="Q548" i="2" a="1"/>
  <c r="Q548" i="2" s="1"/>
  <c r="Q356" i="2" a="1"/>
  <c r="Q356" i="2" s="1"/>
  <c r="Q803" i="2" a="1"/>
  <c r="Q803" i="2" s="1"/>
  <c r="P739" i="2" a="1"/>
  <c r="P739" i="2" s="1"/>
  <c r="R611" i="2" a="1"/>
  <c r="R611" i="2" s="1"/>
  <c r="P483" i="2" a="1"/>
  <c r="P483" i="2" s="1"/>
  <c r="R355" i="2" a="1"/>
  <c r="R355" i="2" s="1"/>
  <c r="P810" i="2" a="1"/>
  <c r="P810" i="2" s="1"/>
  <c r="P746" i="2" a="1"/>
  <c r="P746" i="2" s="1"/>
  <c r="R618" i="2" a="1"/>
  <c r="R618" i="2" s="1"/>
  <c r="Q554" i="2" a="1"/>
  <c r="Q554" i="2" s="1"/>
  <c r="P490" i="2" a="1"/>
  <c r="P490" i="2" s="1"/>
  <c r="Q362" i="2" a="1"/>
  <c r="Q362" i="2" s="1"/>
  <c r="Q777" i="2" a="1"/>
  <c r="Q777" i="2" s="1"/>
  <c r="R796" i="2" a="1"/>
  <c r="R796" i="2" s="1"/>
  <c r="R732" i="2" a="1"/>
  <c r="R732" i="2" s="1"/>
  <c r="R540" i="2" a="1"/>
  <c r="R540" i="2" s="1"/>
  <c r="Q476" i="2" a="1"/>
  <c r="Q476" i="2" s="1"/>
  <c r="P412" i="2" a="1"/>
  <c r="P412" i="2" s="1"/>
  <c r="R795" i="2" a="1"/>
  <c r="R795" i="2" s="1"/>
  <c r="R731" i="2" a="1"/>
  <c r="R731" i="2" s="1"/>
  <c r="P667" i="2" a="1"/>
  <c r="P667" i="2" s="1"/>
  <c r="Q665" i="2" a="1"/>
  <c r="Q665" i="2" s="1"/>
  <c r="R537" i="2" a="1"/>
  <c r="R537" i="2" s="1"/>
  <c r="R345" i="2" a="1"/>
  <c r="R345" i="2" s="1"/>
  <c r="R664" i="2" a="1"/>
  <c r="R664" i="2" s="1"/>
  <c r="Q408" i="2" a="1"/>
  <c r="Q408" i="2" s="1"/>
  <c r="R727" i="2" a="1"/>
  <c r="R727" i="2" s="1"/>
  <c r="R599" i="2" a="1"/>
  <c r="R599" i="2" s="1"/>
  <c r="Q471" i="2" a="1"/>
  <c r="Q471" i="2" s="1"/>
  <c r="Q343" i="2" a="1"/>
  <c r="Q343" i="2" s="1"/>
  <c r="R774" i="2" a="1"/>
  <c r="R774" i="2" s="1"/>
  <c r="Q390" i="2" a="1"/>
  <c r="Q390" i="2" s="1"/>
  <c r="R813" i="2" a="1"/>
  <c r="R813" i="2" s="1"/>
  <c r="Q685" i="2" a="1"/>
  <c r="Q685" i="2" s="1"/>
  <c r="Q557" i="2" a="1"/>
  <c r="Q557" i="2" s="1"/>
  <c r="Q365" i="2" a="1"/>
  <c r="Q365" i="2" s="1"/>
  <c r="P557" i="2" a="1"/>
  <c r="P557" i="2" s="1"/>
  <c r="Q813" i="2" a="1"/>
  <c r="Q813" i="2" s="1"/>
  <c r="Q721" i="2" a="1"/>
  <c r="Q721" i="2" s="1"/>
  <c r="Q593" i="2" a="1"/>
  <c r="Q593" i="2" s="1"/>
  <c r="Q465" i="2" a="1"/>
  <c r="Q465" i="2" s="1"/>
  <c r="Q337" i="2" a="1"/>
  <c r="Q337" i="2" s="1"/>
  <c r="R784" i="2" a="1"/>
  <c r="R784" i="2" s="1"/>
  <c r="Q656" i="2" a="1"/>
  <c r="Q656" i="2" s="1"/>
  <c r="R464" i="2" a="1"/>
  <c r="R464" i="2" s="1"/>
  <c r="Q336" i="2" a="1"/>
  <c r="Q336" i="2" s="1"/>
  <c r="R591" i="2" a="1"/>
  <c r="R591" i="2" s="1"/>
  <c r="Q463" i="2" a="1"/>
  <c r="Q463" i="2" s="1"/>
  <c r="R335" i="2" a="1"/>
  <c r="R335" i="2" s="1"/>
  <c r="R766" i="2" a="1"/>
  <c r="R766" i="2" s="1"/>
  <c r="Q574" i="2" a="1"/>
  <c r="Q574" i="2" s="1"/>
  <c r="R446" i="2" a="1"/>
  <c r="R446" i="2" s="1"/>
  <c r="R318" i="2" a="1"/>
  <c r="R318" i="2" s="1"/>
  <c r="R613" i="2" a="1"/>
  <c r="R613" i="2" s="1"/>
  <c r="R421" i="2" a="1"/>
  <c r="R421" i="2" s="1"/>
  <c r="P728" i="2" a="1"/>
  <c r="P728" i="2" s="1"/>
  <c r="P462" i="2" a="1"/>
  <c r="P462" i="2" s="1"/>
  <c r="P551" i="2" a="1"/>
  <c r="P551" i="2" s="1"/>
  <c r="P475" i="2" a="1"/>
  <c r="P475" i="2" s="1"/>
  <c r="P543" i="2" a="1"/>
  <c r="P543" i="2" s="1"/>
  <c r="P360" i="2" a="1"/>
  <c r="P360" i="2" s="1"/>
  <c r="P552" i="2" a="1"/>
  <c r="P552" i="2" s="1"/>
  <c r="P510" i="2" a="1"/>
  <c r="P510" i="2" s="1"/>
  <c r="P745" i="2" a="1"/>
  <c r="P745" i="2" s="1"/>
  <c r="P694" i="2" a="1"/>
  <c r="P694" i="2" s="1"/>
  <c r="P811" i="2" a="1"/>
  <c r="P811" i="2" s="1"/>
  <c r="R660" i="2" a="1"/>
  <c r="R660" i="2" s="1"/>
  <c r="P532" i="2" a="1"/>
  <c r="P532" i="2" s="1"/>
  <c r="Q340" i="2" a="1"/>
  <c r="Q340" i="2" s="1"/>
  <c r="R659" i="2" a="1"/>
  <c r="R659" i="2" s="1"/>
  <c r="Q339" i="2" a="1"/>
  <c r="Q339" i="2" s="1"/>
  <c r="R666" i="2" a="1"/>
  <c r="R666" i="2" s="1"/>
  <c r="R825" i="2" a="1"/>
  <c r="R825" i="2" s="1"/>
  <c r="P697" i="2" a="1"/>
  <c r="P697" i="2" s="1"/>
  <c r="P716" i="2" a="1"/>
  <c r="P716" i="2" s="1"/>
  <c r="R524" i="2" a="1"/>
  <c r="R524" i="2" s="1"/>
  <c r="R332" i="2" a="1"/>
  <c r="R332" i="2" s="1"/>
  <c r="P715" i="2" a="1"/>
  <c r="P715" i="2" s="1"/>
  <c r="R523" i="2" a="1"/>
  <c r="R523" i="2" s="1"/>
  <c r="R331" i="2" a="1"/>
  <c r="R331" i="2" s="1"/>
  <c r="P722" i="2" a="1"/>
  <c r="P722" i="2" s="1"/>
  <c r="R338" i="2" a="1"/>
  <c r="R338" i="2" s="1"/>
  <c r="R753" i="2" a="1"/>
  <c r="R753" i="2" s="1"/>
  <c r="P625" i="2" a="1"/>
  <c r="P625" i="2" s="1"/>
  <c r="R433" i="2" a="1"/>
  <c r="R433" i="2" s="1"/>
  <c r="P752" i="2" a="1"/>
  <c r="P752" i="2" s="1"/>
  <c r="R560" i="2" a="1"/>
  <c r="R560" i="2" s="1"/>
  <c r="Q368" i="2" a="1"/>
  <c r="Q368" i="2" s="1"/>
  <c r="R751" i="2" a="1"/>
  <c r="R751" i="2" s="1"/>
  <c r="Q623" i="2" a="1"/>
  <c r="Q623" i="2" s="1"/>
  <c r="P516" i="2" a="1"/>
  <c r="P516" i="2" s="1"/>
  <c r="P324" i="2" a="1"/>
  <c r="P324" i="2" s="1"/>
  <c r="P764" i="2" a="1"/>
  <c r="P764" i="2" s="1"/>
  <c r="Q380" i="2" a="1"/>
  <c r="Q380" i="2" s="1"/>
  <c r="P571" i="2" a="1"/>
  <c r="P571" i="2" s="1"/>
  <c r="Q770" i="2" a="1"/>
  <c r="Q770" i="2" s="1"/>
  <c r="Q706" i="2" a="1"/>
  <c r="Q706" i="2" s="1"/>
  <c r="P642" i="2" a="1"/>
  <c r="P642" i="2" s="1"/>
  <c r="Q514" i="2" a="1"/>
  <c r="Q514" i="2" s="1"/>
  <c r="P386" i="2" a="1"/>
  <c r="P386" i="2" s="1"/>
  <c r="P801" i="2" a="1"/>
  <c r="P801" i="2" s="1"/>
  <c r="Q828" i="2" a="1"/>
  <c r="Q828" i="2" s="1"/>
  <c r="P636" i="2" a="1"/>
  <c r="P636" i="2" s="1"/>
  <c r="Q699" i="2" a="1"/>
  <c r="Q699" i="2" s="1"/>
  <c r="Q507" i="2" a="1"/>
  <c r="Q507" i="2" s="1"/>
  <c r="P315" i="2" a="1"/>
  <c r="P315" i="2" s="1"/>
  <c r="R756" i="2" a="1"/>
  <c r="R756" i="2" s="1"/>
  <c r="P692" i="2" a="1"/>
  <c r="P692" i="2" s="1"/>
  <c r="Q628" i="2" a="1"/>
  <c r="Q628" i="2" s="1"/>
  <c r="R500" i="2" a="1"/>
  <c r="R500" i="2" s="1"/>
  <c r="Q436" i="2" a="1"/>
  <c r="Q436" i="2" s="1"/>
  <c r="P372" i="2" a="1"/>
  <c r="P372" i="2" s="1"/>
  <c r="Q627" i="2" a="1"/>
  <c r="Q627" i="2" s="1"/>
  <c r="P563" i="2" a="1"/>
  <c r="P563" i="2" s="1"/>
  <c r="Q435" i="2" a="1"/>
  <c r="Q435" i="2" s="1"/>
  <c r="R371" i="2" a="1"/>
  <c r="R371" i="2" s="1"/>
  <c r="P762" i="2" a="1"/>
  <c r="P762" i="2" s="1"/>
  <c r="R634" i="2" a="1"/>
  <c r="R634" i="2" s="1"/>
  <c r="Q506" i="2" a="1"/>
  <c r="Q506" i="2" s="1"/>
  <c r="R378" i="2" a="1"/>
  <c r="R378" i="2" s="1"/>
  <c r="R644" i="2" a="1"/>
  <c r="R644" i="2" s="1"/>
  <c r="Q452" i="2" a="1"/>
  <c r="Q452" i="2" s="1"/>
  <c r="P707" i="2" a="1"/>
  <c r="P707" i="2" s="1"/>
  <c r="R508" i="2" a="1"/>
  <c r="R508" i="2" s="1"/>
  <c r="R316" i="2" a="1"/>
  <c r="R316" i="2" s="1"/>
  <c r="Q763" i="2" a="1"/>
  <c r="Q763" i="2" s="1"/>
  <c r="Q322" i="2" a="1"/>
  <c r="Q322" i="2" s="1"/>
  <c r="Q819" i="2" a="1"/>
  <c r="Q819" i="2" s="1"/>
  <c r="P812" i="2" a="1"/>
  <c r="P812" i="2" s="1"/>
  <c r="P748" i="2" a="1"/>
  <c r="P748" i="2" s="1"/>
  <c r="R620" i="2" a="1"/>
  <c r="R620" i="2" s="1"/>
  <c r="R556" i="2" a="1"/>
  <c r="R556" i="2" s="1"/>
  <c r="P492" i="2" a="1"/>
  <c r="P492" i="2" s="1"/>
  <c r="Q747" i="2" a="1"/>
  <c r="Q747" i="2" s="1"/>
  <c r="P683" i="2" a="1"/>
  <c r="P683" i="2" s="1"/>
  <c r="Q555" i="2" a="1"/>
  <c r="Q555" i="2" s="1"/>
  <c r="R491" i="2" a="1"/>
  <c r="R491" i="2" s="1"/>
  <c r="P427" i="2" a="1"/>
  <c r="P427" i="2" s="1"/>
  <c r="R818" i="2" a="1"/>
  <c r="R818" i="2" s="1"/>
  <c r="Q754" i="2" a="1"/>
  <c r="Q754" i="2" s="1"/>
  <c r="P690" i="2" a="1"/>
  <c r="P690" i="2" s="1"/>
  <c r="Q562" i="2" a="1"/>
  <c r="Q562" i="2" s="1"/>
  <c r="P434" i="2" a="1"/>
  <c r="P434" i="2" s="1"/>
  <c r="R580" i="2" a="1"/>
  <c r="R580" i="2" s="1"/>
  <c r="Q388" i="2" a="1"/>
  <c r="Q388" i="2" s="1"/>
  <c r="P643" i="2" a="1"/>
  <c r="P643" i="2" s="1"/>
  <c r="Q827" i="2" a="1"/>
  <c r="Q827" i="2" s="1"/>
  <c r="Q804" i="2" a="1"/>
  <c r="Q804" i="2" s="1"/>
  <c r="R676" i="2" a="1"/>
  <c r="R676" i="2" s="1"/>
  <c r="P612" i="2" a="1"/>
  <c r="P612" i="2" s="1"/>
  <c r="P548" i="2" a="1"/>
  <c r="P548" i="2" s="1"/>
  <c r="Q420" i="2" a="1"/>
  <c r="Q420" i="2" s="1"/>
  <c r="R356" i="2" a="1"/>
  <c r="R356" i="2" s="1"/>
  <c r="P803" i="2" a="1"/>
  <c r="P803" i="2" s="1"/>
  <c r="R675" i="2" a="1"/>
  <c r="R675" i="2" s="1"/>
  <c r="Q611" i="2" a="1"/>
  <c r="Q611" i="2" s="1"/>
  <c r="P547" i="2" a="1"/>
  <c r="P547" i="2" s="1"/>
  <c r="R419" i="2" a="1"/>
  <c r="R419" i="2" s="1"/>
  <c r="Q355" i="2" a="1"/>
  <c r="Q355" i="2" s="1"/>
  <c r="Q810" i="2" a="1"/>
  <c r="Q810" i="2" s="1"/>
  <c r="R682" i="2" a="1"/>
  <c r="R682" i="2" s="1"/>
  <c r="P554" i="2" a="1"/>
  <c r="P554" i="2" s="1"/>
  <c r="Q426" i="2" a="1"/>
  <c r="Q426" i="2" s="1"/>
  <c r="R362" i="2" a="1"/>
  <c r="R362" i="2" s="1"/>
  <c r="R777" i="2" a="1"/>
  <c r="R777" i="2" s="1"/>
  <c r="Q796" i="2" a="1"/>
  <c r="Q796" i="2" s="1"/>
  <c r="P732" i="2" a="1"/>
  <c r="P732" i="2" s="1"/>
  <c r="Q604" i="2" a="1"/>
  <c r="Q604" i="2" s="1"/>
  <c r="Q540" i="2" a="1"/>
  <c r="Q540" i="2" s="1"/>
  <c r="P476" i="2" a="1"/>
  <c r="P476" i="2" s="1"/>
  <c r="Q795" i="2" a="1"/>
  <c r="Q795" i="2" s="1"/>
  <c r="P731" i="2" a="1"/>
  <c r="P731" i="2" s="1"/>
  <c r="Q603" i="2" a="1"/>
  <c r="Q603" i="2" s="1"/>
  <c r="R665" i="2" a="1"/>
  <c r="R665" i="2" s="1"/>
  <c r="R473" i="2" a="1"/>
  <c r="R473" i="2" s="1"/>
  <c r="Q345" i="2" a="1"/>
  <c r="Q345" i="2" s="1"/>
  <c r="R792" i="2" a="1"/>
  <c r="R792" i="2" s="1"/>
  <c r="Q664" i="2" a="1"/>
  <c r="Q664" i="2" s="1"/>
  <c r="Q472" i="2" a="1"/>
  <c r="Q472" i="2" s="1"/>
  <c r="R663" i="2" a="1"/>
  <c r="R663" i="2" s="1"/>
  <c r="R407" i="2" a="1"/>
  <c r="R407" i="2" s="1"/>
  <c r="Q774" i="2" a="1"/>
  <c r="Q774" i="2" s="1"/>
  <c r="R390" i="2" a="1"/>
  <c r="R390" i="2" s="1"/>
  <c r="R749" i="2" a="1"/>
  <c r="R749" i="2" s="1"/>
  <c r="R621" i="2" a="1"/>
  <c r="R621" i="2" s="1"/>
  <c r="Q493" i="2" a="1"/>
  <c r="Q493" i="2" s="1"/>
  <c r="R365" i="2" a="1"/>
  <c r="R365" i="2" s="1"/>
  <c r="P471" i="2" a="1"/>
  <c r="P471" i="2" s="1"/>
  <c r="Q526" i="2" a="1"/>
  <c r="Q526" i="2" s="1"/>
  <c r="Q657" i="2" a="1"/>
  <c r="Q657" i="2" s="1"/>
  <c r="Q529" i="2" a="1"/>
  <c r="Q529" i="2" s="1"/>
  <c r="R720" i="2" a="1"/>
  <c r="R720" i="2" s="1"/>
  <c r="R592" i="2" a="1"/>
  <c r="R592" i="2" s="1"/>
  <c r="Q464" i="2" a="1"/>
  <c r="Q464" i="2" s="1"/>
  <c r="R336" i="2" a="1"/>
  <c r="R336" i="2" s="1"/>
  <c r="R783" i="2" a="1"/>
  <c r="R783" i="2" s="1"/>
  <c r="Q527" i="2" a="1"/>
  <c r="Q527" i="2" s="1"/>
  <c r="R399" i="2" a="1"/>
  <c r="R399" i="2" s="1"/>
  <c r="Q766" i="2" a="1"/>
  <c r="Q766" i="2" s="1"/>
  <c r="R574" i="2" a="1"/>
  <c r="R574" i="2" s="1"/>
  <c r="R382" i="2" a="1"/>
  <c r="R382" i="2" s="1"/>
  <c r="R805" i="2" a="1"/>
  <c r="R805" i="2" s="1"/>
  <c r="Q549" i="2" a="1"/>
  <c r="Q549" i="2" s="1"/>
  <c r="Q421" i="2" a="1"/>
  <c r="Q421" i="2" s="1"/>
  <c r="P544" i="2" a="1"/>
  <c r="P544" i="2" s="1"/>
  <c r="P767" i="2" a="1"/>
  <c r="P767" i="2" s="1"/>
  <c r="P710" i="2" a="1"/>
  <c r="P710" i="2" s="1"/>
  <c r="Q544" i="2" a="1"/>
  <c r="Q544" i="2" s="1"/>
  <c r="P422" i="2" a="1"/>
  <c r="P422" i="2" s="1"/>
  <c r="P662" i="2" a="1"/>
  <c r="P662" i="2" s="1"/>
  <c r="P696" i="2" a="1"/>
  <c r="P696" i="2" s="1"/>
  <c r="P425" i="2" a="1"/>
  <c r="P425" i="2" s="1"/>
  <c r="Q645" i="2" a="1"/>
  <c r="Q645" i="2" s="1"/>
  <c r="Q811" i="2" a="1"/>
  <c r="Q811" i="2" s="1"/>
  <c r="Q660" i="2" a="1"/>
  <c r="Q660" i="2" s="1"/>
  <c r="R468" i="2" a="1"/>
  <c r="R468" i="2" s="1"/>
  <c r="P340" i="2" a="1"/>
  <c r="P340" i="2" s="1"/>
  <c r="P659" i="2" a="1"/>
  <c r="P659" i="2" s="1"/>
  <c r="Q666" i="2" a="1"/>
  <c r="Q666" i="2" s="1"/>
  <c r="R474" i="2" a="1"/>
  <c r="R474" i="2" s="1"/>
  <c r="Q825" i="2" a="1"/>
  <c r="Q825" i="2" s="1"/>
  <c r="R633" i="2" a="1"/>
  <c r="R633" i="2" s="1"/>
  <c r="R780" i="2" a="1"/>
  <c r="R780" i="2" s="1"/>
  <c r="P652" i="2" a="1"/>
  <c r="P652" i="2" s="1"/>
  <c r="R779" i="2" a="1"/>
  <c r="R779" i="2" s="1"/>
  <c r="P651" i="2" a="1"/>
  <c r="P651" i="2" s="1"/>
  <c r="R786" i="2" a="1"/>
  <c r="R786" i="2" s="1"/>
  <c r="P658" i="2" a="1"/>
  <c r="P658" i="2" s="1"/>
  <c r="Q466" i="2" a="1"/>
  <c r="Q466" i="2" s="1"/>
  <c r="R369" i="2" a="1"/>
  <c r="R369" i="2" s="1"/>
  <c r="R816" i="2" a="1"/>
  <c r="R816" i="2" s="1"/>
  <c r="P688" i="2" a="1"/>
  <c r="P688" i="2" s="1"/>
  <c r="P496" i="2" a="1"/>
  <c r="P496" i="2" s="1"/>
  <c r="R687" i="2" a="1"/>
  <c r="R687" i="2" s="1"/>
  <c r="P559" i="2" a="1"/>
  <c r="P559" i="2" s="1"/>
  <c r="Q516" i="2" a="1"/>
  <c r="Q516" i="2" s="1"/>
  <c r="R771" i="2" a="1"/>
  <c r="R771" i="2" s="1"/>
  <c r="Q572" i="2" a="1"/>
  <c r="Q572" i="2" s="1"/>
  <c r="R380" i="2" a="1"/>
  <c r="R380" i="2" s="1"/>
  <c r="R379" i="2" a="1"/>
  <c r="R379" i="2" s="1"/>
  <c r="R770" i="2" a="1"/>
  <c r="R770" i="2" s="1"/>
  <c r="P706" i="2" a="1"/>
  <c r="P706" i="2" s="1"/>
  <c r="R578" i="2" a="1"/>
  <c r="R578" i="2" s="1"/>
  <c r="R514" i="2" a="1"/>
  <c r="R514" i="2" s="1"/>
  <c r="Q801" i="2" a="1"/>
  <c r="Q801" i="2" s="1"/>
  <c r="P828" i="2" a="1"/>
  <c r="P828" i="2" s="1"/>
  <c r="R699" i="2" a="1"/>
  <c r="R699" i="2" s="1"/>
  <c r="P507" i="2" a="1"/>
  <c r="P507" i="2" s="1"/>
  <c r="R820" i="2" a="1"/>
  <c r="R820" i="2" s="1"/>
  <c r="Q756" i="2" a="1"/>
  <c r="Q756" i="2" s="1"/>
  <c r="Q692" i="2" a="1"/>
  <c r="Q692" i="2" s="1"/>
  <c r="R564" i="2" a="1"/>
  <c r="R564" i="2" s="1"/>
  <c r="P436" i="2" a="1"/>
  <c r="P436" i="2" s="1"/>
  <c r="R755" i="2" a="1"/>
  <c r="R755" i="2" s="1"/>
  <c r="Q691" i="2" a="1"/>
  <c r="Q691" i="2" s="1"/>
  <c r="R435" i="2" a="1"/>
  <c r="R435" i="2" s="1"/>
  <c r="P371" i="2" a="1"/>
  <c r="P371" i="2" s="1"/>
  <c r="R698" i="2" a="1"/>
  <c r="R698" i="2" s="1"/>
  <c r="Q634" i="2" a="1"/>
  <c r="Q634" i="2" s="1"/>
  <c r="R442" i="2" a="1"/>
  <c r="R442" i="2" s="1"/>
  <c r="Q644" i="2" a="1"/>
  <c r="Q644" i="2" s="1"/>
  <c r="P452" i="2" a="1"/>
  <c r="P452" i="2" s="1"/>
  <c r="Q508" i="2" a="1"/>
  <c r="Q508" i="2" s="1"/>
  <c r="P316" i="2" a="1"/>
  <c r="P316" i="2" s="1"/>
  <c r="R443" i="2" a="1"/>
  <c r="R443" i="2" s="1"/>
  <c r="R322" i="2" a="1"/>
  <c r="R322" i="2" s="1"/>
  <c r="Q812" i="2" a="1"/>
  <c r="Q812" i="2" s="1"/>
  <c r="Q620" i="2" a="1"/>
  <c r="Q620" i="2" s="1"/>
  <c r="P556" i="2" a="1"/>
  <c r="P556" i="2" s="1"/>
  <c r="R428" i="2" a="1"/>
  <c r="R428" i="2" s="1"/>
  <c r="P747" i="2" a="1"/>
  <c r="P747" i="2" s="1"/>
  <c r="Q619" i="2" a="1"/>
  <c r="Q619" i="2" s="1"/>
  <c r="R555" i="2" a="1"/>
  <c r="R555" i="2" s="1"/>
  <c r="P491" i="2" a="1"/>
  <c r="P491" i="2" s="1"/>
  <c r="Q363" i="2" a="1"/>
  <c r="Q363" i="2" s="1"/>
  <c r="P818" i="2" a="1"/>
  <c r="P818" i="2" s="1"/>
  <c r="P754" i="2" a="1"/>
  <c r="P754" i="2" s="1"/>
  <c r="R626" i="2" a="1"/>
  <c r="R626" i="2" s="1"/>
  <c r="R562" i="2" a="1"/>
  <c r="R562" i="2" s="1"/>
  <c r="R370" i="2" a="1"/>
  <c r="R370" i="2" s="1"/>
  <c r="R772" i="2" a="1"/>
  <c r="R772" i="2" s="1"/>
  <c r="P580" i="2" a="1"/>
  <c r="P580" i="2" s="1"/>
  <c r="P388" i="2" a="1"/>
  <c r="P388" i="2" s="1"/>
  <c r="P827" i="2" a="1"/>
  <c r="P827" i="2" s="1"/>
  <c r="R740" i="2" a="1"/>
  <c r="R740" i="2" s="1"/>
  <c r="Q676" i="2" a="1"/>
  <c r="Q676" i="2" s="1"/>
  <c r="Q612" i="2" a="1"/>
  <c r="Q612" i="2" s="1"/>
  <c r="R420" i="2" a="1"/>
  <c r="R420" i="2" s="1"/>
  <c r="P356" i="2" a="1"/>
  <c r="P356" i="2" s="1"/>
  <c r="R739" i="2" a="1"/>
  <c r="R739" i="2" s="1"/>
  <c r="P675" i="2" a="1"/>
  <c r="P675" i="2" s="1"/>
  <c r="P611" i="2" a="1"/>
  <c r="P611" i="2" s="1"/>
  <c r="R483" i="2" a="1"/>
  <c r="R483" i="2" s="1"/>
  <c r="Q419" i="2" a="1"/>
  <c r="Q419" i="2" s="1"/>
  <c r="P355" i="2" a="1"/>
  <c r="P355" i="2" s="1"/>
  <c r="R746" i="2" a="1"/>
  <c r="R746" i="2" s="1"/>
  <c r="Q682" i="2" a="1"/>
  <c r="Q682" i="2" s="1"/>
  <c r="Q490" i="2" a="1"/>
  <c r="Q490" i="2" s="1"/>
  <c r="R426" i="2" a="1"/>
  <c r="R426" i="2" s="1"/>
  <c r="P362" i="2" a="1"/>
  <c r="P362" i="2" s="1"/>
  <c r="P777" i="2" a="1"/>
  <c r="P777" i="2" s="1"/>
  <c r="P796" i="2" a="1"/>
  <c r="P796" i="2" s="1"/>
  <c r="R668" i="2" a="1"/>
  <c r="R668" i="2" s="1"/>
  <c r="R604" i="2" a="1"/>
  <c r="R604" i="2" s="1"/>
  <c r="P540" i="2" a="1"/>
  <c r="P540" i="2" s="1"/>
  <c r="Q412" i="2" a="1"/>
  <c r="Q412" i="2" s="1"/>
  <c r="R348" i="2" a="1"/>
  <c r="R348" i="2" s="1"/>
  <c r="P795" i="2" a="1"/>
  <c r="P795" i="2" s="1"/>
  <c r="Q667" i="2" a="1"/>
  <c r="Q667" i="2" s="1"/>
  <c r="R603" i="2" a="1"/>
  <c r="R603" i="2" s="1"/>
  <c r="R793" i="2" a="1"/>
  <c r="R793" i="2" s="1"/>
  <c r="Q601" i="2" a="1"/>
  <c r="Q601" i="2" s="1"/>
  <c r="R409" i="2" a="1"/>
  <c r="R409" i="2" s="1"/>
  <c r="R728" i="2" a="1"/>
  <c r="R728" i="2" s="1"/>
  <c r="R600" i="2" a="1"/>
  <c r="R600" i="2" s="1"/>
  <c r="R472" i="2" a="1"/>
  <c r="R472" i="2" s="1"/>
  <c r="R791" i="2" a="1"/>
  <c r="R791" i="2" s="1"/>
  <c r="Q663" i="2" a="1"/>
  <c r="Q663" i="2" s="1"/>
  <c r="R535" i="2" a="1"/>
  <c r="R535" i="2" s="1"/>
  <c r="Q407" i="2" a="1"/>
  <c r="Q407" i="2" s="1"/>
  <c r="R710" i="2" a="1"/>
  <c r="R710" i="2" s="1"/>
  <c r="R454" i="2" a="1"/>
  <c r="R454" i="2" s="1"/>
  <c r="Q326" i="2" a="1"/>
  <c r="Q326" i="2" s="1"/>
  <c r="Q749" i="2" a="1"/>
  <c r="Q749" i="2" s="1"/>
  <c r="Q621" i="2" a="1"/>
  <c r="Q621" i="2" s="1"/>
  <c r="R493" i="2" a="1"/>
  <c r="R493" i="2" s="1"/>
  <c r="P714" i="2" a="1"/>
  <c r="P714" i="2" s="1"/>
  <c r="Q429" i="2" a="1"/>
  <c r="Q429" i="2" s="1"/>
  <c r="R785" i="2" a="1"/>
  <c r="R785" i="2" s="1"/>
  <c r="R657" i="2" a="1"/>
  <c r="R657" i="2" s="1"/>
  <c r="R529" i="2" a="1"/>
  <c r="R529" i="2" s="1"/>
  <c r="R401" i="2" a="1"/>
  <c r="R401" i="2" s="1"/>
  <c r="Q720" i="2" a="1"/>
  <c r="Q720" i="2" s="1"/>
  <c r="Q592" i="2" a="1"/>
  <c r="Q592" i="2" s="1"/>
  <c r="R400" i="2" a="1"/>
  <c r="R400" i="2" s="1"/>
  <c r="R719" i="2" a="1"/>
  <c r="R719" i="2" s="1"/>
  <c r="R527" i="2" a="1"/>
  <c r="R527" i="2" s="1"/>
  <c r="Q399" i="2" a="1"/>
  <c r="Q399" i="2" s="1"/>
  <c r="R510" i="2" a="1"/>
  <c r="R510" i="2" s="1"/>
  <c r="Q382" i="2" a="1"/>
  <c r="Q382" i="2" s="1"/>
  <c r="R741" i="2" a="1"/>
  <c r="R741" i="2" s="1"/>
  <c r="R549" i="2" a="1"/>
  <c r="R549" i="2" s="1"/>
  <c r="R357" i="2" a="1"/>
  <c r="R357" i="2" s="1"/>
  <c r="P824" i="2" a="1"/>
  <c r="P824" i="2" s="1"/>
  <c r="P527" i="2" a="1"/>
  <c r="P527" i="2" s="1"/>
  <c r="P735" i="2" a="1"/>
  <c r="P735" i="2" s="1"/>
  <c r="Q830" i="2" a="1"/>
  <c r="Q830" i="2" s="1"/>
  <c r="Q734" i="2" a="1"/>
  <c r="Q734" i="2" s="1"/>
  <c r="R521" i="2" a="1"/>
  <c r="R521" i="2" s="1"/>
  <c r="R393" i="2" a="1"/>
  <c r="R393" i="2" s="1"/>
  <c r="R712" i="2" a="1"/>
  <c r="R712" i="2" s="1"/>
  <c r="Q584" i="2" a="1"/>
  <c r="Q584" i="2" s="1"/>
  <c r="Q456" i="2" a="1"/>
  <c r="Q456" i="2" s="1"/>
  <c r="R328" i="2" a="1"/>
  <c r="R328" i="2" s="1"/>
  <c r="R775" i="2" a="1"/>
  <c r="R775" i="2" s="1"/>
  <c r="R647" i="2" a="1"/>
  <c r="R647" i="2" s="1"/>
  <c r="R519" i="2" a="1"/>
  <c r="R519" i="2" s="1"/>
  <c r="R391" i="2" a="1"/>
  <c r="R391" i="2" s="1"/>
  <c r="Q694" i="2" a="1"/>
  <c r="Q694" i="2" s="1"/>
  <c r="Q566" i="2" a="1"/>
  <c r="Q566" i="2" s="1"/>
  <c r="R438" i="2" a="1"/>
  <c r="R438" i="2" s="1"/>
  <c r="R797" i="2" a="1"/>
  <c r="R797" i="2" s="1"/>
  <c r="Q669" i="2" a="1"/>
  <c r="Q669" i="2" s="1"/>
  <c r="Q541" i="2" a="1"/>
  <c r="Q541" i="2" s="1"/>
  <c r="Q413" i="2" a="1"/>
  <c r="Q413" i="2" s="1"/>
  <c r="P621" i="2" a="1"/>
  <c r="P621" i="2" s="1"/>
  <c r="P408" i="2" a="1"/>
  <c r="P408" i="2" s="1"/>
  <c r="P613" i="2" a="1"/>
  <c r="P613" i="2" s="1"/>
  <c r="Q741" i="2" a="1"/>
  <c r="Q741" i="2" s="1"/>
  <c r="Q729" i="2" a="1"/>
  <c r="Q729" i="2" s="1"/>
  <c r="Q475" i="2" a="1"/>
  <c r="Q475" i="2" s="1"/>
  <c r="Q347" i="2" a="1"/>
  <c r="Q347" i="2" s="1"/>
  <c r="R674" i="2" a="1"/>
  <c r="R674" i="2" s="1"/>
  <c r="R546" i="2" a="1"/>
  <c r="R546" i="2" s="1"/>
  <c r="R418" i="2" a="1"/>
  <c r="R418" i="2" s="1"/>
  <c r="Q769" i="2" a="1"/>
  <c r="Q769" i="2" s="1"/>
  <c r="Q641" i="2" a="1"/>
  <c r="Q641" i="2" s="1"/>
  <c r="Q513" i="2" a="1"/>
  <c r="Q513" i="2" s="1"/>
  <c r="Q385" i="2" a="1"/>
  <c r="Q385" i="2" s="1"/>
  <c r="Q704" i="2" a="1"/>
  <c r="Q704" i="2" s="1"/>
  <c r="Q576" i="2" a="1"/>
  <c r="Q576" i="2" s="1"/>
  <c r="Q448" i="2" a="1"/>
  <c r="Q448" i="2" s="1"/>
  <c r="Q320" i="2" a="1"/>
  <c r="Q320" i="2" s="1"/>
  <c r="R767" i="2" a="1"/>
  <c r="R767" i="2" s="1"/>
  <c r="Q511" i="2" a="1"/>
  <c r="Q511" i="2" s="1"/>
  <c r="R383" i="2" a="1"/>
  <c r="R383" i="2" s="1"/>
  <c r="R686" i="2" a="1"/>
  <c r="R686" i="2" s="1"/>
  <c r="R494" i="2" a="1"/>
  <c r="R494" i="2" s="1"/>
  <c r="R789" i="2" a="1"/>
  <c r="R789" i="2" s="1"/>
  <c r="R533" i="2" a="1"/>
  <c r="R533" i="2" s="1"/>
  <c r="R405" i="2" a="1"/>
  <c r="R405" i="2" s="1"/>
  <c r="P720" i="2" a="1"/>
  <c r="P720" i="2" s="1"/>
  <c r="P791" i="2" a="1"/>
  <c r="P791" i="2" s="1"/>
  <c r="P537" i="2" a="1"/>
  <c r="P537" i="2" s="1"/>
  <c r="P541" i="2" a="1"/>
  <c r="P541" i="2" s="1"/>
  <c r="P721" i="2" a="1"/>
  <c r="P721" i="2" s="1"/>
  <c r="Q725" i="2" a="1"/>
  <c r="Q725" i="2" s="1"/>
  <c r="Q494" i="2" a="1"/>
  <c r="Q494" i="2" s="1"/>
  <c r="Q441" i="2" a="1"/>
  <c r="Q441" i="2" s="1"/>
  <c r="Q760" i="2" a="1"/>
  <c r="Q760" i="2" s="1"/>
  <c r="Q632" i="2" a="1"/>
  <c r="Q632" i="2" s="1"/>
  <c r="Q504" i="2" a="1"/>
  <c r="Q504" i="2" s="1"/>
  <c r="Q376" i="2" a="1"/>
  <c r="Q376" i="2" s="1"/>
  <c r="R759" i="2" a="1"/>
  <c r="R759" i="2" s="1"/>
  <c r="Q631" i="2" a="1"/>
  <c r="Q631" i="2" s="1"/>
  <c r="Q503" i="2" a="1"/>
  <c r="Q503" i="2" s="1"/>
  <c r="Q375" i="2" a="1"/>
  <c r="Q375" i="2" s="1"/>
  <c r="R742" i="2" a="1"/>
  <c r="R742" i="2" s="1"/>
  <c r="Q486" i="2" a="1"/>
  <c r="Q486" i="2" s="1"/>
  <c r="Q358" i="2" a="1"/>
  <c r="Q358" i="2" s="1"/>
  <c r="Q717" i="2" a="1"/>
  <c r="Q717" i="2" s="1"/>
  <c r="R589" i="2" a="1"/>
  <c r="R589" i="2" s="1"/>
  <c r="R461" i="2" a="1"/>
  <c r="R461" i="2" s="1"/>
  <c r="R333" i="2" a="1"/>
  <c r="R333" i="2" s="1"/>
  <c r="P511" i="2" a="1"/>
  <c r="P511" i="2" s="1"/>
  <c r="P392" i="2" a="1"/>
  <c r="P392" i="2" s="1"/>
  <c r="P749" i="2" a="1"/>
  <c r="P749" i="2" s="1"/>
  <c r="P407" i="2" a="1"/>
  <c r="P407" i="2" s="1"/>
  <c r="P545" i="2" a="1"/>
  <c r="P545" i="2" s="1"/>
  <c r="P344" i="2" a="1"/>
  <c r="P344" i="2" s="1"/>
  <c r="Q591" i="2" a="1"/>
  <c r="Q591" i="2" s="1"/>
  <c r="Q431" i="2" a="1"/>
  <c r="Q431" i="2" s="1"/>
  <c r="R734" i="2" a="1"/>
  <c r="R734" i="2" s="1"/>
  <c r="Q606" i="2" a="1"/>
  <c r="Q606" i="2" s="1"/>
  <c r="Q478" i="2" a="1"/>
  <c r="Q478" i="2" s="1"/>
  <c r="Q350" i="2" a="1"/>
  <c r="Q350" i="2" s="1"/>
  <c r="R709" i="2" a="1"/>
  <c r="R709" i="2" s="1"/>
  <c r="Q453" i="2" a="1"/>
  <c r="Q453" i="2" s="1"/>
  <c r="R325" i="2" a="1"/>
  <c r="R325" i="2" s="1"/>
  <c r="P549" i="2" a="1"/>
  <c r="P549" i="2" s="1"/>
  <c r="P783" i="2" a="1"/>
  <c r="P783" i="2" s="1"/>
  <c r="P569" i="2" a="1"/>
  <c r="P569" i="2" s="1"/>
  <c r="P358" i="2" a="1"/>
  <c r="P358" i="2" s="1"/>
  <c r="P809" i="2" a="1"/>
  <c r="P809" i="2" s="1"/>
  <c r="P539" i="2" a="1"/>
  <c r="P539" i="2" s="1"/>
  <c r="Q473" i="2" a="1"/>
  <c r="Q473" i="2" s="1"/>
  <c r="Q451" i="2" a="1"/>
  <c r="Q451" i="2" s="1"/>
  <c r="Q323" i="2" a="1"/>
  <c r="Q323" i="2" s="1"/>
  <c r="R650" i="2" a="1"/>
  <c r="R650" i="2" s="1"/>
  <c r="R458" i="2" a="1"/>
  <c r="R458" i="2" s="1"/>
  <c r="R330" i="2" a="1"/>
  <c r="R330" i="2" s="1"/>
  <c r="R809" i="2" a="1"/>
  <c r="R809" i="2" s="1"/>
  <c r="R617" i="2" a="1"/>
  <c r="R617" i="2" s="1"/>
  <c r="Q489" i="2" a="1"/>
  <c r="Q489" i="2" s="1"/>
  <c r="Q361" i="2" a="1"/>
  <c r="Q361" i="2" s="1"/>
  <c r="R808" i="2" a="1"/>
  <c r="R808" i="2" s="1"/>
  <c r="R680" i="2" a="1"/>
  <c r="R680" i="2" s="1"/>
  <c r="Q488" i="2" a="1"/>
  <c r="Q488" i="2" s="1"/>
  <c r="Q360" i="2" a="1"/>
  <c r="Q360" i="2" s="1"/>
  <c r="R679" i="2" a="1"/>
  <c r="R679" i="2" s="1"/>
  <c r="R551" i="2" a="1"/>
  <c r="R551" i="2" s="1"/>
  <c r="R423" i="2" a="1"/>
  <c r="R423" i="2" s="1"/>
  <c r="R726" i="2" a="1"/>
  <c r="R726" i="2" s="1"/>
  <c r="R598" i="2" a="1"/>
  <c r="R598" i="2" s="1"/>
  <c r="Q470" i="2" a="1"/>
  <c r="Q470" i="2" s="1"/>
  <c r="R342" i="2" a="1"/>
  <c r="R342" i="2" s="1"/>
  <c r="Q765" i="2" a="1"/>
  <c r="Q765" i="2" s="1"/>
  <c r="Q637" i="2" a="1"/>
  <c r="Q637" i="2" s="1"/>
  <c r="Q509" i="2" a="1"/>
  <c r="Q509" i="2" s="1"/>
  <c r="R317" i="2" a="1"/>
  <c r="R317" i="2" s="1"/>
  <c r="P389" i="2" a="1"/>
  <c r="P389" i="2" s="1"/>
  <c r="P319" i="2" a="1"/>
  <c r="P319" i="2" s="1"/>
  <c r="P521" i="2" a="1"/>
  <c r="P521" i="2" s="1"/>
  <c r="P674" i="2" a="1"/>
  <c r="P674" i="2" s="1"/>
  <c r="P814" i="2" a="1"/>
  <c r="P814" i="2" s="1"/>
  <c r="P439" i="2" a="1"/>
  <c r="P439" i="2" s="1"/>
  <c r="P805" i="2" a="1"/>
  <c r="P805" i="2" s="1"/>
  <c r="P650" i="2" a="1"/>
  <c r="P650" i="2" s="1"/>
  <c r="P449" i="2" a="1"/>
  <c r="P449" i="2" s="1"/>
  <c r="P337" i="2" a="1"/>
  <c r="P337" i="2" s="1"/>
  <c r="Q789" i="2" a="1"/>
  <c r="Q789" i="2" s="1"/>
  <c r="Q581" i="2" a="1"/>
  <c r="Q581" i="2" s="1"/>
  <c r="Q638" i="2" a="1"/>
  <c r="Q638" i="2" s="1"/>
  <c r="R673" i="2" a="1"/>
  <c r="R673" i="2" s="1"/>
  <c r="Q481" i="2" a="1"/>
  <c r="Q481" i="2" s="1"/>
  <c r="Q672" i="2" a="1"/>
  <c r="Q672" i="2" s="1"/>
  <c r="R544" i="2" a="1"/>
  <c r="R544" i="2" s="1"/>
  <c r="R416" i="2" a="1"/>
  <c r="R416" i="2" s="1"/>
  <c r="R479" i="2" a="1"/>
  <c r="R479" i="2" s="1"/>
  <c r="R351" i="2" a="1"/>
  <c r="R351" i="2" s="1"/>
  <c r="R654" i="2" a="1"/>
  <c r="R654" i="2" s="1"/>
  <c r="Q334" i="2" a="1"/>
  <c r="Q334" i="2" s="1"/>
  <c r="R693" i="2" a="1"/>
  <c r="R693" i="2" s="1"/>
  <c r="R501" i="2" a="1"/>
  <c r="R501" i="2" s="1"/>
  <c r="R373" i="2" a="1"/>
  <c r="R373" i="2" s="1"/>
  <c r="P704" i="2" a="1"/>
  <c r="P704" i="2" s="1"/>
  <c r="P381" i="2" a="1"/>
  <c r="P381" i="2" s="1"/>
  <c r="P807" i="2" a="1"/>
  <c r="P807" i="2" s="1"/>
  <c r="P679" i="2" a="1"/>
  <c r="P679" i="2" s="1"/>
  <c r="P473" i="2" a="1"/>
  <c r="P473" i="2" s="1"/>
  <c r="P665" i="2" a="1"/>
  <c r="P665" i="2" s="1"/>
  <c r="P330" i="2" a="1"/>
  <c r="P330" i="2" s="1"/>
  <c r="P477" i="2" a="1"/>
  <c r="P477" i="2" s="1"/>
  <c r="P737" i="2" a="1"/>
  <c r="P737" i="2" s="1"/>
  <c r="P383" i="2" a="1"/>
  <c r="P383" i="2" s="1"/>
  <c r="Q821" i="2" a="1"/>
  <c r="Q821" i="2" s="1"/>
  <c r="Q703" i="2" a="1"/>
  <c r="Q703" i="2" s="1"/>
  <c r="Q759" i="2" a="1"/>
  <c r="Q759" i="2" s="1"/>
  <c r="Q791" i="2" a="1"/>
  <c r="Q791" i="2" s="1"/>
  <c r="Q536" i="2" a="1"/>
  <c r="Q536" i="2" s="1"/>
  <c r="Q736" i="2" a="1"/>
  <c r="Q736" i="2" s="1"/>
  <c r="R799" i="2" a="1"/>
  <c r="R799" i="2" s="1"/>
  <c r="R782" i="2" a="1"/>
  <c r="R782" i="2" s="1"/>
  <c r="Q398" i="2" a="1"/>
  <c r="Q398" i="2" s="1"/>
  <c r="R437" i="2" a="1"/>
  <c r="R437" i="2" s="1"/>
  <c r="P768" i="2" a="1"/>
  <c r="P768" i="2" s="1"/>
  <c r="P743" i="2" a="1"/>
  <c r="P743" i="2" s="1"/>
  <c r="P558" i="2" a="1"/>
  <c r="P558" i="2" s="1"/>
  <c r="P504" i="2" a="1"/>
  <c r="P504" i="2" s="1"/>
  <c r="P333" i="2" a="1"/>
  <c r="P333" i="2" s="1"/>
  <c r="Q575" i="2" a="1"/>
  <c r="Q575" i="2" s="1"/>
  <c r="P736" i="2" a="1"/>
  <c r="P736" i="2" s="1"/>
  <c r="P515" i="2" a="1"/>
  <c r="P515" i="2" s="1"/>
  <c r="P769" i="2" a="1"/>
  <c r="P769" i="2" s="1"/>
  <c r="P382" i="2" a="1"/>
  <c r="P382" i="2" s="1"/>
  <c r="P472" i="2" a="1"/>
  <c r="P472" i="2" s="1"/>
  <c r="P793" i="2" a="1"/>
  <c r="P793" i="2" s="1"/>
  <c r="Q805" i="2" a="1"/>
  <c r="Q805" i="2" s="1"/>
  <c r="Q745" i="2" a="1"/>
  <c r="Q745" i="2" s="1"/>
  <c r="Q693" i="2" a="1"/>
  <c r="Q693" i="2" s="1"/>
  <c r="Q681" i="2" a="1"/>
  <c r="Q681" i="2" s="1"/>
  <c r="Q585" i="2" a="1"/>
  <c r="Q585" i="2" s="1"/>
  <c r="R329" i="2" a="1"/>
  <c r="R329" i="2" s="1"/>
  <c r="Q648" i="2" a="1"/>
  <c r="Q648" i="2" s="1"/>
  <c r="R520" i="2" a="1"/>
  <c r="R520" i="2" s="1"/>
  <c r="Q711" i="2" a="1"/>
  <c r="Q711" i="2" s="1"/>
  <c r="R583" i="2" a="1"/>
  <c r="R583" i="2" s="1"/>
  <c r="Q455" i="2" a="1"/>
  <c r="Q455" i="2" s="1"/>
  <c r="Q327" i="2" a="1"/>
  <c r="Q327" i="2" s="1"/>
  <c r="R822" i="2" a="1"/>
  <c r="R822" i="2" s="1"/>
  <c r="R694" i="2" a="1"/>
  <c r="R694" i="2" s="1"/>
  <c r="R566" i="2" a="1"/>
  <c r="R566" i="2" s="1"/>
  <c r="Q438" i="2" a="1"/>
  <c r="Q438" i="2" s="1"/>
  <c r="Q733" i="2" a="1"/>
  <c r="Q733" i="2" s="1"/>
  <c r="Q605" i="2" a="1"/>
  <c r="Q605" i="2" s="1"/>
  <c r="Q477" i="2" a="1"/>
  <c r="Q477" i="2" s="1"/>
  <c r="R349" i="2" a="1"/>
  <c r="R349" i="2" s="1"/>
  <c r="P327" i="2" a="1"/>
  <c r="P327" i="2" s="1"/>
  <c r="Q539" i="2" a="1"/>
  <c r="Q539" i="2" s="1"/>
  <c r="R411" i="2" a="1"/>
  <c r="R411" i="2" s="1"/>
  <c r="R802" i="2" a="1"/>
  <c r="R802" i="2" s="1"/>
  <c r="Q674" i="2" a="1"/>
  <c r="Q674" i="2" s="1"/>
  <c r="Q546" i="2" a="1"/>
  <c r="Q546" i="2" s="1"/>
  <c r="Q418" i="2" a="1"/>
  <c r="Q418" i="2" s="1"/>
  <c r="Q705" i="2" a="1"/>
  <c r="Q705" i="2" s="1"/>
  <c r="R577" i="2" a="1"/>
  <c r="R577" i="2" s="1"/>
  <c r="R449" i="2" a="1"/>
  <c r="R449" i="2" s="1"/>
  <c r="R321" i="2" a="1"/>
  <c r="R321" i="2" s="1"/>
  <c r="R640" i="2" a="1"/>
  <c r="R640" i="2" s="1"/>
  <c r="R512" i="2" a="1"/>
  <c r="R512" i="2" s="1"/>
  <c r="R384" i="2" a="1"/>
  <c r="R384" i="2" s="1"/>
  <c r="R703" i="2" a="1"/>
  <c r="R703" i="2" s="1"/>
  <c r="R511" i="2" a="1"/>
  <c r="R511" i="2" s="1"/>
  <c r="Q383" i="2" a="1"/>
  <c r="Q383" i="2" s="1"/>
  <c r="Q622" i="2" a="1"/>
  <c r="Q622" i="2" s="1"/>
  <c r="R430" i="2" a="1"/>
  <c r="R430" i="2" s="1"/>
  <c r="R725" i="2" a="1"/>
  <c r="R725" i="2" s="1"/>
  <c r="Q533" i="2" a="1"/>
  <c r="Q533" i="2" s="1"/>
  <c r="Q405" i="2" a="1"/>
  <c r="Q405" i="2" s="1"/>
  <c r="P512" i="2" a="1"/>
  <c r="P512" i="2" s="1"/>
  <c r="P727" i="2" a="1"/>
  <c r="P727" i="2" s="1"/>
  <c r="P494" i="2" a="1"/>
  <c r="P494" i="2" s="1"/>
  <c r="P774" i="2" a="1"/>
  <c r="P774" i="2" s="1"/>
  <c r="P455" i="2" a="1"/>
  <c r="P455" i="2" s="1"/>
  <c r="Q785" i="2" a="1"/>
  <c r="Q785" i="2" s="1"/>
  <c r="Q639" i="2" a="1"/>
  <c r="Q639" i="2" s="1"/>
  <c r="R569" i="2" a="1"/>
  <c r="R569" i="2" s="1"/>
  <c r="R441" i="2" a="1"/>
  <c r="R441" i="2" s="1"/>
  <c r="R696" i="2" a="1"/>
  <c r="R696" i="2" s="1"/>
  <c r="R568" i="2" a="1"/>
  <c r="R568" i="2" s="1"/>
  <c r="R440" i="2" a="1"/>
  <c r="R440" i="2" s="1"/>
  <c r="Q695" i="2" a="1"/>
  <c r="Q695" i="2" s="1"/>
  <c r="Q567" i="2" a="1"/>
  <c r="Q567" i="2" s="1"/>
  <c r="R439" i="2" a="1"/>
  <c r="R439" i="2" s="1"/>
  <c r="Q742" i="2" a="1"/>
  <c r="Q742" i="2" s="1"/>
  <c r="Q614" i="2" a="1"/>
  <c r="Q614" i="2" s="1"/>
  <c r="R486" i="2" a="1"/>
  <c r="R486" i="2" s="1"/>
  <c r="R358" i="2" a="1"/>
  <c r="R358" i="2" s="1"/>
  <c r="R717" i="2" a="1"/>
  <c r="R717" i="2" s="1"/>
  <c r="Q589" i="2" a="1"/>
  <c r="Q589" i="2" s="1"/>
  <c r="Q397" i="2" a="1"/>
  <c r="Q397" i="2" s="1"/>
  <c r="P469" i="2" a="1"/>
  <c r="P469" i="2" s="1"/>
  <c r="P638" i="2" a="1"/>
  <c r="P638" i="2" s="1"/>
  <c r="P830" i="2" a="1"/>
  <c r="P830" i="2" s="1"/>
  <c r="P717" i="2" a="1"/>
  <c r="P717" i="2" s="1"/>
  <c r="P326" i="2" a="1"/>
  <c r="P326" i="2" s="1"/>
  <c r="P502" i="2" a="1"/>
  <c r="P502" i="2" s="1"/>
  <c r="Q784" i="2" a="1"/>
  <c r="Q784" i="2" s="1"/>
  <c r="Q808" i="2" a="1"/>
  <c r="Q808" i="2" s="1"/>
  <c r="Q806" i="2" a="1"/>
  <c r="Q806" i="2" s="1"/>
  <c r="Q654" i="2" a="1"/>
  <c r="Q654" i="2" s="1"/>
  <c r="R431" i="2" a="1"/>
  <c r="R431" i="2" s="1"/>
  <c r="R670" i="2" a="1"/>
  <c r="R670" i="2" s="1"/>
  <c r="R542" i="2" a="1"/>
  <c r="R542" i="2" s="1"/>
  <c r="Q414" i="2" a="1"/>
  <c r="Q414" i="2" s="1"/>
  <c r="R645" i="2" a="1"/>
  <c r="R645" i="2" s="1"/>
  <c r="R453" i="2" a="1"/>
  <c r="R453" i="2" s="1"/>
  <c r="Q325" i="2" a="1"/>
  <c r="Q325" i="2" s="1"/>
  <c r="P776" i="2" a="1"/>
  <c r="P776" i="2" s="1"/>
  <c r="P463" i="2" a="1"/>
  <c r="P463" i="2" s="1"/>
  <c r="P719" i="2" a="1"/>
  <c r="P719" i="2" s="1"/>
  <c r="P441" i="2" a="1"/>
  <c r="P441" i="2" s="1"/>
  <c r="P713" i="2" a="1"/>
  <c r="P713" i="2" s="1"/>
  <c r="Q768" i="2" a="1"/>
  <c r="Q768" i="2" s="1"/>
  <c r="Q797" i="2" a="1"/>
  <c r="Q797" i="2" s="1"/>
  <c r="Q702" i="2" a="1"/>
  <c r="Q702" i="2" s="1"/>
  <c r="R387" i="2" a="1"/>
  <c r="R387" i="2" s="1"/>
  <c r="Q778" i="2" a="1"/>
  <c r="Q778" i="2" s="1"/>
  <c r="R586" i="2" a="1"/>
  <c r="R586" i="2" s="1"/>
  <c r="Q458" i="2" a="1"/>
  <c r="Q458" i="2" s="1"/>
  <c r="Q330" i="2" a="1"/>
  <c r="Q330" i="2" s="1"/>
  <c r="R745" i="2" a="1"/>
  <c r="R745" i="2" s="1"/>
  <c r="R553" i="2" a="1"/>
  <c r="R553" i="2" s="1"/>
  <c r="R425" i="2" a="1"/>
  <c r="R425" i="2" s="1"/>
  <c r="R744" i="2" a="1"/>
  <c r="R744" i="2" s="1"/>
  <c r="R616" i="2" a="1"/>
  <c r="R616" i="2" s="1"/>
  <c r="R488" i="2" a="1"/>
  <c r="R488" i="2" s="1"/>
  <c r="R807" i="2" a="1"/>
  <c r="R807" i="2" s="1"/>
  <c r="Q679" i="2" a="1"/>
  <c r="Q679" i="2" s="1"/>
  <c r="Q487" i="2" a="1"/>
  <c r="Q487" i="2" s="1"/>
  <c r="Q359" i="2" a="1"/>
  <c r="Q359" i="2" s="1"/>
  <c r="Q726" i="2" a="1"/>
  <c r="Q726" i="2" s="1"/>
  <c r="Q598" i="2" a="1"/>
  <c r="Q598" i="2" s="1"/>
  <c r="R470" i="2" a="1"/>
  <c r="R470" i="2" s="1"/>
  <c r="Q342" i="2" a="1"/>
  <c r="Q342" i="2" s="1"/>
  <c r="R701" i="2" a="1"/>
  <c r="R701" i="2" s="1"/>
  <c r="Q573" i="2" a="1"/>
  <c r="Q573" i="2" s="1"/>
  <c r="R445" i="2" a="1"/>
  <c r="R445" i="2" s="1"/>
  <c r="Q317" i="2" a="1"/>
  <c r="Q317" i="2" s="1"/>
  <c r="P649" i="2" a="1"/>
  <c r="P649" i="2" s="1"/>
  <c r="P653" i="2" a="1"/>
  <c r="P653" i="2" s="1"/>
  <c r="P478" i="2" a="1"/>
  <c r="P478" i="2" s="1"/>
  <c r="P610" i="2" a="1"/>
  <c r="P610" i="2" s="1"/>
  <c r="P567" i="2" a="1"/>
  <c r="P567" i="2" s="1"/>
  <c r="P376" i="2" a="1"/>
  <c r="P376" i="2" s="1"/>
  <c r="P773" i="2" a="1"/>
  <c r="P773" i="2" s="1"/>
  <c r="P645" i="2" a="1"/>
  <c r="P645" i="2" s="1"/>
  <c r="P390" i="2" a="1"/>
  <c r="P390" i="2" s="1"/>
  <c r="Q802" i="2" a="1"/>
  <c r="Q802" i="2" s="1"/>
  <c r="Q528" i="2" a="1"/>
  <c r="Q528" i="2" s="1"/>
  <c r="Q737" i="2" a="1"/>
  <c r="Q737" i="2" s="1"/>
  <c r="Q609" i="2" a="1"/>
  <c r="Q609" i="2" s="1"/>
  <c r="R481" i="2" a="1"/>
  <c r="R481" i="2" s="1"/>
  <c r="R800" i="2" a="1"/>
  <c r="R800" i="2" s="1"/>
  <c r="R672" i="2" a="1"/>
  <c r="R672" i="2" s="1"/>
  <c r="Q480" i="2" a="1"/>
  <c r="Q480" i="2" s="1"/>
  <c r="R607" i="2" a="1"/>
  <c r="R607" i="2" s="1"/>
  <c r="Q479" i="2" a="1"/>
  <c r="Q479" i="2" s="1"/>
  <c r="Q351" i="2" a="1"/>
  <c r="Q351" i="2" s="1"/>
  <c r="Q782" i="2" a="1"/>
  <c r="Q782" i="2" s="1"/>
  <c r="Q590" i="2" a="1"/>
  <c r="Q590" i="2" s="1"/>
  <c r="R398" i="2" a="1"/>
  <c r="R398" i="2" s="1"/>
  <c r="R821" i="2" a="1"/>
  <c r="R821" i="2" s="1"/>
  <c r="R629" i="2" a="1"/>
  <c r="R629" i="2" s="1"/>
  <c r="Q437" i="2" a="1"/>
  <c r="Q437" i="2" s="1"/>
  <c r="P800" i="2" a="1"/>
  <c r="P800" i="2" s="1"/>
  <c r="P640" i="2" a="1"/>
  <c r="P640" i="2" s="1"/>
  <c r="P495" i="2" a="1"/>
  <c r="P495" i="2" s="1"/>
  <c r="P775" i="2" a="1"/>
  <c r="P775" i="2" s="1"/>
  <c r="P584" i="2" a="1"/>
  <c r="P584" i="2" s="1"/>
  <c r="P615" i="2" a="1"/>
  <c r="P615" i="2" s="1"/>
  <c r="P802" i="2" a="1"/>
  <c r="P802" i="2" s="1"/>
  <c r="P601" i="2" a="1"/>
  <c r="P601" i="2" s="1"/>
  <c r="P367" i="2" a="1"/>
  <c r="P367" i="2" s="1"/>
  <c r="P705" i="2" a="1"/>
  <c r="P705" i="2" s="1"/>
  <c r="P529" i="2" a="1"/>
  <c r="P529" i="2" s="1"/>
  <c r="P365" i="2" a="1"/>
  <c r="P365" i="2" s="1"/>
  <c r="Q799" i="2" a="1"/>
  <c r="Q799" i="2" s="1"/>
  <c r="R352" i="2" a="1"/>
  <c r="R352" i="2" s="1"/>
  <c r="Q543" i="2" a="1"/>
  <c r="Q543" i="2" s="1"/>
  <c r="R590" i="2" a="1"/>
  <c r="R590" i="2" s="1"/>
  <c r="R565" i="2" a="1"/>
  <c r="R565" i="2" s="1"/>
  <c r="P576" i="2" a="1"/>
  <c r="P576" i="2" s="1"/>
  <c r="P387" i="2" a="1"/>
  <c r="P387" i="2" s="1"/>
  <c r="P359" i="2" a="1"/>
  <c r="P359" i="2" s="1"/>
  <c r="P806" i="2" a="1"/>
  <c r="P806" i="2" s="1"/>
  <c r="P641" i="2" a="1"/>
  <c r="P641" i="2" s="1"/>
  <c r="Q445" i="2" a="1"/>
  <c r="Q445" i="2" s="1"/>
  <c r="Q373" i="2" a="1"/>
  <c r="Q373" i="2" s="1"/>
  <c r="P409" i="2" a="1"/>
  <c r="P409" i="2" s="1"/>
  <c r="Q792" i="2" a="1"/>
  <c r="Q792" i="2" s="1"/>
  <c r="P729" i="2" a="1"/>
  <c r="P729" i="2" s="1"/>
  <c r="P357" i="2" a="1"/>
  <c r="P357" i="2" s="1"/>
  <c r="Q607" i="2" a="1"/>
  <c r="Q607" i="2" s="1"/>
  <c r="Q713" i="2" a="1"/>
  <c r="Q713" i="2" s="1"/>
  <c r="R585" i="2" a="1"/>
  <c r="R585" i="2" s="1"/>
  <c r="R457" i="2" a="1"/>
  <c r="R457" i="2" s="1"/>
  <c r="Q329" i="2" a="1"/>
  <c r="Q329" i="2" s="1"/>
  <c r="R776" i="2" a="1"/>
  <c r="R776" i="2" s="1"/>
  <c r="R648" i="2" a="1"/>
  <c r="R648" i="2" s="1"/>
  <c r="Q520" i="2" a="1"/>
  <c r="Q520" i="2" s="1"/>
  <c r="R711" i="2" a="1"/>
  <c r="R711" i="2" s="1"/>
  <c r="Q583" i="2" a="1"/>
  <c r="Q583" i="2" s="1"/>
  <c r="R455" i="2" a="1"/>
  <c r="R455" i="2" s="1"/>
  <c r="R327" i="2" a="1"/>
  <c r="R327" i="2" s="1"/>
  <c r="Q758" i="2" a="1"/>
  <c r="Q758" i="2" s="1"/>
  <c r="R630" i="2" a="1"/>
  <c r="R630" i="2" s="1"/>
  <c r="R502" i="2" a="1"/>
  <c r="R502" i="2" s="1"/>
  <c r="R374" i="2" a="1"/>
  <c r="R374" i="2" s="1"/>
  <c r="R733" i="2" a="1"/>
  <c r="R733" i="2" s="1"/>
  <c r="R605" i="2" a="1"/>
  <c r="R605" i="2" s="1"/>
  <c r="R477" i="2" a="1"/>
  <c r="R477" i="2" s="1"/>
  <c r="Q349" i="2" a="1"/>
  <c r="Q349" i="2" s="1"/>
  <c r="P528" i="2" a="1"/>
  <c r="P528" i="2" s="1"/>
  <c r="P457" i="2" a="1"/>
  <c r="P457" i="2" s="1"/>
  <c r="Q822" i="2" a="1"/>
  <c r="Q822" i="2" s="1"/>
  <c r="R539" i="2" a="1"/>
  <c r="R539" i="2" s="1"/>
  <c r="Q411" i="2" a="1"/>
  <c r="Q411" i="2" s="1"/>
  <c r="Q738" i="2" a="1"/>
  <c r="Q738" i="2" s="1"/>
  <c r="Q610" i="2" a="1"/>
  <c r="Q610" i="2" s="1"/>
  <c r="R482" i="2" a="1"/>
  <c r="R482" i="2" s="1"/>
  <c r="Q354" i="2" a="1"/>
  <c r="Q354" i="2" s="1"/>
  <c r="R705" i="2" a="1"/>
  <c r="R705" i="2" s="1"/>
  <c r="Q577" i="2" a="1"/>
  <c r="Q577" i="2" s="1"/>
  <c r="Q449" i="2" a="1"/>
  <c r="Q449" i="2" s="1"/>
  <c r="Q321" i="2" a="1"/>
  <c r="Q321" i="2" s="1"/>
  <c r="R768" i="2" a="1"/>
  <c r="R768" i="2" s="1"/>
  <c r="Q640" i="2" a="1"/>
  <c r="Q640" i="2" s="1"/>
  <c r="Q512" i="2" a="1"/>
  <c r="Q512" i="2" s="1"/>
  <c r="Q384" i="2" a="1"/>
  <c r="Q384" i="2" s="1"/>
  <c r="R639" i="2" a="1"/>
  <c r="R639" i="2" s="1"/>
  <c r="R447" i="2" a="1"/>
  <c r="R447" i="2" s="1"/>
  <c r="R319" i="2" a="1"/>
  <c r="R319" i="2" s="1"/>
  <c r="R814" i="2" a="1"/>
  <c r="R814" i="2" s="1"/>
  <c r="R622" i="2" a="1"/>
  <c r="R622" i="2" s="1"/>
  <c r="Q366" i="2" a="1"/>
  <c r="Q366" i="2" s="1"/>
  <c r="Q469" i="2" a="1"/>
  <c r="Q469" i="2" s="1"/>
  <c r="R341" i="2" a="1"/>
  <c r="R341" i="2" s="1"/>
  <c r="P430" i="2" a="1"/>
  <c r="P430" i="2" s="1"/>
  <c r="P647" i="2" a="1"/>
  <c r="P647" i="2" s="1"/>
  <c r="P655" i="2" a="1"/>
  <c r="P655" i="2" s="1"/>
  <c r="P400" i="2" a="1"/>
  <c r="P400" i="2" s="1"/>
  <c r="P465" i="2" a="1"/>
  <c r="P465" i="2" s="1"/>
  <c r="Q793" i="2" a="1"/>
  <c r="Q793" i="2" s="1"/>
  <c r="Q597" i="2" a="1"/>
  <c r="Q597" i="2" s="1"/>
  <c r="Q569" i="2" a="1"/>
  <c r="Q569" i="2" s="1"/>
  <c r="Q377" i="2" a="1"/>
  <c r="Q377" i="2" s="1"/>
  <c r="R824" i="2" a="1"/>
  <c r="R824" i="2" s="1"/>
  <c r="Q696" i="2" a="1"/>
  <c r="Q696" i="2" s="1"/>
  <c r="Q568" i="2" a="1"/>
  <c r="Q568" i="2" s="1"/>
  <c r="Q440" i="2" a="1"/>
  <c r="Q440" i="2" s="1"/>
  <c r="R695" i="2" a="1"/>
  <c r="R695" i="2" s="1"/>
  <c r="R567" i="2" a="1"/>
  <c r="R567" i="2" s="1"/>
  <c r="Q439" i="2" a="1"/>
  <c r="Q439" i="2" s="1"/>
  <c r="Q678" i="2" a="1"/>
  <c r="Q678" i="2" s="1"/>
  <c r="R550" i="2" a="1"/>
  <c r="R550" i="2" s="1"/>
  <c r="R422" i="2" a="1"/>
  <c r="R422" i="2" s="1"/>
  <c r="Q653" i="2" a="1"/>
  <c r="Q653" i="2" s="1"/>
  <c r="Q525" i="2" a="1"/>
  <c r="Q525" i="2" s="1"/>
  <c r="R397" i="2" a="1"/>
  <c r="R397" i="2" s="1"/>
  <c r="P405" i="2" a="1"/>
  <c r="P405" i="2" s="1"/>
  <c r="P574" i="2" a="1"/>
  <c r="P574" i="2" s="1"/>
  <c r="P766" i="2" a="1"/>
  <c r="P766" i="2" s="1"/>
  <c r="P813" i="2" a="1"/>
  <c r="P813" i="2" s="1"/>
  <c r="P664" i="2" a="1"/>
  <c r="P664" i="2" s="1"/>
  <c r="P663" i="2" a="1"/>
  <c r="P663" i="2" s="1"/>
  <c r="Q783" i="2" a="1"/>
  <c r="Q783" i="2" s="1"/>
  <c r="Q719" i="2" a="1"/>
  <c r="Q719" i="2" s="1"/>
  <c r="Q495" i="2" a="1"/>
  <c r="Q495" i="2" s="1"/>
  <c r="Q367" i="2" a="1"/>
  <c r="Q367" i="2" s="1"/>
  <c r="R798" i="2" a="1"/>
  <c r="R798" i="2" s="1"/>
  <c r="Q670" i="2" a="1"/>
  <c r="Q670" i="2" s="1"/>
  <c r="Q542" i="2" a="1"/>
  <c r="Q542" i="2" s="1"/>
  <c r="R414" i="2" a="1"/>
  <c r="R414" i="2" s="1"/>
  <c r="Q773" i="2" a="1"/>
  <c r="Q773" i="2" s="1"/>
  <c r="R581" i="2" a="1"/>
  <c r="R581" i="2" s="1"/>
  <c r="R389" i="2" a="1"/>
  <c r="R389" i="2" s="1"/>
  <c r="P712" i="2" a="1"/>
  <c r="P712" i="2" s="1"/>
  <c r="P411" i="2" a="1"/>
  <c r="P411" i="2" s="1"/>
  <c r="P318" i="2" a="1"/>
  <c r="P318" i="2" s="1"/>
  <c r="P822" i="2" a="1"/>
  <c r="P822" i="2" s="1"/>
  <c r="P399" i="2" a="1"/>
  <c r="P399" i="2" s="1"/>
  <c r="P341" i="2" a="1"/>
  <c r="P341" i="2" s="1"/>
  <c r="Q537" i="2" a="1"/>
  <c r="Q537" i="2" s="1"/>
  <c r="Q649" i="2" a="1"/>
  <c r="Q649" i="2" s="1"/>
  <c r="Q515" i="2" a="1"/>
  <c r="Q515" i="2" s="1"/>
  <c r="Q387" i="2" a="1"/>
  <c r="Q387" i="2" s="1"/>
  <c r="R778" i="2" a="1"/>
  <c r="R778" i="2" s="1"/>
  <c r="Q522" i="2" a="1"/>
  <c r="Q522" i="2" s="1"/>
  <c r="R394" i="2" a="1"/>
  <c r="R394" i="2" s="1"/>
  <c r="R681" i="2" a="1"/>
  <c r="R681" i="2" s="1"/>
  <c r="Q553" i="2" a="1"/>
  <c r="Q553" i="2" s="1"/>
  <c r="Q425" i="2" a="1"/>
  <c r="Q425" i="2" s="1"/>
  <c r="Q744" i="2" a="1"/>
  <c r="Q744" i="2" s="1"/>
  <c r="Q616" i="2" a="1"/>
  <c r="Q616" i="2" s="1"/>
  <c r="Q424" i="2" a="1"/>
  <c r="Q424" i="2" s="1"/>
  <c r="Q743" i="2" a="1"/>
  <c r="Q743" i="2" s="1"/>
  <c r="Q615" i="2" a="1"/>
  <c r="Q615" i="2" s="1"/>
  <c r="R487" i="2" a="1"/>
  <c r="R487" i="2" s="1"/>
  <c r="R359" i="2" a="1"/>
  <c r="R359" i="2" s="1"/>
  <c r="R790" i="2" a="1"/>
  <c r="R790" i="2" s="1"/>
  <c r="Q662" i="2" a="1"/>
  <c r="Q662" i="2" s="1"/>
  <c r="Q534" i="2" a="1"/>
  <c r="Q534" i="2" s="1"/>
  <c r="R406" i="2" a="1"/>
  <c r="R406" i="2" s="1"/>
  <c r="R829" i="2" a="1"/>
  <c r="R829" i="2" s="1"/>
  <c r="Q701" i="2" a="1"/>
  <c r="Q701" i="2" s="1"/>
  <c r="R381" i="2" a="1"/>
  <c r="R381" i="2" s="1"/>
  <c r="P585" i="2" a="1"/>
  <c r="P585" i="2" s="1"/>
  <c r="P589" i="2" a="1"/>
  <c r="P589" i="2" s="1"/>
  <c r="P657" i="2" a="1"/>
  <c r="P657" i="2" s="1"/>
  <c r="P520" i="2" a="1"/>
  <c r="P520" i="2" s="1"/>
  <c r="P525" i="2" a="1"/>
  <c r="P525" i="2" s="1"/>
  <c r="P741" i="2" a="1"/>
  <c r="P741" i="2" s="1"/>
  <c r="P391" i="2" a="1"/>
  <c r="P391" i="2" s="1"/>
  <c r="P581" i="2" a="1"/>
  <c r="P581" i="2" s="1"/>
  <c r="P336" i="2" a="1"/>
  <c r="P336" i="2" s="1"/>
  <c r="Q430" i="2" a="1"/>
  <c r="Q430" i="2" s="1"/>
  <c r="R737" i="2" a="1"/>
  <c r="R737" i="2" s="1"/>
  <c r="R609" i="2" a="1"/>
  <c r="R609" i="2" s="1"/>
  <c r="Q608" i="2" a="1"/>
  <c r="Q608" i="2" s="1"/>
  <c r="R480" i="2" a="1"/>
  <c r="R480" i="2" s="1"/>
  <c r="R757" i="2" a="1"/>
  <c r="R757" i="2" s="1"/>
  <c r="P453" i="2" a="1"/>
  <c r="P453" i="2" s="1"/>
  <c r="P750" i="2" a="1"/>
  <c r="P750" i="2" s="1"/>
  <c r="P486" i="2" a="1"/>
  <c r="P486" i="2" s="1"/>
  <c r="P711" i="2" a="1"/>
  <c r="P711" i="2" s="1"/>
  <c r="P519" i="2" a="1"/>
  <c r="P519" i="2" s="1"/>
  <c r="Q517" i="2" a="1"/>
  <c r="Q517" i="2" s="1"/>
  <c r="P343" i="2" a="1"/>
  <c r="P343" i="2" s="1"/>
  <c r="Q565" i="2" a="1"/>
  <c r="Q565" i="2" s="1"/>
  <c r="R713" i="2" a="1"/>
  <c r="R713" i="2" s="1"/>
  <c r="Q521" i="2" a="1"/>
  <c r="Q521" i="2" s="1"/>
  <c r="Q393" i="2" a="1"/>
  <c r="Q393" i="2" s="1"/>
  <c r="Q712" i="2" a="1"/>
  <c r="Q712" i="2" s="1"/>
  <c r="R584" i="2" a="1"/>
  <c r="R584" i="2" s="1"/>
  <c r="R456" i="2" a="1"/>
  <c r="R456" i="2" s="1"/>
  <c r="Q328" i="2" a="1"/>
  <c r="Q328" i="2" s="1"/>
  <c r="Q647" i="2" a="1"/>
  <c r="Q647" i="2" s="1"/>
  <c r="Q519" i="2" a="1"/>
  <c r="Q519" i="2" s="1"/>
  <c r="Q391" i="2" a="1"/>
  <c r="Q391" i="2" s="1"/>
  <c r="R758" i="2" a="1"/>
  <c r="R758" i="2" s="1"/>
  <c r="Q630" i="2" a="1"/>
  <c r="Q630" i="2" s="1"/>
  <c r="Q502" i="2" a="1"/>
  <c r="Q502" i="2" s="1"/>
  <c r="Q374" i="2" a="1"/>
  <c r="Q374" i="2" s="1"/>
  <c r="R669" i="2" a="1"/>
  <c r="R669" i="2" s="1"/>
  <c r="R541" i="2" a="1"/>
  <c r="R541" i="2" s="1"/>
  <c r="R413" i="2" a="1"/>
  <c r="R413" i="2" s="1"/>
  <c r="P685" i="2" a="1"/>
  <c r="P685" i="2" s="1"/>
  <c r="P456" i="2" a="1"/>
  <c r="P456" i="2" s="1"/>
  <c r="P677" i="2" a="1"/>
  <c r="P677" i="2" s="1"/>
  <c r="Q485" i="2" a="1"/>
  <c r="Q485" i="2" s="1"/>
  <c r="R475" i="2" a="1"/>
  <c r="R475" i="2" s="1"/>
  <c r="R347" i="2" a="1"/>
  <c r="R347" i="2" s="1"/>
  <c r="R738" i="2" a="1"/>
  <c r="R738" i="2" s="1"/>
  <c r="R610" i="2" a="1"/>
  <c r="R610" i="2" s="1"/>
  <c r="Q482" i="2" a="1"/>
  <c r="Q482" i="2" s="1"/>
  <c r="R354" i="2" a="1"/>
  <c r="R354" i="2" s="1"/>
  <c r="R769" i="2" a="1"/>
  <c r="R769" i="2" s="1"/>
  <c r="R641" i="2" a="1"/>
  <c r="R641" i="2" s="1"/>
  <c r="R513" i="2" a="1"/>
  <c r="R513" i="2" s="1"/>
  <c r="R704" i="2" a="1"/>
  <c r="R704" i="2" s="1"/>
  <c r="R576" i="2" a="1"/>
  <c r="R576" i="2" s="1"/>
  <c r="R448" i="2" a="1"/>
  <c r="R448" i="2" s="1"/>
  <c r="R320" i="2" a="1"/>
  <c r="R320" i="2" s="1"/>
  <c r="R575" i="2" a="1"/>
  <c r="R575" i="2" s="1"/>
  <c r="Q447" i="2" a="1"/>
  <c r="Q447" i="2" s="1"/>
  <c r="Q319" i="2" a="1"/>
  <c r="Q319" i="2" s="1"/>
  <c r="R750" i="2" a="1"/>
  <c r="R750" i="2" s="1"/>
  <c r="R558" i="2" a="1"/>
  <c r="R558" i="2" s="1"/>
  <c r="R366" i="2" a="1"/>
  <c r="R366" i="2" s="1"/>
  <c r="R597" i="2" a="1"/>
  <c r="R597" i="2" s="1"/>
  <c r="R469" i="2" a="1"/>
  <c r="R469" i="2" s="1"/>
  <c r="Q341" i="2" a="1"/>
  <c r="Q341" i="2" s="1"/>
  <c r="P784" i="2" a="1"/>
  <c r="P784" i="2" s="1"/>
  <c r="P583" i="2" a="1"/>
  <c r="P583" i="2" s="1"/>
  <c r="P591" i="2" a="1"/>
  <c r="P591" i="2" s="1"/>
  <c r="P785" i="2" a="1"/>
  <c r="P785" i="2" s="1"/>
  <c r="P413" i="2" a="1"/>
  <c r="P413" i="2" s="1"/>
  <c r="P349" i="2" a="1"/>
  <c r="P349" i="2" s="1"/>
  <c r="Q814" i="2" a="1"/>
  <c r="Q814" i="2" s="1"/>
  <c r="Q552" i="2" a="1"/>
  <c r="Q552" i="2" s="1"/>
  <c r="R505" i="2" a="1"/>
  <c r="R505" i="2" s="1"/>
  <c r="R377" i="2" a="1"/>
  <c r="R377" i="2" s="1"/>
  <c r="R760" i="2" a="1"/>
  <c r="R760" i="2" s="1"/>
  <c r="R632" i="2" a="1"/>
  <c r="R632" i="2" s="1"/>
  <c r="R504" i="2" a="1"/>
  <c r="R504" i="2" s="1"/>
  <c r="R376" i="2" a="1"/>
  <c r="R376" i="2" s="1"/>
  <c r="R823" i="2" a="1"/>
  <c r="R823" i="2" s="1"/>
  <c r="R631" i="2" a="1"/>
  <c r="R631" i="2" s="1"/>
  <c r="R503" i="2" a="1"/>
  <c r="R503" i="2" s="1"/>
  <c r="R375" i="2" a="1"/>
  <c r="R375" i="2" s="1"/>
  <c r="R806" i="2" a="1"/>
  <c r="R806" i="2" s="1"/>
  <c r="R678" i="2" a="1"/>
  <c r="R678" i="2" s="1"/>
  <c r="Q550" i="2" a="1"/>
  <c r="Q550" i="2" s="1"/>
  <c r="Q422" i="2" a="1"/>
  <c r="Q422" i="2" s="1"/>
  <c r="R781" i="2" a="1"/>
  <c r="R781" i="2" s="1"/>
  <c r="R653" i="2" a="1"/>
  <c r="R653" i="2" s="1"/>
  <c r="R525" i="2" a="1"/>
  <c r="R525" i="2" s="1"/>
  <c r="Q333" i="2" a="1"/>
  <c r="Q333" i="2" s="1"/>
  <c r="P823" i="2" a="1"/>
  <c r="P823" i="2" s="1"/>
  <c r="P446" i="2" a="1"/>
  <c r="P446" i="2" s="1"/>
  <c r="P758" i="2" a="1"/>
  <c r="P758" i="2" s="1"/>
  <c r="P493" i="2" a="1"/>
  <c r="P493" i="2" s="1"/>
  <c r="P781" i="2" a="1"/>
  <c r="P781" i="2" s="1"/>
  <c r="P600" i="2" a="1"/>
  <c r="P600" i="2" s="1"/>
  <c r="P599" i="2" a="1"/>
  <c r="P599" i="2" s="1"/>
  <c r="P345" i="2" a="1"/>
  <c r="P345" i="2" s="1"/>
  <c r="Q823" i="2" a="1"/>
  <c r="Q823" i="2" s="1"/>
  <c r="Q677" i="2" a="1"/>
  <c r="Q677" i="2" s="1"/>
  <c r="R495" i="2" a="1"/>
  <c r="R495" i="2" s="1"/>
  <c r="R367" i="2" a="1"/>
  <c r="R367" i="2" s="1"/>
  <c r="Q798" i="2" a="1"/>
  <c r="Q798" i="2" s="1"/>
  <c r="R606" i="2" a="1"/>
  <c r="R606" i="2" s="1"/>
  <c r="R478" i="2" a="1"/>
  <c r="R478" i="2" s="1"/>
  <c r="R350" i="2" a="1"/>
  <c r="R350" i="2" s="1"/>
  <c r="R773" i="2" a="1"/>
  <c r="R773" i="2" s="1"/>
  <c r="R517" i="2" a="1"/>
  <c r="R517" i="2" s="1"/>
  <c r="Q389" i="2" a="1"/>
  <c r="Q389" i="2" s="1"/>
  <c r="P397" i="2" a="1"/>
  <c r="P397" i="2" s="1"/>
  <c r="P335" i="2" a="1"/>
  <c r="P335" i="2" s="1"/>
  <c r="P629" i="2" a="1"/>
  <c r="P629" i="2" s="1"/>
  <c r="P536" i="2" a="1"/>
  <c r="P536" i="2" s="1"/>
  <c r="Q446" i="2" a="1"/>
  <c r="Q446" i="2" s="1"/>
  <c r="R579" i="2" a="1"/>
  <c r="R579" i="2" s="1"/>
  <c r="R451" i="2" a="1"/>
  <c r="R451" i="2" s="1"/>
  <c r="R323" i="2" a="1"/>
  <c r="R323" i="2" s="1"/>
  <c r="R714" i="2" a="1"/>
  <c r="R714" i="2" s="1"/>
  <c r="R522" i="2" a="1"/>
  <c r="R522" i="2" s="1"/>
  <c r="Q394" i="2" a="1"/>
  <c r="Q394" i="2" s="1"/>
  <c r="Q617" i="2" a="1"/>
  <c r="Q617" i="2" s="1"/>
  <c r="R489" i="2" a="1"/>
  <c r="R489" i="2" s="1"/>
  <c r="R361" i="2" a="1"/>
  <c r="R361" i="2" s="1"/>
  <c r="Q680" i="2" a="1"/>
  <c r="Q680" i="2" s="1"/>
  <c r="R552" i="2" a="1"/>
  <c r="R552" i="2" s="1"/>
  <c r="R424" i="2" a="1"/>
  <c r="R424" i="2" s="1"/>
  <c r="R743" i="2" a="1"/>
  <c r="R743" i="2" s="1"/>
  <c r="R615" i="2" a="1"/>
  <c r="R615" i="2" s="1"/>
  <c r="Q423" i="2" a="1"/>
  <c r="Q423" i="2" s="1"/>
  <c r="Q790" i="2" a="1"/>
  <c r="Q790" i="2" s="1"/>
  <c r="R662" i="2" a="1"/>
  <c r="R662" i="2" s="1"/>
  <c r="R534" i="2" a="1"/>
  <c r="R534" i="2" s="1"/>
  <c r="Q406" i="2" a="1"/>
  <c r="Q406" i="2" s="1"/>
  <c r="R765" i="2" a="1"/>
  <c r="R765" i="2" s="1"/>
  <c r="R637" i="2" a="1"/>
  <c r="R637" i="2" s="1"/>
  <c r="R509" i="2" a="1"/>
  <c r="R509" i="2" s="1"/>
  <c r="Q381" i="2" a="1"/>
  <c r="Q381" i="2" s="1"/>
  <c r="P464" i="2" a="1"/>
  <c r="P464" i="2" s="1"/>
  <c r="P458" i="2" a="1"/>
  <c r="P458" i="2" s="1"/>
  <c r="P593" i="2" a="1"/>
  <c r="P593" i="2" s="1"/>
  <c r="P482" i="2" a="1"/>
  <c r="P482" i="2" s="1"/>
  <c r="P709" i="2" a="1"/>
  <c r="P709" i="2" s="1"/>
  <c r="P534" i="2" a="1"/>
  <c r="P534" i="2" s="1"/>
  <c r="Q829" i="2" a="1"/>
  <c r="Q829" i="2" s="1"/>
  <c r="Q807" i="2" a="1"/>
  <c r="Q807" i="2" s="1"/>
  <c r="Q709" i="2" a="1"/>
  <c r="Q709" i="2" s="1"/>
  <c r="Q461" i="2" a="1"/>
  <c r="Q461" i="2" s="1"/>
  <c r="Q673" i="2" a="1"/>
  <c r="Q673" i="2" s="1"/>
  <c r="R545" i="2" a="1"/>
  <c r="R545" i="2" s="1"/>
  <c r="Q417" i="2" a="1"/>
  <c r="Q417" i="2" s="1"/>
  <c r="R736" i="2" a="1"/>
  <c r="R736" i="2" s="1"/>
  <c r="R608" i="2" a="1"/>
  <c r="R608" i="2" s="1"/>
  <c r="Q416" i="2" a="1"/>
  <c r="Q416" i="2" s="1"/>
  <c r="R735" i="2" a="1"/>
  <c r="R735" i="2" s="1"/>
  <c r="R543" i="2" a="1"/>
  <c r="R543" i="2" s="1"/>
  <c r="Q415" i="2" a="1"/>
  <c r="Q415" i="2" s="1"/>
  <c r="R718" i="2" a="1"/>
  <c r="R718" i="2" s="1"/>
  <c r="R526" i="2" a="1"/>
  <c r="R526" i="2" s="1"/>
  <c r="R334" i="2" a="1"/>
  <c r="R334" i="2" s="1"/>
  <c r="Q757" i="2" a="1"/>
  <c r="Q757" i="2" s="1"/>
  <c r="Q501" i="2" a="1"/>
  <c r="Q501" i="2" s="1"/>
  <c r="P448" i="2" a="1"/>
  <c r="P448" i="2" s="1"/>
  <c r="P718" i="2" a="1"/>
  <c r="P718" i="2" s="1"/>
  <c r="P577" i="2" a="1"/>
  <c r="P577" i="2" s="1"/>
  <c r="Q775" i="2" a="1"/>
  <c r="Q775" i="2" s="1"/>
  <c r="Q203" i="2" a="1"/>
  <c r="Q203" i="2" s="1"/>
  <c r="Q305" i="2" a="1"/>
  <c r="Q305" i="2" s="1"/>
  <c r="P305" i="2" a="1"/>
  <c r="P305" i="2" s="1"/>
  <c r="Q307" i="2" a="1"/>
  <c r="Q307" i="2" s="1"/>
  <c r="P307" i="2" a="1"/>
  <c r="P307" i="2" s="1"/>
  <c r="R306" i="2" a="1"/>
  <c r="R306" i="2" s="1"/>
  <c r="Q310" i="2" a="1"/>
  <c r="Q310" i="2" s="1"/>
  <c r="P311" i="2" a="1"/>
  <c r="P311" i="2" s="1"/>
  <c r="R312" i="2" a="1"/>
  <c r="R312" i="2" s="1"/>
  <c r="P267" i="2" a="1"/>
  <c r="P267" i="2" s="1"/>
  <c r="P274" i="2" a="1"/>
  <c r="P274" i="2" s="1"/>
  <c r="P251" i="2" a="1"/>
  <c r="P251" i="2" s="1"/>
  <c r="Q284" i="2" a="1"/>
  <c r="Q284" i="2" s="1"/>
  <c r="R250" i="2" a="1"/>
  <c r="R250" i="2" s="1"/>
  <c r="Q280" i="2" a="1"/>
  <c r="Q280" i="2" s="1"/>
  <c r="R262" i="2" a="1"/>
  <c r="R262" i="2" s="1"/>
  <c r="R263" i="2" a="1"/>
  <c r="R263" i="2" s="1"/>
  <c r="P271" i="2" a="1"/>
  <c r="P271" i="2" s="1"/>
  <c r="Q283" i="2" a="1"/>
  <c r="Q283" i="2" s="1"/>
  <c r="Q257" i="2" a="1"/>
  <c r="Q257" i="2" s="1"/>
  <c r="Q247" i="2" a="1"/>
  <c r="Q247" i="2" s="1"/>
  <c r="Q269" i="2" a="1"/>
  <c r="Q269" i="2" s="1"/>
  <c r="P280" i="2" a="1"/>
  <c r="P280" i="2" s="1"/>
  <c r="R266" i="2" a="1"/>
  <c r="R266" i="2" s="1"/>
  <c r="R278" i="2" a="1"/>
  <c r="R278" i="2" s="1"/>
  <c r="P269" i="2" a="1"/>
  <c r="P269" i="2" s="1"/>
  <c r="R284" i="2" a="1"/>
  <c r="R284" i="2" s="1"/>
  <c r="Q250" i="2" a="1"/>
  <c r="Q250" i="2" s="1"/>
  <c r="R280" i="2" a="1"/>
  <c r="R280" i="2" s="1"/>
  <c r="Q273" i="2" a="1"/>
  <c r="Q273" i="2" s="1"/>
  <c r="R265" i="2" a="1"/>
  <c r="R265" i="2" s="1"/>
  <c r="R257" i="2" a="1"/>
  <c r="R257" i="2" s="1"/>
  <c r="Q249" i="2" a="1"/>
  <c r="Q249" i="2" s="1"/>
  <c r="R247" i="2" a="1"/>
  <c r="R247" i="2" s="1"/>
  <c r="Q266" i="2" a="1"/>
  <c r="Q266" i="2" s="1"/>
  <c r="Q287" i="2" a="1"/>
  <c r="Q287" i="2" s="1"/>
  <c r="P257" i="2" a="1"/>
  <c r="P257" i="2" s="1"/>
  <c r="R258" i="2" a="1"/>
  <c r="R258" i="2" s="1"/>
  <c r="P284" i="2" a="1"/>
  <c r="P284" i="2" s="1"/>
  <c r="R273" i="2" a="1"/>
  <c r="R273" i="2" s="1"/>
  <c r="P283" i="2" a="1"/>
  <c r="P283" i="2" s="1"/>
  <c r="R249" i="2" a="1"/>
  <c r="R249" i="2" s="1"/>
  <c r="P265" i="2" a="1"/>
  <c r="P265" i="2" s="1"/>
  <c r="Q296" i="2" a="1"/>
  <c r="Q296" i="2" s="1"/>
  <c r="P294" i="2" a="1"/>
  <c r="P294" i="2" s="1"/>
  <c r="Q258" i="2" a="1"/>
  <c r="Q258" i="2" s="1"/>
  <c r="R260" i="2" a="1"/>
  <c r="R260" i="2" s="1"/>
  <c r="Q272" i="2" a="1"/>
  <c r="Q272" i="2" s="1"/>
  <c r="R271" i="2" a="1"/>
  <c r="R271" i="2" s="1"/>
  <c r="R256" i="2" a="1"/>
  <c r="R256" i="2" s="1"/>
  <c r="R255" i="2" a="1"/>
  <c r="R255" i="2" s="1"/>
  <c r="P281" i="2" a="1"/>
  <c r="P281" i="2" s="1"/>
  <c r="P256" i="2" a="1"/>
  <c r="P256" i="2" s="1"/>
  <c r="R202" i="2" a="1"/>
  <c r="R202" i="2" s="1"/>
  <c r="R295" i="2" a="1"/>
  <c r="R295" i="2" s="1"/>
  <c r="P258" i="2" a="1"/>
  <c r="P258" i="2" s="1"/>
  <c r="Q260" i="2" a="1"/>
  <c r="Q260" i="2" s="1"/>
  <c r="R300" i="2" a="1"/>
  <c r="R300" i="2" s="1"/>
  <c r="R272" i="2" a="1"/>
  <c r="R272" i="2" s="1"/>
  <c r="Q271" i="2" a="1"/>
  <c r="Q271" i="2" s="1"/>
  <c r="R254" i="2" a="1"/>
  <c r="R254" i="2" s="1"/>
  <c r="R264" i="2" a="1"/>
  <c r="R264" i="2" s="1"/>
  <c r="R246" i="2" a="1"/>
  <c r="R246" i="2" s="1"/>
  <c r="Q256" i="2" a="1"/>
  <c r="Q256" i="2" s="1"/>
  <c r="Q255" i="2" a="1"/>
  <c r="Q255" i="2" s="1"/>
  <c r="Q277" i="2" a="1"/>
  <c r="Q277" i="2" s="1"/>
  <c r="P263" i="2" a="1"/>
  <c r="P263" i="2" s="1"/>
  <c r="P273" i="2" a="1"/>
  <c r="P273" i="2" s="1"/>
  <c r="R224" i="2" a="1"/>
  <c r="R224" i="2" s="1"/>
  <c r="R276" i="2" a="1"/>
  <c r="R276" i="2" s="1"/>
  <c r="R282" i="2" a="1"/>
  <c r="R282" i="2" s="1"/>
  <c r="P260" i="2" a="1"/>
  <c r="P260" i="2" s="1"/>
  <c r="Q292" i="2" a="1"/>
  <c r="Q292" i="2" s="1"/>
  <c r="Q298" i="2" a="1"/>
  <c r="Q298" i="2" s="1"/>
  <c r="Q264" i="2" a="1"/>
  <c r="Q264" i="2" s="1"/>
  <c r="R277" i="2" a="1"/>
  <c r="R277" i="2" s="1"/>
  <c r="Q248" i="2" a="1"/>
  <c r="Q248" i="2" s="1"/>
  <c r="R259" i="2" a="1"/>
  <c r="R259" i="2" s="1"/>
  <c r="Q224" i="2" a="1"/>
  <c r="Q224" i="2" s="1"/>
  <c r="P290" i="2" a="1"/>
  <c r="P290" i="2" s="1"/>
  <c r="P264" i="2" a="1"/>
  <c r="P264" i="2" s="1"/>
  <c r="Q276" i="2" a="1"/>
  <c r="Q276" i="2" s="1"/>
  <c r="Q275" i="2" a="1"/>
  <c r="Q275" i="2" s="1"/>
  <c r="R267" i="2" a="1"/>
  <c r="R267" i="2" s="1"/>
  <c r="R274" i="2" a="1"/>
  <c r="R274" i="2" s="1"/>
  <c r="R251" i="2" a="1"/>
  <c r="R251" i="2" s="1"/>
  <c r="P292" i="2" a="1"/>
  <c r="P292" i="2" s="1"/>
  <c r="P298" i="2" a="1"/>
  <c r="P298" i="2" s="1"/>
  <c r="Q281" i="2" a="1"/>
  <c r="Q281" i="2" s="1"/>
  <c r="P262" i="2" a="1"/>
  <c r="P262" i="2" s="1"/>
  <c r="R248" i="2" a="1"/>
  <c r="R248" i="2" s="1"/>
  <c r="Q259" i="2" a="1"/>
  <c r="Q259" i="2" s="1"/>
  <c r="Q253" i="2" a="1"/>
  <c r="Q253" i="2" s="1"/>
  <c r="P276" i="2" a="1"/>
  <c r="P276" i="2" s="1"/>
  <c r="P275" i="2" a="1"/>
  <c r="P275" i="2" s="1"/>
  <c r="Q268" i="2" a="1"/>
  <c r="Q268" i="2" s="1"/>
  <c r="Q267" i="2" a="1"/>
  <c r="Q267" i="2" s="1"/>
  <c r="Q274" i="2" a="1"/>
  <c r="Q274" i="2" s="1"/>
  <c r="Q251" i="2" a="1"/>
  <c r="Q251" i="2" s="1"/>
  <c r="R252" i="2" a="1"/>
  <c r="R252" i="2" s="1"/>
  <c r="R281" i="2" a="1"/>
  <c r="R281" i="2" s="1"/>
  <c r="Q262" i="2" a="1"/>
  <c r="Q262" i="2" s="1"/>
  <c r="P250" i="2" a="1"/>
  <c r="P250" i="2" s="1"/>
  <c r="Q263" i="2" a="1"/>
  <c r="Q263" i="2" s="1"/>
  <c r="R283" i="2" a="1"/>
  <c r="R283" i="2" s="1"/>
  <c r="Q192" i="2" a="1"/>
  <c r="Q192" i="2" s="1"/>
  <c r="R269" i="2" a="1"/>
  <c r="R269" i="2" s="1"/>
  <c r="Q278" i="2" a="1"/>
  <c r="Q278" i="2" s="1"/>
  <c r="R253" i="2" a="1"/>
  <c r="R253" i="2" s="1"/>
  <c r="P272" i="2" a="1"/>
  <c r="P272" i="2" s="1"/>
  <c r="P266" i="2" a="1"/>
  <c r="P266" i="2" s="1"/>
  <c r="Q289" i="2" a="1"/>
  <c r="Q289" i="2" s="1"/>
  <c r="R7" i="2" a="1"/>
  <c r="R7" i="2" s="1"/>
  <c r="R8" i="2" a="1"/>
  <c r="R8" i="2" s="1"/>
  <c r="R10" i="2" a="1"/>
  <c r="R10" i="2" s="1"/>
  <c r="Q3" i="2" a="1"/>
  <c r="Q3" i="2" s="1"/>
  <c r="Q4" i="2" a="1"/>
  <c r="Q4" i="2" s="1"/>
  <c r="Q5" i="2" a="1"/>
  <c r="Q5" i="2" s="1"/>
  <c r="Q6" i="2" a="1"/>
  <c r="Q6" i="2" s="1"/>
  <c r="P2" i="2" a="1"/>
  <c r="P2" i="2" s="1"/>
  <c r="R13" i="2" a="1"/>
  <c r="R13" i="2" s="1"/>
  <c r="Q15" i="2" a="1"/>
  <c r="Q15" i="2" s="1"/>
  <c r="Q16" i="2" a="1"/>
  <c r="Q16" i="2" s="1"/>
  <c r="Q17" i="2" a="1"/>
  <c r="Q17" i="2" s="1"/>
  <c r="P11" i="2" a="1"/>
  <c r="P11" i="2" s="1"/>
  <c r="P12" i="2" a="1"/>
  <c r="P12" i="2" s="1"/>
  <c r="P13" i="2" a="1"/>
  <c r="P13" i="2" s="1"/>
  <c r="P14" i="2" a="1"/>
  <c r="P14" i="2" s="1"/>
  <c r="R17" i="2" a="1"/>
  <c r="R17" i="2" s="1"/>
  <c r="R12" i="2" a="1"/>
  <c r="R12" i="2" s="1"/>
  <c r="Q11" i="2" a="1"/>
  <c r="Q11" i="2" s="1"/>
  <c r="P4" i="2" a="1"/>
  <c r="P4" i="2" s="1"/>
  <c r="P3" i="2" a="1"/>
  <c r="P3" i="2" s="1"/>
  <c r="R2" i="2" a="1"/>
  <c r="R2" i="2" s="1"/>
  <c r="R16" i="2" a="1"/>
  <c r="R16" i="2" s="1"/>
  <c r="R5" i="2" a="1"/>
  <c r="R5" i="2" s="1"/>
  <c r="Q9" i="2" a="1"/>
  <c r="Q9" i="2" s="1"/>
  <c r="P8" i="2" a="1"/>
  <c r="P8" i="2" s="1"/>
  <c r="A2" i="2"/>
  <c r="R11" i="2" a="1"/>
  <c r="R11" i="2" s="1"/>
  <c r="P10" i="2" a="1"/>
  <c r="P10" i="2" s="1"/>
  <c r="R3" i="2" a="1"/>
  <c r="R3" i="2" s="1"/>
  <c r="R9" i="2" a="1"/>
  <c r="R9" i="2" s="1"/>
  <c r="Q13" i="2" a="1"/>
  <c r="Q13" i="2" s="1"/>
  <c r="P16" i="2" a="1"/>
  <c r="P16" i="2" s="1"/>
  <c r="P6" i="2" a="1"/>
  <c r="P6" i="2" s="1"/>
  <c r="R15" i="2" a="1"/>
  <c r="R15" i="2" s="1"/>
  <c r="R6" i="2" a="1"/>
  <c r="R6" i="2" s="1"/>
  <c r="Q8" i="2" a="1"/>
  <c r="Q8" i="2" s="1"/>
  <c r="P7" i="2" a="1"/>
  <c r="P7" i="2" s="1"/>
  <c r="R14" i="2" a="1"/>
  <c r="R14" i="2" s="1"/>
  <c r="Q12" i="2" a="1"/>
  <c r="Q12" i="2" s="1"/>
  <c r="P15" i="2" a="1"/>
  <c r="P15" i="2" s="1"/>
  <c r="P5" i="2" a="1"/>
  <c r="P5" i="2" s="1"/>
  <c r="Q7" i="2" a="1"/>
  <c r="Q7" i="2" s="1"/>
  <c r="P17" i="2" a="1"/>
  <c r="P17" i="2" s="1"/>
  <c r="Q2" i="2" a="1"/>
  <c r="Q2" i="2" s="1"/>
  <c r="P9" i="2" a="1"/>
  <c r="P9" i="2" s="1"/>
  <c r="Q10" i="2" a="1"/>
  <c r="Q10" i="2" s="1"/>
  <c r="R4" i="2" a="1"/>
  <c r="R4" i="2" s="1"/>
  <c r="Q14" i="2" a="1"/>
  <c r="Q14" i="2" s="1"/>
  <c r="M69" i="2" l="1"/>
  <c r="N69" i="2" s="1"/>
  <c r="M12" i="2"/>
  <c r="N12" i="2" s="1"/>
  <c r="M38" i="2"/>
  <c r="N38" i="2" s="1"/>
  <c r="O38" i="2" s="1"/>
  <c r="M52" i="2"/>
  <c r="N52" i="2" s="1"/>
  <c r="O52" i="2" s="1"/>
  <c r="M59" i="2"/>
  <c r="N59" i="2" s="1"/>
  <c r="O59" i="2" s="1"/>
  <c r="M73" i="2"/>
  <c r="N73" i="2" s="1"/>
  <c r="M16" i="2"/>
  <c r="N16" i="2" s="1"/>
  <c r="M66" i="2"/>
  <c r="N66" i="2" s="1"/>
  <c r="O66" i="2" s="1"/>
  <c r="M45" i="2"/>
  <c r="N45" i="2" s="1"/>
  <c r="O45" i="2" s="1"/>
  <c r="R18" i="2" a="1"/>
  <c r="R18" i="2" s="1"/>
  <c r="Q18" i="2" a="1"/>
  <c r="Q18" i="2" s="1"/>
  <c r="P18" i="2" a="1"/>
  <c r="P18" i="2" s="1"/>
  <c r="P21" i="2" a="1"/>
  <c r="P21" i="2" s="1"/>
  <c r="R21" i="2" a="1"/>
  <c r="R21" i="2" s="1"/>
  <c r="Q21" i="2" a="1"/>
  <c r="Q21" i="2" s="1"/>
  <c r="Q19" i="2" a="1"/>
  <c r="Q19" i="2" s="1"/>
  <c r="P19" i="2" a="1"/>
  <c r="P19" i="2" s="1"/>
  <c r="R19" i="2" a="1"/>
  <c r="R19" i="2" s="1"/>
  <c r="Q20" i="2" a="1"/>
  <c r="Q20" i="2" s="1"/>
  <c r="R20" i="2" a="1"/>
  <c r="R20" i="2" s="1"/>
  <c r="P20" i="2" a="1"/>
  <c r="P20" i="2" s="1"/>
  <c r="R270" i="2" a="1"/>
  <c r="R270" i="2" s="1"/>
  <c r="P252" i="2" a="1"/>
  <c r="P252" i="2" s="1"/>
  <c r="P268" i="2" a="1"/>
  <c r="P268" i="2" s="1"/>
  <c r="P277" i="2" a="1"/>
  <c r="P277" i="2" s="1"/>
  <c r="P254" i="2" a="1"/>
  <c r="P254" i="2" s="1"/>
  <c r="Q254" i="2" a="1"/>
  <c r="Q254" i="2" s="1"/>
  <c r="R245" i="2" a="1"/>
  <c r="R245" i="2" s="1"/>
  <c r="Q245" i="2" a="1"/>
  <c r="Q245" i="2" s="1"/>
  <c r="Q252" i="2" a="1"/>
  <c r="Q252" i="2" s="1"/>
  <c r="R268" i="2" a="1"/>
  <c r="R268" i="2" s="1"/>
  <c r="R275" i="2" a="1"/>
  <c r="R275" i="2" s="1"/>
  <c r="Q270" i="2" a="1"/>
  <c r="Q270" i="2" s="1"/>
  <c r="Q265" i="2" a="1"/>
  <c r="Q265" i="2" s="1"/>
  <c r="R210" i="2" a="1"/>
  <c r="R210" i="2" s="1"/>
  <c r="P207" i="2" a="1"/>
  <c r="P207" i="2" s="1"/>
  <c r="Q177" i="2" a="1"/>
  <c r="Q177" i="2" s="1"/>
  <c r="P646" i="2" a="1"/>
  <c r="P646" i="2" s="1"/>
  <c r="Q582" i="2" a="1"/>
  <c r="Q582" i="2" s="1"/>
  <c r="Q364" i="2" a="1"/>
  <c r="Q364" i="2" s="1"/>
  <c r="R684" i="2" a="1"/>
  <c r="R684" i="2" s="1"/>
  <c r="Q570" i="2" a="1"/>
  <c r="Q570" i="2" s="1"/>
  <c r="P450" i="2" a="1"/>
  <c r="P450" i="2" s="1"/>
  <c r="Q518" i="2" a="1"/>
  <c r="Q518" i="2" s="1"/>
  <c r="Q535" i="2" a="1"/>
  <c r="Q535" i="2" s="1"/>
  <c r="Q348" i="2" a="1"/>
  <c r="Q348" i="2" s="1"/>
  <c r="R364" i="2" a="1"/>
  <c r="R364" i="2" s="1"/>
  <c r="R691" i="2" a="1"/>
  <c r="R691" i="2" s="1"/>
  <c r="Q635" i="2" a="1"/>
  <c r="Q635" i="2" s="1"/>
  <c r="R346" i="2" a="1"/>
  <c r="R346" i="2" s="1"/>
  <c r="P531" i="2" a="1"/>
  <c r="P531" i="2" s="1"/>
  <c r="Q586" i="2" a="1"/>
  <c r="Q586" i="2" s="1"/>
  <c r="P668" i="2" a="1"/>
  <c r="P668" i="2" s="1"/>
  <c r="Q547" i="2" a="1"/>
  <c r="Q547" i="2" s="1"/>
  <c r="R498" i="2" a="1"/>
  <c r="R498" i="2" s="1"/>
  <c r="P363" i="2" a="1"/>
  <c r="P363" i="2" s="1"/>
  <c r="P700" i="2" a="1"/>
  <c r="P700" i="2" s="1"/>
  <c r="P442" i="2" a="1"/>
  <c r="P442" i="2" s="1"/>
  <c r="R627" i="2" a="1"/>
  <c r="R627" i="2" s="1"/>
  <c r="R530" i="2" a="1"/>
  <c r="R530" i="2" s="1"/>
  <c r="Q403" i="2" a="1"/>
  <c r="Q403" i="2" s="1"/>
  <c r="R429" i="2" a="1"/>
  <c r="R429" i="2" s="1"/>
  <c r="Q454" i="2" a="1"/>
  <c r="Q454" i="2" s="1"/>
  <c r="R363" i="2" a="1"/>
  <c r="R363" i="2" s="1"/>
  <c r="Q684" i="2" a="1"/>
  <c r="Q684" i="2" s="1"/>
  <c r="R499" i="2" a="1"/>
  <c r="R499" i="2" s="1"/>
  <c r="P500" i="2" a="1"/>
  <c r="P500" i="2" s="1"/>
  <c r="P546" i="2" a="1"/>
  <c r="P546" i="2" s="1"/>
  <c r="Q655" i="2" a="1"/>
  <c r="Q655" i="2" s="1"/>
  <c r="P614" i="2" a="1"/>
  <c r="P614" i="2" s="1"/>
  <c r="R602" i="2" a="1"/>
  <c r="R602" i="2" s="1"/>
  <c r="R531" i="2" a="1"/>
  <c r="R531" i="2" s="1"/>
  <c r="P631" i="2" a="1"/>
  <c r="P631" i="2" s="1"/>
  <c r="P509" i="2" a="1"/>
  <c r="P509" i="2" s="1"/>
  <c r="R561" i="2" a="1"/>
  <c r="R561" i="2" s="1"/>
  <c r="P661" i="2" a="1"/>
  <c r="P661" i="2" s="1"/>
  <c r="P353" i="2" a="1"/>
  <c r="P353" i="2" s="1"/>
  <c r="P304" i="2" a="1"/>
  <c r="P304" i="2" s="1"/>
  <c r="Q295" i="2" a="1"/>
  <c r="Q295" i="2" s="1"/>
  <c r="Q297" i="2" a="1"/>
  <c r="Q297" i="2" s="1"/>
  <c r="P306" i="2" a="1"/>
  <c r="P306" i="2" s="1"/>
  <c r="P702" i="2" a="1"/>
  <c r="P702" i="2" s="1"/>
  <c r="R614" i="2" a="1"/>
  <c r="R614" i="2" s="1"/>
  <c r="P518" i="2" a="1"/>
  <c r="P518" i="2" s="1"/>
  <c r="R484" i="2" a="1"/>
  <c r="R484" i="2" s="1"/>
  <c r="P314" i="2" a="1"/>
  <c r="P314" i="2" s="1"/>
  <c r="Q499" i="2" a="1"/>
  <c r="Q499" i="2" s="1"/>
  <c r="Q444" i="2" a="1"/>
  <c r="Q444" i="2" s="1"/>
  <c r="P561" i="2" a="1"/>
  <c r="P561" i="2" s="1"/>
  <c r="Q460" i="2" a="1"/>
  <c r="Q460" i="2" s="1"/>
  <c r="P339" i="2" a="1"/>
  <c r="P339" i="2" s="1"/>
  <c r="R646" i="2" a="1"/>
  <c r="R646" i="2" s="1"/>
  <c r="P570" i="2" a="1"/>
  <c r="P570" i="2" s="1"/>
  <c r="P538" i="2" a="1"/>
  <c r="P538" i="2" s="1"/>
  <c r="R518" i="2" a="1"/>
  <c r="R518" i="2" s="1"/>
  <c r="R536" i="2" a="1"/>
  <c r="R536" i="2" s="1"/>
  <c r="Q484" i="2" a="1"/>
  <c r="Q484" i="2" s="1"/>
  <c r="R427" i="2" a="1"/>
  <c r="R427" i="2" s="1"/>
  <c r="P684" i="2" a="1"/>
  <c r="P684" i="2" s="1"/>
  <c r="R635" i="2" a="1"/>
  <c r="R635" i="2" s="1"/>
  <c r="Q625" i="2" a="1"/>
  <c r="Q625" i="2" s="1"/>
  <c r="Q318" i="2" a="1"/>
  <c r="Q318" i="2" s="1"/>
  <c r="R547" i="2" a="1"/>
  <c r="R547" i="2" s="1"/>
  <c r="Q427" i="2" a="1"/>
  <c r="Q427" i="2" s="1"/>
  <c r="R403" i="2" a="1"/>
  <c r="R403" i="2" s="1"/>
  <c r="P417" i="2" a="1"/>
  <c r="P417" i="2" s="1"/>
  <c r="P637" i="2" a="1"/>
  <c r="P637" i="2" s="1"/>
  <c r="P701" i="2" a="1"/>
  <c r="P701" i="2" s="1"/>
  <c r="Q561" i="2" a="1"/>
  <c r="Q561" i="2" s="1"/>
  <c r="Q459" i="2" a="1"/>
  <c r="Q459" i="2" s="1"/>
  <c r="P401" i="2" a="1"/>
  <c r="P401" i="2" s="1"/>
  <c r="R288" i="2" a="1"/>
  <c r="R288" i="2" s="1"/>
  <c r="R313" i="2" a="1"/>
  <c r="R313" i="2" s="1"/>
  <c r="R304" i="2" a="1"/>
  <c r="R304" i="2" s="1"/>
  <c r="R297" i="2" a="1"/>
  <c r="R297" i="2" s="1"/>
  <c r="P313" i="2" a="1"/>
  <c r="P313" i="2" s="1"/>
  <c r="Q311" i="2" a="1"/>
  <c r="Q311" i="2" s="1"/>
  <c r="R311" i="2" a="1"/>
  <c r="R311" i="2" s="1"/>
  <c r="P303" i="2" a="1"/>
  <c r="P303" i="2" s="1"/>
  <c r="P300" i="2" a="1"/>
  <c r="P300" i="2" s="1"/>
  <c r="P302" i="2" a="1"/>
  <c r="P302" i="2" s="1"/>
  <c r="R290" i="2" a="1"/>
  <c r="R290" i="2" s="1"/>
  <c r="Q290" i="2" a="1"/>
  <c r="Q290" i="2" s="1"/>
  <c r="Q288" i="2" a="1"/>
  <c r="Q288" i="2" s="1"/>
  <c r="Q313" i="2" a="1"/>
  <c r="Q313" i="2" s="1"/>
  <c r="Q306" i="2" a="1"/>
  <c r="Q306" i="2" s="1"/>
  <c r="Q304" i="2" a="1"/>
  <c r="Q304" i="2" s="1"/>
  <c r="P384" i="2" a="1"/>
  <c r="P384" i="2" s="1"/>
  <c r="P671" i="2" a="1"/>
  <c r="P671" i="2" s="1"/>
  <c r="R385" i="2" a="1"/>
  <c r="R385" i="2" s="1"/>
  <c r="R415" i="2" a="1"/>
  <c r="R415" i="2" s="1"/>
  <c r="R573" i="2" a="1"/>
  <c r="R573" i="2" s="1"/>
  <c r="P535" i="2" a="1"/>
  <c r="P535" i="2" s="1"/>
  <c r="R661" i="2" a="1"/>
  <c r="R661" i="2" s="1"/>
  <c r="Q392" i="2" a="1"/>
  <c r="Q392" i="2" s="1"/>
  <c r="R417" i="2" a="1"/>
  <c r="R417" i="2" s="1"/>
  <c r="P429" i="2" a="1"/>
  <c r="P429" i="2" s="1"/>
  <c r="Q352" i="2" a="1"/>
  <c r="Q352" i="2" s="1"/>
  <c r="Q353" i="2" a="1"/>
  <c r="Q353" i="2" s="1"/>
  <c r="P586" i="2" a="1"/>
  <c r="P586" i="2" s="1"/>
  <c r="R360" i="2" a="1"/>
  <c r="R360" i="2" s="1"/>
  <c r="R515" i="2" a="1"/>
  <c r="R515" i="2" s="1"/>
  <c r="P454" i="2" a="1"/>
  <c r="P454" i="2" s="1"/>
  <c r="P582" i="2" a="1"/>
  <c r="P582" i="2" s="1"/>
  <c r="R392" i="2" a="1"/>
  <c r="R392" i="2" s="1"/>
  <c r="Q457" i="2" a="1"/>
  <c r="Q457" i="2" s="1"/>
  <c r="Q661" i="2" a="1"/>
  <c r="Q661" i="2" s="1"/>
  <c r="P648" i="2" a="1"/>
  <c r="P648" i="2" s="1"/>
  <c r="R462" i="2" a="1"/>
  <c r="R462" i="2" s="1"/>
  <c r="R671" i="2" a="1"/>
  <c r="R671" i="2" s="1"/>
  <c r="R353" i="2" a="1"/>
  <c r="R353" i="2" s="1"/>
  <c r="Q579" i="2" a="1"/>
  <c r="Q579" i="2" s="1"/>
  <c r="R649" i="2" a="1"/>
  <c r="R649" i="2" s="1"/>
  <c r="R702" i="2" a="1"/>
  <c r="R702" i="2" s="1"/>
  <c r="R344" i="2" a="1"/>
  <c r="R344" i="2" s="1"/>
  <c r="P618" i="2" a="1"/>
  <c r="P618" i="2" s="1"/>
  <c r="P498" i="2" a="1"/>
  <c r="P498" i="2" s="1"/>
  <c r="Q700" i="2" a="1"/>
  <c r="Q700" i="2" s="1"/>
  <c r="Q378" i="2" a="1"/>
  <c r="Q378" i="2" s="1"/>
  <c r="P627" i="2" a="1"/>
  <c r="P627" i="2" s="1"/>
  <c r="Q500" i="2" a="1"/>
  <c r="Q500" i="2" s="1"/>
  <c r="P635" i="2" a="1"/>
  <c r="P635" i="2" s="1"/>
  <c r="Q689" i="2" a="1"/>
  <c r="Q689" i="2" s="1"/>
  <c r="R459" i="2" a="1"/>
  <c r="R459" i="2" s="1"/>
  <c r="P346" i="2" a="1"/>
  <c r="P346" i="2" s="1"/>
  <c r="R467" i="2" a="1"/>
  <c r="R467" i="2" s="1"/>
  <c r="Q401" i="2" a="1"/>
  <c r="Q401" i="2" s="1"/>
  <c r="Q344" i="2" a="1"/>
  <c r="Q344" i="2" s="1"/>
  <c r="Q618" i="2" a="1"/>
  <c r="Q618" i="2" s="1"/>
  <c r="Q498" i="2" a="1"/>
  <c r="Q498" i="2" s="1"/>
  <c r="R314" i="2" a="1"/>
  <c r="R314" i="2" s="1"/>
  <c r="Q450" i="2" a="1"/>
  <c r="Q450" i="2" s="1"/>
  <c r="Q530" i="2" a="1"/>
  <c r="Q530" i="2" s="1"/>
  <c r="Q646" i="2" a="1"/>
  <c r="Q646" i="2" s="1"/>
  <c r="R570" i="2" a="1"/>
  <c r="R570" i="2" s="1"/>
  <c r="P499" i="2" a="1"/>
  <c r="P499" i="2" s="1"/>
  <c r="P444" i="2" a="1"/>
  <c r="P444" i="2" s="1"/>
  <c r="P484" i="2" a="1"/>
  <c r="P484" i="2" s="1"/>
  <c r="P378" i="2" a="1"/>
  <c r="P378" i="2" s="1"/>
  <c r="R444" i="2" a="1"/>
  <c r="R444" i="2" s="1"/>
  <c r="Q497" i="2" a="1"/>
  <c r="Q497" i="2" s="1"/>
  <c r="P460" i="2" a="1"/>
  <c r="P460" i="2" s="1"/>
  <c r="P672" i="2" a="1"/>
  <c r="P672" i="2" s="1"/>
  <c r="R625" i="2" a="1"/>
  <c r="R625" i="2" s="1"/>
  <c r="Q346" i="2" a="1"/>
  <c r="Q346" i="2" s="1"/>
  <c r="P678" i="2" a="1"/>
  <c r="P678" i="2" s="1"/>
  <c r="P375" i="2" a="1"/>
  <c r="P375" i="2" s="1"/>
  <c r="R538" i="2" a="1"/>
  <c r="R538" i="2" s="1"/>
  <c r="P403" i="2" a="1"/>
  <c r="P403" i="2" s="1"/>
  <c r="Q532" i="2" a="1"/>
  <c r="Q532" i="2" s="1"/>
  <c r="P608" i="2" a="1"/>
  <c r="P608" i="2" s="1"/>
  <c r="P632" i="2" a="1"/>
  <c r="P632" i="2" s="1"/>
  <c r="R302" i="2" a="1"/>
  <c r="R302" i="2" s="1"/>
  <c r="R309" i="2" a="1"/>
  <c r="R309" i="2" s="1"/>
  <c r="P293" i="2" a="1"/>
  <c r="P293" i="2" s="1"/>
  <c r="P291" i="2" a="1"/>
  <c r="P291" i="2" s="1"/>
  <c r="R293" i="2" a="1"/>
  <c r="R293" i="2" s="1"/>
  <c r="R298" i="2" a="1"/>
  <c r="R298" i="2" s="1"/>
  <c r="R287" i="2" a="1"/>
  <c r="R287" i="2" s="1"/>
  <c r="R296" i="2" a="1"/>
  <c r="R296" i="2" s="1"/>
  <c r="R289" i="2" a="1"/>
  <c r="R289" i="2" s="1"/>
  <c r="Q303" i="2" a="1"/>
  <c r="Q303" i="2" s="1"/>
  <c r="Q302" i="2" a="1"/>
  <c r="Q302" i="2" s="1"/>
  <c r="R305" i="2" a="1"/>
  <c r="R305" i="2" s="1"/>
  <c r="P312" i="2" a="1"/>
  <c r="P312" i="2" s="1"/>
  <c r="R582" i="2" a="1"/>
  <c r="R582" i="2" s="1"/>
  <c r="Q442" i="2" a="1"/>
  <c r="Q442" i="2" s="1"/>
  <c r="P691" i="2" a="1"/>
  <c r="P691" i="2" s="1"/>
  <c r="P602" i="2" a="1"/>
  <c r="P602" i="2" s="1"/>
  <c r="P447" i="2" a="1"/>
  <c r="P447" i="2" s="1"/>
  <c r="P352" i="2" a="1"/>
  <c r="P352" i="2" s="1"/>
  <c r="P689" i="2" a="1"/>
  <c r="P689" i="2" s="1"/>
  <c r="Q467" i="2" a="1"/>
  <c r="Q467" i="2" s="1"/>
  <c r="P703" i="2" a="1"/>
  <c r="P703" i="2" s="1"/>
  <c r="P445" i="2" a="1"/>
  <c r="P445" i="2" s="1"/>
  <c r="Q291" i="2" a="1"/>
  <c r="Q291" i="2" s="1"/>
  <c r="Q309" i="2" a="1"/>
  <c r="Q309" i="2" s="1"/>
  <c r="R303" i="2" a="1"/>
  <c r="R303" i="2" s="1"/>
  <c r="Q293" i="2" a="1"/>
  <c r="Q293" i="2" s="1"/>
  <c r="Q300" i="2" a="1"/>
  <c r="Q300" i="2" s="1"/>
  <c r="R286" i="2" a="1"/>
  <c r="R286" i="2" s="1"/>
  <c r="R291" i="2" a="1"/>
  <c r="R291" i="2" s="1"/>
  <c r="P309" i="2" a="1"/>
  <c r="P309" i="2" s="1"/>
  <c r="R307" i="2" a="1"/>
  <c r="R307" i="2" s="1"/>
  <c r="Q312" i="2" a="1"/>
  <c r="Q312" i="2" s="1"/>
  <c r="Q602" i="2" a="1"/>
  <c r="Q602" i="2" s="1"/>
  <c r="P364" i="2" a="1"/>
  <c r="P364" i="2" s="1"/>
  <c r="P699" i="2" a="1"/>
  <c r="P699" i="2" s="1"/>
  <c r="P385" i="2" a="1"/>
  <c r="P385" i="2" s="1"/>
  <c r="Q671" i="2" a="1"/>
  <c r="Q671" i="2" s="1"/>
  <c r="P497" i="2" a="1"/>
  <c r="P497" i="2" s="1"/>
  <c r="Q538" i="2" a="1"/>
  <c r="Q538" i="2" s="1"/>
  <c r="R339" i="2" a="1"/>
  <c r="R339" i="2" s="1"/>
  <c r="R532" i="2" a="1"/>
  <c r="R532" i="2" s="1"/>
  <c r="P398" i="2" a="1"/>
  <c r="P398" i="2" s="1"/>
  <c r="Q462" i="2" a="1"/>
  <c r="Q462" i="2" s="1"/>
  <c r="P530" i="2" a="1"/>
  <c r="P530" i="2" s="1"/>
  <c r="Q531" i="2" a="1"/>
  <c r="Q531" i="2" s="1"/>
  <c r="P579" i="2" a="1"/>
  <c r="P579" i="2" s="1"/>
  <c r="P299" i="2" a="1"/>
  <c r="P299" i="2" s="1"/>
  <c r="R299" i="2" a="1"/>
  <c r="R299" i="2" s="1"/>
  <c r="R292" i="2" a="1"/>
  <c r="R292" i="2" s="1"/>
  <c r="Q308" i="2" a="1"/>
  <c r="Q308" i="2" s="1"/>
  <c r="R308" i="2" a="1"/>
  <c r="R308" i="2" s="1"/>
  <c r="Q299" i="2" a="1"/>
  <c r="Q299" i="2" s="1"/>
  <c r="R301" i="2" a="1"/>
  <c r="R301" i="2" s="1"/>
  <c r="R285" i="2" a="1"/>
  <c r="R285" i="2" s="1"/>
  <c r="R310" i="2" a="1"/>
  <c r="R310" i="2" s="1"/>
  <c r="Q301" i="2" a="1"/>
  <c r="Q301" i="2" s="1"/>
  <c r="P285" i="2" a="1"/>
  <c r="P285" i="2" s="1"/>
  <c r="P310" i="2" a="1"/>
  <c r="P310" i="2" s="1"/>
  <c r="P301" i="2" a="1"/>
  <c r="P301" i="2" s="1"/>
  <c r="R294" i="2" a="1"/>
  <c r="R294" i="2" s="1"/>
  <c r="Q294" i="2" a="1"/>
  <c r="Q294" i="2" s="1"/>
  <c r="Q285" i="2" a="1"/>
  <c r="Q285" i="2" s="1"/>
  <c r="P308" i="2" a="1"/>
  <c r="P308" i="2" s="1"/>
  <c r="R236" i="2" a="1"/>
  <c r="R236" i="2" s="1"/>
  <c r="P190" i="2" a="1"/>
  <c r="P190" i="2" s="1"/>
  <c r="P203" i="2" a="1"/>
  <c r="P203" i="2" s="1"/>
  <c r="Q198" i="2" a="1"/>
  <c r="Q198" i="2" s="1"/>
  <c r="Q230" i="2" a="1"/>
  <c r="Q230" i="2" s="1"/>
  <c r="R191" i="2" a="1"/>
  <c r="R191" i="2" s="1"/>
  <c r="P223" i="2" a="1"/>
  <c r="P223" i="2" s="1"/>
  <c r="R184" i="2" a="1"/>
  <c r="R184" i="2" s="1"/>
  <c r="Q202" i="2" a="1"/>
  <c r="Q202" i="2" s="1"/>
  <c r="P216" i="2" a="1"/>
  <c r="P216" i="2" s="1"/>
  <c r="P234" i="2" a="1"/>
  <c r="P234" i="2" s="1"/>
  <c r="Q207" i="2" a="1"/>
  <c r="Q207" i="2" s="1"/>
  <c r="R207" i="2" a="1"/>
  <c r="R207" i="2" s="1"/>
  <c r="Q193" i="2" a="1"/>
  <c r="Q193" i="2" s="1"/>
  <c r="Q184" i="2" a="1"/>
  <c r="Q184" i="2" s="1"/>
  <c r="R188" i="2" a="1"/>
  <c r="R188" i="2" s="1"/>
  <c r="Q197" i="2" a="1"/>
  <c r="Q197" i="2" s="1"/>
  <c r="R238" i="2" a="1"/>
  <c r="R238" i="2" s="1"/>
  <c r="Q236" i="2" a="1"/>
  <c r="Q236" i="2" s="1"/>
  <c r="Q174" i="2" a="1"/>
  <c r="Q174" i="2" s="1"/>
  <c r="Q181" i="2" a="1"/>
  <c r="Q181" i="2" s="1"/>
  <c r="R181" i="2" a="1"/>
  <c r="R181" i="2" s="1"/>
  <c r="P206" i="2" a="1"/>
  <c r="P206" i="2" s="1"/>
  <c r="Q204" i="2" a="1"/>
  <c r="Q204" i="2" s="1"/>
  <c r="P197" i="2" a="1"/>
  <c r="P197" i="2" s="1"/>
  <c r="Q190" i="2" a="1"/>
  <c r="Q190" i="2" s="1"/>
  <c r="Q188" i="2" a="1"/>
  <c r="Q188" i="2" s="1"/>
  <c r="R229" i="2" a="1"/>
  <c r="R229" i="2" s="1"/>
  <c r="P221" i="2" a="1"/>
  <c r="P221" i="2" s="1"/>
  <c r="Q180" i="2" a="1"/>
  <c r="Q180" i="2" s="1"/>
  <c r="R203" i="2" a="1"/>
  <c r="R203" i="2" s="1"/>
  <c r="R221" i="2" a="1"/>
  <c r="R221" i="2" s="1"/>
  <c r="P150" i="2" a="1"/>
  <c r="P150" i="2" s="1"/>
  <c r="R173" i="2" a="1"/>
  <c r="R173" i="2" s="1"/>
  <c r="P191" i="2" a="1"/>
  <c r="P191" i="2" s="1"/>
  <c r="Q191" i="2" a="1"/>
  <c r="Q191" i="2" s="1"/>
  <c r="Q238" i="2" a="1"/>
  <c r="Q238" i="2" s="1"/>
  <c r="P236" i="2" a="1"/>
  <c r="P236" i="2" s="1"/>
  <c r="R190" i="2" a="1"/>
  <c r="R190" i="2" s="1"/>
  <c r="P188" i="2" a="1"/>
  <c r="P188" i="2" s="1"/>
  <c r="P129" i="2" a="1"/>
  <c r="P129" i="2" s="1"/>
  <c r="R240" i="2" a="1"/>
  <c r="R240" i="2" s="1"/>
  <c r="P187" i="2" a="1"/>
  <c r="P187" i="2" s="1"/>
  <c r="R198" i="2" a="1"/>
  <c r="R198" i="2" s="1"/>
  <c r="R200" i="2" a="1"/>
  <c r="R200" i="2" s="1"/>
  <c r="P177" i="2" a="1"/>
  <c r="P177" i="2" s="1"/>
  <c r="Q200" i="2" a="1"/>
  <c r="Q200" i="2" s="1"/>
  <c r="R174" i="2" a="1"/>
  <c r="R174" i="2" s="1"/>
  <c r="R197" i="2" a="1"/>
  <c r="R197" i="2" s="1"/>
  <c r="R177" i="2" a="1"/>
  <c r="R177" i="2" s="1"/>
  <c r="P198" i="2" a="1"/>
  <c r="P198" i="2" s="1"/>
  <c r="Q187" i="2" a="1"/>
  <c r="Q187" i="2" s="1"/>
  <c r="R187" i="2" a="1"/>
  <c r="R187" i="2" s="1"/>
  <c r="R219" i="2" a="1"/>
  <c r="R219" i="2" s="1"/>
  <c r="Q261" i="2" a="1"/>
  <c r="Q261" i="2" s="1"/>
  <c r="Q223" i="2" a="1"/>
  <c r="Q223" i="2" s="1"/>
  <c r="Q234" i="2" a="1"/>
  <c r="Q234" i="2" s="1"/>
  <c r="R279" i="2" a="1"/>
  <c r="R279" i="2" s="1"/>
  <c r="P261" i="2" a="1"/>
  <c r="P261" i="2" s="1"/>
  <c r="Q231" i="2" a="1"/>
  <c r="Q231" i="2" s="1"/>
  <c r="R231" i="2" a="1"/>
  <c r="R231" i="2" s="1"/>
  <c r="Q282" i="2" a="1"/>
  <c r="Q282" i="2" s="1"/>
  <c r="R243" i="2" a="1"/>
  <c r="R243" i="2" s="1"/>
  <c r="P243" i="2" a="1"/>
  <c r="P243" i="2" s="1"/>
  <c r="Q279" i="2" a="1"/>
  <c r="Q279" i="2" s="1"/>
  <c r="R244" i="2" a="1"/>
  <c r="R244" i="2" s="1"/>
  <c r="Q219" i="2" a="1"/>
  <c r="Q219" i="2" s="1"/>
  <c r="Q243" i="2" a="1"/>
  <c r="Q243" i="2" s="1"/>
  <c r="R234" i="2" a="1"/>
  <c r="R234" i="2" s="1"/>
  <c r="R261" i="2" a="1"/>
  <c r="R261" i="2" s="1"/>
  <c r="P246" i="2" a="1"/>
  <c r="P246" i="2" s="1"/>
  <c r="P282" i="2" a="1"/>
  <c r="P282" i="2" s="1"/>
  <c r="P279" i="2" a="1"/>
  <c r="P279" i="2" s="1"/>
  <c r="Q175" i="2" a="1"/>
  <c r="Q175" i="2" s="1"/>
  <c r="P244" i="2" a="1"/>
  <c r="P244" i="2" s="1"/>
  <c r="Q286" i="2" a="1"/>
  <c r="Q286" i="2" s="1"/>
  <c r="Q246" i="2" a="1"/>
  <c r="Q246" i="2" s="1"/>
  <c r="Q244" i="2" a="1"/>
  <c r="Q244" i="2" s="1"/>
  <c r="Q173" i="2" a="1"/>
  <c r="Q173" i="2" s="1"/>
  <c r="Q228" i="2" a="1"/>
  <c r="Q228" i="2" s="1"/>
  <c r="P173" i="2" a="1"/>
  <c r="P173" i="2" s="1"/>
  <c r="P228" i="2" a="1"/>
  <c r="P228" i="2" s="1"/>
  <c r="Q179" i="2" a="1"/>
  <c r="Q179" i="2" s="1"/>
  <c r="Q185" i="2" a="1"/>
  <c r="Q185" i="2" s="1"/>
  <c r="Q209" i="2" a="1"/>
  <c r="Q209" i="2" s="1"/>
  <c r="R185" i="2" a="1"/>
  <c r="R185" i="2" s="1"/>
  <c r="R209" i="2" a="1"/>
  <c r="R209" i="2" s="1"/>
  <c r="P178" i="2" a="1"/>
  <c r="P178" i="2" s="1"/>
  <c r="R155" i="2" a="1"/>
  <c r="R155" i="2" s="1"/>
  <c r="P170" i="2" a="1"/>
  <c r="P170" i="2" s="1"/>
  <c r="P209" i="2" a="1"/>
  <c r="P209" i="2" s="1"/>
  <c r="R178" i="2" a="1"/>
  <c r="R178" i="2" s="1"/>
  <c r="Q225" i="2" a="1"/>
  <c r="Q225" i="2" s="1"/>
  <c r="Q178" i="2" a="1"/>
  <c r="Q178" i="2" s="1"/>
  <c r="R225" i="2" a="1"/>
  <c r="R225" i="2" s="1"/>
  <c r="P189" i="2" a="1"/>
  <c r="P189" i="2" s="1"/>
  <c r="Q240" i="2" a="1"/>
  <c r="Q240" i="2" s="1"/>
  <c r="R172" i="2" a="1"/>
  <c r="R172" i="2" s="1"/>
  <c r="P239" i="2" a="1"/>
  <c r="P239" i="2" s="1"/>
  <c r="Q189" i="2" a="1"/>
  <c r="Q189" i="2" s="1"/>
  <c r="P217" i="2" a="1"/>
  <c r="P217" i="2" s="1"/>
  <c r="R220" i="2" a="1"/>
  <c r="R220" i="2" s="1"/>
  <c r="P241" i="2" a="1"/>
  <c r="P241" i="2" s="1"/>
  <c r="R189" i="2" a="1"/>
  <c r="R189" i="2" s="1"/>
  <c r="Q239" i="2" a="1"/>
  <c r="Q239" i="2" s="1"/>
  <c r="P229" i="2" a="1"/>
  <c r="P229" i="2" s="1"/>
  <c r="Q229" i="2" a="1"/>
  <c r="Q229" i="2" s="1"/>
  <c r="R239" i="2" a="1"/>
  <c r="R239" i="2" s="1"/>
  <c r="R206" i="2" a="1"/>
  <c r="R206" i="2" s="1"/>
  <c r="R192" i="2" a="1"/>
  <c r="R192" i="2" s="1"/>
  <c r="Q221" i="2" a="1"/>
  <c r="Q221" i="2" s="1"/>
  <c r="R204" i="2" a="1"/>
  <c r="R204" i="2" s="1"/>
  <c r="R182" i="2" a="1"/>
  <c r="R182" i="2" s="1"/>
  <c r="Q182" i="2" a="1"/>
  <c r="Q182" i="2" s="1"/>
  <c r="Q205" i="2" a="1"/>
  <c r="Q205" i="2" s="1"/>
  <c r="P174" i="2" a="1"/>
  <c r="P174" i="2" s="1"/>
  <c r="P182" i="2" a="1"/>
  <c r="P182" i="2" s="1"/>
  <c r="R205" i="2" a="1"/>
  <c r="R205" i="2" s="1"/>
  <c r="P204" i="2" a="1"/>
  <c r="P204" i="2" s="1"/>
  <c r="P219" i="2" a="1"/>
  <c r="P219" i="2" s="1"/>
  <c r="Q208" i="2" a="1"/>
  <c r="Q208" i="2" s="1"/>
  <c r="Q199" i="2" a="1"/>
  <c r="Q199" i="2" s="1"/>
  <c r="R208" i="2" a="1"/>
  <c r="R208" i="2" s="1"/>
  <c r="R193" i="2" a="1"/>
  <c r="R193" i="2" s="1"/>
  <c r="R199" i="2" a="1"/>
  <c r="R199" i="2" s="1"/>
  <c r="P199" i="2" a="1"/>
  <c r="P199" i="2" s="1"/>
  <c r="Q206" i="2" a="1"/>
  <c r="Q206" i="2" s="1"/>
  <c r="P215" i="2" a="1"/>
  <c r="P215" i="2" s="1"/>
  <c r="R215" i="2" a="1"/>
  <c r="R215" i="2" s="1"/>
  <c r="Q194" i="2" a="1"/>
  <c r="Q194" i="2" s="1"/>
  <c r="Q201" i="2" a="1"/>
  <c r="Q201" i="2" s="1"/>
  <c r="Q215" i="2" a="1"/>
  <c r="Q215" i="2" s="1"/>
  <c r="R201" i="2" a="1"/>
  <c r="R201" i="2" s="1"/>
  <c r="R196" i="2" a="1"/>
  <c r="R196" i="2" s="1"/>
  <c r="P222" i="2" a="1"/>
  <c r="P222" i="2" s="1"/>
  <c r="P211" i="2" a="1"/>
  <c r="P211" i="2" s="1"/>
  <c r="R194" i="2" a="1"/>
  <c r="R194" i="2" s="1"/>
  <c r="R222" i="2" a="1"/>
  <c r="R222" i="2" s="1"/>
  <c r="Q183" i="2" a="1"/>
  <c r="Q183" i="2" s="1"/>
  <c r="P179" i="2" a="1"/>
  <c r="P179" i="2" s="1"/>
  <c r="R226" i="2" a="1"/>
  <c r="R226" i="2" s="1"/>
  <c r="Q226" i="2" a="1"/>
  <c r="Q226" i="2" s="1"/>
  <c r="R183" i="2" a="1"/>
  <c r="R183" i="2" s="1"/>
  <c r="Q214" i="2" a="1"/>
  <c r="Q214" i="2" s="1"/>
  <c r="P212" i="2" a="1"/>
  <c r="P212" i="2" s="1"/>
  <c r="R242" i="2" a="1"/>
  <c r="R242" i="2" s="1"/>
  <c r="P186" i="2" a="1"/>
  <c r="P186" i="2" s="1"/>
  <c r="R170" i="2" a="1"/>
  <c r="R170" i="2" s="1"/>
  <c r="P210" i="2" a="1"/>
  <c r="P210" i="2" s="1"/>
  <c r="R233" i="2" a="1"/>
  <c r="R233" i="2" s="1"/>
  <c r="R241" i="2" a="1"/>
  <c r="R241" i="2" s="1"/>
  <c r="R214" i="2" a="1"/>
  <c r="R214" i="2" s="1"/>
  <c r="R218" i="2" a="1"/>
  <c r="R218" i="2" s="1"/>
  <c r="Q242" i="2" a="1"/>
  <c r="Q242" i="2" s="1"/>
  <c r="Q196" i="2" a="1"/>
  <c r="Q196" i="2" s="1"/>
  <c r="P214" i="2" a="1"/>
  <c r="P214" i="2" s="1"/>
  <c r="Q170" i="2" a="1"/>
  <c r="Q170" i="2" s="1"/>
  <c r="Q195" i="2" a="1"/>
  <c r="Q195" i="2" s="1"/>
  <c r="Q213" i="2" a="1"/>
  <c r="Q213" i="2" s="1"/>
  <c r="R171" i="2" a="1"/>
  <c r="R171" i="2" s="1"/>
  <c r="P171" i="2" a="1"/>
  <c r="P171" i="2" s="1"/>
  <c r="R230" i="2" a="1"/>
  <c r="R230" i="2" s="1"/>
  <c r="R175" i="2" a="1"/>
  <c r="R175" i="2" s="1"/>
  <c r="Q171" i="2" a="1"/>
  <c r="Q171" i="2" s="1"/>
  <c r="P220" i="2" a="1"/>
  <c r="P220" i="2" s="1"/>
  <c r="Q216" i="2" a="1"/>
  <c r="Q216" i="2" s="1"/>
  <c r="P240" i="2" a="1"/>
  <c r="P240" i="2" s="1"/>
  <c r="P242" i="2" a="1"/>
  <c r="P242" i="2" s="1"/>
  <c r="Q232" i="2" a="1"/>
  <c r="Q232" i="2" s="1"/>
  <c r="Q220" i="2" a="1"/>
  <c r="Q220" i="2" s="1"/>
  <c r="Q172" i="2" a="1"/>
  <c r="Q172" i="2" s="1"/>
  <c r="P175" i="2" a="1"/>
  <c r="P175" i="2" s="1"/>
  <c r="R176" i="2" a="1"/>
  <c r="R176" i="2" s="1"/>
  <c r="R217" i="2" a="1"/>
  <c r="R217" i="2" s="1"/>
  <c r="Q218" i="2" a="1"/>
  <c r="Q218" i="2" s="1"/>
  <c r="R195" i="2" a="1"/>
  <c r="R195" i="2" s="1"/>
  <c r="Q210" i="2" a="1"/>
  <c r="Q210" i="2" s="1"/>
  <c r="R213" i="2" a="1"/>
  <c r="R213" i="2" s="1"/>
  <c r="R216" i="2" a="1"/>
  <c r="R216" i="2" s="1"/>
  <c r="Q233" i="2" a="1"/>
  <c r="Q233" i="2" s="1"/>
  <c r="Q222" i="2" a="1"/>
  <c r="Q222" i="2" s="1"/>
  <c r="R223" i="2" a="1"/>
  <c r="R223" i="2" s="1"/>
  <c r="P230" i="2" a="1"/>
  <c r="P230" i="2" s="1"/>
  <c r="P218" i="2" a="1"/>
  <c r="P218" i="2" s="1"/>
  <c r="Q217" i="2" a="1"/>
  <c r="Q217" i="2" s="1"/>
  <c r="Q241" i="2" a="1"/>
  <c r="Q241" i="2" s="1"/>
  <c r="R228" i="2" a="1"/>
  <c r="R228" i="2" s="1"/>
  <c r="Q237" i="2" a="1"/>
  <c r="Q237" i="2" s="1"/>
  <c r="P237" i="2" a="1"/>
  <c r="P237" i="2" s="1"/>
  <c r="R186" i="2" a="1"/>
  <c r="R186" i="2" s="1"/>
  <c r="P196" i="2" a="1"/>
  <c r="P196" i="2" s="1"/>
  <c r="R180" i="2" a="1"/>
  <c r="R180" i="2" s="1"/>
  <c r="R237" i="2" a="1"/>
  <c r="R237" i="2" s="1"/>
  <c r="Q211" i="2" a="1"/>
  <c r="Q211" i="2" s="1"/>
  <c r="R232" i="2" a="1"/>
  <c r="R232" i="2" s="1"/>
  <c r="R211" i="2" a="1"/>
  <c r="R211" i="2" s="1"/>
  <c r="Q227" i="2" a="1"/>
  <c r="Q227" i="2" s="1"/>
  <c r="Q212" i="2" a="1"/>
  <c r="Q212" i="2" s="1"/>
  <c r="P194" i="2" a="1"/>
  <c r="P194" i="2" s="1"/>
  <c r="P176" i="2" a="1"/>
  <c r="P176" i="2" s="1"/>
  <c r="R212" i="2" a="1"/>
  <c r="R212" i="2" s="1"/>
  <c r="R227" i="2" a="1"/>
  <c r="R227" i="2" s="1"/>
  <c r="Q186" i="2" a="1"/>
  <c r="Q186" i="2" s="1"/>
  <c r="Q176" i="2" a="1"/>
  <c r="Q176" i="2" s="1"/>
  <c r="P227" i="2" a="1"/>
  <c r="P227" i="2" s="1"/>
  <c r="P180" i="2" a="1"/>
  <c r="P180" i="2" s="1"/>
  <c r="R179" i="2" a="1"/>
  <c r="R179" i="2" s="1"/>
  <c r="R235" i="2" a="1"/>
  <c r="R235" i="2" s="1"/>
  <c r="Q235" i="2" a="1"/>
  <c r="Q235" i="2" s="1"/>
  <c r="P235" i="2" a="1"/>
  <c r="P235" i="2" s="1"/>
  <c r="Q28" i="2" a="1"/>
  <c r="Q28" i="2" s="1"/>
  <c r="Q155" i="2" a="1"/>
  <c r="Q155" i="2" s="1"/>
  <c r="P184" i="2" a="1"/>
  <c r="P184" i="2" s="1"/>
  <c r="P195" i="2" a="1"/>
  <c r="P195" i="2" s="1"/>
  <c r="P231" i="2" a="1"/>
  <c r="P231" i="2" s="1"/>
  <c r="P287" i="2" a="1"/>
  <c r="P287" i="2" s="1"/>
  <c r="P172" i="2" a="1"/>
  <c r="P172" i="2" s="1"/>
  <c r="P192" i="2" a="1"/>
  <c r="P192" i="2" s="1"/>
  <c r="P247" i="2" a="1"/>
  <c r="P247" i="2" s="1"/>
  <c r="P278" i="2" a="1"/>
  <c r="P278" i="2" s="1"/>
  <c r="P208" i="2" a="1"/>
  <c r="P208" i="2" s="1"/>
  <c r="P255" i="2" a="1"/>
  <c r="P255" i="2" s="1"/>
  <c r="P183" i="2" a="1"/>
  <c r="P183" i="2" s="1"/>
  <c r="P202" i="2" a="1"/>
  <c r="P202" i="2" s="1"/>
  <c r="P270" i="2" a="1"/>
  <c r="P270" i="2" s="1"/>
  <c r="R120" i="2" a="1"/>
  <c r="R120" i="2" s="1"/>
  <c r="P297" i="2" a="1"/>
  <c r="P297" i="2" s="1"/>
  <c r="P253" i="2" a="1"/>
  <c r="P253" i="2" s="1"/>
  <c r="P233" i="2" a="1"/>
  <c r="P233" i="2" s="1"/>
  <c r="P289" i="2" a="1"/>
  <c r="P289" i="2" s="1"/>
  <c r="P245" i="2" a="1"/>
  <c r="P245" i="2" s="1"/>
  <c r="P201" i="2" a="1"/>
  <c r="P201" i="2" s="1"/>
  <c r="P226" i="2" a="1"/>
  <c r="P226" i="2" s="1"/>
  <c r="P238" i="2" a="1"/>
  <c r="P238" i="2" s="1"/>
  <c r="P249" i="2" a="1"/>
  <c r="P249" i="2" s="1"/>
  <c r="P286" i="2" a="1"/>
  <c r="P286" i="2" s="1"/>
  <c r="P296" i="2" a="1"/>
  <c r="P296" i="2" s="1"/>
  <c r="P225" i="2" a="1"/>
  <c r="P225" i="2" s="1"/>
  <c r="P181" i="2" a="1"/>
  <c r="P181" i="2" s="1"/>
  <c r="P120" i="2" a="1"/>
  <c r="P120" i="2" s="1"/>
  <c r="P185" i="2" a="1"/>
  <c r="P185" i="2" s="1"/>
  <c r="P205" i="2" a="1"/>
  <c r="P205" i="2" s="1"/>
  <c r="P232" i="2" a="1"/>
  <c r="P232" i="2" s="1"/>
  <c r="P288" i="2" a="1"/>
  <c r="P288" i="2" s="1"/>
  <c r="P200" i="2" a="1"/>
  <c r="P200" i="2" s="1"/>
  <c r="P193" i="2" a="1"/>
  <c r="P193" i="2" s="1"/>
  <c r="P248" i="2" a="1"/>
  <c r="P248" i="2" s="1"/>
  <c r="P259" i="2" a="1"/>
  <c r="P259" i="2" s="1"/>
  <c r="P295" i="2" a="1"/>
  <c r="P295" i="2" s="1"/>
  <c r="P224" i="2" a="1"/>
  <c r="P224" i="2" s="1"/>
  <c r="P213" i="2" a="1"/>
  <c r="P213" i="2" s="1"/>
  <c r="R150" i="2" a="1"/>
  <c r="R150" i="2" s="1"/>
  <c r="Q150" i="2" a="1"/>
  <c r="Q150" i="2" s="1"/>
  <c r="R156" i="2" a="1"/>
  <c r="R156" i="2" s="1"/>
  <c r="Q156" i="2" a="1"/>
  <c r="Q156" i="2" s="1"/>
  <c r="Q120" i="2" a="1"/>
  <c r="Q120" i="2" s="1"/>
  <c r="Q140" i="2" a="1"/>
  <c r="Q140" i="2" s="1"/>
  <c r="P155" i="2" a="1"/>
  <c r="P155" i="2" s="1"/>
  <c r="Q74" i="2" a="1"/>
  <c r="Q74" i="2" s="1"/>
  <c r="Q123" i="2" a="1"/>
  <c r="Q123" i="2" s="1"/>
  <c r="P123" i="2" a="1"/>
  <c r="P123" i="2" s="1"/>
  <c r="Q132" i="2" a="1"/>
  <c r="Q132" i="2" s="1"/>
  <c r="P134" i="2" a="1"/>
  <c r="P134" i="2" s="1"/>
  <c r="Q129" i="2" a="1"/>
  <c r="Q129" i="2" s="1"/>
  <c r="R132" i="2" a="1"/>
  <c r="R132" i="2" s="1"/>
  <c r="Q31" i="2" a="1"/>
  <c r="Q31" i="2" s="1"/>
  <c r="Q24" i="2" a="1"/>
  <c r="Q24" i="2" s="1"/>
  <c r="Q139" i="2" a="1"/>
  <c r="Q139" i="2" s="1"/>
  <c r="R131" i="2" a="1"/>
  <c r="R131" i="2" s="1"/>
  <c r="P131" i="2" a="1"/>
  <c r="P131" i="2" s="1"/>
  <c r="Q143" i="2" a="1"/>
  <c r="Q143" i="2" s="1"/>
  <c r="Q27" i="2" a="1"/>
  <c r="Q27" i="2" s="1"/>
  <c r="R27" i="2" a="1"/>
  <c r="R27" i="2" s="1"/>
  <c r="Q135" i="2" a="1"/>
  <c r="Q135" i="2" s="1"/>
  <c r="P22" i="2" a="1"/>
  <c r="P22" i="2" s="1"/>
  <c r="P143" i="2" a="1"/>
  <c r="P143" i="2" s="1"/>
  <c r="R143" i="2" a="1"/>
  <c r="R143" i="2" s="1"/>
  <c r="P135" i="2" a="1"/>
  <c r="P135" i="2" s="1"/>
  <c r="P27" i="2" a="1"/>
  <c r="P27" i="2" s="1"/>
  <c r="Q165" i="2" a="1"/>
  <c r="Q165" i="2" s="1"/>
  <c r="Q30" i="2" a="1"/>
  <c r="Q30" i="2" s="1"/>
  <c r="R135" i="2" a="1"/>
  <c r="R135" i="2" s="1"/>
  <c r="Q22" i="2" a="1"/>
  <c r="Q22" i="2" s="1"/>
  <c r="Q133" i="2" a="1"/>
  <c r="Q133" i="2" s="1"/>
  <c r="Q131" i="2" a="1"/>
  <c r="Q131" i="2" s="1"/>
  <c r="R134" i="2" a="1"/>
  <c r="R134" i="2" s="1"/>
  <c r="Q134" i="2" a="1"/>
  <c r="Q134" i="2" s="1"/>
  <c r="P156" i="2" a="1"/>
  <c r="P156" i="2" s="1"/>
  <c r="R140" i="2" a="1"/>
  <c r="R140" i="2" s="1"/>
  <c r="P140" i="2" a="1"/>
  <c r="P140" i="2" s="1"/>
  <c r="R146" i="2" a="1"/>
  <c r="R146" i="2" s="1"/>
  <c r="Q146" i="2" a="1"/>
  <c r="Q146" i="2" s="1"/>
  <c r="P146" i="2" a="1"/>
  <c r="P146" i="2" s="1"/>
  <c r="R147" i="2" a="1"/>
  <c r="R147" i="2" s="1"/>
  <c r="Q147" i="2" a="1"/>
  <c r="Q147" i="2" s="1"/>
  <c r="P147" i="2" a="1"/>
  <c r="P147" i="2" s="1"/>
  <c r="Q34" i="2" a="1"/>
  <c r="Q34" i="2" s="1"/>
  <c r="R142" i="2" a="1"/>
  <c r="R142" i="2" s="1"/>
  <c r="R126" i="2" a="1"/>
  <c r="R126" i="2" s="1"/>
  <c r="Q122" i="2" a="1"/>
  <c r="Q122" i="2" s="1"/>
  <c r="Q124" i="2" a="1"/>
  <c r="Q124" i="2" s="1"/>
  <c r="P127" i="2" a="1"/>
  <c r="P127" i="2" s="1"/>
  <c r="Q148" i="2" a="1"/>
  <c r="Q148" i="2" s="1"/>
  <c r="R24" i="2" a="1"/>
  <c r="R24" i="2" s="1"/>
  <c r="P122" i="2" a="1"/>
  <c r="P122" i="2" s="1"/>
  <c r="R129" i="2" a="1"/>
  <c r="R129" i="2" s="1"/>
  <c r="R121" i="2" a="1"/>
  <c r="R121" i="2" s="1"/>
  <c r="P34" i="2" a="1"/>
  <c r="P34" i="2" s="1"/>
  <c r="P142" i="2" a="1"/>
  <c r="P142" i="2" s="1"/>
  <c r="Q121" i="2" a="1"/>
  <c r="Q121" i="2" s="1"/>
  <c r="P121" i="2" a="1"/>
  <c r="P121" i="2" s="1"/>
  <c r="P126" i="2" a="1"/>
  <c r="P126" i="2" s="1"/>
  <c r="R139" i="2" a="1"/>
  <c r="R139" i="2" s="1"/>
  <c r="P145" i="2" a="1"/>
  <c r="P145" i="2" s="1"/>
  <c r="P148" i="2" a="1"/>
  <c r="P148" i="2" s="1"/>
  <c r="R148" i="2" a="1"/>
  <c r="R148" i="2" s="1"/>
  <c r="R122" i="2" a="1"/>
  <c r="R122" i="2" s="1"/>
  <c r="R123" i="2" a="1"/>
  <c r="R123" i="2" s="1"/>
  <c r="P139" i="2" a="1"/>
  <c r="P139" i="2" s="1"/>
  <c r="Q126" i="2" a="1"/>
  <c r="Q126" i="2" s="1"/>
  <c r="Q127" i="2" a="1"/>
  <c r="Q127" i="2" s="1"/>
  <c r="P132" i="2" a="1"/>
  <c r="P132" i="2" s="1"/>
  <c r="R26" i="2" a="1"/>
  <c r="R26" i="2" s="1"/>
  <c r="P24" i="2" a="1"/>
  <c r="P24" i="2" s="1"/>
  <c r="P144" i="2" a="1"/>
  <c r="P144" i="2" s="1"/>
  <c r="Q142" i="2" a="1"/>
  <c r="Q142" i="2" s="1"/>
  <c r="Q145" i="2" a="1"/>
  <c r="Q145" i="2" s="1"/>
  <c r="R144" i="2" a="1"/>
  <c r="R144" i="2" s="1"/>
  <c r="Q144" i="2" a="1"/>
  <c r="Q144" i="2" s="1"/>
  <c r="P133" i="2" a="1"/>
  <c r="P133" i="2" s="1"/>
  <c r="R124" i="2" a="1"/>
  <c r="R124" i="2" s="1"/>
  <c r="P124" i="2" a="1"/>
  <c r="P124" i="2" s="1"/>
  <c r="R133" i="2" a="1"/>
  <c r="R133" i="2" s="1"/>
  <c r="R154" i="2" a="1"/>
  <c r="R154" i="2" s="1"/>
  <c r="Q154" i="2" a="1"/>
  <c r="Q154" i="2" s="1"/>
  <c r="P137" i="2" a="1"/>
  <c r="P137" i="2" s="1"/>
  <c r="R137" i="2" a="1"/>
  <c r="R137" i="2" s="1"/>
  <c r="P154" i="2" a="1"/>
  <c r="P154" i="2" s="1"/>
  <c r="Q137" i="2" a="1"/>
  <c r="Q137" i="2" s="1"/>
  <c r="R157" i="2" a="1"/>
  <c r="R157" i="2" s="1"/>
  <c r="Q125" i="2" a="1"/>
  <c r="Q125" i="2" s="1"/>
  <c r="Q157" i="2" a="1"/>
  <c r="Q157" i="2" s="1"/>
  <c r="P128" i="2" a="1"/>
  <c r="P128" i="2" s="1"/>
  <c r="Q141" i="2" a="1"/>
  <c r="Q141" i="2" s="1"/>
  <c r="P149" i="2" a="1"/>
  <c r="P149" i="2" s="1"/>
  <c r="P141" i="2" a="1"/>
  <c r="P141" i="2" s="1"/>
  <c r="P157" i="2" a="1"/>
  <c r="P157" i="2" s="1"/>
  <c r="R127" i="2" a="1"/>
  <c r="R127" i="2" s="1"/>
  <c r="R149" i="2" a="1"/>
  <c r="R149" i="2" s="1"/>
  <c r="R153" i="2" a="1"/>
  <c r="R153" i="2" s="1"/>
  <c r="P125" i="2" a="1"/>
  <c r="P125" i="2" s="1"/>
  <c r="Q153" i="2" a="1"/>
  <c r="Q153" i="2" s="1"/>
  <c r="Q128" i="2" a="1"/>
  <c r="Q128" i="2" s="1"/>
  <c r="Q33" i="2" a="1"/>
  <c r="Q33" i="2" s="1"/>
  <c r="R125" i="2" a="1"/>
  <c r="R125" i="2" s="1"/>
  <c r="R128" i="2" a="1"/>
  <c r="R128" i="2" s="1"/>
  <c r="P136" i="2" a="1"/>
  <c r="P136" i="2" s="1"/>
  <c r="R31" i="2" a="1"/>
  <c r="R31" i="2" s="1"/>
  <c r="P138" i="2" a="1"/>
  <c r="P138" i="2" s="1"/>
  <c r="Q136" i="2" a="1"/>
  <c r="Q136" i="2" s="1"/>
  <c r="R141" i="2" a="1"/>
  <c r="R141" i="2" s="1"/>
  <c r="R138" i="2" a="1"/>
  <c r="R138" i="2" s="1"/>
  <c r="R33" i="2" a="1"/>
  <c r="R33" i="2" s="1"/>
  <c r="R136" i="2" a="1"/>
  <c r="R136" i="2" s="1"/>
  <c r="Q149" i="2" a="1"/>
  <c r="Q149" i="2" s="1"/>
  <c r="P153" i="2" a="1"/>
  <c r="P153" i="2" s="1"/>
  <c r="Q138" i="2" a="1"/>
  <c r="Q138" i="2" s="1"/>
  <c r="P47" i="2" a="1"/>
  <c r="P47" i="2" s="1"/>
  <c r="Q130" i="2" a="1"/>
  <c r="Q130" i="2" s="1"/>
  <c r="R47" i="2" a="1"/>
  <c r="R47" i="2" s="1"/>
  <c r="P23" i="2" a="1"/>
  <c r="P23" i="2" s="1"/>
  <c r="P130" i="2" a="1"/>
  <c r="P130" i="2" s="1"/>
  <c r="Q152" i="2" a="1"/>
  <c r="Q152" i="2" s="1"/>
  <c r="R145" i="2" a="1"/>
  <c r="R145" i="2" s="1"/>
  <c r="P26" i="2" a="1"/>
  <c r="P26" i="2" s="1"/>
  <c r="R130" i="2" a="1"/>
  <c r="R130" i="2" s="1"/>
  <c r="Q151" i="2" a="1"/>
  <c r="Q151" i="2" s="1"/>
  <c r="P152" i="2" a="1"/>
  <c r="P152" i="2" s="1"/>
  <c r="P151" i="2" a="1"/>
  <c r="P151" i="2" s="1"/>
  <c r="R152" i="2" a="1"/>
  <c r="R152" i="2" s="1"/>
  <c r="Q47" i="2" a="1"/>
  <c r="Q47" i="2" s="1"/>
  <c r="R151" i="2" a="1"/>
  <c r="R151" i="2" s="1"/>
  <c r="R25" i="2" a="1"/>
  <c r="R25" i="2" s="1"/>
  <c r="Q29" i="2" a="1"/>
  <c r="Q29" i="2" s="1"/>
  <c r="R30" i="2" a="1"/>
  <c r="R30" i="2" s="1"/>
  <c r="Q32" i="2" a="1"/>
  <c r="Q32" i="2" s="1"/>
  <c r="R28" i="2" a="1"/>
  <c r="R28" i="2" s="1"/>
  <c r="P30" i="2" a="1"/>
  <c r="P30" i="2" s="1"/>
  <c r="R29" i="2" a="1"/>
  <c r="R29" i="2" s="1"/>
  <c r="R32" i="2" a="1"/>
  <c r="R32" i="2" s="1"/>
  <c r="P33" i="2" a="1"/>
  <c r="P33" i="2" s="1"/>
  <c r="R23" i="2" a="1"/>
  <c r="R23" i="2" s="1"/>
  <c r="R34" i="2" a="1"/>
  <c r="R34" i="2" s="1"/>
  <c r="Q26" i="2" a="1"/>
  <c r="Q26" i="2" s="1"/>
  <c r="P32" i="2" a="1"/>
  <c r="P32" i="2" s="1"/>
  <c r="P29" i="2" a="1"/>
  <c r="P29" i="2" s="1"/>
  <c r="Q25" i="2" a="1"/>
  <c r="Q25" i="2" s="1"/>
  <c r="P31" i="2" a="1"/>
  <c r="P31" i="2" s="1"/>
  <c r="P28" i="2" a="1"/>
  <c r="P28" i="2" s="1"/>
  <c r="P25" i="2" a="1"/>
  <c r="P25" i="2" s="1"/>
  <c r="Q23" i="2" a="1"/>
  <c r="Q23" i="2" s="1"/>
  <c r="R22" i="2" a="1"/>
  <c r="R22" i="2" s="1"/>
  <c r="P74" i="2" a="1"/>
  <c r="P74" i="2" s="1"/>
  <c r="R74" i="2" a="1"/>
  <c r="R74" i="2" s="1"/>
  <c r="R77" i="2" a="1"/>
  <c r="R77" i="2" s="1"/>
  <c r="R45" i="2" a="1"/>
  <c r="R45" i="2" s="1"/>
  <c r="P44" i="2" a="1"/>
  <c r="P44" i="2" s="1"/>
  <c r="Q44" i="2" a="1"/>
  <c r="Q44" i="2" s="1"/>
  <c r="P104" i="2" a="1"/>
  <c r="P104" i="2" s="1"/>
  <c r="R44" i="2" a="1"/>
  <c r="R44" i="2" s="1"/>
  <c r="P45" i="2" a="1"/>
  <c r="P45" i="2" s="1"/>
  <c r="R95" i="2" a="1"/>
  <c r="R95" i="2" s="1"/>
  <c r="R80" i="2" a="1"/>
  <c r="R80" i="2" s="1"/>
  <c r="Q45" i="2" a="1"/>
  <c r="Q45" i="2" s="1"/>
  <c r="P75" i="2" a="1"/>
  <c r="P75" i="2" s="1"/>
  <c r="P117" i="2" a="1"/>
  <c r="P117" i="2" s="1"/>
  <c r="Q118" i="2" a="1"/>
  <c r="Q118" i="2" s="1"/>
  <c r="P116" i="2" a="1"/>
  <c r="P116" i="2" s="1"/>
  <c r="P95" i="2" a="1"/>
  <c r="P95" i="2" s="1"/>
  <c r="P37" i="2" a="1"/>
  <c r="P37" i="2" s="1"/>
  <c r="R119" i="2" a="1"/>
  <c r="R119" i="2" s="1"/>
  <c r="P119" i="2" a="1"/>
  <c r="P119" i="2" s="1"/>
  <c r="Q104" i="2" a="1"/>
  <c r="Q104" i="2" s="1"/>
  <c r="P115" i="2" a="1"/>
  <c r="P115" i="2" s="1"/>
  <c r="R115" i="2" a="1"/>
  <c r="R115" i="2" s="1"/>
  <c r="R116" i="2" a="1"/>
  <c r="R116" i="2" s="1"/>
  <c r="Q115" i="2" a="1"/>
  <c r="Q115" i="2" s="1"/>
  <c r="Q113" i="2" a="1"/>
  <c r="Q113" i="2" s="1"/>
  <c r="Q92" i="2" a="1"/>
  <c r="Q92" i="2" s="1"/>
  <c r="Q116" i="2" a="1"/>
  <c r="Q116" i="2" s="1"/>
  <c r="R113" i="2" a="1"/>
  <c r="R113" i="2" s="1"/>
  <c r="P113" i="2" a="1"/>
  <c r="P113" i="2" s="1"/>
  <c r="R114" i="2" a="1"/>
  <c r="R114" i="2" s="1"/>
  <c r="P114" i="2" a="1"/>
  <c r="P114" i="2" s="1"/>
  <c r="Q114" i="2" a="1"/>
  <c r="Q114" i="2" s="1"/>
  <c r="Q80" i="2" a="1"/>
  <c r="Q80" i="2" s="1"/>
  <c r="P80" i="2" a="1"/>
  <c r="P80" i="2" s="1"/>
  <c r="P60" i="2" a="1"/>
  <c r="P60" i="2" s="1"/>
  <c r="P76" i="2" a="1"/>
  <c r="P76" i="2" s="1"/>
  <c r="Q79" i="2" a="1"/>
  <c r="Q79" i="2" s="1"/>
  <c r="R68" i="2" a="1"/>
  <c r="R68" i="2" s="1"/>
  <c r="R60" i="2" a="1"/>
  <c r="R60" i="2" s="1"/>
  <c r="P97" i="2" a="1"/>
  <c r="P97" i="2" s="1"/>
  <c r="R64" i="2" a="1"/>
  <c r="R64" i="2" s="1"/>
  <c r="Q95" i="2" a="1"/>
  <c r="Q95" i="2" s="1"/>
  <c r="R159" i="2" a="1"/>
  <c r="R159" i="2" s="1"/>
  <c r="P78" i="2" a="1"/>
  <c r="P78" i="2" s="1"/>
  <c r="Q68" i="2" a="1"/>
  <c r="Q68" i="2" s="1"/>
  <c r="P64" i="2" a="1"/>
  <c r="P64" i="2" s="1"/>
  <c r="R71" i="2" a="1"/>
  <c r="R71" i="2" s="1"/>
  <c r="P61" i="2" a="1"/>
  <c r="P61" i="2" s="1"/>
  <c r="P83" i="2" a="1"/>
  <c r="P83" i="2" s="1"/>
  <c r="P107" i="2" a="1"/>
  <c r="P107" i="2" s="1"/>
  <c r="Q61" i="2" a="1"/>
  <c r="Q61" i="2" s="1"/>
  <c r="R51" i="2" a="1"/>
  <c r="R51" i="2" s="1"/>
  <c r="P67" i="2" a="1"/>
  <c r="P67" i="2" s="1"/>
  <c r="Q72" i="2" a="1"/>
  <c r="Q72" i="2" s="1"/>
  <c r="P89" i="2" a="1"/>
  <c r="P89" i="2" s="1"/>
  <c r="P100" i="2" a="1"/>
  <c r="P100" i="2" s="1"/>
  <c r="P99" i="2" a="1"/>
  <c r="P99" i="2" s="1"/>
  <c r="P66" i="2" a="1"/>
  <c r="P66" i="2" s="1"/>
  <c r="R42" i="2" a="1"/>
  <c r="R42" i="2" s="1"/>
  <c r="P106" i="2" a="1"/>
  <c r="P106" i="2" s="1"/>
  <c r="Q162" i="2" a="1"/>
  <c r="Q162" i="2" s="1"/>
  <c r="P169" i="2" a="1"/>
  <c r="P169" i="2" s="1"/>
  <c r="R162" i="2" a="1"/>
  <c r="R162" i="2" s="1"/>
  <c r="P57" i="2" a="1"/>
  <c r="P57" i="2" s="1"/>
  <c r="Q169" i="2" a="1"/>
  <c r="Q169" i="2" s="1"/>
  <c r="Q76" i="2" a="1"/>
  <c r="Q76" i="2" s="1"/>
  <c r="R169" i="2" a="1"/>
  <c r="R169" i="2" s="1"/>
  <c r="P79" i="2" a="1"/>
  <c r="P79" i="2" s="1"/>
  <c r="R76" i="2" a="1"/>
  <c r="R76" i="2" s="1"/>
  <c r="R106" i="2" a="1"/>
  <c r="R106" i="2" s="1"/>
  <c r="Q57" i="2" a="1"/>
  <c r="Q57" i="2" s="1"/>
  <c r="P77" i="2" a="1"/>
  <c r="P77" i="2" s="1"/>
  <c r="R79" i="2" a="1"/>
  <c r="R79" i="2" s="1"/>
  <c r="Q106" i="2" a="1"/>
  <c r="Q106" i="2" s="1"/>
  <c r="Q77" i="2" a="1"/>
  <c r="Q77" i="2" s="1"/>
  <c r="R57" i="2" a="1"/>
  <c r="R57" i="2" s="1"/>
  <c r="R166" i="2" a="1"/>
  <c r="R166" i="2" s="1"/>
  <c r="R84" i="2" a="1"/>
  <c r="R84" i="2" s="1"/>
  <c r="R58" i="2" a="1"/>
  <c r="R58" i="2" s="1"/>
  <c r="R103" i="2" a="1"/>
  <c r="R103" i="2" s="1"/>
  <c r="Q46" i="2" a="1"/>
  <c r="Q46" i="2" s="1"/>
  <c r="P56" i="2" a="1"/>
  <c r="P56" i="2" s="1"/>
  <c r="Q51" i="2" a="1"/>
  <c r="Q51" i="2" s="1"/>
  <c r="Q59" i="2" a="1"/>
  <c r="Q59" i="2" s="1"/>
  <c r="R78" i="2" a="1"/>
  <c r="R78" i="2" s="1"/>
  <c r="R83" i="2" a="1"/>
  <c r="R83" i="2" s="1"/>
  <c r="Q56" i="2" a="1"/>
  <c r="Q56" i="2" s="1"/>
  <c r="Q99" i="2" a="1"/>
  <c r="Q99" i="2" s="1"/>
  <c r="R56" i="2" a="1"/>
  <c r="R56" i="2" s="1"/>
  <c r="R59" i="2" a="1"/>
  <c r="R59" i="2" s="1"/>
  <c r="P94" i="2" a="1"/>
  <c r="P94" i="2" s="1"/>
  <c r="P102" i="2" a="1"/>
  <c r="P102" i="2" s="1"/>
  <c r="P71" i="2" a="1"/>
  <c r="P71" i="2" s="1"/>
  <c r="R89" i="2" a="1"/>
  <c r="R89" i="2" s="1"/>
  <c r="Q67" i="2" a="1"/>
  <c r="Q67" i="2" s="1"/>
  <c r="R160" i="2" a="1"/>
  <c r="R160" i="2" s="1"/>
  <c r="Q89" i="2" a="1"/>
  <c r="Q89" i="2" s="1"/>
  <c r="Q84" i="2" a="1"/>
  <c r="Q84" i="2" s="1"/>
  <c r="P158" i="2" a="1"/>
  <c r="P158" i="2" s="1"/>
  <c r="P54" i="2" a="1"/>
  <c r="P54" i="2" s="1"/>
  <c r="Q100" i="2" a="1"/>
  <c r="Q100" i="2" s="1"/>
  <c r="R97" i="2" a="1"/>
  <c r="R97" i="2" s="1"/>
  <c r="R67" i="2" a="1"/>
  <c r="R67" i="2" s="1"/>
  <c r="P68" i="2" a="1"/>
  <c r="P68" i="2" s="1"/>
  <c r="Q71" i="2" a="1"/>
  <c r="Q71" i="2" s="1"/>
  <c r="Q60" i="2" a="1"/>
  <c r="Q60" i="2" s="1"/>
  <c r="Q94" i="2" a="1"/>
  <c r="Q94" i="2" s="1"/>
  <c r="P51" i="2" a="1"/>
  <c r="P51" i="2" s="1"/>
  <c r="R112" i="2" a="1"/>
  <c r="R112" i="2" s="1"/>
  <c r="R94" i="2" a="1"/>
  <c r="R94" i="2" s="1"/>
  <c r="Q41" i="2" a="1"/>
  <c r="Q41" i="2" s="1"/>
  <c r="Q83" i="2" a="1"/>
  <c r="Q83" i="2" s="1"/>
  <c r="R54" i="2" a="1"/>
  <c r="R54" i="2" s="1"/>
  <c r="Q58" i="2" a="1"/>
  <c r="Q58" i="2" s="1"/>
  <c r="R100" i="2" a="1"/>
  <c r="R100" i="2" s="1"/>
  <c r="R161" i="2" a="1"/>
  <c r="R161" i="2" s="1"/>
  <c r="R99" i="2" a="1"/>
  <c r="R99" i="2" s="1"/>
  <c r="R39" i="2" a="1"/>
  <c r="R39" i="2" s="1"/>
  <c r="Q97" i="2" a="1"/>
  <c r="Q97" i="2" s="1"/>
  <c r="P161" i="2" a="1"/>
  <c r="P161" i="2" s="1"/>
  <c r="Q64" i="2" a="1"/>
  <c r="Q64" i="2" s="1"/>
  <c r="P103" i="2" a="1"/>
  <c r="P103" i="2" s="1"/>
  <c r="Q88" i="2" a="1"/>
  <c r="Q88" i="2" s="1"/>
  <c r="R109" i="2" a="1"/>
  <c r="R109" i="2" s="1"/>
  <c r="P35" i="2" a="1"/>
  <c r="P35" i="2" s="1"/>
  <c r="Q110" i="2" a="1"/>
  <c r="Q110" i="2" s="1"/>
  <c r="Q159" i="2" a="1"/>
  <c r="Q159" i="2" s="1"/>
  <c r="Q86" i="2" a="1"/>
  <c r="Q86" i="2" s="1"/>
  <c r="Q96" i="2" a="1"/>
  <c r="Q96" i="2" s="1"/>
  <c r="P65" i="2" a="1"/>
  <c r="P65" i="2" s="1"/>
  <c r="R164" i="2" a="1"/>
  <c r="R164" i="2" s="1"/>
  <c r="Q108" i="2" a="1"/>
  <c r="Q108" i="2" s="1"/>
  <c r="R85" i="2" a="1"/>
  <c r="R85" i="2" s="1"/>
  <c r="Q35" i="2" a="1"/>
  <c r="Q35" i="2" s="1"/>
  <c r="R163" i="2" a="1"/>
  <c r="R163" i="2" s="1"/>
  <c r="P105" i="2" a="1"/>
  <c r="P105" i="2" s="1"/>
  <c r="P86" i="2" a="1"/>
  <c r="P86" i="2" s="1"/>
  <c r="Q69" i="2" a="1"/>
  <c r="Q69" i="2" s="1"/>
  <c r="P50" i="2" a="1"/>
  <c r="P50" i="2" s="1"/>
  <c r="P96" i="2" a="1"/>
  <c r="P96" i="2" s="1"/>
  <c r="Q163" i="2" a="1"/>
  <c r="Q163" i="2" s="1"/>
  <c r="R73" i="2" a="1"/>
  <c r="R73" i="2" s="1"/>
  <c r="P90" i="2" a="1"/>
  <c r="P90" i="2" s="1"/>
  <c r="Q93" i="2" a="1"/>
  <c r="Q93" i="2" s="1"/>
  <c r="P164" i="2" a="1"/>
  <c r="P164" i="2" s="1"/>
  <c r="Q49" i="2" a="1"/>
  <c r="Q49" i="2" s="1"/>
  <c r="R49" i="2" a="1"/>
  <c r="R49" i="2" s="1"/>
  <c r="P91" i="2" a="1"/>
  <c r="P91" i="2" s="1"/>
  <c r="R40" i="2" a="1"/>
  <c r="R40" i="2" s="1"/>
  <c r="P40" i="2" a="1"/>
  <c r="P40" i="2" s="1"/>
  <c r="P168" i="2" a="1"/>
  <c r="P168" i="2" s="1"/>
  <c r="P98" i="2" a="1"/>
  <c r="P98" i="2" s="1"/>
  <c r="P72" i="2" a="1"/>
  <c r="P72" i="2" s="1"/>
  <c r="R98" i="2" a="1"/>
  <c r="R98" i="2" s="1"/>
  <c r="R86" i="2" a="1"/>
  <c r="R86" i="2" s="1"/>
  <c r="Q40" i="2" a="1"/>
  <c r="Q40" i="2" s="1"/>
  <c r="Q39" i="2" a="1"/>
  <c r="Q39" i="2" s="1"/>
  <c r="R167" i="2" a="1"/>
  <c r="R167" i="2" s="1"/>
  <c r="P49" i="2" a="1"/>
  <c r="P49" i="2" s="1"/>
  <c r="Q50" i="2" a="1"/>
  <c r="Q50" i="2" s="1"/>
  <c r="R168" i="2" a="1"/>
  <c r="R168" i="2" s="1"/>
  <c r="P112" i="2" a="1"/>
  <c r="P112" i="2" s="1"/>
  <c r="R72" i="2" a="1"/>
  <c r="R72" i="2" s="1"/>
  <c r="R96" i="2" a="1"/>
  <c r="R96" i="2" s="1"/>
  <c r="P63" i="2" a="1"/>
  <c r="P63" i="2" s="1"/>
  <c r="Q73" i="2" a="1"/>
  <c r="Q73" i="2" s="1"/>
  <c r="Q168" i="2" a="1"/>
  <c r="Q168" i="2" s="1"/>
  <c r="Q103" i="2" a="1"/>
  <c r="Q103" i="2" s="1"/>
  <c r="Q63" i="2" a="1"/>
  <c r="Q63" i="2" s="1"/>
  <c r="R107" i="2" a="1"/>
  <c r="R107" i="2" s="1"/>
  <c r="Q112" i="2" a="1"/>
  <c r="Q112" i="2" s="1"/>
  <c r="R63" i="2" a="1"/>
  <c r="R63" i="2" s="1"/>
  <c r="R88" i="2" a="1"/>
  <c r="R88" i="2" s="1"/>
  <c r="P39" i="2" a="1"/>
  <c r="P39" i="2" s="1"/>
  <c r="Q85" i="2" a="1"/>
  <c r="Q85" i="2" s="1"/>
  <c r="P92" i="2" a="1"/>
  <c r="P92" i="2" s="1"/>
  <c r="R92" i="2" a="1"/>
  <c r="R92" i="2" s="1"/>
  <c r="R104" i="2" a="1"/>
  <c r="R104" i="2" s="1"/>
  <c r="P81" i="2" a="1"/>
  <c r="P81" i="2" s="1"/>
  <c r="P163" i="2" a="1"/>
  <c r="P163" i="2" s="1"/>
  <c r="R110" i="2" a="1"/>
  <c r="R110" i="2" s="1"/>
  <c r="P88" i="2" a="1"/>
  <c r="P88" i="2" s="1"/>
  <c r="P58" i="2" a="1"/>
  <c r="P58" i="2" s="1"/>
  <c r="Q107" i="2" a="1"/>
  <c r="Q107" i="2" s="1"/>
  <c r="P41" i="2" a="1"/>
  <c r="P41" i="2" s="1"/>
  <c r="Q78" i="2" a="1"/>
  <c r="Q78" i="2" s="1"/>
  <c r="P110" i="2" a="1"/>
  <c r="P110" i="2" s="1"/>
  <c r="R87" i="2" a="1"/>
  <c r="R87" i="2" s="1"/>
  <c r="P167" i="2" a="1"/>
  <c r="P167" i="2" s="1"/>
  <c r="P73" i="2" a="1"/>
  <c r="P73" i="2" s="1"/>
  <c r="P85" i="2" a="1"/>
  <c r="P85" i="2" s="1"/>
  <c r="Q91" i="2" a="1"/>
  <c r="Q91" i="2" s="1"/>
  <c r="P93" i="2" a="1"/>
  <c r="P93" i="2" s="1"/>
  <c r="R91" i="2" a="1"/>
  <c r="R91" i="2" s="1"/>
  <c r="Q161" i="2" a="1"/>
  <c r="Q161" i="2" s="1"/>
  <c r="P84" i="2" a="1"/>
  <c r="P84" i="2" s="1"/>
  <c r="R93" i="2" a="1"/>
  <c r="R93" i="2" s="1"/>
  <c r="R50" i="2" a="1"/>
  <c r="R50" i="2" s="1"/>
  <c r="Q90" i="2" a="1"/>
  <c r="Q90" i="2" s="1"/>
  <c r="Q167" i="2" a="1"/>
  <c r="Q167" i="2" s="1"/>
  <c r="R90" i="2" a="1"/>
  <c r="R90" i="2" s="1"/>
  <c r="R61" i="2" a="1"/>
  <c r="R61" i="2" s="1"/>
  <c r="Q164" i="2" a="1"/>
  <c r="Q164" i="2" s="1"/>
  <c r="P87" i="2" a="1"/>
  <c r="P87" i="2" s="1"/>
  <c r="R66" i="2" a="1"/>
  <c r="R66" i="2" s="1"/>
  <c r="R48" i="2" a="1"/>
  <c r="R48" i="2" s="1"/>
  <c r="Q87" i="2" a="1"/>
  <c r="Q87" i="2" s="1"/>
  <c r="Q160" i="2" a="1"/>
  <c r="Q160" i="2" s="1"/>
  <c r="P101" i="2" a="1"/>
  <c r="P101" i="2" s="1"/>
  <c r="Q48" i="2" a="1"/>
  <c r="Q48" i="2" s="1"/>
  <c r="P162" i="2" a="1"/>
  <c r="P162" i="2" s="1"/>
  <c r="Q38" i="2" a="1"/>
  <c r="Q38" i="2" s="1"/>
  <c r="R41" i="2" a="1"/>
  <c r="R41" i="2" s="1"/>
  <c r="Q53" i="2" a="1"/>
  <c r="Q53" i="2" s="1"/>
  <c r="R165" i="2" a="1"/>
  <c r="R165" i="2" s="1"/>
  <c r="R38" i="2" a="1"/>
  <c r="R38" i="2" s="1"/>
  <c r="P48" i="2" a="1"/>
  <c r="P48" i="2" s="1"/>
  <c r="Q81" i="2" a="1"/>
  <c r="Q81" i="2" s="1"/>
  <c r="P53" i="2" a="1"/>
  <c r="P53" i="2" s="1"/>
  <c r="P46" i="2" a="1"/>
  <c r="P46" i="2" s="1"/>
  <c r="Q54" i="2" a="1"/>
  <c r="Q54" i="2" s="1"/>
  <c r="P59" i="2" a="1"/>
  <c r="P59" i="2" s="1"/>
  <c r="R81" i="2" a="1"/>
  <c r="R81" i="2" s="1"/>
  <c r="R102" i="2" a="1"/>
  <c r="R102" i="2" s="1"/>
  <c r="R158" i="2" a="1"/>
  <c r="R158" i="2" s="1"/>
  <c r="R53" i="2" a="1"/>
  <c r="R53" i="2" s="1"/>
  <c r="R101" i="2" a="1"/>
  <c r="R101" i="2" s="1"/>
  <c r="R46" i="2" a="1"/>
  <c r="R46" i="2" s="1"/>
  <c r="Q101" i="2" a="1"/>
  <c r="Q101" i="2" s="1"/>
  <c r="P38" i="2" a="1"/>
  <c r="P38" i="2" s="1"/>
  <c r="Q158" i="2" a="1"/>
  <c r="Q158" i="2" s="1"/>
  <c r="P160" i="2" a="1"/>
  <c r="P160" i="2" s="1"/>
  <c r="Q102" i="2" a="1"/>
  <c r="Q102" i="2" s="1"/>
  <c r="Q66" i="2" a="1"/>
  <c r="Q66" i="2" s="1"/>
  <c r="P165" i="2" a="1"/>
  <c r="P165" i="2" s="1"/>
  <c r="P36" i="2" a="1"/>
  <c r="P36" i="2" s="1"/>
  <c r="R37" i="2" a="1"/>
  <c r="R37" i="2" s="1"/>
  <c r="Q111" i="2" a="1"/>
  <c r="Q111" i="2" s="1"/>
  <c r="R62" i="2" a="1"/>
  <c r="R62" i="2" s="1"/>
  <c r="R35" i="2" a="1"/>
  <c r="R35" i="2" s="1"/>
  <c r="R105" i="2" a="1"/>
  <c r="R105" i="2" s="1"/>
  <c r="P111" i="2" a="1"/>
  <c r="P111" i="2" s="1"/>
  <c r="Q75" i="2" a="1"/>
  <c r="Q75" i="2" s="1"/>
  <c r="R65" i="2" a="1"/>
  <c r="R65" i="2" s="1"/>
  <c r="P159" i="2" a="1"/>
  <c r="P159" i="2" s="1"/>
  <c r="Q62" i="2" a="1"/>
  <c r="Q62" i="2" s="1"/>
  <c r="P62" i="2" a="1"/>
  <c r="P62" i="2" s="1"/>
  <c r="Q65" i="2" a="1"/>
  <c r="Q65" i="2" s="1"/>
  <c r="R111" i="2" a="1"/>
  <c r="R111" i="2" s="1"/>
  <c r="R36" i="2" a="1"/>
  <c r="R36" i="2" s="1"/>
  <c r="Q105" i="2" a="1"/>
  <c r="Q105" i="2" s="1"/>
  <c r="P108" i="2" a="1"/>
  <c r="P108" i="2" s="1"/>
  <c r="Q37" i="2" a="1"/>
  <c r="Q37" i="2" s="1"/>
  <c r="Q36" i="2" a="1"/>
  <c r="Q36" i="2" s="1"/>
  <c r="Q109" i="2" a="1"/>
  <c r="Q109" i="2" s="1"/>
  <c r="R108" i="2" a="1"/>
  <c r="R108" i="2" s="1"/>
  <c r="P109" i="2" a="1"/>
  <c r="P109" i="2" s="1"/>
  <c r="P55" i="2" a="1"/>
  <c r="P55" i="2" s="1"/>
  <c r="Q166" i="2" a="1"/>
  <c r="Q166" i="2" s="1"/>
  <c r="P166" i="2" a="1"/>
  <c r="P166" i="2" s="1"/>
  <c r="P42" i="2" a="1"/>
  <c r="P42" i="2" s="1"/>
  <c r="P70" i="2" a="1"/>
  <c r="P70" i="2" s="1"/>
  <c r="R75" i="2" a="1"/>
  <c r="R75" i="2" s="1"/>
  <c r="P69" i="2" a="1"/>
  <c r="P69" i="2" s="1"/>
  <c r="R52" i="2" a="1"/>
  <c r="R52" i="2" s="1"/>
  <c r="P52" i="2" a="1"/>
  <c r="P52" i="2" s="1"/>
  <c r="R117" i="2" a="1"/>
  <c r="R117" i="2" s="1"/>
  <c r="R55" i="2" a="1"/>
  <c r="R55" i="2" s="1"/>
  <c r="Q70" i="2" a="1"/>
  <c r="Q70" i="2" s="1"/>
  <c r="Q43" i="2" a="1"/>
  <c r="Q43" i="2" s="1"/>
  <c r="R43" i="2" a="1"/>
  <c r="R43" i="2" s="1"/>
  <c r="Q119" i="2" a="1"/>
  <c r="Q119" i="2" s="1"/>
  <c r="P118" i="2" a="1"/>
  <c r="P118" i="2" s="1"/>
  <c r="Q82" i="2" a="1"/>
  <c r="Q82" i="2" s="1"/>
  <c r="Q98" i="2" a="1"/>
  <c r="Q98" i="2" s="1"/>
  <c r="R70" i="2" a="1"/>
  <c r="R70" i="2" s="1"/>
  <c r="Q42" i="2" a="1"/>
  <c r="Q42" i="2" s="1"/>
  <c r="R69" i="2" a="1"/>
  <c r="R69" i="2" s="1"/>
  <c r="Q55" i="2" a="1"/>
  <c r="Q55" i="2" s="1"/>
  <c r="P82" i="2" a="1"/>
  <c r="P82" i="2" s="1"/>
  <c r="P43" i="2" a="1"/>
  <c r="P43" i="2" s="1"/>
  <c r="R82" i="2" a="1"/>
  <c r="R82" i="2" s="1"/>
  <c r="Q52" i="2" a="1"/>
  <c r="Q52" i="2" s="1"/>
  <c r="R118" i="2" a="1"/>
  <c r="R118" i="2" s="1"/>
  <c r="Q117" i="2" a="1"/>
  <c r="Q117" i="2" s="1"/>
  <c r="AA3" i="2" l="1" a="1"/>
  <c r="AA3" i="2" s="1"/>
  <c r="Z3" i="2" a="1"/>
  <c r="Z3" i="2" s="1"/>
  <c r="Y3" i="2" a="1"/>
  <c r="Y3" i="2" s="1"/>
  <c r="U7" i="2" l="1" a="1"/>
  <c r="U7" i="2" s="1"/>
  <c r="W3" i="2"/>
  <c r="U8" i="2" l="1"/>
  <c r="T11" i="2" s="1" a="1"/>
  <c r="T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Utente di Microsoft Office</author>
  </authors>
  <commentList>
    <comment ref="A1" authorId="0" shapeId="0" xr:uid="{E89EF172-C0CB-7141-B402-680F0987BC50}">
      <text>
        <r>
          <rPr>
            <b/>
            <sz val="10"/>
            <color rgb="FF000000"/>
            <rFont val="Tahoma"/>
            <family val="2"/>
          </rPr>
          <t>Paste here the dataset downloaded with the .py file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M2" authorId="0" shapeId="0" xr:uid="{0D3FDA8C-175A-3F47-839A-93E5DFFEFFA0}">
      <text>
        <r>
          <rPr>
            <sz val="10"/>
            <color rgb="FF000000"/>
            <rFont val="Tahoma"/>
            <family val="2"/>
          </rPr>
          <t>Pick a maturity, then go to sheet and press. the two buttons.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Utente di Microsoft Office</author>
    <author>Microsoft Office User</author>
  </authors>
  <commentList>
    <comment ref="F1" authorId="0" shapeId="0" xr:uid="{52D11552-FB22-3C4E-8D37-757CB59B0BE9}">
      <text>
        <r>
          <rPr>
            <sz val="10"/>
            <color rgb="FF000000"/>
            <rFont val="Tahoma"/>
            <family val="2"/>
          </rPr>
          <t xml:space="preserve">As of 29th march 2022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https://www.global-rates.com/en/interest-rates/libor/american-dollar/2022.aspx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2y: T-Bills </t>
        </r>
      </text>
    </comment>
    <comment ref="D5" authorId="1" shapeId="0" xr:uid="{56A763FC-B53C-2B48-9530-0E4250123381}">
      <text>
        <r>
          <rPr>
            <sz val="10"/>
            <color rgb="FF000000"/>
            <rFont val="Tahoma"/>
            <family val="2"/>
          </rPr>
          <t>Assuming the actual/365 convention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  <author>Utente di Microsoft Office</author>
  </authors>
  <commentList>
    <comment ref="D1" authorId="0" shapeId="0" xr:uid="{6CDC9484-E23C-0841-87CE-B88B88954228}">
      <text>
        <r>
          <rPr>
            <sz val="10"/>
            <color rgb="FF000000"/>
            <rFont val="Tahoma"/>
            <family val="2"/>
          </rPr>
          <t>Market implied volatility</t>
        </r>
      </text>
    </comment>
    <comment ref="M1" authorId="1" shapeId="0" xr:uid="{60004DD0-E663-B04E-BD50-DE2CFC0BC16F}">
      <text>
        <r>
          <rPr>
            <sz val="10"/>
            <color rgb="FF000000"/>
            <rFont val="Tahoma"/>
            <family val="2"/>
          </rPr>
          <t xml:space="preserve">SABR Implied 
</t>
        </r>
        <r>
          <rPr>
            <sz val="10"/>
            <color rgb="FF000000"/>
            <rFont val="Tahoma"/>
            <family val="2"/>
          </rPr>
          <t>Volatility</t>
        </r>
      </text>
    </comment>
    <comment ref="P1" authorId="1" shapeId="0" xr:uid="{7653E1AF-EE3F-964C-A4AC-5FF0C52ADB5F}">
      <text>
        <r>
          <rPr>
            <sz val="10"/>
            <color rgb="FF000000"/>
            <rFont val="Tahoma"/>
            <family val="2"/>
          </rPr>
          <t>Centered differences first derivative approximation wrt alpha (only OTM). See function on  name manager. h = 0,00001</t>
        </r>
      </text>
    </comment>
    <comment ref="Q1" authorId="1" shapeId="0" xr:uid="{6D9AB4EB-EA1D-6649-A576-7B1DC70FAA93}">
      <text>
        <r>
          <rPr>
            <sz val="10"/>
            <color rgb="FF000000"/>
            <rFont val="Calibri"/>
            <family val="2"/>
          </rPr>
          <t xml:space="preserve">Centered differences first derivative approximation wrt rho (only OTM). See function on  name manager
</t>
        </r>
      </text>
    </comment>
    <comment ref="R1" authorId="1" shapeId="0" xr:uid="{0C68D52E-D706-7242-B2BE-92153E65CB50}">
      <text>
        <r>
          <rPr>
            <sz val="10"/>
            <color rgb="FF000000"/>
            <rFont val="Calibri"/>
            <family val="2"/>
          </rPr>
          <t xml:space="preserve">Centered differences first derivative approximation wrt nu only OTM). See function on  name manager
</t>
        </r>
      </text>
    </comment>
    <comment ref="A2" authorId="0" shapeId="0" xr:uid="{365A5CFA-02B9-1F4A-AB66-AD27E500AA21}">
      <text>
        <r>
          <rPr>
            <sz val="10"/>
            <color rgb="FF000000"/>
            <rFont val="Tahoma"/>
            <family val="2"/>
          </rPr>
          <t>This Formula allows to retrieve the correct dataset, given the two parameters computed in the Sheet Dataset (i.e. Options per maturity and Start of the Interval)</t>
        </r>
      </text>
    </comment>
    <comment ref="V3" authorId="1" shapeId="0" xr:uid="{BCA3204E-8DE1-834C-8A9B-45F0585CFEDE}">
      <text>
        <r>
          <rPr>
            <sz val="10"/>
            <color rgb="FF000000"/>
            <rFont val="Tahoma"/>
            <family val="2"/>
          </rPr>
          <t>Number of OTM options</t>
        </r>
      </text>
    </comment>
    <comment ref="Y3" authorId="0" shapeId="0" xr:uid="{185041B2-344C-FB4F-9C59-1134D071928C}">
      <text>
        <r>
          <rPr>
            <sz val="10"/>
            <color rgb="FF000000"/>
            <rFont val="Tahoma"/>
            <family val="2"/>
          </rPr>
          <t xml:space="preserve">Functions to dynamically pick out the partial derivatives vectors for the OTM options only </t>
        </r>
      </text>
    </comment>
    <comment ref="V4" authorId="1" shapeId="0" xr:uid="{E2805EF6-2ECE-0B44-82BB-D0D891759FFF}">
      <text>
        <r>
          <rPr>
            <b/>
            <sz val="10"/>
            <color rgb="FF000000"/>
            <rFont val="Tahoma"/>
            <family val="2"/>
          </rPr>
          <t>Number of  parameters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V5" authorId="1" shapeId="0" xr:uid="{152A223F-7598-9340-A553-BF93159B0085}">
      <text>
        <r>
          <rPr>
            <sz val="10"/>
            <color rgb="FF000000"/>
            <rFont val="Tahoma"/>
            <family val="2"/>
          </rPr>
          <t>Number of total options (needed to offset)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Utente di Microsoft Office</author>
  </authors>
  <commentList>
    <comment ref="B4" authorId="0" shapeId="0" xr:uid="{10DE2404-43E4-964B-8CA1-C47D8E062AE5}">
      <text>
        <r>
          <rPr>
            <sz val="10"/>
            <color rgb="FF000000"/>
            <rFont val="Calibri"/>
            <family val="2"/>
          </rPr>
          <t xml:space="preserve">Assuming 250 trading days. </t>
        </r>
      </text>
    </comment>
    <comment ref="A15" authorId="0" shapeId="0" xr:uid="{D526686B-D9F3-D049-8834-98F9CC31911E}">
      <text>
        <r>
          <rPr>
            <sz val="10"/>
            <color rgb="FF000000"/>
            <rFont val="Calibri"/>
            <family val="2"/>
          </rPr>
          <t>Average Strike Call Option price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<sst xmlns="http://schemas.openxmlformats.org/spreadsheetml/2006/main" count="157" uniqueCount="122">
  <si>
    <t>strike</t>
  </si>
  <si>
    <t>openInterest</t>
  </si>
  <si>
    <t>impliedVolatility</t>
  </si>
  <si>
    <t>inTheMoney</t>
  </si>
  <si>
    <t>dte</t>
  </si>
  <si>
    <t>CALL</t>
  </si>
  <si>
    <t>mark</t>
  </si>
  <si>
    <t>Count</t>
  </si>
  <si>
    <t>Data Validation</t>
  </si>
  <si>
    <t>Rows</t>
  </si>
  <si>
    <t>Columns</t>
  </si>
  <si>
    <t>ID</t>
  </si>
  <si>
    <t>a</t>
  </si>
  <si>
    <t>b</t>
  </si>
  <si>
    <t>c</t>
  </si>
  <si>
    <t>g</t>
  </si>
  <si>
    <t>F</t>
  </si>
  <si>
    <t>ds/dalpha</t>
  </si>
  <si>
    <t>ds/dhro</t>
  </si>
  <si>
    <t>ds/dnu</t>
  </si>
  <si>
    <t>s_H</t>
  </si>
  <si>
    <t>k</t>
  </si>
  <si>
    <t>S^2</t>
  </si>
  <si>
    <t>Asymptotic Covariance Matrix</t>
  </si>
  <si>
    <t>n</t>
  </si>
  <si>
    <t>Time-step</t>
  </si>
  <si>
    <t>T</t>
  </si>
  <si>
    <t>delta t</t>
  </si>
  <si>
    <t>r</t>
  </si>
  <si>
    <t>p</t>
  </si>
  <si>
    <t>N. options</t>
  </si>
  <si>
    <t>S</t>
  </si>
  <si>
    <t>S(0)</t>
  </si>
  <si>
    <t>risk-free</t>
  </si>
  <si>
    <t>Squared Residuals</t>
  </si>
  <si>
    <t>Only OTM sq. Res.</t>
  </si>
  <si>
    <t>SSR</t>
  </si>
  <si>
    <t>N. Sim.</t>
  </si>
  <si>
    <t>MC Radius</t>
  </si>
  <si>
    <t>Upper Bound</t>
  </si>
  <si>
    <t>Lower Bound</t>
  </si>
  <si>
    <t>Bins</t>
  </si>
  <si>
    <t>Rng. Norm.</t>
  </si>
  <si>
    <t># Observations</t>
  </si>
  <si>
    <t>Maturities</t>
  </si>
  <si>
    <t>Options per maturity</t>
  </si>
  <si>
    <t>Start of the interval</t>
  </si>
  <si>
    <t>alpha = 5</t>
  </si>
  <si>
    <t>Scenario Summary</t>
  </si>
  <si>
    <t>Changing Cells: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</si>
  <si>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</si>
  <si>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</si>
  <si>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</si>
  <si>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</si>
  <si>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alpha = 10</t>
  </si>
  <si>
    <t>rho = 0</t>
  </si>
  <si>
    <t>F(t)</t>
  </si>
  <si>
    <t>Enrico Bacchetti</t>
  </si>
  <si>
    <t>Marco Lingua</t>
  </si>
  <si>
    <t>Wei Shiuan-Su</t>
  </si>
  <si>
    <t>SABR Calibration</t>
  </si>
  <si>
    <t>Number</t>
  </si>
  <si>
    <t>Sheet Name</t>
  </si>
  <si>
    <t>Description</t>
  </si>
  <si>
    <t>Reference</t>
  </si>
  <si>
    <t>Cover</t>
  </si>
  <si>
    <t>Table of Contents</t>
  </si>
  <si>
    <t>SABR Calibration, Jacobian Matrix and Asymptotic Var-Cov Matrix</t>
  </si>
  <si>
    <t>Graphical Analysis of the option smiles depending on different parameters</t>
  </si>
  <si>
    <t>Options Dataset for a selected stock, in our case for TSLA (imported via the Python script)</t>
  </si>
  <si>
    <r>
      <rPr>
        <b/>
        <sz val="10"/>
        <rFont val="Symbol"/>
        <charset val="2"/>
      </rPr>
      <t>a</t>
    </r>
    <r>
      <rPr>
        <b/>
        <sz val="10"/>
        <rFont val="Book Antiqua"/>
        <family val="1"/>
      </rPr>
      <t>(t)</t>
    </r>
  </si>
  <si>
    <t>Maturities (y)</t>
  </si>
  <si>
    <t>Maturities (dd)</t>
  </si>
  <si>
    <t>Selected Maturity</t>
  </si>
  <si>
    <t>Days</t>
  </si>
  <si>
    <t>Rate</t>
  </si>
  <si>
    <t>Match</t>
  </si>
  <si>
    <t>Weights</t>
  </si>
  <si>
    <t>Selected Maturity (y)</t>
  </si>
  <si>
    <t>Selected Maturity (dd)</t>
  </si>
  <si>
    <t>Interpolation of the risk-free rate according to the selected maturity</t>
  </si>
  <si>
    <t>Interpolated Rate (simple compounding)</t>
  </si>
  <si>
    <t>Term Structure</t>
  </si>
  <si>
    <t>Numerical Methods - Group Assignment</t>
  </si>
  <si>
    <t>Simulation of a Standard Normal Random Variable (Joint factor in Cholesky)</t>
  </si>
  <si>
    <t>prof. Gianluca Fusai</t>
  </si>
  <si>
    <t>Exotic Derivatives Pricing (Arithmetic Asian  Call Option) and Forward price simulation</t>
  </si>
  <si>
    <t>Simulation of volatility process a(t)</t>
  </si>
  <si>
    <t>&gt;1000</t>
  </si>
  <si>
    <t>nu = 0.3</t>
  </si>
  <si>
    <t>nu = 0.1</t>
  </si>
  <si>
    <t>nu = 0.7</t>
  </si>
  <si>
    <t>rho = -0.9</t>
  </si>
  <si>
    <t>rho = 0.9</t>
  </si>
  <si>
    <t>F +50%</t>
  </si>
  <si>
    <t>Frequency</t>
  </si>
  <si>
    <t>closing price 29th March</t>
  </si>
  <si>
    <t>$M$28</t>
  </si>
  <si>
    <t>$M$34</t>
  </si>
  <si>
    <t>$M$38</t>
  </si>
  <si>
    <t>$M$42</t>
  </si>
  <si>
    <t>$M$46</t>
  </si>
  <si>
    <t>$M$49</t>
  </si>
  <si>
    <t>$M$52</t>
  </si>
  <si>
    <t>$M$57</t>
  </si>
  <si>
    <t>F - 50%</t>
  </si>
  <si>
    <t>Created by Utente di Microsoft Office on 30/03/2022
Modified by Utente di Microsoft Office on 30/03/2022</t>
  </si>
  <si>
    <t>F +20%</t>
  </si>
  <si>
    <t>F -20%</t>
  </si>
  <si>
    <t>Created by Utente di Microsoft Office on 30/03/2022</t>
  </si>
  <si>
    <t>alpha</t>
  </si>
  <si>
    <t>beta</t>
  </si>
  <si>
    <t>rho</t>
  </si>
  <si>
    <t>nu</t>
  </si>
  <si>
    <t>alpha = 25</t>
  </si>
  <si>
    <t>beta = 0.1</t>
  </si>
  <si>
    <t>beta = 0.3</t>
  </si>
  <si>
    <t>beta = 0.55</t>
  </si>
  <si>
    <t>beta = 0.4</t>
  </si>
  <si>
    <t>Current Values</t>
  </si>
  <si>
    <t>Strike</t>
  </si>
  <si>
    <t>X(t=0)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</si>
</sst>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%"/>
    <numFmt numFmtId="166" formatCode="0.0000%"/>
    <numFmt numFmtId="176" formatCode="0.0000"/>
    <numFmt numFmtId="179" formatCode="0.0000E+00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Tahoma"/>
      <family val="2"/>
    </font>
    <font>
      <sz val="8"/>
      <name val="Calibri"/>
      <family val="2"/>
      <scheme val="minor"/>
    </font>
    <font>
      <b/>
      <sz val="11"/>
      <color theme="1"/>
      <name val="Book Antiqua"/>
      <family val="1"/>
    </font>
    <font>
      <b/>
      <sz val="10"/>
      <name val="Book Antiqua"/>
      <family val="1"/>
    </font>
    <font>
      <sz val="11"/>
      <color theme="1"/>
      <name val="Book Antiqua"/>
      <family val="1"/>
    </font>
    <font>
      <b/>
      <sz val="12"/>
      <color theme="1"/>
      <name val="Book Antiqua"/>
      <family val="1"/>
    </font>
    <font>
      <b/>
      <sz val="12"/>
      <color rgb="FFFF0000"/>
      <name val="Symbol"/>
      <family val="1"/>
      <charset val="2"/>
    </font>
    <font>
      <b/>
      <sz val="10"/>
      <color rgb="FF000000"/>
      <name val="Tahoma"/>
      <family val="2"/>
    </font>
    <font>
      <b/>
      <sz val="10"/>
      <color rgb="FFFF0000"/>
      <name val="Symbol"/>
      <family val="1"/>
      <charset val="2"/>
    </font>
    <font>
      <sz val="10"/>
      <name val="Book Antiqua"/>
      <family val="1"/>
    </font>
    <font>
      <sz val="10"/>
      <color rgb="FF000000"/>
      <name val="Calibri"/>
      <family val="2"/>
    </font>
    <font>
      <b/>
      <sz val="12"/>
      <color rgb="FF000000"/>
      <name val="Book Antiqua"/>
      <family val="1"/>
    </font>
    <font>
      <b/>
      <sz val="10"/>
      <name val="Symbol"/>
      <family val="1"/>
      <charset val="2"/>
    </font>
    <font>
      <b/>
      <sz val="10"/>
      <color rgb="FFFF0000"/>
      <name val="Book Antiqua"/>
      <family val="1"/>
    </font>
    <font>
      <b/>
      <sz val="11"/>
      <color indexed="8"/>
      <name val="Book Antiqua"/>
      <family val="1"/>
    </font>
    <font>
      <sz val="8"/>
      <color theme="1"/>
      <name val="Book Antiqua"/>
      <family val="1"/>
    </font>
    <font>
      <b/>
      <sz val="14"/>
      <color rgb="FF000000"/>
      <name val="Book Antiqua"/>
      <family val="1"/>
    </font>
    <font>
      <u/>
      <sz val="12"/>
      <color theme="10"/>
      <name val="Calibri"/>
      <family val="2"/>
      <scheme val="minor"/>
    </font>
    <font>
      <b/>
      <sz val="10"/>
      <name val="Symbol"/>
      <charset val="2"/>
    </font>
    <font>
      <b/>
      <sz val="10"/>
      <name val="Book Antiqua"/>
      <family val="1"/>
      <charset val="2"/>
    </font>
    <font>
      <sz val="11"/>
      <color theme="1"/>
      <name val="Calibri"/>
      <family val="2"/>
      <scheme val="minor"/>
    </font>
    <font>
      <b/>
      <i/>
      <sz val="14"/>
      <color theme="1"/>
      <name val="Book Antiqua"/>
      <family val="1"/>
    </font>
    <font>
      <sz val="14"/>
      <color theme="1"/>
      <name val="Book Antiqua"/>
      <family val="1"/>
    </font>
    <font>
      <u/>
      <sz val="12"/>
      <color rgb="FF0183FF"/>
      <name val="Book Antiqua"/>
      <family val="1"/>
    </font>
    <font>
      <u/>
      <sz val="12"/>
      <color theme="10"/>
      <name val="Book Antiqua"/>
      <family val="1"/>
    </font>
    <font>
      <b/>
      <i/>
      <sz val="11"/>
      <color theme="1"/>
      <name val="Book Antiqua"/>
      <family val="1"/>
    </font>
    <font>
      <b/>
      <sz val="12"/>
      <color indexed="9"/>
      <name val="Book Antiqua"/>
      <family val="1"/>
    </font>
    <font>
      <sz val="10"/>
      <color indexed="9"/>
      <name val="Book Antiqua"/>
      <family val="1"/>
    </font>
    <font>
      <b/>
      <sz val="11"/>
      <color indexed="18"/>
      <name val="Book Antiqua"/>
      <family val="1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7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22" fillId="0" borderId="0" applyFont="0" applyFill="0" applyBorder="0" applyAlignment="0" applyProtection="0"/>
    <xf numFmtId="0" fontId="1" fillId="0" borderId="0"/>
  </cellStyleXfs>
  <cellXfs count="190">
    <xf numFmtId="0" fontId="0" fillId="0" borderId="0" xfId="0"/>
    <xf numFmtId="0" fontId="5" fillId="4" borderId="1" xfId="0" applyFont="1" applyFill="1" applyBorder="1" applyAlignment="1">
      <alignment horizontal="center" vertical="top"/>
    </xf>
    <xf numFmtId="0" fontId="5" fillId="4" borderId="8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6" fillId="4" borderId="0" xfId="0" applyFont="1" applyFill="1"/>
    <xf numFmtId="0" fontId="6" fillId="4" borderId="4" xfId="0" applyFont="1" applyFill="1" applyBorder="1"/>
    <xf numFmtId="0" fontId="6" fillId="4" borderId="9" xfId="0" applyFont="1" applyFill="1" applyBorder="1"/>
    <xf numFmtId="0" fontId="6" fillId="4" borderId="11" xfId="0" applyFont="1" applyFill="1" applyBorder="1"/>
    <xf numFmtId="0" fontId="6" fillId="4" borderId="0" xfId="0" applyNumberFormat="1" applyFont="1" applyFill="1" applyBorder="1"/>
    <xf numFmtId="0" fontId="6" fillId="4" borderId="5" xfId="0" applyNumberFormat="1" applyFont="1" applyFill="1" applyBorder="1"/>
    <xf numFmtId="0" fontId="6" fillId="4" borderId="5" xfId="0" applyFont="1" applyFill="1" applyBorder="1"/>
    <xf numFmtId="0" fontId="6" fillId="4" borderId="0" xfId="0" applyFont="1" applyFill="1" applyBorder="1"/>
    <xf numFmtId="0" fontId="6" fillId="4" borderId="7" xfId="0" applyFont="1" applyFill="1" applyBorder="1"/>
    <xf numFmtId="0" fontId="6" fillId="4" borderId="1" xfId="0" applyFont="1" applyFill="1" applyBorder="1"/>
    <xf numFmtId="0" fontId="7" fillId="4" borderId="0" xfId="0" applyFont="1" applyFill="1" applyBorder="1"/>
    <xf numFmtId="0" fontId="6" fillId="4" borderId="3" xfId="0" applyFont="1" applyFill="1" applyBorder="1"/>
    <xf numFmtId="0" fontId="6" fillId="4" borderId="2" xfId="0" applyFont="1" applyFill="1" applyBorder="1"/>
    <xf numFmtId="0" fontId="6" fillId="4" borderId="6" xfId="0" applyFont="1" applyFill="1" applyBorder="1"/>
    <xf numFmtId="0" fontId="6" fillId="4" borderId="13" xfId="0" applyFont="1" applyFill="1" applyBorder="1"/>
    <xf numFmtId="0" fontId="7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right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top"/>
    </xf>
    <xf numFmtId="0" fontId="5" fillId="3" borderId="10" xfId="1" applyFont="1" applyFill="1" applyBorder="1" applyAlignment="1">
      <alignment horizontal="center"/>
    </xf>
    <xf numFmtId="0" fontId="5" fillId="3" borderId="11" xfId="1" applyFont="1" applyFill="1" applyBorder="1" applyAlignment="1">
      <alignment horizontal="center"/>
    </xf>
    <xf numFmtId="0" fontId="5" fillId="3" borderId="12" xfId="1" applyFont="1" applyFill="1" applyBorder="1" applyAlignment="1">
      <alignment horizontal="center"/>
    </xf>
    <xf numFmtId="0" fontId="10" fillId="3" borderId="10" xfId="1" applyFont="1" applyFill="1" applyBorder="1" applyAlignment="1">
      <alignment horizontal="center"/>
    </xf>
    <xf numFmtId="0" fontId="10" fillId="3" borderId="11" xfId="1" applyFont="1" applyFill="1" applyBorder="1" applyAlignment="1">
      <alignment horizontal="center"/>
    </xf>
    <xf numFmtId="0" fontId="10" fillId="3" borderId="11" xfId="1" quotePrefix="1" applyFont="1" applyFill="1" applyBorder="1" applyAlignment="1">
      <alignment horizontal="center"/>
    </xf>
    <xf numFmtId="0" fontId="10" fillId="3" borderId="12" xfId="1" applyFont="1" applyFill="1" applyBorder="1" applyAlignment="1">
      <alignment horizontal="center"/>
    </xf>
    <xf numFmtId="0" fontId="8" fillId="3" borderId="1" xfId="1" applyFont="1" applyFill="1" applyBorder="1" applyAlignment="1">
      <alignment horizontal="center" vertical="center"/>
    </xf>
    <xf numFmtId="0" fontId="11" fillId="4" borderId="0" xfId="1" applyFont="1" applyFill="1"/>
    <xf numFmtId="0" fontId="11" fillId="4" borderId="4" xfId="1" applyFont="1" applyFill="1" applyBorder="1"/>
    <xf numFmtId="0" fontId="11" fillId="4" borderId="7" xfId="1" applyFont="1" applyFill="1" applyBorder="1"/>
    <xf numFmtId="0" fontId="11" fillId="4" borderId="0" xfId="1" applyFont="1" applyFill="1" applyBorder="1"/>
    <xf numFmtId="0" fontId="11" fillId="4" borderId="5" xfId="1" applyFont="1" applyFill="1" applyBorder="1"/>
    <xf numFmtId="0" fontId="11" fillId="4" borderId="11" xfId="1" applyFont="1" applyFill="1" applyBorder="1"/>
    <xf numFmtId="164" fontId="11" fillId="4" borderId="5" xfId="1" applyNumberFormat="1" applyFont="1" applyFill="1" applyBorder="1"/>
    <xf numFmtId="0" fontId="11" fillId="4" borderId="10" xfId="1" applyFont="1" applyFill="1" applyBorder="1"/>
    <xf numFmtId="0" fontId="4" fillId="3" borderId="1" xfId="0" applyFont="1" applyFill="1" applyBorder="1" applyAlignment="1">
      <alignment horizontal="center" vertical="top"/>
    </xf>
    <xf numFmtId="0" fontId="6" fillId="0" borderId="0" xfId="0" applyFont="1"/>
    <xf numFmtId="0" fontId="6" fillId="0" borderId="9" xfId="0" applyFont="1" applyBorder="1"/>
    <xf numFmtId="0" fontId="6" fillId="0" borderId="0" xfId="0" applyFont="1" applyBorder="1"/>
    <xf numFmtId="0" fontId="4" fillId="2" borderId="1" xfId="0" applyFont="1" applyFill="1" applyBorder="1" applyAlignment="1">
      <alignment horizontal="center" vertical="top"/>
    </xf>
    <xf numFmtId="0" fontId="6" fillId="6" borderId="0" xfId="0" applyFont="1" applyFill="1" applyBorder="1"/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4" borderId="8" xfId="0" applyFont="1" applyFill="1" applyBorder="1"/>
    <xf numFmtId="0" fontId="4" fillId="4" borderId="9" xfId="0" applyFont="1" applyFill="1" applyBorder="1" applyAlignment="1">
      <alignment horizontal="right"/>
    </xf>
    <xf numFmtId="0" fontId="4" fillId="4" borderId="0" xfId="0" applyFont="1" applyFill="1" applyBorder="1" applyAlignment="1">
      <alignment horizontal="right"/>
    </xf>
    <xf numFmtId="0" fontId="4" fillId="4" borderId="13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center"/>
    </xf>
    <xf numFmtId="0" fontId="16" fillId="7" borderId="0" xfId="0" applyFont="1" applyFill="1" applyBorder="1" applyAlignment="1">
      <alignment horizontal="left"/>
    </xf>
    <xf numFmtId="0" fontId="6" fillId="0" borderId="0" xfId="0" applyFont="1" applyFill="1" applyBorder="1" applyAlignment="1"/>
    <xf numFmtId="0" fontId="17" fillId="0" borderId="0" xfId="0" applyFont="1" applyFill="1" applyBorder="1" applyAlignment="1">
      <alignment vertical="top" wrapText="1"/>
    </xf>
    <xf numFmtId="0" fontId="6" fillId="0" borderId="15" xfId="0" applyFont="1" applyFill="1" applyBorder="1" applyAlignment="1"/>
    <xf numFmtId="0" fontId="6" fillId="0" borderId="17" xfId="0" applyFont="1" applyFill="1" applyBorder="1" applyAlignment="1"/>
    <xf numFmtId="0" fontId="5" fillId="3" borderId="4" xfId="0" applyFont="1" applyFill="1" applyBorder="1" applyAlignment="1">
      <alignment horizontal="center" vertical="top"/>
    </xf>
    <xf numFmtId="0" fontId="5" fillId="3" borderId="10" xfId="0" applyFont="1" applyFill="1" applyBorder="1" applyAlignment="1">
      <alignment horizontal="center" vertical="top"/>
    </xf>
    <xf numFmtId="0" fontId="10" fillId="3" borderId="10" xfId="0" applyFont="1" applyFill="1" applyBorder="1" applyAlignment="1">
      <alignment horizontal="center" vertical="top"/>
    </xf>
    <xf numFmtId="0" fontId="6" fillId="4" borderId="12" xfId="0" applyFont="1" applyFill="1" applyBorder="1"/>
    <xf numFmtId="0" fontId="11" fillId="4" borderId="0" xfId="1" applyFont="1" applyFill="1" applyAlignment="1">
      <alignment horizontal="center"/>
    </xf>
    <xf numFmtId="0" fontId="11" fillId="4" borderId="0" xfId="1" applyFont="1" applyFill="1" applyBorder="1" applyAlignment="1">
      <alignment horizontal="center"/>
    </xf>
    <xf numFmtId="0" fontId="5" fillId="3" borderId="1" xfId="1" applyFont="1" applyFill="1" applyBorder="1" applyAlignment="1">
      <alignment horizontal="center" vertical="center"/>
    </xf>
    <xf numFmtId="0" fontId="11" fillId="5" borderId="14" xfId="1" applyFont="1" applyFill="1" applyBorder="1" applyAlignment="1">
      <alignment horizontal="center" vertical="center"/>
    </xf>
    <xf numFmtId="0" fontId="11" fillId="5" borderId="15" xfId="1" applyFont="1" applyFill="1" applyBorder="1" applyAlignment="1">
      <alignment horizontal="center" vertical="center"/>
    </xf>
    <xf numFmtId="0" fontId="11" fillId="4" borderId="0" xfId="1" applyFont="1" applyFill="1" applyBorder="1" applyAlignment="1">
      <alignment horizontal="center" vertical="center"/>
    </xf>
    <xf numFmtId="0" fontId="11" fillId="4" borderId="0" xfId="1" applyFont="1" applyFill="1" applyBorder="1" applyAlignment="1">
      <alignment vertical="center"/>
    </xf>
    <xf numFmtId="0" fontId="11" fillId="5" borderId="10" xfId="1" applyFont="1" applyFill="1" applyBorder="1" applyAlignment="1">
      <alignment horizontal="center"/>
    </xf>
    <xf numFmtId="0" fontId="11" fillId="5" borderId="11" xfId="1" applyFont="1" applyFill="1" applyBorder="1" applyAlignment="1">
      <alignment horizontal="center"/>
    </xf>
    <xf numFmtId="0" fontId="11" fillId="5" borderId="12" xfId="1" applyFont="1" applyFill="1" applyBorder="1" applyAlignment="1">
      <alignment horizontal="center"/>
    </xf>
    <xf numFmtId="0" fontId="5" fillId="3" borderId="1" xfId="1" applyFont="1" applyFill="1" applyBorder="1" applyAlignment="1">
      <alignment horizontal="center"/>
    </xf>
    <xf numFmtId="0" fontId="11" fillId="5" borderId="14" xfId="1" applyFont="1" applyFill="1" applyBorder="1" applyAlignment="1">
      <alignment horizontal="center"/>
    </xf>
    <xf numFmtId="0" fontId="11" fillId="5" borderId="15" xfId="1" applyFont="1" applyFill="1" applyBorder="1" applyAlignment="1">
      <alignment horizontal="center"/>
    </xf>
    <xf numFmtId="0" fontId="11" fillId="5" borderId="8" xfId="1" applyFont="1" applyFill="1" applyBorder="1" applyAlignment="1">
      <alignment horizontal="center"/>
    </xf>
    <xf numFmtId="0" fontId="15" fillId="5" borderId="8" xfId="1" applyFont="1" applyFill="1" applyBorder="1"/>
    <xf numFmtId="0" fontId="4" fillId="2" borderId="1" xfId="0" applyFont="1" applyFill="1" applyBorder="1" applyAlignment="1">
      <alignment horizontal="center" vertical="center"/>
    </xf>
    <xf numFmtId="0" fontId="11" fillId="5" borderId="15" xfId="1" applyFont="1" applyFill="1" applyBorder="1"/>
    <xf numFmtId="0" fontId="5" fillId="4" borderId="0" xfId="1" applyFont="1" applyFill="1" applyBorder="1" applyAlignment="1">
      <alignment horizontal="center" vertical="center"/>
    </xf>
    <xf numFmtId="0" fontId="11" fillId="6" borderId="0" xfId="1" applyFont="1" applyFill="1" applyBorder="1"/>
    <xf numFmtId="0" fontId="5" fillId="6" borderId="0" xfId="1" applyFont="1" applyFill="1" applyBorder="1" applyAlignment="1">
      <alignment horizontal="center"/>
    </xf>
    <xf numFmtId="0" fontId="6" fillId="5" borderId="15" xfId="0" applyFont="1" applyFill="1" applyBorder="1"/>
    <xf numFmtId="0" fontId="5" fillId="4" borderId="10" xfId="1" applyFont="1" applyFill="1" applyBorder="1" applyAlignment="1">
      <alignment horizontal="center" vertical="center"/>
    </xf>
    <xf numFmtId="0" fontId="6" fillId="4" borderId="10" xfId="0" applyFont="1" applyFill="1" applyBorder="1"/>
    <xf numFmtId="0" fontId="14" fillId="6" borderId="0" xfId="1" applyFont="1" applyFill="1" applyBorder="1" applyAlignment="1">
      <alignment horizontal="center"/>
    </xf>
    <xf numFmtId="0" fontId="21" fillId="8" borderId="1" xfId="1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166" fontId="4" fillId="2" borderId="1" xfId="3" applyNumberFormat="1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165" fontId="6" fillId="4" borderId="0" xfId="3" applyNumberFormat="1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165" fontId="6" fillId="4" borderId="10" xfId="3" applyNumberFormat="1" applyFont="1" applyFill="1" applyBorder="1" applyAlignment="1">
      <alignment horizontal="center"/>
    </xf>
    <xf numFmtId="165" fontId="6" fillId="4" borderId="5" xfId="3" applyNumberFormat="1" applyFont="1" applyFill="1" applyBorder="1" applyAlignment="1">
      <alignment horizontal="center"/>
    </xf>
    <xf numFmtId="165" fontId="6" fillId="4" borderId="12" xfId="3" applyNumberFormat="1" applyFont="1" applyFill="1" applyBorder="1" applyAlignment="1">
      <alignment horizontal="center"/>
    </xf>
    <xf numFmtId="0" fontId="6" fillId="4" borderId="12" xfId="0" applyFont="1" applyFill="1" applyBorder="1" applyAlignment="1">
      <alignment horizontal="center" vertical="center"/>
    </xf>
    <xf numFmtId="165" fontId="6" fillId="4" borderId="7" xfId="3" applyNumberFormat="1" applyFont="1" applyFill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11" fillId="5" borderId="1" xfId="4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Continuous"/>
    </xf>
    <xf numFmtId="0" fontId="6" fillId="4" borderId="0" xfId="0" applyFont="1" applyFill="1" applyAlignment="1">
      <alignment horizontal="center" vertical="center"/>
    </xf>
    <xf numFmtId="0" fontId="4" fillId="4" borderId="0" xfId="0" applyFont="1" applyFill="1"/>
    <xf numFmtId="0" fontId="24" fillId="3" borderId="0" xfId="0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25" fillId="3" borderId="0" xfId="2" applyFont="1" applyFill="1" applyBorder="1" applyAlignment="1">
      <alignment horizontal="left" vertical="center"/>
    </xf>
    <xf numFmtId="0" fontId="4" fillId="4" borderId="9" xfId="0" applyFont="1" applyFill="1" applyBorder="1" applyAlignment="1">
      <alignment horizontal="left" vertical="center"/>
    </xf>
    <xf numFmtId="0" fontId="26" fillId="4" borderId="4" xfId="2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6" fillId="4" borderId="5" xfId="2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left" vertical="center"/>
    </xf>
    <xf numFmtId="0" fontId="26" fillId="4" borderId="7" xfId="2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 vertical="center"/>
    </xf>
    <xf numFmtId="0" fontId="6" fillId="3" borderId="9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23" fillId="3" borderId="2" xfId="0" applyFont="1" applyFill="1" applyBorder="1" applyAlignment="1">
      <alignment horizontal="left" vertical="center"/>
    </xf>
    <xf numFmtId="0" fontId="6" fillId="3" borderId="5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27" fillId="3" borderId="2" xfId="0" applyFont="1" applyFill="1" applyBorder="1" applyAlignment="1">
      <alignment horizontal="left" vertical="center"/>
    </xf>
    <xf numFmtId="0" fontId="6" fillId="3" borderId="6" xfId="0" applyFont="1" applyFill="1" applyBorder="1"/>
    <xf numFmtId="0" fontId="6" fillId="3" borderId="13" xfId="0" applyFont="1" applyFill="1" applyBorder="1"/>
    <xf numFmtId="0" fontId="5" fillId="3" borderId="3" xfId="1" applyFont="1" applyFill="1" applyBorder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 vertical="top"/>
    </xf>
    <xf numFmtId="0" fontId="4" fillId="4" borderId="0" xfId="0" applyFont="1" applyFill="1" applyBorder="1" applyAlignment="1">
      <alignment horizontal="center" vertical="top"/>
    </xf>
    <xf numFmtId="0" fontId="4" fillId="4" borderId="3" xfId="0" applyFont="1" applyFill="1" applyBorder="1" applyAlignment="1">
      <alignment horizontal="center" vertical="top"/>
    </xf>
    <xf numFmtId="0" fontId="4" fillId="4" borderId="2" xfId="0" applyFont="1" applyFill="1" applyBorder="1" applyAlignment="1">
      <alignment horizontal="center" vertical="top"/>
    </xf>
    <xf numFmtId="0" fontId="4" fillId="4" borderId="6" xfId="0" applyFont="1" applyFill="1" applyBorder="1" applyAlignment="1">
      <alignment horizontal="center" vertical="top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176" fontId="6" fillId="4" borderId="3" xfId="0" applyNumberFormat="1" applyFont="1" applyFill="1" applyBorder="1"/>
    <xf numFmtId="176" fontId="6" fillId="4" borderId="9" xfId="0" applyNumberFormat="1" applyFont="1" applyFill="1" applyBorder="1"/>
    <xf numFmtId="176" fontId="6" fillId="4" borderId="4" xfId="0" applyNumberFormat="1" applyFont="1" applyFill="1" applyBorder="1"/>
    <xf numFmtId="176" fontId="6" fillId="4" borderId="2" xfId="0" applyNumberFormat="1" applyFont="1" applyFill="1" applyBorder="1"/>
    <xf numFmtId="176" fontId="6" fillId="4" borderId="0" xfId="0" applyNumberFormat="1" applyFont="1" applyFill="1" applyBorder="1"/>
    <xf numFmtId="176" fontId="6" fillId="4" borderId="5" xfId="0" applyNumberFormat="1" applyFont="1" applyFill="1" applyBorder="1"/>
    <xf numFmtId="179" fontId="6" fillId="4" borderId="3" xfId="0" applyNumberFormat="1" applyFont="1" applyFill="1" applyBorder="1"/>
    <xf numFmtId="179" fontId="6" fillId="4" borderId="9" xfId="0" applyNumberFormat="1" applyFont="1" applyFill="1" applyBorder="1"/>
    <xf numFmtId="179" fontId="6" fillId="4" borderId="4" xfId="0" applyNumberFormat="1" applyFont="1" applyFill="1" applyBorder="1"/>
    <xf numFmtId="179" fontId="6" fillId="4" borderId="2" xfId="0" applyNumberFormat="1" applyFont="1" applyFill="1" applyBorder="1"/>
    <xf numFmtId="179" fontId="6" fillId="4" borderId="0" xfId="0" applyNumberFormat="1" applyFont="1" applyFill="1" applyBorder="1"/>
    <xf numFmtId="179" fontId="6" fillId="4" borderId="5" xfId="0" applyNumberFormat="1" applyFont="1" applyFill="1" applyBorder="1"/>
    <xf numFmtId="179" fontId="6" fillId="4" borderId="6" xfId="0" applyNumberFormat="1" applyFont="1" applyFill="1" applyBorder="1"/>
    <xf numFmtId="179" fontId="6" fillId="4" borderId="13" xfId="0" applyNumberFormat="1" applyFont="1" applyFill="1" applyBorder="1"/>
    <xf numFmtId="179" fontId="6" fillId="4" borderId="7" xfId="0" applyNumberFormat="1" applyFont="1" applyFill="1" applyBorder="1"/>
    <xf numFmtId="0" fontId="28" fillId="9" borderId="16" xfId="0" applyFont="1" applyFill="1" applyBorder="1" applyAlignment="1">
      <alignment horizontal="left"/>
    </xf>
    <xf numFmtId="0" fontId="29" fillId="9" borderId="16" xfId="0" applyFont="1" applyFill="1" applyBorder="1" applyAlignment="1">
      <alignment horizontal="right"/>
    </xf>
    <xf numFmtId="0" fontId="28" fillId="9" borderId="13" xfId="0" applyFont="1" applyFill="1" applyBorder="1" applyAlignment="1">
      <alignment horizontal="left"/>
    </xf>
    <xf numFmtId="0" fontId="29" fillId="9" borderId="13" xfId="0" applyFont="1" applyFill="1" applyBorder="1" applyAlignment="1">
      <alignment horizontal="right"/>
    </xf>
    <xf numFmtId="0" fontId="30" fillId="7" borderId="15" xfId="0" applyFont="1" applyFill="1" applyBorder="1" applyAlignment="1">
      <alignment horizontal="left"/>
    </xf>
    <xf numFmtId="0" fontId="6" fillId="10" borderId="0" xfId="0" applyFont="1" applyFill="1" applyBorder="1" applyAlignment="1"/>
    <xf numFmtId="0" fontId="16" fillId="7" borderId="17" xfId="0" applyFont="1" applyFill="1" applyBorder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2" xfId="0" applyFont="1" applyBorder="1"/>
    <xf numFmtId="0" fontId="6" fillId="0" borderId="5" xfId="0" applyFont="1" applyFill="1" applyBorder="1" applyAlignment="1"/>
    <xf numFmtId="0" fontId="6" fillId="0" borderId="18" xfId="0" applyFont="1" applyFill="1" applyBorder="1" applyAlignment="1"/>
    <xf numFmtId="0" fontId="6" fillId="0" borderId="6" xfId="0" applyFont="1" applyBorder="1"/>
    <xf numFmtId="0" fontId="6" fillId="0" borderId="13" xfId="0" applyFont="1" applyBorder="1"/>
    <xf numFmtId="0" fontId="6" fillId="0" borderId="13" xfId="0" applyFont="1" applyFill="1" applyBorder="1" applyAlignment="1"/>
    <xf numFmtId="0" fontId="6" fillId="0" borderId="7" xfId="0" applyFont="1" applyFill="1" applyBorder="1" applyAlignment="1"/>
    <xf numFmtId="0" fontId="5" fillId="4" borderId="7" xfId="1" applyFont="1" applyFill="1" applyBorder="1"/>
    <xf numFmtId="0" fontId="5" fillId="4" borderId="10" xfId="1" applyFont="1" applyFill="1" applyBorder="1"/>
    <xf numFmtId="0" fontId="5" fillId="4" borderId="11" xfId="1" applyFont="1" applyFill="1" applyBorder="1"/>
    <xf numFmtId="0" fontId="5" fillId="4" borderId="12" xfId="1" applyFont="1" applyFill="1" applyBorder="1"/>
  </cellXfs>
  <cellStyles count="5">
    <cellStyle name="Hyperlink" xfId="2" builtinId="8"/>
    <cellStyle name="Normal" xfId="0" builtinId="0"/>
    <cellStyle name="Normal 2" xfId="1" xr:uid="{1ED8486C-5B13-A34E-BA51-4A8ECEFBC50A}"/>
    <cellStyle name="Normale 2" xfId="4" xr:uid="{CA052868-2C60-7447-A90B-C3EC00E32D87}"/>
    <cellStyle name="Percent" xfId="3" builtinId="5"/>
  </cellStyles>
  <dxfs count="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fill>
        <patternFill patternType="solid">
          <fgColor indexed="64"/>
          <bgColor theme="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233491206058045E-2"/>
          <c:y val="5.0355237159023278E-2"/>
          <c:w val="0.82508579670774007"/>
          <c:h val="0.86593263042075042"/>
        </c:manualLayout>
      </c:layout>
      <c:scatterChart>
        <c:scatterStyle val="lineMarker"/>
        <c:varyColors val="0"/>
        <c:ser>
          <c:idx val="0"/>
          <c:order val="0"/>
          <c:tx>
            <c:v>SABR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9"/>
            <c:spPr>
              <a:solidFill>
                <a:srgbClr val="00B0F0"/>
              </a:solidFill>
              <a:ln w="25400">
                <a:solidFill>
                  <a:srgbClr val="00B0F0"/>
                </a:solidFill>
              </a:ln>
              <a:effectLst/>
            </c:spPr>
          </c:marker>
          <c:xVal>
            <c:numRef>
              <c:f>'SABR Calibration'!$B$18:$B$66</c:f>
              <c:numCache>
                <c:formatCode>General</c:formatCode>
                <c:ptCount val="49"/>
                <c:pt idx="0">
                  <c:v>1150</c:v>
                </c:pt>
                <c:pt idx="1">
                  <c:v>1200</c:v>
                </c:pt>
                <c:pt idx="2">
                  <c:v>1250</c:v>
                </c:pt>
                <c:pt idx="3">
                  <c:v>1300</c:v>
                </c:pt>
                <c:pt idx="4">
                  <c:v>1350</c:v>
                </c:pt>
                <c:pt idx="5">
                  <c:v>1375</c:v>
                </c:pt>
                <c:pt idx="6">
                  <c:v>1400</c:v>
                </c:pt>
                <c:pt idx="7">
                  <c:v>1425</c:v>
                </c:pt>
                <c:pt idx="8">
                  <c:v>1475</c:v>
                </c:pt>
                <c:pt idx="9">
                  <c:v>1500</c:v>
                </c:pt>
                <c:pt idx="10">
                  <c:v>1575</c:v>
                </c:pt>
                <c:pt idx="11">
                  <c:v>1600</c:v>
                </c:pt>
                <c:pt idx="12">
                  <c:v>1650</c:v>
                </c:pt>
                <c:pt idx="13">
                  <c:v>1675</c:v>
                </c:pt>
                <c:pt idx="14">
                  <c:v>1700</c:v>
                </c:pt>
                <c:pt idx="15">
                  <c:v>1725</c:v>
                </c:pt>
                <c:pt idx="16">
                  <c:v>1750</c:v>
                </c:pt>
                <c:pt idx="17">
                  <c:v>1800</c:v>
                </c:pt>
                <c:pt idx="18">
                  <c:v>1900</c:v>
                </c:pt>
                <c:pt idx="19">
                  <c:v>1950</c:v>
                </c:pt>
                <c:pt idx="20">
                  <c:v>2000</c:v>
                </c:pt>
                <c:pt idx="21">
                  <c:v>2025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2475</c:v>
                </c:pt>
                <c:pt idx="26">
                  <c:v>5</c:v>
                </c:pt>
                <c:pt idx="27">
                  <c:v>50</c:v>
                </c:pt>
                <c:pt idx="28">
                  <c:v>100</c:v>
                </c:pt>
                <c:pt idx="29">
                  <c:v>150</c:v>
                </c:pt>
                <c:pt idx="30">
                  <c:v>200</c:v>
                </c:pt>
                <c:pt idx="31">
                  <c:v>250</c:v>
                </c:pt>
                <c:pt idx="32">
                  <c:v>300</c:v>
                </c:pt>
                <c:pt idx="33">
                  <c:v>350</c:v>
                </c:pt>
                <c:pt idx="34">
                  <c:v>400</c:v>
                </c:pt>
                <c:pt idx="35">
                  <c:v>450</c:v>
                </c:pt>
                <c:pt idx="36">
                  <c:v>500</c:v>
                </c:pt>
                <c:pt idx="37">
                  <c:v>550</c:v>
                </c:pt>
                <c:pt idx="38">
                  <c:v>600</c:v>
                </c:pt>
                <c:pt idx="39">
                  <c:v>650</c:v>
                </c:pt>
                <c:pt idx="40">
                  <c:v>700</c:v>
                </c:pt>
                <c:pt idx="41">
                  <c:v>730</c:v>
                </c:pt>
                <c:pt idx="42">
                  <c:v>750</c:v>
                </c:pt>
                <c:pt idx="43">
                  <c:v>800</c:v>
                </c:pt>
                <c:pt idx="44">
                  <c:v>850</c:v>
                </c:pt>
                <c:pt idx="45">
                  <c:v>880</c:v>
                </c:pt>
                <c:pt idx="46">
                  <c:v>900</c:v>
                </c:pt>
                <c:pt idx="47">
                  <c:v>950</c:v>
                </c:pt>
                <c:pt idx="48">
                  <c:v>1000</c:v>
                </c:pt>
              </c:numCache>
            </c:numRef>
          </c:xVal>
          <c:yVal>
            <c:numRef>
              <c:f>'SABR Calibration'!$M$18:$M$66</c:f>
              <c:numCache>
                <c:formatCode>General</c:formatCode>
                <c:ptCount val="49"/>
                <c:pt idx="0">
                  <c:v>0.61420629166484886</c:v>
                </c:pt>
                <c:pt idx="1">
                  <c:v>0.61357426806418247</c:v>
                </c:pt>
                <c:pt idx="2">
                  <c:v>0.61317046558617261</c:v>
                </c:pt>
                <c:pt idx="3">
                  <c:v>0.61296036474784421</c:v>
                </c:pt>
                <c:pt idx="4">
                  <c:v>0.6129146891456464</c:v>
                </c:pt>
                <c:pt idx="5">
                  <c:v>0.61294558618052208</c:v>
                </c:pt>
                <c:pt idx="6">
                  <c:v>0.61300856668800752</c:v>
                </c:pt>
                <c:pt idx="7">
                  <c:v>0.61310109530677037</c:v>
                </c:pt>
                <c:pt idx="8">
                  <c:v>0.61336561198010719</c:v>
                </c:pt>
                <c:pt idx="9">
                  <c:v>0.61353343978839781</c:v>
                </c:pt>
                <c:pt idx="10">
                  <c:v>0.61415741833741144</c:v>
                </c:pt>
                <c:pt idx="11">
                  <c:v>0.61440029856366729</c:v>
                </c:pt>
                <c:pt idx="12">
                  <c:v>0.61493008977378705</c:v>
                </c:pt>
                <c:pt idx="13">
                  <c:v>0.61521458468780021</c:v>
                </c:pt>
                <c:pt idx="14">
                  <c:v>0.61551068158237299</c:v>
                </c:pt>
                <c:pt idx="15">
                  <c:v>0.61581738203766845</c:v>
                </c:pt>
                <c:pt idx="16">
                  <c:v>0.61613376011469911</c:v>
                </c:pt>
                <c:pt idx="17">
                  <c:v>0.61679217512868734</c:v>
                </c:pt>
                <c:pt idx="18">
                  <c:v>0.61819123816092003</c:v>
                </c:pt>
                <c:pt idx="19">
                  <c:v>0.6189220015940442</c:v>
                </c:pt>
                <c:pt idx="20">
                  <c:v>0.61966810787388693</c:v>
                </c:pt>
                <c:pt idx="21">
                  <c:v>0.6200458287006364</c:v>
                </c:pt>
                <c:pt idx="22">
                  <c:v>0.62274425810501965</c:v>
                </c:pt>
                <c:pt idx="23">
                  <c:v>0.62430489120073829</c:v>
                </c:pt>
                <c:pt idx="24">
                  <c:v>0.62586272913113494</c:v>
                </c:pt>
                <c:pt idx="25">
                  <c:v>0.62702366826296674</c:v>
                </c:pt>
                <c:pt idx="26">
                  <c:v>1.8369113895190505</c:v>
                </c:pt>
                <c:pt idx="27">
                  <c:v>1.1776077736108204</c:v>
                </c:pt>
                <c:pt idx="28">
                  <c:v>1.0046884686118875</c:v>
                </c:pt>
                <c:pt idx="29">
                  <c:v>0.90958266577993485</c:v>
                </c:pt>
                <c:pt idx="30">
                  <c:v>0.84582862142527593</c:v>
                </c:pt>
                <c:pt idx="31">
                  <c:v>0.7991954163584547</c:v>
                </c:pt>
                <c:pt idx="32">
                  <c:v>0.7634119672185381</c:v>
                </c:pt>
                <c:pt idx="33">
                  <c:v>0.73514563558815205</c:v>
                </c:pt>
                <c:pt idx="34">
                  <c:v>0.71240204741182056</c:v>
                </c:pt>
                <c:pt idx="35">
                  <c:v>0.69388335509217125</c:v>
                </c:pt>
                <c:pt idx="36">
                  <c:v>0.67869020220797083</c:v>
                </c:pt>
                <c:pt idx="37">
                  <c:v>0.66616839270949402</c:v>
                </c:pt>
                <c:pt idx="38">
                  <c:v>0.65582378365631211</c:v>
                </c:pt>
                <c:pt idx="39">
                  <c:v>0.64727213307148557</c:v>
                </c:pt>
                <c:pt idx="40">
                  <c:v>0.640208015359091</c:v>
                </c:pt>
                <c:pt idx="41">
                  <c:v>0.63657890397389993</c:v>
                </c:pt>
                <c:pt idx="42">
                  <c:v>0.63438465655661169</c:v>
                </c:pt>
                <c:pt idx="43">
                  <c:v>0.62960027926315187</c:v>
                </c:pt>
                <c:pt idx="44">
                  <c:v>0.6256884714727472</c:v>
                </c:pt>
                <c:pt idx="45">
                  <c:v>0.62370176216446127</c:v>
                </c:pt>
                <c:pt idx="46">
                  <c:v>0.62251113396997348</c:v>
                </c:pt>
                <c:pt idx="47">
                  <c:v>0.61995314366085252</c:v>
                </c:pt>
                <c:pt idx="48">
                  <c:v>0.61791820467102954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2A-EA4C-9F6B-0DFB7E00F15C}"/>
            </c:ext>
          </c:extLst>
        </c:ser>
        <c:ser>
          <c:idx val="1"/>
          <c:order val="1"/>
          <c:tx>
            <c:v>Mkt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'SABR Calibration'!$B$35:$B$119</c:f>
              <c:numCache>
                <c:formatCode>General</c:formatCode>
                <c:ptCount val="85"/>
                <c:pt idx="0">
                  <c:v>1800</c:v>
                </c:pt>
                <c:pt idx="1">
                  <c:v>1900</c:v>
                </c:pt>
                <c:pt idx="2">
                  <c:v>1950</c:v>
                </c:pt>
                <c:pt idx="3">
                  <c:v>2000</c:v>
                </c:pt>
                <c:pt idx="4">
                  <c:v>2025</c:v>
                </c:pt>
                <c:pt idx="5">
                  <c:v>2200</c:v>
                </c:pt>
                <c:pt idx="6">
                  <c:v>2300</c:v>
                </c:pt>
                <c:pt idx="7">
                  <c:v>2400</c:v>
                </c:pt>
                <c:pt idx="8">
                  <c:v>2475</c:v>
                </c:pt>
                <c:pt idx="9">
                  <c:v>5</c:v>
                </c:pt>
                <c:pt idx="10">
                  <c:v>50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250</c:v>
                </c:pt>
                <c:pt idx="15">
                  <c:v>300</c:v>
                </c:pt>
                <c:pt idx="16">
                  <c:v>350</c:v>
                </c:pt>
                <c:pt idx="17">
                  <c:v>400</c:v>
                </c:pt>
                <c:pt idx="18">
                  <c:v>450</c:v>
                </c:pt>
                <c:pt idx="19">
                  <c:v>500</c:v>
                </c:pt>
                <c:pt idx="20">
                  <c:v>550</c:v>
                </c:pt>
                <c:pt idx="21">
                  <c:v>600</c:v>
                </c:pt>
                <c:pt idx="22">
                  <c:v>650</c:v>
                </c:pt>
                <c:pt idx="23">
                  <c:v>700</c:v>
                </c:pt>
                <c:pt idx="24">
                  <c:v>730</c:v>
                </c:pt>
                <c:pt idx="25">
                  <c:v>750</c:v>
                </c:pt>
                <c:pt idx="26">
                  <c:v>800</c:v>
                </c:pt>
                <c:pt idx="27">
                  <c:v>850</c:v>
                </c:pt>
                <c:pt idx="28">
                  <c:v>880</c:v>
                </c:pt>
                <c:pt idx="29">
                  <c:v>900</c:v>
                </c:pt>
                <c:pt idx="30">
                  <c:v>950</c:v>
                </c:pt>
                <c:pt idx="31">
                  <c:v>1000</c:v>
                </c:pt>
                <c:pt idx="32">
                  <c:v>1150</c:v>
                </c:pt>
                <c:pt idx="33">
                  <c:v>1200</c:v>
                </c:pt>
                <c:pt idx="34">
                  <c:v>1250</c:v>
                </c:pt>
                <c:pt idx="35">
                  <c:v>1500</c:v>
                </c:pt>
                <c:pt idx="36">
                  <c:v>1600</c:v>
                </c:pt>
                <c:pt idx="37">
                  <c:v>1700</c:v>
                </c:pt>
                <c:pt idx="38">
                  <c:v>1725</c:v>
                </c:pt>
              </c:numCache>
            </c:numRef>
          </c:xVal>
          <c:yVal>
            <c:numRef>
              <c:f>'SABR Calibration'!$D$35:$D$119</c:f>
              <c:numCache>
                <c:formatCode>General</c:formatCode>
                <c:ptCount val="85"/>
                <c:pt idx="0">
                  <c:v>0.62224956611633309</c:v>
                </c:pt>
                <c:pt idx="1">
                  <c:v>0.62265773464202878</c:v>
                </c:pt>
                <c:pt idx="2">
                  <c:v>0.61931609325408954</c:v>
                </c:pt>
                <c:pt idx="3">
                  <c:v>0.62038419780731213</c:v>
                </c:pt>
                <c:pt idx="4">
                  <c:v>0.62126538406372078</c:v>
                </c:pt>
                <c:pt idx="5">
                  <c:v>0.62476342647552485</c:v>
                </c:pt>
                <c:pt idx="6">
                  <c:v>0.62384027896881111</c:v>
                </c:pt>
                <c:pt idx="7">
                  <c:v>0.62485879295349123</c:v>
                </c:pt>
                <c:pt idx="8">
                  <c:v>0.62614051841735852</c:v>
                </c:pt>
                <c:pt idx="9">
                  <c:v>1.703126484375</c:v>
                </c:pt>
                <c:pt idx="10">
                  <c:v>1.262698999023437</c:v>
                </c:pt>
                <c:pt idx="11">
                  <c:v>1.083256536865234</c:v>
                </c:pt>
                <c:pt idx="12">
                  <c:v>0.96398961791992188</c:v>
                </c:pt>
                <c:pt idx="13">
                  <c:v>0.86505261901855457</c:v>
                </c:pt>
                <c:pt idx="14">
                  <c:v>0.81439394592285153</c:v>
                </c:pt>
                <c:pt idx="15">
                  <c:v>0.77148666015625</c:v>
                </c:pt>
                <c:pt idx="16">
                  <c:v>0.73520162261962885</c:v>
                </c:pt>
                <c:pt idx="17">
                  <c:v>0.71623513748168954</c:v>
                </c:pt>
                <c:pt idx="18">
                  <c:v>0.69424744232177737</c:v>
                </c:pt>
                <c:pt idx="19">
                  <c:v>0.67648638946533213</c:v>
                </c:pt>
                <c:pt idx="20">
                  <c:v>0.66400482482910173</c:v>
                </c:pt>
                <c:pt idx="21">
                  <c:v>0.65429270271301287</c:v>
                </c:pt>
                <c:pt idx="22">
                  <c:v>0.63965204101562501</c:v>
                </c:pt>
                <c:pt idx="23">
                  <c:v>0.63167177413940423</c:v>
                </c:pt>
                <c:pt idx="24">
                  <c:v>0.62665168273925786</c:v>
                </c:pt>
                <c:pt idx="25">
                  <c:v>0.62209697975158695</c:v>
                </c:pt>
                <c:pt idx="26">
                  <c:v>0.61558154197692883</c:v>
                </c:pt>
                <c:pt idx="27">
                  <c:v>0.61092765785217296</c:v>
                </c:pt>
                <c:pt idx="28">
                  <c:v>0.60610592872619651</c:v>
                </c:pt>
                <c:pt idx="29">
                  <c:v>0.60390868507385287</c:v>
                </c:pt>
                <c:pt idx="30">
                  <c:v>0.6015512257385256</c:v>
                </c:pt>
                <c:pt idx="31">
                  <c:v>0.59679434581756596</c:v>
                </c:pt>
                <c:pt idx="32">
                  <c:v>0.5866740551757812</c:v>
                </c:pt>
                <c:pt idx="33">
                  <c:v>0.58362995719909649</c:v>
                </c:pt>
                <c:pt idx="34">
                  <c:v>0.58054008331298834</c:v>
                </c:pt>
                <c:pt idx="35">
                  <c:v>0.57270095882415784</c:v>
                </c:pt>
                <c:pt idx="36">
                  <c:v>0.56687597434997561</c:v>
                </c:pt>
                <c:pt idx="37">
                  <c:v>0.56461769615173352</c:v>
                </c:pt>
                <c:pt idx="38">
                  <c:v>0.56099376998901374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2A-EA4C-9F6B-0DFB7E00F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64719"/>
        <c:axId val="684992847"/>
      </c:scatterChart>
      <c:valAx>
        <c:axId val="582964719"/>
        <c:scaling>
          <c:orientation val="minMax"/>
          <c:max val="2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684992847"/>
        <c:crosses val="autoZero"/>
        <c:crossBetween val="midCat"/>
      </c:valAx>
      <c:valAx>
        <c:axId val="684992847"/>
        <c:scaling>
          <c:orientation val="minMax"/>
          <c:min val="0.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582964719"/>
        <c:crosses val="autoZero"/>
        <c:crossBetween val="midCat"/>
      </c:valAx>
      <c:spPr>
        <a:noFill/>
        <a:ln>
          <a:noFill/>
        </a:ln>
        <a:effectLst>
          <a:outerShdw blurRad="50800" dist="50800" dir="12060000" algn="ctr" rotWithShape="0">
            <a:srgbClr val="000000">
              <a:alpha val="43137"/>
            </a:srgbClr>
          </a:outerShdw>
          <a:softEdge rad="1021399"/>
        </a:effectLst>
      </c:spPr>
    </c:plotArea>
    <c:legend>
      <c:legendPos val="r"/>
      <c:layout>
        <c:manualLayout>
          <c:xMode val="edge"/>
          <c:yMode val="edge"/>
          <c:x val="0.57807100722189331"/>
          <c:y val="0.11621137350696831"/>
          <c:w val="0.3270018833854097"/>
          <c:h val="0.10508137632344061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IT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>
          <a:latin typeface="Book Antiqua" panose="02040602050305030304" pitchFamily="18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404761904761907E-2"/>
          <c:y val="2.7530422333571933E-2"/>
          <c:w val="0.90159523809523812"/>
          <c:h val="0.90219685039370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'Scenario Analysis'!$D$3</c:f>
              <c:strCache>
                <c:ptCount val="1"/>
                <c:pt idx="0">
                  <c:v>Current Values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Analysis'!$D$25:$D$32</c:f>
              <c:numCache>
                <c:formatCode>General</c:formatCode>
                <c:ptCount val="8"/>
                <c:pt idx="0">
                  <c:v>1.0046868868184999</c:v>
                </c:pt>
                <c:pt idx="1">
                  <c:v>0.79919428916217605</c:v>
                </c:pt>
                <c:pt idx="2">
                  <c:v>0.71240128147887205</c:v>
                </c:pt>
                <c:pt idx="3">
                  <c:v>0.64727189750626901</c:v>
                </c:pt>
                <c:pt idx="4">
                  <c:v>0.61415823992288698</c:v>
                </c:pt>
                <c:pt idx="5">
                  <c:v>0.61613467284685897</c:v>
                </c:pt>
                <c:pt idx="6">
                  <c:v>0.61966912236228899</c:v>
                </c:pt>
                <c:pt idx="7">
                  <c:v>0.62586385991551297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8F-BE4F-A410-DBBC6C812824}"/>
            </c:ext>
          </c:extLst>
        </c:ser>
        <c:ser>
          <c:idx val="1"/>
          <c:order val="1"/>
          <c:tx>
            <c:strRef>
              <c:f>'Scenario Analysis'!$L$3</c:f>
              <c:strCache>
                <c:ptCount val="1"/>
                <c:pt idx="0">
                  <c:v>beta = 0.1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Analysis'!$L$25:$L$32</c:f>
              <c:numCache>
                <c:formatCode>General</c:formatCode>
                <c:ptCount val="8"/>
                <c:pt idx="0">
                  <c:v>0.27888742215215701</c:v>
                </c:pt>
                <c:pt idx="1">
                  <c:v>0.19761743019552899</c:v>
                </c:pt>
                <c:pt idx="2">
                  <c:v>0.147912623821947</c:v>
                </c:pt>
                <c:pt idx="3">
                  <c:v>9.1608864593471007E-2</c:v>
                </c:pt>
                <c:pt idx="4">
                  <c:v>8.4519314713288704E-2</c:v>
                </c:pt>
                <c:pt idx="5">
                  <c:v>9.7096191012550903E-2</c:v>
                </c:pt>
                <c:pt idx="6">
                  <c:v>0.111656578507383</c:v>
                </c:pt>
                <c:pt idx="7">
                  <c:v>0.12946308570568901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8F-BE4F-A410-DBBC6C812824}"/>
            </c:ext>
          </c:extLst>
        </c:ser>
        <c:ser>
          <c:idx val="2"/>
          <c:order val="2"/>
          <c:tx>
            <c:strRef>
              <c:f>'Scenario Analysis'!$M$3</c:f>
              <c:strCache>
                <c:ptCount val="1"/>
                <c:pt idx="0">
                  <c:v>beta = 0.3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Analysis'!$M$25:$M$32</c:f>
              <c:numCache>
                <c:formatCode>General</c:formatCode>
                <c:ptCount val="8"/>
                <c:pt idx="0">
                  <c:v>0.44823551002585199</c:v>
                </c:pt>
                <c:pt idx="1">
                  <c:v>0.31958089135419698</c:v>
                </c:pt>
                <c:pt idx="2">
                  <c:v>0.249462971049004</c:v>
                </c:pt>
                <c:pt idx="3">
                  <c:v>0.178065468191617</c:v>
                </c:pt>
                <c:pt idx="4">
                  <c:v>0.18709492165153099</c:v>
                </c:pt>
                <c:pt idx="5">
                  <c:v>0.20001201141954</c:v>
                </c:pt>
                <c:pt idx="6">
                  <c:v>0.21573395793855499</c:v>
                </c:pt>
                <c:pt idx="7">
                  <c:v>0.23575965851574099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8F-BE4F-A410-DBBC6C812824}"/>
            </c:ext>
          </c:extLst>
        </c:ser>
        <c:ser>
          <c:idx val="3"/>
          <c:order val="3"/>
          <c:tx>
            <c:strRef>
              <c:f>'Scenario Analysis'!$N$3</c:f>
              <c:strCache>
                <c:ptCount val="1"/>
                <c:pt idx="0">
                  <c:v>beta = 0.55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Analysis'!$N$25:$N$32</c:f>
              <c:numCache>
                <c:formatCode>General</c:formatCode>
                <c:ptCount val="8"/>
                <c:pt idx="0">
                  <c:v>1.34844998778896</c:v>
                </c:pt>
                <c:pt idx="1">
                  <c:v>1.1120258891483501</c:v>
                </c:pt>
                <c:pt idx="2">
                  <c:v>1.0148448744160199</c:v>
                </c:pt>
                <c:pt idx="3">
                  <c:v>0.93800322748922305</c:v>
                </c:pt>
                <c:pt idx="4">
                  <c:v>0.86663633413153496</c:v>
                </c:pt>
                <c:pt idx="5">
                  <c:v>0.86324686760546998</c:v>
                </c:pt>
                <c:pt idx="6">
                  <c:v>0.86010471226811702</c:v>
                </c:pt>
                <c:pt idx="7">
                  <c:v>0.85758418673410797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E8F-BE4F-A410-DBBC6C812824}"/>
            </c:ext>
          </c:extLst>
        </c:ser>
        <c:ser>
          <c:idx val="4"/>
          <c:order val="4"/>
          <c:tx>
            <c:strRef>
              <c:f>'Scenario Analysis'!$O$3</c:f>
              <c:strCache>
                <c:ptCount val="1"/>
                <c:pt idx="0">
                  <c:v>beta = 0.4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Analysis'!$O$25:$O$32</c:f>
              <c:numCache>
                <c:formatCode>General</c:formatCode>
                <c:ptCount val="8"/>
                <c:pt idx="0">
                  <c:v>0.62835470997254295</c:v>
                </c:pt>
                <c:pt idx="1">
                  <c:v>0.46516295398754298</c:v>
                </c:pt>
                <c:pt idx="2">
                  <c:v>0.385214571648892</c:v>
                </c:pt>
                <c:pt idx="3">
                  <c:v>0.31763538988623702</c:v>
                </c:pt>
                <c:pt idx="4">
                  <c:v>0.32436670037911602</c:v>
                </c:pt>
                <c:pt idx="5">
                  <c:v>0.33375373479627402</c:v>
                </c:pt>
                <c:pt idx="6">
                  <c:v>0.34600539156217702</c:v>
                </c:pt>
                <c:pt idx="7">
                  <c:v>0.36269415495937302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E8F-BE4F-A410-DBBC6C812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171903"/>
        <c:axId val="532150831"/>
      </c:scatterChart>
      <c:valAx>
        <c:axId val="532171903"/>
        <c:scaling>
          <c:orientation val="minMax"/>
          <c:max val="2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532150831"/>
        <c:crosses val="autoZero"/>
        <c:crossBetween val="midCat"/>
      </c:valAx>
      <c:valAx>
        <c:axId val="532150831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532171903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7725270832103204"/>
          <c:y val="6.499029876050183E-2"/>
          <c:w val="0.27973925988301279"/>
          <c:h val="0.30548498921751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ook Antiqua" panose="02040602050305030304" pitchFamily="18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128049030589574E-2"/>
          <c:y val="2.7530462826189758E-2"/>
          <c:w val="0.90159523809523812"/>
          <c:h val="0.90219685039370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'Scenario Analysis'!$D$3</c:f>
              <c:strCache>
                <c:ptCount val="1"/>
                <c:pt idx="0">
                  <c:v>Current Values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Analysis'!$D$25:$D$32</c:f>
              <c:numCache>
                <c:formatCode>General</c:formatCode>
                <c:ptCount val="8"/>
                <c:pt idx="0">
                  <c:v>1.0046868868184999</c:v>
                </c:pt>
                <c:pt idx="1">
                  <c:v>0.79919428916217605</c:v>
                </c:pt>
                <c:pt idx="2">
                  <c:v>0.71240128147887205</c:v>
                </c:pt>
                <c:pt idx="3">
                  <c:v>0.64727189750626901</c:v>
                </c:pt>
                <c:pt idx="4">
                  <c:v>0.61415823992288698</c:v>
                </c:pt>
                <c:pt idx="5">
                  <c:v>0.61613467284685897</c:v>
                </c:pt>
                <c:pt idx="6">
                  <c:v>0.61966912236228899</c:v>
                </c:pt>
                <c:pt idx="7">
                  <c:v>0.62586385991551297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7-F849-931F-568BDA7FFF32}"/>
            </c:ext>
          </c:extLst>
        </c:ser>
        <c:ser>
          <c:idx val="1"/>
          <c:order val="1"/>
          <c:tx>
            <c:strRef>
              <c:f>'Scenario Analysis'!$E$3</c:f>
              <c:strCache>
                <c:ptCount val="1"/>
                <c:pt idx="0">
                  <c:v>F - 50%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Analysis'!$E$25:$E$32</c:f>
              <c:numCache>
                <c:formatCode>General</c:formatCode>
                <c:ptCount val="8"/>
                <c:pt idx="0">
                  <c:v>1.2057104426794201</c:v>
                </c:pt>
                <c:pt idx="1">
                  <c:v>0.99085193731294596</c:v>
                </c:pt>
                <c:pt idx="2">
                  <c:v>0.91594053244484996</c:v>
                </c:pt>
                <c:pt idx="3">
                  <c:v>0.86677419710256998</c:v>
                </c:pt>
                <c:pt idx="4">
                  <c:v>0.83300600472681796</c:v>
                </c:pt>
                <c:pt idx="5">
                  <c:v>0.83184174404477595</c:v>
                </c:pt>
                <c:pt idx="6">
                  <c:v>0.83082268736178599</c:v>
                </c:pt>
                <c:pt idx="7">
                  <c:v>0.83003823216511896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87-F849-931F-568BDA7FFF32}"/>
            </c:ext>
          </c:extLst>
        </c:ser>
        <c:ser>
          <c:idx val="2"/>
          <c:order val="2"/>
          <c:tx>
            <c:strRef>
              <c:f>'Scenario Analysis'!$F$3</c:f>
              <c:strCache>
                <c:ptCount val="1"/>
                <c:pt idx="0">
                  <c:v>F +50%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Analysis'!$F$25:$F$32</c:f>
              <c:numCache>
                <c:formatCode>General</c:formatCode>
                <c:ptCount val="8"/>
                <c:pt idx="0">
                  <c:v>0.93271342655408995</c:v>
                </c:pt>
                <c:pt idx="1">
                  <c:v>0.739540266701462</c:v>
                </c:pt>
                <c:pt idx="2">
                  <c:v>0.64849777882307602</c:v>
                </c:pt>
                <c:pt idx="3">
                  <c:v>0.56767423204913103</c:v>
                </c:pt>
                <c:pt idx="4">
                  <c:v>0.49936275647626199</c:v>
                </c:pt>
                <c:pt idx="5">
                  <c:v>0.50009168310670304</c:v>
                </c:pt>
                <c:pt idx="6">
                  <c:v>0.50315246917390899</c:v>
                </c:pt>
                <c:pt idx="7">
                  <c:v>0.51033603396567695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87-F849-931F-568BDA7FFF32}"/>
            </c:ext>
          </c:extLst>
        </c:ser>
        <c:ser>
          <c:idx val="3"/>
          <c:order val="3"/>
          <c:tx>
            <c:strRef>
              <c:f>'Scenario Analysis'!$G$3</c:f>
              <c:strCache>
                <c:ptCount val="1"/>
                <c:pt idx="0">
                  <c:v>F +20%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Analysis'!$G$25:$G$32</c:f>
              <c:numCache>
                <c:formatCode>General</c:formatCode>
                <c:ptCount val="8"/>
                <c:pt idx="0">
                  <c:v>0.969060988478047</c:v>
                </c:pt>
                <c:pt idx="1">
                  <c:v>0.76827889631754498</c:v>
                </c:pt>
                <c:pt idx="2">
                  <c:v>0.678689448537796</c:v>
                </c:pt>
                <c:pt idx="3">
                  <c:v>0.60586189223391795</c:v>
                </c:pt>
                <c:pt idx="4">
                  <c:v>0.56044583245782098</c:v>
                </c:pt>
                <c:pt idx="5">
                  <c:v>0.56234125049856798</c:v>
                </c:pt>
                <c:pt idx="6">
                  <c:v>0.56615858921809503</c:v>
                </c:pt>
                <c:pt idx="7">
                  <c:v>0.57328367518423495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87-F849-931F-568BDA7FFF32}"/>
            </c:ext>
          </c:extLst>
        </c:ser>
        <c:ser>
          <c:idx val="4"/>
          <c:order val="4"/>
          <c:tx>
            <c:strRef>
              <c:f>'Scenario Analysis'!$H$3</c:f>
              <c:strCache>
                <c:ptCount val="1"/>
                <c:pt idx="0">
                  <c:v>F -20%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Analysis'!$H$25:$H$32</c:f>
              <c:numCache>
                <c:formatCode>General</c:formatCode>
                <c:ptCount val="8"/>
                <c:pt idx="0">
                  <c:v>1.05707367478896</c:v>
                </c:pt>
                <c:pt idx="1">
                  <c:v>0.84769127491946905</c:v>
                </c:pt>
                <c:pt idx="2">
                  <c:v>0.76551978361886297</c:v>
                </c:pt>
                <c:pt idx="3">
                  <c:v>0.70892984353223598</c:v>
                </c:pt>
                <c:pt idx="4">
                  <c:v>0.68272955796736001</c:v>
                </c:pt>
                <c:pt idx="5">
                  <c:v>0.68413566998081199</c:v>
                </c:pt>
                <c:pt idx="6">
                  <c:v>0.68665162405512603</c:v>
                </c:pt>
                <c:pt idx="7">
                  <c:v>0.69105224187187597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87-F849-931F-568BDA7F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171903"/>
        <c:axId val="532150831"/>
      </c:scatterChart>
      <c:valAx>
        <c:axId val="532171903"/>
        <c:scaling>
          <c:orientation val="minMax"/>
          <c:max val="2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532150831"/>
        <c:crosses val="autoZero"/>
        <c:crossBetween val="midCat"/>
      </c:valAx>
      <c:valAx>
        <c:axId val="532150831"/>
        <c:scaling>
          <c:orientation val="minMax"/>
          <c:min val="0.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532171903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7725270832103204"/>
          <c:y val="6.499029876050183E-2"/>
          <c:w val="0.30214025959591395"/>
          <c:h val="0.2552049975511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ook Antiqua" panose="02040602050305030304" pitchFamily="18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404761904761907E-2"/>
          <c:y val="2.7530422333571933E-2"/>
          <c:w val="0.90159523809523812"/>
          <c:h val="0.90219685039370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'Scenario Analysis'!$D$3</c:f>
              <c:strCache>
                <c:ptCount val="1"/>
                <c:pt idx="0">
                  <c:v>Current Values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Analysis'!$D$25:$D$32</c:f>
              <c:numCache>
                <c:formatCode>General</c:formatCode>
                <c:ptCount val="8"/>
                <c:pt idx="0">
                  <c:v>1.0046868868184999</c:v>
                </c:pt>
                <c:pt idx="1">
                  <c:v>0.79919428916217605</c:v>
                </c:pt>
                <c:pt idx="2">
                  <c:v>0.71240128147887205</c:v>
                </c:pt>
                <c:pt idx="3">
                  <c:v>0.64727189750626901</c:v>
                </c:pt>
                <c:pt idx="4">
                  <c:v>0.61415823992288698</c:v>
                </c:pt>
                <c:pt idx="5">
                  <c:v>0.61613467284685897</c:v>
                </c:pt>
                <c:pt idx="6">
                  <c:v>0.61966912236228899</c:v>
                </c:pt>
                <c:pt idx="7">
                  <c:v>0.62586385991551297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328-2F43-892B-255E0C9985FE}"/>
            </c:ext>
          </c:extLst>
        </c:ser>
        <c:ser>
          <c:idx val="1"/>
          <c:order val="1"/>
          <c:tx>
            <c:strRef>
              <c:f>'Scenario Analysis'!$I$3</c:f>
              <c:strCache>
                <c:ptCount val="1"/>
                <c:pt idx="0">
                  <c:v>alpha = 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Analysis'!$I$25:$I$32</c:f>
              <c:numCache>
                <c:formatCode>General</c:formatCode>
                <c:ptCount val="8"/>
                <c:pt idx="0">
                  <c:v>0.43428167825132402</c:v>
                </c:pt>
                <c:pt idx="1">
                  <c:v>0.309203986038111</c:v>
                </c:pt>
                <c:pt idx="2">
                  <c:v>0.24254510890413999</c:v>
                </c:pt>
                <c:pt idx="3">
                  <c:v>0.17525403347646601</c:v>
                </c:pt>
                <c:pt idx="4">
                  <c:v>0.19545848012721001</c:v>
                </c:pt>
                <c:pt idx="5">
                  <c:v>0.20976281742768799</c:v>
                </c:pt>
                <c:pt idx="6">
                  <c:v>0.22734406678189101</c:v>
                </c:pt>
                <c:pt idx="7">
                  <c:v>0.25011895822126301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328-2F43-892B-255E0C9985FE}"/>
            </c:ext>
          </c:extLst>
        </c:ser>
        <c:ser>
          <c:idx val="2"/>
          <c:order val="2"/>
          <c:tx>
            <c:strRef>
              <c:f>'Scenario Analysis'!$J$3</c:f>
              <c:strCache>
                <c:ptCount val="1"/>
                <c:pt idx="0">
                  <c:v>alpha = 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Analysis'!$J$25:$J$32</c:f>
              <c:numCache>
                <c:formatCode>General</c:formatCode>
                <c:ptCount val="8"/>
                <c:pt idx="0">
                  <c:v>0.60644666521263002</c:v>
                </c:pt>
                <c:pt idx="1">
                  <c:v>0.45209413242327101</c:v>
                </c:pt>
                <c:pt idx="2">
                  <c:v>0.37697666007604502</c:v>
                </c:pt>
                <c:pt idx="3">
                  <c:v>0.31500976261034902</c:v>
                </c:pt>
                <c:pt idx="4">
                  <c:v>0.333974332216675</c:v>
                </c:pt>
                <c:pt idx="5">
                  <c:v>0.34459935782119</c:v>
                </c:pt>
                <c:pt idx="6">
                  <c:v>0.35840548583242199</c:v>
                </c:pt>
                <c:pt idx="7">
                  <c:v>0.37723950205569501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328-2F43-892B-255E0C9985FE}"/>
            </c:ext>
          </c:extLst>
        </c:ser>
        <c:ser>
          <c:idx val="3"/>
          <c:order val="3"/>
          <c:tx>
            <c:strRef>
              <c:f>'Scenario Analysis'!$K$3</c:f>
              <c:strCache>
                <c:ptCount val="1"/>
                <c:pt idx="0">
                  <c:v>alpha = 25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Analysis'!$K$25:$K$32</c:f>
              <c:numCache>
                <c:formatCode>General</c:formatCode>
                <c:ptCount val="8"/>
                <c:pt idx="0">
                  <c:v>1.2519448704823499</c:v>
                </c:pt>
                <c:pt idx="1">
                  <c:v>1.01102376632487</c:v>
                </c:pt>
                <c:pt idx="2">
                  <c:v>0.91087861305557205</c:v>
                </c:pt>
                <c:pt idx="3">
                  <c:v>0.83187067345916199</c:v>
                </c:pt>
                <c:pt idx="4">
                  <c:v>0.76333171593815696</c:v>
                </c:pt>
                <c:pt idx="5">
                  <c:v>0.76075227764294595</c:v>
                </c:pt>
                <c:pt idx="6">
                  <c:v>0.758674677886092</c:v>
                </c:pt>
                <c:pt idx="7">
                  <c:v>0.75760430579479399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328-2F43-892B-255E0C998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171903"/>
        <c:axId val="532150831"/>
      </c:scatterChart>
      <c:valAx>
        <c:axId val="532171903"/>
        <c:scaling>
          <c:orientation val="minMax"/>
          <c:max val="2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532150831"/>
        <c:crosses val="autoZero"/>
        <c:crossBetween val="midCat"/>
      </c:valAx>
      <c:valAx>
        <c:axId val="532150831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532171903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7725270832103204"/>
          <c:y val="6.499029876050183E-2"/>
          <c:w val="0.30214025959591395"/>
          <c:h val="0.2552049975511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showDLblsOverMax val="0"/>
    <c:extLst/>
  </c:chart>
  <c:txPr>
    <a:bodyPr/>
    <a:lstStyle/>
    <a:p>
      <a:pPr>
        <a:defRPr>
          <a:latin typeface="Book Antiqua" panose="02040602050305030304" pitchFamily="18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404761904761907E-2"/>
          <c:y val="2.7530422333571933E-2"/>
          <c:w val="0.90159523809523812"/>
          <c:h val="0.90219685039370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'Scenario Analysis'!$D$3</c:f>
              <c:strCache>
                <c:ptCount val="1"/>
                <c:pt idx="0">
                  <c:v>Current Values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Analysis'!$D$25:$D$32</c:f>
              <c:numCache>
                <c:formatCode>General</c:formatCode>
                <c:ptCount val="8"/>
                <c:pt idx="0">
                  <c:v>1.0046868868184999</c:v>
                </c:pt>
                <c:pt idx="1">
                  <c:v>0.79919428916217605</c:v>
                </c:pt>
                <c:pt idx="2">
                  <c:v>0.71240128147887205</c:v>
                </c:pt>
                <c:pt idx="3">
                  <c:v>0.64727189750626901</c:v>
                </c:pt>
                <c:pt idx="4">
                  <c:v>0.61415823992288698</c:v>
                </c:pt>
                <c:pt idx="5">
                  <c:v>0.61613467284685897</c:v>
                </c:pt>
                <c:pt idx="6">
                  <c:v>0.61966912236228899</c:v>
                </c:pt>
                <c:pt idx="7">
                  <c:v>0.62586385991551297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81-A849-854B-435ED0506333}"/>
            </c:ext>
          </c:extLst>
        </c:ser>
        <c:ser>
          <c:idx val="1"/>
          <c:order val="1"/>
          <c:tx>
            <c:strRef>
              <c:f>'Scenario Analysis'!$P$3</c:f>
              <c:strCache>
                <c:ptCount val="1"/>
                <c:pt idx="0">
                  <c:v>rho = -0.9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Analysis'!$P$25:$P$32</c:f>
              <c:numCache>
                <c:formatCode>General</c:formatCode>
                <c:ptCount val="8"/>
                <c:pt idx="0">
                  <c:v>1.4322167560308601</c:v>
                </c:pt>
                <c:pt idx="1">
                  <c:v>1.11248507069365</c:v>
                </c:pt>
                <c:pt idx="2">
                  <c:v>0.94542080202267198</c:v>
                </c:pt>
                <c:pt idx="3">
                  <c:v>0.77107248551441498</c:v>
                </c:pt>
                <c:pt idx="4">
                  <c:v>0.44688043504758701</c:v>
                </c:pt>
                <c:pt idx="5">
                  <c:v>0.40804455119691602</c:v>
                </c:pt>
                <c:pt idx="6">
                  <c:v>0.35995793448913899</c:v>
                </c:pt>
                <c:pt idx="7">
                  <c:v>0.30104432900872702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81-A849-854B-435ED0506333}"/>
            </c:ext>
          </c:extLst>
        </c:ser>
        <c:ser>
          <c:idx val="2"/>
          <c:order val="2"/>
          <c:tx>
            <c:strRef>
              <c:f>'Scenario Analysis'!$Q$3</c:f>
              <c:strCache>
                <c:ptCount val="1"/>
                <c:pt idx="0">
                  <c:v>rho =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Analysis'!$Q$25:$Q$32</c:f>
              <c:numCache>
                <c:formatCode>General</c:formatCode>
                <c:ptCount val="8"/>
                <c:pt idx="0">
                  <c:v>1.24176019266185</c:v>
                </c:pt>
                <c:pt idx="1">
                  <c:v>0.969331075499132</c:v>
                </c:pt>
                <c:pt idx="2">
                  <c:v>0.83831706216567403</c:v>
                </c:pt>
                <c:pt idx="3">
                  <c:v>0.71579458959563402</c:v>
                </c:pt>
                <c:pt idx="4">
                  <c:v>0.56773160340806395</c:v>
                </c:pt>
                <c:pt idx="5">
                  <c:v>0.559699719530936</c:v>
                </c:pt>
                <c:pt idx="6">
                  <c:v>0.55244472129719702</c:v>
                </c:pt>
                <c:pt idx="7">
                  <c:v>0.54716088839780197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81-A849-854B-435ED0506333}"/>
            </c:ext>
          </c:extLst>
        </c:ser>
        <c:ser>
          <c:idx val="3"/>
          <c:order val="3"/>
          <c:tx>
            <c:strRef>
              <c:f>'Scenario Analysis'!$R$3</c:f>
              <c:strCache>
                <c:ptCount val="1"/>
                <c:pt idx="0">
                  <c:v>rho = 0.9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Analysis'!$R$25:$R$32</c:f>
              <c:numCache>
                <c:formatCode>General</c:formatCode>
                <c:ptCount val="8"/>
                <c:pt idx="0">
                  <c:v>0.62119104121604296</c:v>
                </c:pt>
                <c:pt idx="1">
                  <c:v>0.53857780932154398</c:v>
                </c:pt>
                <c:pt idx="2">
                  <c:v>0.53761551117634099</c:v>
                </c:pt>
                <c:pt idx="3">
                  <c:v>0.56647568173777296</c:v>
                </c:pt>
                <c:pt idx="4">
                  <c:v>0.64071595804237702</c:v>
                </c:pt>
                <c:pt idx="5">
                  <c:v>0.64902661392567695</c:v>
                </c:pt>
                <c:pt idx="6">
                  <c:v>0.65917581271036096</c:v>
                </c:pt>
                <c:pt idx="7">
                  <c:v>0.67228158860051401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81-A849-854B-435ED0506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171903"/>
        <c:axId val="532150831"/>
      </c:scatterChart>
      <c:valAx>
        <c:axId val="532171903"/>
        <c:scaling>
          <c:orientation val="minMax"/>
          <c:max val="2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532150831"/>
        <c:crosses val="autoZero"/>
        <c:crossBetween val="midCat"/>
      </c:valAx>
      <c:valAx>
        <c:axId val="532150831"/>
        <c:scaling>
          <c:orientation val="minMax"/>
          <c:min val="0.2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532171903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7725270832103204"/>
          <c:y val="6.499029876050183E-2"/>
          <c:w val="0.30214025959591395"/>
          <c:h val="0.2552049975511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ook Antiqua" panose="02040602050305030304" pitchFamily="18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404761904761907E-2"/>
          <c:y val="2.7530422333571933E-2"/>
          <c:w val="0.90159523809523812"/>
          <c:h val="0.90219685039370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'Scenario Analysis'!$D$3</c:f>
              <c:strCache>
                <c:ptCount val="1"/>
                <c:pt idx="0">
                  <c:v>Current Values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Analysis'!$D$25:$D$32</c:f>
              <c:numCache>
                <c:formatCode>General</c:formatCode>
                <c:ptCount val="8"/>
                <c:pt idx="0">
                  <c:v>1.0046868868184999</c:v>
                </c:pt>
                <c:pt idx="1">
                  <c:v>0.79919428916217605</c:v>
                </c:pt>
                <c:pt idx="2">
                  <c:v>0.71240128147887205</c:v>
                </c:pt>
                <c:pt idx="3">
                  <c:v>0.64727189750626901</c:v>
                </c:pt>
                <c:pt idx="4">
                  <c:v>0.61415823992288698</c:v>
                </c:pt>
                <c:pt idx="5">
                  <c:v>0.61613467284685897</c:v>
                </c:pt>
                <c:pt idx="6">
                  <c:v>0.61966912236228899</c:v>
                </c:pt>
                <c:pt idx="7">
                  <c:v>0.62586385991551297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EA-9247-B105-5812F39469E2}"/>
            </c:ext>
          </c:extLst>
        </c:ser>
        <c:ser>
          <c:idx val="1"/>
          <c:order val="1"/>
          <c:tx>
            <c:strRef>
              <c:f>'Scenario Analysis'!$S$3</c:f>
              <c:strCache>
                <c:ptCount val="1"/>
                <c:pt idx="0">
                  <c:v>nu = 0.1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Analysis'!$S$25:$S$32</c:f>
              <c:numCache>
                <c:formatCode>General</c:formatCode>
                <c:ptCount val="8"/>
                <c:pt idx="0">
                  <c:v>0.98953250454480202</c:v>
                </c:pt>
                <c:pt idx="1">
                  <c:v>0.82023695058452495</c:v>
                </c:pt>
                <c:pt idx="2">
                  <c:v>0.74325652835332601</c:v>
                </c:pt>
                <c:pt idx="3">
                  <c:v>0.67073031199481303</c:v>
                </c:pt>
                <c:pt idx="4">
                  <c:v>0.55671352168319599</c:v>
                </c:pt>
                <c:pt idx="5">
                  <c:v>0.54468415930165703</c:v>
                </c:pt>
                <c:pt idx="6">
                  <c:v>0.52990068412811597</c:v>
                </c:pt>
                <c:pt idx="7">
                  <c:v>0.51053992664463699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EA-9247-B105-5812F39469E2}"/>
            </c:ext>
          </c:extLst>
        </c:ser>
        <c:ser>
          <c:idx val="2"/>
          <c:order val="2"/>
          <c:tx>
            <c:strRef>
              <c:f>'Scenario Analysis'!$T$3</c:f>
              <c:strCache>
                <c:ptCount val="1"/>
                <c:pt idx="0">
                  <c:v>nu = 0.3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Analysis'!$T$25:$T$32</c:f>
              <c:numCache>
                <c:formatCode>General</c:formatCode>
                <c:ptCount val="8"/>
                <c:pt idx="0">
                  <c:v>0.95254422218964196</c:v>
                </c:pt>
                <c:pt idx="1">
                  <c:v>0.78675899194960297</c:v>
                </c:pt>
                <c:pt idx="2">
                  <c:v>0.71594236340567396</c:v>
                </c:pt>
                <c:pt idx="3">
                  <c:v>0.65537876831773201</c:v>
                </c:pt>
                <c:pt idx="4">
                  <c:v>0.58140588410865102</c:v>
                </c:pt>
                <c:pt idx="5">
                  <c:v>0.57553998299256304</c:v>
                </c:pt>
                <c:pt idx="6">
                  <c:v>0.56886256274106695</c:v>
                </c:pt>
                <c:pt idx="7">
                  <c:v>0.56097937421466904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EA-9247-B105-5812F39469E2}"/>
            </c:ext>
          </c:extLst>
        </c:ser>
        <c:ser>
          <c:idx val="3"/>
          <c:order val="3"/>
          <c:tx>
            <c:strRef>
              <c:f>'Scenario Analysis'!$U$3</c:f>
              <c:strCache>
                <c:ptCount val="1"/>
                <c:pt idx="0">
                  <c:v>nu = 0.7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'Scenario Analysis'!$B$25:$B$32</c:f>
              <c:numCache>
                <c:formatCode>General</c:formatCode>
                <c:ptCount val="8"/>
                <c:pt idx="0">
                  <c:v>100</c:v>
                </c:pt>
                <c:pt idx="1">
                  <c:v>250</c:v>
                </c:pt>
                <c:pt idx="2">
                  <c:v>400</c:v>
                </c:pt>
                <c:pt idx="3">
                  <c:v>650</c:v>
                </c:pt>
                <c:pt idx="4">
                  <c:v>1575</c:v>
                </c:pt>
                <c:pt idx="5">
                  <c:v>1750</c:v>
                </c:pt>
                <c:pt idx="6">
                  <c:v>2000</c:v>
                </c:pt>
                <c:pt idx="7">
                  <c:v>2400</c:v>
                </c:pt>
              </c:numCache>
            </c:numRef>
          </c:xVal>
          <c:yVal>
            <c:numRef>
              <c:f>'Scenario Analysis'!$U$25:$U$32</c:f>
              <c:numCache>
                <c:formatCode>General</c:formatCode>
                <c:ptCount val="8"/>
                <c:pt idx="0">
                  <c:v>1.0904095625252399</c:v>
                </c:pt>
                <c:pt idx="1">
                  <c:v>0.84036977300464899</c:v>
                </c:pt>
                <c:pt idx="2">
                  <c:v>0.73023750862567105</c:v>
                </c:pt>
                <c:pt idx="3">
                  <c:v>0.64866008731820402</c:v>
                </c:pt>
                <c:pt idx="4">
                  <c:v>0.64253623417112304</c:v>
                </c:pt>
                <c:pt idx="5">
                  <c:v>0.65091832127372296</c:v>
                </c:pt>
                <c:pt idx="6">
                  <c:v>0.66261446561258397</c:v>
                </c:pt>
                <c:pt idx="7">
                  <c:v>0.67970533103628195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EA-9247-B105-5812F3946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171903"/>
        <c:axId val="532150831"/>
      </c:scatterChart>
      <c:valAx>
        <c:axId val="532171903"/>
        <c:scaling>
          <c:orientation val="minMax"/>
          <c:max val="2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532150831"/>
        <c:crosses val="autoZero"/>
        <c:crossBetween val="midCat"/>
      </c:valAx>
      <c:valAx>
        <c:axId val="532150831"/>
        <c:scaling>
          <c:orientation val="minMax"/>
          <c:min val="0.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532171903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7725270832103204"/>
          <c:y val="6.499029876050183E-2"/>
          <c:w val="0.30214025959591395"/>
          <c:h val="0.2552049975511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ook Antiqua" panose="02040602050305030304" pitchFamily="18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r>
              <a:rPr lang="en-US"/>
              <a:t> Payoff Histogram</a:t>
            </a:r>
          </a:p>
          <a:p>
            <a:pPr>
              <a:defRPr/>
            </a:pPr>
            <a:r>
              <a:rPr lang="en-US" sz="600"/>
              <a:t>(excluding</a:t>
            </a:r>
            <a:r>
              <a:rPr lang="en-US" sz="600" baseline="0"/>
              <a:t> zeros)</a:t>
            </a:r>
            <a:endParaRPr lang="en-US" sz="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OptionPricing!$A$22:$A$96</c:f>
              <c:strCache>
                <c:ptCount val="51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  <c:pt idx="50">
                  <c:v>&gt;1000</c:v>
                </c:pt>
              </c:strCache>
            </c:strRef>
          </c:cat>
          <c:val>
            <c:numRef>
              <c:f>OptionPricing!$B$22:$B$72</c:f>
              <c:numCache>
                <c:formatCode>General</c:formatCode>
                <c:ptCount val="51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C-DE4D-8748-F24F4471E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"/>
        <c:overlap val="-55"/>
        <c:axId val="1027299455"/>
        <c:axId val="1098753183"/>
      </c:barChart>
      <c:catAx>
        <c:axId val="102729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1098753183"/>
        <c:crosses val="autoZero"/>
        <c:auto val="1"/>
        <c:lblAlgn val="ctr"/>
        <c:lblOffset val="100"/>
        <c:noMultiLvlLbl val="0"/>
      </c:catAx>
      <c:valAx>
        <c:axId val="1098753183"/>
        <c:scaling>
          <c:orientation val="minMax"/>
          <c:max val="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102729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ook Antiqua" panose="02040602050305030304" pitchFamily="18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r>
              <a:rPr lang="en-US"/>
              <a:t>F(t)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OptionPricing!$G$6:$IN$6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1246.983207066409</c:v>
                </c:pt>
                <c:pt idx="2">
                  <c:v>1185.3186498523764</c:v>
                </c:pt>
                <c:pt idx="3">
                  <c:v>1196.0905045916436</c:v>
                </c:pt>
                <c:pt idx="4">
                  <c:v>1213.1421610380237</c:v>
                </c:pt>
                <c:pt idx="5">
                  <c:v>1232.1350631684538</c:v>
                </c:pt>
                <c:pt idx="6">
                  <c:v>1172.2220895528681</c:v>
                </c:pt>
                <c:pt idx="7">
                  <c:v>1225.0185869498127</c:v>
                </c:pt>
                <c:pt idx="8">
                  <c:v>1161.3364168247763</c:v>
                </c:pt>
                <c:pt idx="9">
                  <c:v>1209.8385470655494</c:v>
                </c:pt>
                <c:pt idx="10">
                  <c:v>1263.7229723506216</c:v>
                </c:pt>
                <c:pt idx="11">
                  <c:v>1367.0000402699093</c:v>
                </c:pt>
                <c:pt idx="12">
                  <c:v>1348.9746825831407</c:v>
                </c:pt>
                <c:pt idx="13">
                  <c:v>1323.0141955676361</c:v>
                </c:pt>
                <c:pt idx="14">
                  <c:v>1234.8907469624282</c:v>
                </c:pt>
                <c:pt idx="15">
                  <c:v>1274.3282585340187</c:v>
                </c:pt>
                <c:pt idx="16">
                  <c:v>1189.5440689458733</c:v>
                </c:pt>
                <c:pt idx="17">
                  <c:v>1186.8935005031949</c:v>
                </c:pt>
                <c:pt idx="18">
                  <c:v>1263.4552037309063</c:v>
                </c:pt>
                <c:pt idx="19">
                  <c:v>1318.3461999249992</c:v>
                </c:pt>
                <c:pt idx="20">
                  <c:v>1339.5160694514143</c:v>
                </c:pt>
                <c:pt idx="21">
                  <c:v>1249.0370765077694</c:v>
                </c:pt>
                <c:pt idx="22">
                  <c:v>1382.1199660619986</c:v>
                </c:pt>
                <c:pt idx="23">
                  <c:v>1455.6534725238896</c:v>
                </c:pt>
                <c:pt idx="24">
                  <c:v>1360.3507486388057</c:v>
                </c:pt>
                <c:pt idx="25">
                  <c:v>1259.1586662572568</c:v>
                </c:pt>
                <c:pt idx="26">
                  <c:v>1302.9608271962998</c:v>
                </c:pt>
                <c:pt idx="27">
                  <c:v>1354.1026431344478</c:v>
                </c:pt>
                <c:pt idx="28">
                  <c:v>1295.2823574725523</c:v>
                </c:pt>
                <c:pt idx="29">
                  <c:v>1452.0783301421807</c:v>
                </c:pt>
                <c:pt idx="30">
                  <c:v>1535.5796607027353</c:v>
                </c:pt>
                <c:pt idx="31">
                  <c:v>1418.9029271739871</c:v>
                </c:pt>
                <c:pt idx="32">
                  <c:v>1440.0929457557859</c:v>
                </c:pt>
                <c:pt idx="33">
                  <c:v>1431.9929805216877</c:v>
                </c:pt>
                <c:pt idx="34">
                  <c:v>1375.5599953145725</c:v>
                </c:pt>
                <c:pt idx="35">
                  <c:v>1433.901285652563</c:v>
                </c:pt>
                <c:pt idx="36">
                  <c:v>1443.9862563315755</c:v>
                </c:pt>
                <c:pt idx="37">
                  <c:v>1483.375009448027</c:v>
                </c:pt>
                <c:pt idx="38">
                  <c:v>1465.3092107599859</c:v>
                </c:pt>
                <c:pt idx="39">
                  <c:v>1621.3722970812848</c:v>
                </c:pt>
                <c:pt idx="40">
                  <c:v>1487.4440272456602</c:v>
                </c:pt>
                <c:pt idx="41">
                  <c:v>1484.7372678631175</c:v>
                </c:pt>
                <c:pt idx="42">
                  <c:v>1560.7745976319429</c:v>
                </c:pt>
                <c:pt idx="43">
                  <c:v>1583.4393041203427</c:v>
                </c:pt>
                <c:pt idx="44">
                  <c:v>1853.3529313624636</c:v>
                </c:pt>
                <c:pt idx="45">
                  <c:v>1925.8413382606311</c:v>
                </c:pt>
                <c:pt idx="46">
                  <c:v>1977.621329173724</c:v>
                </c:pt>
                <c:pt idx="47">
                  <c:v>1764.6420882069331</c:v>
                </c:pt>
                <c:pt idx="48">
                  <c:v>1723.7320916774761</c:v>
                </c:pt>
                <c:pt idx="49">
                  <c:v>1601.3356000101785</c:v>
                </c:pt>
                <c:pt idx="50">
                  <c:v>1708.5140111521196</c:v>
                </c:pt>
                <c:pt idx="51">
                  <c:v>1793.192716267806</c:v>
                </c:pt>
                <c:pt idx="52">
                  <c:v>1835.2134208735408</c:v>
                </c:pt>
                <c:pt idx="53">
                  <c:v>1726.3171169554971</c:v>
                </c:pt>
                <c:pt idx="54">
                  <c:v>1796.0075932959005</c:v>
                </c:pt>
                <c:pt idx="55">
                  <c:v>1849.2318208669487</c:v>
                </c:pt>
                <c:pt idx="56">
                  <c:v>1899.7927666768196</c:v>
                </c:pt>
                <c:pt idx="57">
                  <c:v>1732.6214276661628</c:v>
                </c:pt>
                <c:pt idx="58">
                  <c:v>1701.4907835006029</c:v>
                </c:pt>
                <c:pt idx="59">
                  <c:v>1580.8734648874531</c:v>
                </c:pt>
                <c:pt idx="60">
                  <c:v>1643.2706644757529</c:v>
                </c:pt>
                <c:pt idx="61">
                  <c:v>1662.172462746629</c:v>
                </c:pt>
                <c:pt idx="62">
                  <c:v>1728.4327406976713</c:v>
                </c:pt>
                <c:pt idx="63">
                  <c:v>1752.4663338392022</c:v>
                </c:pt>
                <c:pt idx="64">
                  <c:v>1692.9287795086013</c:v>
                </c:pt>
                <c:pt idx="65">
                  <c:v>1608.7755568298408</c:v>
                </c:pt>
                <c:pt idx="66">
                  <c:v>1767.2995109807039</c:v>
                </c:pt>
                <c:pt idx="67">
                  <c:v>1804.3268115399605</c:v>
                </c:pt>
                <c:pt idx="68">
                  <c:v>1675.6873456715839</c:v>
                </c:pt>
                <c:pt idx="69">
                  <c:v>1658.8185623403324</c:v>
                </c:pt>
                <c:pt idx="70">
                  <c:v>1868.8360154673003</c:v>
                </c:pt>
                <c:pt idx="71">
                  <c:v>1997.6366603516926</c:v>
                </c:pt>
                <c:pt idx="72">
                  <c:v>2127.8137500116563</c:v>
                </c:pt>
                <c:pt idx="73">
                  <c:v>2146.9725980291423</c:v>
                </c:pt>
                <c:pt idx="74">
                  <c:v>2129.6915991015967</c:v>
                </c:pt>
                <c:pt idx="75">
                  <c:v>2161.5352019001193</c:v>
                </c:pt>
                <c:pt idx="76">
                  <c:v>2189.0897292573331</c:v>
                </c:pt>
                <c:pt idx="77">
                  <c:v>2048.3313330098063</c:v>
                </c:pt>
                <c:pt idx="78">
                  <c:v>1995.1581977800142</c:v>
                </c:pt>
                <c:pt idx="79">
                  <c:v>1958.8696080828399</c:v>
                </c:pt>
                <c:pt idx="80">
                  <c:v>1939.5530888642411</c:v>
                </c:pt>
                <c:pt idx="81">
                  <c:v>1974.6133168399253</c:v>
                </c:pt>
                <c:pt idx="82">
                  <c:v>2098.2393292747952</c:v>
                </c:pt>
                <c:pt idx="83">
                  <c:v>2171.138871496184</c:v>
                </c:pt>
                <c:pt idx="84">
                  <c:v>2075.9291870800544</c:v>
                </c:pt>
                <c:pt idx="85">
                  <c:v>2134.493707586546</c:v>
                </c:pt>
                <c:pt idx="86">
                  <c:v>2100.3446838755926</c:v>
                </c:pt>
                <c:pt idx="87">
                  <c:v>2069.0421660458574</c:v>
                </c:pt>
                <c:pt idx="88">
                  <c:v>2139.2681631325172</c:v>
                </c:pt>
                <c:pt idx="89">
                  <c:v>2056.9532294236078</c:v>
                </c:pt>
                <c:pt idx="90">
                  <c:v>1859.4323953759265</c:v>
                </c:pt>
                <c:pt idx="91">
                  <c:v>1633.2527996955391</c:v>
                </c:pt>
                <c:pt idx="92">
                  <c:v>1823.560387179702</c:v>
                </c:pt>
                <c:pt idx="93">
                  <c:v>1958.0189837794687</c:v>
                </c:pt>
                <c:pt idx="94">
                  <c:v>1880.4708415937623</c:v>
                </c:pt>
                <c:pt idx="95">
                  <c:v>1691.5040805937049</c:v>
                </c:pt>
                <c:pt idx="96">
                  <c:v>1794.7799303485801</c:v>
                </c:pt>
                <c:pt idx="97">
                  <c:v>1871.941476523047</c:v>
                </c:pt>
                <c:pt idx="98">
                  <c:v>2047.6180782714418</c:v>
                </c:pt>
                <c:pt idx="99">
                  <c:v>1976.8561929123616</c:v>
                </c:pt>
                <c:pt idx="100">
                  <c:v>2030.061153195531</c:v>
                </c:pt>
                <c:pt idx="101">
                  <c:v>1901.540052221352</c:v>
                </c:pt>
                <c:pt idx="102">
                  <c:v>1793.8753779149222</c:v>
                </c:pt>
                <c:pt idx="103">
                  <c:v>1654.086275025651</c:v>
                </c:pt>
                <c:pt idx="104">
                  <c:v>1727.5939191656428</c:v>
                </c:pt>
                <c:pt idx="105">
                  <c:v>1673.9472963647013</c:v>
                </c:pt>
                <c:pt idx="106">
                  <c:v>1888.1688095462512</c:v>
                </c:pt>
                <c:pt idx="107">
                  <c:v>1628.88065993855</c:v>
                </c:pt>
                <c:pt idx="108">
                  <c:v>1291.1511101726305</c:v>
                </c:pt>
                <c:pt idx="109">
                  <c:v>1136.902720228494</c:v>
                </c:pt>
                <c:pt idx="110">
                  <c:v>1097.0567446502212</c:v>
                </c:pt>
                <c:pt idx="111">
                  <c:v>1201.6824409804606</c:v>
                </c:pt>
                <c:pt idx="112">
                  <c:v>1145.3184769388663</c:v>
                </c:pt>
                <c:pt idx="113">
                  <c:v>1159.2620411281248</c:v>
                </c:pt>
                <c:pt idx="114">
                  <c:v>1129.0466688626575</c:v>
                </c:pt>
                <c:pt idx="115">
                  <c:v>1083.0442687374075</c:v>
                </c:pt>
                <c:pt idx="116">
                  <c:v>902.82748849000245</c:v>
                </c:pt>
                <c:pt idx="117">
                  <c:v>905.93458448731326</c:v>
                </c:pt>
                <c:pt idx="118">
                  <c:v>853.88468426713837</c:v>
                </c:pt>
                <c:pt idx="119">
                  <c:v>734.65870006287741</c:v>
                </c:pt>
                <c:pt idx="120">
                  <c:v>778.30087748809547</c:v>
                </c:pt>
                <c:pt idx="121">
                  <c:v>728.58586928195621</c:v>
                </c:pt>
                <c:pt idx="122">
                  <c:v>570.29212045645625</c:v>
                </c:pt>
                <c:pt idx="123">
                  <c:v>574.20875225243822</c:v>
                </c:pt>
                <c:pt idx="124">
                  <c:v>676.76420421907471</c:v>
                </c:pt>
                <c:pt idx="125">
                  <c:v>678.82484510350844</c:v>
                </c:pt>
                <c:pt idx="126">
                  <c:v>678.75871704595306</c:v>
                </c:pt>
                <c:pt idx="127">
                  <c:v>741.7232065062077</c:v>
                </c:pt>
                <c:pt idx="128">
                  <c:v>748.34729640790317</c:v>
                </c:pt>
                <c:pt idx="129">
                  <c:v>834.74905887937166</c:v>
                </c:pt>
                <c:pt idx="130">
                  <c:v>788.20912962835848</c:v>
                </c:pt>
                <c:pt idx="131">
                  <c:v>776.4642492983661</c:v>
                </c:pt>
                <c:pt idx="132">
                  <c:v>865.31950827116441</c:v>
                </c:pt>
                <c:pt idx="133">
                  <c:v>903.16645767407272</c:v>
                </c:pt>
                <c:pt idx="134">
                  <c:v>901.52449542720035</c:v>
                </c:pt>
                <c:pt idx="135">
                  <c:v>863.17978428079846</c:v>
                </c:pt>
                <c:pt idx="136">
                  <c:v>926.91715490464571</c:v>
                </c:pt>
                <c:pt idx="137">
                  <c:v>904.76911454732726</c:v>
                </c:pt>
                <c:pt idx="138">
                  <c:v>954.03464475357941</c:v>
                </c:pt>
                <c:pt idx="139">
                  <c:v>958.5262083479239</c:v>
                </c:pt>
                <c:pt idx="140">
                  <c:v>929.29405268556013</c:v>
                </c:pt>
                <c:pt idx="141">
                  <c:v>935.17267635315864</c:v>
                </c:pt>
                <c:pt idx="142">
                  <c:v>953.65417692937967</c:v>
                </c:pt>
                <c:pt idx="143">
                  <c:v>928.77150064442924</c:v>
                </c:pt>
                <c:pt idx="144">
                  <c:v>967.15083440615513</c:v>
                </c:pt>
                <c:pt idx="145">
                  <c:v>926.91193305565639</c:v>
                </c:pt>
                <c:pt idx="146">
                  <c:v>981.27694211091432</c:v>
                </c:pt>
                <c:pt idx="147">
                  <c:v>1021.317764558952</c:v>
                </c:pt>
                <c:pt idx="148">
                  <c:v>1149.6069341510672</c:v>
                </c:pt>
                <c:pt idx="149">
                  <c:v>1007.4460346643982</c:v>
                </c:pt>
                <c:pt idx="150">
                  <c:v>1096.3002274009666</c:v>
                </c:pt>
                <c:pt idx="151">
                  <c:v>1134.8273298780023</c:v>
                </c:pt>
                <c:pt idx="152">
                  <c:v>1147.3096896712848</c:v>
                </c:pt>
                <c:pt idx="153">
                  <c:v>1185.1903824469318</c:v>
                </c:pt>
                <c:pt idx="154">
                  <c:v>1219.8181850961357</c:v>
                </c:pt>
                <c:pt idx="155">
                  <c:v>1078.7663787395784</c:v>
                </c:pt>
                <c:pt idx="156">
                  <c:v>1007.3336264817484</c:v>
                </c:pt>
                <c:pt idx="157">
                  <c:v>977.31613732070434</c:v>
                </c:pt>
                <c:pt idx="158">
                  <c:v>1008.59455201074</c:v>
                </c:pt>
                <c:pt idx="159">
                  <c:v>933.69256000920086</c:v>
                </c:pt>
                <c:pt idx="160">
                  <c:v>989.92447594650139</c:v>
                </c:pt>
                <c:pt idx="161">
                  <c:v>1037.2988719175376</c:v>
                </c:pt>
                <c:pt idx="162">
                  <c:v>972.63476170204353</c:v>
                </c:pt>
                <c:pt idx="163">
                  <c:v>1020.7162939081154</c:v>
                </c:pt>
                <c:pt idx="164">
                  <c:v>1152.8494368851559</c:v>
                </c:pt>
                <c:pt idx="165">
                  <c:v>1072.9305649983203</c:v>
                </c:pt>
                <c:pt idx="166">
                  <c:v>1189.4438539980817</c:v>
                </c:pt>
                <c:pt idx="167">
                  <c:v>1244.6965795885603</c:v>
                </c:pt>
                <c:pt idx="168">
                  <c:v>1199.0976981876818</c:v>
                </c:pt>
                <c:pt idx="169">
                  <c:v>1265.0601408926486</c:v>
                </c:pt>
                <c:pt idx="170">
                  <c:v>1200.2831224105639</c:v>
                </c:pt>
                <c:pt idx="171">
                  <c:v>1198.8316084044757</c:v>
                </c:pt>
                <c:pt idx="172">
                  <c:v>1097.1338353764258</c:v>
                </c:pt>
                <c:pt idx="173">
                  <c:v>1147.3587141679936</c:v>
                </c:pt>
                <c:pt idx="174">
                  <c:v>1303.6887180911961</c:v>
                </c:pt>
                <c:pt idx="175">
                  <c:v>1315.4637675270419</c:v>
                </c:pt>
                <c:pt idx="176">
                  <c:v>1161.5946697961235</c:v>
                </c:pt>
                <c:pt idx="177">
                  <c:v>1174.9993567274253</c:v>
                </c:pt>
                <c:pt idx="178">
                  <c:v>1177.4612720154171</c:v>
                </c:pt>
                <c:pt idx="179">
                  <c:v>1247.8773994128976</c:v>
                </c:pt>
                <c:pt idx="180">
                  <c:v>1356.4212200355216</c:v>
                </c:pt>
                <c:pt idx="181">
                  <c:v>1395.1678077847357</c:v>
                </c:pt>
                <c:pt idx="182">
                  <c:v>1420.1704720577357</c:v>
                </c:pt>
                <c:pt idx="183">
                  <c:v>1291.259272282761</c:v>
                </c:pt>
                <c:pt idx="184">
                  <c:v>1422.0026566733191</c:v>
                </c:pt>
                <c:pt idx="185">
                  <c:v>1433.5511457800731</c:v>
                </c:pt>
                <c:pt idx="186">
                  <c:v>1417.3058285184627</c:v>
                </c:pt>
                <c:pt idx="187">
                  <c:v>1396.4577517602092</c:v>
                </c:pt>
                <c:pt idx="188">
                  <c:v>1423.4404403417284</c:v>
                </c:pt>
                <c:pt idx="189">
                  <c:v>1483.5004826463189</c:v>
                </c:pt>
                <c:pt idx="190">
                  <c:v>1304.4665489269307</c:v>
                </c:pt>
                <c:pt idx="191">
                  <c:v>1302.0572784128594</c:v>
                </c:pt>
                <c:pt idx="192">
                  <c:v>1233.4168597890748</c:v>
                </c:pt>
                <c:pt idx="193">
                  <c:v>1322.8742932805233</c:v>
                </c:pt>
                <c:pt idx="194">
                  <c:v>1285.6159685735822</c:v>
                </c:pt>
                <c:pt idx="195">
                  <c:v>1209.8292486321116</c:v>
                </c:pt>
                <c:pt idx="196">
                  <c:v>1247.8518865637616</c:v>
                </c:pt>
                <c:pt idx="197">
                  <c:v>1328.5643465203732</c:v>
                </c:pt>
                <c:pt idx="198">
                  <c:v>1304.9980423163279</c:v>
                </c:pt>
                <c:pt idx="199">
                  <c:v>1283.5546322275904</c:v>
                </c:pt>
                <c:pt idx="200">
                  <c:v>1340.9931273935067</c:v>
                </c:pt>
                <c:pt idx="201">
                  <c:v>1368.9599356134709</c:v>
                </c:pt>
                <c:pt idx="202">
                  <c:v>1438.263538705268</c:v>
                </c:pt>
                <c:pt idx="203">
                  <c:v>1517.2106905677051</c:v>
                </c:pt>
                <c:pt idx="204">
                  <c:v>1478.7086827646665</c:v>
                </c:pt>
                <c:pt idx="205">
                  <c:v>1347.7012801928936</c:v>
                </c:pt>
                <c:pt idx="206">
                  <c:v>1344.0215852293131</c:v>
                </c:pt>
                <c:pt idx="207">
                  <c:v>1294.3527498158912</c:v>
                </c:pt>
                <c:pt idx="208">
                  <c:v>1332.689392034599</c:v>
                </c:pt>
                <c:pt idx="209">
                  <c:v>1373.9097518938272</c:v>
                </c:pt>
                <c:pt idx="210">
                  <c:v>1319.5747915773184</c:v>
                </c:pt>
                <c:pt idx="211">
                  <c:v>1348.0796993386239</c:v>
                </c:pt>
                <c:pt idx="212">
                  <c:v>1161.2159150875198</c:v>
                </c:pt>
                <c:pt idx="213">
                  <c:v>1178.6930768160414</c:v>
                </c:pt>
                <c:pt idx="214">
                  <c:v>1097.294701872516</c:v>
                </c:pt>
                <c:pt idx="215">
                  <c:v>1129.231229384457</c:v>
                </c:pt>
                <c:pt idx="216">
                  <c:v>1136.9016851619369</c:v>
                </c:pt>
                <c:pt idx="217">
                  <c:v>1134.4205676655788</c:v>
                </c:pt>
                <c:pt idx="218">
                  <c:v>1118.766271120483</c:v>
                </c:pt>
                <c:pt idx="219">
                  <c:v>1016.2609212986522</c:v>
                </c:pt>
                <c:pt idx="220">
                  <c:v>935.15911505140548</c:v>
                </c:pt>
                <c:pt idx="221">
                  <c:v>1023.2018883013467</c:v>
                </c:pt>
                <c:pt idx="222">
                  <c:v>1088.2334322515442</c:v>
                </c:pt>
                <c:pt idx="223">
                  <c:v>995.98894493710407</c:v>
                </c:pt>
                <c:pt idx="224">
                  <c:v>1073.7364434015665</c:v>
                </c:pt>
                <c:pt idx="225">
                  <c:v>1144.4629109443795</c:v>
                </c:pt>
                <c:pt idx="226">
                  <c:v>1137.2459663646989</c:v>
                </c:pt>
                <c:pt idx="227">
                  <c:v>1170.9958277101182</c:v>
                </c:pt>
                <c:pt idx="228">
                  <c:v>1230.7129616459138</c:v>
                </c:pt>
                <c:pt idx="229">
                  <c:v>1207.2832736684763</c:v>
                </c:pt>
                <c:pt idx="230">
                  <c:v>1251.5271449129295</c:v>
                </c:pt>
                <c:pt idx="231">
                  <c:v>1375.9350124037974</c:v>
                </c:pt>
                <c:pt idx="232">
                  <c:v>1304.1126045218346</c:v>
                </c:pt>
                <c:pt idx="233">
                  <c:v>1335.3947845401076</c:v>
                </c:pt>
                <c:pt idx="234">
                  <c:v>1303.9298472438529</c:v>
                </c:pt>
                <c:pt idx="235">
                  <c:v>1325.2910785618628</c:v>
                </c:pt>
                <c:pt idx="236">
                  <c:v>1321.831821818766</c:v>
                </c:pt>
                <c:pt idx="237">
                  <c:v>1338.3295451651368</c:v>
                </c:pt>
                <c:pt idx="238">
                  <c:v>1233.1435561336145</c:v>
                </c:pt>
                <c:pt idx="239">
                  <c:v>1257.8696075949354</c:v>
                </c:pt>
                <c:pt idx="240">
                  <c:v>1174.2980795551016</c:v>
                </c:pt>
                <c:pt idx="241">
                  <c:v>1247.0149602643144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CE-CC47-8CE1-6FB5AC8A1FE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OptionPricing!$G$7:$IN$7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1165.4542742164267</c:v>
                </c:pt>
                <c:pt idx="2">
                  <c:v>1128.4221738535618</c:v>
                </c:pt>
                <c:pt idx="3">
                  <c:v>1112.4789604919697</c:v>
                </c:pt>
                <c:pt idx="4">
                  <c:v>1067.9239838566036</c:v>
                </c:pt>
                <c:pt idx="5">
                  <c:v>976.00288357666398</c:v>
                </c:pt>
                <c:pt idx="6">
                  <c:v>913.33263724432857</c:v>
                </c:pt>
                <c:pt idx="7">
                  <c:v>939.02681686797666</c:v>
                </c:pt>
                <c:pt idx="8">
                  <c:v>1001.8159201240362</c:v>
                </c:pt>
                <c:pt idx="9">
                  <c:v>926.61162821911876</c:v>
                </c:pt>
                <c:pt idx="10">
                  <c:v>958.48729655683064</c:v>
                </c:pt>
                <c:pt idx="11">
                  <c:v>1013.9335406359737</c:v>
                </c:pt>
                <c:pt idx="12">
                  <c:v>1040.1684737335022</c:v>
                </c:pt>
                <c:pt idx="13">
                  <c:v>1001.6403531468688</c:v>
                </c:pt>
                <c:pt idx="14">
                  <c:v>1056.9610568304852</c:v>
                </c:pt>
                <c:pt idx="15">
                  <c:v>994.84755614116875</c:v>
                </c:pt>
                <c:pt idx="16">
                  <c:v>947.39093892954213</c:v>
                </c:pt>
                <c:pt idx="17">
                  <c:v>919.57216606772613</c:v>
                </c:pt>
                <c:pt idx="18">
                  <c:v>939.72869374500533</c:v>
                </c:pt>
                <c:pt idx="19">
                  <c:v>977.49105388782687</c:v>
                </c:pt>
                <c:pt idx="20">
                  <c:v>1034.0441907284144</c:v>
                </c:pt>
                <c:pt idx="21">
                  <c:v>1021.4312451533455</c:v>
                </c:pt>
                <c:pt idx="22">
                  <c:v>1016.0041172492264</c:v>
                </c:pt>
                <c:pt idx="23">
                  <c:v>1035.8934671095535</c:v>
                </c:pt>
                <c:pt idx="24">
                  <c:v>891.45853298706425</c:v>
                </c:pt>
                <c:pt idx="25">
                  <c:v>885.35562446551546</c:v>
                </c:pt>
                <c:pt idx="26">
                  <c:v>876.26025601009542</c:v>
                </c:pt>
                <c:pt idx="27">
                  <c:v>885.84100835056381</c:v>
                </c:pt>
                <c:pt idx="28">
                  <c:v>906.12560087988095</c:v>
                </c:pt>
                <c:pt idx="29">
                  <c:v>916.65154024439073</c:v>
                </c:pt>
                <c:pt idx="30">
                  <c:v>949.22307421376706</c:v>
                </c:pt>
                <c:pt idx="31">
                  <c:v>1000.1531693032479</c:v>
                </c:pt>
                <c:pt idx="32">
                  <c:v>1002.7722845879257</c:v>
                </c:pt>
                <c:pt idx="33">
                  <c:v>963.58194472888147</c:v>
                </c:pt>
                <c:pt idx="34">
                  <c:v>906.06714297288693</c:v>
                </c:pt>
                <c:pt idx="35">
                  <c:v>964.90788955912819</c:v>
                </c:pt>
                <c:pt idx="36">
                  <c:v>985.03601619843619</c:v>
                </c:pt>
                <c:pt idx="37">
                  <c:v>942.70099693022769</c:v>
                </c:pt>
                <c:pt idx="38">
                  <c:v>911.8359060020432</c:v>
                </c:pt>
                <c:pt idx="39">
                  <c:v>903.08525209845106</c:v>
                </c:pt>
                <c:pt idx="40">
                  <c:v>935.35826252136007</c:v>
                </c:pt>
                <c:pt idx="41">
                  <c:v>943.95556586311932</c:v>
                </c:pt>
                <c:pt idx="42">
                  <c:v>991.86762660932072</c:v>
                </c:pt>
                <c:pt idx="43">
                  <c:v>947.75407443851077</c:v>
                </c:pt>
                <c:pt idx="44">
                  <c:v>878.65366058171628</c:v>
                </c:pt>
                <c:pt idx="45">
                  <c:v>846.84802648809273</c:v>
                </c:pt>
                <c:pt idx="46">
                  <c:v>876.29456837158034</c:v>
                </c:pt>
                <c:pt idx="47">
                  <c:v>888.76170229505601</c:v>
                </c:pt>
                <c:pt idx="48">
                  <c:v>891.45338191757662</c:v>
                </c:pt>
                <c:pt idx="49">
                  <c:v>926.15202319118362</c:v>
                </c:pt>
                <c:pt idx="50">
                  <c:v>896.02713351398279</c:v>
                </c:pt>
                <c:pt idx="51">
                  <c:v>901.00123719117641</c:v>
                </c:pt>
                <c:pt idx="52">
                  <c:v>931.61105285931103</c:v>
                </c:pt>
                <c:pt idx="53">
                  <c:v>1017.1819190968351</c:v>
                </c:pt>
                <c:pt idx="54">
                  <c:v>953.13334581156334</c:v>
                </c:pt>
                <c:pt idx="55">
                  <c:v>956.35576702774586</c:v>
                </c:pt>
                <c:pt idx="56">
                  <c:v>899.53564486896528</c:v>
                </c:pt>
                <c:pt idx="57">
                  <c:v>944.60254703364092</c:v>
                </c:pt>
                <c:pt idx="58">
                  <c:v>934.87261232209607</c:v>
                </c:pt>
                <c:pt idx="59">
                  <c:v>901.50761055830969</c:v>
                </c:pt>
                <c:pt idx="60">
                  <c:v>916.63228296656484</c:v>
                </c:pt>
                <c:pt idx="61">
                  <c:v>934.00159469033406</c:v>
                </c:pt>
                <c:pt idx="62">
                  <c:v>965.23189697404814</c:v>
                </c:pt>
                <c:pt idx="63">
                  <c:v>996.49072368072757</c:v>
                </c:pt>
                <c:pt idx="64">
                  <c:v>1047.9146238754017</c:v>
                </c:pt>
                <c:pt idx="65">
                  <c:v>987.20743069642936</c:v>
                </c:pt>
                <c:pt idx="66">
                  <c:v>987.87364517822562</c:v>
                </c:pt>
                <c:pt idx="67">
                  <c:v>1036.6693962884633</c:v>
                </c:pt>
                <c:pt idx="68">
                  <c:v>1040.6417506209618</c:v>
                </c:pt>
                <c:pt idx="69">
                  <c:v>1013.0972954949265</c:v>
                </c:pt>
                <c:pt idx="70">
                  <c:v>1004.9765534093389</c:v>
                </c:pt>
                <c:pt idx="71">
                  <c:v>959.66520284600438</c:v>
                </c:pt>
                <c:pt idx="72">
                  <c:v>890.39230021622689</c:v>
                </c:pt>
                <c:pt idx="73">
                  <c:v>875.20226659624859</c:v>
                </c:pt>
                <c:pt idx="74">
                  <c:v>905.99085931357149</c:v>
                </c:pt>
                <c:pt idx="75">
                  <c:v>839.16120259964418</c:v>
                </c:pt>
                <c:pt idx="76">
                  <c:v>817.64514051078777</c:v>
                </c:pt>
                <c:pt idx="77">
                  <c:v>856.36893043354291</c:v>
                </c:pt>
                <c:pt idx="78">
                  <c:v>846.73228487405629</c:v>
                </c:pt>
                <c:pt idx="79">
                  <c:v>829.01962373717242</c:v>
                </c:pt>
                <c:pt idx="80">
                  <c:v>777.0653609055729</c:v>
                </c:pt>
                <c:pt idx="81">
                  <c:v>830.59020156656345</c:v>
                </c:pt>
                <c:pt idx="82">
                  <c:v>898.33837766154534</c:v>
                </c:pt>
                <c:pt idx="83">
                  <c:v>885.35519365455934</c:v>
                </c:pt>
                <c:pt idx="84">
                  <c:v>895.13860653362519</c:v>
                </c:pt>
                <c:pt idx="85">
                  <c:v>915.60749370159658</c:v>
                </c:pt>
                <c:pt idx="86">
                  <c:v>961.48222795921777</c:v>
                </c:pt>
                <c:pt idx="87">
                  <c:v>945.52544997853977</c:v>
                </c:pt>
                <c:pt idx="88">
                  <c:v>954.79216568116772</c:v>
                </c:pt>
                <c:pt idx="89">
                  <c:v>1027.0115755424713</c:v>
                </c:pt>
                <c:pt idx="90">
                  <c:v>1016.110870353578</c:v>
                </c:pt>
                <c:pt idx="91">
                  <c:v>1004.6228724409619</c:v>
                </c:pt>
                <c:pt idx="92">
                  <c:v>985.90194938455033</c:v>
                </c:pt>
                <c:pt idx="93">
                  <c:v>958.83515591731452</c:v>
                </c:pt>
                <c:pt idx="94">
                  <c:v>980.11695296065727</c:v>
                </c:pt>
                <c:pt idx="95">
                  <c:v>921.63367005186012</c:v>
                </c:pt>
                <c:pt idx="96">
                  <c:v>970.83695122278198</c:v>
                </c:pt>
                <c:pt idx="97">
                  <c:v>1003.0603505197643</c:v>
                </c:pt>
                <c:pt idx="98">
                  <c:v>1009.5123666057856</c:v>
                </c:pt>
                <c:pt idx="99">
                  <c:v>1050.8225337254842</c:v>
                </c:pt>
                <c:pt idx="100">
                  <c:v>1062.8027268189642</c:v>
                </c:pt>
                <c:pt idx="101">
                  <c:v>1012.5241147187108</c:v>
                </c:pt>
                <c:pt idx="102">
                  <c:v>1037.7986041640024</c:v>
                </c:pt>
                <c:pt idx="103">
                  <c:v>1010.6475974006705</c:v>
                </c:pt>
                <c:pt idx="104">
                  <c:v>1027.0176935213535</c:v>
                </c:pt>
                <c:pt idx="105">
                  <c:v>1034.1774355314387</c:v>
                </c:pt>
                <c:pt idx="106">
                  <c:v>1059.5490490905861</c:v>
                </c:pt>
                <c:pt idx="107">
                  <c:v>1056.4379264781537</c:v>
                </c:pt>
                <c:pt idx="108">
                  <c:v>1024.5888416573684</c:v>
                </c:pt>
                <c:pt idx="109">
                  <c:v>1028.6203844438883</c:v>
                </c:pt>
                <c:pt idx="110">
                  <c:v>1032.6352161353491</c:v>
                </c:pt>
                <c:pt idx="111">
                  <c:v>990.63326548785244</c:v>
                </c:pt>
                <c:pt idx="112">
                  <c:v>991.1243835245491</c:v>
                </c:pt>
                <c:pt idx="113">
                  <c:v>1031.2881592392853</c:v>
                </c:pt>
                <c:pt idx="114">
                  <c:v>1013.4836020042247</c:v>
                </c:pt>
                <c:pt idx="115">
                  <c:v>964.9398857461814</c:v>
                </c:pt>
                <c:pt idx="116">
                  <c:v>954.86011448172042</c:v>
                </c:pt>
                <c:pt idx="117">
                  <c:v>989.96358480850188</c:v>
                </c:pt>
                <c:pt idx="118">
                  <c:v>1003.5717778775172</c:v>
                </c:pt>
                <c:pt idx="119">
                  <c:v>900.23608473784702</c:v>
                </c:pt>
                <c:pt idx="120">
                  <c:v>814.52024087529207</c:v>
                </c:pt>
                <c:pt idx="121">
                  <c:v>869.40756538225708</c:v>
                </c:pt>
                <c:pt idx="122">
                  <c:v>869.99615426619584</c:v>
                </c:pt>
                <c:pt idx="123">
                  <c:v>809.90075946624586</c:v>
                </c:pt>
                <c:pt idx="124">
                  <c:v>805.05265204371062</c:v>
                </c:pt>
                <c:pt idx="125">
                  <c:v>758.16964965813725</c:v>
                </c:pt>
                <c:pt idx="126">
                  <c:v>781.87408038103467</c:v>
                </c:pt>
                <c:pt idx="127">
                  <c:v>776.31826267910856</c:v>
                </c:pt>
                <c:pt idx="128">
                  <c:v>703.0272165501533</c:v>
                </c:pt>
                <c:pt idx="129">
                  <c:v>692.00949422970882</c:v>
                </c:pt>
                <c:pt idx="130">
                  <c:v>713.92378156376674</c:v>
                </c:pt>
                <c:pt idx="131">
                  <c:v>743.89224808461813</c:v>
                </c:pt>
                <c:pt idx="132">
                  <c:v>667.69026003634929</c:v>
                </c:pt>
                <c:pt idx="133">
                  <c:v>683.01586111315089</c:v>
                </c:pt>
                <c:pt idx="134">
                  <c:v>639.64525188894913</c:v>
                </c:pt>
                <c:pt idx="135">
                  <c:v>689.38976035015241</c:v>
                </c:pt>
                <c:pt idx="136">
                  <c:v>737.38425601349206</c:v>
                </c:pt>
                <c:pt idx="137">
                  <c:v>645.08060566434722</c:v>
                </c:pt>
                <c:pt idx="138">
                  <c:v>664.35201917058271</c:v>
                </c:pt>
                <c:pt idx="139">
                  <c:v>595.900014548689</c:v>
                </c:pt>
                <c:pt idx="140">
                  <c:v>612.22784538843382</c:v>
                </c:pt>
                <c:pt idx="141">
                  <c:v>636.67719140744418</c:v>
                </c:pt>
                <c:pt idx="142">
                  <c:v>629.66907038969737</c:v>
                </c:pt>
                <c:pt idx="143">
                  <c:v>641.78291131982201</c:v>
                </c:pt>
                <c:pt idx="144">
                  <c:v>651.74420296496737</c:v>
                </c:pt>
                <c:pt idx="145">
                  <c:v>635.47201483427023</c:v>
                </c:pt>
                <c:pt idx="146">
                  <c:v>635.14817167600802</c:v>
                </c:pt>
                <c:pt idx="147">
                  <c:v>634.42145269186938</c:v>
                </c:pt>
                <c:pt idx="148">
                  <c:v>624.40917824574558</c:v>
                </c:pt>
                <c:pt idx="149">
                  <c:v>668.59760913293633</c:v>
                </c:pt>
                <c:pt idx="150">
                  <c:v>642.07391737680473</c:v>
                </c:pt>
                <c:pt idx="151">
                  <c:v>599.9835821270384</c:v>
                </c:pt>
                <c:pt idx="152">
                  <c:v>605.35020755810569</c:v>
                </c:pt>
                <c:pt idx="153">
                  <c:v>626.80403780285451</c:v>
                </c:pt>
                <c:pt idx="154">
                  <c:v>645.3692744144895</c:v>
                </c:pt>
                <c:pt idx="155">
                  <c:v>613.51438385309632</c:v>
                </c:pt>
                <c:pt idx="156">
                  <c:v>575.22337892229643</c:v>
                </c:pt>
                <c:pt idx="157">
                  <c:v>631.86724819737935</c:v>
                </c:pt>
                <c:pt idx="158">
                  <c:v>592.82426459964188</c:v>
                </c:pt>
                <c:pt idx="159">
                  <c:v>580.33098407488649</c:v>
                </c:pt>
                <c:pt idx="160">
                  <c:v>612.96894379489322</c:v>
                </c:pt>
                <c:pt idx="161">
                  <c:v>604.91213279022429</c:v>
                </c:pt>
                <c:pt idx="162">
                  <c:v>616.80985047033869</c:v>
                </c:pt>
                <c:pt idx="163">
                  <c:v>557.73307460047863</c:v>
                </c:pt>
                <c:pt idx="164">
                  <c:v>576.6312488220276</c:v>
                </c:pt>
                <c:pt idx="165">
                  <c:v>610.31186654111787</c:v>
                </c:pt>
                <c:pt idx="166">
                  <c:v>638.21852572719308</c:v>
                </c:pt>
                <c:pt idx="167">
                  <c:v>617.43006778170457</c:v>
                </c:pt>
                <c:pt idx="168">
                  <c:v>650.5141155891838</c:v>
                </c:pt>
                <c:pt idx="169">
                  <c:v>650.37906588850399</c:v>
                </c:pt>
                <c:pt idx="170">
                  <c:v>597.60730973074499</c:v>
                </c:pt>
                <c:pt idx="171">
                  <c:v>599.95738329419498</c:v>
                </c:pt>
                <c:pt idx="172">
                  <c:v>596.40588122753445</c:v>
                </c:pt>
                <c:pt idx="173">
                  <c:v>623.07778130521626</c:v>
                </c:pt>
                <c:pt idx="174">
                  <c:v>622.56227128651506</c:v>
                </c:pt>
                <c:pt idx="175">
                  <c:v>550.3209748726282</c:v>
                </c:pt>
                <c:pt idx="176">
                  <c:v>560.62341549463838</c:v>
                </c:pt>
                <c:pt idx="177">
                  <c:v>592.04852197123535</c:v>
                </c:pt>
                <c:pt idx="178">
                  <c:v>646.47022072291747</c:v>
                </c:pt>
                <c:pt idx="179">
                  <c:v>682.65803288717507</c:v>
                </c:pt>
                <c:pt idx="180">
                  <c:v>725.89203807275885</c:v>
                </c:pt>
                <c:pt idx="181">
                  <c:v>692.26925716397091</c:v>
                </c:pt>
                <c:pt idx="182">
                  <c:v>697.96093083047765</c:v>
                </c:pt>
                <c:pt idx="183">
                  <c:v>702.64576588410432</c:v>
                </c:pt>
                <c:pt idx="184">
                  <c:v>752.99892834201103</c:v>
                </c:pt>
                <c:pt idx="185">
                  <c:v>722.05828028624137</c:v>
                </c:pt>
                <c:pt idx="186">
                  <c:v>704.35235916808256</c:v>
                </c:pt>
                <c:pt idx="187">
                  <c:v>684.28014239179117</c:v>
                </c:pt>
                <c:pt idx="188">
                  <c:v>670.53431430994237</c:v>
                </c:pt>
                <c:pt idx="189">
                  <c:v>700.89432099372198</c:v>
                </c:pt>
                <c:pt idx="190">
                  <c:v>744.10836941075308</c:v>
                </c:pt>
                <c:pt idx="191">
                  <c:v>737.56093736879882</c:v>
                </c:pt>
                <c:pt idx="192">
                  <c:v>731.57382611973662</c:v>
                </c:pt>
                <c:pt idx="193">
                  <c:v>674.33203985179966</c:v>
                </c:pt>
                <c:pt idx="194">
                  <c:v>678.03322117942889</c:v>
                </c:pt>
                <c:pt idx="195">
                  <c:v>657.77003523334008</c:v>
                </c:pt>
                <c:pt idx="196">
                  <c:v>662.07234645620326</c:v>
                </c:pt>
                <c:pt idx="197">
                  <c:v>663.35557862768007</c:v>
                </c:pt>
                <c:pt idx="198">
                  <c:v>679.21848847665274</c:v>
                </c:pt>
                <c:pt idx="199">
                  <c:v>692.28779051851723</c:v>
                </c:pt>
                <c:pt idx="200">
                  <c:v>655.60144766060307</c:v>
                </c:pt>
                <c:pt idx="201">
                  <c:v>707.57251864779334</c:v>
                </c:pt>
                <c:pt idx="202">
                  <c:v>734.71774878864812</c:v>
                </c:pt>
                <c:pt idx="203">
                  <c:v>697.48060161750141</c:v>
                </c:pt>
                <c:pt idx="204">
                  <c:v>689.23632017971488</c:v>
                </c:pt>
                <c:pt idx="205">
                  <c:v>710.08785996379504</c:v>
                </c:pt>
                <c:pt idx="206">
                  <c:v>757.39082369988944</c:v>
                </c:pt>
                <c:pt idx="207">
                  <c:v>689.43997515604758</c:v>
                </c:pt>
                <c:pt idx="208">
                  <c:v>688.09090454408624</c:v>
                </c:pt>
                <c:pt idx="209">
                  <c:v>693.38260004907647</c:v>
                </c:pt>
                <c:pt idx="210">
                  <c:v>697.86263416936049</c:v>
                </c:pt>
                <c:pt idx="211">
                  <c:v>686.73820123987059</c:v>
                </c:pt>
                <c:pt idx="212">
                  <c:v>682.07245405639151</c:v>
                </c:pt>
                <c:pt idx="213">
                  <c:v>675.65279612632639</c:v>
                </c:pt>
                <c:pt idx="214">
                  <c:v>684.40072794400589</c:v>
                </c:pt>
                <c:pt idx="215">
                  <c:v>697.87353354564004</c:v>
                </c:pt>
                <c:pt idx="216">
                  <c:v>718.04814881726702</c:v>
                </c:pt>
                <c:pt idx="217">
                  <c:v>674.60043605238093</c:v>
                </c:pt>
                <c:pt idx="218">
                  <c:v>654.11465492442085</c:v>
                </c:pt>
                <c:pt idx="219">
                  <c:v>665.17473985734762</c:v>
                </c:pt>
                <c:pt idx="220">
                  <c:v>681.30002176314554</c:v>
                </c:pt>
                <c:pt idx="221">
                  <c:v>635.28225869121331</c:v>
                </c:pt>
                <c:pt idx="222">
                  <c:v>635.13460239502615</c:v>
                </c:pt>
                <c:pt idx="223">
                  <c:v>611.48366501284727</c:v>
                </c:pt>
                <c:pt idx="224">
                  <c:v>579.70656221684453</c:v>
                </c:pt>
                <c:pt idx="225">
                  <c:v>571.38116709519807</c:v>
                </c:pt>
                <c:pt idx="226">
                  <c:v>577.76814903773516</c:v>
                </c:pt>
                <c:pt idx="227">
                  <c:v>583.78950895865614</c:v>
                </c:pt>
                <c:pt idx="228">
                  <c:v>557.16800617132583</c:v>
                </c:pt>
                <c:pt idx="229">
                  <c:v>567.42855466154947</c:v>
                </c:pt>
                <c:pt idx="230">
                  <c:v>570.56953038646134</c:v>
                </c:pt>
                <c:pt idx="231">
                  <c:v>562.37633602420613</c:v>
                </c:pt>
                <c:pt idx="232">
                  <c:v>554.1199879673469</c:v>
                </c:pt>
                <c:pt idx="233">
                  <c:v>565.07148535118779</c:v>
                </c:pt>
                <c:pt idx="234">
                  <c:v>572.3869468399181</c:v>
                </c:pt>
                <c:pt idx="235">
                  <c:v>535.23106678994031</c:v>
                </c:pt>
                <c:pt idx="236">
                  <c:v>534.19465346091954</c:v>
                </c:pt>
                <c:pt idx="237">
                  <c:v>525.98752245671687</c:v>
                </c:pt>
                <c:pt idx="238">
                  <c:v>520.25620043004847</c:v>
                </c:pt>
                <c:pt idx="239">
                  <c:v>514.76986985339738</c:v>
                </c:pt>
                <c:pt idx="240">
                  <c:v>534.16800612891109</c:v>
                </c:pt>
                <c:pt idx="241">
                  <c:v>555.66671909984507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E-CC47-8CE1-6FB5AC8A1FE5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OptionPricing!$G$8:$IN$8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1147.3400772189132</c:v>
                </c:pt>
                <c:pt idx="2">
                  <c:v>1084.3725151123328</c:v>
                </c:pt>
                <c:pt idx="3">
                  <c:v>1065.8306126947864</c:v>
                </c:pt>
                <c:pt idx="4">
                  <c:v>1035.2109925430084</c:v>
                </c:pt>
                <c:pt idx="5">
                  <c:v>1081.6231042161344</c:v>
                </c:pt>
                <c:pt idx="6">
                  <c:v>1114.7938477601349</c:v>
                </c:pt>
                <c:pt idx="7">
                  <c:v>1105.0720883577574</c:v>
                </c:pt>
                <c:pt idx="8">
                  <c:v>1055.8023922287146</c:v>
                </c:pt>
                <c:pt idx="9">
                  <c:v>1116.8218018510561</c:v>
                </c:pt>
                <c:pt idx="10">
                  <c:v>1050.5311030017797</c:v>
                </c:pt>
                <c:pt idx="11">
                  <c:v>1076.4795434512562</c:v>
                </c:pt>
                <c:pt idx="12">
                  <c:v>1019.3322943348267</c:v>
                </c:pt>
                <c:pt idx="13">
                  <c:v>980.1623816703293</c:v>
                </c:pt>
                <c:pt idx="14">
                  <c:v>943.85704925688731</c:v>
                </c:pt>
                <c:pt idx="15">
                  <c:v>922.10005287418346</c:v>
                </c:pt>
                <c:pt idx="16">
                  <c:v>867.90720795825882</c:v>
                </c:pt>
                <c:pt idx="17">
                  <c:v>848.78506266194813</c:v>
                </c:pt>
                <c:pt idx="18">
                  <c:v>858.36862149835019</c:v>
                </c:pt>
                <c:pt idx="19">
                  <c:v>815.43297153069716</c:v>
                </c:pt>
                <c:pt idx="20">
                  <c:v>791.8549985834029</c:v>
                </c:pt>
                <c:pt idx="21">
                  <c:v>763.71971872459642</c:v>
                </c:pt>
                <c:pt idx="22">
                  <c:v>723.23854533295059</c:v>
                </c:pt>
                <c:pt idx="23">
                  <c:v>726.12518269699149</c:v>
                </c:pt>
                <c:pt idx="24">
                  <c:v>735.99654897982464</c:v>
                </c:pt>
                <c:pt idx="25">
                  <c:v>693.99125898552063</c:v>
                </c:pt>
                <c:pt idx="26">
                  <c:v>707.39397276664715</c:v>
                </c:pt>
                <c:pt idx="27">
                  <c:v>695.40283631951377</c:v>
                </c:pt>
                <c:pt idx="28">
                  <c:v>676.16759142331489</c:v>
                </c:pt>
                <c:pt idx="29">
                  <c:v>676.68226269412901</c:v>
                </c:pt>
                <c:pt idx="30">
                  <c:v>700.40984668429167</c:v>
                </c:pt>
                <c:pt idx="31">
                  <c:v>743.88319741131011</c:v>
                </c:pt>
                <c:pt idx="32">
                  <c:v>737.89619806638416</c:v>
                </c:pt>
                <c:pt idx="33">
                  <c:v>775.29205445477214</c:v>
                </c:pt>
                <c:pt idx="34">
                  <c:v>860.72815453492069</c:v>
                </c:pt>
                <c:pt idx="35">
                  <c:v>892.86169407681837</c:v>
                </c:pt>
                <c:pt idx="36">
                  <c:v>900.51774349654841</c:v>
                </c:pt>
                <c:pt idx="37">
                  <c:v>913.9662134735953</c:v>
                </c:pt>
                <c:pt idx="38">
                  <c:v>936.89222423602416</c:v>
                </c:pt>
                <c:pt idx="39">
                  <c:v>925.31608742596882</c:v>
                </c:pt>
                <c:pt idx="40">
                  <c:v>917.06232155630562</c:v>
                </c:pt>
                <c:pt idx="41">
                  <c:v>902.87488615210839</c:v>
                </c:pt>
                <c:pt idx="42">
                  <c:v>990.17343272238531</c:v>
                </c:pt>
                <c:pt idx="43">
                  <c:v>920.12274929915316</c:v>
                </c:pt>
                <c:pt idx="44">
                  <c:v>923.94662157258483</c:v>
                </c:pt>
                <c:pt idx="45">
                  <c:v>925.36594405960955</c:v>
                </c:pt>
                <c:pt idx="46">
                  <c:v>911.81080259517432</c:v>
                </c:pt>
                <c:pt idx="47">
                  <c:v>892.77261025561518</c:v>
                </c:pt>
                <c:pt idx="48">
                  <c:v>950.87997218968235</c:v>
                </c:pt>
                <c:pt idx="49">
                  <c:v>961.06137175128072</c:v>
                </c:pt>
                <c:pt idx="50">
                  <c:v>950.79947087733069</c:v>
                </c:pt>
                <c:pt idx="51">
                  <c:v>984.5869079778023</c:v>
                </c:pt>
                <c:pt idx="52">
                  <c:v>936.73153416449725</c:v>
                </c:pt>
                <c:pt idx="53">
                  <c:v>864.31551092760185</c:v>
                </c:pt>
                <c:pt idx="54">
                  <c:v>847.21302115610661</c:v>
                </c:pt>
                <c:pt idx="55">
                  <c:v>839.16699662246242</c:v>
                </c:pt>
                <c:pt idx="56">
                  <c:v>888.32410078802582</c:v>
                </c:pt>
                <c:pt idx="57">
                  <c:v>882.19220327999051</c:v>
                </c:pt>
                <c:pt idx="58">
                  <c:v>863.91056722463316</c:v>
                </c:pt>
                <c:pt idx="59">
                  <c:v>860.24545144463298</c:v>
                </c:pt>
                <c:pt idx="60">
                  <c:v>870.61263559222414</c:v>
                </c:pt>
                <c:pt idx="61">
                  <c:v>935.33196340207337</c:v>
                </c:pt>
                <c:pt idx="62">
                  <c:v>893.11723757106131</c:v>
                </c:pt>
                <c:pt idx="63">
                  <c:v>910.00397414713154</c:v>
                </c:pt>
                <c:pt idx="64">
                  <c:v>890.58287275265116</c:v>
                </c:pt>
                <c:pt idx="65">
                  <c:v>901.91189248955402</c:v>
                </c:pt>
                <c:pt idx="66">
                  <c:v>849.60814509551676</c:v>
                </c:pt>
                <c:pt idx="67">
                  <c:v>882.74726968969094</c:v>
                </c:pt>
                <c:pt idx="68">
                  <c:v>875.64839918664336</c:v>
                </c:pt>
                <c:pt idx="69">
                  <c:v>829.27184164373466</c:v>
                </c:pt>
                <c:pt idx="70">
                  <c:v>812.08436069038055</c:v>
                </c:pt>
                <c:pt idx="71">
                  <c:v>753.70060752253698</c:v>
                </c:pt>
                <c:pt idx="72">
                  <c:v>782.85113489413664</c:v>
                </c:pt>
                <c:pt idx="73">
                  <c:v>792.31205949442949</c:v>
                </c:pt>
                <c:pt idx="74">
                  <c:v>822.88220083189879</c:v>
                </c:pt>
                <c:pt idx="75">
                  <c:v>851.39025455762112</c:v>
                </c:pt>
                <c:pt idx="76">
                  <c:v>876.88979438049898</c:v>
                </c:pt>
                <c:pt idx="77">
                  <c:v>872.44032463085637</c:v>
                </c:pt>
                <c:pt idx="78">
                  <c:v>873.97704608223432</c:v>
                </c:pt>
                <c:pt idx="79">
                  <c:v>858.29883978765326</c:v>
                </c:pt>
                <c:pt idx="80">
                  <c:v>870.56771476228471</c:v>
                </c:pt>
                <c:pt idx="81">
                  <c:v>856.09560158138584</c:v>
                </c:pt>
                <c:pt idx="82">
                  <c:v>838.84094239340595</c:v>
                </c:pt>
                <c:pt idx="83">
                  <c:v>774.09962859537086</c:v>
                </c:pt>
                <c:pt idx="84">
                  <c:v>778.52298013686016</c:v>
                </c:pt>
                <c:pt idx="85">
                  <c:v>796.35585376441907</c:v>
                </c:pt>
                <c:pt idx="86">
                  <c:v>817.24690474094211</c:v>
                </c:pt>
                <c:pt idx="87">
                  <c:v>859.58551998686528</c:v>
                </c:pt>
                <c:pt idx="88">
                  <c:v>828.50804343655511</c:v>
                </c:pt>
                <c:pt idx="89">
                  <c:v>805.18427435616638</c:v>
                </c:pt>
                <c:pt idx="90">
                  <c:v>824.17369755719722</c:v>
                </c:pt>
                <c:pt idx="91">
                  <c:v>842.92288827047832</c:v>
                </c:pt>
                <c:pt idx="92">
                  <c:v>814.43382408477362</c:v>
                </c:pt>
                <c:pt idx="93">
                  <c:v>815.53906090130454</c:v>
                </c:pt>
                <c:pt idx="94">
                  <c:v>813.40924553048796</c:v>
                </c:pt>
                <c:pt idx="95">
                  <c:v>831.50672148126694</c:v>
                </c:pt>
                <c:pt idx="96">
                  <c:v>866.45680542156038</c:v>
                </c:pt>
                <c:pt idx="97">
                  <c:v>805.74007061750422</c:v>
                </c:pt>
                <c:pt idx="98">
                  <c:v>768.74409819947482</c:v>
                </c:pt>
                <c:pt idx="99">
                  <c:v>730.85983724560754</c:v>
                </c:pt>
                <c:pt idx="100">
                  <c:v>720.198145303611</c:v>
                </c:pt>
                <c:pt idx="101">
                  <c:v>777.7746501317057</c:v>
                </c:pt>
                <c:pt idx="102">
                  <c:v>820.78315093509502</c:v>
                </c:pt>
                <c:pt idx="103">
                  <c:v>828.39370389603107</c:v>
                </c:pt>
                <c:pt idx="104">
                  <c:v>834.13145627896961</c:v>
                </c:pt>
                <c:pt idx="105">
                  <c:v>860.54548631054377</c:v>
                </c:pt>
                <c:pt idx="106">
                  <c:v>852.36497623322111</c:v>
                </c:pt>
                <c:pt idx="107">
                  <c:v>837.64738214462852</c:v>
                </c:pt>
                <c:pt idx="108">
                  <c:v>794.22191217740988</c:v>
                </c:pt>
                <c:pt idx="109">
                  <c:v>793.22198999172315</c:v>
                </c:pt>
                <c:pt idx="110">
                  <c:v>814.63350388281128</c:v>
                </c:pt>
                <c:pt idx="111">
                  <c:v>805.91519890478639</c:v>
                </c:pt>
                <c:pt idx="112">
                  <c:v>794.41799758740262</c:v>
                </c:pt>
                <c:pt idx="113">
                  <c:v>799.83049284448771</c:v>
                </c:pt>
                <c:pt idx="114">
                  <c:v>792.48138443379241</c:v>
                </c:pt>
                <c:pt idx="115">
                  <c:v>825.23430505785086</c:v>
                </c:pt>
                <c:pt idx="116">
                  <c:v>840.38695683912624</c:v>
                </c:pt>
                <c:pt idx="117">
                  <c:v>846.72598788690811</c:v>
                </c:pt>
                <c:pt idx="118">
                  <c:v>828.67781243395746</c:v>
                </c:pt>
                <c:pt idx="119">
                  <c:v>793.21065671114673</c:v>
                </c:pt>
                <c:pt idx="120">
                  <c:v>815.26544926545284</c:v>
                </c:pt>
                <c:pt idx="121">
                  <c:v>821.79619623415476</c:v>
                </c:pt>
                <c:pt idx="122">
                  <c:v>831.92120352490917</c:v>
                </c:pt>
                <c:pt idx="123">
                  <c:v>819.99122842374538</c:v>
                </c:pt>
                <c:pt idx="124">
                  <c:v>841.817157521436</c:v>
                </c:pt>
                <c:pt idx="125">
                  <c:v>818.4244650555911</c:v>
                </c:pt>
                <c:pt idx="126">
                  <c:v>826.70344464146797</c:v>
                </c:pt>
                <c:pt idx="127">
                  <c:v>819.91322245563094</c:v>
                </c:pt>
                <c:pt idx="128">
                  <c:v>819.99061458705455</c:v>
                </c:pt>
                <c:pt idx="129">
                  <c:v>811.10058421265239</c:v>
                </c:pt>
                <c:pt idx="130">
                  <c:v>807.97923305653069</c:v>
                </c:pt>
                <c:pt idx="131">
                  <c:v>847.56852806118195</c:v>
                </c:pt>
                <c:pt idx="132">
                  <c:v>805.49816678451089</c:v>
                </c:pt>
                <c:pt idx="133">
                  <c:v>818.49613423961284</c:v>
                </c:pt>
                <c:pt idx="134">
                  <c:v>797.61023363229367</c:v>
                </c:pt>
                <c:pt idx="135">
                  <c:v>822.03209927964076</c:v>
                </c:pt>
                <c:pt idx="136">
                  <c:v>828.31822002199783</c:v>
                </c:pt>
                <c:pt idx="137">
                  <c:v>790.87338581582253</c:v>
                </c:pt>
                <c:pt idx="138">
                  <c:v>801.01525809895713</c:v>
                </c:pt>
                <c:pt idx="139">
                  <c:v>785.48134552345118</c:v>
                </c:pt>
                <c:pt idx="140">
                  <c:v>792.54077287300163</c:v>
                </c:pt>
                <c:pt idx="141">
                  <c:v>817.55585623918932</c:v>
                </c:pt>
                <c:pt idx="142">
                  <c:v>839.00832150873896</c:v>
                </c:pt>
                <c:pt idx="143">
                  <c:v>862.90145797296691</c:v>
                </c:pt>
                <c:pt idx="144">
                  <c:v>832.74344836940713</c:v>
                </c:pt>
                <c:pt idx="145">
                  <c:v>830.34935017901216</c:v>
                </c:pt>
                <c:pt idx="146">
                  <c:v>853.81577838149212</c:v>
                </c:pt>
                <c:pt idx="147">
                  <c:v>854.18139478357841</c:v>
                </c:pt>
                <c:pt idx="148">
                  <c:v>823.961573879203</c:v>
                </c:pt>
                <c:pt idx="149">
                  <c:v>862.58473010191096</c:v>
                </c:pt>
                <c:pt idx="150">
                  <c:v>863.35166859094579</c:v>
                </c:pt>
                <c:pt idx="151">
                  <c:v>886.91943066462511</c:v>
                </c:pt>
                <c:pt idx="152">
                  <c:v>872.2463783153064</c:v>
                </c:pt>
                <c:pt idx="153">
                  <c:v>899.90933318010832</c:v>
                </c:pt>
                <c:pt idx="154">
                  <c:v>875.07196772241343</c:v>
                </c:pt>
                <c:pt idx="155">
                  <c:v>846.37001125548238</c:v>
                </c:pt>
                <c:pt idx="156">
                  <c:v>854.94850319505144</c:v>
                </c:pt>
                <c:pt idx="157">
                  <c:v>848.42343484599314</c:v>
                </c:pt>
                <c:pt idx="158">
                  <c:v>840.41611438291056</c:v>
                </c:pt>
                <c:pt idx="159">
                  <c:v>837.65274111248527</c:v>
                </c:pt>
                <c:pt idx="160">
                  <c:v>804.36609970037318</c:v>
                </c:pt>
                <c:pt idx="161">
                  <c:v>802.80143306288664</c:v>
                </c:pt>
                <c:pt idx="162">
                  <c:v>809.03552704306514</c:v>
                </c:pt>
                <c:pt idx="163">
                  <c:v>839.79541833762426</c:v>
                </c:pt>
                <c:pt idx="164">
                  <c:v>863.59481951261682</c:v>
                </c:pt>
                <c:pt idx="165">
                  <c:v>853.08785338307075</c:v>
                </c:pt>
                <c:pt idx="166">
                  <c:v>898.62497779963633</c:v>
                </c:pt>
                <c:pt idx="167">
                  <c:v>913.57483854815735</c:v>
                </c:pt>
                <c:pt idx="168">
                  <c:v>922.85592871568326</c:v>
                </c:pt>
                <c:pt idx="169">
                  <c:v>916.59384210859719</c:v>
                </c:pt>
                <c:pt idx="170">
                  <c:v>926.18407320885501</c:v>
                </c:pt>
                <c:pt idx="171">
                  <c:v>916.9381668792596</c:v>
                </c:pt>
                <c:pt idx="172">
                  <c:v>902.3278336014555</c:v>
                </c:pt>
                <c:pt idx="173">
                  <c:v>877.16399832967352</c:v>
                </c:pt>
                <c:pt idx="174">
                  <c:v>920.00486829331498</c:v>
                </c:pt>
                <c:pt idx="175">
                  <c:v>930.93755055052736</c:v>
                </c:pt>
                <c:pt idx="176">
                  <c:v>930.88398209775573</c:v>
                </c:pt>
                <c:pt idx="177">
                  <c:v>951.82268561980334</c:v>
                </c:pt>
                <c:pt idx="178">
                  <c:v>937.59713202916987</c:v>
                </c:pt>
                <c:pt idx="179">
                  <c:v>927.65184110930363</c:v>
                </c:pt>
                <c:pt idx="180">
                  <c:v>937.10588192597857</c:v>
                </c:pt>
                <c:pt idx="181">
                  <c:v>974.00843910822766</c:v>
                </c:pt>
                <c:pt idx="182">
                  <c:v>960.82944638025106</c:v>
                </c:pt>
                <c:pt idx="183">
                  <c:v>911.81531955555408</c:v>
                </c:pt>
                <c:pt idx="184">
                  <c:v>924.3454219360633</c:v>
                </c:pt>
                <c:pt idx="185">
                  <c:v>902.64328006771916</c:v>
                </c:pt>
                <c:pt idx="186">
                  <c:v>881.57425743287342</c:v>
                </c:pt>
                <c:pt idx="187">
                  <c:v>841.85925954409868</c:v>
                </c:pt>
                <c:pt idx="188">
                  <c:v>846.7733506301397</c:v>
                </c:pt>
                <c:pt idx="189">
                  <c:v>857.91474299799791</c:v>
                </c:pt>
                <c:pt idx="190">
                  <c:v>870.0675326956607</c:v>
                </c:pt>
                <c:pt idx="191">
                  <c:v>843.81123150514145</c:v>
                </c:pt>
                <c:pt idx="192">
                  <c:v>874.2305977516445</c:v>
                </c:pt>
                <c:pt idx="193">
                  <c:v>886.25407965636975</c:v>
                </c:pt>
                <c:pt idx="194">
                  <c:v>896.60169615728705</c:v>
                </c:pt>
                <c:pt idx="195">
                  <c:v>890.10805121656381</c:v>
                </c:pt>
                <c:pt idx="196">
                  <c:v>878.4657181930495</c:v>
                </c:pt>
                <c:pt idx="197">
                  <c:v>899.57782917539396</c:v>
                </c:pt>
                <c:pt idx="198">
                  <c:v>909.51099587707154</c:v>
                </c:pt>
                <c:pt idx="199">
                  <c:v>914.48447059386126</c:v>
                </c:pt>
                <c:pt idx="200">
                  <c:v>880.05340126519786</c:v>
                </c:pt>
                <c:pt idx="201">
                  <c:v>850.90327922283518</c:v>
                </c:pt>
                <c:pt idx="202">
                  <c:v>858.78652576348236</c:v>
                </c:pt>
                <c:pt idx="203">
                  <c:v>838.76838506947888</c:v>
                </c:pt>
                <c:pt idx="204">
                  <c:v>812.06893970343447</c:v>
                </c:pt>
                <c:pt idx="205">
                  <c:v>829.00223298893968</c:v>
                </c:pt>
                <c:pt idx="206">
                  <c:v>859.6506722664642</c:v>
                </c:pt>
                <c:pt idx="207">
                  <c:v>884.39881422619646</c:v>
                </c:pt>
                <c:pt idx="208">
                  <c:v>909.68917676713284</c:v>
                </c:pt>
                <c:pt idx="209">
                  <c:v>887.59489065173693</c:v>
                </c:pt>
                <c:pt idx="210">
                  <c:v>883.79816764141685</c:v>
                </c:pt>
                <c:pt idx="211">
                  <c:v>850.13569446160682</c:v>
                </c:pt>
                <c:pt idx="212">
                  <c:v>844.19915141945683</c:v>
                </c:pt>
                <c:pt idx="213">
                  <c:v>846.8134675711558</c:v>
                </c:pt>
                <c:pt idx="214">
                  <c:v>848.42521896121809</c:v>
                </c:pt>
                <c:pt idx="215">
                  <c:v>851.14504788597594</c:v>
                </c:pt>
                <c:pt idx="216">
                  <c:v>824.29181572617563</c:v>
                </c:pt>
                <c:pt idx="217">
                  <c:v>816.09637626981146</c:v>
                </c:pt>
                <c:pt idx="218">
                  <c:v>808.96772629162501</c:v>
                </c:pt>
                <c:pt idx="219">
                  <c:v>794.43118493323675</c:v>
                </c:pt>
                <c:pt idx="220">
                  <c:v>784.77744021834496</c:v>
                </c:pt>
                <c:pt idx="221">
                  <c:v>803.57514616362903</c:v>
                </c:pt>
                <c:pt idx="222">
                  <c:v>810.65650670749801</c:v>
                </c:pt>
                <c:pt idx="223">
                  <c:v>798.10420513665792</c:v>
                </c:pt>
                <c:pt idx="224">
                  <c:v>834.17885264953577</c:v>
                </c:pt>
                <c:pt idx="225">
                  <c:v>818.21402505771653</c:v>
                </c:pt>
                <c:pt idx="226">
                  <c:v>852.04149900311552</c:v>
                </c:pt>
                <c:pt idx="227">
                  <c:v>819.3828845573646</c:v>
                </c:pt>
                <c:pt idx="228">
                  <c:v>809.39272062599662</c:v>
                </c:pt>
                <c:pt idx="229">
                  <c:v>796.01231880006344</c:v>
                </c:pt>
                <c:pt idx="230">
                  <c:v>792.98246394599767</c:v>
                </c:pt>
                <c:pt idx="231">
                  <c:v>782.893624009679</c:v>
                </c:pt>
                <c:pt idx="232">
                  <c:v>771.7627913911075</c:v>
                </c:pt>
                <c:pt idx="233">
                  <c:v>774.46282241700681</c:v>
                </c:pt>
                <c:pt idx="234">
                  <c:v>790.47656987147786</c:v>
                </c:pt>
                <c:pt idx="235">
                  <c:v>783.02077873355336</c:v>
                </c:pt>
                <c:pt idx="236">
                  <c:v>767.62178314263417</c:v>
                </c:pt>
                <c:pt idx="237">
                  <c:v>802.30052734055903</c:v>
                </c:pt>
                <c:pt idx="238">
                  <c:v>810.7088730847546</c:v>
                </c:pt>
                <c:pt idx="239">
                  <c:v>825.21778670790627</c:v>
                </c:pt>
                <c:pt idx="240">
                  <c:v>807.02677452350429</c:v>
                </c:pt>
                <c:pt idx="241">
                  <c:v>804.96197401953827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CE-CC47-8CE1-6FB5AC8A1FE5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OptionPricing!$G$9:$IN$9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1149.921428056826</c:v>
                </c:pt>
                <c:pt idx="2">
                  <c:v>1131.8944626057344</c:v>
                </c:pt>
                <c:pt idx="3">
                  <c:v>1098.2261013825546</c:v>
                </c:pt>
                <c:pt idx="4">
                  <c:v>1111.2347710250674</c:v>
                </c:pt>
                <c:pt idx="5">
                  <c:v>1105.5392013676419</c:v>
                </c:pt>
                <c:pt idx="6">
                  <c:v>1057.4931791020745</c:v>
                </c:pt>
                <c:pt idx="7">
                  <c:v>1034.454162574636</c:v>
                </c:pt>
                <c:pt idx="8">
                  <c:v>1078.4113156725614</c:v>
                </c:pt>
                <c:pt idx="9">
                  <c:v>1087.332075242274</c:v>
                </c:pt>
                <c:pt idx="10">
                  <c:v>1144.1989639004828</c:v>
                </c:pt>
                <c:pt idx="11">
                  <c:v>1158.8032475046057</c:v>
                </c:pt>
                <c:pt idx="12">
                  <c:v>1158.3432911125867</c:v>
                </c:pt>
                <c:pt idx="13">
                  <c:v>1167.5563016665694</c:v>
                </c:pt>
                <c:pt idx="14">
                  <c:v>1184.4183395048974</c:v>
                </c:pt>
                <c:pt idx="15">
                  <c:v>1111.6174293057097</c:v>
                </c:pt>
                <c:pt idx="16">
                  <c:v>1118.06875078858</c:v>
                </c:pt>
                <c:pt idx="17">
                  <c:v>1063.3628835631487</c:v>
                </c:pt>
                <c:pt idx="18">
                  <c:v>1032.9300892562467</c:v>
                </c:pt>
                <c:pt idx="19">
                  <c:v>1027.1908233003596</c:v>
                </c:pt>
                <c:pt idx="20">
                  <c:v>1031.6929539884609</c:v>
                </c:pt>
                <c:pt idx="21">
                  <c:v>1030.7045821728238</c:v>
                </c:pt>
                <c:pt idx="22">
                  <c:v>1054.1013365269216</c:v>
                </c:pt>
                <c:pt idx="23">
                  <c:v>1048.0117511922208</c:v>
                </c:pt>
                <c:pt idx="24">
                  <c:v>1048.9561048006933</c:v>
                </c:pt>
                <c:pt idx="25">
                  <c:v>1059.7514184832594</c:v>
                </c:pt>
                <c:pt idx="26">
                  <c:v>1059.8107989427783</c:v>
                </c:pt>
                <c:pt idx="27">
                  <c:v>1022.968220865115</c:v>
                </c:pt>
                <c:pt idx="28">
                  <c:v>1109.0737771751096</c:v>
                </c:pt>
                <c:pt idx="29">
                  <c:v>1141.5990942420838</c:v>
                </c:pt>
                <c:pt idx="30">
                  <c:v>1117.2582177700363</c:v>
                </c:pt>
                <c:pt idx="31">
                  <c:v>1172.2683526391058</c:v>
                </c:pt>
                <c:pt idx="32">
                  <c:v>1190.8463953184225</c:v>
                </c:pt>
                <c:pt idx="33">
                  <c:v>1188.4607670642004</c:v>
                </c:pt>
                <c:pt idx="34">
                  <c:v>1229.2600644125832</c:v>
                </c:pt>
                <c:pt idx="35">
                  <c:v>1288.7848042486694</c:v>
                </c:pt>
                <c:pt idx="36">
                  <c:v>1321.975008840086</c:v>
                </c:pt>
                <c:pt idx="37">
                  <c:v>1299.2831997874853</c:v>
                </c:pt>
                <c:pt idx="38">
                  <c:v>1227.0925921987705</c:v>
                </c:pt>
                <c:pt idx="39">
                  <c:v>1188.6278273963026</c:v>
                </c:pt>
                <c:pt idx="40">
                  <c:v>1226.3209168777475</c:v>
                </c:pt>
                <c:pt idx="41">
                  <c:v>1302.0182130541205</c:v>
                </c:pt>
                <c:pt idx="42">
                  <c:v>1310.6821000065945</c:v>
                </c:pt>
                <c:pt idx="43">
                  <c:v>1307.2165159444014</c:v>
                </c:pt>
                <c:pt idx="44">
                  <c:v>1287.5015424533501</c:v>
                </c:pt>
                <c:pt idx="45">
                  <c:v>1270.6786279487317</c:v>
                </c:pt>
                <c:pt idx="46">
                  <c:v>1225.7121378087331</c:v>
                </c:pt>
                <c:pt idx="47">
                  <c:v>1235.448904566879</c:v>
                </c:pt>
                <c:pt idx="48">
                  <c:v>1251.2940906068234</c:v>
                </c:pt>
                <c:pt idx="49">
                  <c:v>1248.8299590415729</c:v>
                </c:pt>
                <c:pt idx="50">
                  <c:v>1280.6680041887275</c:v>
                </c:pt>
                <c:pt idx="51">
                  <c:v>1307.7108976204186</c:v>
                </c:pt>
                <c:pt idx="52">
                  <c:v>1304.9205317325334</c:v>
                </c:pt>
                <c:pt idx="53">
                  <c:v>1266.6926794470485</c:v>
                </c:pt>
                <c:pt idx="54">
                  <c:v>1285.5555761509988</c:v>
                </c:pt>
                <c:pt idx="55">
                  <c:v>1363.3738843989563</c:v>
                </c:pt>
                <c:pt idx="56">
                  <c:v>1347.4439117049615</c:v>
                </c:pt>
                <c:pt idx="57">
                  <c:v>1311.1161823150903</c:v>
                </c:pt>
                <c:pt idx="58">
                  <c:v>1346.821063733315</c:v>
                </c:pt>
                <c:pt idx="59">
                  <c:v>1330.7760296749348</c:v>
                </c:pt>
                <c:pt idx="60">
                  <c:v>1322.4237617062468</c:v>
                </c:pt>
                <c:pt idx="61">
                  <c:v>1364.1557854581099</c:v>
                </c:pt>
                <c:pt idx="62">
                  <c:v>1376.6304837908224</c:v>
                </c:pt>
                <c:pt idx="63">
                  <c:v>1368.302499995375</c:v>
                </c:pt>
                <c:pt idx="64">
                  <c:v>1287.2798584926741</c:v>
                </c:pt>
                <c:pt idx="65">
                  <c:v>1310.2370502707931</c:v>
                </c:pt>
                <c:pt idx="66">
                  <c:v>1308.5683859021196</c:v>
                </c:pt>
                <c:pt idx="67">
                  <c:v>1351.0777120805481</c:v>
                </c:pt>
                <c:pt idx="68">
                  <c:v>1322.2672225433594</c:v>
                </c:pt>
                <c:pt idx="69">
                  <c:v>1324.2771697869641</c:v>
                </c:pt>
                <c:pt idx="70">
                  <c:v>1222.4395004245521</c:v>
                </c:pt>
                <c:pt idx="71">
                  <c:v>1214.6310156170448</c:v>
                </c:pt>
                <c:pt idx="72">
                  <c:v>1177.3128012045299</c:v>
                </c:pt>
                <c:pt idx="73">
                  <c:v>1218.5623102637674</c:v>
                </c:pt>
                <c:pt idx="74">
                  <c:v>1197.9151896871138</c:v>
                </c:pt>
                <c:pt idx="75">
                  <c:v>1175.7400955756161</c:v>
                </c:pt>
                <c:pt idx="76">
                  <c:v>1157.7163930471097</c:v>
                </c:pt>
                <c:pt idx="77">
                  <c:v>1184.3303744557461</c:v>
                </c:pt>
                <c:pt idx="78">
                  <c:v>1289.624936871325</c:v>
                </c:pt>
                <c:pt idx="79">
                  <c:v>1243.620403808824</c:v>
                </c:pt>
                <c:pt idx="80">
                  <c:v>1316.7589289776599</c:v>
                </c:pt>
                <c:pt idx="81">
                  <c:v>1355.140927410821</c:v>
                </c:pt>
                <c:pt idx="82">
                  <c:v>1368.0803990924267</c:v>
                </c:pt>
                <c:pt idx="83">
                  <c:v>1339.5556934761053</c:v>
                </c:pt>
                <c:pt idx="84">
                  <c:v>1298.1211462221734</c:v>
                </c:pt>
                <c:pt idx="85">
                  <c:v>1279.1933676618648</c:v>
                </c:pt>
                <c:pt idx="86">
                  <c:v>1296.4746465607552</c:v>
                </c:pt>
                <c:pt idx="87">
                  <c:v>1323.4257112162961</c:v>
                </c:pt>
                <c:pt idx="88">
                  <c:v>1355.1011317809744</c:v>
                </c:pt>
                <c:pt idx="89">
                  <c:v>1272.7012955822388</c:v>
                </c:pt>
                <c:pt idx="90">
                  <c:v>1233.9598019439177</c:v>
                </c:pt>
                <c:pt idx="91">
                  <c:v>1176.2863757481955</c:v>
                </c:pt>
                <c:pt idx="92">
                  <c:v>1259.463001568542</c:v>
                </c:pt>
                <c:pt idx="93">
                  <c:v>1287.2567513883484</c:v>
                </c:pt>
                <c:pt idx="94">
                  <c:v>1335.4183053993968</c:v>
                </c:pt>
                <c:pt idx="95">
                  <c:v>1317.7558679609133</c:v>
                </c:pt>
                <c:pt idx="96">
                  <c:v>1241.8100011456233</c:v>
                </c:pt>
                <c:pt idx="97">
                  <c:v>1238.4413653016236</c:v>
                </c:pt>
                <c:pt idx="98">
                  <c:v>1266.1322206734801</c:v>
                </c:pt>
                <c:pt idx="99">
                  <c:v>1246.6340965336599</c:v>
                </c:pt>
                <c:pt idx="100">
                  <c:v>1138.5484256557206</c:v>
                </c:pt>
                <c:pt idx="101">
                  <c:v>1187.0531793510406</c:v>
                </c:pt>
                <c:pt idx="102">
                  <c:v>1230.5800655203993</c:v>
                </c:pt>
                <c:pt idx="103">
                  <c:v>1351.9481355081869</c:v>
                </c:pt>
                <c:pt idx="104">
                  <c:v>1329.1587876171043</c:v>
                </c:pt>
                <c:pt idx="105">
                  <c:v>1309.997580906771</c:v>
                </c:pt>
                <c:pt idx="106">
                  <c:v>1234.8618740609998</c:v>
                </c:pt>
                <c:pt idx="107">
                  <c:v>1228.4013244911262</c:v>
                </c:pt>
                <c:pt idx="108">
                  <c:v>1283.4671258350249</c:v>
                </c:pt>
                <c:pt idx="109">
                  <c:v>1248.0820135225022</c:v>
                </c:pt>
                <c:pt idx="110">
                  <c:v>1287.3089555142353</c:v>
                </c:pt>
                <c:pt idx="111">
                  <c:v>1338.8130636163746</c:v>
                </c:pt>
                <c:pt idx="112">
                  <c:v>1411.6002159341276</c:v>
                </c:pt>
                <c:pt idx="113">
                  <c:v>1431.6453775166933</c:v>
                </c:pt>
                <c:pt idx="114">
                  <c:v>1384.6226226434167</c:v>
                </c:pt>
                <c:pt idx="115">
                  <c:v>1429.478177044208</c:v>
                </c:pt>
                <c:pt idx="116">
                  <c:v>1514.6384354638251</c:v>
                </c:pt>
                <c:pt idx="117">
                  <c:v>1464.8468665117325</c:v>
                </c:pt>
                <c:pt idx="118">
                  <c:v>1523.9150575372951</c:v>
                </c:pt>
                <c:pt idx="119">
                  <c:v>1560.9823323542892</c:v>
                </c:pt>
                <c:pt idx="120">
                  <c:v>1473.0590454407049</c:v>
                </c:pt>
                <c:pt idx="121">
                  <c:v>1591.08500930023</c:v>
                </c:pt>
                <c:pt idx="122">
                  <c:v>1495.2380024831166</c:v>
                </c:pt>
                <c:pt idx="123">
                  <c:v>1448.5025144586928</c:v>
                </c:pt>
                <c:pt idx="124">
                  <c:v>1379.1629226362866</c:v>
                </c:pt>
                <c:pt idx="125">
                  <c:v>1331.8123969617818</c:v>
                </c:pt>
                <c:pt idx="126">
                  <c:v>1260.6441584444524</c:v>
                </c:pt>
                <c:pt idx="127">
                  <c:v>1233.2421791014472</c:v>
                </c:pt>
                <c:pt idx="128">
                  <c:v>1240.4653494587192</c:v>
                </c:pt>
                <c:pt idx="129">
                  <c:v>1245.5960497387498</c:v>
                </c:pt>
                <c:pt idx="130">
                  <c:v>1235.1443843606519</c:v>
                </c:pt>
                <c:pt idx="131">
                  <c:v>1210.7059816959477</c:v>
                </c:pt>
                <c:pt idx="132">
                  <c:v>1176.4063592084531</c:v>
                </c:pt>
                <c:pt idx="133">
                  <c:v>1183.4398703946874</c:v>
                </c:pt>
                <c:pt idx="134">
                  <c:v>1201.5639992804254</c:v>
                </c:pt>
                <c:pt idx="135">
                  <c:v>1132.6687600371067</c:v>
                </c:pt>
                <c:pt idx="136">
                  <c:v>1225.9369882840747</c:v>
                </c:pt>
                <c:pt idx="137">
                  <c:v>1253.4962746286526</c:v>
                </c:pt>
                <c:pt idx="138">
                  <c:v>1256.087386454717</c:v>
                </c:pt>
                <c:pt idx="139">
                  <c:v>1257.3818428993345</c:v>
                </c:pt>
                <c:pt idx="140">
                  <c:v>1275.8594574811507</c:v>
                </c:pt>
                <c:pt idx="141">
                  <c:v>1324.1823598028534</c:v>
                </c:pt>
                <c:pt idx="142">
                  <c:v>1393.1674893992931</c:v>
                </c:pt>
                <c:pt idx="143">
                  <c:v>1394.5203950796044</c:v>
                </c:pt>
                <c:pt idx="144">
                  <c:v>1521.9832701716025</c:v>
                </c:pt>
                <c:pt idx="145">
                  <c:v>1537.1527800460913</c:v>
                </c:pt>
                <c:pt idx="146">
                  <c:v>1529.1920681524284</c:v>
                </c:pt>
                <c:pt idx="147">
                  <c:v>1641.0129531390387</c:v>
                </c:pt>
                <c:pt idx="148">
                  <c:v>1679.5165714998989</c:v>
                </c:pt>
                <c:pt idx="149">
                  <c:v>1701.4379294635723</c:v>
                </c:pt>
                <c:pt idx="150">
                  <c:v>1774.9609725679618</c:v>
                </c:pt>
                <c:pt idx="151">
                  <c:v>1803.7907176839378</c:v>
                </c:pt>
                <c:pt idx="152">
                  <c:v>1787.9242681633127</c:v>
                </c:pt>
                <c:pt idx="153">
                  <c:v>1919.7782512254612</c:v>
                </c:pt>
                <c:pt idx="154">
                  <c:v>2120.4029740178921</c:v>
                </c:pt>
                <c:pt idx="155">
                  <c:v>2166.2682112575203</c:v>
                </c:pt>
                <c:pt idx="156">
                  <c:v>2089.1220754938913</c:v>
                </c:pt>
                <c:pt idx="157">
                  <c:v>2014.0600664851561</c:v>
                </c:pt>
                <c:pt idx="158">
                  <c:v>1890.4291522504002</c:v>
                </c:pt>
                <c:pt idx="159">
                  <c:v>1822.2732148599582</c:v>
                </c:pt>
                <c:pt idx="160">
                  <c:v>1925.0704510267556</c:v>
                </c:pt>
                <c:pt idx="161">
                  <c:v>1867.1636967130055</c:v>
                </c:pt>
                <c:pt idx="162">
                  <c:v>1725.5748508734109</c:v>
                </c:pt>
                <c:pt idx="163">
                  <c:v>1679.4882443900574</c:v>
                </c:pt>
                <c:pt idx="164">
                  <c:v>1721.2147958268047</c:v>
                </c:pt>
                <c:pt idx="165">
                  <c:v>1792.9857954546901</c:v>
                </c:pt>
                <c:pt idx="166">
                  <c:v>1732.8615462390844</c:v>
                </c:pt>
                <c:pt idx="167">
                  <c:v>1724.2598957530029</c:v>
                </c:pt>
                <c:pt idx="168">
                  <c:v>1771.3706476041082</c:v>
                </c:pt>
                <c:pt idx="169">
                  <c:v>1880.524534374636</c:v>
                </c:pt>
                <c:pt idx="170">
                  <c:v>1654.3162684903305</c:v>
                </c:pt>
                <c:pt idx="171">
                  <c:v>1606.023288350232</c:v>
                </c:pt>
                <c:pt idx="172">
                  <c:v>1654.8280039914664</c:v>
                </c:pt>
                <c:pt idx="173">
                  <c:v>1666.924106596136</c:v>
                </c:pt>
                <c:pt idx="174">
                  <c:v>1644.1807194826683</c:v>
                </c:pt>
                <c:pt idx="175">
                  <c:v>1598.4198926470599</c:v>
                </c:pt>
                <c:pt idx="176">
                  <c:v>1569.9954738549388</c:v>
                </c:pt>
                <c:pt idx="177">
                  <c:v>1485.2668522207825</c:v>
                </c:pt>
                <c:pt idx="178">
                  <c:v>1400.7572246949501</c:v>
                </c:pt>
                <c:pt idx="179">
                  <c:v>1443.6312779390223</c:v>
                </c:pt>
                <c:pt idx="180">
                  <c:v>1457.076229303344</c:v>
                </c:pt>
                <c:pt idx="181">
                  <c:v>1513.2646770594108</c:v>
                </c:pt>
                <c:pt idx="182">
                  <c:v>1470.424974550393</c:v>
                </c:pt>
                <c:pt idx="183">
                  <c:v>1440.5752301719317</c:v>
                </c:pt>
                <c:pt idx="184">
                  <c:v>1484.8310596653364</c:v>
                </c:pt>
                <c:pt idx="185">
                  <c:v>1457.6849490410407</c:v>
                </c:pt>
                <c:pt idx="186">
                  <c:v>1434.8699039003848</c:v>
                </c:pt>
                <c:pt idx="187">
                  <c:v>1380.2441532125692</c:v>
                </c:pt>
                <c:pt idx="188">
                  <c:v>1334.6271615318628</c:v>
                </c:pt>
                <c:pt idx="189">
                  <c:v>1309.2693648167012</c:v>
                </c:pt>
                <c:pt idx="190">
                  <c:v>1254.8414000509795</c:v>
                </c:pt>
                <c:pt idx="191">
                  <c:v>1207.4342206418569</c:v>
                </c:pt>
                <c:pt idx="192">
                  <c:v>1281.2448622663239</c:v>
                </c:pt>
                <c:pt idx="193">
                  <c:v>1294.0798937708826</c:v>
                </c:pt>
                <c:pt idx="194">
                  <c:v>1204.4195394789926</c:v>
                </c:pt>
                <c:pt idx="195">
                  <c:v>1314.8536609831272</c:v>
                </c:pt>
                <c:pt idx="196">
                  <c:v>1304.0975006321257</c:v>
                </c:pt>
                <c:pt idx="197">
                  <c:v>1321.954279776458</c:v>
                </c:pt>
                <c:pt idx="198">
                  <c:v>1298.2112783395221</c:v>
                </c:pt>
                <c:pt idx="199">
                  <c:v>1323.8849766538647</c:v>
                </c:pt>
                <c:pt idx="200">
                  <c:v>1313.0303354295843</c:v>
                </c:pt>
                <c:pt idx="201">
                  <c:v>1402.4141665485736</c:v>
                </c:pt>
                <c:pt idx="202">
                  <c:v>1506.1436988047603</c:v>
                </c:pt>
                <c:pt idx="203">
                  <c:v>1411.1042649866226</c:v>
                </c:pt>
                <c:pt idx="204">
                  <c:v>1406.5058225129371</c:v>
                </c:pt>
                <c:pt idx="205">
                  <c:v>1515.7949614803476</c:v>
                </c:pt>
                <c:pt idx="206">
                  <c:v>1574.0821370361118</c:v>
                </c:pt>
                <c:pt idx="207">
                  <c:v>1608.1078314582439</c:v>
                </c:pt>
                <c:pt idx="208">
                  <c:v>1557.8249743730607</c:v>
                </c:pt>
                <c:pt idx="209">
                  <c:v>1548.9663883464639</c:v>
                </c:pt>
                <c:pt idx="210">
                  <c:v>1514.4425508396985</c:v>
                </c:pt>
                <c:pt idx="211">
                  <c:v>1514.961280015016</c:v>
                </c:pt>
                <c:pt idx="212">
                  <c:v>1409.2218690452928</c:v>
                </c:pt>
                <c:pt idx="213">
                  <c:v>1439.5398618293023</c:v>
                </c:pt>
                <c:pt idx="214">
                  <c:v>1455.486130182026</c:v>
                </c:pt>
                <c:pt idx="215">
                  <c:v>1503.9540331376174</c:v>
                </c:pt>
                <c:pt idx="216">
                  <c:v>1533.8294120564358</c:v>
                </c:pt>
                <c:pt idx="217">
                  <c:v>1578.6537639522878</c:v>
                </c:pt>
                <c:pt idx="218">
                  <c:v>1495.5229349833712</c:v>
                </c:pt>
                <c:pt idx="219">
                  <c:v>1491.1023865729906</c:v>
                </c:pt>
                <c:pt idx="220">
                  <c:v>1417.7104878722646</c:v>
                </c:pt>
                <c:pt idx="221">
                  <c:v>1444.8572008006242</c:v>
                </c:pt>
                <c:pt idx="222">
                  <c:v>1528.6655084746958</c:v>
                </c:pt>
                <c:pt idx="223">
                  <c:v>1454.0081051168002</c:v>
                </c:pt>
                <c:pt idx="224">
                  <c:v>1385.7913939603159</c:v>
                </c:pt>
                <c:pt idx="225">
                  <c:v>1364.6804024988835</c:v>
                </c:pt>
                <c:pt idx="226">
                  <c:v>1335.3431311975517</c:v>
                </c:pt>
                <c:pt idx="227">
                  <c:v>1348.4950467057192</c:v>
                </c:pt>
                <c:pt idx="228">
                  <c:v>1335.847915729026</c:v>
                </c:pt>
                <c:pt idx="229">
                  <c:v>1369.2048334923998</c:v>
                </c:pt>
                <c:pt idx="230">
                  <c:v>1447.1356960901455</c:v>
                </c:pt>
                <c:pt idx="231">
                  <c:v>1396.8791544238643</c:v>
                </c:pt>
                <c:pt idx="232">
                  <c:v>1370.8266796224073</c:v>
                </c:pt>
                <c:pt idx="233">
                  <c:v>1444.9832109668728</c:v>
                </c:pt>
                <c:pt idx="234">
                  <c:v>1488.5316294423844</c:v>
                </c:pt>
                <c:pt idx="235">
                  <c:v>1494.6702847565452</c:v>
                </c:pt>
                <c:pt idx="236">
                  <c:v>1471.1433309774027</c:v>
                </c:pt>
                <c:pt idx="237">
                  <c:v>1537.4606396592815</c:v>
                </c:pt>
                <c:pt idx="238">
                  <c:v>1649.2705269824583</c:v>
                </c:pt>
                <c:pt idx="239">
                  <c:v>1599.348474265588</c:v>
                </c:pt>
                <c:pt idx="240">
                  <c:v>1618.8874759397045</c:v>
                </c:pt>
                <c:pt idx="241">
                  <c:v>1528.632912272702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CE-CC47-8CE1-6FB5AC8A1FE5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OptionPricing!$G$10:$IN$10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1125.9117533062552</c:v>
                </c:pt>
                <c:pt idx="2">
                  <c:v>1125.9605294708424</c:v>
                </c:pt>
                <c:pt idx="3">
                  <c:v>1176.9000127333638</c:v>
                </c:pt>
                <c:pt idx="4">
                  <c:v>1114.021882972072</c:v>
                </c:pt>
                <c:pt idx="5">
                  <c:v>1071.428742719376</c:v>
                </c:pt>
                <c:pt idx="6">
                  <c:v>1123.3982754463318</c:v>
                </c:pt>
                <c:pt idx="7">
                  <c:v>1065.9503529824399</c:v>
                </c:pt>
                <c:pt idx="8">
                  <c:v>1163.529877910895</c:v>
                </c:pt>
                <c:pt idx="9">
                  <c:v>1198.5635108369686</c:v>
                </c:pt>
                <c:pt idx="10">
                  <c:v>1210.270781355739</c:v>
                </c:pt>
                <c:pt idx="11">
                  <c:v>1191.5809641955932</c:v>
                </c:pt>
                <c:pt idx="12">
                  <c:v>1257.6954688085495</c:v>
                </c:pt>
                <c:pt idx="13">
                  <c:v>1193.8454101429236</c:v>
                </c:pt>
                <c:pt idx="14">
                  <c:v>1184.549691957712</c:v>
                </c:pt>
                <c:pt idx="15">
                  <c:v>1187.4623428399411</c:v>
                </c:pt>
                <c:pt idx="16">
                  <c:v>1167.7355974894799</c:v>
                </c:pt>
                <c:pt idx="17">
                  <c:v>1209.3053924925514</c:v>
                </c:pt>
                <c:pt idx="18">
                  <c:v>1193.2679456501526</c:v>
                </c:pt>
                <c:pt idx="19">
                  <c:v>1184.4964473560376</c:v>
                </c:pt>
                <c:pt idx="20">
                  <c:v>1230.0294387850565</c:v>
                </c:pt>
                <c:pt idx="21">
                  <c:v>1195.3473255272281</c:v>
                </c:pt>
                <c:pt idx="22">
                  <c:v>1140.4136594764234</c:v>
                </c:pt>
                <c:pt idx="23">
                  <c:v>1153.1322493709081</c:v>
                </c:pt>
                <c:pt idx="24">
                  <c:v>1207.6712025369327</c:v>
                </c:pt>
                <c:pt idx="25">
                  <c:v>1261.2922417935695</c:v>
                </c:pt>
                <c:pt idx="26">
                  <c:v>1261.9929770658396</c:v>
                </c:pt>
                <c:pt idx="27">
                  <c:v>1180.5215212377555</c:v>
                </c:pt>
                <c:pt idx="28">
                  <c:v>1191.8775066082007</c:v>
                </c:pt>
                <c:pt idx="29">
                  <c:v>1175.2995223348514</c:v>
                </c:pt>
                <c:pt idx="30">
                  <c:v>1190.3905436811335</c:v>
                </c:pt>
                <c:pt idx="31">
                  <c:v>1226.8669104292219</c:v>
                </c:pt>
                <c:pt idx="32">
                  <c:v>1302.0435929449966</c:v>
                </c:pt>
                <c:pt idx="33">
                  <c:v>1292.9775358774748</c:v>
                </c:pt>
                <c:pt idx="34">
                  <c:v>1241.3011947666257</c:v>
                </c:pt>
                <c:pt idx="35">
                  <c:v>1221.8463521653055</c:v>
                </c:pt>
                <c:pt idx="36">
                  <c:v>1218.1762358301751</c:v>
                </c:pt>
                <c:pt idx="37">
                  <c:v>1191.5740110264414</c:v>
                </c:pt>
                <c:pt idx="38">
                  <c:v>1193.5193476399204</c:v>
                </c:pt>
                <c:pt idx="39">
                  <c:v>1142.3170661248203</c:v>
                </c:pt>
                <c:pt idx="40">
                  <c:v>1148.1717033751975</c:v>
                </c:pt>
                <c:pt idx="41">
                  <c:v>1108.7368013611285</c:v>
                </c:pt>
                <c:pt idx="42">
                  <c:v>1147.1664546275781</c:v>
                </c:pt>
                <c:pt idx="43">
                  <c:v>1103.5931566944355</c:v>
                </c:pt>
                <c:pt idx="44">
                  <c:v>1098.1714466094977</c:v>
                </c:pt>
                <c:pt idx="45">
                  <c:v>1036.3646009413403</c:v>
                </c:pt>
                <c:pt idx="46">
                  <c:v>1036.8971315057224</c:v>
                </c:pt>
                <c:pt idx="47">
                  <c:v>1029.2782854242987</c:v>
                </c:pt>
                <c:pt idx="48">
                  <c:v>1051.5262257640525</c:v>
                </c:pt>
                <c:pt idx="49">
                  <c:v>1075.5134110415252</c:v>
                </c:pt>
                <c:pt idx="50">
                  <c:v>1049.3967643205228</c:v>
                </c:pt>
                <c:pt idx="51">
                  <c:v>1050.0960435119302</c:v>
                </c:pt>
                <c:pt idx="52">
                  <c:v>1046.4413060205563</c:v>
                </c:pt>
                <c:pt idx="53">
                  <c:v>1069.851822035997</c:v>
                </c:pt>
                <c:pt idx="54">
                  <c:v>1116.4193762996449</c:v>
                </c:pt>
                <c:pt idx="55">
                  <c:v>1130.6189867997916</c:v>
                </c:pt>
                <c:pt idx="56">
                  <c:v>1150.7678561566674</c:v>
                </c:pt>
                <c:pt idx="57">
                  <c:v>1172.2478650133919</c:v>
                </c:pt>
                <c:pt idx="58">
                  <c:v>1212.3466067170552</c:v>
                </c:pt>
                <c:pt idx="59">
                  <c:v>1199.2960241642259</c:v>
                </c:pt>
                <c:pt idx="60">
                  <c:v>1152.7371756304701</c:v>
                </c:pt>
                <c:pt idx="61">
                  <c:v>1195.8434017399479</c:v>
                </c:pt>
                <c:pt idx="62">
                  <c:v>1184.4129565754354</c:v>
                </c:pt>
                <c:pt idx="63">
                  <c:v>1187.0902480868569</c:v>
                </c:pt>
                <c:pt idx="64">
                  <c:v>1209.0485741830209</c:v>
                </c:pt>
                <c:pt idx="65">
                  <c:v>1176.6758190640976</c:v>
                </c:pt>
                <c:pt idx="66">
                  <c:v>1162.1199600006564</c:v>
                </c:pt>
                <c:pt idx="67">
                  <c:v>1218.736975117072</c:v>
                </c:pt>
                <c:pt idx="68">
                  <c:v>1208.1364274849325</c:v>
                </c:pt>
                <c:pt idx="69">
                  <c:v>1249.0484462257029</c:v>
                </c:pt>
                <c:pt idx="70">
                  <c:v>1266.5558186078854</c:v>
                </c:pt>
                <c:pt idx="71">
                  <c:v>1257.6852413343809</c:v>
                </c:pt>
                <c:pt idx="72">
                  <c:v>1182.2613282646487</c:v>
                </c:pt>
                <c:pt idx="73">
                  <c:v>1181.643780091357</c:v>
                </c:pt>
                <c:pt idx="74">
                  <c:v>1159.1529894392756</c:v>
                </c:pt>
                <c:pt idx="75">
                  <c:v>1129.0667719645078</c:v>
                </c:pt>
                <c:pt idx="76">
                  <c:v>1136.1285460798872</c:v>
                </c:pt>
                <c:pt idx="77">
                  <c:v>1091.0234698057677</c:v>
                </c:pt>
                <c:pt idx="78">
                  <c:v>1010.6518715615692</c:v>
                </c:pt>
                <c:pt idx="79">
                  <c:v>1017.1579734747354</c:v>
                </c:pt>
                <c:pt idx="80">
                  <c:v>1070.1252615866442</c:v>
                </c:pt>
                <c:pt idx="81">
                  <c:v>1039.9032571734663</c:v>
                </c:pt>
                <c:pt idx="82">
                  <c:v>1009.855298509874</c:v>
                </c:pt>
                <c:pt idx="83">
                  <c:v>1040.9782796437917</c:v>
                </c:pt>
                <c:pt idx="84">
                  <c:v>1009.5751043466769</c:v>
                </c:pt>
                <c:pt idx="85">
                  <c:v>1024.6037154039821</c:v>
                </c:pt>
                <c:pt idx="86">
                  <c:v>1078.4318495606904</c:v>
                </c:pt>
                <c:pt idx="87">
                  <c:v>1124.8169814079081</c:v>
                </c:pt>
                <c:pt idx="88">
                  <c:v>1141.9514468391988</c:v>
                </c:pt>
                <c:pt idx="89">
                  <c:v>1134.7253981288295</c:v>
                </c:pt>
                <c:pt idx="90">
                  <c:v>1091.0063099965662</c:v>
                </c:pt>
                <c:pt idx="91">
                  <c:v>1097.914906459687</c:v>
                </c:pt>
                <c:pt idx="92">
                  <c:v>1059.7905398577468</c:v>
                </c:pt>
                <c:pt idx="93">
                  <c:v>1067.3932777398657</c:v>
                </c:pt>
                <c:pt idx="94">
                  <c:v>1077.2290086706121</c:v>
                </c:pt>
                <c:pt idx="95">
                  <c:v>1089.9531244769473</c:v>
                </c:pt>
                <c:pt idx="96">
                  <c:v>1097.3018650875629</c:v>
                </c:pt>
                <c:pt idx="97">
                  <c:v>1078.2341359327522</c:v>
                </c:pt>
                <c:pt idx="98">
                  <c:v>1027.3300220443816</c:v>
                </c:pt>
                <c:pt idx="99">
                  <c:v>1116.1831391138155</c:v>
                </c:pt>
                <c:pt idx="100">
                  <c:v>1145.3871671026282</c:v>
                </c:pt>
                <c:pt idx="101">
                  <c:v>1189.566972688991</c:v>
                </c:pt>
                <c:pt idx="102">
                  <c:v>1164.6213390023054</c:v>
                </c:pt>
                <c:pt idx="103">
                  <c:v>1108.1668110685021</c:v>
                </c:pt>
                <c:pt idx="104">
                  <c:v>1040.2372865874161</c:v>
                </c:pt>
                <c:pt idx="105">
                  <c:v>1043.2959359655749</c:v>
                </c:pt>
                <c:pt idx="106">
                  <c:v>999.89913011634474</c:v>
                </c:pt>
                <c:pt idx="107">
                  <c:v>949.88712553761582</c:v>
                </c:pt>
                <c:pt idx="108">
                  <c:v>955.05642010360111</c:v>
                </c:pt>
                <c:pt idx="109">
                  <c:v>903.37939686699565</c:v>
                </c:pt>
                <c:pt idx="110">
                  <c:v>880.41586090950523</c:v>
                </c:pt>
                <c:pt idx="111">
                  <c:v>888.45320576195024</c:v>
                </c:pt>
                <c:pt idx="112">
                  <c:v>873.18130224054084</c:v>
                </c:pt>
                <c:pt idx="113">
                  <c:v>877.86402102299496</c:v>
                </c:pt>
                <c:pt idx="114">
                  <c:v>826.0907013060496</c:v>
                </c:pt>
                <c:pt idx="115">
                  <c:v>794.95342309999728</c:v>
                </c:pt>
                <c:pt idx="116">
                  <c:v>776.5527521355292</c:v>
                </c:pt>
                <c:pt idx="117">
                  <c:v>786.91146132404299</c:v>
                </c:pt>
                <c:pt idx="118">
                  <c:v>789.83600687759827</c:v>
                </c:pt>
                <c:pt idx="119">
                  <c:v>785.3022328516987</c:v>
                </c:pt>
                <c:pt idx="120">
                  <c:v>756.46263624703533</c:v>
                </c:pt>
                <c:pt idx="121">
                  <c:v>755.69201739285188</c:v>
                </c:pt>
                <c:pt idx="122">
                  <c:v>720.81490591225531</c:v>
                </c:pt>
                <c:pt idx="123">
                  <c:v>710.71323329214647</c:v>
                </c:pt>
                <c:pt idx="124">
                  <c:v>712.90361370858022</c:v>
                </c:pt>
                <c:pt idx="125">
                  <c:v>710.57253547637413</c:v>
                </c:pt>
                <c:pt idx="126">
                  <c:v>736.17668025425485</c:v>
                </c:pt>
                <c:pt idx="127">
                  <c:v>681.57971386292581</c:v>
                </c:pt>
                <c:pt idx="128">
                  <c:v>669.12499917137097</c:v>
                </c:pt>
                <c:pt idx="129">
                  <c:v>703.92274709386106</c:v>
                </c:pt>
                <c:pt idx="130">
                  <c:v>721.06153103685449</c:v>
                </c:pt>
                <c:pt idx="131">
                  <c:v>722.4197070800584</c:v>
                </c:pt>
                <c:pt idx="132">
                  <c:v>737.45373130601354</c:v>
                </c:pt>
                <c:pt idx="133">
                  <c:v>734.72744674233525</c:v>
                </c:pt>
                <c:pt idx="134">
                  <c:v>746.3684422566572</c:v>
                </c:pt>
                <c:pt idx="135">
                  <c:v>671.73651688582777</c:v>
                </c:pt>
                <c:pt idx="136">
                  <c:v>631.13531528013675</c:v>
                </c:pt>
                <c:pt idx="137">
                  <c:v>622.46864373047242</c:v>
                </c:pt>
                <c:pt idx="138">
                  <c:v>632.3085394612541</c:v>
                </c:pt>
                <c:pt idx="139">
                  <c:v>652.05003825674873</c:v>
                </c:pt>
                <c:pt idx="140">
                  <c:v>639.22810260964764</c:v>
                </c:pt>
                <c:pt idx="141">
                  <c:v>669.67509192253419</c:v>
                </c:pt>
                <c:pt idx="142">
                  <c:v>658.47649620593643</c:v>
                </c:pt>
                <c:pt idx="143">
                  <c:v>651.74173783868218</c:v>
                </c:pt>
                <c:pt idx="144">
                  <c:v>660.78993883316514</c:v>
                </c:pt>
                <c:pt idx="145">
                  <c:v>653.71130147009274</c:v>
                </c:pt>
                <c:pt idx="146">
                  <c:v>645.12891253680777</c:v>
                </c:pt>
                <c:pt idx="147">
                  <c:v>625.12968993431411</c:v>
                </c:pt>
                <c:pt idx="148">
                  <c:v>629.89751599177794</c:v>
                </c:pt>
                <c:pt idx="149">
                  <c:v>610.51060064566684</c:v>
                </c:pt>
                <c:pt idx="150">
                  <c:v>586.13431375593325</c:v>
                </c:pt>
                <c:pt idx="151">
                  <c:v>594.51482641201369</c:v>
                </c:pt>
                <c:pt idx="152">
                  <c:v>558.83336760013344</c:v>
                </c:pt>
                <c:pt idx="153">
                  <c:v>578.17803741627813</c:v>
                </c:pt>
                <c:pt idx="154">
                  <c:v>541.33441235507087</c:v>
                </c:pt>
                <c:pt idx="155">
                  <c:v>565.93727865806864</c:v>
                </c:pt>
                <c:pt idx="156">
                  <c:v>565.55827689760474</c:v>
                </c:pt>
                <c:pt idx="157">
                  <c:v>566.3769401700664</c:v>
                </c:pt>
                <c:pt idx="158">
                  <c:v>596.39549301222723</c:v>
                </c:pt>
                <c:pt idx="159">
                  <c:v>652.21253631306979</c:v>
                </c:pt>
                <c:pt idx="160">
                  <c:v>668.51421693925386</c:v>
                </c:pt>
                <c:pt idx="161">
                  <c:v>682.75429353785432</c:v>
                </c:pt>
                <c:pt idx="162">
                  <c:v>697.89188948979108</c:v>
                </c:pt>
                <c:pt idx="163">
                  <c:v>643.51876693779025</c:v>
                </c:pt>
                <c:pt idx="164">
                  <c:v>657.71642068269432</c:v>
                </c:pt>
                <c:pt idx="165">
                  <c:v>667.28411816377297</c:v>
                </c:pt>
                <c:pt idx="166">
                  <c:v>665.18804237882182</c:v>
                </c:pt>
                <c:pt idx="167">
                  <c:v>656.08704660976207</c:v>
                </c:pt>
                <c:pt idx="168">
                  <c:v>662.42170828410212</c:v>
                </c:pt>
                <c:pt idx="169">
                  <c:v>624.76712608489618</c:v>
                </c:pt>
                <c:pt idx="170">
                  <c:v>598.07818890412352</c:v>
                </c:pt>
                <c:pt idx="171">
                  <c:v>592.38250667352349</c:v>
                </c:pt>
                <c:pt idx="172">
                  <c:v>601.25838737246306</c:v>
                </c:pt>
                <c:pt idx="173">
                  <c:v>586.72950880271947</c:v>
                </c:pt>
                <c:pt idx="174">
                  <c:v>606.45844797049449</c:v>
                </c:pt>
                <c:pt idx="175">
                  <c:v>628.55937417366624</c:v>
                </c:pt>
                <c:pt idx="176">
                  <c:v>656.53007852139217</c:v>
                </c:pt>
                <c:pt idx="177">
                  <c:v>646.05810688519693</c:v>
                </c:pt>
                <c:pt idx="178">
                  <c:v>587.40413665531116</c:v>
                </c:pt>
                <c:pt idx="179">
                  <c:v>598.37709995725936</c:v>
                </c:pt>
                <c:pt idx="180">
                  <c:v>592.71821873507918</c:v>
                </c:pt>
                <c:pt idx="181">
                  <c:v>596.94055173190861</c:v>
                </c:pt>
                <c:pt idx="182">
                  <c:v>591.4077745202386</c:v>
                </c:pt>
                <c:pt idx="183">
                  <c:v>569.60888985733709</c:v>
                </c:pt>
                <c:pt idx="184">
                  <c:v>535.58843782850761</c:v>
                </c:pt>
                <c:pt idx="185">
                  <c:v>599.77055707185298</c:v>
                </c:pt>
                <c:pt idx="186">
                  <c:v>566.23030696653609</c:v>
                </c:pt>
                <c:pt idx="187">
                  <c:v>547.36064946138981</c:v>
                </c:pt>
                <c:pt idx="188">
                  <c:v>524.50420438395406</c:v>
                </c:pt>
                <c:pt idx="189">
                  <c:v>546.99114852922423</c:v>
                </c:pt>
                <c:pt idx="190">
                  <c:v>547.97253619594449</c:v>
                </c:pt>
                <c:pt idx="191">
                  <c:v>545.71746029713427</c:v>
                </c:pt>
                <c:pt idx="192">
                  <c:v>522.04903497438966</c:v>
                </c:pt>
                <c:pt idx="193">
                  <c:v>546.77810690971637</c:v>
                </c:pt>
                <c:pt idx="194">
                  <c:v>523.54308172679566</c:v>
                </c:pt>
                <c:pt idx="195">
                  <c:v>504.86314428787682</c:v>
                </c:pt>
                <c:pt idx="196">
                  <c:v>540.48635514401587</c:v>
                </c:pt>
                <c:pt idx="197">
                  <c:v>550.42168457588593</c:v>
                </c:pt>
                <c:pt idx="198">
                  <c:v>572.96125143577149</c:v>
                </c:pt>
                <c:pt idx="199">
                  <c:v>575.2370334785943</c:v>
                </c:pt>
                <c:pt idx="200">
                  <c:v>580.72422254173671</c:v>
                </c:pt>
                <c:pt idx="201">
                  <c:v>571.86603339896772</c:v>
                </c:pt>
                <c:pt idx="202">
                  <c:v>555.04251124229415</c:v>
                </c:pt>
                <c:pt idx="203">
                  <c:v>546.39604072276495</c:v>
                </c:pt>
                <c:pt idx="204">
                  <c:v>558.64271250127183</c:v>
                </c:pt>
                <c:pt idx="205">
                  <c:v>544.7268012052881</c:v>
                </c:pt>
                <c:pt idx="206">
                  <c:v>504.61559982907818</c:v>
                </c:pt>
                <c:pt idx="207">
                  <c:v>511.74295894081411</c:v>
                </c:pt>
                <c:pt idx="208">
                  <c:v>483.23590821682046</c:v>
                </c:pt>
                <c:pt idx="209">
                  <c:v>494.97732837633663</c:v>
                </c:pt>
                <c:pt idx="210">
                  <c:v>504.5903897118755</c:v>
                </c:pt>
                <c:pt idx="211">
                  <c:v>514.8548799595012</c:v>
                </c:pt>
                <c:pt idx="212">
                  <c:v>513.15039543899275</c:v>
                </c:pt>
                <c:pt idx="213">
                  <c:v>518.56320172468531</c:v>
                </c:pt>
                <c:pt idx="214">
                  <c:v>519.12622746640955</c:v>
                </c:pt>
                <c:pt idx="215">
                  <c:v>529.34248797105238</c:v>
                </c:pt>
                <c:pt idx="216">
                  <c:v>560.10728645784695</c:v>
                </c:pt>
                <c:pt idx="217">
                  <c:v>539.69386587321412</c:v>
                </c:pt>
                <c:pt idx="218">
                  <c:v>523.64168377670705</c:v>
                </c:pt>
                <c:pt idx="219">
                  <c:v>529.3866118148228</c:v>
                </c:pt>
                <c:pt idx="220">
                  <c:v>509.07847859207703</c:v>
                </c:pt>
                <c:pt idx="221">
                  <c:v>497.54507217175501</c:v>
                </c:pt>
                <c:pt idx="222">
                  <c:v>505.47127138200545</c:v>
                </c:pt>
                <c:pt idx="223">
                  <c:v>515.05717740679245</c:v>
                </c:pt>
                <c:pt idx="224">
                  <c:v>528.80806656161678</c:v>
                </c:pt>
                <c:pt idx="225">
                  <c:v>516.03641321349608</c:v>
                </c:pt>
                <c:pt idx="226">
                  <c:v>490.36511541661247</c:v>
                </c:pt>
                <c:pt idx="227">
                  <c:v>475.66353910982832</c:v>
                </c:pt>
                <c:pt idx="228">
                  <c:v>478.92919666362337</c:v>
                </c:pt>
                <c:pt idx="229">
                  <c:v>480.17473191220853</c:v>
                </c:pt>
                <c:pt idx="230">
                  <c:v>492.382209548258</c:v>
                </c:pt>
                <c:pt idx="231">
                  <c:v>514.26193210163626</c:v>
                </c:pt>
                <c:pt idx="232">
                  <c:v>522.63068066017183</c:v>
                </c:pt>
                <c:pt idx="233">
                  <c:v>548.30597147452363</c:v>
                </c:pt>
                <c:pt idx="234">
                  <c:v>521.97766698264638</c:v>
                </c:pt>
                <c:pt idx="235">
                  <c:v>535.79328395458231</c:v>
                </c:pt>
                <c:pt idx="236">
                  <c:v>516.78905564018248</c:v>
                </c:pt>
                <c:pt idx="237">
                  <c:v>511.59071438524086</c:v>
                </c:pt>
                <c:pt idx="238">
                  <c:v>517.18882740054698</c:v>
                </c:pt>
                <c:pt idx="239">
                  <c:v>528.35178146721455</c:v>
                </c:pt>
                <c:pt idx="240">
                  <c:v>563.48830466733875</c:v>
                </c:pt>
                <c:pt idx="241">
                  <c:v>573.19140685810999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CE-CC47-8CE1-6FB5AC8A1FE5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OptionPricing!$G$11:$IN$11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1095.1644095185015</c:v>
                </c:pt>
                <c:pt idx="2">
                  <c:v>1070.174940553673</c:v>
                </c:pt>
                <c:pt idx="3">
                  <c:v>1064.3199154483427</c:v>
                </c:pt>
                <c:pt idx="4">
                  <c:v>1086.1447443827285</c:v>
                </c:pt>
                <c:pt idx="5">
                  <c:v>1111.5995560007075</c:v>
                </c:pt>
                <c:pt idx="6">
                  <c:v>1056.0768627303962</c:v>
                </c:pt>
                <c:pt idx="7">
                  <c:v>1056.9487726898119</c:v>
                </c:pt>
                <c:pt idx="8">
                  <c:v>1034.7889668954545</c:v>
                </c:pt>
                <c:pt idx="9">
                  <c:v>1095.0903046270068</c:v>
                </c:pt>
                <c:pt idx="10">
                  <c:v>1051.1419191336688</c:v>
                </c:pt>
                <c:pt idx="11">
                  <c:v>1123.8417349776303</c:v>
                </c:pt>
                <c:pt idx="12">
                  <c:v>1131.5287535058217</c:v>
                </c:pt>
                <c:pt idx="13">
                  <c:v>1092.1420106002256</c:v>
                </c:pt>
                <c:pt idx="14">
                  <c:v>1164.7073887554936</c:v>
                </c:pt>
                <c:pt idx="15">
                  <c:v>1138.3563251133871</c:v>
                </c:pt>
                <c:pt idx="16">
                  <c:v>1151.0948352687321</c:v>
                </c:pt>
                <c:pt idx="17">
                  <c:v>1103.450542563203</c:v>
                </c:pt>
                <c:pt idx="18">
                  <c:v>1008.0358216631103</c:v>
                </c:pt>
                <c:pt idx="19">
                  <c:v>1003.1213590080646</c:v>
                </c:pt>
                <c:pt idx="20">
                  <c:v>1056.8480809849614</c:v>
                </c:pt>
                <c:pt idx="21">
                  <c:v>1085.5605661799286</c:v>
                </c:pt>
                <c:pt idx="22">
                  <c:v>1156.5224961262686</c:v>
                </c:pt>
                <c:pt idx="23">
                  <c:v>1195.6933663542225</c:v>
                </c:pt>
                <c:pt idx="24">
                  <c:v>1219.0853352882955</c:v>
                </c:pt>
                <c:pt idx="25">
                  <c:v>1225.1784700107514</c:v>
                </c:pt>
                <c:pt idx="26">
                  <c:v>1272.4169281484458</c:v>
                </c:pt>
                <c:pt idx="27">
                  <c:v>1236.2411825867216</c:v>
                </c:pt>
                <c:pt idx="28">
                  <c:v>1222.9877733020314</c:v>
                </c:pt>
                <c:pt idx="29">
                  <c:v>1267.0496097560776</c:v>
                </c:pt>
                <c:pt idx="30">
                  <c:v>1265.4869264653246</c:v>
                </c:pt>
                <c:pt idx="31">
                  <c:v>1255.1149135649293</c:v>
                </c:pt>
                <c:pt idx="32">
                  <c:v>1297.7011101428827</c:v>
                </c:pt>
                <c:pt idx="33">
                  <c:v>1336.4824327053423</c:v>
                </c:pt>
                <c:pt idx="34">
                  <c:v>1329.7844519910859</c:v>
                </c:pt>
                <c:pt idx="35">
                  <c:v>1375.2627896735482</c:v>
                </c:pt>
                <c:pt idx="36">
                  <c:v>1333.5101034276613</c:v>
                </c:pt>
                <c:pt idx="37">
                  <c:v>1360.9332140911815</c:v>
                </c:pt>
                <c:pt idx="38">
                  <c:v>1440.2270731318765</c:v>
                </c:pt>
                <c:pt idx="39">
                  <c:v>1448.4139463090391</c:v>
                </c:pt>
                <c:pt idx="40">
                  <c:v>1576.0186019454111</c:v>
                </c:pt>
                <c:pt idx="41">
                  <c:v>1577.7392838083342</c:v>
                </c:pt>
                <c:pt idx="42">
                  <c:v>1651.3077075150616</c:v>
                </c:pt>
                <c:pt idx="43">
                  <c:v>1499.5007092638825</c:v>
                </c:pt>
                <c:pt idx="44">
                  <c:v>1499.6475456064534</c:v>
                </c:pt>
                <c:pt idx="45">
                  <c:v>1533.967474782004</c:v>
                </c:pt>
                <c:pt idx="46">
                  <c:v>1591.2312369004933</c:v>
                </c:pt>
                <c:pt idx="47">
                  <c:v>1566.350045827628</c:v>
                </c:pt>
                <c:pt idx="48">
                  <c:v>1463.8500468648888</c:v>
                </c:pt>
                <c:pt idx="49">
                  <c:v>1508.4297792726761</c:v>
                </c:pt>
                <c:pt idx="50">
                  <c:v>1558.1166522370893</c:v>
                </c:pt>
                <c:pt idx="51">
                  <c:v>1625.2887026942981</c:v>
                </c:pt>
                <c:pt idx="52">
                  <c:v>1600.1280210636803</c:v>
                </c:pt>
                <c:pt idx="53">
                  <c:v>1660.7900760291343</c:v>
                </c:pt>
                <c:pt idx="54">
                  <c:v>1619.660299624155</c:v>
                </c:pt>
                <c:pt idx="55">
                  <c:v>1564.3579915875034</c:v>
                </c:pt>
                <c:pt idx="56">
                  <c:v>1679.6766511852684</c:v>
                </c:pt>
                <c:pt idx="57">
                  <c:v>1636.2880882720622</c:v>
                </c:pt>
                <c:pt idx="58">
                  <c:v>1744.6127565185629</c:v>
                </c:pt>
                <c:pt idx="59">
                  <c:v>1708.6530265542374</c:v>
                </c:pt>
                <c:pt idx="60">
                  <c:v>1674.7309154541886</c:v>
                </c:pt>
                <c:pt idx="61">
                  <c:v>1523.9884052361504</c:v>
                </c:pt>
                <c:pt idx="62">
                  <c:v>1500.3248230161573</c:v>
                </c:pt>
                <c:pt idx="63">
                  <c:v>1499.6681128811856</c:v>
                </c:pt>
                <c:pt idx="64">
                  <c:v>1336.0926177434362</c:v>
                </c:pt>
                <c:pt idx="65">
                  <c:v>1312.9111092732817</c:v>
                </c:pt>
                <c:pt idx="66">
                  <c:v>1202.7595857643364</c:v>
                </c:pt>
                <c:pt idx="67">
                  <c:v>1185.0559006735946</c:v>
                </c:pt>
                <c:pt idx="68">
                  <c:v>1177.7209266138425</c:v>
                </c:pt>
                <c:pt idx="69">
                  <c:v>1102.5792454527336</c:v>
                </c:pt>
                <c:pt idx="70">
                  <c:v>1114.6989706206343</c:v>
                </c:pt>
                <c:pt idx="71">
                  <c:v>1048.6669595264673</c:v>
                </c:pt>
                <c:pt idx="72">
                  <c:v>1047.2450503549701</c:v>
                </c:pt>
                <c:pt idx="73">
                  <c:v>1049.1344245181942</c:v>
                </c:pt>
                <c:pt idx="74">
                  <c:v>994.41678768221368</c:v>
                </c:pt>
                <c:pt idx="75">
                  <c:v>951.29072435495254</c:v>
                </c:pt>
                <c:pt idx="76">
                  <c:v>908.50631726551251</c:v>
                </c:pt>
                <c:pt idx="77">
                  <c:v>935.2894490993134</c:v>
                </c:pt>
                <c:pt idx="78">
                  <c:v>948.67460118831593</c:v>
                </c:pt>
                <c:pt idx="79">
                  <c:v>948.98721308528593</c:v>
                </c:pt>
                <c:pt idx="80">
                  <c:v>982.63862922578926</c:v>
                </c:pt>
                <c:pt idx="81">
                  <c:v>1041.6907175838087</c:v>
                </c:pt>
                <c:pt idx="82">
                  <c:v>1223.7963081819901</c:v>
                </c:pt>
                <c:pt idx="83">
                  <c:v>1247.057883723882</c:v>
                </c:pt>
                <c:pt idx="84">
                  <c:v>1146.7967292911085</c:v>
                </c:pt>
                <c:pt idx="85">
                  <c:v>1187.1995015105497</c:v>
                </c:pt>
                <c:pt idx="86">
                  <c:v>1182.5530412789853</c:v>
                </c:pt>
                <c:pt idx="87">
                  <c:v>1124.447932750601</c:v>
                </c:pt>
                <c:pt idx="88">
                  <c:v>1028.6929598646173</c:v>
                </c:pt>
                <c:pt idx="89">
                  <c:v>899.09616152699346</c:v>
                </c:pt>
                <c:pt idx="90">
                  <c:v>979.4426416853795</c:v>
                </c:pt>
                <c:pt idx="91">
                  <c:v>922.44933365164866</c:v>
                </c:pt>
                <c:pt idx="92">
                  <c:v>971.15131108711944</c:v>
                </c:pt>
                <c:pt idx="93">
                  <c:v>947.7540837431186</c:v>
                </c:pt>
                <c:pt idx="94">
                  <c:v>964.52633751803182</c:v>
                </c:pt>
                <c:pt idx="95">
                  <c:v>943.6018648510825</c:v>
                </c:pt>
                <c:pt idx="96">
                  <c:v>925.24179453557133</c:v>
                </c:pt>
                <c:pt idx="97">
                  <c:v>904.03854954117924</c:v>
                </c:pt>
                <c:pt idx="98">
                  <c:v>921.43705221124981</c:v>
                </c:pt>
                <c:pt idx="99">
                  <c:v>1041.4529372747097</c:v>
                </c:pt>
                <c:pt idx="100">
                  <c:v>1036.9321070911246</c:v>
                </c:pt>
                <c:pt idx="101">
                  <c:v>1050.8166562777521</c:v>
                </c:pt>
                <c:pt idx="102">
                  <c:v>1111.1720986991702</c:v>
                </c:pt>
                <c:pt idx="103">
                  <c:v>1128.4776595890605</c:v>
                </c:pt>
                <c:pt idx="104">
                  <c:v>1067.6492415740577</c:v>
                </c:pt>
                <c:pt idx="105">
                  <c:v>1000.0213036490155</c:v>
                </c:pt>
                <c:pt idx="106">
                  <c:v>1030.6397918693544</c:v>
                </c:pt>
                <c:pt idx="107">
                  <c:v>1054.9005043510192</c:v>
                </c:pt>
                <c:pt idx="108">
                  <c:v>1091.6046708919819</c:v>
                </c:pt>
                <c:pt idx="109">
                  <c:v>1027.1764653342896</c:v>
                </c:pt>
                <c:pt idx="110">
                  <c:v>1134.3375408243105</c:v>
                </c:pt>
                <c:pt idx="111">
                  <c:v>1054.1323200981742</c:v>
                </c:pt>
                <c:pt idx="112">
                  <c:v>1055.4760668152612</c:v>
                </c:pt>
                <c:pt idx="113">
                  <c:v>1027.516692445831</c:v>
                </c:pt>
                <c:pt idx="114">
                  <c:v>1071.1451452053193</c:v>
                </c:pt>
                <c:pt idx="115">
                  <c:v>1100.2984956724379</c:v>
                </c:pt>
                <c:pt idx="116">
                  <c:v>1218.1240444181749</c:v>
                </c:pt>
                <c:pt idx="117">
                  <c:v>1172.9994468118475</c:v>
                </c:pt>
                <c:pt idx="118">
                  <c:v>1010.1686729675732</c:v>
                </c:pt>
                <c:pt idx="119">
                  <c:v>923.72086539223051</c:v>
                </c:pt>
                <c:pt idx="120">
                  <c:v>915.53167340827758</c:v>
                </c:pt>
                <c:pt idx="121">
                  <c:v>824.05401484170409</c:v>
                </c:pt>
                <c:pt idx="122">
                  <c:v>834.89635786366352</c:v>
                </c:pt>
                <c:pt idx="123">
                  <c:v>841.53746710469591</c:v>
                </c:pt>
                <c:pt idx="124">
                  <c:v>908.84248366044733</c:v>
                </c:pt>
                <c:pt idx="125">
                  <c:v>816.63194470834333</c:v>
                </c:pt>
                <c:pt idx="126">
                  <c:v>811.02992987381367</c:v>
                </c:pt>
                <c:pt idx="127">
                  <c:v>907.04601464506607</c:v>
                </c:pt>
                <c:pt idx="128">
                  <c:v>998.74234944957993</c:v>
                </c:pt>
                <c:pt idx="129">
                  <c:v>938.28763520166706</c:v>
                </c:pt>
                <c:pt idx="130">
                  <c:v>881.5635927491868</c:v>
                </c:pt>
                <c:pt idx="131">
                  <c:v>805.21226785113026</c:v>
                </c:pt>
                <c:pt idx="132">
                  <c:v>852.06397462322832</c:v>
                </c:pt>
                <c:pt idx="133">
                  <c:v>816.60852866904804</c:v>
                </c:pt>
                <c:pt idx="134">
                  <c:v>835.54750045762728</c:v>
                </c:pt>
                <c:pt idx="135">
                  <c:v>863.75750975315407</c:v>
                </c:pt>
                <c:pt idx="136">
                  <c:v>831.17329548959492</c:v>
                </c:pt>
                <c:pt idx="137">
                  <c:v>821.3785209783922</c:v>
                </c:pt>
                <c:pt idx="138">
                  <c:v>765.85797826693226</c:v>
                </c:pt>
                <c:pt idx="139">
                  <c:v>710.10526385927722</c:v>
                </c:pt>
                <c:pt idx="140">
                  <c:v>742.2403886085616</c:v>
                </c:pt>
                <c:pt idx="141">
                  <c:v>741.95140343893979</c:v>
                </c:pt>
                <c:pt idx="142">
                  <c:v>650.16902464933332</c:v>
                </c:pt>
                <c:pt idx="143">
                  <c:v>661.85337998107389</c:v>
                </c:pt>
                <c:pt idx="144">
                  <c:v>644.87361718001216</c:v>
                </c:pt>
                <c:pt idx="145">
                  <c:v>658.01610659008213</c:v>
                </c:pt>
                <c:pt idx="146">
                  <c:v>642.85461244500107</c:v>
                </c:pt>
                <c:pt idx="147">
                  <c:v>573.75105127983488</c:v>
                </c:pt>
                <c:pt idx="148">
                  <c:v>569.18806575869507</c:v>
                </c:pt>
                <c:pt idx="149">
                  <c:v>635.0564617384847</c:v>
                </c:pt>
                <c:pt idx="150">
                  <c:v>651.36677076267131</c:v>
                </c:pt>
                <c:pt idx="151">
                  <c:v>682.94423292374393</c:v>
                </c:pt>
                <c:pt idx="152">
                  <c:v>753.28713229474738</c:v>
                </c:pt>
                <c:pt idx="153">
                  <c:v>741.88116938610824</c:v>
                </c:pt>
                <c:pt idx="154">
                  <c:v>741.05893291484608</c:v>
                </c:pt>
                <c:pt idx="155">
                  <c:v>725.90536869841901</c:v>
                </c:pt>
                <c:pt idx="156">
                  <c:v>711.06251067161156</c:v>
                </c:pt>
                <c:pt idx="157">
                  <c:v>714.84393747722675</c:v>
                </c:pt>
                <c:pt idx="158">
                  <c:v>710.8182037298227</c:v>
                </c:pt>
                <c:pt idx="159">
                  <c:v>631.65112719107503</c:v>
                </c:pt>
                <c:pt idx="160">
                  <c:v>614.36122279892766</c:v>
                </c:pt>
                <c:pt idx="161">
                  <c:v>585.94294385016838</c:v>
                </c:pt>
                <c:pt idx="162">
                  <c:v>613.04149567754587</c:v>
                </c:pt>
                <c:pt idx="163">
                  <c:v>635.66383251762682</c:v>
                </c:pt>
                <c:pt idx="164">
                  <c:v>664.59160838729463</c:v>
                </c:pt>
                <c:pt idx="165">
                  <c:v>649.26769536328561</c:v>
                </c:pt>
                <c:pt idx="166">
                  <c:v>590.52789767099227</c:v>
                </c:pt>
                <c:pt idx="167">
                  <c:v>505.64274520042079</c:v>
                </c:pt>
                <c:pt idx="168">
                  <c:v>548.59480326724758</c:v>
                </c:pt>
                <c:pt idx="169">
                  <c:v>540.42148362075443</c:v>
                </c:pt>
                <c:pt idx="170">
                  <c:v>575.58429487138199</c:v>
                </c:pt>
                <c:pt idx="171">
                  <c:v>560.85487717336332</c:v>
                </c:pt>
                <c:pt idx="172">
                  <c:v>561.43782130031445</c:v>
                </c:pt>
                <c:pt idx="173">
                  <c:v>565.25198621595905</c:v>
                </c:pt>
                <c:pt idx="174">
                  <c:v>568.0053283083837</c:v>
                </c:pt>
                <c:pt idx="175">
                  <c:v>556.22995451051054</c:v>
                </c:pt>
                <c:pt idx="176">
                  <c:v>565.33843540452062</c:v>
                </c:pt>
                <c:pt idx="177">
                  <c:v>655.02179167316353</c:v>
                </c:pt>
                <c:pt idx="178">
                  <c:v>769.38326268681828</c:v>
                </c:pt>
                <c:pt idx="179">
                  <c:v>749.55855162932585</c:v>
                </c:pt>
                <c:pt idx="180">
                  <c:v>803.95293806939389</c:v>
                </c:pt>
                <c:pt idx="181">
                  <c:v>742.07517095008643</c:v>
                </c:pt>
                <c:pt idx="182">
                  <c:v>717.46576038920182</c:v>
                </c:pt>
                <c:pt idx="183">
                  <c:v>781.72670494801571</c:v>
                </c:pt>
                <c:pt idx="184">
                  <c:v>780.48563466581038</c:v>
                </c:pt>
                <c:pt idx="185">
                  <c:v>861.32198066910996</c:v>
                </c:pt>
                <c:pt idx="186">
                  <c:v>857.73584275131509</c:v>
                </c:pt>
                <c:pt idx="187">
                  <c:v>837.61717749173044</c:v>
                </c:pt>
                <c:pt idx="188">
                  <c:v>779.70680062825295</c:v>
                </c:pt>
                <c:pt idx="189">
                  <c:v>779.57668339197505</c:v>
                </c:pt>
                <c:pt idx="190">
                  <c:v>790.66773350022083</c:v>
                </c:pt>
                <c:pt idx="191">
                  <c:v>828.24504496779241</c:v>
                </c:pt>
                <c:pt idx="192">
                  <c:v>793.62103314485</c:v>
                </c:pt>
                <c:pt idx="193">
                  <c:v>798.8483238490918</c:v>
                </c:pt>
                <c:pt idx="194">
                  <c:v>900.33759778066769</c:v>
                </c:pt>
                <c:pt idx="195">
                  <c:v>868.30873609834066</c:v>
                </c:pt>
                <c:pt idx="196">
                  <c:v>891.98370557498799</c:v>
                </c:pt>
                <c:pt idx="197">
                  <c:v>831.2423468922392</c:v>
                </c:pt>
                <c:pt idx="198">
                  <c:v>837.97792739061663</c:v>
                </c:pt>
                <c:pt idx="199">
                  <c:v>860.01828471368401</c:v>
                </c:pt>
                <c:pt idx="200">
                  <c:v>887.84044346837425</c:v>
                </c:pt>
                <c:pt idx="201">
                  <c:v>877.35725269741818</c:v>
                </c:pt>
                <c:pt idx="202">
                  <c:v>879.11570432208805</c:v>
                </c:pt>
                <c:pt idx="203">
                  <c:v>901.32795674328054</c:v>
                </c:pt>
                <c:pt idx="204">
                  <c:v>1025.1890811071182</c:v>
                </c:pt>
                <c:pt idx="205">
                  <c:v>992.98289835625656</c:v>
                </c:pt>
                <c:pt idx="206">
                  <c:v>984.15139258062004</c:v>
                </c:pt>
                <c:pt idx="207">
                  <c:v>896.90484009146996</c:v>
                </c:pt>
                <c:pt idx="208">
                  <c:v>906.99681368156826</c:v>
                </c:pt>
                <c:pt idx="209">
                  <c:v>875.33060327692556</c:v>
                </c:pt>
                <c:pt idx="210">
                  <c:v>933.74069121475236</c:v>
                </c:pt>
                <c:pt idx="211">
                  <c:v>956.50206520952429</c:v>
                </c:pt>
                <c:pt idx="212">
                  <c:v>1043.237118858239</c:v>
                </c:pt>
                <c:pt idx="213">
                  <c:v>1046.0292210296611</c:v>
                </c:pt>
                <c:pt idx="214">
                  <c:v>943.61280344195666</c:v>
                </c:pt>
                <c:pt idx="215">
                  <c:v>902.72432803224785</c:v>
                </c:pt>
                <c:pt idx="216">
                  <c:v>790.05549616177211</c:v>
                </c:pt>
                <c:pt idx="217">
                  <c:v>784.27507774010837</c:v>
                </c:pt>
                <c:pt idx="218">
                  <c:v>760.09139166840612</c:v>
                </c:pt>
                <c:pt idx="219">
                  <c:v>798.81990001878796</c:v>
                </c:pt>
                <c:pt idx="220">
                  <c:v>870.88083921948657</c:v>
                </c:pt>
                <c:pt idx="221">
                  <c:v>895.98079417477959</c:v>
                </c:pt>
                <c:pt idx="222">
                  <c:v>765.31561198077679</c:v>
                </c:pt>
                <c:pt idx="223">
                  <c:v>801.65184587210706</c:v>
                </c:pt>
                <c:pt idx="224">
                  <c:v>729.07308971026691</c:v>
                </c:pt>
                <c:pt idx="225">
                  <c:v>735.85696237474804</c:v>
                </c:pt>
                <c:pt idx="226">
                  <c:v>678.64136386006555</c:v>
                </c:pt>
                <c:pt idx="227">
                  <c:v>611.8642979704457</c:v>
                </c:pt>
                <c:pt idx="228">
                  <c:v>649.1089544388924</c:v>
                </c:pt>
                <c:pt idx="229">
                  <c:v>673.24960058157797</c:v>
                </c:pt>
                <c:pt idx="230">
                  <c:v>628.92123813599403</c:v>
                </c:pt>
                <c:pt idx="231">
                  <c:v>648.61848975299336</c:v>
                </c:pt>
                <c:pt idx="232">
                  <c:v>630.50736763587679</c:v>
                </c:pt>
                <c:pt idx="233">
                  <c:v>575.99442354121095</c:v>
                </c:pt>
                <c:pt idx="234">
                  <c:v>561.43969287266077</c:v>
                </c:pt>
                <c:pt idx="235">
                  <c:v>605.38683448244876</c:v>
                </c:pt>
                <c:pt idx="236">
                  <c:v>550.32784572338574</c:v>
                </c:pt>
                <c:pt idx="237">
                  <c:v>520.73381695663829</c:v>
                </c:pt>
                <c:pt idx="238">
                  <c:v>618.92996087827783</c:v>
                </c:pt>
                <c:pt idx="239">
                  <c:v>609.89695458299116</c:v>
                </c:pt>
                <c:pt idx="240">
                  <c:v>628.358364715937</c:v>
                </c:pt>
                <c:pt idx="241">
                  <c:v>632.95717262643359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3CE-CC47-8CE1-6FB5AC8A1FE5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OptionPricing!$G$12:$IN$12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1150.2137676763386</c:v>
                </c:pt>
                <c:pt idx="2">
                  <c:v>1057.012551431648</c:v>
                </c:pt>
                <c:pt idx="3">
                  <c:v>1040.2946150010175</c:v>
                </c:pt>
                <c:pt idx="4">
                  <c:v>1055.8359522446219</c:v>
                </c:pt>
                <c:pt idx="5">
                  <c:v>1088.1034277786393</c:v>
                </c:pt>
                <c:pt idx="6">
                  <c:v>1117.0657613431106</c:v>
                </c:pt>
                <c:pt idx="7">
                  <c:v>1130.3987934325291</c:v>
                </c:pt>
                <c:pt idx="8">
                  <c:v>1171.2140743226719</c:v>
                </c:pt>
                <c:pt idx="9">
                  <c:v>1129.2784860063796</c:v>
                </c:pt>
                <c:pt idx="10">
                  <c:v>1059.4283000511073</c:v>
                </c:pt>
                <c:pt idx="11">
                  <c:v>1044.4483097550385</c:v>
                </c:pt>
                <c:pt idx="12">
                  <c:v>1074.8857916904726</c:v>
                </c:pt>
                <c:pt idx="13">
                  <c:v>1054.7624283948735</c:v>
                </c:pt>
                <c:pt idx="14">
                  <c:v>1036.2565781158953</c:v>
                </c:pt>
                <c:pt idx="15">
                  <c:v>1047.8101143538504</c:v>
                </c:pt>
                <c:pt idx="16">
                  <c:v>965.78484018153654</c:v>
                </c:pt>
                <c:pt idx="17">
                  <c:v>953.94121467287721</c:v>
                </c:pt>
                <c:pt idx="18">
                  <c:v>883.85262555854592</c:v>
                </c:pt>
                <c:pt idx="19">
                  <c:v>908.0770309490174</c:v>
                </c:pt>
                <c:pt idx="20">
                  <c:v>907.63088016158372</c:v>
                </c:pt>
                <c:pt idx="21">
                  <c:v>816.73673993154034</c:v>
                </c:pt>
                <c:pt idx="22">
                  <c:v>819.41693665319622</c:v>
                </c:pt>
                <c:pt idx="23">
                  <c:v>772.23521591115275</c:v>
                </c:pt>
                <c:pt idx="24">
                  <c:v>743.80162741307265</c:v>
                </c:pt>
                <c:pt idx="25">
                  <c:v>746.15654437638716</c:v>
                </c:pt>
                <c:pt idx="26">
                  <c:v>787.28960009745265</c:v>
                </c:pt>
                <c:pt idx="27">
                  <c:v>762.46981277751672</c:v>
                </c:pt>
                <c:pt idx="28">
                  <c:v>744.35199779876461</c:v>
                </c:pt>
                <c:pt idx="29">
                  <c:v>758.01246334394568</c:v>
                </c:pt>
                <c:pt idx="30">
                  <c:v>767.95994517438726</c:v>
                </c:pt>
                <c:pt idx="31">
                  <c:v>782.09725727606792</c:v>
                </c:pt>
                <c:pt idx="32">
                  <c:v>795.75746176945609</c:v>
                </c:pt>
                <c:pt idx="33">
                  <c:v>766.58906322762232</c:v>
                </c:pt>
                <c:pt idx="34">
                  <c:v>779.58837593030955</c:v>
                </c:pt>
                <c:pt idx="35">
                  <c:v>781.46038616647456</c:v>
                </c:pt>
                <c:pt idx="36">
                  <c:v>814.82037265691122</c:v>
                </c:pt>
                <c:pt idx="37">
                  <c:v>823.81271973984167</c:v>
                </c:pt>
                <c:pt idx="38">
                  <c:v>829.13617946147258</c:v>
                </c:pt>
                <c:pt idx="39">
                  <c:v>868.03462869569489</c:v>
                </c:pt>
                <c:pt idx="40">
                  <c:v>859.55100211978197</c:v>
                </c:pt>
                <c:pt idx="41">
                  <c:v>845.15870028544987</c:v>
                </c:pt>
                <c:pt idx="42">
                  <c:v>822.59388156979423</c:v>
                </c:pt>
                <c:pt idx="43">
                  <c:v>770.11399281137403</c:v>
                </c:pt>
                <c:pt idx="44">
                  <c:v>740.86998286027415</c:v>
                </c:pt>
                <c:pt idx="45">
                  <c:v>665.17093434785249</c:v>
                </c:pt>
                <c:pt idx="46">
                  <c:v>664.41153943312986</c:v>
                </c:pt>
                <c:pt idx="47">
                  <c:v>649.82967018350143</c:v>
                </c:pt>
                <c:pt idx="48">
                  <c:v>659.3863546410613</c:v>
                </c:pt>
                <c:pt idx="49">
                  <c:v>695.38839801585505</c:v>
                </c:pt>
                <c:pt idx="50">
                  <c:v>693.19027640161494</c:v>
                </c:pt>
                <c:pt idx="51">
                  <c:v>674.04796250880099</c:v>
                </c:pt>
                <c:pt idx="52">
                  <c:v>684.95081268028946</c:v>
                </c:pt>
                <c:pt idx="53">
                  <c:v>650.92343994732073</c:v>
                </c:pt>
                <c:pt idx="54">
                  <c:v>670.38500850047046</c:v>
                </c:pt>
                <c:pt idx="55">
                  <c:v>676.65221880303386</c:v>
                </c:pt>
                <c:pt idx="56">
                  <c:v>668.81010127592504</c:v>
                </c:pt>
                <c:pt idx="57">
                  <c:v>686.82956229967954</c:v>
                </c:pt>
                <c:pt idx="58">
                  <c:v>675.90207919296233</c:v>
                </c:pt>
                <c:pt idx="59">
                  <c:v>682.662172219843</c:v>
                </c:pt>
                <c:pt idx="60">
                  <c:v>691.86704102919543</c:v>
                </c:pt>
                <c:pt idx="61">
                  <c:v>698.42241905649837</c:v>
                </c:pt>
                <c:pt idx="62">
                  <c:v>684.19857453289512</c:v>
                </c:pt>
                <c:pt idx="63">
                  <c:v>691.43576463528541</c:v>
                </c:pt>
                <c:pt idx="64">
                  <c:v>709.83092157896647</c:v>
                </c:pt>
                <c:pt idx="65">
                  <c:v>672.74104694602113</c:v>
                </c:pt>
                <c:pt idx="66">
                  <c:v>674.62656038423552</c:v>
                </c:pt>
                <c:pt idx="67">
                  <c:v>661.50469099775148</c:v>
                </c:pt>
                <c:pt idx="68">
                  <c:v>651.2360621199831</c:v>
                </c:pt>
                <c:pt idx="69">
                  <c:v>622.56287083404789</c:v>
                </c:pt>
                <c:pt idx="70">
                  <c:v>606.88251148211179</c:v>
                </c:pt>
                <c:pt idx="71">
                  <c:v>617.82704302590946</c:v>
                </c:pt>
                <c:pt idx="72">
                  <c:v>620.00351959689215</c:v>
                </c:pt>
                <c:pt idx="73">
                  <c:v>639.75729086911952</c:v>
                </c:pt>
                <c:pt idx="74">
                  <c:v>623.13219945067203</c:v>
                </c:pt>
                <c:pt idx="75">
                  <c:v>637.42888130634412</c:v>
                </c:pt>
                <c:pt idx="76">
                  <c:v>638.73122747382797</c:v>
                </c:pt>
                <c:pt idx="77">
                  <c:v>657.98884628802716</c:v>
                </c:pt>
                <c:pt idx="78">
                  <c:v>643.7484280146009</c:v>
                </c:pt>
                <c:pt idx="79">
                  <c:v>680.60132176659295</c:v>
                </c:pt>
                <c:pt idx="80">
                  <c:v>681.58788135667533</c:v>
                </c:pt>
                <c:pt idx="81">
                  <c:v>688.19861194938301</c:v>
                </c:pt>
                <c:pt idx="82">
                  <c:v>702.67148030681608</c:v>
                </c:pt>
                <c:pt idx="83">
                  <c:v>675.92225086586154</c:v>
                </c:pt>
                <c:pt idx="84">
                  <c:v>672.76381893813959</c:v>
                </c:pt>
                <c:pt idx="85">
                  <c:v>677.89413861939727</c:v>
                </c:pt>
                <c:pt idx="86">
                  <c:v>661.46142278163961</c:v>
                </c:pt>
                <c:pt idx="87">
                  <c:v>701.03001367650813</c:v>
                </c:pt>
                <c:pt idx="88">
                  <c:v>684.40136287885173</c:v>
                </c:pt>
                <c:pt idx="89">
                  <c:v>689.05714409657708</c:v>
                </c:pt>
                <c:pt idx="90">
                  <c:v>707.82154625260762</c:v>
                </c:pt>
                <c:pt idx="91">
                  <c:v>683.7729614259257</c:v>
                </c:pt>
                <c:pt idx="92">
                  <c:v>695.46520163464425</c:v>
                </c:pt>
                <c:pt idx="93">
                  <c:v>725.56515068784506</c:v>
                </c:pt>
                <c:pt idx="94">
                  <c:v>739.43141721322183</c:v>
                </c:pt>
                <c:pt idx="95">
                  <c:v>748.22668766024185</c:v>
                </c:pt>
                <c:pt idx="96">
                  <c:v>766.58150269441091</c:v>
                </c:pt>
                <c:pt idx="97">
                  <c:v>787.05933152251168</c:v>
                </c:pt>
                <c:pt idx="98">
                  <c:v>784.08839799225336</c:v>
                </c:pt>
                <c:pt idx="99">
                  <c:v>788.26629914509158</c:v>
                </c:pt>
                <c:pt idx="100">
                  <c:v>802.91754727228158</c:v>
                </c:pt>
                <c:pt idx="101">
                  <c:v>796.78287711053656</c:v>
                </c:pt>
                <c:pt idx="102">
                  <c:v>767.28090358210716</c:v>
                </c:pt>
                <c:pt idx="103">
                  <c:v>746.26903201209575</c:v>
                </c:pt>
                <c:pt idx="104">
                  <c:v>730.57630566413218</c:v>
                </c:pt>
                <c:pt idx="105">
                  <c:v>741.43143919939314</c:v>
                </c:pt>
                <c:pt idx="106">
                  <c:v>748.42548166901327</c:v>
                </c:pt>
                <c:pt idx="107">
                  <c:v>757.04377265267203</c:v>
                </c:pt>
                <c:pt idx="108">
                  <c:v>802.45540772487095</c:v>
                </c:pt>
                <c:pt idx="109">
                  <c:v>804.57318979146748</c:v>
                </c:pt>
                <c:pt idx="110">
                  <c:v>766.76864849131721</c:v>
                </c:pt>
                <c:pt idx="111">
                  <c:v>774.14142865778479</c:v>
                </c:pt>
                <c:pt idx="112">
                  <c:v>740.34941209669626</c:v>
                </c:pt>
                <c:pt idx="113">
                  <c:v>720.14140564891068</c:v>
                </c:pt>
                <c:pt idx="114">
                  <c:v>676.81026939670255</c:v>
                </c:pt>
                <c:pt idx="115">
                  <c:v>658.03819774720478</c:v>
                </c:pt>
                <c:pt idx="116">
                  <c:v>671.744334323148</c:v>
                </c:pt>
                <c:pt idx="117">
                  <c:v>691.97902128699843</c:v>
                </c:pt>
                <c:pt idx="118">
                  <c:v>711.7051336453618</c:v>
                </c:pt>
                <c:pt idx="119">
                  <c:v>665.14030436219537</c:v>
                </c:pt>
                <c:pt idx="120">
                  <c:v>652.28333543362476</c:v>
                </c:pt>
                <c:pt idx="121">
                  <c:v>645.37621620660047</c:v>
                </c:pt>
                <c:pt idx="122">
                  <c:v>591.97095633969332</c:v>
                </c:pt>
                <c:pt idx="123">
                  <c:v>570.10757790801972</c:v>
                </c:pt>
                <c:pt idx="124">
                  <c:v>578.20618197023271</c:v>
                </c:pt>
                <c:pt idx="125">
                  <c:v>596.33240937577864</c:v>
                </c:pt>
                <c:pt idx="126">
                  <c:v>630.26898020092642</c:v>
                </c:pt>
                <c:pt idx="127">
                  <c:v>643.80911342814863</c:v>
                </c:pt>
                <c:pt idx="128">
                  <c:v>643.4034003154178</c:v>
                </c:pt>
                <c:pt idx="129">
                  <c:v>628.50756708702613</c:v>
                </c:pt>
                <c:pt idx="130">
                  <c:v>619.23214300634413</c:v>
                </c:pt>
                <c:pt idx="131">
                  <c:v>617.80050358655456</c:v>
                </c:pt>
                <c:pt idx="132">
                  <c:v>591.43542853137478</c:v>
                </c:pt>
                <c:pt idx="133">
                  <c:v>578.67836729502289</c:v>
                </c:pt>
                <c:pt idx="134">
                  <c:v>576.62684606197377</c:v>
                </c:pt>
                <c:pt idx="135">
                  <c:v>582.22647038224773</c:v>
                </c:pt>
                <c:pt idx="136">
                  <c:v>549.04341177738081</c:v>
                </c:pt>
                <c:pt idx="137">
                  <c:v>552.18997077278425</c:v>
                </c:pt>
                <c:pt idx="138">
                  <c:v>559.83438640183931</c:v>
                </c:pt>
                <c:pt idx="139">
                  <c:v>595.98898604438284</c:v>
                </c:pt>
                <c:pt idx="140">
                  <c:v>601.62289713197265</c:v>
                </c:pt>
                <c:pt idx="141">
                  <c:v>587.55172566886222</c:v>
                </c:pt>
                <c:pt idx="142">
                  <c:v>604.46361647864171</c:v>
                </c:pt>
                <c:pt idx="143">
                  <c:v>601.54079491173911</c:v>
                </c:pt>
                <c:pt idx="144">
                  <c:v>590.13723483444687</c:v>
                </c:pt>
                <c:pt idx="145">
                  <c:v>584.8983871793489</c:v>
                </c:pt>
                <c:pt idx="146">
                  <c:v>573.20398376097489</c:v>
                </c:pt>
                <c:pt idx="147">
                  <c:v>591.32873113366657</c:v>
                </c:pt>
                <c:pt idx="148">
                  <c:v>604.71639913780621</c:v>
                </c:pt>
                <c:pt idx="149">
                  <c:v>578.04328344544012</c:v>
                </c:pt>
                <c:pt idx="150">
                  <c:v>553.67287637024492</c:v>
                </c:pt>
                <c:pt idx="151">
                  <c:v>518.55285089440167</c:v>
                </c:pt>
                <c:pt idx="152">
                  <c:v>510.42786270530081</c:v>
                </c:pt>
                <c:pt idx="153">
                  <c:v>530.98360526701026</c:v>
                </c:pt>
                <c:pt idx="154">
                  <c:v>540.1346396657683</c:v>
                </c:pt>
                <c:pt idx="155">
                  <c:v>529.40936873508156</c:v>
                </c:pt>
                <c:pt idx="156">
                  <c:v>535.45616285071492</c:v>
                </c:pt>
                <c:pt idx="157">
                  <c:v>544.95866516253068</c:v>
                </c:pt>
                <c:pt idx="158">
                  <c:v>520.77137629820925</c:v>
                </c:pt>
                <c:pt idx="159">
                  <c:v>528.86404391259555</c:v>
                </c:pt>
                <c:pt idx="160">
                  <c:v>500.92719542775046</c:v>
                </c:pt>
                <c:pt idx="161">
                  <c:v>475.6802079145902</c:v>
                </c:pt>
                <c:pt idx="162">
                  <c:v>469.6265976355657</c:v>
                </c:pt>
                <c:pt idx="163">
                  <c:v>463.61751189802811</c:v>
                </c:pt>
                <c:pt idx="164">
                  <c:v>492.13533878267884</c:v>
                </c:pt>
                <c:pt idx="165">
                  <c:v>491.54607183157395</c:v>
                </c:pt>
                <c:pt idx="166">
                  <c:v>480.89891228798149</c:v>
                </c:pt>
                <c:pt idx="167">
                  <c:v>485.90099678530242</c:v>
                </c:pt>
                <c:pt idx="168">
                  <c:v>493.12421089991977</c:v>
                </c:pt>
                <c:pt idx="169">
                  <c:v>495.64344271720381</c:v>
                </c:pt>
                <c:pt idx="170">
                  <c:v>481.94155103509496</c:v>
                </c:pt>
                <c:pt idx="171">
                  <c:v>482.96741754812439</c:v>
                </c:pt>
                <c:pt idx="172">
                  <c:v>489.52105660158816</c:v>
                </c:pt>
                <c:pt idx="173">
                  <c:v>487.5474535067068</c:v>
                </c:pt>
                <c:pt idx="174">
                  <c:v>501.22552040282358</c:v>
                </c:pt>
                <c:pt idx="175">
                  <c:v>513.93487841630315</c:v>
                </c:pt>
                <c:pt idx="176">
                  <c:v>518.39164303209316</c:v>
                </c:pt>
                <c:pt idx="177">
                  <c:v>520.48419983608358</c:v>
                </c:pt>
                <c:pt idx="178">
                  <c:v>493.10428116383713</c:v>
                </c:pt>
                <c:pt idx="179">
                  <c:v>530.51024084251549</c:v>
                </c:pt>
                <c:pt idx="180">
                  <c:v>528.31722621004656</c:v>
                </c:pt>
                <c:pt idx="181">
                  <c:v>511.05970052628493</c:v>
                </c:pt>
                <c:pt idx="182">
                  <c:v>513.34880340437871</c:v>
                </c:pt>
                <c:pt idx="183">
                  <c:v>526.79091272547942</c:v>
                </c:pt>
                <c:pt idx="184">
                  <c:v>535.86301557394245</c:v>
                </c:pt>
                <c:pt idx="185">
                  <c:v>523.30835169726561</c:v>
                </c:pt>
                <c:pt idx="186">
                  <c:v>534.36674989362984</c:v>
                </c:pt>
                <c:pt idx="187">
                  <c:v>529.64326951557405</c:v>
                </c:pt>
                <c:pt idx="188">
                  <c:v>534.04058940631217</c:v>
                </c:pt>
                <c:pt idx="189">
                  <c:v>529.25327877842744</c:v>
                </c:pt>
                <c:pt idx="190">
                  <c:v>525.94024334465939</c:v>
                </c:pt>
                <c:pt idx="191">
                  <c:v>525.02644428597125</c:v>
                </c:pt>
                <c:pt idx="192">
                  <c:v>491.52478317613321</c:v>
                </c:pt>
                <c:pt idx="193">
                  <c:v>500.57674928222917</c:v>
                </c:pt>
                <c:pt idx="194">
                  <c:v>524.2787519056634</c:v>
                </c:pt>
                <c:pt idx="195">
                  <c:v>522.88078512688378</c:v>
                </c:pt>
                <c:pt idx="196">
                  <c:v>545.30547846409968</c:v>
                </c:pt>
                <c:pt idx="197">
                  <c:v>537.36993281873879</c:v>
                </c:pt>
                <c:pt idx="198">
                  <c:v>558.10510925914434</c:v>
                </c:pt>
                <c:pt idx="199">
                  <c:v>549.93336439779944</c:v>
                </c:pt>
                <c:pt idx="200">
                  <c:v>559.81501247456833</c:v>
                </c:pt>
                <c:pt idx="201">
                  <c:v>569.33555660348406</c:v>
                </c:pt>
                <c:pt idx="202">
                  <c:v>573.29780381268006</c:v>
                </c:pt>
                <c:pt idx="203">
                  <c:v>561.08390864053752</c:v>
                </c:pt>
                <c:pt idx="204">
                  <c:v>560.16389250891666</c:v>
                </c:pt>
                <c:pt idx="205">
                  <c:v>563.50156380128885</c:v>
                </c:pt>
                <c:pt idx="206">
                  <c:v>574.6996729699548</c:v>
                </c:pt>
                <c:pt idx="207">
                  <c:v>622.37517327466833</c:v>
                </c:pt>
                <c:pt idx="208">
                  <c:v>625.78560571705907</c:v>
                </c:pt>
                <c:pt idx="209">
                  <c:v>621.63736629745847</c:v>
                </c:pt>
                <c:pt idx="210">
                  <c:v>636.3001242079788</c:v>
                </c:pt>
                <c:pt idx="211">
                  <c:v>646.79376682402733</c:v>
                </c:pt>
                <c:pt idx="212">
                  <c:v>701.61301981615907</c:v>
                </c:pt>
                <c:pt idx="213">
                  <c:v>670.29341817454997</c:v>
                </c:pt>
                <c:pt idx="214">
                  <c:v>650.48523875640797</c:v>
                </c:pt>
                <c:pt idx="215">
                  <c:v>632.40050652091691</c:v>
                </c:pt>
                <c:pt idx="216">
                  <c:v>632.11888863780996</c:v>
                </c:pt>
                <c:pt idx="217">
                  <c:v>647.48484936524767</c:v>
                </c:pt>
                <c:pt idx="218">
                  <c:v>633.72775501387548</c:v>
                </c:pt>
                <c:pt idx="219">
                  <c:v>633.53745397378316</c:v>
                </c:pt>
                <c:pt idx="220">
                  <c:v>577.41881493825031</c:v>
                </c:pt>
                <c:pt idx="221">
                  <c:v>588.455972852679</c:v>
                </c:pt>
                <c:pt idx="222">
                  <c:v>590.46979987924885</c:v>
                </c:pt>
                <c:pt idx="223">
                  <c:v>584.35935793089743</c:v>
                </c:pt>
                <c:pt idx="224">
                  <c:v>591.22688643404365</c:v>
                </c:pt>
                <c:pt idx="225">
                  <c:v>585.88418007326607</c:v>
                </c:pt>
                <c:pt idx="226">
                  <c:v>591.16773789383353</c:v>
                </c:pt>
                <c:pt idx="227">
                  <c:v>576.08500540134321</c:v>
                </c:pt>
                <c:pt idx="228">
                  <c:v>557.25400650561005</c:v>
                </c:pt>
                <c:pt idx="229">
                  <c:v>561.86481991145172</c:v>
                </c:pt>
                <c:pt idx="230">
                  <c:v>551.27643357735963</c:v>
                </c:pt>
                <c:pt idx="231">
                  <c:v>544.17044165914558</c:v>
                </c:pt>
                <c:pt idx="232">
                  <c:v>519.64850317313312</c:v>
                </c:pt>
                <c:pt idx="233">
                  <c:v>532.21429791546507</c:v>
                </c:pt>
                <c:pt idx="234">
                  <c:v>528.51206110052954</c:v>
                </c:pt>
                <c:pt idx="235">
                  <c:v>542.36129767536477</c:v>
                </c:pt>
                <c:pt idx="236">
                  <c:v>542.23476038996898</c:v>
                </c:pt>
                <c:pt idx="237">
                  <c:v>511.33306396732752</c:v>
                </c:pt>
                <c:pt idx="238">
                  <c:v>492.06188832743811</c:v>
                </c:pt>
                <c:pt idx="239">
                  <c:v>484.30123590324325</c:v>
                </c:pt>
                <c:pt idx="240">
                  <c:v>486.88409083915371</c:v>
                </c:pt>
                <c:pt idx="241">
                  <c:v>493.9009202381655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3CE-CC47-8CE1-6FB5AC8A1FE5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OptionPricing!$G$13:$IN$13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1125.705057841707</c:v>
                </c:pt>
                <c:pt idx="2">
                  <c:v>1173.4069558275864</c:v>
                </c:pt>
                <c:pt idx="3">
                  <c:v>1199.8143027419544</c:v>
                </c:pt>
                <c:pt idx="4">
                  <c:v>1315.3940649576548</c:v>
                </c:pt>
                <c:pt idx="5">
                  <c:v>1363.0602028512969</c:v>
                </c:pt>
                <c:pt idx="6">
                  <c:v>1268.5054868368975</c:v>
                </c:pt>
                <c:pt idx="7">
                  <c:v>1194.4892924730148</c:v>
                </c:pt>
                <c:pt idx="8">
                  <c:v>1252.1267646974634</c:v>
                </c:pt>
                <c:pt idx="9">
                  <c:v>1346.2902395646815</c:v>
                </c:pt>
                <c:pt idx="10">
                  <c:v>1324.1511654153965</c:v>
                </c:pt>
                <c:pt idx="11">
                  <c:v>1310.7177565215106</c:v>
                </c:pt>
                <c:pt idx="12">
                  <c:v>1361.2746215700804</c:v>
                </c:pt>
                <c:pt idx="13">
                  <c:v>1384.8336307831132</c:v>
                </c:pt>
                <c:pt idx="14">
                  <c:v>1335.5710251871078</c:v>
                </c:pt>
                <c:pt idx="15">
                  <c:v>1322.4102576064581</c:v>
                </c:pt>
                <c:pt idx="16">
                  <c:v>1294.1745752798101</c:v>
                </c:pt>
                <c:pt idx="17">
                  <c:v>1365.032752593929</c:v>
                </c:pt>
                <c:pt idx="18">
                  <c:v>1375.1239280416019</c:v>
                </c:pt>
                <c:pt idx="19">
                  <c:v>1336.5469038183235</c:v>
                </c:pt>
                <c:pt idx="20">
                  <c:v>1378.5761312686816</c:v>
                </c:pt>
                <c:pt idx="21">
                  <c:v>1398.9451668838851</c:v>
                </c:pt>
                <c:pt idx="22">
                  <c:v>1400.2014708694221</c:v>
                </c:pt>
                <c:pt idx="23">
                  <c:v>1450.019620417328</c:v>
                </c:pt>
                <c:pt idx="24">
                  <c:v>1510.7290556805644</c:v>
                </c:pt>
                <c:pt idx="25">
                  <c:v>1565.5555239295766</c:v>
                </c:pt>
                <c:pt idx="26">
                  <c:v>1628.5368765546896</c:v>
                </c:pt>
                <c:pt idx="27">
                  <c:v>1628.9543679096701</c:v>
                </c:pt>
                <c:pt idx="28">
                  <c:v>1578.2926640727942</c:v>
                </c:pt>
                <c:pt idx="29">
                  <c:v>1515.0199642543967</c:v>
                </c:pt>
                <c:pt idx="30">
                  <c:v>1444.9778093674036</c:v>
                </c:pt>
                <c:pt idx="31">
                  <c:v>1427.8661414121323</c:v>
                </c:pt>
                <c:pt idx="32">
                  <c:v>1381.8932402794121</c:v>
                </c:pt>
                <c:pt idx="33">
                  <c:v>1344.6991188019638</c:v>
                </c:pt>
                <c:pt idx="34">
                  <c:v>1319.6746404729454</c:v>
                </c:pt>
                <c:pt idx="35">
                  <c:v>1350.7615883327971</c:v>
                </c:pt>
                <c:pt idx="36">
                  <c:v>1445.6868439000707</c:v>
                </c:pt>
                <c:pt idx="37">
                  <c:v>1452.2951263937764</c:v>
                </c:pt>
                <c:pt idx="38">
                  <c:v>1351.1611174676173</c:v>
                </c:pt>
                <c:pt idx="39">
                  <c:v>1398.704846617303</c:v>
                </c:pt>
                <c:pt idx="40">
                  <c:v>1434.8080348427166</c:v>
                </c:pt>
                <c:pt idx="41">
                  <c:v>1463.3102285919183</c:v>
                </c:pt>
                <c:pt idx="42">
                  <c:v>1523.5092420312619</c:v>
                </c:pt>
                <c:pt idx="43">
                  <c:v>1527.296745377434</c:v>
                </c:pt>
                <c:pt idx="44">
                  <c:v>1476.3064054332547</c:v>
                </c:pt>
                <c:pt idx="45">
                  <c:v>1404.3728488265981</c:v>
                </c:pt>
                <c:pt idx="46">
                  <c:v>1385.1528065801433</c:v>
                </c:pt>
                <c:pt idx="47">
                  <c:v>1347.2276537512732</c:v>
                </c:pt>
                <c:pt idx="48">
                  <c:v>1347.7602816440631</c:v>
                </c:pt>
                <c:pt idx="49">
                  <c:v>1332.6218697323873</c:v>
                </c:pt>
                <c:pt idx="50">
                  <c:v>1351.939330799893</c:v>
                </c:pt>
                <c:pt idx="51">
                  <c:v>1465.2729666398054</c:v>
                </c:pt>
                <c:pt idx="52">
                  <c:v>1517.2911042336364</c:v>
                </c:pt>
                <c:pt idx="53">
                  <c:v>1539.3107367938619</c:v>
                </c:pt>
                <c:pt idx="54">
                  <c:v>1673.2675358809756</c:v>
                </c:pt>
                <c:pt idx="55">
                  <c:v>1645.8531272995751</c:v>
                </c:pt>
                <c:pt idx="56">
                  <c:v>1577.6185851980722</c:v>
                </c:pt>
                <c:pt idx="57">
                  <c:v>1616.5230796657186</c:v>
                </c:pt>
                <c:pt idx="58">
                  <c:v>1552.3773944382192</c:v>
                </c:pt>
                <c:pt idx="59">
                  <c:v>1571.6865425917163</c:v>
                </c:pt>
                <c:pt idx="60">
                  <c:v>1563.0037122791261</c:v>
                </c:pt>
                <c:pt idx="61">
                  <c:v>1568.3715977260372</c:v>
                </c:pt>
                <c:pt idx="62">
                  <c:v>1438.4902575143565</c:v>
                </c:pt>
                <c:pt idx="63">
                  <c:v>1441.0937933358512</c:v>
                </c:pt>
                <c:pt idx="64">
                  <c:v>1445.2949302002626</c:v>
                </c:pt>
                <c:pt idx="65">
                  <c:v>1579.5638915301665</c:v>
                </c:pt>
                <c:pt idx="66">
                  <c:v>1496.160946398925</c:v>
                </c:pt>
                <c:pt idx="67">
                  <c:v>1389.8749258707674</c:v>
                </c:pt>
                <c:pt idx="68">
                  <c:v>1386.3294374538214</c:v>
                </c:pt>
                <c:pt idx="69">
                  <c:v>1364.2576403916187</c:v>
                </c:pt>
                <c:pt idx="70">
                  <c:v>1342.6431668753671</c:v>
                </c:pt>
                <c:pt idx="71">
                  <c:v>1384.0021170969053</c:v>
                </c:pt>
                <c:pt idx="72">
                  <c:v>1338.8517483086762</c:v>
                </c:pt>
                <c:pt idx="73">
                  <c:v>1318.729194035315</c:v>
                </c:pt>
                <c:pt idx="74">
                  <c:v>1311.5596267373021</c:v>
                </c:pt>
                <c:pt idx="75">
                  <c:v>1348.5323172943463</c:v>
                </c:pt>
                <c:pt idx="76">
                  <c:v>1387.8550170012031</c:v>
                </c:pt>
                <c:pt idx="77">
                  <c:v>1335.5707321408461</c:v>
                </c:pt>
                <c:pt idx="78">
                  <c:v>1363.4524245170933</c:v>
                </c:pt>
                <c:pt idx="79">
                  <c:v>1404.6793133531128</c:v>
                </c:pt>
                <c:pt idx="80">
                  <c:v>1392.9630074167187</c:v>
                </c:pt>
                <c:pt idx="81">
                  <c:v>1409.8300243167612</c:v>
                </c:pt>
                <c:pt idx="82">
                  <c:v>1430.2878658429818</c:v>
                </c:pt>
                <c:pt idx="83">
                  <c:v>1333.1044286888989</c:v>
                </c:pt>
                <c:pt idx="84">
                  <c:v>1314.2802085950764</c:v>
                </c:pt>
                <c:pt idx="85">
                  <c:v>1366.794642663056</c:v>
                </c:pt>
                <c:pt idx="86">
                  <c:v>1318.5357780451607</c:v>
                </c:pt>
                <c:pt idx="87">
                  <c:v>1266.8309953589812</c:v>
                </c:pt>
                <c:pt idx="88">
                  <c:v>1229.9181455864041</c:v>
                </c:pt>
                <c:pt idx="89">
                  <c:v>1275.1261280228061</c:v>
                </c:pt>
                <c:pt idx="90">
                  <c:v>1338.7157652992719</c:v>
                </c:pt>
                <c:pt idx="91">
                  <c:v>1241.5760073578422</c:v>
                </c:pt>
                <c:pt idx="92">
                  <c:v>1168.1712955776425</c:v>
                </c:pt>
                <c:pt idx="93">
                  <c:v>1236.6780616478914</c:v>
                </c:pt>
                <c:pt idx="94">
                  <c:v>1239.6310348038521</c:v>
                </c:pt>
                <c:pt idx="95">
                  <c:v>1301.9548884814001</c:v>
                </c:pt>
                <c:pt idx="96">
                  <c:v>1204.7356034374075</c:v>
                </c:pt>
                <c:pt idx="97">
                  <c:v>1261.742776187499</c:v>
                </c:pt>
                <c:pt idx="98">
                  <c:v>1378.2308080673836</c:v>
                </c:pt>
                <c:pt idx="99">
                  <c:v>1311.8865587337</c:v>
                </c:pt>
                <c:pt idx="100">
                  <c:v>1346.8164550649144</c:v>
                </c:pt>
                <c:pt idx="101">
                  <c:v>1349.3351601259519</c:v>
                </c:pt>
                <c:pt idx="102">
                  <c:v>1348.3475479797057</c:v>
                </c:pt>
                <c:pt idx="103">
                  <c:v>1279.4806995776141</c:v>
                </c:pt>
                <c:pt idx="104">
                  <c:v>1132.0974743412057</c:v>
                </c:pt>
                <c:pt idx="105">
                  <c:v>1148.7018573481071</c:v>
                </c:pt>
                <c:pt idx="106">
                  <c:v>1140.4179421201957</c:v>
                </c:pt>
                <c:pt idx="107">
                  <c:v>1142.1090723682148</c:v>
                </c:pt>
                <c:pt idx="108">
                  <c:v>1081.2879207398132</c:v>
                </c:pt>
                <c:pt idx="109">
                  <c:v>1070.6777526931257</c:v>
                </c:pt>
                <c:pt idx="110">
                  <c:v>1098.7077481250785</c:v>
                </c:pt>
                <c:pt idx="111">
                  <c:v>1121.7595868437411</c:v>
                </c:pt>
                <c:pt idx="112">
                  <c:v>1131.2064154052077</c:v>
                </c:pt>
                <c:pt idx="113">
                  <c:v>1136.7230185371936</c:v>
                </c:pt>
                <c:pt idx="114">
                  <c:v>1207.8989488978273</c:v>
                </c:pt>
                <c:pt idx="115">
                  <c:v>1244.8821551019219</c:v>
                </c:pt>
                <c:pt idx="116">
                  <c:v>1278.3354075252983</c:v>
                </c:pt>
                <c:pt idx="117">
                  <c:v>1318.9955792973128</c:v>
                </c:pt>
                <c:pt idx="118">
                  <c:v>1304.2919425192802</c:v>
                </c:pt>
                <c:pt idx="119">
                  <c:v>1330.1546980721287</c:v>
                </c:pt>
                <c:pt idx="120">
                  <c:v>1404.9553001593215</c:v>
                </c:pt>
                <c:pt idx="121">
                  <c:v>1300.1267496052587</c:v>
                </c:pt>
                <c:pt idx="122">
                  <c:v>1305.2546834575908</c:v>
                </c:pt>
                <c:pt idx="123">
                  <c:v>1227.7250175707818</c:v>
                </c:pt>
                <c:pt idx="124">
                  <c:v>1251.3524051951388</c:v>
                </c:pt>
                <c:pt idx="125">
                  <c:v>1246.4207259543596</c:v>
                </c:pt>
                <c:pt idx="126">
                  <c:v>1216.8203543347963</c:v>
                </c:pt>
                <c:pt idx="127">
                  <c:v>1218.0891228531846</c:v>
                </c:pt>
                <c:pt idx="128">
                  <c:v>1257.9476145918493</c:v>
                </c:pt>
                <c:pt idx="129">
                  <c:v>1263.3091900186762</c:v>
                </c:pt>
                <c:pt idx="130">
                  <c:v>1279.4782622501259</c:v>
                </c:pt>
                <c:pt idx="131">
                  <c:v>1185.4784150262551</c:v>
                </c:pt>
                <c:pt idx="132">
                  <c:v>1171.2449083766041</c:v>
                </c:pt>
                <c:pt idx="133">
                  <c:v>1165.6234070257069</c:v>
                </c:pt>
                <c:pt idx="134">
                  <c:v>1202.5641979336033</c:v>
                </c:pt>
                <c:pt idx="135">
                  <c:v>1287.5676073071295</c:v>
                </c:pt>
                <c:pt idx="136">
                  <c:v>1277.5556015559403</c:v>
                </c:pt>
                <c:pt idx="137">
                  <c:v>1233.3488420782649</c:v>
                </c:pt>
                <c:pt idx="138">
                  <c:v>1236.9298139324169</c:v>
                </c:pt>
                <c:pt idx="139">
                  <c:v>1213.3287449358172</c:v>
                </c:pt>
                <c:pt idx="140">
                  <c:v>1218.6170622309023</c:v>
                </c:pt>
                <c:pt idx="141">
                  <c:v>1230.4150677341872</c:v>
                </c:pt>
                <c:pt idx="142">
                  <c:v>1232.52719607825</c:v>
                </c:pt>
                <c:pt idx="143">
                  <c:v>1252.3304153965667</c:v>
                </c:pt>
                <c:pt idx="144">
                  <c:v>1289.1115497947676</c:v>
                </c:pt>
                <c:pt idx="145">
                  <c:v>1340.5192633820723</c:v>
                </c:pt>
                <c:pt idx="146">
                  <c:v>1299.3635007552077</c:v>
                </c:pt>
                <c:pt idx="147">
                  <c:v>1365.2210751966099</c:v>
                </c:pt>
                <c:pt idx="148">
                  <c:v>1370.0772047159214</c:v>
                </c:pt>
                <c:pt idx="149">
                  <c:v>1278.309921240525</c:v>
                </c:pt>
                <c:pt idx="150">
                  <c:v>1236.9170859526132</c:v>
                </c:pt>
                <c:pt idx="151">
                  <c:v>1150.8699099263461</c:v>
                </c:pt>
                <c:pt idx="152">
                  <c:v>1142.3023183178216</c:v>
                </c:pt>
                <c:pt idx="153">
                  <c:v>1161.2334538939458</c:v>
                </c:pt>
                <c:pt idx="154">
                  <c:v>1176.4336972085478</c:v>
                </c:pt>
                <c:pt idx="155">
                  <c:v>1123.3463222404005</c:v>
                </c:pt>
                <c:pt idx="156">
                  <c:v>1088.3798937816182</c:v>
                </c:pt>
                <c:pt idx="157">
                  <c:v>1103.938224913087</c:v>
                </c:pt>
                <c:pt idx="158">
                  <c:v>1026.8303354148879</c:v>
                </c:pt>
                <c:pt idx="159">
                  <c:v>995.25662982548852</c:v>
                </c:pt>
                <c:pt idx="160">
                  <c:v>970.57572441973741</c:v>
                </c:pt>
                <c:pt idx="161">
                  <c:v>932.43770203968074</c:v>
                </c:pt>
                <c:pt idx="162">
                  <c:v>972.37009679769585</c:v>
                </c:pt>
                <c:pt idx="163">
                  <c:v>975.39926512979514</c:v>
                </c:pt>
                <c:pt idx="164">
                  <c:v>940.68622412766285</c:v>
                </c:pt>
                <c:pt idx="165">
                  <c:v>932.0750107316469</c:v>
                </c:pt>
                <c:pt idx="166">
                  <c:v>902.695829499571</c:v>
                </c:pt>
                <c:pt idx="167">
                  <c:v>895.1499577784225</c:v>
                </c:pt>
                <c:pt idx="168">
                  <c:v>925.47933345474632</c:v>
                </c:pt>
                <c:pt idx="169">
                  <c:v>976.02441289148419</c:v>
                </c:pt>
                <c:pt idx="170">
                  <c:v>950.1140793299428</c:v>
                </c:pt>
                <c:pt idx="171">
                  <c:v>990.14683532977722</c:v>
                </c:pt>
                <c:pt idx="172">
                  <c:v>1005.0434551045629</c:v>
                </c:pt>
                <c:pt idx="173">
                  <c:v>1094.5266034250101</c:v>
                </c:pt>
                <c:pt idx="174">
                  <c:v>1101.781337391405</c:v>
                </c:pt>
                <c:pt idx="175">
                  <c:v>1066.7587677980478</c:v>
                </c:pt>
                <c:pt idx="176">
                  <c:v>1079.0218586217254</c:v>
                </c:pt>
                <c:pt idx="177">
                  <c:v>1119.2703080946699</c:v>
                </c:pt>
                <c:pt idx="178">
                  <c:v>1210.6954979273155</c:v>
                </c:pt>
                <c:pt idx="179">
                  <c:v>1138.3512028755938</c:v>
                </c:pt>
                <c:pt idx="180">
                  <c:v>1198.5916012713305</c:v>
                </c:pt>
                <c:pt idx="181">
                  <c:v>1126.3578683574808</c:v>
                </c:pt>
                <c:pt idx="182">
                  <c:v>1169.4086177089207</c:v>
                </c:pt>
                <c:pt idx="183">
                  <c:v>1196.2332778164096</c:v>
                </c:pt>
                <c:pt idx="184">
                  <c:v>1162.447430551073</c:v>
                </c:pt>
                <c:pt idx="185">
                  <c:v>1098.514612066992</c:v>
                </c:pt>
                <c:pt idx="186">
                  <c:v>1116.8480656014049</c:v>
                </c:pt>
                <c:pt idx="187">
                  <c:v>1112.7272638140937</c:v>
                </c:pt>
                <c:pt idx="188">
                  <c:v>1128.9416329090916</c:v>
                </c:pt>
                <c:pt idx="189">
                  <c:v>1156.9663102405968</c:v>
                </c:pt>
                <c:pt idx="190">
                  <c:v>1146.6558271721599</c:v>
                </c:pt>
                <c:pt idx="191">
                  <c:v>1186.1202951080522</c:v>
                </c:pt>
                <c:pt idx="192">
                  <c:v>1243.5255486743274</c:v>
                </c:pt>
                <c:pt idx="193">
                  <c:v>1225.5776067037207</c:v>
                </c:pt>
                <c:pt idx="194">
                  <c:v>1211.3721263349553</c:v>
                </c:pt>
                <c:pt idx="195">
                  <c:v>1247.7382747771239</c:v>
                </c:pt>
                <c:pt idx="196">
                  <c:v>1213.4925295124294</c:v>
                </c:pt>
                <c:pt idx="197">
                  <c:v>1269.0904477876961</c:v>
                </c:pt>
                <c:pt idx="198">
                  <c:v>1254.2425394640272</c:v>
                </c:pt>
                <c:pt idx="199">
                  <c:v>1193.5185424727852</c:v>
                </c:pt>
                <c:pt idx="200">
                  <c:v>1195.7905695821439</c:v>
                </c:pt>
                <c:pt idx="201">
                  <c:v>1188.1880611895272</c:v>
                </c:pt>
                <c:pt idx="202">
                  <c:v>1179.1039938246961</c:v>
                </c:pt>
                <c:pt idx="203">
                  <c:v>1152.5751375813509</c:v>
                </c:pt>
                <c:pt idx="204">
                  <c:v>1153.4418958404781</c:v>
                </c:pt>
                <c:pt idx="205">
                  <c:v>1112.1743019639075</c:v>
                </c:pt>
                <c:pt idx="206">
                  <c:v>1151.156092979327</c:v>
                </c:pt>
                <c:pt idx="207">
                  <c:v>1157.7739471227146</c:v>
                </c:pt>
                <c:pt idx="208">
                  <c:v>1155.3904990422209</c:v>
                </c:pt>
                <c:pt idx="209">
                  <c:v>1157.1480554998909</c:v>
                </c:pt>
                <c:pt idx="210">
                  <c:v>1156.3582294989155</c:v>
                </c:pt>
                <c:pt idx="211">
                  <c:v>1171.914793577932</c:v>
                </c:pt>
                <c:pt idx="212">
                  <c:v>1221.771755001557</c:v>
                </c:pt>
                <c:pt idx="213">
                  <c:v>1201.0592404670167</c:v>
                </c:pt>
                <c:pt idx="214">
                  <c:v>1253.1860205749085</c:v>
                </c:pt>
                <c:pt idx="215">
                  <c:v>1332.326929571434</c:v>
                </c:pt>
                <c:pt idx="216">
                  <c:v>1350.9746785444852</c:v>
                </c:pt>
                <c:pt idx="217">
                  <c:v>1340.2766995988295</c:v>
                </c:pt>
                <c:pt idx="218">
                  <c:v>1324.3874993168884</c:v>
                </c:pt>
                <c:pt idx="219">
                  <c:v>1310.79768009492</c:v>
                </c:pt>
                <c:pt idx="220">
                  <c:v>1368.8163886086659</c:v>
                </c:pt>
                <c:pt idx="221">
                  <c:v>1339.0731108349191</c:v>
                </c:pt>
                <c:pt idx="222">
                  <c:v>1366.8685546253671</c:v>
                </c:pt>
                <c:pt idx="223">
                  <c:v>1372.2403362068296</c:v>
                </c:pt>
                <c:pt idx="224">
                  <c:v>1418.5574456762545</c:v>
                </c:pt>
                <c:pt idx="225">
                  <c:v>1433.2947841423315</c:v>
                </c:pt>
                <c:pt idx="226">
                  <c:v>1542.7027821943866</c:v>
                </c:pt>
                <c:pt idx="227">
                  <c:v>1528.5019529389406</c:v>
                </c:pt>
                <c:pt idx="228">
                  <c:v>1508.342589525301</c:v>
                </c:pt>
                <c:pt idx="229">
                  <c:v>1595.0326241325738</c:v>
                </c:pt>
                <c:pt idx="230">
                  <c:v>1548.8377082529287</c:v>
                </c:pt>
                <c:pt idx="231">
                  <c:v>1530.9007083005447</c:v>
                </c:pt>
                <c:pt idx="232">
                  <c:v>1529.8012689014595</c:v>
                </c:pt>
                <c:pt idx="233">
                  <c:v>1544.9224219365658</c:v>
                </c:pt>
                <c:pt idx="234">
                  <c:v>1544.5708853169174</c:v>
                </c:pt>
                <c:pt idx="235">
                  <c:v>1573.0705512134791</c:v>
                </c:pt>
                <c:pt idx="236">
                  <c:v>1494.5163704756726</c:v>
                </c:pt>
                <c:pt idx="237">
                  <c:v>1493.0542170133228</c:v>
                </c:pt>
                <c:pt idx="238">
                  <c:v>1507.8065605665126</c:v>
                </c:pt>
                <c:pt idx="239">
                  <c:v>1571.4351854705951</c:v>
                </c:pt>
                <c:pt idx="240">
                  <c:v>1574.7729895315249</c:v>
                </c:pt>
                <c:pt idx="241">
                  <c:v>1625.5570397134034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3CE-CC47-8CE1-6FB5AC8A1FE5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OptionPricing!$G$14:$IN$14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1104.404903224236</c:v>
                </c:pt>
                <c:pt idx="2">
                  <c:v>1161.6233825399738</c:v>
                </c:pt>
                <c:pt idx="3">
                  <c:v>1132.5393786636496</c:v>
                </c:pt>
                <c:pt idx="4">
                  <c:v>1136.9486692636635</c:v>
                </c:pt>
                <c:pt idx="5">
                  <c:v>1105.9273189318114</c:v>
                </c:pt>
                <c:pt idx="6">
                  <c:v>1028.4815138859938</c:v>
                </c:pt>
                <c:pt idx="7">
                  <c:v>1046.2944639474554</c:v>
                </c:pt>
                <c:pt idx="8">
                  <c:v>1013.9305832808309</c:v>
                </c:pt>
                <c:pt idx="9">
                  <c:v>1003.7952404010714</c:v>
                </c:pt>
                <c:pt idx="10">
                  <c:v>1040.4567528641746</c:v>
                </c:pt>
                <c:pt idx="11">
                  <c:v>1067.3972456503161</c:v>
                </c:pt>
                <c:pt idx="12">
                  <c:v>982.70607811371019</c:v>
                </c:pt>
                <c:pt idx="13">
                  <c:v>924.89670902111061</c:v>
                </c:pt>
                <c:pt idx="14">
                  <c:v>885.40980369455792</c:v>
                </c:pt>
                <c:pt idx="15">
                  <c:v>844.69750819570118</c:v>
                </c:pt>
                <c:pt idx="16">
                  <c:v>844.49134856877208</c:v>
                </c:pt>
                <c:pt idx="17">
                  <c:v>786.18181382090972</c:v>
                </c:pt>
                <c:pt idx="18">
                  <c:v>769.61116187914183</c:v>
                </c:pt>
                <c:pt idx="19">
                  <c:v>789.12882955033922</c:v>
                </c:pt>
                <c:pt idx="20">
                  <c:v>802.67064282891397</c:v>
                </c:pt>
                <c:pt idx="21">
                  <c:v>770.1359216736065</c:v>
                </c:pt>
                <c:pt idx="22">
                  <c:v>754.42011607105269</c:v>
                </c:pt>
                <c:pt idx="23">
                  <c:v>762.79577690619783</c:v>
                </c:pt>
                <c:pt idx="24">
                  <c:v>750.26885114953848</c:v>
                </c:pt>
                <c:pt idx="25">
                  <c:v>715.45840853404241</c:v>
                </c:pt>
                <c:pt idx="26">
                  <c:v>714.85923574951516</c:v>
                </c:pt>
                <c:pt idx="27">
                  <c:v>713.44262498083708</c:v>
                </c:pt>
                <c:pt idx="28">
                  <c:v>750.94359608056823</c:v>
                </c:pt>
                <c:pt idx="29">
                  <c:v>766.73251615839729</c:v>
                </c:pt>
                <c:pt idx="30">
                  <c:v>867.94540620891826</c:v>
                </c:pt>
                <c:pt idx="31">
                  <c:v>920.04034537345819</c:v>
                </c:pt>
                <c:pt idx="32">
                  <c:v>971.05997077708128</c:v>
                </c:pt>
                <c:pt idx="33">
                  <c:v>1017.7299946589584</c:v>
                </c:pt>
                <c:pt idx="34">
                  <c:v>1031.1417956840164</c:v>
                </c:pt>
                <c:pt idx="35">
                  <c:v>1008.4155603116907</c:v>
                </c:pt>
                <c:pt idx="36">
                  <c:v>1051.6703294247252</c:v>
                </c:pt>
                <c:pt idx="37">
                  <c:v>1068.1585649353385</c:v>
                </c:pt>
                <c:pt idx="38">
                  <c:v>1158.8440541698644</c:v>
                </c:pt>
                <c:pt idx="39">
                  <c:v>1230.1116214979752</c:v>
                </c:pt>
                <c:pt idx="40">
                  <c:v>1215.9739627049676</c:v>
                </c:pt>
                <c:pt idx="41">
                  <c:v>1233.3950167608925</c:v>
                </c:pt>
                <c:pt idx="42">
                  <c:v>1284.9412296099738</c:v>
                </c:pt>
                <c:pt idx="43">
                  <c:v>1338.7714973437005</c:v>
                </c:pt>
                <c:pt idx="44">
                  <c:v>1210.044593527442</c:v>
                </c:pt>
                <c:pt idx="45">
                  <c:v>1212.1512014824914</c:v>
                </c:pt>
                <c:pt idx="46">
                  <c:v>1188.251794616051</c:v>
                </c:pt>
                <c:pt idx="47">
                  <c:v>1323.5351124945491</c:v>
                </c:pt>
                <c:pt idx="48">
                  <c:v>1379.6695984973981</c:v>
                </c:pt>
                <c:pt idx="49">
                  <c:v>1412.7800153912451</c:v>
                </c:pt>
                <c:pt idx="50">
                  <c:v>1539.0719662525612</c:v>
                </c:pt>
                <c:pt idx="51">
                  <c:v>1656.8518574482762</c:v>
                </c:pt>
                <c:pt idx="52">
                  <c:v>1648.7331838862847</c:v>
                </c:pt>
                <c:pt idx="53">
                  <c:v>1669.8489829944881</c:v>
                </c:pt>
                <c:pt idx="54">
                  <c:v>1721.1656402626097</c:v>
                </c:pt>
                <c:pt idx="55">
                  <c:v>1810.8419165376233</c:v>
                </c:pt>
                <c:pt idx="56">
                  <c:v>1729.7871915945705</c:v>
                </c:pt>
                <c:pt idx="57">
                  <c:v>1789.4132885030845</c:v>
                </c:pt>
                <c:pt idx="58">
                  <c:v>1827.1738101383412</c:v>
                </c:pt>
                <c:pt idx="59">
                  <c:v>1749.2117224220415</c:v>
                </c:pt>
                <c:pt idx="60">
                  <c:v>1702.5332259284021</c:v>
                </c:pt>
                <c:pt idx="61">
                  <c:v>1792.2683647651832</c:v>
                </c:pt>
                <c:pt idx="62">
                  <c:v>1733.6329275727037</c:v>
                </c:pt>
                <c:pt idx="63">
                  <c:v>1651.8643001499286</c:v>
                </c:pt>
                <c:pt idx="64">
                  <c:v>1637.140366163761</c:v>
                </c:pt>
                <c:pt idx="65">
                  <c:v>1664.6794472884299</c:v>
                </c:pt>
                <c:pt idx="66">
                  <c:v>1515.805900652218</c:v>
                </c:pt>
                <c:pt idx="67">
                  <c:v>1637.9190496605424</c:v>
                </c:pt>
                <c:pt idx="68">
                  <c:v>1638.8943646566886</c:v>
                </c:pt>
                <c:pt idx="69">
                  <c:v>1586.2818542533471</c:v>
                </c:pt>
                <c:pt idx="70">
                  <c:v>1577.8586301591529</c:v>
                </c:pt>
                <c:pt idx="71">
                  <c:v>1561.2453930826837</c:v>
                </c:pt>
                <c:pt idx="72">
                  <c:v>1537.3722797818129</c:v>
                </c:pt>
                <c:pt idx="73">
                  <c:v>1604.461456266027</c:v>
                </c:pt>
                <c:pt idx="74">
                  <c:v>1629.119380343438</c:v>
                </c:pt>
                <c:pt idx="75">
                  <c:v>1492.5165527093366</c:v>
                </c:pt>
                <c:pt idx="76">
                  <c:v>1496.6357264769574</c:v>
                </c:pt>
                <c:pt idx="77">
                  <c:v>1482.7058171159633</c:v>
                </c:pt>
                <c:pt idx="78">
                  <c:v>1456.1347733962173</c:v>
                </c:pt>
                <c:pt idx="79">
                  <c:v>1467.371429943257</c:v>
                </c:pt>
                <c:pt idx="80">
                  <c:v>1461.8246033932273</c:v>
                </c:pt>
                <c:pt idx="81">
                  <c:v>1422.2459004181985</c:v>
                </c:pt>
                <c:pt idx="82">
                  <c:v>1408.9667545297116</c:v>
                </c:pt>
                <c:pt idx="83">
                  <c:v>1353.771976318732</c:v>
                </c:pt>
                <c:pt idx="84">
                  <c:v>1327.8536497721943</c:v>
                </c:pt>
                <c:pt idx="85">
                  <c:v>1306.8726249296481</c:v>
                </c:pt>
                <c:pt idx="86">
                  <c:v>1355.2850440647182</c:v>
                </c:pt>
                <c:pt idx="87">
                  <c:v>1372.1254464595386</c:v>
                </c:pt>
                <c:pt idx="88">
                  <c:v>1441.3677376152175</c:v>
                </c:pt>
                <c:pt idx="89">
                  <c:v>1499.1765655534591</c:v>
                </c:pt>
                <c:pt idx="90">
                  <c:v>1578.7493090407729</c:v>
                </c:pt>
                <c:pt idx="91">
                  <c:v>1630.6732495706565</c:v>
                </c:pt>
                <c:pt idx="92">
                  <c:v>1635.722742300142</c:v>
                </c:pt>
                <c:pt idx="93">
                  <c:v>1611.5881497653115</c:v>
                </c:pt>
                <c:pt idx="94">
                  <c:v>1573.8896412252573</c:v>
                </c:pt>
                <c:pt idx="95">
                  <c:v>1574.6112748597527</c:v>
                </c:pt>
                <c:pt idx="96">
                  <c:v>1502.9629772668625</c:v>
                </c:pt>
                <c:pt idx="97">
                  <c:v>1471.7554021472238</c:v>
                </c:pt>
                <c:pt idx="98">
                  <c:v>1503.3956666349964</c:v>
                </c:pt>
                <c:pt idx="99">
                  <c:v>1544.1236490742067</c:v>
                </c:pt>
                <c:pt idx="100">
                  <c:v>1505.7063237153984</c:v>
                </c:pt>
                <c:pt idx="101">
                  <c:v>1446.952927110701</c:v>
                </c:pt>
                <c:pt idx="102">
                  <c:v>1471.7248635481139</c:v>
                </c:pt>
                <c:pt idx="103">
                  <c:v>1384.0525859766767</c:v>
                </c:pt>
                <c:pt idx="104">
                  <c:v>1382.0721014829987</c:v>
                </c:pt>
                <c:pt idx="105">
                  <c:v>1418.712831457269</c:v>
                </c:pt>
                <c:pt idx="106">
                  <c:v>1378.1311472784041</c:v>
                </c:pt>
                <c:pt idx="107">
                  <c:v>1396.1643261363974</c:v>
                </c:pt>
                <c:pt idx="108">
                  <c:v>1431.5230357249736</c:v>
                </c:pt>
                <c:pt idx="109">
                  <c:v>1514.1664605645576</c:v>
                </c:pt>
                <c:pt idx="110">
                  <c:v>1386.3143929428925</c:v>
                </c:pt>
                <c:pt idx="111">
                  <c:v>1304.3956065294246</c:v>
                </c:pt>
                <c:pt idx="112">
                  <c:v>1376.6050320645911</c:v>
                </c:pt>
                <c:pt idx="113">
                  <c:v>1470.6714478690421</c:v>
                </c:pt>
                <c:pt idx="114">
                  <c:v>1431.0716231197439</c:v>
                </c:pt>
                <c:pt idx="115">
                  <c:v>1425.3111775981524</c:v>
                </c:pt>
                <c:pt idx="116">
                  <c:v>1435.8910532539792</c:v>
                </c:pt>
                <c:pt idx="117">
                  <c:v>1474.2580794072735</c:v>
                </c:pt>
                <c:pt idx="118">
                  <c:v>1454.0674553403958</c:v>
                </c:pt>
                <c:pt idx="119">
                  <c:v>1365.702707702907</c:v>
                </c:pt>
                <c:pt idx="120">
                  <c:v>1326.0476710189623</c:v>
                </c:pt>
                <c:pt idx="121">
                  <c:v>1289.22658775799</c:v>
                </c:pt>
                <c:pt idx="122">
                  <c:v>1205.2165752704063</c:v>
                </c:pt>
                <c:pt idx="123">
                  <c:v>1157.1730757908665</c:v>
                </c:pt>
                <c:pt idx="124">
                  <c:v>1110.1620416390931</c:v>
                </c:pt>
                <c:pt idx="125">
                  <c:v>1054.704847760541</c:v>
                </c:pt>
                <c:pt idx="126">
                  <c:v>1131.3449105297479</c:v>
                </c:pt>
                <c:pt idx="127">
                  <c:v>1061.5398269242116</c:v>
                </c:pt>
                <c:pt idx="128">
                  <c:v>1035.7926877388097</c:v>
                </c:pt>
                <c:pt idx="129">
                  <c:v>1012.7504740610116</c:v>
                </c:pt>
                <c:pt idx="130">
                  <c:v>924.22715621160023</c:v>
                </c:pt>
                <c:pt idx="131">
                  <c:v>943.00498241622847</c:v>
                </c:pt>
                <c:pt idx="132">
                  <c:v>1045.5720239904028</c:v>
                </c:pt>
                <c:pt idx="133">
                  <c:v>979.94143876665464</c:v>
                </c:pt>
                <c:pt idx="134">
                  <c:v>963.43059741481261</c:v>
                </c:pt>
                <c:pt idx="135">
                  <c:v>973.78004115030694</c:v>
                </c:pt>
                <c:pt idx="136">
                  <c:v>974.97573461732838</c:v>
                </c:pt>
                <c:pt idx="137">
                  <c:v>996.28867782118368</c:v>
                </c:pt>
                <c:pt idx="138">
                  <c:v>1011.9911535711426</c:v>
                </c:pt>
                <c:pt idx="139">
                  <c:v>1036.8497083969562</c:v>
                </c:pt>
                <c:pt idx="140">
                  <c:v>1015.7019412291619</c:v>
                </c:pt>
                <c:pt idx="141">
                  <c:v>981.72986387238757</c:v>
                </c:pt>
                <c:pt idx="142">
                  <c:v>1047.5031805853016</c:v>
                </c:pt>
                <c:pt idx="143">
                  <c:v>1016.1954092259721</c:v>
                </c:pt>
                <c:pt idx="144">
                  <c:v>1041.2681836290778</c:v>
                </c:pt>
                <c:pt idx="145">
                  <c:v>1055.7943822963171</c:v>
                </c:pt>
                <c:pt idx="146">
                  <c:v>1023.5907272532563</c:v>
                </c:pt>
                <c:pt idx="147">
                  <c:v>1020.7091330333725</c:v>
                </c:pt>
                <c:pt idx="148">
                  <c:v>975.79979129638491</c:v>
                </c:pt>
                <c:pt idx="149">
                  <c:v>1039.4089980217555</c:v>
                </c:pt>
                <c:pt idx="150">
                  <c:v>1055.4484998506466</c:v>
                </c:pt>
                <c:pt idx="151">
                  <c:v>963.29752399181029</c:v>
                </c:pt>
                <c:pt idx="152">
                  <c:v>910.91970256974287</c:v>
                </c:pt>
                <c:pt idx="153">
                  <c:v>856.07323136139701</c:v>
                </c:pt>
                <c:pt idx="154">
                  <c:v>857.01674197094712</c:v>
                </c:pt>
                <c:pt idx="155">
                  <c:v>922.12396633442404</c:v>
                </c:pt>
                <c:pt idx="156">
                  <c:v>937.21083913392783</c:v>
                </c:pt>
                <c:pt idx="157">
                  <c:v>977.68919057115431</c:v>
                </c:pt>
                <c:pt idx="158">
                  <c:v>1084.9773974431469</c:v>
                </c:pt>
                <c:pt idx="159">
                  <c:v>1014.2050476604844</c:v>
                </c:pt>
                <c:pt idx="160">
                  <c:v>1055.2968146990977</c:v>
                </c:pt>
                <c:pt idx="161">
                  <c:v>1085.1635244365791</c:v>
                </c:pt>
                <c:pt idx="162">
                  <c:v>1057.3589323896872</c:v>
                </c:pt>
                <c:pt idx="163">
                  <c:v>1095.9512924517105</c:v>
                </c:pt>
                <c:pt idx="164">
                  <c:v>1050.2520721540343</c:v>
                </c:pt>
                <c:pt idx="165">
                  <c:v>960.97050401750914</c:v>
                </c:pt>
                <c:pt idx="166">
                  <c:v>900.55943670694137</c:v>
                </c:pt>
                <c:pt idx="167">
                  <c:v>893.25431138861165</c:v>
                </c:pt>
                <c:pt idx="168">
                  <c:v>920.71353775914747</c:v>
                </c:pt>
                <c:pt idx="169">
                  <c:v>831.8020911010268</c:v>
                </c:pt>
                <c:pt idx="170">
                  <c:v>845.01150762508803</c:v>
                </c:pt>
                <c:pt idx="171">
                  <c:v>776.88308333606165</c:v>
                </c:pt>
                <c:pt idx="172">
                  <c:v>763.06664930932845</c:v>
                </c:pt>
                <c:pt idx="173">
                  <c:v>753.50869182352608</c:v>
                </c:pt>
                <c:pt idx="174">
                  <c:v>768.72420598054123</c:v>
                </c:pt>
                <c:pt idx="175">
                  <c:v>810.7953054946862</c:v>
                </c:pt>
                <c:pt idx="176">
                  <c:v>778.22364470296861</c:v>
                </c:pt>
                <c:pt idx="177">
                  <c:v>805.4620843966751</c:v>
                </c:pt>
                <c:pt idx="178">
                  <c:v>765.87366478674574</c:v>
                </c:pt>
                <c:pt idx="179">
                  <c:v>745.89933178105605</c:v>
                </c:pt>
                <c:pt idx="180">
                  <c:v>744.3246368836069</c:v>
                </c:pt>
                <c:pt idx="181">
                  <c:v>770.55869165529043</c:v>
                </c:pt>
                <c:pt idx="182">
                  <c:v>792.0371362474275</c:v>
                </c:pt>
                <c:pt idx="183">
                  <c:v>782.7267176027774</c:v>
                </c:pt>
                <c:pt idx="184">
                  <c:v>818.64229463183858</c:v>
                </c:pt>
                <c:pt idx="185">
                  <c:v>769.94206318790623</c:v>
                </c:pt>
                <c:pt idx="186">
                  <c:v>835.11834729849534</c:v>
                </c:pt>
                <c:pt idx="187">
                  <c:v>889.12098320380937</c:v>
                </c:pt>
                <c:pt idx="188">
                  <c:v>844.14216497623715</c:v>
                </c:pt>
                <c:pt idx="189">
                  <c:v>844.44314725182505</c:v>
                </c:pt>
                <c:pt idx="190">
                  <c:v>818.09145708217716</c:v>
                </c:pt>
                <c:pt idx="191">
                  <c:v>742.45758338175494</c:v>
                </c:pt>
                <c:pt idx="192">
                  <c:v>718.83308738352241</c:v>
                </c:pt>
                <c:pt idx="193">
                  <c:v>746.76527260109128</c:v>
                </c:pt>
                <c:pt idx="194">
                  <c:v>635.16384303532288</c:v>
                </c:pt>
                <c:pt idx="195">
                  <c:v>595.56797810192893</c:v>
                </c:pt>
                <c:pt idx="196">
                  <c:v>575.64815917590727</c:v>
                </c:pt>
                <c:pt idx="197">
                  <c:v>629.40227667107797</c:v>
                </c:pt>
                <c:pt idx="198">
                  <c:v>570.42655725784505</c:v>
                </c:pt>
                <c:pt idx="199">
                  <c:v>544.82634930395511</c:v>
                </c:pt>
                <c:pt idx="200">
                  <c:v>539.87370750652394</c:v>
                </c:pt>
                <c:pt idx="201">
                  <c:v>548.30958374969987</c:v>
                </c:pt>
                <c:pt idx="202">
                  <c:v>567.57435317429974</c:v>
                </c:pt>
                <c:pt idx="203">
                  <c:v>601.95040208406488</c:v>
                </c:pt>
                <c:pt idx="204">
                  <c:v>645.38741253746775</c:v>
                </c:pt>
                <c:pt idx="205">
                  <c:v>638.55958539966639</c:v>
                </c:pt>
                <c:pt idx="206">
                  <c:v>650.07716714392006</c:v>
                </c:pt>
                <c:pt idx="207">
                  <c:v>631.18350025130019</c:v>
                </c:pt>
                <c:pt idx="208">
                  <c:v>632.81523718386597</c:v>
                </c:pt>
                <c:pt idx="209">
                  <c:v>555.89777175601944</c:v>
                </c:pt>
                <c:pt idx="210">
                  <c:v>558.86896048224241</c:v>
                </c:pt>
                <c:pt idx="211">
                  <c:v>545.43999195680601</c:v>
                </c:pt>
                <c:pt idx="212">
                  <c:v>562.44454674614542</c:v>
                </c:pt>
                <c:pt idx="213">
                  <c:v>529.10111147617033</c:v>
                </c:pt>
                <c:pt idx="214">
                  <c:v>502.33344162470343</c:v>
                </c:pt>
                <c:pt idx="215">
                  <c:v>526.17620637982589</c:v>
                </c:pt>
                <c:pt idx="216">
                  <c:v>533.56957424076188</c:v>
                </c:pt>
                <c:pt idx="217">
                  <c:v>547.78434081411388</c:v>
                </c:pt>
                <c:pt idx="218">
                  <c:v>501.56117117059568</c:v>
                </c:pt>
                <c:pt idx="219">
                  <c:v>450.88926956511273</c:v>
                </c:pt>
                <c:pt idx="220">
                  <c:v>461.96370356064256</c:v>
                </c:pt>
                <c:pt idx="221">
                  <c:v>447.22364708141515</c:v>
                </c:pt>
                <c:pt idx="222">
                  <c:v>432.88807754450096</c:v>
                </c:pt>
                <c:pt idx="223">
                  <c:v>446.28521666607469</c:v>
                </c:pt>
                <c:pt idx="224">
                  <c:v>438.96523943098157</c:v>
                </c:pt>
                <c:pt idx="225">
                  <c:v>430.29376854750063</c:v>
                </c:pt>
                <c:pt idx="226">
                  <c:v>412.35985304550269</c:v>
                </c:pt>
                <c:pt idx="227">
                  <c:v>393.34518443712102</c:v>
                </c:pt>
                <c:pt idx="228">
                  <c:v>381.50635566435284</c:v>
                </c:pt>
                <c:pt idx="229">
                  <c:v>365.29551086142368</c:v>
                </c:pt>
                <c:pt idx="230">
                  <c:v>341.84324156088462</c:v>
                </c:pt>
                <c:pt idx="231">
                  <c:v>314.33483138001566</c:v>
                </c:pt>
                <c:pt idx="232">
                  <c:v>311.39750309965569</c:v>
                </c:pt>
                <c:pt idx="233">
                  <c:v>336.85535478556767</c:v>
                </c:pt>
                <c:pt idx="234">
                  <c:v>351.63752876119588</c:v>
                </c:pt>
                <c:pt idx="235">
                  <c:v>336.4924772282946</c:v>
                </c:pt>
                <c:pt idx="236">
                  <c:v>370.719054713182</c:v>
                </c:pt>
                <c:pt idx="237">
                  <c:v>376.34577555968173</c:v>
                </c:pt>
                <c:pt idx="238">
                  <c:v>338.91105338095139</c:v>
                </c:pt>
                <c:pt idx="239">
                  <c:v>374.15705791880833</c:v>
                </c:pt>
                <c:pt idx="240">
                  <c:v>331.12797479936467</c:v>
                </c:pt>
                <c:pt idx="241">
                  <c:v>299.38109146018388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3CE-CC47-8CE1-6FB5AC8A1FE5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OptionPricing!$G$15:$IN$15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1148.8832036761908</c:v>
                </c:pt>
                <c:pt idx="2">
                  <c:v>1093.0833554166936</c:v>
                </c:pt>
                <c:pt idx="3">
                  <c:v>1079.3967849613366</c:v>
                </c:pt>
                <c:pt idx="4">
                  <c:v>1049.1247147983597</c:v>
                </c:pt>
                <c:pt idx="5">
                  <c:v>1086.7336820078751</c:v>
                </c:pt>
                <c:pt idx="6">
                  <c:v>966.80800894415142</c:v>
                </c:pt>
                <c:pt idx="7">
                  <c:v>891.35580781628494</c:v>
                </c:pt>
                <c:pt idx="8">
                  <c:v>863.59185796509087</c:v>
                </c:pt>
                <c:pt idx="9">
                  <c:v>845.15512056593184</c:v>
                </c:pt>
                <c:pt idx="10">
                  <c:v>877.13259690253778</c:v>
                </c:pt>
                <c:pt idx="11">
                  <c:v>918.45050585830154</c:v>
                </c:pt>
                <c:pt idx="12">
                  <c:v>908.83707861420498</c:v>
                </c:pt>
                <c:pt idx="13">
                  <c:v>860.29876881417522</c:v>
                </c:pt>
                <c:pt idx="14">
                  <c:v>849.4540792371356</c:v>
                </c:pt>
                <c:pt idx="15">
                  <c:v>869.94419849545704</c:v>
                </c:pt>
                <c:pt idx="16">
                  <c:v>899.77779365005927</c:v>
                </c:pt>
                <c:pt idx="17">
                  <c:v>872.30198442770097</c:v>
                </c:pt>
                <c:pt idx="18">
                  <c:v>917.09560751631625</c:v>
                </c:pt>
                <c:pt idx="19">
                  <c:v>923.87871674729388</c:v>
                </c:pt>
                <c:pt idx="20">
                  <c:v>921.79575312465784</c:v>
                </c:pt>
                <c:pt idx="21">
                  <c:v>928.09993529864778</c:v>
                </c:pt>
                <c:pt idx="22">
                  <c:v>890.00772652028616</c:v>
                </c:pt>
                <c:pt idx="23">
                  <c:v>893.00388502881674</c:v>
                </c:pt>
                <c:pt idx="24">
                  <c:v>898.81379599508909</c:v>
                </c:pt>
                <c:pt idx="25">
                  <c:v>925.40583763978157</c:v>
                </c:pt>
                <c:pt idx="26">
                  <c:v>878.91002712907982</c:v>
                </c:pt>
                <c:pt idx="27">
                  <c:v>895.194217690183</c:v>
                </c:pt>
                <c:pt idx="28">
                  <c:v>944.1838477107741</c:v>
                </c:pt>
                <c:pt idx="29">
                  <c:v>1004.884923207394</c:v>
                </c:pt>
                <c:pt idx="30">
                  <c:v>1009.5378635931784</c:v>
                </c:pt>
                <c:pt idx="31">
                  <c:v>970.13629842475143</c:v>
                </c:pt>
                <c:pt idx="32">
                  <c:v>952.76855059496324</c:v>
                </c:pt>
                <c:pt idx="33">
                  <c:v>987.85640275059461</c:v>
                </c:pt>
                <c:pt idx="34">
                  <c:v>977.0408266844471</c:v>
                </c:pt>
                <c:pt idx="35">
                  <c:v>962.67472921861429</c:v>
                </c:pt>
                <c:pt idx="36">
                  <c:v>943.57691170881117</c:v>
                </c:pt>
                <c:pt idx="37">
                  <c:v>905.5710643327709</c:v>
                </c:pt>
                <c:pt idx="38">
                  <c:v>954.54909710901586</c:v>
                </c:pt>
                <c:pt idx="39">
                  <c:v>981.55485977938156</c:v>
                </c:pt>
                <c:pt idx="40">
                  <c:v>981.30964435797466</c:v>
                </c:pt>
                <c:pt idx="41">
                  <c:v>932.12850961411971</c:v>
                </c:pt>
                <c:pt idx="42">
                  <c:v>919.6307509640244</c:v>
                </c:pt>
                <c:pt idx="43">
                  <c:v>890.68152928303164</c:v>
                </c:pt>
                <c:pt idx="44">
                  <c:v>912.05362474360118</c:v>
                </c:pt>
                <c:pt idx="45">
                  <c:v>909.53917426456144</c:v>
                </c:pt>
                <c:pt idx="46">
                  <c:v>916.69655639862935</c:v>
                </c:pt>
                <c:pt idx="47">
                  <c:v>904.11372468670561</c:v>
                </c:pt>
                <c:pt idx="48">
                  <c:v>865.31081029146378</c:v>
                </c:pt>
                <c:pt idx="49">
                  <c:v>855.07786552113419</c:v>
                </c:pt>
                <c:pt idx="50">
                  <c:v>845.08624473792395</c:v>
                </c:pt>
                <c:pt idx="51">
                  <c:v>899.8343006772584</c:v>
                </c:pt>
                <c:pt idx="52">
                  <c:v>866.59674756549043</c:v>
                </c:pt>
                <c:pt idx="53">
                  <c:v>856.36528914184055</c:v>
                </c:pt>
                <c:pt idx="54">
                  <c:v>832.04125327465249</c:v>
                </c:pt>
                <c:pt idx="55">
                  <c:v>884.61340764004797</c:v>
                </c:pt>
                <c:pt idx="56">
                  <c:v>895.87326891008433</c:v>
                </c:pt>
                <c:pt idx="57">
                  <c:v>843.68312800090723</c:v>
                </c:pt>
                <c:pt idx="58">
                  <c:v>792.23019255731333</c:v>
                </c:pt>
                <c:pt idx="59">
                  <c:v>863.48340985614186</c:v>
                </c:pt>
                <c:pt idx="60">
                  <c:v>858.17584167884866</c:v>
                </c:pt>
                <c:pt idx="61">
                  <c:v>835.80518759234064</c:v>
                </c:pt>
                <c:pt idx="62">
                  <c:v>883.46780848498338</c:v>
                </c:pt>
                <c:pt idx="63">
                  <c:v>879.85877777361657</c:v>
                </c:pt>
                <c:pt idx="64">
                  <c:v>887.48588942587469</c:v>
                </c:pt>
                <c:pt idx="65">
                  <c:v>971.31017477565899</c:v>
                </c:pt>
                <c:pt idx="66">
                  <c:v>930.37172660800525</c:v>
                </c:pt>
                <c:pt idx="67">
                  <c:v>899.38633911921238</c:v>
                </c:pt>
                <c:pt idx="68">
                  <c:v>854.26078929947494</c:v>
                </c:pt>
                <c:pt idx="69">
                  <c:v>901.73601042375049</c:v>
                </c:pt>
                <c:pt idx="70">
                  <c:v>878.448700868081</c:v>
                </c:pt>
                <c:pt idx="71">
                  <c:v>873.35017639440036</c:v>
                </c:pt>
                <c:pt idx="72">
                  <c:v>814.05474777590337</c:v>
                </c:pt>
                <c:pt idx="73">
                  <c:v>763.41244358115659</c:v>
                </c:pt>
                <c:pt idx="74">
                  <c:v>784.06823960940187</c:v>
                </c:pt>
                <c:pt idx="75">
                  <c:v>764.93502040440796</c:v>
                </c:pt>
                <c:pt idx="76">
                  <c:v>828.99570203700921</c:v>
                </c:pt>
                <c:pt idx="77">
                  <c:v>884.1926462013912</c:v>
                </c:pt>
                <c:pt idx="78">
                  <c:v>813.30584065786729</c:v>
                </c:pt>
                <c:pt idx="79">
                  <c:v>871.40706334357515</c:v>
                </c:pt>
                <c:pt idx="80">
                  <c:v>876.31867145179694</c:v>
                </c:pt>
                <c:pt idx="81">
                  <c:v>810.15823854917392</c:v>
                </c:pt>
                <c:pt idx="82">
                  <c:v>761.46581746971754</c:v>
                </c:pt>
                <c:pt idx="83">
                  <c:v>762.81127375440894</c:v>
                </c:pt>
                <c:pt idx="84">
                  <c:v>798.64879317267821</c:v>
                </c:pt>
                <c:pt idx="85">
                  <c:v>814.98262369944484</c:v>
                </c:pt>
                <c:pt idx="86">
                  <c:v>785.47538031075521</c:v>
                </c:pt>
                <c:pt idx="87">
                  <c:v>756.55515467297573</c:v>
                </c:pt>
                <c:pt idx="88">
                  <c:v>696.91418261250703</c:v>
                </c:pt>
                <c:pt idx="89">
                  <c:v>714.2587387052348</c:v>
                </c:pt>
                <c:pt idx="90">
                  <c:v>723.39120773656407</c:v>
                </c:pt>
                <c:pt idx="91">
                  <c:v>699.93463070751625</c:v>
                </c:pt>
                <c:pt idx="92">
                  <c:v>697.36618791353339</c:v>
                </c:pt>
                <c:pt idx="93">
                  <c:v>697.60600147285584</c:v>
                </c:pt>
                <c:pt idx="94">
                  <c:v>660.10687440589618</c:v>
                </c:pt>
                <c:pt idx="95">
                  <c:v>679.56991745325604</c:v>
                </c:pt>
                <c:pt idx="96">
                  <c:v>672.96715990280575</c:v>
                </c:pt>
                <c:pt idx="97">
                  <c:v>660.64896151088897</c:v>
                </c:pt>
                <c:pt idx="98">
                  <c:v>680.32662831398738</c:v>
                </c:pt>
                <c:pt idx="99">
                  <c:v>671.67252432588941</c:v>
                </c:pt>
                <c:pt idx="100">
                  <c:v>684.19224323259471</c:v>
                </c:pt>
                <c:pt idx="101">
                  <c:v>694.25647389367032</c:v>
                </c:pt>
                <c:pt idx="102">
                  <c:v>718.04589782815424</c:v>
                </c:pt>
                <c:pt idx="103">
                  <c:v>733.54665158204807</c:v>
                </c:pt>
                <c:pt idx="104">
                  <c:v>731.11160105529882</c:v>
                </c:pt>
                <c:pt idx="105">
                  <c:v>743.55364839537799</c:v>
                </c:pt>
                <c:pt idx="106">
                  <c:v>721.32863465365654</c:v>
                </c:pt>
                <c:pt idx="107">
                  <c:v>707.75510394045966</c:v>
                </c:pt>
                <c:pt idx="108">
                  <c:v>671.51072655502321</c:v>
                </c:pt>
                <c:pt idx="109">
                  <c:v>678.66954391482147</c:v>
                </c:pt>
                <c:pt idx="110">
                  <c:v>708.7275026090507</c:v>
                </c:pt>
                <c:pt idx="111">
                  <c:v>742.32046817094488</c:v>
                </c:pt>
                <c:pt idx="112">
                  <c:v>735.46465612555107</c:v>
                </c:pt>
                <c:pt idx="113">
                  <c:v>706.9177791513232</c:v>
                </c:pt>
                <c:pt idx="114">
                  <c:v>689.85615454779372</c:v>
                </c:pt>
                <c:pt idx="115">
                  <c:v>634.0241624176067</c:v>
                </c:pt>
                <c:pt idx="116">
                  <c:v>626.65400605261289</c:v>
                </c:pt>
                <c:pt idx="117">
                  <c:v>641.43497783007842</c:v>
                </c:pt>
                <c:pt idx="118">
                  <c:v>624.35008455131413</c:v>
                </c:pt>
                <c:pt idx="119">
                  <c:v>610.19020292143307</c:v>
                </c:pt>
                <c:pt idx="120">
                  <c:v>618.49654677767126</c:v>
                </c:pt>
                <c:pt idx="121">
                  <c:v>648.64957962110009</c:v>
                </c:pt>
                <c:pt idx="122">
                  <c:v>650.42903880220172</c:v>
                </c:pt>
                <c:pt idx="123">
                  <c:v>645.51184146195067</c:v>
                </c:pt>
                <c:pt idx="124">
                  <c:v>682.7722434965201</c:v>
                </c:pt>
                <c:pt idx="125">
                  <c:v>716.55835215607362</c:v>
                </c:pt>
                <c:pt idx="126">
                  <c:v>707.25602575068717</c:v>
                </c:pt>
                <c:pt idx="127">
                  <c:v>702.13100367758182</c:v>
                </c:pt>
                <c:pt idx="128">
                  <c:v>679.33508683596426</c:v>
                </c:pt>
                <c:pt idx="129">
                  <c:v>683.3454795782302</c:v>
                </c:pt>
                <c:pt idx="130">
                  <c:v>694.38939701962749</c:v>
                </c:pt>
                <c:pt idx="131">
                  <c:v>692.88663629592895</c:v>
                </c:pt>
                <c:pt idx="132">
                  <c:v>697.94763034452558</c:v>
                </c:pt>
                <c:pt idx="133">
                  <c:v>708.4007207533673</c:v>
                </c:pt>
                <c:pt idx="134">
                  <c:v>729.3808652142377</c:v>
                </c:pt>
                <c:pt idx="135">
                  <c:v>749.29017891938713</c:v>
                </c:pt>
                <c:pt idx="136">
                  <c:v>773.71460918836863</c:v>
                </c:pt>
                <c:pt idx="137">
                  <c:v>737.70052077570006</c:v>
                </c:pt>
                <c:pt idx="138">
                  <c:v>782.61900056757963</c:v>
                </c:pt>
                <c:pt idx="139">
                  <c:v>781.53800765304379</c:v>
                </c:pt>
                <c:pt idx="140">
                  <c:v>746.22195405982131</c:v>
                </c:pt>
                <c:pt idx="141">
                  <c:v>719.61574870754487</c:v>
                </c:pt>
                <c:pt idx="142">
                  <c:v>747.19145887662501</c:v>
                </c:pt>
                <c:pt idx="143">
                  <c:v>785.58069601340856</c:v>
                </c:pt>
                <c:pt idx="144">
                  <c:v>786.88054977873651</c:v>
                </c:pt>
                <c:pt idx="145">
                  <c:v>791.98898282952359</c:v>
                </c:pt>
                <c:pt idx="146">
                  <c:v>763.23273442034372</c:v>
                </c:pt>
                <c:pt idx="147">
                  <c:v>781.69755683613334</c:v>
                </c:pt>
                <c:pt idx="148">
                  <c:v>804.56667150620262</c:v>
                </c:pt>
                <c:pt idx="149">
                  <c:v>780.94617026938033</c:v>
                </c:pt>
                <c:pt idx="150">
                  <c:v>800.34111741686149</c:v>
                </c:pt>
                <c:pt idx="151">
                  <c:v>774.53437590348437</c:v>
                </c:pt>
                <c:pt idx="152">
                  <c:v>820.70918280825526</c:v>
                </c:pt>
                <c:pt idx="153">
                  <c:v>851.7282167436847</c:v>
                </c:pt>
                <c:pt idx="154">
                  <c:v>815.70920467881308</c:v>
                </c:pt>
                <c:pt idx="155">
                  <c:v>783.12734522288258</c:v>
                </c:pt>
                <c:pt idx="156">
                  <c:v>829.35961863995919</c:v>
                </c:pt>
                <c:pt idx="157">
                  <c:v>870.42877441377823</c:v>
                </c:pt>
                <c:pt idx="158">
                  <c:v>861.44796511396919</c:v>
                </c:pt>
                <c:pt idx="159">
                  <c:v>862.16389359839229</c:v>
                </c:pt>
                <c:pt idx="160">
                  <c:v>861.78372893107507</c:v>
                </c:pt>
                <c:pt idx="161">
                  <c:v>844.95007823301148</c:v>
                </c:pt>
                <c:pt idx="162">
                  <c:v>812.76939577153723</c:v>
                </c:pt>
                <c:pt idx="163">
                  <c:v>775.08703588219998</c:v>
                </c:pt>
                <c:pt idx="164">
                  <c:v>728.45453483410211</c:v>
                </c:pt>
                <c:pt idx="165">
                  <c:v>716.6242423941834</c:v>
                </c:pt>
                <c:pt idx="166">
                  <c:v>758.60378430020944</c:v>
                </c:pt>
                <c:pt idx="167">
                  <c:v>861.40374601758754</c:v>
                </c:pt>
                <c:pt idx="168">
                  <c:v>852.7628720588275</c:v>
                </c:pt>
                <c:pt idx="169">
                  <c:v>870.10438868951564</c:v>
                </c:pt>
                <c:pt idx="170">
                  <c:v>901.69589978079762</c:v>
                </c:pt>
                <c:pt idx="171">
                  <c:v>858.55938649020311</c:v>
                </c:pt>
                <c:pt idx="172">
                  <c:v>806.99371956887819</c:v>
                </c:pt>
                <c:pt idx="173">
                  <c:v>778.88616741495309</c:v>
                </c:pt>
                <c:pt idx="174">
                  <c:v>782.34437786496619</c:v>
                </c:pt>
                <c:pt idx="175">
                  <c:v>787.35500952375014</c:v>
                </c:pt>
                <c:pt idx="176">
                  <c:v>778.42646804893013</c:v>
                </c:pt>
                <c:pt idx="177">
                  <c:v>820.15084837229654</c:v>
                </c:pt>
                <c:pt idx="178">
                  <c:v>794.74461245922589</c:v>
                </c:pt>
                <c:pt idx="179">
                  <c:v>751.24499951531493</c:v>
                </c:pt>
                <c:pt idx="180">
                  <c:v>717.94707205999384</c:v>
                </c:pt>
                <c:pt idx="181">
                  <c:v>762.13181008733432</c:v>
                </c:pt>
                <c:pt idx="182">
                  <c:v>746.06663976543325</c:v>
                </c:pt>
                <c:pt idx="183">
                  <c:v>759.88695865767158</c:v>
                </c:pt>
                <c:pt idx="184">
                  <c:v>787.7793651062492</c:v>
                </c:pt>
                <c:pt idx="185">
                  <c:v>768.37039131864378</c:v>
                </c:pt>
                <c:pt idx="186">
                  <c:v>804.14785133108944</c:v>
                </c:pt>
                <c:pt idx="187">
                  <c:v>775.35927772240768</c:v>
                </c:pt>
                <c:pt idx="188">
                  <c:v>768.78101960520928</c:v>
                </c:pt>
                <c:pt idx="189">
                  <c:v>766.63385379332738</c:v>
                </c:pt>
                <c:pt idx="190">
                  <c:v>741.20706264292494</c:v>
                </c:pt>
                <c:pt idx="191">
                  <c:v>741.66231892709379</c:v>
                </c:pt>
                <c:pt idx="192">
                  <c:v>734.84833393021859</c:v>
                </c:pt>
                <c:pt idx="193">
                  <c:v>736.67349752484347</c:v>
                </c:pt>
                <c:pt idx="194">
                  <c:v>762.79566365077392</c:v>
                </c:pt>
                <c:pt idx="195">
                  <c:v>794.47318196735364</c:v>
                </c:pt>
                <c:pt idx="196">
                  <c:v>805.3038151679358</c:v>
                </c:pt>
                <c:pt idx="197">
                  <c:v>819.0842334557907</c:v>
                </c:pt>
                <c:pt idx="198">
                  <c:v>802.31654478499797</c:v>
                </c:pt>
                <c:pt idx="199">
                  <c:v>785.14438799346351</c:v>
                </c:pt>
                <c:pt idx="200">
                  <c:v>783.38002778750285</c:v>
                </c:pt>
                <c:pt idx="201">
                  <c:v>777.43477733919553</c:v>
                </c:pt>
                <c:pt idx="202">
                  <c:v>749.73943256263351</c:v>
                </c:pt>
                <c:pt idx="203">
                  <c:v>745.42588421896801</c:v>
                </c:pt>
                <c:pt idx="204">
                  <c:v>712.45102748912234</c:v>
                </c:pt>
                <c:pt idx="205">
                  <c:v>729.92078348175608</c:v>
                </c:pt>
                <c:pt idx="206">
                  <c:v>718.04778110891004</c:v>
                </c:pt>
                <c:pt idx="207">
                  <c:v>729.12032791721094</c:v>
                </c:pt>
                <c:pt idx="208">
                  <c:v>744.74389144282782</c:v>
                </c:pt>
                <c:pt idx="209">
                  <c:v>775.50218217868292</c:v>
                </c:pt>
                <c:pt idx="210">
                  <c:v>763.99942994591333</c:v>
                </c:pt>
                <c:pt idx="211">
                  <c:v>764.97934964936496</c:v>
                </c:pt>
                <c:pt idx="212">
                  <c:v>790.89054302998261</c:v>
                </c:pt>
                <c:pt idx="213">
                  <c:v>781.59296559519953</c:v>
                </c:pt>
                <c:pt idx="214">
                  <c:v>789.87581931865407</c:v>
                </c:pt>
                <c:pt idx="215">
                  <c:v>827.8202196012528</c:v>
                </c:pt>
                <c:pt idx="216">
                  <c:v>811.33286730733232</c:v>
                </c:pt>
                <c:pt idx="217">
                  <c:v>781.08627155730062</c:v>
                </c:pt>
                <c:pt idx="218">
                  <c:v>793.06206749660464</c:v>
                </c:pt>
                <c:pt idx="219">
                  <c:v>791.63996542285452</c:v>
                </c:pt>
                <c:pt idx="220">
                  <c:v>794.09275423348652</c:v>
                </c:pt>
                <c:pt idx="221">
                  <c:v>785.54149242904975</c:v>
                </c:pt>
                <c:pt idx="222">
                  <c:v>799.37363157695029</c:v>
                </c:pt>
                <c:pt idx="223">
                  <c:v>798.54347376962642</c:v>
                </c:pt>
                <c:pt idx="224">
                  <c:v>804.57624133251693</c:v>
                </c:pt>
                <c:pt idx="225">
                  <c:v>807.26110276341046</c:v>
                </c:pt>
                <c:pt idx="226">
                  <c:v>809.72278034825752</c:v>
                </c:pt>
                <c:pt idx="227">
                  <c:v>850.89670274295213</c:v>
                </c:pt>
                <c:pt idx="228">
                  <c:v>871.74032310473842</c:v>
                </c:pt>
                <c:pt idx="229">
                  <c:v>880.20538135369338</c:v>
                </c:pt>
                <c:pt idx="230">
                  <c:v>856.53289455440017</c:v>
                </c:pt>
                <c:pt idx="231">
                  <c:v>849.50385163402473</c:v>
                </c:pt>
                <c:pt idx="232">
                  <c:v>829.67419977546274</c:v>
                </c:pt>
                <c:pt idx="233">
                  <c:v>839.25834415371401</c:v>
                </c:pt>
                <c:pt idx="234">
                  <c:v>819.50764936719713</c:v>
                </c:pt>
                <c:pt idx="235">
                  <c:v>809.62957899283276</c:v>
                </c:pt>
                <c:pt idx="236">
                  <c:v>794.77437597726328</c:v>
                </c:pt>
                <c:pt idx="237">
                  <c:v>786.77588791126982</c:v>
                </c:pt>
                <c:pt idx="238">
                  <c:v>792.43405275634325</c:v>
                </c:pt>
                <c:pt idx="239">
                  <c:v>841.82538589893716</c:v>
                </c:pt>
                <c:pt idx="240">
                  <c:v>853.78053153496273</c:v>
                </c:pt>
                <c:pt idx="241">
                  <c:v>887.74557676523409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3CE-CC47-8CE1-6FB5AC8A1FE5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OptionPricing!$G$16:$IN$16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1117.8079469116271</c:v>
                </c:pt>
                <c:pt idx="2">
                  <c:v>1068.191892308789</c:v>
                </c:pt>
                <c:pt idx="3">
                  <c:v>1048.8287523963768</c:v>
                </c:pt>
                <c:pt idx="4">
                  <c:v>1082.8525872020127</c:v>
                </c:pt>
                <c:pt idx="5">
                  <c:v>1172.3303219059742</c:v>
                </c:pt>
                <c:pt idx="6">
                  <c:v>1214.1209721124906</c:v>
                </c:pt>
                <c:pt idx="7">
                  <c:v>1260.2241210632885</c:v>
                </c:pt>
                <c:pt idx="8">
                  <c:v>1308.8221986623576</c:v>
                </c:pt>
                <c:pt idx="9">
                  <c:v>1352.9344608347435</c:v>
                </c:pt>
                <c:pt idx="10">
                  <c:v>1384.34605615341</c:v>
                </c:pt>
                <c:pt idx="11">
                  <c:v>1397.7169879852086</c:v>
                </c:pt>
                <c:pt idx="12">
                  <c:v>1366.6602372695684</c:v>
                </c:pt>
                <c:pt idx="13">
                  <c:v>1263.4683937449354</c:v>
                </c:pt>
                <c:pt idx="14">
                  <c:v>1257.4903304360894</c:v>
                </c:pt>
                <c:pt idx="15">
                  <c:v>1309.4425241734064</c:v>
                </c:pt>
                <c:pt idx="16">
                  <c:v>1277.6452514950959</c:v>
                </c:pt>
                <c:pt idx="17">
                  <c:v>1271.0137038134853</c:v>
                </c:pt>
                <c:pt idx="18">
                  <c:v>1282.1237915816282</c:v>
                </c:pt>
                <c:pt idx="19">
                  <c:v>1288.8929543159848</c:v>
                </c:pt>
                <c:pt idx="20">
                  <c:v>1350.6786936497112</c:v>
                </c:pt>
                <c:pt idx="21">
                  <c:v>1336.8890864537302</c:v>
                </c:pt>
                <c:pt idx="22">
                  <c:v>1329.183226804724</c:v>
                </c:pt>
                <c:pt idx="23">
                  <c:v>1339.7662346837792</c:v>
                </c:pt>
                <c:pt idx="24">
                  <c:v>1400.7603712465068</c:v>
                </c:pt>
                <c:pt idx="25">
                  <c:v>1363.9453965188229</c:v>
                </c:pt>
                <c:pt idx="26">
                  <c:v>1364.691065886863</c:v>
                </c:pt>
                <c:pt idx="27">
                  <c:v>1325.2957565270633</c:v>
                </c:pt>
                <c:pt idx="28">
                  <c:v>1244.3217602412903</c:v>
                </c:pt>
                <c:pt idx="29">
                  <c:v>1239.3843240658002</c:v>
                </c:pt>
                <c:pt idx="30">
                  <c:v>1202.0529371328323</c:v>
                </c:pt>
                <c:pt idx="31">
                  <c:v>1177.7529892275995</c:v>
                </c:pt>
                <c:pt idx="32">
                  <c:v>1193.2858384195927</c:v>
                </c:pt>
                <c:pt idx="33">
                  <c:v>1224.6174399795113</c:v>
                </c:pt>
                <c:pt idx="34">
                  <c:v>1257.3358226664675</c:v>
                </c:pt>
                <c:pt idx="35">
                  <c:v>1211.9488632854054</c:v>
                </c:pt>
                <c:pt idx="36">
                  <c:v>1210.5411252193192</c:v>
                </c:pt>
                <c:pt idx="37">
                  <c:v>1256.6860048008989</c:v>
                </c:pt>
                <c:pt idx="38">
                  <c:v>1345.9097924711286</c:v>
                </c:pt>
                <c:pt idx="39">
                  <c:v>1264.0994160813977</c:v>
                </c:pt>
                <c:pt idx="40">
                  <c:v>1310.5321274987957</c:v>
                </c:pt>
                <c:pt idx="41">
                  <c:v>1258.2521343170295</c:v>
                </c:pt>
                <c:pt idx="42">
                  <c:v>1256.2765454201078</c:v>
                </c:pt>
                <c:pt idx="43">
                  <c:v>1348.2482322666681</c:v>
                </c:pt>
                <c:pt idx="44">
                  <c:v>1265.1497412930173</c:v>
                </c:pt>
                <c:pt idx="45">
                  <c:v>1291.721472326429</c:v>
                </c:pt>
                <c:pt idx="46">
                  <c:v>1258.1116556961467</c:v>
                </c:pt>
                <c:pt idx="47">
                  <c:v>1268.1451462556859</c:v>
                </c:pt>
                <c:pt idx="48">
                  <c:v>1280.0599817958328</c:v>
                </c:pt>
                <c:pt idx="49">
                  <c:v>1300.7957290282429</c:v>
                </c:pt>
                <c:pt idx="50">
                  <c:v>1268.3928463970785</c:v>
                </c:pt>
                <c:pt idx="51">
                  <c:v>1280.4687762900701</c:v>
                </c:pt>
                <c:pt idx="52">
                  <c:v>1301.489938709821</c:v>
                </c:pt>
                <c:pt idx="53">
                  <c:v>1368.1841020441525</c:v>
                </c:pt>
                <c:pt idx="54">
                  <c:v>1425.3637843086769</c:v>
                </c:pt>
                <c:pt idx="55">
                  <c:v>1435.2399037396949</c:v>
                </c:pt>
                <c:pt idx="56">
                  <c:v>1485.0584468275574</c:v>
                </c:pt>
                <c:pt idx="57">
                  <c:v>1441.1161098708533</c:v>
                </c:pt>
                <c:pt idx="58">
                  <c:v>1410.6329174627053</c:v>
                </c:pt>
                <c:pt idx="59">
                  <c:v>1392.2642981831034</c:v>
                </c:pt>
                <c:pt idx="60">
                  <c:v>1407.3398252801196</c:v>
                </c:pt>
                <c:pt idx="61">
                  <c:v>1405.7656110588425</c:v>
                </c:pt>
                <c:pt idx="62">
                  <c:v>1468.1907834997992</c:v>
                </c:pt>
                <c:pt idx="63">
                  <c:v>1480.9414816105261</c:v>
                </c:pt>
                <c:pt idx="64">
                  <c:v>1376.8376078584211</c:v>
                </c:pt>
                <c:pt idx="65">
                  <c:v>1334.7760160798839</c:v>
                </c:pt>
                <c:pt idx="66">
                  <c:v>1359.5002637232999</c:v>
                </c:pt>
                <c:pt idx="67">
                  <c:v>1396.6218014064075</c:v>
                </c:pt>
                <c:pt idx="68">
                  <c:v>1448.8517803751049</c:v>
                </c:pt>
                <c:pt idx="69">
                  <c:v>1503.2822703223169</c:v>
                </c:pt>
                <c:pt idx="70">
                  <c:v>1556.2571594375017</c:v>
                </c:pt>
                <c:pt idx="71">
                  <c:v>1572.6183607540443</c:v>
                </c:pt>
                <c:pt idx="72">
                  <c:v>1643.9786416880538</c:v>
                </c:pt>
                <c:pt idx="73">
                  <c:v>1528.0056902385602</c:v>
                </c:pt>
                <c:pt idx="74">
                  <c:v>1573.6840290148023</c:v>
                </c:pt>
                <c:pt idx="75">
                  <c:v>1573.8114216531492</c:v>
                </c:pt>
                <c:pt idx="76">
                  <c:v>1568.9160725140307</c:v>
                </c:pt>
                <c:pt idx="77">
                  <c:v>1560.4140575001411</c:v>
                </c:pt>
                <c:pt idx="78">
                  <c:v>1606.4910548626956</c:v>
                </c:pt>
                <c:pt idx="79">
                  <c:v>1641.616674089538</c:v>
                </c:pt>
                <c:pt idx="80">
                  <c:v>1704.6747312137054</c:v>
                </c:pt>
                <c:pt idx="81">
                  <c:v>1719.0434419113967</c:v>
                </c:pt>
                <c:pt idx="82">
                  <c:v>1724.684594156123</c:v>
                </c:pt>
                <c:pt idx="83">
                  <c:v>1764.9329938989747</c:v>
                </c:pt>
                <c:pt idx="84">
                  <c:v>1666.0706325447104</c:v>
                </c:pt>
                <c:pt idx="85">
                  <c:v>1711.7423117503467</c:v>
                </c:pt>
                <c:pt idx="86">
                  <c:v>1763.9275191862644</c:v>
                </c:pt>
                <c:pt idx="87">
                  <c:v>1728.20616926508</c:v>
                </c:pt>
                <c:pt idx="88">
                  <c:v>1709.5265617264183</c:v>
                </c:pt>
                <c:pt idx="89">
                  <c:v>1693.3781044541861</c:v>
                </c:pt>
                <c:pt idx="90">
                  <c:v>1784.6195578032073</c:v>
                </c:pt>
                <c:pt idx="91">
                  <c:v>1833.4276238051602</c:v>
                </c:pt>
                <c:pt idx="92">
                  <c:v>1813.3584556268834</c:v>
                </c:pt>
                <c:pt idx="93">
                  <c:v>1849.8352706696344</c:v>
                </c:pt>
                <c:pt idx="94">
                  <c:v>1858.3777911548027</c:v>
                </c:pt>
                <c:pt idx="95">
                  <c:v>1831.8697768221869</c:v>
                </c:pt>
                <c:pt idx="96">
                  <c:v>1889.2704813665223</c:v>
                </c:pt>
                <c:pt idx="97">
                  <c:v>1871.9669559109307</c:v>
                </c:pt>
                <c:pt idx="98">
                  <c:v>1852.373108371105</c:v>
                </c:pt>
                <c:pt idx="99">
                  <c:v>1851.2431688354072</c:v>
                </c:pt>
                <c:pt idx="100">
                  <c:v>1825.2048572618123</c:v>
                </c:pt>
                <c:pt idx="101">
                  <c:v>1818.6370475240724</c:v>
                </c:pt>
                <c:pt idx="102">
                  <c:v>1842.2798145993918</c:v>
                </c:pt>
                <c:pt idx="103">
                  <c:v>1899.774113638766</c:v>
                </c:pt>
                <c:pt idx="104">
                  <c:v>1942.7159577209104</c:v>
                </c:pt>
                <c:pt idx="105">
                  <c:v>1974.4236180092687</c:v>
                </c:pt>
                <c:pt idx="106">
                  <c:v>2013.4751760090508</c:v>
                </c:pt>
                <c:pt idx="107">
                  <c:v>1949.0226466564677</c:v>
                </c:pt>
                <c:pt idx="108">
                  <c:v>1887.8733341490777</c:v>
                </c:pt>
                <c:pt idx="109">
                  <c:v>1893.7215001762611</c:v>
                </c:pt>
                <c:pt idx="110">
                  <c:v>1833.1282864472587</c:v>
                </c:pt>
                <c:pt idx="111">
                  <c:v>1824.3933211683316</c:v>
                </c:pt>
                <c:pt idx="112">
                  <c:v>1816.2307979134541</c:v>
                </c:pt>
                <c:pt idx="113">
                  <c:v>1824.7573501419608</c:v>
                </c:pt>
                <c:pt idx="114">
                  <c:v>1837.4791777489677</c:v>
                </c:pt>
                <c:pt idx="115">
                  <c:v>1962.0874428093039</c:v>
                </c:pt>
                <c:pt idx="116">
                  <c:v>1917.1187362091471</c:v>
                </c:pt>
                <c:pt idx="117">
                  <c:v>1840.9901369490472</c:v>
                </c:pt>
                <c:pt idx="118">
                  <c:v>1931.3055011432414</c:v>
                </c:pt>
                <c:pt idx="119">
                  <c:v>1954.0252683597591</c:v>
                </c:pt>
                <c:pt idx="120">
                  <c:v>2011.1204904108934</c:v>
                </c:pt>
                <c:pt idx="121">
                  <c:v>1998.5783987530328</c:v>
                </c:pt>
                <c:pt idx="122">
                  <c:v>2019.7095513518029</c:v>
                </c:pt>
                <c:pt idx="123">
                  <c:v>2049.6606556123993</c:v>
                </c:pt>
                <c:pt idx="124">
                  <c:v>2016.7135926164399</c:v>
                </c:pt>
                <c:pt idx="125">
                  <c:v>1990.6646860781675</c:v>
                </c:pt>
                <c:pt idx="126">
                  <c:v>1990.4934035208803</c:v>
                </c:pt>
                <c:pt idx="127">
                  <c:v>1981.6307362314028</c:v>
                </c:pt>
                <c:pt idx="128">
                  <c:v>2022.4040033847291</c:v>
                </c:pt>
                <c:pt idx="129">
                  <c:v>2064.4641530882013</c:v>
                </c:pt>
                <c:pt idx="130">
                  <c:v>2037.4764591996736</c:v>
                </c:pt>
                <c:pt idx="131">
                  <c:v>2057.8546620957277</c:v>
                </c:pt>
                <c:pt idx="132">
                  <c:v>2062.1543895673458</c:v>
                </c:pt>
                <c:pt idx="133">
                  <c:v>2120.8596020285909</c:v>
                </c:pt>
                <c:pt idx="134">
                  <c:v>2088.1523169640286</c:v>
                </c:pt>
                <c:pt idx="135">
                  <c:v>2054.3221589937684</c:v>
                </c:pt>
                <c:pt idx="136">
                  <c:v>2077.1515858699954</c:v>
                </c:pt>
                <c:pt idx="137">
                  <c:v>2046.2102883672919</c:v>
                </c:pt>
                <c:pt idx="138">
                  <c:v>2069.5185595178746</c:v>
                </c:pt>
                <c:pt idx="139">
                  <c:v>2137.0581269697618</c:v>
                </c:pt>
                <c:pt idx="140">
                  <c:v>2142.5120445374073</c:v>
                </c:pt>
                <c:pt idx="141">
                  <c:v>2123.0276715927844</c:v>
                </c:pt>
                <c:pt idx="142">
                  <c:v>2083.6644965665346</c:v>
                </c:pt>
                <c:pt idx="143">
                  <c:v>2089.050061210135</c:v>
                </c:pt>
                <c:pt idx="144">
                  <c:v>2114.2750406241366</c:v>
                </c:pt>
                <c:pt idx="145">
                  <c:v>2131.9214900538614</c:v>
                </c:pt>
                <c:pt idx="146">
                  <c:v>2232.2781299089511</c:v>
                </c:pt>
                <c:pt idx="147">
                  <c:v>2096.0277396232009</c:v>
                </c:pt>
                <c:pt idx="148">
                  <c:v>2045.1935866058259</c:v>
                </c:pt>
                <c:pt idx="149">
                  <c:v>2035.7676152531494</c:v>
                </c:pt>
                <c:pt idx="150">
                  <c:v>2004.5988285249859</c:v>
                </c:pt>
                <c:pt idx="151">
                  <c:v>1991.1737203443258</c:v>
                </c:pt>
                <c:pt idx="152">
                  <c:v>2004.9815146788387</c:v>
                </c:pt>
                <c:pt idx="153">
                  <c:v>1982.2773341913739</c:v>
                </c:pt>
                <c:pt idx="154">
                  <c:v>1928.5554185179294</c:v>
                </c:pt>
                <c:pt idx="155">
                  <c:v>1965.2379739691003</c:v>
                </c:pt>
                <c:pt idx="156">
                  <c:v>2022.7323570570913</c:v>
                </c:pt>
                <c:pt idx="157">
                  <c:v>1995.8584151815867</c:v>
                </c:pt>
                <c:pt idx="158">
                  <c:v>1988.2879097931441</c:v>
                </c:pt>
                <c:pt idx="159">
                  <c:v>2107.3527026540978</c:v>
                </c:pt>
                <c:pt idx="160">
                  <c:v>2180.9808224067701</c:v>
                </c:pt>
                <c:pt idx="161">
                  <c:v>2151.6786369428073</c:v>
                </c:pt>
                <c:pt idx="162">
                  <c:v>2255.5566632598925</c:v>
                </c:pt>
                <c:pt idx="163">
                  <c:v>2195.8991310693737</c:v>
                </c:pt>
                <c:pt idx="164">
                  <c:v>2158.0274487914799</c:v>
                </c:pt>
                <c:pt idx="165">
                  <c:v>2207.7377653842682</c:v>
                </c:pt>
                <c:pt idx="166">
                  <c:v>2221.513892965686</c:v>
                </c:pt>
                <c:pt idx="167">
                  <c:v>2271.4628670842303</c:v>
                </c:pt>
                <c:pt idx="168">
                  <c:v>2221.2882878569621</c:v>
                </c:pt>
                <c:pt idx="169">
                  <c:v>2175.992205595729</c:v>
                </c:pt>
                <c:pt idx="170">
                  <c:v>2084.9685724720421</c:v>
                </c:pt>
                <c:pt idx="171">
                  <c:v>1987.3606373462285</c:v>
                </c:pt>
                <c:pt idx="172">
                  <c:v>1966.2078483322618</c:v>
                </c:pt>
                <c:pt idx="173">
                  <c:v>1995.728588990821</c:v>
                </c:pt>
                <c:pt idx="174">
                  <c:v>2038.3552712526414</c:v>
                </c:pt>
                <c:pt idx="175">
                  <c:v>2010.1402623609169</c:v>
                </c:pt>
                <c:pt idx="176">
                  <c:v>2059.7272287667779</c:v>
                </c:pt>
                <c:pt idx="177">
                  <c:v>2056.7251910046953</c:v>
                </c:pt>
                <c:pt idx="178">
                  <c:v>2048.2475398760271</c:v>
                </c:pt>
                <c:pt idx="179">
                  <c:v>2072.6634731500203</c:v>
                </c:pt>
                <c:pt idx="180">
                  <c:v>2106.5505578857747</c:v>
                </c:pt>
                <c:pt idx="181">
                  <c:v>2034.7364501896423</c:v>
                </c:pt>
                <c:pt idx="182">
                  <c:v>2058.4045870671266</c:v>
                </c:pt>
                <c:pt idx="183">
                  <c:v>2091.4474469509473</c:v>
                </c:pt>
                <c:pt idx="184">
                  <c:v>2218.8500199159794</c:v>
                </c:pt>
                <c:pt idx="185">
                  <c:v>2221.4067019637782</c:v>
                </c:pt>
                <c:pt idx="186">
                  <c:v>2163.1150636199586</c:v>
                </c:pt>
                <c:pt idx="187">
                  <c:v>2151.3729413660421</c:v>
                </c:pt>
                <c:pt idx="188">
                  <c:v>2094.4943049368071</c:v>
                </c:pt>
                <c:pt idx="189">
                  <c:v>2122.1674263285522</c:v>
                </c:pt>
                <c:pt idx="190">
                  <c:v>2081.4131902308131</c:v>
                </c:pt>
                <c:pt idx="191">
                  <c:v>2085.3366062399796</c:v>
                </c:pt>
                <c:pt idx="192">
                  <c:v>2060.6935218989529</c:v>
                </c:pt>
                <c:pt idx="193">
                  <c:v>2077.1478599665147</c:v>
                </c:pt>
                <c:pt idx="194">
                  <c:v>2060.272671112129</c:v>
                </c:pt>
                <c:pt idx="195">
                  <c:v>2042.9564194653994</c:v>
                </c:pt>
                <c:pt idx="196">
                  <c:v>2062.5147686353466</c:v>
                </c:pt>
                <c:pt idx="197">
                  <c:v>2138.87048200559</c:v>
                </c:pt>
                <c:pt idx="198">
                  <c:v>2018.3660026739567</c:v>
                </c:pt>
                <c:pt idx="199">
                  <c:v>1968.3632230453727</c:v>
                </c:pt>
                <c:pt idx="200">
                  <c:v>1955.6587934060806</c:v>
                </c:pt>
                <c:pt idx="201">
                  <c:v>1964.4837743540043</c:v>
                </c:pt>
                <c:pt idx="202">
                  <c:v>1945.6774450224416</c:v>
                </c:pt>
                <c:pt idx="203">
                  <c:v>1940.6983295070456</c:v>
                </c:pt>
                <c:pt idx="204">
                  <c:v>1912.127128173275</c:v>
                </c:pt>
                <c:pt idx="205">
                  <c:v>1812.9873723373482</c:v>
                </c:pt>
                <c:pt idx="206">
                  <c:v>1819.1147445690824</c:v>
                </c:pt>
                <c:pt idx="207">
                  <c:v>1841.2990493516297</c:v>
                </c:pt>
                <c:pt idx="208">
                  <c:v>1816.2775874424951</c:v>
                </c:pt>
                <c:pt idx="209">
                  <c:v>1864.3488615646886</c:v>
                </c:pt>
                <c:pt idx="210">
                  <c:v>1882.1841515621045</c:v>
                </c:pt>
                <c:pt idx="211">
                  <c:v>1860.0390373901134</c:v>
                </c:pt>
                <c:pt idx="212">
                  <c:v>1847.3173304605725</c:v>
                </c:pt>
                <c:pt idx="213">
                  <c:v>1835.1852642879296</c:v>
                </c:pt>
                <c:pt idx="214">
                  <c:v>1842.1731930324718</c:v>
                </c:pt>
                <c:pt idx="215">
                  <c:v>1784.9660889637951</c:v>
                </c:pt>
                <c:pt idx="216">
                  <c:v>1758.009901786224</c:v>
                </c:pt>
                <c:pt idx="217">
                  <c:v>1760.4828822281236</c:v>
                </c:pt>
                <c:pt idx="218">
                  <c:v>1756.1399136022576</c:v>
                </c:pt>
                <c:pt idx="219">
                  <c:v>1744.6636976630978</c:v>
                </c:pt>
                <c:pt idx="220">
                  <c:v>1625.7902379118234</c:v>
                </c:pt>
                <c:pt idx="221">
                  <c:v>1638.3074228136595</c:v>
                </c:pt>
                <c:pt idx="222">
                  <c:v>1577.2072597422073</c:v>
                </c:pt>
                <c:pt idx="223">
                  <c:v>1606.4867690665747</c:v>
                </c:pt>
                <c:pt idx="224">
                  <c:v>1616.9593682893096</c:v>
                </c:pt>
                <c:pt idx="225">
                  <c:v>1690.5163241720832</c:v>
                </c:pt>
                <c:pt idx="226">
                  <c:v>1691.6603958178753</c:v>
                </c:pt>
                <c:pt idx="227">
                  <c:v>1636.9278528957884</c:v>
                </c:pt>
                <c:pt idx="228">
                  <c:v>1573.5705938328374</c:v>
                </c:pt>
                <c:pt idx="229">
                  <c:v>1591.5428447388376</c:v>
                </c:pt>
                <c:pt idx="230">
                  <c:v>1572.1279500866065</c:v>
                </c:pt>
                <c:pt idx="231">
                  <c:v>1564.9842885430082</c:v>
                </c:pt>
                <c:pt idx="232">
                  <c:v>1566.9560492688267</c:v>
                </c:pt>
                <c:pt idx="233">
                  <c:v>1526.5175037675367</c:v>
                </c:pt>
                <c:pt idx="234">
                  <c:v>1514.6977903130085</c:v>
                </c:pt>
                <c:pt idx="235">
                  <c:v>1576.9566771322777</c:v>
                </c:pt>
                <c:pt idx="236">
                  <c:v>1562.7068524286371</c:v>
                </c:pt>
                <c:pt idx="237">
                  <c:v>1599.9357860800208</c:v>
                </c:pt>
                <c:pt idx="238">
                  <c:v>1595.4808387129888</c:v>
                </c:pt>
                <c:pt idx="239">
                  <c:v>1549.1720885194652</c:v>
                </c:pt>
                <c:pt idx="240">
                  <c:v>1593.8280338424624</c:v>
                </c:pt>
                <c:pt idx="241">
                  <c:v>1515.1031112152675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3CE-CC47-8CE1-6FB5AC8A1FE5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OptionPricing!$G$17:$IN$17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1157.9808183503626</c:v>
                </c:pt>
                <c:pt idx="2">
                  <c:v>1136.175969141739</c:v>
                </c:pt>
                <c:pt idx="3">
                  <c:v>1128.1976429572262</c:v>
                </c:pt>
                <c:pt idx="4">
                  <c:v>1111.4416906372653</c:v>
                </c:pt>
                <c:pt idx="5">
                  <c:v>1090.1014690576187</c:v>
                </c:pt>
                <c:pt idx="6">
                  <c:v>1058.774754239668</c:v>
                </c:pt>
                <c:pt idx="7">
                  <c:v>1057.629861028106</c:v>
                </c:pt>
                <c:pt idx="8">
                  <c:v>1038.3031590033268</c:v>
                </c:pt>
                <c:pt idx="9">
                  <c:v>1089.7724269074811</c:v>
                </c:pt>
                <c:pt idx="10">
                  <c:v>1048.037966410122</c:v>
                </c:pt>
                <c:pt idx="11">
                  <c:v>1033.0400563462033</c:v>
                </c:pt>
                <c:pt idx="12">
                  <c:v>984.25079000269989</c:v>
                </c:pt>
                <c:pt idx="13">
                  <c:v>1014.0766017998512</c:v>
                </c:pt>
                <c:pt idx="14">
                  <c:v>1001.6995377256262</c:v>
                </c:pt>
                <c:pt idx="15">
                  <c:v>966.23233333016708</c:v>
                </c:pt>
                <c:pt idx="16">
                  <c:v>958.00845096431931</c:v>
                </c:pt>
                <c:pt idx="17">
                  <c:v>916.4920752195369</c:v>
                </c:pt>
                <c:pt idx="18">
                  <c:v>898.49786531252369</c:v>
                </c:pt>
                <c:pt idx="19">
                  <c:v>920.73885793164925</c:v>
                </c:pt>
                <c:pt idx="20">
                  <c:v>886.68830333525602</c:v>
                </c:pt>
                <c:pt idx="21">
                  <c:v>915.97083963654131</c:v>
                </c:pt>
                <c:pt idx="22">
                  <c:v>955.7651907282401</c:v>
                </c:pt>
                <c:pt idx="23">
                  <c:v>980.82746539090135</c:v>
                </c:pt>
                <c:pt idx="24">
                  <c:v>1003.7765965607401</c:v>
                </c:pt>
                <c:pt idx="25">
                  <c:v>1054.9046473056201</c:v>
                </c:pt>
                <c:pt idx="26">
                  <c:v>1087.7868949837236</c:v>
                </c:pt>
                <c:pt idx="27">
                  <c:v>1094.4237421345547</c:v>
                </c:pt>
                <c:pt idx="28">
                  <c:v>1020.3097405433107</c:v>
                </c:pt>
                <c:pt idx="29">
                  <c:v>1015.0814168433291</c:v>
                </c:pt>
                <c:pt idx="30">
                  <c:v>1057.320865921906</c:v>
                </c:pt>
                <c:pt idx="31">
                  <c:v>982.17972441120821</c:v>
                </c:pt>
                <c:pt idx="32">
                  <c:v>961.29987390537349</c:v>
                </c:pt>
                <c:pt idx="33">
                  <c:v>911.39965854102775</c:v>
                </c:pt>
                <c:pt idx="34">
                  <c:v>883.15435432262313</c:v>
                </c:pt>
                <c:pt idx="35">
                  <c:v>863.79075858205306</c:v>
                </c:pt>
                <c:pt idx="36">
                  <c:v>871.15146252143484</c:v>
                </c:pt>
                <c:pt idx="37">
                  <c:v>930.96912499915891</c:v>
                </c:pt>
                <c:pt idx="38">
                  <c:v>975.9196699280219</c:v>
                </c:pt>
                <c:pt idx="39">
                  <c:v>901.62660965346743</c:v>
                </c:pt>
                <c:pt idx="40">
                  <c:v>889.53072713899064</c:v>
                </c:pt>
                <c:pt idx="41">
                  <c:v>929.56543735913408</c:v>
                </c:pt>
                <c:pt idx="42">
                  <c:v>922.79771521608563</c:v>
                </c:pt>
                <c:pt idx="43">
                  <c:v>950.55061541020871</c:v>
                </c:pt>
                <c:pt idx="44">
                  <c:v>926.13100729211828</c:v>
                </c:pt>
                <c:pt idx="45">
                  <c:v>934.53034552602162</c:v>
                </c:pt>
                <c:pt idx="46">
                  <c:v>941.95000636756151</c:v>
                </c:pt>
                <c:pt idx="47">
                  <c:v>886.42493420595645</c:v>
                </c:pt>
                <c:pt idx="48">
                  <c:v>897.99081858754619</c:v>
                </c:pt>
                <c:pt idx="49">
                  <c:v>922.67050239643117</c:v>
                </c:pt>
                <c:pt idx="50">
                  <c:v>937.70587058529679</c:v>
                </c:pt>
                <c:pt idx="51">
                  <c:v>945.91368935535411</c:v>
                </c:pt>
                <c:pt idx="52">
                  <c:v>968.56814392440913</c:v>
                </c:pt>
                <c:pt idx="53">
                  <c:v>943.14583452214413</c:v>
                </c:pt>
                <c:pt idx="54">
                  <c:v>937.69485213548694</c:v>
                </c:pt>
                <c:pt idx="55">
                  <c:v>967.33907512818075</c:v>
                </c:pt>
                <c:pt idx="56">
                  <c:v>1021.3424211825869</c:v>
                </c:pt>
                <c:pt idx="57">
                  <c:v>1067.1176746964788</c:v>
                </c:pt>
                <c:pt idx="58">
                  <c:v>1013.8844018819445</c:v>
                </c:pt>
                <c:pt idx="59">
                  <c:v>946.85191802564111</c:v>
                </c:pt>
                <c:pt idx="60">
                  <c:v>969.15872020415929</c:v>
                </c:pt>
                <c:pt idx="61">
                  <c:v>926.30309621591232</c:v>
                </c:pt>
                <c:pt idx="62">
                  <c:v>999.62678854433568</c:v>
                </c:pt>
                <c:pt idx="63">
                  <c:v>979.40260854605879</c:v>
                </c:pt>
                <c:pt idx="64">
                  <c:v>1049.9840928772901</c:v>
                </c:pt>
                <c:pt idx="65">
                  <c:v>1080.3907101155194</c:v>
                </c:pt>
                <c:pt idx="66">
                  <c:v>1056.4723379590084</c:v>
                </c:pt>
                <c:pt idx="67">
                  <c:v>1050.3756131077951</c:v>
                </c:pt>
                <c:pt idx="68">
                  <c:v>1043.8721052637609</c:v>
                </c:pt>
                <c:pt idx="69">
                  <c:v>988.82392311216893</c:v>
                </c:pt>
                <c:pt idx="70">
                  <c:v>901.91598551790798</c:v>
                </c:pt>
                <c:pt idx="71">
                  <c:v>935.56116862733904</c:v>
                </c:pt>
                <c:pt idx="72">
                  <c:v>949.4304582024788</c:v>
                </c:pt>
                <c:pt idx="73">
                  <c:v>894.30049922569481</c:v>
                </c:pt>
                <c:pt idx="74">
                  <c:v>929.33563467253259</c:v>
                </c:pt>
                <c:pt idx="75">
                  <c:v>905.41150156029698</c:v>
                </c:pt>
                <c:pt idx="76">
                  <c:v>970.14329721803233</c:v>
                </c:pt>
                <c:pt idx="77">
                  <c:v>1056.165512607821</c:v>
                </c:pt>
                <c:pt idx="78">
                  <c:v>1044.3966590971509</c:v>
                </c:pt>
                <c:pt idx="79">
                  <c:v>1073.3267997205699</c:v>
                </c:pt>
                <c:pt idx="80">
                  <c:v>1118.5918217247504</c:v>
                </c:pt>
                <c:pt idx="81">
                  <c:v>1118.5172973923511</c:v>
                </c:pt>
                <c:pt idx="82">
                  <c:v>1157.1386309474112</c:v>
                </c:pt>
                <c:pt idx="83">
                  <c:v>1158.6177756237089</c:v>
                </c:pt>
                <c:pt idx="84">
                  <c:v>1142.0240999332375</c:v>
                </c:pt>
                <c:pt idx="85">
                  <c:v>1077.178855956389</c:v>
                </c:pt>
                <c:pt idx="86">
                  <c:v>1118.7441158540071</c:v>
                </c:pt>
                <c:pt idx="87">
                  <c:v>1107.7418019236197</c:v>
                </c:pt>
                <c:pt idx="88">
                  <c:v>1117.5826631196678</c:v>
                </c:pt>
                <c:pt idx="89">
                  <c:v>1042.4082010875582</c:v>
                </c:pt>
                <c:pt idx="90">
                  <c:v>1057.09693553959</c:v>
                </c:pt>
                <c:pt idx="91">
                  <c:v>1092.7975690797152</c:v>
                </c:pt>
                <c:pt idx="92">
                  <c:v>1088.4557080007157</c:v>
                </c:pt>
                <c:pt idx="93">
                  <c:v>1064.5170185667964</c:v>
                </c:pt>
                <c:pt idx="94">
                  <c:v>1055.1535951883461</c:v>
                </c:pt>
                <c:pt idx="95">
                  <c:v>1096.7010262883573</c:v>
                </c:pt>
                <c:pt idx="96">
                  <c:v>989.16185232844646</c:v>
                </c:pt>
                <c:pt idx="97">
                  <c:v>956.87766995370566</c:v>
                </c:pt>
                <c:pt idx="98">
                  <c:v>878.08504211524735</c:v>
                </c:pt>
                <c:pt idx="99">
                  <c:v>859.90641717274025</c:v>
                </c:pt>
                <c:pt idx="100">
                  <c:v>813.74748165717074</c:v>
                </c:pt>
                <c:pt idx="101">
                  <c:v>823.20681217064896</c:v>
                </c:pt>
                <c:pt idx="102">
                  <c:v>823.06491491903216</c:v>
                </c:pt>
                <c:pt idx="103">
                  <c:v>830.08439468385905</c:v>
                </c:pt>
                <c:pt idx="104">
                  <c:v>806.83038404562467</c:v>
                </c:pt>
                <c:pt idx="105">
                  <c:v>798.50081930745148</c:v>
                </c:pt>
                <c:pt idx="106">
                  <c:v>800.90023546824091</c:v>
                </c:pt>
                <c:pt idx="107">
                  <c:v>803.181704276294</c:v>
                </c:pt>
                <c:pt idx="108">
                  <c:v>810.00082077072807</c:v>
                </c:pt>
                <c:pt idx="109">
                  <c:v>827.70925872416979</c:v>
                </c:pt>
                <c:pt idx="110">
                  <c:v>778.13810033317247</c:v>
                </c:pt>
                <c:pt idx="111">
                  <c:v>784.85184264510303</c:v>
                </c:pt>
                <c:pt idx="112">
                  <c:v>795.58749278863297</c:v>
                </c:pt>
                <c:pt idx="113">
                  <c:v>836.97465127746852</c:v>
                </c:pt>
                <c:pt idx="114">
                  <c:v>815.16949780395976</c:v>
                </c:pt>
                <c:pt idx="115">
                  <c:v>848.40214453871545</c:v>
                </c:pt>
                <c:pt idx="116">
                  <c:v>850.00682928816229</c:v>
                </c:pt>
                <c:pt idx="117">
                  <c:v>858.05476925533412</c:v>
                </c:pt>
                <c:pt idx="118">
                  <c:v>841.27429770328945</c:v>
                </c:pt>
                <c:pt idx="119">
                  <c:v>810.07492182082547</c:v>
                </c:pt>
                <c:pt idx="120">
                  <c:v>792.62500268155782</c:v>
                </c:pt>
                <c:pt idx="121">
                  <c:v>809.07786581575317</c:v>
                </c:pt>
                <c:pt idx="122">
                  <c:v>815.54017039289783</c:v>
                </c:pt>
                <c:pt idx="123">
                  <c:v>871.53152911321058</c:v>
                </c:pt>
                <c:pt idx="124">
                  <c:v>854.39859221359757</c:v>
                </c:pt>
                <c:pt idx="125">
                  <c:v>850.88891772866452</c:v>
                </c:pt>
                <c:pt idx="126">
                  <c:v>839.91045313382415</c:v>
                </c:pt>
                <c:pt idx="127">
                  <c:v>792.41489139402859</c:v>
                </c:pt>
                <c:pt idx="128">
                  <c:v>785.88404628824878</c:v>
                </c:pt>
                <c:pt idx="129">
                  <c:v>761.98177723977415</c:v>
                </c:pt>
                <c:pt idx="130">
                  <c:v>754.69392310888009</c:v>
                </c:pt>
                <c:pt idx="131">
                  <c:v>770.47801531227628</c:v>
                </c:pt>
                <c:pt idx="132">
                  <c:v>752.92744736341217</c:v>
                </c:pt>
                <c:pt idx="133">
                  <c:v>725.35483524965559</c:v>
                </c:pt>
                <c:pt idx="134">
                  <c:v>729.31435457551618</c:v>
                </c:pt>
                <c:pt idx="135">
                  <c:v>715.12279909762321</c:v>
                </c:pt>
                <c:pt idx="136">
                  <c:v>713.5533546285028</c:v>
                </c:pt>
                <c:pt idx="137">
                  <c:v>704.60241438419484</c:v>
                </c:pt>
                <c:pt idx="138">
                  <c:v>724.72427676508255</c:v>
                </c:pt>
                <c:pt idx="139">
                  <c:v>701.27798500053007</c:v>
                </c:pt>
                <c:pt idx="140">
                  <c:v>708.24130295160262</c:v>
                </c:pt>
                <c:pt idx="141">
                  <c:v>694.93898359940022</c:v>
                </c:pt>
                <c:pt idx="142">
                  <c:v>687.02855413745249</c:v>
                </c:pt>
                <c:pt idx="143">
                  <c:v>683.43178733854586</c:v>
                </c:pt>
                <c:pt idx="144">
                  <c:v>686.22632152692915</c:v>
                </c:pt>
                <c:pt idx="145">
                  <c:v>683.86688818501705</c:v>
                </c:pt>
                <c:pt idx="146">
                  <c:v>692.21444142405323</c:v>
                </c:pt>
                <c:pt idx="147">
                  <c:v>698.86786326493109</c:v>
                </c:pt>
                <c:pt idx="148">
                  <c:v>736.87456912498692</c:v>
                </c:pt>
                <c:pt idx="149">
                  <c:v>750.98824092608425</c:v>
                </c:pt>
                <c:pt idx="150">
                  <c:v>747.53082184450227</c:v>
                </c:pt>
                <c:pt idx="151">
                  <c:v>750.30519022045723</c:v>
                </c:pt>
                <c:pt idx="152">
                  <c:v>742.37976803406195</c:v>
                </c:pt>
                <c:pt idx="153">
                  <c:v>766.91813892439268</c:v>
                </c:pt>
                <c:pt idx="154">
                  <c:v>770.4794816799506</c:v>
                </c:pt>
                <c:pt idx="155">
                  <c:v>826.05613468664558</c:v>
                </c:pt>
                <c:pt idx="156">
                  <c:v>831.34516870054949</c:v>
                </c:pt>
                <c:pt idx="157">
                  <c:v>824.8920337775495</c:v>
                </c:pt>
                <c:pt idx="158">
                  <c:v>798.55251452781465</c:v>
                </c:pt>
                <c:pt idx="159">
                  <c:v>848.07802128508069</c:v>
                </c:pt>
                <c:pt idx="160">
                  <c:v>816.29136640571494</c:v>
                </c:pt>
                <c:pt idx="161">
                  <c:v>841.78546154521246</c:v>
                </c:pt>
                <c:pt idx="162">
                  <c:v>857.78808951505266</c:v>
                </c:pt>
                <c:pt idx="163">
                  <c:v>878.40738115793749</c:v>
                </c:pt>
                <c:pt idx="164">
                  <c:v>879.52286382018156</c:v>
                </c:pt>
                <c:pt idx="165">
                  <c:v>887.70701142923372</c:v>
                </c:pt>
                <c:pt idx="166">
                  <c:v>896.13778203862671</c:v>
                </c:pt>
                <c:pt idx="167">
                  <c:v>915.72987681468544</c:v>
                </c:pt>
                <c:pt idx="168">
                  <c:v>864.3876996339377</c:v>
                </c:pt>
                <c:pt idx="169">
                  <c:v>857.99920880728519</c:v>
                </c:pt>
                <c:pt idx="170">
                  <c:v>848.52415051950197</c:v>
                </c:pt>
                <c:pt idx="171">
                  <c:v>842.29053910695097</c:v>
                </c:pt>
                <c:pt idx="172">
                  <c:v>872.20225490185317</c:v>
                </c:pt>
                <c:pt idx="173">
                  <c:v>856.96813935071839</c:v>
                </c:pt>
                <c:pt idx="174">
                  <c:v>833.97832216139693</c:v>
                </c:pt>
                <c:pt idx="175">
                  <c:v>810.77087361862971</c:v>
                </c:pt>
                <c:pt idx="176">
                  <c:v>809.15901596185688</c:v>
                </c:pt>
                <c:pt idx="177">
                  <c:v>822.18151462267679</c:v>
                </c:pt>
                <c:pt idx="178">
                  <c:v>811.28877927878921</c:v>
                </c:pt>
                <c:pt idx="179">
                  <c:v>805.13924261936938</c:v>
                </c:pt>
                <c:pt idx="180">
                  <c:v>824.9299894443717</c:v>
                </c:pt>
                <c:pt idx="181">
                  <c:v>823.27492391564761</c:v>
                </c:pt>
                <c:pt idx="182">
                  <c:v>829.87117693840469</c:v>
                </c:pt>
                <c:pt idx="183">
                  <c:v>848.68571640194875</c:v>
                </c:pt>
                <c:pt idx="184">
                  <c:v>838.96708283818509</c:v>
                </c:pt>
                <c:pt idx="185">
                  <c:v>806.06461912484588</c:v>
                </c:pt>
                <c:pt idx="186">
                  <c:v>780.06876700462487</c:v>
                </c:pt>
                <c:pt idx="187">
                  <c:v>784.27141336782506</c:v>
                </c:pt>
                <c:pt idx="188">
                  <c:v>806.42771391561871</c:v>
                </c:pt>
                <c:pt idx="189">
                  <c:v>842.60133385398171</c:v>
                </c:pt>
                <c:pt idx="190">
                  <c:v>776.38486437306506</c:v>
                </c:pt>
                <c:pt idx="191">
                  <c:v>742.99030098062053</c:v>
                </c:pt>
                <c:pt idx="192">
                  <c:v>737.25700057960933</c:v>
                </c:pt>
                <c:pt idx="193">
                  <c:v>734.19876264121137</c:v>
                </c:pt>
                <c:pt idx="194">
                  <c:v>754.93621562990768</c:v>
                </c:pt>
                <c:pt idx="195">
                  <c:v>781.73235925945767</c:v>
                </c:pt>
                <c:pt idx="196">
                  <c:v>814.12052425641548</c:v>
                </c:pt>
                <c:pt idx="197">
                  <c:v>767.08870427175088</c:v>
                </c:pt>
                <c:pt idx="198">
                  <c:v>767.77266399160771</c:v>
                </c:pt>
                <c:pt idx="199">
                  <c:v>751.52866723739248</c:v>
                </c:pt>
                <c:pt idx="200">
                  <c:v>747.80783782842491</c:v>
                </c:pt>
                <c:pt idx="201">
                  <c:v>699.85260394783666</c:v>
                </c:pt>
                <c:pt idx="202">
                  <c:v>680.84968213866171</c:v>
                </c:pt>
                <c:pt idx="203">
                  <c:v>704.68472418928116</c:v>
                </c:pt>
                <c:pt idx="204">
                  <c:v>718.88220375127298</c:v>
                </c:pt>
                <c:pt idx="205">
                  <c:v>737.79705273396416</c:v>
                </c:pt>
                <c:pt idx="206">
                  <c:v>740.20476115353017</c:v>
                </c:pt>
                <c:pt idx="207">
                  <c:v>693.73165787721109</c:v>
                </c:pt>
                <c:pt idx="208">
                  <c:v>670.29958646699447</c:v>
                </c:pt>
                <c:pt idx="209">
                  <c:v>656.35492526652843</c:v>
                </c:pt>
                <c:pt idx="210">
                  <c:v>617.86189000716683</c:v>
                </c:pt>
                <c:pt idx="211">
                  <c:v>617.08143907315116</c:v>
                </c:pt>
                <c:pt idx="212">
                  <c:v>642.47869259283539</c:v>
                </c:pt>
                <c:pt idx="213">
                  <c:v>683.65943349733709</c:v>
                </c:pt>
                <c:pt idx="214">
                  <c:v>707.71038151281994</c:v>
                </c:pt>
                <c:pt idx="215">
                  <c:v>657.32535023585103</c:v>
                </c:pt>
                <c:pt idx="216">
                  <c:v>600.92776431624327</c:v>
                </c:pt>
                <c:pt idx="217">
                  <c:v>605.59800636793136</c:v>
                </c:pt>
                <c:pt idx="218">
                  <c:v>637.57869679354496</c:v>
                </c:pt>
                <c:pt idx="219">
                  <c:v>586.37044300809862</c:v>
                </c:pt>
                <c:pt idx="220">
                  <c:v>592.27462929126193</c:v>
                </c:pt>
                <c:pt idx="221">
                  <c:v>560.24667155008751</c:v>
                </c:pt>
                <c:pt idx="222">
                  <c:v>580.57282552750792</c:v>
                </c:pt>
                <c:pt idx="223">
                  <c:v>565.28103142380655</c:v>
                </c:pt>
                <c:pt idx="224">
                  <c:v>573.8335555726743</c:v>
                </c:pt>
                <c:pt idx="225">
                  <c:v>582.4479932958659</c:v>
                </c:pt>
                <c:pt idx="226">
                  <c:v>592.81528522395229</c:v>
                </c:pt>
                <c:pt idx="227">
                  <c:v>573.21765109380488</c:v>
                </c:pt>
                <c:pt idx="228">
                  <c:v>571.03621144188128</c:v>
                </c:pt>
                <c:pt idx="229">
                  <c:v>577.53085337331163</c:v>
                </c:pt>
                <c:pt idx="230">
                  <c:v>600.81389882282645</c:v>
                </c:pt>
                <c:pt idx="231">
                  <c:v>609.40892762843328</c:v>
                </c:pt>
                <c:pt idx="232">
                  <c:v>599.24064595833102</c:v>
                </c:pt>
                <c:pt idx="233">
                  <c:v>599.10835313634414</c:v>
                </c:pt>
                <c:pt idx="234">
                  <c:v>586.54651677741163</c:v>
                </c:pt>
                <c:pt idx="235">
                  <c:v>615.07458894322917</c:v>
                </c:pt>
                <c:pt idx="236">
                  <c:v>625.584299527604</c:v>
                </c:pt>
                <c:pt idx="237">
                  <c:v>655.90953563498636</c:v>
                </c:pt>
                <c:pt idx="238">
                  <c:v>665.52118509235049</c:v>
                </c:pt>
                <c:pt idx="239">
                  <c:v>683.68497530994568</c:v>
                </c:pt>
                <c:pt idx="240">
                  <c:v>659.84816827301711</c:v>
                </c:pt>
                <c:pt idx="241">
                  <c:v>667.15442025594734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3CE-CC47-8CE1-6FB5AC8A1FE5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OptionPricing!$G$18:$IN$18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1058.6912896831484</c:v>
                </c:pt>
                <c:pt idx="2">
                  <c:v>1064.5683919275607</c:v>
                </c:pt>
                <c:pt idx="3">
                  <c:v>1068.2023133583064</c:v>
                </c:pt>
                <c:pt idx="4">
                  <c:v>1030.0943063038458</c:v>
                </c:pt>
                <c:pt idx="5">
                  <c:v>1047.6917203710227</c:v>
                </c:pt>
                <c:pt idx="6">
                  <c:v>980.14543258084529</c:v>
                </c:pt>
                <c:pt idx="7">
                  <c:v>955.74737226160789</c:v>
                </c:pt>
                <c:pt idx="8">
                  <c:v>908.778322919738</c:v>
                </c:pt>
                <c:pt idx="9">
                  <c:v>877.49629382342277</c:v>
                </c:pt>
                <c:pt idx="10">
                  <c:v>867.42631139708556</c:v>
                </c:pt>
                <c:pt idx="11">
                  <c:v>881.59227773873442</c:v>
                </c:pt>
                <c:pt idx="12">
                  <c:v>838.84064946439162</c:v>
                </c:pt>
                <c:pt idx="13">
                  <c:v>833.50000401293585</c:v>
                </c:pt>
                <c:pt idx="14">
                  <c:v>834.09703076446203</c:v>
                </c:pt>
                <c:pt idx="15">
                  <c:v>861.52616318006073</c:v>
                </c:pt>
                <c:pt idx="16">
                  <c:v>842.7210466693341</c:v>
                </c:pt>
                <c:pt idx="17">
                  <c:v>846.70867267498249</c:v>
                </c:pt>
                <c:pt idx="18">
                  <c:v>839.12676320410912</c:v>
                </c:pt>
                <c:pt idx="19">
                  <c:v>839.40146563296389</c:v>
                </c:pt>
                <c:pt idx="20">
                  <c:v>873.45920938163658</c:v>
                </c:pt>
                <c:pt idx="21">
                  <c:v>904.49105771828351</c:v>
                </c:pt>
                <c:pt idx="22">
                  <c:v>933.70739782159387</c:v>
                </c:pt>
                <c:pt idx="23">
                  <c:v>909.76021801002071</c:v>
                </c:pt>
                <c:pt idx="24">
                  <c:v>954.16047038773729</c:v>
                </c:pt>
                <c:pt idx="25">
                  <c:v>963.61687397865057</c:v>
                </c:pt>
                <c:pt idx="26">
                  <c:v>988.00429522508205</c:v>
                </c:pt>
                <c:pt idx="27">
                  <c:v>1004.103493987315</c:v>
                </c:pt>
                <c:pt idx="28">
                  <c:v>1030.9794894059844</c:v>
                </c:pt>
                <c:pt idx="29">
                  <c:v>1031.8980879637206</c:v>
                </c:pt>
                <c:pt idx="30">
                  <c:v>1023.0553363393506</c:v>
                </c:pt>
                <c:pt idx="31">
                  <c:v>1027.1073786032655</c:v>
                </c:pt>
                <c:pt idx="32">
                  <c:v>1029.1513639902892</c:v>
                </c:pt>
                <c:pt idx="33">
                  <c:v>1037.5552061744497</c:v>
                </c:pt>
                <c:pt idx="34">
                  <c:v>1011.8531834332755</c:v>
                </c:pt>
                <c:pt idx="35">
                  <c:v>1070.2095976865573</c:v>
                </c:pt>
                <c:pt idx="36">
                  <c:v>1032.6824584569981</c:v>
                </c:pt>
                <c:pt idx="37">
                  <c:v>1006.9739565821898</c:v>
                </c:pt>
                <c:pt idx="38">
                  <c:v>992.55456619223753</c:v>
                </c:pt>
                <c:pt idx="39">
                  <c:v>940.21252061453617</c:v>
                </c:pt>
                <c:pt idx="40">
                  <c:v>901.51430057215816</c:v>
                </c:pt>
                <c:pt idx="41">
                  <c:v>916.08143140233642</c:v>
                </c:pt>
                <c:pt idx="42">
                  <c:v>895.65749113004267</c:v>
                </c:pt>
                <c:pt idx="43">
                  <c:v>933.52173691873156</c:v>
                </c:pt>
                <c:pt idx="44">
                  <c:v>966.78040357790326</c:v>
                </c:pt>
                <c:pt idx="45">
                  <c:v>917.16840731044942</c:v>
                </c:pt>
                <c:pt idx="46">
                  <c:v>924.89757370519135</c:v>
                </c:pt>
                <c:pt idx="47">
                  <c:v>945.65107648502669</c:v>
                </c:pt>
                <c:pt idx="48">
                  <c:v>924.77535802061868</c:v>
                </c:pt>
                <c:pt idx="49">
                  <c:v>888.14025848883534</c:v>
                </c:pt>
                <c:pt idx="50">
                  <c:v>871.98897050207518</c:v>
                </c:pt>
                <c:pt idx="51">
                  <c:v>847.32608678428937</c:v>
                </c:pt>
                <c:pt idx="52">
                  <c:v>774.48398245627732</c:v>
                </c:pt>
                <c:pt idx="53">
                  <c:v>708.83520824476091</c:v>
                </c:pt>
                <c:pt idx="54">
                  <c:v>704.5433776206753</c:v>
                </c:pt>
                <c:pt idx="55">
                  <c:v>700.44676313202262</c:v>
                </c:pt>
                <c:pt idx="56">
                  <c:v>692.43277059491231</c:v>
                </c:pt>
                <c:pt idx="57">
                  <c:v>638.96811528995431</c:v>
                </c:pt>
                <c:pt idx="58">
                  <c:v>615.2803657774366</c:v>
                </c:pt>
                <c:pt idx="59">
                  <c:v>601.75775206804587</c:v>
                </c:pt>
                <c:pt idx="60">
                  <c:v>541.56728855064057</c:v>
                </c:pt>
                <c:pt idx="61">
                  <c:v>570.85978269080601</c:v>
                </c:pt>
                <c:pt idx="62">
                  <c:v>573.28045491559067</c:v>
                </c:pt>
                <c:pt idx="63">
                  <c:v>552.26482116059788</c:v>
                </c:pt>
                <c:pt idx="64">
                  <c:v>551.84594097793934</c:v>
                </c:pt>
                <c:pt idx="65">
                  <c:v>523.66400940226549</c:v>
                </c:pt>
                <c:pt idx="66">
                  <c:v>527.27297760178305</c:v>
                </c:pt>
                <c:pt idx="67">
                  <c:v>530.5218792459799</c:v>
                </c:pt>
                <c:pt idx="68">
                  <c:v>537.53832065564177</c:v>
                </c:pt>
                <c:pt idx="69">
                  <c:v>567.99536165728068</c:v>
                </c:pt>
                <c:pt idx="70">
                  <c:v>596.82430306392519</c:v>
                </c:pt>
                <c:pt idx="71">
                  <c:v>648.0649763742864</c:v>
                </c:pt>
                <c:pt idx="72">
                  <c:v>652.43405147114663</c:v>
                </c:pt>
                <c:pt idx="73">
                  <c:v>693.74970915426263</c:v>
                </c:pt>
                <c:pt idx="74">
                  <c:v>684.07134668773278</c:v>
                </c:pt>
                <c:pt idx="75">
                  <c:v>710.09997148569755</c:v>
                </c:pt>
                <c:pt idx="76">
                  <c:v>763.58166900752519</c:v>
                </c:pt>
                <c:pt idx="77">
                  <c:v>760.10762545034322</c:v>
                </c:pt>
                <c:pt idx="78">
                  <c:v>775.07393449160281</c:v>
                </c:pt>
                <c:pt idx="79">
                  <c:v>785.82962308054209</c:v>
                </c:pt>
                <c:pt idx="80">
                  <c:v>794.95556237599214</c:v>
                </c:pt>
                <c:pt idx="81">
                  <c:v>769.71516259206737</c:v>
                </c:pt>
                <c:pt idx="82">
                  <c:v>761.07598149779767</c:v>
                </c:pt>
                <c:pt idx="83">
                  <c:v>751.83438467360088</c:v>
                </c:pt>
                <c:pt idx="84">
                  <c:v>785.7151319338717</c:v>
                </c:pt>
                <c:pt idx="85">
                  <c:v>858.67435127231226</c:v>
                </c:pt>
                <c:pt idx="86">
                  <c:v>868.86084077239582</c:v>
                </c:pt>
                <c:pt idx="87">
                  <c:v>871.88681502036547</c:v>
                </c:pt>
                <c:pt idx="88">
                  <c:v>892.2992895997802</c:v>
                </c:pt>
                <c:pt idx="89">
                  <c:v>846.65408827195461</c:v>
                </c:pt>
                <c:pt idx="90">
                  <c:v>865.75480724783392</c:v>
                </c:pt>
                <c:pt idx="91">
                  <c:v>848.97360744047887</c:v>
                </c:pt>
                <c:pt idx="92">
                  <c:v>818.59016546622297</c:v>
                </c:pt>
                <c:pt idx="93">
                  <c:v>825.36305355324635</c:v>
                </c:pt>
                <c:pt idx="94">
                  <c:v>759.41712920517466</c:v>
                </c:pt>
                <c:pt idx="95">
                  <c:v>774.94051847829508</c:v>
                </c:pt>
                <c:pt idx="96">
                  <c:v>742.26891478894822</c:v>
                </c:pt>
                <c:pt idx="97">
                  <c:v>709.10575980979979</c:v>
                </c:pt>
                <c:pt idx="98">
                  <c:v>735.72057617855967</c:v>
                </c:pt>
                <c:pt idx="99">
                  <c:v>756.48306067537214</c:v>
                </c:pt>
                <c:pt idx="100">
                  <c:v>765.55451122726811</c:v>
                </c:pt>
                <c:pt idx="101">
                  <c:v>728.89878612636062</c:v>
                </c:pt>
                <c:pt idx="102">
                  <c:v>723.09456430106093</c:v>
                </c:pt>
                <c:pt idx="103">
                  <c:v>731.72405680060137</c:v>
                </c:pt>
                <c:pt idx="104">
                  <c:v>717.13811333412457</c:v>
                </c:pt>
                <c:pt idx="105">
                  <c:v>719.5487314470447</c:v>
                </c:pt>
                <c:pt idx="106">
                  <c:v>745.25183936663825</c:v>
                </c:pt>
                <c:pt idx="107">
                  <c:v>705.63901952747358</c:v>
                </c:pt>
                <c:pt idx="108">
                  <c:v>707.74861403253362</c:v>
                </c:pt>
                <c:pt idx="109">
                  <c:v>669.5984837116572</c:v>
                </c:pt>
                <c:pt idx="110">
                  <c:v>709.56634402747875</c:v>
                </c:pt>
                <c:pt idx="111">
                  <c:v>714.19501699715056</c:v>
                </c:pt>
                <c:pt idx="112">
                  <c:v>717.81344215029139</c:v>
                </c:pt>
                <c:pt idx="113">
                  <c:v>697.95335750096717</c:v>
                </c:pt>
                <c:pt idx="114">
                  <c:v>667.59899480999195</c:v>
                </c:pt>
                <c:pt idx="115">
                  <c:v>674.15430730714797</c:v>
                </c:pt>
                <c:pt idx="116">
                  <c:v>701.52089045635614</c:v>
                </c:pt>
                <c:pt idx="117">
                  <c:v>702.45631782236251</c:v>
                </c:pt>
                <c:pt idx="118">
                  <c:v>748.10990288600124</c:v>
                </c:pt>
                <c:pt idx="119">
                  <c:v>771.77181235965202</c:v>
                </c:pt>
                <c:pt idx="120">
                  <c:v>755.12579880757323</c:v>
                </c:pt>
                <c:pt idx="121">
                  <c:v>743.14820681074571</c:v>
                </c:pt>
                <c:pt idx="122">
                  <c:v>722.82317905309833</c:v>
                </c:pt>
                <c:pt idx="123">
                  <c:v>757.28567186855969</c:v>
                </c:pt>
                <c:pt idx="124">
                  <c:v>743.09475479105038</c:v>
                </c:pt>
                <c:pt idx="125">
                  <c:v>783.9868804548679</c:v>
                </c:pt>
                <c:pt idx="126">
                  <c:v>795.20800352801973</c:v>
                </c:pt>
                <c:pt idx="127">
                  <c:v>757.49700836300747</c:v>
                </c:pt>
                <c:pt idx="128">
                  <c:v>706.42007344041599</c:v>
                </c:pt>
                <c:pt idx="129">
                  <c:v>732.67416019428208</c:v>
                </c:pt>
                <c:pt idx="130">
                  <c:v>746.55045768242871</c:v>
                </c:pt>
                <c:pt idx="131">
                  <c:v>716.12045786701606</c:v>
                </c:pt>
                <c:pt idx="132">
                  <c:v>698.5032680859581</c:v>
                </c:pt>
                <c:pt idx="133">
                  <c:v>707.69618548511153</c:v>
                </c:pt>
                <c:pt idx="134">
                  <c:v>733.72186862315573</c:v>
                </c:pt>
                <c:pt idx="135">
                  <c:v>728.34554394138559</c:v>
                </c:pt>
                <c:pt idx="136">
                  <c:v>715.28742480925337</c:v>
                </c:pt>
                <c:pt idx="137">
                  <c:v>700.04960236978161</c:v>
                </c:pt>
                <c:pt idx="138">
                  <c:v>680.28338328694713</c:v>
                </c:pt>
                <c:pt idx="139">
                  <c:v>665.65896533536522</c:v>
                </c:pt>
                <c:pt idx="140">
                  <c:v>689.61217490828665</c:v>
                </c:pt>
                <c:pt idx="141">
                  <c:v>670.81398922245046</c:v>
                </c:pt>
                <c:pt idx="142">
                  <c:v>654.77279822669573</c:v>
                </c:pt>
                <c:pt idx="143">
                  <c:v>673.7409615314715</c:v>
                </c:pt>
                <c:pt idx="144">
                  <c:v>696.30860700074766</c:v>
                </c:pt>
                <c:pt idx="145">
                  <c:v>696.62906794072353</c:v>
                </c:pt>
                <c:pt idx="146">
                  <c:v>677.98640715332874</c:v>
                </c:pt>
                <c:pt idx="147">
                  <c:v>690.88386570483215</c:v>
                </c:pt>
                <c:pt idx="148">
                  <c:v>671.62794736184094</c:v>
                </c:pt>
                <c:pt idx="149">
                  <c:v>703.89804941230398</c:v>
                </c:pt>
                <c:pt idx="150">
                  <c:v>711.0131014322169</c:v>
                </c:pt>
                <c:pt idx="151">
                  <c:v>723.69448994053118</c:v>
                </c:pt>
                <c:pt idx="152">
                  <c:v>675.21419676713879</c:v>
                </c:pt>
                <c:pt idx="153">
                  <c:v>682.19252373001586</c:v>
                </c:pt>
                <c:pt idx="154">
                  <c:v>692.75482608333709</c:v>
                </c:pt>
                <c:pt idx="155">
                  <c:v>674.94597817119075</c:v>
                </c:pt>
                <c:pt idx="156">
                  <c:v>705.16549349531829</c:v>
                </c:pt>
                <c:pt idx="157">
                  <c:v>712.59293973379727</c:v>
                </c:pt>
                <c:pt idx="158">
                  <c:v>722.78297726001472</c:v>
                </c:pt>
                <c:pt idx="159">
                  <c:v>715.45027799862373</c:v>
                </c:pt>
                <c:pt idx="160">
                  <c:v>710.38323020094731</c:v>
                </c:pt>
                <c:pt idx="161">
                  <c:v>711.83100273454886</c:v>
                </c:pt>
                <c:pt idx="162">
                  <c:v>697.17131226932452</c:v>
                </c:pt>
                <c:pt idx="163">
                  <c:v>687.08220506956945</c:v>
                </c:pt>
                <c:pt idx="164">
                  <c:v>710.53308260053791</c:v>
                </c:pt>
                <c:pt idx="165">
                  <c:v>702.88172454688743</c:v>
                </c:pt>
                <c:pt idx="166">
                  <c:v>698.76402209052992</c:v>
                </c:pt>
                <c:pt idx="167">
                  <c:v>685.8569881183937</c:v>
                </c:pt>
                <c:pt idx="168">
                  <c:v>681.42551748452638</c:v>
                </c:pt>
                <c:pt idx="169">
                  <c:v>716.8725481831699</c:v>
                </c:pt>
                <c:pt idx="170">
                  <c:v>685.91415170348023</c:v>
                </c:pt>
                <c:pt idx="171">
                  <c:v>689.68538512161899</c:v>
                </c:pt>
                <c:pt idx="172">
                  <c:v>711.19943250632832</c:v>
                </c:pt>
                <c:pt idx="173">
                  <c:v>745.37489034854673</c:v>
                </c:pt>
                <c:pt idx="174">
                  <c:v>708.06096395976442</c:v>
                </c:pt>
                <c:pt idx="175">
                  <c:v>676.56756043560324</c:v>
                </c:pt>
                <c:pt idx="176">
                  <c:v>677.49298461402248</c:v>
                </c:pt>
                <c:pt idx="177">
                  <c:v>677.82296731324482</c:v>
                </c:pt>
                <c:pt idx="178">
                  <c:v>686.06711639749369</c:v>
                </c:pt>
                <c:pt idx="179">
                  <c:v>668.03561477141159</c:v>
                </c:pt>
                <c:pt idx="180">
                  <c:v>688.01997962395922</c:v>
                </c:pt>
                <c:pt idx="181">
                  <c:v>691.04931889063369</c:v>
                </c:pt>
                <c:pt idx="182">
                  <c:v>651.36281466808896</c:v>
                </c:pt>
                <c:pt idx="183">
                  <c:v>665.25668326556831</c:v>
                </c:pt>
                <c:pt idx="184">
                  <c:v>641.3686413914121</c:v>
                </c:pt>
                <c:pt idx="185">
                  <c:v>614.76828593814446</c:v>
                </c:pt>
                <c:pt idx="186">
                  <c:v>632.48929076266552</c:v>
                </c:pt>
                <c:pt idx="187">
                  <c:v>647.9905718789538</c:v>
                </c:pt>
                <c:pt idx="188">
                  <c:v>647.87571677730057</c:v>
                </c:pt>
                <c:pt idx="189">
                  <c:v>649.2817972484396</c:v>
                </c:pt>
                <c:pt idx="190">
                  <c:v>654.65592735397581</c:v>
                </c:pt>
                <c:pt idx="191">
                  <c:v>664.17359359759462</c:v>
                </c:pt>
                <c:pt idx="192">
                  <c:v>646.16291252614951</c:v>
                </c:pt>
                <c:pt idx="193">
                  <c:v>634.30933886146613</c:v>
                </c:pt>
                <c:pt idx="194">
                  <c:v>653.68188824479046</c:v>
                </c:pt>
                <c:pt idx="195">
                  <c:v>668.44064612351701</c:v>
                </c:pt>
                <c:pt idx="196">
                  <c:v>670.28198124699236</c:v>
                </c:pt>
                <c:pt idx="197">
                  <c:v>652.07813014000362</c:v>
                </c:pt>
                <c:pt idx="198">
                  <c:v>669.30244319266785</c:v>
                </c:pt>
                <c:pt idx="199">
                  <c:v>655.23670697087255</c:v>
                </c:pt>
                <c:pt idx="200">
                  <c:v>627.66727065749831</c:v>
                </c:pt>
                <c:pt idx="201">
                  <c:v>627.75687198217383</c:v>
                </c:pt>
                <c:pt idx="202">
                  <c:v>639.5188418369512</c:v>
                </c:pt>
                <c:pt idx="203">
                  <c:v>641.14129407568089</c:v>
                </c:pt>
                <c:pt idx="204">
                  <c:v>659.52587533352573</c:v>
                </c:pt>
                <c:pt idx="205">
                  <c:v>678.45353589551428</c:v>
                </c:pt>
                <c:pt idx="206">
                  <c:v>670.82809066738707</c:v>
                </c:pt>
                <c:pt idx="207">
                  <c:v>667.28934308743681</c:v>
                </c:pt>
                <c:pt idx="208">
                  <c:v>671.62223952553518</c:v>
                </c:pt>
                <c:pt idx="209">
                  <c:v>671.34976734557506</c:v>
                </c:pt>
                <c:pt idx="210">
                  <c:v>688.60985003494704</c:v>
                </c:pt>
                <c:pt idx="211">
                  <c:v>702.69808322347853</c:v>
                </c:pt>
                <c:pt idx="212">
                  <c:v>696.58652252212096</c:v>
                </c:pt>
                <c:pt idx="213">
                  <c:v>728.39435946995434</c:v>
                </c:pt>
                <c:pt idx="214">
                  <c:v>709.19619236288634</c:v>
                </c:pt>
                <c:pt idx="215">
                  <c:v>696.69940273324687</c:v>
                </c:pt>
                <c:pt idx="216">
                  <c:v>695.18290489151946</c:v>
                </c:pt>
                <c:pt idx="217">
                  <c:v>738.56435397401742</c:v>
                </c:pt>
                <c:pt idx="218">
                  <c:v>718.00157372772219</c:v>
                </c:pt>
                <c:pt idx="219">
                  <c:v>733.96879998265115</c:v>
                </c:pt>
                <c:pt idx="220">
                  <c:v>741.16272348903067</c:v>
                </c:pt>
                <c:pt idx="221">
                  <c:v>767.87224030495042</c:v>
                </c:pt>
                <c:pt idx="222">
                  <c:v>773.55788449610668</c:v>
                </c:pt>
                <c:pt idx="223">
                  <c:v>769.90040202121406</c:v>
                </c:pt>
                <c:pt idx="224">
                  <c:v>796.837657275124</c:v>
                </c:pt>
                <c:pt idx="225">
                  <c:v>751.29650814063189</c:v>
                </c:pt>
                <c:pt idx="226">
                  <c:v>747.86955022045356</c:v>
                </c:pt>
                <c:pt idx="227">
                  <c:v>789.4221992674486</c:v>
                </c:pt>
                <c:pt idx="228">
                  <c:v>803.68185130950224</c:v>
                </c:pt>
                <c:pt idx="229">
                  <c:v>789.0232748916211</c:v>
                </c:pt>
                <c:pt idx="230">
                  <c:v>783.17033432307198</c:v>
                </c:pt>
                <c:pt idx="231">
                  <c:v>786.92358460194589</c:v>
                </c:pt>
                <c:pt idx="232">
                  <c:v>805.43656030614886</c:v>
                </c:pt>
                <c:pt idx="233">
                  <c:v>774.73981644573382</c:v>
                </c:pt>
                <c:pt idx="234">
                  <c:v>754.5806579122127</c:v>
                </c:pt>
                <c:pt idx="235">
                  <c:v>753.71664588881254</c:v>
                </c:pt>
                <c:pt idx="236">
                  <c:v>752.7387695616577</c:v>
                </c:pt>
                <c:pt idx="237">
                  <c:v>776.56568000852815</c:v>
                </c:pt>
                <c:pt idx="238">
                  <c:v>775.66414050755998</c:v>
                </c:pt>
                <c:pt idx="239">
                  <c:v>750.02105148632927</c:v>
                </c:pt>
                <c:pt idx="240">
                  <c:v>716.55942014280936</c:v>
                </c:pt>
                <c:pt idx="241">
                  <c:v>715.94646845087902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3CE-CC47-8CE1-6FB5AC8A1FE5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OptionPricing!$G$19:$IN$19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1143.6896966219394</c:v>
                </c:pt>
                <c:pt idx="2">
                  <c:v>1086.6204772428491</c:v>
                </c:pt>
                <c:pt idx="3">
                  <c:v>1147.0067297514263</c:v>
                </c:pt>
                <c:pt idx="4">
                  <c:v>1097.5343091121613</c:v>
                </c:pt>
                <c:pt idx="5">
                  <c:v>1059.0878998185149</c:v>
                </c:pt>
                <c:pt idx="6">
                  <c:v>1099.7443343301829</c:v>
                </c:pt>
                <c:pt idx="7">
                  <c:v>1162.9952336579215</c:v>
                </c:pt>
                <c:pt idx="8">
                  <c:v>1148.8433327158718</c:v>
                </c:pt>
                <c:pt idx="9">
                  <c:v>1165.3236263356405</c:v>
                </c:pt>
                <c:pt idx="10">
                  <c:v>1163.1627669920481</c:v>
                </c:pt>
                <c:pt idx="11">
                  <c:v>1220.8697220588508</c:v>
                </c:pt>
                <c:pt idx="12">
                  <c:v>1213.2603565132831</c:v>
                </c:pt>
                <c:pt idx="13">
                  <c:v>1243.2979193293347</c:v>
                </c:pt>
                <c:pt idx="14">
                  <c:v>1222.9071109756001</c:v>
                </c:pt>
                <c:pt idx="15">
                  <c:v>1234.1414429675299</c:v>
                </c:pt>
                <c:pt idx="16">
                  <c:v>1286.3710273550066</c:v>
                </c:pt>
                <c:pt idx="17">
                  <c:v>1357.3093333907113</c:v>
                </c:pt>
                <c:pt idx="18">
                  <c:v>1279.924497350951</c:v>
                </c:pt>
                <c:pt idx="19">
                  <c:v>1228.1687812488021</c:v>
                </c:pt>
                <c:pt idx="20">
                  <c:v>1247.003924630415</c:v>
                </c:pt>
                <c:pt idx="21">
                  <c:v>1179.4070989985976</c:v>
                </c:pt>
                <c:pt idx="22">
                  <c:v>1275.9585193611176</c:v>
                </c:pt>
                <c:pt idx="23">
                  <c:v>1269.9354991831372</c:v>
                </c:pt>
                <c:pt idx="24">
                  <c:v>1314.1258648494272</c:v>
                </c:pt>
                <c:pt idx="25">
                  <c:v>1299.020475558227</c:v>
                </c:pt>
                <c:pt idx="26">
                  <c:v>1334.5515471567023</c:v>
                </c:pt>
                <c:pt idx="27">
                  <c:v>1302.0199985451702</c:v>
                </c:pt>
                <c:pt idx="28">
                  <c:v>1272.5979510619757</c:v>
                </c:pt>
                <c:pt idx="29">
                  <c:v>1266.7008657168926</c:v>
                </c:pt>
                <c:pt idx="30">
                  <c:v>1247.9201934409191</c:v>
                </c:pt>
                <c:pt idx="31">
                  <c:v>1237.9275822641794</c:v>
                </c:pt>
                <c:pt idx="32">
                  <c:v>1237.8727745875356</c:v>
                </c:pt>
                <c:pt idx="33">
                  <c:v>1242.3186132990734</c:v>
                </c:pt>
                <c:pt idx="34">
                  <c:v>1187.7681756111624</c:v>
                </c:pt>
                <c:pt idx="35">
                  <c:v>1186.1303600093688</c:v>
                </c:pt>
                <c:pt idx="36">
                  <c:v>1218.0020278964448</c:v>
                </c:pt>
                <c:pt idx="37">
                  <c:v>1245.3745690910321</c:v>
                </c:pt>
                <c:pt idx="38">
                  <c:v>1260.2798942628149</c:v>
                </c:pt>
                <c:pt idx="39">
                  <c:v>1261.2522543619082</c:v>
                </c:pt>
                <c:pt idx="40">
                  <c:v>1192.12080795969</c:v>
                </c:pt>
                <c:pt idx="41">
                  <c:v>1144.3532550452765</c:v>
                </c:pt>
                <c:pt idx="42">
                  <c:v>1129.5177726751663</c:v>
                </c:pt>
                <c:pt idx="43">
                  <c:v>1073.1826831243859</c:v>
                </c:pt>
                <c:pt idx="44">
                  <c:v>1072.6302005096552</c:v>
                </c:pt>
                <c:pt idx="45">
                  <c:v>1056.2059272248507</c:v>
                </c:pt>
                <c:pt idx="46">
                  <c:v>981.08038149565539</c:v>
                </c:pt>
                <c:pt idx="47">
                  <c:v>965.56188563693433</c:v>
                </c:pt>
                <c:pt idx="48">
                  <c:v>956.61447649493516</c:v>
                </c:pt>
                <c:pt idx="49">
                  <c:v>963.62993088969927</c:v>
                </c:pt>
                <c:pt idx="50">
                  <c:v>1021.1648922750855</c:v>
                </c:pt>
                <c:pt idx="51">
                  <c:v>1032.2074763507521</c:v>
                </c:pt>
                <c:pt idx="52">
                  <c:v>1002.2367043476316</c:v>
                </c:pt>
                <c:pt idx="53">
                  <c:v>997.09842861147558</c:v>
                </c:pt>
                <c:pt idx="54">
                  <c:v>944.25348258518284</c:v>
                </c:pt>
                <c:pt idx="55">
                  <c:v>936.42499389760678</c:v>
                </c:pt>
                <c:pt idx="56">
                  <c:v>920.58970441444524</c:v>
                </c:pt>
                <c:pt idx="57">
                  <c:v>899.74992527462155</c:v>
                </c:pt>
                <c:pt idx="58">
                  <c:v>943.95617003119366</c:v>
                </c:pt>
                <c:pt idx="59">
                  <c:v>947.37739296961752</c:v>
                </c:pt>
                <c:pt idx="60">
                  <c:v>940.93194756661046</c:v>
                </c:pt>
                <c:pt idx="61">
                  <c:v>881.27787145693537</c:v>
                </c:pt>
                <c:pt idx="62">
                  <c:v>872.75062790915183</c:v>
                </c:pt>
                <c:pt idx="63">
                  <c:v>838.86736960861879</c:v>
                </c:pt>
                <c:pt idx="64">
                  <c:v>817.01043383871706</c:v>
                </c:pt>
                <c:pt idx="65">
                  <c:v>880.65767171080131</c:v>
                </c:pt>
                <c:pt idx="66">
                  <c:v>907.04782659712509</c:v>
                </c:pt>
                <c:pt idx="67">
                  <c:v>869.08641088408285</c:v>
                </c:pt>
                <c:pt idx="68">
                  <c:v>891.69145297675902</c:v>
                </c:pt>
                <c:pt idx="69">
                  <c:v>807.29519728482251</c:v>
                </c:pt>
                <c:pt idx="70">
                  <c:v>824.25222141024472</c:v>
                </c:pt>
                <c:pt idx="71">
                  <c:v>847.81928871927585</c:v>
                </c:pt>
                <c:pt idx="72">
                  <c:v>826.80604177262796</c:v>
                </c:pt>
                <c:pt idx="73">
                  <c:v>815.44346624678803</c:v>
                </c:pt>
                <c:pt idx="74">
                  <c:v>857.57041880407905</c:v>
                </c:pt>
                <c:pt idx="75">
                  <c:v>808.90350450834262</c:v>
                </c:pt>
                <c:pt idx="76">
                  <c:v>803.34517296870922</c:v>
                </c:pt>
                <c:pt idx="77">
                  <c:v>840.63786804526285</c:v>
                </c:pt>
                <c:pt idx="78">
                  <c:v>815.4194749494194</c:v>
                </c:pt>
                <c:pt idx="79">
                  <c:v>860.40672753877743</c:v>
                </c:pt>
                <c:pt idx="80">
                  <c:v>912.45627708290215</c:v>
                </c:pt>
                <c:pt idx="81">
                  <c:v>952.92210612245162</c:v>
                </c:pt>
                <c:pt idx="82">
                  <c:v>931.85995240594434</c:v>
                </c:pt>
                <c:pt idx="83">
                  <c:v>981.42229939829087</c:v>
                </c:pt>
                <c:pt idx="84">
                  <c:v>1017.6146081308926</c:v>
                </c:pt>
                <c:pt idx="85">
                  <c:v>1029.5807605370348</c:v>
                </c:pt>
                <c:pt idx="86">
                  <c:v>1046.8203520269103</c:v>
                </c:pt>
                <c:pt idx="87">
                  <c:v>1084.6387574375201</c:v>
                </c:pt>
                <c:pt idx="88">
                  <c:v>1117.470772629825</c:v>
                </c:pt>
                <c:pt idx="89">
                  <c:v>1066.3140533371648</c:v>
                </c:pt>
                <c:pt idx="90">
                  <c:v>1091.2800234561964</c:v>
                </c:pt>
                <c:pt idx="91">
                  <c:v>1062.4851089810295</c:v>
                </c:pt>
                <c:pt idx="92">
                  <c:v>1043.9624952157585</c:v>
                </c:pt>
                <c:pt idx="93">
                  <c:v>1040.2302265721301</c:v>
                </c:pt>
                <c:pt idx="94">
                  <c:v>1027.0627664455756</c:v>
                </c:pt>
                <c:pt idx="95">
                  <c:v>1056.8699739122178</c:v>
                </c:pt>
                <c:pt idx="96">
                  <c:v>1104.7197619109231</c:v>
                </c:pt>
                <c:pt idx="97">
                  <c:v>1099.6628290068124</c:v>
                </c:pt>
                <c:pt idx="98">
                  <c:v>1124.4691250630651</c:v>
                </c:pt>
                <c:pt idx="99">
                  <c:v>1164.5332251582136</c:v>
                </c:pt>
                <c:pt idx="100">
                  <c:v>1126.5777816602574</c:v>
                </c:pt>
                <c:pt idx="101">
                  <c:v>1136.2360573166768</c:v>
                </c:pt>
                <c:pt idx="102">
                  <c:v>1117.3963596440044</c:v>
                </c:pt>
                <c:pt idx="103">
                  <c:v>1032.8003072414263</c:v>
                </c:pt>
                <c:pt idx="104">
                  <c:v>993.44368772505391</c:v>
                </c:pt>
                <c:pt idx="105">
                  <c:v>1023.1227054673507</c:v>
                </c:pt>
                <c:pt idx="106">
                  <c:v>1052.8365727720457</c:v>
                </c:pt>
                <c:pt idx="107">
                  <c:v>982.97639241402339</c:v>
                </c:pt>
                <c:pt idx="108">
                  <c:v>1001.6845514478593</c:v>
                </c:pt>
                <c:pt idx="109">
                  <c:v>982.91720908958473</c:v>
                </c:pt>
                <c:pt idx="110">
                  <c:v>1000.1995021214327</c:v>
                </c:pt>
                <c:pt idx="111">
                  <c:v>985.97632349873095</c:v>
                </c:pt>
                <c:pt idx="112">
                  <c:v>973.49689970673091</c:v>
                </c:pt>
                <c:pt idx="113">
                  <c:v>1019.4340302630792</c:v>
                </c:pt>
                <c:pt idx="114">
                  <c:v>1053.4850577670702</c:v>
                </c:pt>
                <c:pt idx="115">
                  <c:v>1092.4706139646698</c:v>
                </c:pt>
                <c:pt idx="116">
                  <c:v>1100.5017595484521</c:v>
                </c:pt>
                <c:pt idx="117">
                  <c:v>1090.0898670585927</c:v>
                </c:pt>
                <c:pt idx="118">
                  <c:v>1095.7271965183124</c:v>
                </c:pt>
                <c:pt idx="119">
                  <c:v>1093.7499733120587</c:v>
                </c:pt>
                <c:pt idx="120">
                  <c:v>1066.1785367640184</c:v>
                </c:pt>
                <c:pt idx="121">
                  <c:v>1075.1568998845576</c:v>
                </c:pt>
                <c:pt idx="122">
                  <c:v>1077.5842394207261</c:v>
                </c:pt>
                <c:pt idx="123">
                  <c:v>1080.8084231786202</c:v>
                </c:pt>
                <c:pt idx="124">
                  <c:v>1123.4434202554623</c:v>
                </c:pt>
                <c:pt idx="125">
                  <c:v>1121.1923224506179</c:v>
                </c:pt>
                <c:pt idx="126">
                  <c:v>1116.7794207341935</c:v>
                </c:pt>
                <c:pt idx="127">
                  <c:v>1076.6516240532744</c:v>
                </c:pt>
                <c:pt idx="128">
                  <c:v>1062.1314611010232</c:v>
                </c:pt>
                <c:pt idx="129">
                  <c:v>961.14825175399915</c:v>
                </c:pt>
                <c:pt idx="130">
                  <c:v>981.63986289178013</c:v>
                </c:pt>
                <c:pt idx="131">
                  <c:v>963.74056493525052</c:v>
                </c:pt>
                <c:pt idx="132">
                  <c:v>935.25599621274023</c:v>
                </c:pt>
                <c:pt idx="133">
                  <c:v>949.02983687921619</c:v>
                </c:pt>
                <c:pt idx="134">
                  <c:v>882.98872235451847</c:v>
                </c:pt>
                <c:pt idx="135">
                  <c:v>839.16903263275185</c:v>
                </c:pt>
                <c:pt idx="136">
                  <c:v>845.84040543727906</c:v>
                </c:pt>
                <c:pt idx="137">
                  <c:v>873.87060765583328</c:v>
                </c:pt>
                <c:pt idx="138">
                  <c:v>839.46404822689317</c:v>
                </c:pt>
                <c:pt idx="139">
                  <c:v>914.37640742015719</c:v>
                </c:pt>
                <c:pt idx="140">
                  <c:v>958.62003902353467</c:v>
                </c:pt>
                <c:pt idx="141">
                  <c:v>963.25913094181305</c:v>
                </c:pt>
                <c:pt idx="142">
                  <c:v>1000.8023554870265</c:v>
                </c:pt>
                <c:pt idx="143">
                  <c:v>1021.0906073487711</c:v>
                </c:pt>
                <c:pt idx="144">
                  <c:v>996.94248963069197</c:v>
                </c:pt>
                <c:pt idx="145">
                  <c:v>1021.7419101296236</c:v>
                </c:pt>
                <c:pt idx="146">
                  <c:v>1046.6424092778718</c:v>
                </c:pt>
                <c:pt idx="147">
                  <c:v>990.46002051762071</c:v>
                </c:pt>
                <c:pt idx="148">
                  <c:v>967.97783431767186</c:v>
                </c:pt>
                <c:pt idx="149">
                  <c:v>931.96542402137163</c:v>
                </c:pt>
                <c:pt idx="150">
                  <c:v>944.49750862405654</c:v>
                </c:pt>
                <c:pt idx="151">
                  <c:v>935.98116607657312</c:v>
                </c:pt>
                <c:pt idx="152">
                  <c:v>873.45988623218341</c:v>
                </c:pt>
                <c:pt idx="153">
                  <c:v>880.59584892696853</c:v>
                </c:pt>
                <c:pt idx="154">
                  <c:v>873.07945525946309</c:v>
                </c:pt>
                <c:pt idx="155">
                  <c:v>855.51393596357036</c:v>
                </c:pt>
                <c:pt idx="156">
                  <c:v>843.09559167633552</c:v>
                </c:pt>
                <c:pt idx="157">
                  <c:v>864.73714170004166</c:v>
                </c:pt>
                <c:pt idx="158">
                  <c:v>815.32167493198972</c:v>
                </c:pt>
                <c:pt idx="159">
                  <c:v>772.94163447884603</c:v>
                </c:pt>
                <c:pt idx="160">
                  <c:v>709.55238191812646</c:v>
                </c:pt>
                <c:pt idx="161">
                  <c:v>684.24353769359516</c:v>
                </c:pt>
                <c:pt idx="162">
                  <c:v>678.0665939592792</c:v>
                </c:pt>
                <c:pt idx="163">
                  <c:v>669.31127375689175</c:v>
                </c:pt>
                <c:pt idx="164">
                  <c:v>690.04186500529704</c:v>
                </c:pt>
                <c:pt idx="165">
                  <c:v>661.07193457800781</c:v>
                </c:pt>
                <c:pt idx="166">
                  <c:v>698.28044405792923</c:v>
                </c:pt>
                <c:pt idx="167">
                  <c:v>713.14806467961114</c:v>
                </c:pt>
                <c:pt idx="168">
                  <c:v>709.04321060902691</c:v>
                </c:pt>
                <c:pt idx="169">
                  <c:v>738.97028345147078</c:v>
                </c:pt>
                <c:pt idx="170">
                  <c:v>758.47680095466262</c:v>
                </c:pt>
                <c:pt idx="171">
                  <c:v>803.11476967123724</c:v>
                </c:pt>
                <c:pt idx="172">
                  <c:v>786.37628725791171</c:v>
                </c:pt>
                <c:pt idx="173">
                  <c:v>779.12500736403956</c:v>
                </c:pt>
                <c:pt idx="174">
                  <c:v>752.79431463671119</c:v>
                </c:pt>
                <c:pt idx="175">
                  <c:v>752.84817215450846</c:v>
                </c:pt>
                <c:pt idx="176">
                  <c:v>720.85968454004626</c:v>
                </c:pt>
                <c:pt idx="177">
                  <c:v>723.16618142214952</c:v>
                </c:pt>
                <c:pt idx="178">
                  <c:v>662.77997925937234</c:v>
                </c:pt>
                <c:pt idx="179">
                  <c:v>638.51039819430048</c:v>
                </c:pt>
                <c:pt idx="180">
                  <c:v>627.32354869675351</c:v>
                </c:pt>
                <c:pt idx="181">
                  <c:v>647.39813285948208</c:v>
                </c:pt>
                <c:pt idx="182">
                  <c:v>643.49970459535177</c:v>
                </c:pt>
                <c:pt idx="183">
                  <c:v>639.47332335935471</c:v>
                </c:pt>
                <c:pt idx="184">
                  <c:v>616.28757789006806</c:v>
                </c:pt>
                <c:pt idx="185">
                  <c:v>658.21721019324445</c:v>
                </c:pt>
                <c:pt idx="186">
                  <c:v>621.13865746241879</c:v>
                </c:pt>
                <c:pt idx="187">
                  <c:v>604.37730719094429</c:v>
                </c:pt>
                <c:pt idx="188">
                  <c:v>644.08410398183025</c:v>
                </c:pt>
                <c:pt idx="189">
                  <c:v>595.63089390066693</c:v>
                </c:pt>
                <c:pt idx="190">
                  <c:v>568.00046385653036</c:v>
                </c:pt>
                <c:pt idx="191">
                  <c:v>554.35229885877891</c:v>
                </c:pt>
                <c:pt idx="192">
                  <c:v>597.08822020441994</c:v>
                </c:pt>
                <c:pt idx="193">
                  <c:v>679.64753786258962</c:v>
                </c:pt>
                <c:pt idx="194">
                  <c:v>652.63924400334884</c:v>
                </c:pt>
                <c:pt idx="195">
                  <c:v>635.66346236915342</c:v>
                </c:pt>
                <c:pt idx="196">
                  <c:v>598.93404209910784</c:v>
                </c:pt>
                <c:pt idx="197">
                  <c:v>618.72916656533312</c:v>
                </c:pt>
                <c:pt idx="198">
                  <c:v>675.03032427393896</c:v>
                </c:pt>
                <c:pt idx="199">
                  <c:v>650.51774754920405</c:v>
                </c:pt>
                <c:pt idx="200">
                  <c:v>660.83267558079103</c:v>
                </c:pt>
                <c:pt idx="201">
                  <c:v>690.97226545355034</c:v>
                </c:pt>
                <c:pt idx="202">
                  <c:v>619.09870571635008</c:v>
                </c:pt>
                <c:pt idx="203">
                  <c:v>706.3556153425518</c:v>
                </c:pt>
                <c:pt idx="204">
                  <c:v>719.90378061411081</c:v>
                </c:pt>
                <c:pt idx="205">
                  <c:v>770.18410715529899</c:v>
                </c:pt>
                <c:pt idx="206">
                  <c:v>729.38808976537132</c:v>
                </c:pt>
                <c:pt idx="207">
                  <c:v>698.61643454652096</c:v>
                </c:pt>
                <c:pt idx="208">
                  <c:v>735.67057649388425</c:v>
                </c:pt>
                <c:pt idx="209">
                  <c:v>779.83011419429499</c:v>
                </c:pt>
                <c:pt idx="210">
                  <c:v>757.36842249182405</c:v>
                </c:pt>
                <c:pt idx="211">
                  <c:v>719.35420322168102</c:v>
                </c:pt>
                <c:pt idx="212">
                  <c:v>717.29225000013298</c:v>
                </c:pt>
                <c:pt idx="213">
                  <c:v>690.24413285983655</c:v>
                </c:pt>
                <c:pt idx="214">
                  <c:v>624.12164321845376</c:v>
                </c:pt>
                <c:pt idx="215">
                  <c:v>602.05086105771579</c:v>
                </c:pt>
                <c:pt idx="216">
                  <c:v>605.9334151673005</c:v>
                </c:pt>
                <c:pt idx="217">
                  <c:v>601.4836618145514</c:v>
                </c:pt>
                <c:pt idx="218">
                  <c:v>605.42033503327468</c:v>
                </c:pt>
                <c:pt idx="219">
                  <c:v>591.89668930780329</c:v>
                </c:pt>
                <c:pt idx="220">
                  <c:v>627.64374700687324</c:v>
                </c:pt>
                <c:pt idx="221">
                  <c:v>602.10425107964306</c:v>
                </c:pt>
                <c:pt idx="222">
                  <c:v>600.65355410568361</c:v>
                </c:pt>
                <c:pt idx="223">
                  <c:v>606.27436995418873</c:v>
                </c:pt>
                <c:pt idx="224">
                  <c:v>564.54448752148494</c:v>
                </c:pt>
                <c:pt idx="225">
                  <c:v>501.18718522108003</c:v>
                </c:pt>
                <c:pt idx="226">
                  <c:v>470.60518648044223</c:v>
                </c:pt>
                <c:pt idx="227">
                  <c:v>451.25483983571883</c:v>
                </c:pt>
                <c:pt idx="228">
                  <c:v>509.02142268713493</c:v>
                </c:pt>
                <c:pt idx="229">
                  <c:v>522.27718069274226</c:v>
                </c:pt>
                <c:pt idx="230">
                  <c:v>480.02710281750598</c:v>
                </c:pt>
                <c:pt idx="231">
                  <c:v>471.41208826864744</c:v>
                </c:pt>
                <c:pt idx="232">
                  <c:v>472.37719183881649</c:v>
                </c:pt>
                <c:pt idx="233">
                  <c:v>457.72255651572408</c:v>
                </c:pt>
                <c:pt idx="234">
                  <c:v>468.77529782876684</c:v>
                </c:pt>
                <c:pt idx="235">
                  <c:v>425.6053119191352</c:v>
                </c:pt>
                <c:pt idx="236">
                  <c:v>441.36232585195063</c:v>
                </c:pt>
                <c:pt idx="237">
                  <c:v>471.21242678196336</c:v>
                </c:pt>
                <c:pt idx="238">
                  <c:v>499.67363143101767</c:v>
                </c:pt>
                <c:pt idx="239">
                  <c:v>529.1935650739108</c:v>
                </c:pt>
                <c:pt idx="240">
                  <c:v>473.07310347367093</c:v>
                </c:pt>
                <c:pt idx="241">
                  <c:v>521.5373860538391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3CE-CC47-8CE1-6FB5AC8A1FE5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OptionPricing!$G$20:$IN$20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1097.3562645385143</c:v>
                </c:pt>
                <c:pt idx="2">
                  <c:v>1069.4158130722701</c:v>
                </c:pt>
                <c:pt idx="3">
                  <c:v>1046.4371311809959</c:v>
                </c:pt>
                <c:pt idx="4">
                  <c:v>1058.585285395</c:v>
                </c:pt>
                <c:pt idx="5">
                  <c:v>1071.4880142426875</c:v>
                </c:pt>
                <c:pt idx="6">
                  <c:v>1115.7566678251324</c:v>
                </c:pt>
                <c:pt idx="7">
                  <c:v>1057.9148631028613</c:v>
                </c:pt>
                <c:pt idx="8">
                  <c:v>1030.781200159191</c:v>
                </c:pt>
                <c:pt idx="9">
                  <c:v>1058.2885733673897</c:v>
                </c:pt>
                <c:pt idx="10">
                  <c:v>1073.7296717776767</c:v>
                </c:pt>
                <c:pt idx="11">
                  <c:v>1035.6634368716473</c:v>
                </c:pt>
                <c:pt idx="12">
                  <c:v>1010.3844899278142</c:v>
                </c:pt>
                <c:pt idx="13">
                  <c:v>1002.0319638562257</c:v>
                </c:pt>
                <c:pt idx="14">
                  <c:v>994.82773281594643</c:v>
                </c:pt>
                <c:pt idx="15">
                  <c:v>1055.518294968695</c:v>
                </c:pt>
                <c:pt idx="16">
                  <c:v>995.77199234504712</c:v>
                </c:pt>
                <c:pt idx="17">
                  <c:v>1008.5607235813965</c:v>
                </c:pt>
                <c:pt idx="18">
                  <c:v>950.34518019163215</c:v>
                </c:pt>
                <c:pt idx="19">
                  <c:v>952.81107207139632</c:v>
                </c:pt>
                <c:pt idx="20">
                  <c:v>964.89988666918657</c:v>
                </c:pt>
                <c:pt idx="21">
                  <c:v>997.74684095213604</c:v>
                </c:pt>
                <c:pt idx="22">
                  <c:v>965.22503917191807</c:v>
                </c:pt>
                <c:pt idx="23">
                  <c:v>903.06150435301515</c:v>
                </c:pt>
                <c:pt idx="24">
                  <c:v>855.24994752706971</c:v>
                </c:pt>
                <c:pt idx="25">
                  <c:v>855.50274978565574</c:v>
                </c:pt>
                <c:pt idx="26">
                  <c:v>839.09002267096446</c:v>
                </c:pt>
                <c:pt idx="27">
                  <c:v>852.29601145792662</c:v>
                </c:pt>
                <c:pt idx="28">
                  <c:v>856.95393178306654</c:v>
                </c:pt>
                <c:pt idx="29">
                  <c:v>843.80175031386864</c:v>
                </c:pt>
                <c:pt idx="30">
                  <c:v>858.03174521754374</c:v>
                </c:pt>
                <c:pt idx="31">
                  <c:v>843.66834484402273</c:v>
                </c:pt>
                <c:pt idx="32">
                  <c:v>812.84998622804937</c:v>
                </c:pt>
                <c:pt idx="33">
                  <c:v>781.02137487195535</c:v>
                </c:pt>
                <c:pt idx="34">
                  <c:v>785.96389264970833</c:v>
                </c:pt>
                <c:pt idx="35">
                  <c:v>774.74108602487445</c:v>
                </c:pt>
                <c:pt idx="36">
                  <c:v>780.28845157820524</c:v>
                </c:pt>
                <c:pt idx="37">
                  <c:v>784.25166345220032</c:v>
                </c:pt>
                <c:pt idx="38">
                  <c:v>791.7715871259918</c:v>
                </c:pt>
                <c:pt idx="39">
                  <c:v>789.92143888515523</c:v>
                </c:pt>
                <c:pt idx="40">
                  <c:v>807.74923507211633</c:v>
                </c:pt>
                <c:pt idx="41">
                  <c:v>815.01883329312022</c:v>
                </c:pt>
                <c:pt idx="42">
                  <c:v>831.06068165860393</c:v>
                </c:pt>
                <c:pt idx="43">
                  <c:v>869.34343583417444</c:v>
                </c:pt>
                <c:pt idx="44">
                  <c:v>839.09327804444183</c:v>
                </c:pt>
                <c:pt idx="45">
                  <c:v>853.94399086110741</c:v>
                </c:pt>
                <c:pt idx="46">
                  <c:v>842.17068528724758</c:v>
                </c:pt>
                <c:pt idx="47">
                  <c:v>814.74296995208454</c:v>
                </c:pt>
                <c:pt idx="48">
                  <c:v>735.17606753394057</c:v>
                </c:pt>
                <c:pt idx="49">
                  <c:v>702.59338044465812</c:v>
                </c:pt>
                <c:pt idx="50">
                  <c:v>728.08273343249743</c:v>
                </c:pt>
                <c:pt idx="51">
                  <c:v>698.22394620847183</c:v>
                </c:pt>
                <c:pt idx="52">
                  <c:v>713.94808041838189</c:v>
                </c:pt>
                <c:pt idx="53">
                  <c:v>685.62914104692766</c:v>
                </c:pt>
                <c:pt idx="54">
                  <c:v>692.73886386167305</c:v>
                </c:pt>
                <c:pt idx="55">
                  <c:v>661.30391586313158</c:v>
                </c:pt>
                <c:pt idx="56">
                  <c:v>604.57103303711438</c:v>
                </c:pt>
                <c:pt idx="57">
                  <c:v>652.20310392371812</c:v>
                </c:pt>
                <c:pt idx="58">
                  <c:v>685.54700975723324</c:v>
                </c:pt>
                <c:pt idx="59">
                  <c:v>727.34670071588152</c:v>
                </c:pt>
                <c:pt idx="60">
                  <c:v>767.60982211081102</c:v>
                </c:pt>
                <c:pt idx="61">
                  <c:v>720.4468018450907</c:v>
                </c:pt>
                <c:pt idx="62">
                  <c:v>733.10695143012344</c:v>
                </c:pt>
                <c:pt idx="63">
                  <c:v>812.9198939689727</c:v>
                </c:pt>
                <c:pt idx="64">
                  <c:v>742.02010655711194</c:v>
                </c:pt>
                <c:pt idx="65">
                  <c:v>687.69229151750437</c:v>
                </c:pt>
                <c:pt idx="66">
                  <c:v>706.08127171871615</c:v>
                </c:pt>
                <c:pt idx="67">
                  <c:v>732.3292117027338</c:v>
                </c:pt>
                <c:pt idx="68">
                  <c:v>705.1153987177621</c:v>
                </c:pt>
                <c:pt idx="69">
                  <c:v>649.63231129711369</c:v>
                </c:pt>
                <c:pt idx="70">
                  <c:v>656.61471904674534</c:v>
                </c:pt>
                <c:pt idx="71">
                  <c:v>649.1180715933599</c:v>
                </c:pt>
                <c:pt idx="72">
                  <c:v>693.60813729098231</c:v>
                </c:pt>
                <c:pt idx="73">
                  <c:v>657.06220706093325</c:v>
                </c:pt>
                <c:pt idx="74">
                  <c:v>671.98203686944237</c:v>
                </c:pt>
                <c:pt idx="75">
                  <c:v>697.32210121250989</c:v>
                </c:pt>
                <c:pt idx="76">
                  <c:v>717.08060890823594</c:v>
                </c:pt>
                <c:pt idx="77">
                  <c:v>779.65045335255422</c:v>
                </c:pt>
                <c:pt idx="78">
                  <c:v>765.34614968551932</c:v>
                </c:pt>
                <c:pt idx="79">
                  <c:v>776.76255658915875</c:v>
                </c:pt>
                <c:pt idx="80">
                  <c:v>815.48625148059773</c:v>
                </c:pt>
                <c:pt idx="81">
                  <c:v>793.19821586922069</c:v>
                </c:pt>
                <c:pt idx="82">
                  <c:v>804.63222726915592</c:v>
                </c:pt>
                <c:pt idx="83">
                  <c:v>824.13876334661052</c:v>
                </c:pt>
                <c:pt idx="84">
                  <c:v>838.92013985816732</c:v>
                </c:pt>
                <c:pt idx="85">
                  <c:v>819.28977593190712</c:v>
                </c:pt>
                <c:pt idx="86">
                  <c:v>852.25404659943342</c:v>
                </c:pt>
                <c:pt idx="87">
                  <c:v>948.66464513457356</c:v>
                </c:pt>
                <c:pt idx="88">
                  <c:v>879.96076872579079</c:v>
                </c:pt>
                <c:pt idx="89">
                  <c:v>868.79460943752133</c:v>
                </c:pt>
                <c:pt idx="90">
                  <c:v>813.02897079119475</c:v>
                </c:pt>
                <c:pt idx="91">
                  <c:v>861.05351150484182</c:v>
                </c:pt>
                <c:pt idx="92">
                  <c:v>811.19321901781802</c:v>
                </c:pt>
                <c:pt idx="93">
                  <c:v>856.37400039345096</c:v>
                </c:pt>
                <c:pt idx="94">
                  <c:v>878.56395463624222</c:v>
                </c:pt>
                <c:pt idx="95">
                  <c:v>930.29828584898257</c:v>
                </c:pt>
                <c:pt idx="96">
                  <c:v>939.58669104205183</c:v>
                </c:pt>
                <c:pt idx="97">
                  <c:v>934.41398018684652</c:v>
                </c:pt>
                <c:pt idx="98">
                  <c:v>960.63030014740775</c:v>
                </c:pt>
                <c:pt idx="99">
                  <c:v>985.03196246399932</c:v>
                </c:pt>
                <c:pt idx="100">
                  <c:v>929.99407254773905</c:v>
                </c:pt>
                <c:pt idx="101">
                  <c:v>875.00144745390037</c:v>
                </c:pt>
                <c:pt idx="102">
                  <c:v>880.77072705264561</c:v>
                </c:pt>
                <c:pt idx="103">
                  <c:v>842.8051323006498</c:v>
                </c:pt>
                <c:pt idx="104">
                  <c:v>814.78551623025783</c:v>
                </c:pt>
                <c:pt idx="105">
                  <c:v>794.20487501086359</c:v>
                </c:pt>
                <c:pt idx="106">
                  <c:v>821.90138410081454</c:v>
                </c:pt>
                <c:pt idx="107">
                  <c:v>876.78099071207532</c:v>
                </c:pt>
                <c:pt idx="108">
                  <c:v>825.22957033415139</c:v>
                </c:pt>
                <c:pt idx="109">
                  <c:v>855.93515898496935</c:v>
                </c:pt>
                <c:pt idx="110">
                  <c:v>849.39444452667215</c:v>
                </c:pt>
                <c:pt idx="111">
                  <c:v>830.61508299879495</c:v>
                </c:pt>
                <c:pt idx="112">
                  <c:v>851.94743833775351</c:v>
                </c:pt>
                <c:pt idx="113">
                  <c:v>806.78711112702319</c:v>
                </c:pt>
                <c:pt idx="114">
                  <c:v>803.29929641904175</c:v>
                </c:pt>
                <c:pt idx="115">
                  <c:v>795.08121617099459</c:v>
                </c:pt>
                <c:pt idx="116">
                  <c:v>799.83102752454545</c:v>
                </c:pt>
                <c:pt idx="117">
                  <c:v>840.32411951043548</c:v>
                </c:pt>
                <c:pt idx="118">
                  <c:v>929.36772191910211</c:v>
                </c:pt>
                <c:pt idx="119">
                  <c:v>964.95542138377084</c:v>
                </c:pt>
                <c:pt idx="120">
                  <c:v>974.91147249216101</c:v>
                </c:pt>
                <c:pt idx="121">
                  <c:v>913.93474617741447</c:v>
                </c:pt>
                <c:pt idx="122">
                  <c:v>865.33271889319337</c:v>
                </c:pt>
                <c:pt idx="123">
                  <c:v>883.64567755084261</c:v>
                </c:pt>
                <c:pt idx="124">
                  <c:v>946.19696115566114</c:v>
                </c:pt>
                <c:pt idx="125">
                  <c:v>972.47779903557864</c:v>
                </c:pt>
                <c:pt idx="126">
                  <c:v>968.41326913663863</c:v>
                </c:pt>
                <c:pt idx="127">
                  <c:v>1028.9880470883206</c:v>
                </c:pt>
                <c:pt idx="128">
                  <c:v>997.77162472126599</c:v>
                </c:pt>
                <c:pt idx="129">
                  <c:v>1032.8557424293601</c:v>
                </c:pt>
                <c:pt idx="130">
                  <c:v>966.79994961692159</c:v>
                </c:pt>
                <c:pt idx="131">
                  <c:v>991.25068302712907</c:v>
                </c:pt>
                <c:pt idx="132">
                  <c:v>998.50566083396802</c:v>
                </c:pt>
                <c:pt idx="133">
                  <c:v>885.71388752512837</c:v>
                </c:pt>
                <c:pt idx="134">
                  <c:v>901.01828025767929</c:v>
                </c:pt>
                <c:pt idx="135">
                  <c:v>888.54171116211114</c:v>
                </c:pt>
                <c:pt idx="136">
                  <c:v>895.88391614252816</c:v>
                </c:pt>
                <c:pt idx="137">
                  <c:v>862.19496445221512</c:v>
                </c:pt>
                <c:pt idx="138">
                  <c:v>934.65136182003494</c:v>
                </c:pt>
                <c:pt idx="139">
                  <c:v>902.14148940411224</c:v>
                </c:pt>
                <c:pt idx="140">
                  <c:v>879.37634919471202</c:v>
                </c:pt>
                <c:pt idx="141">
                  <c:v>869.58921483411712</c:v>
                </c:pt>
                <c:pt idx="142">
                  <c:v>930.97113797046654</c:v>
                </c:pt>
                <c:pt idx="143">
                  <c:v>1031.9687215757167</c:v>
                </c:pt>
                <c:pt idx="144">
                  <c:v>951.1847387963353</c:v>
                </c:pt>
                <c:pt idx="145">
                  <c:v>971.91367950625443</c:v>
                </c:pt>
                <c:pt idx="146">
                  <c:v>1016.8176702417652</c:v>
                </c:pt>
                <c:pt idx="147">
                  <c:v>959.98851688421837</c:v>
                </c:pt>
                <c:pt idx="148">
                  <c:v>910.0760604665486</c:v>
                </c:pt>
                <c:pt idx="149">
                  <c:v>796.78085052843176</c:v>
                </c:pt>
                <c:pt idx="150">
                  <c:v>788.34739242084277</c:v>
                </c:pt>
                <c:pt idx="151">
                  <c:v>774.60964052613019</c:v>
                </c:pt>
                <c:pt idx="152">
                  <c:v>758.07702414012931</c:v>
                </c:pt>
                <c:pt idx="153">
                  <c:v>755.58166658747041</c:v>
                </c:pt>
                <c:pt idx="154">
                  <c:v>691.76205941245451</c:v>
                </c:pt>
                <c:pt idx="155">
                  <c:v>715.23231772972554</c:v>
                </c:pt>
                <c:pt idx="156">
                  <c:v>693.99280810615869</c:v>
                </c:pt>
                <c:pt idx="157">
                  <c:v>702.45657342602829</c:v>
                </c:pt>
                <c:pt idx="158">
                  <c:v>740.54873333181433</c:v>
                </c:pt>
                <c:pt idx="159">
                  <c:v>736.13928933245359</c:v>
                </c:pt>
                <c:pt idx="160">
                  <c:v>734.50060834771978</c:v>
                </c:pt>
                <c:pt idx="161">
                  <c:v>722.68288550205398</c:v>
                </c:pt>
                <c:pt idx="162">
                  <c:v>754.47816477280867</c:v>
                </c:pt>
                <c:pt idx="163">
                  <c:v>799.96025714547272</c:v>
                </c:pt>
                <c:pt idx="164">
                  <c:v>843.30578573627281</c:v>
                </c:pt>
                <c:pt idx="165">
                  <c:v>858.88703306583625</c:v>
                </c:pt>
                <c:pt idx="166">
                  <c:v>884.61622296775499</c:v>
                </c:pt>
                <c:pt idx="167">
                  <c:v>964.93680762063229</c:v>
                </c:pt>
                <c:pt idx="168">
                  <c:v>876.64611900153784</c:v>
                </c:pt>
                <c:pt idx="169">
                  <c:v>764.48972383799367</c:v>
                </c:pt>
                <c:pt idx="170">
                  <c:v>799.95680757864534</c:v>
                </c:pt>
                <c:pt idx="171">
                  <c:v>797.37267563708963</c:v>
                </c:pt>
                <c:pt idx="172">
                  <c:v>740.71948330945384</c:v>
                </c:pt>
                <c:pt idx="173">
                  <c:v>750.35339662407512</c:v>
                </c:pt>
                <c:pt idx="174">
                  <c:v>733.42900753738775</c:v>
                </c:pt>
                <c:pt idx="175">
                  <c:v>737.27398954494186</c:v>
                </c:pt>
                <c:pt idx="176">
                  <c:v>725.60043027831102</c:v>
                </c:pt>
                <c:pt idx="177">
                  <c:v>776.9545125391644</c:v>
                </c:pt>
                <c:pt idx="178">
                  <c:v>740.21978665866038</c:v>
                </c:pt>
                <c:pt idx="179">
                  <c:v>703.97784264344534</c:v>
                </c:pt>
                <c:pt idx="180">
                  <c:v>668.51722711253524</c:v>
                </c:pt>
                <c:pt idx="181">
                  <c:v>670.9947301243493</c:v>
                </c:pt>
                <c:pt idx="182">
                  <c:v>707.97075739772515</c:v>
                </c:pt>
                <c:pt idx="183">
                  <c:v>818.30344077459506</c:v>
                </c:pt>
                <c:pt idx="184">
                  <c:v>852.606889192886</c:v>
                </c:pt>
                <c:pt idx="185">
                  <c:v>799.35623029951591</c:v>
                </c:pt>
                <c:pt idx="186">
                  <c:v>727.27229233087564</c:v>
                </c:pt>
                <c:pt idx="187">
                  <c:v>718.41939398870227</c:v>
                </c:pt>
                <c:pt idx="188">
                  <c:v>750.33463154256947</c:v>
                </c:pt>
                <c:pt idx="189">
                  <c:v>760.94344147356298</c:v>
                </c:pt>
                <c:pt idx="190">
                  <c:v>680.49937769729956</c:v>
                </c:pt>
                <c:pt idx="191">
                  <c:v>678.94604203468748</c:v>
                </c:pt>
                <c:pt idx="192">
                  <c:v>632.176907103242</c:v>
                </c:pt>
                <c:pt idx="193">
                  <c:v>631.8330960372823</c:v>
                </c:pt>
                <c:pt idx="194">
                  <c:v>587.44399340938446</c:v>
                </c:pt>
                <c:pt idx="195">
                  <c:v>545.89877943209262</c:v>
                </c:pt>
                <c:pt idx="196">
                  <c:v>568.48410325478562</c:v>
                </c:pt>
                <c:pt idx="197">
                  <c:v>566.51007894704867</c:v>
                </c:pt>
                <c:pt idx="198">
                  <c:v>571.45801609714295</c:v>
                </c:pt>
                <c:pt idx="199">
                  <c:v>503.41378412618349</c:v>
                </c:pt>
                <c:pt idx="200">
                  <c:v>464.71791544008562</c:v>
                </c:pt>
                <c:pt idx="201">
                  <c:v>461.61163535844673</c:v>
                </c:pt>
                <c:pt idx="202">
                  <c:v>464.23454369395188</c:v>
                </c:pt>
                <c:pt idx="203">
                  <c:v>481.50571909368261</c:v>
                </c:pt>
                <c:pt idx="204">
                  <c:v>470.0824801977671</c:v>
                </c:pt>
                <c:pt idx="205">
                  <c:v>464.06713429319029</c:v>
                </c:pt>
                <c:pt idx="206">
                  <c:v>410.09883859992465</c:v>
                </c:pt>
                <c:pt idx="207">
                  <c:v>403.23310930734863</c:v>
                </c:pt>
                <c:pt idx="208">
                  <c:v>400.65916073763299</c:v>
                </c:pt>
                <c:pt idx="209">
                  <c:v>409.40761477334803</c:v>
                </c:pt>
                <c:pt idx="210">
                  <c:v>433.9071061488591</c:v>
                </c:pt>
                <c:pt idx="211">
                  <c:v>468.58216545925001</c:v>
                </c:pt>
                <c:pt idx="212">
                  <c:v>439.47275850919067</c:v>
                </c:pt>
                <c:pt idx="213">
                  <c:v>445.62605812611781</c:v>
                </c:pt>
                <c:pt idx="214">
                  <c:v>437.59517058300526</c:v>
                </c:pt>
                <c:pt idx="215">
                  <c:v>458.5263524750539</c:v>
                </c:pt>
                <c:pt idx="216">
                  <c:v>441.67364036396265</c:v>
                </c:pt>
                <c:pt idx="217">
                  <c:v>417.42002415591162</c:v>
                </c:pt>
                <c:pt idx="218">
                  <c:v>450.78192589700041</c:v>
                </c:pt>
                <c:pt idx="219">
                  <c:v>455.54635354767026</c:v>
                </c:pt>
                <c:pt idx="220">
                  <c:v>428.26163472435945</c:v>
                </c:pt>
                <c:pt idx="221">
                  <c:v>430.11617334341292</c:v>
                </c:pt>
                <c:pt idx="222">
                  <c:v>465.52112491298311</c:v>
                </c:pt>
                <c:pt idx="223">
                  <c:v>457.35102842110609</c:v>
                </c:pt>
                <c:pt idx="224">
                  <c:v>464.02216988650451</c:v>
                </c:pt>
                <c:pt idx="225">
                  <c:v>444.5246852581883</c:v>
                </c:pt>
                <c:pt idx="226">
                  <c:v>434.97329938323469</c:v>
                </c:pt>
                <c:pt idx="227">
                  <c:v>434.54724204405801</c:v>
                </c:pt>
                <c:pt idx="228">
                  <c:v>449.06416248677039</c:v>
                </c:pt>
                <c:pt idx="229">
                  <c:v>416.04115370950194</c:v>
                </c:pt>
                <c:pt idx="230">
                  <c:v>416.05615209298833</c:v>
                </c:pt>
                <c:pt idx="231">
                  <c:v>407.31174963620282</c:v>
                </c:pt>
                <c:pt idx="232">
                  <c:v>438.43202352319997</c:v>
                </c:pt>
                <c:pt idx="233">
                  <c:v>420.99272947144652</c:v>
                </c:pt>
                <c:pt idx="234">
                  <c:v>386.72142761054755</c:v>
                </c:pt>
                <c:pt idx="235">
                  <c:v>401.01933032532094</c:v>
                </c:pt>
                <c:pt idx="236">
                  <c:v>399.6506297131491</c:v>
                </c:pt>
                <c:pt idx="237">
                  <c:v>406.53313966870877</c:v>
                </c:pt>
                <c:pt idx="238">
                  <c:v>394.64114925725801</c:v>
                </c:pt>
                <c:pt idx="239">
                  <c:v>423.14478617759892</c:v>
                </c:pt>
                <c:pt idx="240">
                  <c:v>469.73718936475217</c:v>
                </c:pt>
                <c:pt idx="241">
                  <c:v>427.36029017031359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3CE-CC47-8CE1-6FB5AC8A1FE5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OptionPricing!$G$21:$IN$21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1118.5733907548813</c:v>
                </c:pt>
                <c:pt idx="2">
                  <c:v>1154.9205701033554</c:v>
                </c:pt>
                <c:pt idx="3">
                  <c:v>1175.1193636124717</c:v>
                </c:pt>
                <c:pt idx="4">
                  <c:v>1110.001083919361</c:v>
                </c:pt>
                <c:pt idx="5">
                  <c:v>1138.9417245721627</c:v>
                </c:pt>
                <c:pt idx="6">
                  <c:v>1124.6325289991523</c:v>
                </c:pt>
                <c:pt idx="7">
                  <c:v>1174.0399976916055</c:v>
                </c:pt>
                <c:pt idx="8">
                  <c:v>1142.3114442706697</c:v>
                </c:pt>
                <c:pt idx="9">
                  <c:v>1126.6441877742504</c:v>
                </c:pt>
                <c:pt idx="10">
                  <c:v>1168.0556151186477</c:v>
                </c:pt>
                <c:pt idx="11">
                  <c:v>1130.9948725600127</c:v>
                </c:pt>
                <c:pt idx="12">
                  <c:v>1129.2283341821865</c:v>
                </c:pt>
                <c:pt idx="13">
                  <c:v>1136.1566325032468</c:v>
                </c:pt>
                <c:pt idx="14">
                  <c:v>1187.2562233324459</c:v>
                </c:pt>
                <c:pt idx="15">
                  <c:v>1181.5840391676859</c:v>
                </c:pt>
                <c:pt idx="16">
                  <c:v>1183.2190866403332</c:v>
                </c:pt>
                <c:pt idx="17">
                  <c:v>1205.0111091200711</c:v>
                </c:pt>
                <c:pt idx="18">
                  <c:v>1203.7001599135065</c:v>
                </c:pt>
                <c:pt idx="19">
                  <c:v>1202.5415340012123</c:v>
                </c:pt>
                <c:pt idx="20">
                  <c:v>1208.1267603558415</c:v>
                </c:pt>
                <c:pt idx="21">
                  <c:v>1169.9615663832192</c:v>
                </c:pt>
                <c:pt idx="22">
                  <c:v>1151.0207512781371</c:v>
                </c:pt>
                <c:pt idx="23">
                  <c:v>1168.2011300717504</c:v>
                </c:pt>
                <c:pt idx="24">
                  <c:v>1125.2861812058718</c:v>
                </c:pt>
                <c:pt idx="25">
                  <c:v>1108.5930079788241</c:v>
                </c:pt>
                <c:pt idx="26">
                  <c:v>1043.8617728729998</c:v>
                </c:pt>
                <c:pt idx="27">
                  <c:v>999.37538069114237</c:v>
                </c:pt>
                <c:pt idx="28">
                  <c:v>1032.1883577150061</c:v>
                </c:pt>
                <c:pt idx="29">
                  <c:v>1002.9968297968431</c:v>
                </c:pt>
                <c:pt idx="30">
                  <c:v>966.6769252605236</c:v>
                </c:pt>
                <c:pt idx="31">
                  <c:v>988.37022278586301</c:v>
                </c:pt>
                <c:pt idx="32">
                  <c:v>1034.4374843292217</c:v>
                </c:pt>
                <c:pt idx="33">
                  <c:v>978.1954373919657</c:v>
                </c:pt>
                <c:pt idx="34">
                  <c:v>954.1177878336116</c:v>
                </c:pt>
                <c:pt idx="35">
                  <c:v>933.6144206015781</c:v>
                </c:pt>
                <c:pt idx="36">
                  <c:v>945.2799468603871</c:v>
                </c:pt>
                <c:pt idx="37">
                  <c:v>958.22796865236421</c:v>
                </c:pt>
                <c:pt idx="38">
                  <c:v>952.86308913950757</c:v>
                </c:pt>
                <c:pt idx="39">
                  <c:v>932.04414426624385</c:v>
                </c:pt>
                <c:pt idx="40">
                  <c:v>908.02903819905487</c:v>
                </c:pt>
                <c:pt idx="41">
                  <c:v>863.27443815858521</c:v>
                </c:pt>
                <c:pt idx="42">
                  <c:v>838.54239350899991</c:v>
                </c:pt>
                <c:pt idx="43">
                  <c:v>809.58586403028391</c:v>
                </c:pt>
                <c:pt idx="44">
                  <c:v>804.79112827203915</c:v>
                </c:pt>
                <c:pt idx="45">
                  <c:v>808.678137819997</c:v>
                </c:pt>
                <c:pt idx="46">
                  <c:v>812.3432042005029</c:v>
                </c:pt>
                <c:pt idx="47">
                  <c:v>810.60008746584833</c:v>
                </c:pt>
                <c:pt idx="48">
                  <c:v>818.45736449333356</c:v>
                </c:pt>
                <c:pt idx="49">
                  <c:v>807.02420601287247</c:v>
                </c:pt>
                <c:pt idx="50">
                  <c:v>783.93762193986117</c:v>
                </c:pt>
                <c:pt idx="51">
                  <c:v>756.13646957935111</c:v>
                </c:pt>
                <c:pt idx="52">
                  <c:v>735.49838137058259</c:v>
                </c:pt>
                <c:pt idx="53">
                  <c:v>708.71874219737253</c:v>
                </c:pt>
                <c:pt idx="54">
                  <c:v>692.75333327864303</c:v>
                </c:pt>
                <c:pt idx="55">
                  <c:v>683.60734942065619</c:v>
                </c:pt>
                <c:pt idx="56">
                  <c:v>660.72219424086813</c:v>
                </c:pt>
                <c:pt idx="57">
                  <c:v>661.63185821030947</c:v>
                </c:pt>
                <c:pt idx="58">
                  <c:v>661.67824802154416</c:v>
                </c:pt>
                <c:pt idx="59">
                  <c:v>632.43075844074849</c:v>
                </c:pt>
                <c:pt idx="60">
                  <c:v>614.29592116932042</c:v>
                </c:pt>
                <c:pt idx="61">
                  <c:v>613.95850678826025</c:v>
                </c:pt>
                <c:pt idx="62">
                  <c:v>626.42502726261023</c:v>
                </c:pt>
                <c:pt idx="63">
                  <c:v>646.72962212091488</c:v>
                </c:pt>
                <c:pt idx="64">
                  <c:v>671.30161442063479</c:v>
                </c:pt>
                <c:pt idx="65">
                  <c:v>724.96875734797072</c:v>
                </c:pt>
                <c:pt idx="66">
                  <c:v>718.79142523219764</c:v>
                </c:pt>
                <c:pt idx="67">
                  <c:v>731.04444209769269</c:v>
                </c:pt>
                <c:pt idx="68">
                  <c:v>734.38829860823046</c:v>
                </c:pt>
                <c:pt idx="69">
                  <c:v>742.06585220620616</c:v>
                </c:pt>
                <c:pt idx="70">
                  <c:v>716.84032945953811</c:v>
                </c:pt>
                <c:pt idx="71">
                  <c:v>722.69812965340088</c:v>
                </c:pt>
                <c:pt idx="72">
                  <c:v>733.02080162260438</c:v>
                </c:pt>
                <c:pt idx="73">
                  <c:v>764.44232484131692</c:v>
                </c:pt>
                <c:pt idx="74">
                  <c:v>777.53786850604081</c:v>
                </c:pt>
                <c:pt idx="75">
                  <c:v>750.78240397989623</c:v>
                </c:pt>
                <c:pt idx="76">
                  <c:v>739.68886535716365</c:v>
                </c:pt>
                <c:pt idx="77">
                  <c:v>701.90926535739447</c:v>
                </c:pt>
                <c:pt idx="78">
                  <c:v>708.0003608286296</c:v>
                </c:pt>
                <c:pt idx="79">
                  <c:v>716.39194075251623</c:v>
                </c:pt>
                <c:pt idx="80">
                  <c:v>719.11521434423071</c:v>
                </c:pt>
                <c:pt idx="81">
                  <c:v>712.72164120762307</c:v>
                </c:pt>
                <c:pt idx="82">
                  <c:v>706.15967084212218</c:v>
                </c:pt>
                <c:pt idx="83">
                  <c:v>706.23171872532919</c:v>
                </c:pt>
                <c:pt idx="84">
                  <c:v>719.03319106759216</c:v>
                </c:pt>
                <c:pt idx="85">
                  <c:v>735.95331973045882</c:v>
                </c:pt>
                <c:pt idx="86">
                  <c:v>707.96368518293355</c:v>
                </c:pt>
                <c:pt idx="87">
                  <c:v>702.22374376264543</c:v>
                </c:pt>
                <c:pt idx="88">
                  <c:v>741.87080939426085</c:v>
                </c:pt>
                <c:pt idx="89">
                  <c:v>743.87290214466827</c:v>
                </c:pt>
                <c:pt idx="90">
                  <c:v>715.56064423296027</c:v>
                </c:pt>
                <c:pt idx="91">
                  <c:v>701.52806662349963</c:v>
                </c:pt>
                <c:pt idx="92">
                  <c:v>720.45005188568882</c:v>
                </c:pt>
                <c:pt idx="93">
                  <c:v>709.33178290361298</c:v>
                </c:pt>
                <c:pt idx="94">
                  <c:v>699.72156953299998</c:v>
                </c:pt>
                <c:pt idx="95">
                  <c:v>724.25528731441295</c:v>
                </c:pt>
                <c:pt idx="96">
                  <c:v>739.58440384718403</c:v>
                </c:pt>
                <c:pt idx="97">
                  <c:v>762.84938693653521</c:v>
                </c:pt>
                <c:pt idx="98">
                  <c:v>796.61800018560837</c:v>
                </c:pt>
                <c:pt idx="99">
                  <c:v>793.42808747418974</c:v>
                </c:pt>
                <c:pt idx="100">
                  <c:v>785.78836344775027</c:v>
                </c:pt>
                <c:pt idx="101">
                  <c:v>762.1813234929358</c:v>
                </c:pt>
                <c:pt idx="102">
                  <c:v>767.65280906178714</c:v>
                </c:pt>
                <c:pt idx="103">
                  <c:v>772.47784583453461</c:v>
                </c:pt>
                <c:pt idx="104">
                  <c:v>816.20537534965388</c:v>
                </c:pt>
                <c:pt idx="105">
                  <c:v>851.05830486176944</c:v>
                </c:pt>
                <c:pt idx="106">
                  <c:v>840.67582709311841</c:v>
                </c:pt>
                <c:pt idx="107">
                  <c:v>815.93323729342342</c:v>
                </c:pt>
                <c:pt idx="108">
                  <c:v>826.24655708123362</c:v>
                </c:pt>
                <c:pt idx="109">
                  <c:v>888.65687578368932</c:v>
                </c:pt>
                <c:pt idx="110">
                  <c:v>891.85185757346142</c:v>
                </c:pt>
                <c:pt idx="111">
                  <c:v>884.07248108003989</c:v>
                </c:pt>
                <c:pt idx="112">
                  <c:v>851.38830090790623</c:v>
                </c:pt>
                <c:pt idx="113">
                  <c:v>838.050353757474</c:v>
                </c:pt>
                <c:pt idx="114">
                  <c:v>861.67987931457003</c:v>
                </c:pt>
                <c:pt idx="115">
                  <c:v>824.05768766446749</c:v>
                </c:pt>
                <c:pt idx="116">
                  <c:v>806.92563207592843</c:v>
                </c:pt>
                <c:pt idx="117">
                  <c:v>735.02234086261501</c:v>
                </c:pt>
                <c:pt idx="118">
                  <c:v>711.10809348038242</c:v>
                </c:pt>
                <c:pt idx="119">
                  <c:v>734.12967916415516</c:v>
                </c:pt>
                <c:pt idx="120">
                  <c:v>707.52019036617423</c:v>
                </c:pt>
                <c:pt idx="121">
                  <c:v>720.96275243158391</c:v>
                </c:pt>
                <c:pt idx="122">
                  <c:v>685.97504080361421</c:v>
                </c:pt>
                <c:pt idx="123">
                  <c:v>673.02999968827021</c:v>
                </c:pt>
                <c:pt idx="124">
                  <c:v>667.43256598083497</c:v>
                </c:pt>
                <c:pt idx="125">
                  <c:v>676.72106948247767</c:v>
                </c:pt>
                <c:pt idx="126">
                  <c:v>712.22859744578159</c:v>
                </c:pt>
                <c:pt idx="127">
                  <c:v>691.45429945147737</c:v>
                </c:pt>
                <c:pt idx="128">
                  <c:v>682.88441024797021</c:v>
                </c:pt>
                <c:pt idx="129">
                  <c:v>687.19386995368075</c:v>
                </c:pt>
                <c:pt idx="130">
                  <c:v>702.50244285253336</c:v>
                </c:pt>
                <c:pt idx="131">
                  <c:v>677.87444459088215</c:v>
                </c:pt>
                <c:pt idx="132">
                  <c:v>696.20788812250453</c:v>
                </c:pt>
                <c:pt idx="133">
                  <c:v>716.07484987088503</c:v>
                </c:pt>
                <c:pt idx="134">
                  <c:v>712.81238111670132</c:v>
                </c:pt>
                <c:pt idx="135">
                  <c:v>711.65155487243476</c:v>
                </c:pt>
                <c:pt idx="136">
                  <c:v>706.77137058184144</c:v>
                </c:pt>
                <c:pt idx="137">
                  <c:v>684.84552057283418</c:v>
                </c:pt>
                <c:pt idx="138">
                  <c:v>688.95670895615342</c:v>
                </c:pt>
                <c:pt idx="139">
                  <c:v>663.88849456520734</c:v>
                </c:pt>
                <c:pt idx="140">
                  <c:v>709.09785710607059</c:v>
                </c:pt>
                <c:pt idx="141">
                  <c:v>725.7871320541343</c:v>
                </c:pt>
                <c:pt idx="142">
                  <c:v>756.57376581707854</c:v>
                </c:pt>
                <c:pt idx="143">
                  <c:v>808.86869588756008</c:v>
                </c:pt>
                <c:pt idx="144">
                  <c:v>819.10508100143807</c:v>
                </c:pt>
                <c:pt idx="145">
                  <c:v>811.60877430649691</c:v>
                </c:pt>
                <c:pt idx="146">
                  <c:v>816.5047720733703</c:v>
                </c:pt>
                <c:pt idx="147">
                  <c:v>827.63115243846471</c:v>
                </c:pt>
                <c:pt idx="148">
                  <c:v>834.10214652421575</c:v>
                </c:pt>
                <c:pt idx="149">
                  <c:v>768.15796262257936</c:v>
                </c:pt>
                <c:pt idx="150">
                  <c:v>805.81141196497128</c:v>
                </c:pt>
                <c:pt idx="151">
                  <c:v>807.7793585590116</c:v>
                </c:pt>
                <c:pt idx="152">
                  <c:v>850.18393455750993</c:v>
                </c:pt>
                <c:pt idx="153">
                  <c:v>869.4800194187186</c:v>
                </c:pt>
                <c:pt idx="154">
                  <c:v>903.48445126823526</c:v>
                </c:pt>
                <c:pt idx="155">
                  <c:v>898.54973379054798</c:v>
                </c:pt>
                <c:pt idx="156">
                  <c:v>891.68216412826439</c:v>
                </c:pt>
                <c:pt idx="157">
                  <c:v>967.89971891682092</c:v>
                </c:pt>
                <c:pt idx="158">
                  <c:v>947.9502702914516</c:v>
                </c:pt>
                <c:pt idx="159">
                  <c:v>905.38960032164005</c:v>
                </c:pt>
                <c:pt idx="160">
                  <c:v>923.65143334320351</c:v>
                </c:pt>
                <c:pt idx="161">
                  <c:v>921.71079424528864</c:v>
                </c:pt>
                <c:pt idx="162">
                  <c:v>973.58789809739289</c:v>
                </c:pt>
                <c:pt idx="163">
                  <c:v>1000.8750118619021</c:v>
                </c:pt>
                <c:pt idx="164">
                  <c:v>1000.4710633054809</c:v>
                </c:pt>
                <c:pt idx="165">
                  <c:v>965.47724491367887</c:v>
                </c:pt>
                <c:pt idx="166">
                  <c:v>930.81056809336974</c:v>
                </c:pt>
                <c:pt idx="167">
                  <c:v>900.87209201523012</c:v>
                </c:pt>
                <c:pt idx="168">
                  <c:v>995.99147063357725</c:v>
                </c:pt>
                <c:pt idx="169">
                  <c:v>994.61366467543928</c:v>
                </c:pt>
                <c:pt idx="170">
                  <c:v>990.15634982099959</c:v>
                </c:pt>
                <c:pt idx="171">
                  <c:v>1085.5869304582718</c:v>
                </c:pt>
                <c:pt idx="172">
                  <c:v>1013.4934972376849</c:v>
                </c:pt>
                <c:pt idx="173">
                  <c:v>1013.3601613689921</c:v>
                </c:pt>
                <c:pt idx="174">
                  <c:v>994.29267167752698</c:v>
                </c:pt>
                <c:pt idx="175">
                  <c:v>1027.1142877484822</c:v>
                </c:pt>
                <c:pt idx="176">
                  <c:v>1012.7098584201996</c:v>
                </c:pt>
                <c:pt idx="177">
                  <c:v>1000.3033428284513</c:v>
                </c:pt>
                <c:pt idx="178">
                  <c:v>981.76828659701164</c:v>
                </c:pt>
                <c:pt idx="179">
                  <c:v>880.78551373949085</c:v>
                </c:pt>
                <c:pt idx="180">
                  <c:v>930.64752079717903</c:v>
                </c:pt>
                <c:pt idx="181">
                  <c:v>904.83528983467511</c:v>
                </c:pt>
                <c:pt idx="182">
                  <c:v>937.8961406317236</c:v>
                </c:pt>
                <c:pt idx="183">
                  <c:v>954.03620756224961</c:v>
                </c:pt>
                <c:pt idx="184">
                  <c:v>1001.2441064903061</c:v>
                </c:pt>
                <c:pt idx="185">
                  <c:v>1062.4463155838193</c:v>
                </c:pt>
                <c:pt idx="186">
                  <c:v>1057.9640437095463</c:v>
                </c:pt>
                <c:pt idx="187">
                  <c:v>1039.0786944794218</c:v>
                </c:pt>
                <c:pt idx="188">
                  <c:v>919.57344066663518</c:v>
                </c:pt>
                <c:pt idx="189">
                  <c:v>955.33352379076996</c:v>
                </c:pt>
                <c:pt idx="190">
                  <c:v>953.3024467887318</c:v>
                </c:pt>
                <c:pt idx="191">
                  <c:v>976.76060128757649</c:v>
                </c:pt>
                <c:pt idx="192">
                  <c:v>984.61132653207676</c:v>
                </c:pt>
                <c:pt idx="193">
                  <c:v>1000.2492025476184</c:v>
                </c:pt>
                <c:pt idx="194">
                  <c:v>1103.259833366591</c:v>
                </c:pt>
                <c:pt idx="195">
                  <c:v>1122.211257449082</c:v>
                </c:pt>
                <c:pt idx="196">
                  <c:v>1211.0080647287164</c:v>
                </c:pt>
                <c:pt idx="197">
                  <c:v>1167.0806720835656</c:v>
                </c:pt>
                <c:pt idx="198">
                  <c:v>1098.5885528841707</c:v>
                </c:pt>
                <c:pt idx="199">
                  <c:v>1073.7889564356824</c:v>
                </c:pt>
                <c:pt idx="200">
                  <c:v>1099.5004501712549</c:v>
                </c:pt>
                <c:pt idx="201">
                  <c:v>1006.1592929307536</c:v>
                </c:pt>
                <c:pt idx="202">
                  <c:v>983.84316125103771</c:v>
                </c:pt>
                <c:pt idx="203">
                  <c:v>1058.3053807561143</c:v>
                </c:pt>
                <c:pt idx="204">
                  <c:v>1070.8336400765008</c:v>
                </c:pt>
                <c:pt idx="205">
                  <c:v>1064.4994930017317</c:v>
                </c:pt>
                <c:pt idx="206">
                  <c:v>1069.0924378801294</c:v>
                </c:pt>
                <c:pt idx="207">
                  <c:v>1099.8626518700694</c:v>
                </c:pt>
                <c:pt idx="208">
                  <c:v>1152.1178025308384</c:v>
                </c:pt>
                <c:pt idx="209">
                  <c:v>1138.2885364933329</c:v>
                </c:pt>
                <c:pt idx="210">
                  <c:v>1118.4373681237635</c:v>
                </c:pt>
                <c:pt idx="211">
                  <c:v>1179.5159782855535</c:v>
                </c:pt>
                <c:pt idx="212">
                  <c:v>1175.2155630531515</c:v>
                </c:pt>
                <c:pt idx="213">
                  <c:v>1201.6019271202308</c:v>
                </c:pt>
                <c:pt idx="214">
                  <c:v>1263.8091371210819</c:v>
                </c:pt>
                <c:pt idx="215">
                  <c:v>1264.4635950047211</c:v>
                </c:pt>
                <c:pt idx="216">
                  <c:v>1209.8456531223674</c:v>
                </c:pt>
                <c:pt idx="217">
                  <c:v>1314.7549413915533</c:v>
                </c:pt>
                <c:pt idx="218">
                  <c:v>1311.6107630538506</c:v>
                </c:pt>
                <c:pt idx="219">
                  <c:v>1236.9069823176917</c:v>
                </c:pt>
                <c:pt idx="220">
                  <c:v>1255.8920094452328</c:v>
                </c:pt>
                <c:pt idx="221">
                  <c:v>1215.3984762973803</c:v>
                </c:pt>
                <c:pt idx="222">
                  <c:v>1144.1991851760629</c:v>
                </c:pt>
                <c:pt idx="223">
                  <c:v>1185.6478902117328</c:v>
                </c:pt>
                <c:pt idx="224">
                  <c:v>1206.2543802268392</c:v>
                </c:pt>
                <c:pt idx="225">
                  <c:v>1195.7929221710915</c:v>
                </c:pt>
                <c:pt idx="226">
                  <c:v>1169.7522503278262</c:v>
                </c:pt>
                <c:pt idx="227">
                  <c:v>1225.4579850263444</c:v>
                </c:pt>
                <c:pt idx="228">
                  <c:v>1169.1059967196682</c:v>
                </c:pt>
                <c:pt idx="229">
                  <c:v>1245.9644882031012</c:v>
                </c:pt>
                <c:pt idx="230">
                  <c:v>1306.423767841924</c:v>
                </c:pt>
                <c:pt idx="231">
                  <c:v>1293.3638938194381</c:v>
                </c:pt>
                <c:pt idx="232">
                  <c:v>1417.1501938467798</c:v>
                </c:pt>
                <c:pt idx="233">
                  <c:v>1416.8868812261583</c:v>
                </c:pt>
                <c:pt idx="234">
                  <c:v>1362.0294382997872</c:v>
                </c:pt>
                <c:pt idx="235">
                  <c:v>1360.8258409771547</c:v>
                </c:pt>
                <c:pt idx="236">
                  <c:v>1403.1308498532223</c:v>
                </c:pt>
                <c:pt idx="237">
                  <c:v>1498.2560828844105</c:v>
                </c:pt>
                <c:pt idx="238">
                  <c:v>1548.2958347411447</c:v>
                </c:pt>
                <c:pt idx="239">
                  <c:v>1550.5821959766658</c:v>
                </c:pt>
                <c:pt idx="240">
                  <c:v>1564.1542074891015</c:v>
                </c:pt>
                <c:pt idx="241">
                  <c:v>1428.6850946718685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3CE-CC47-8CE1-6FB5AC8A1FE5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OptionPricing!$G$22:$IN$22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1127.8892696227117</c:v>
                </c:pt>
                <c:pt idx="2">
                  <c:v>1091.6103080903461</c:v>
                </c:pt>
                <c:pt idx="3">
                  <c:v>1083.7317967218335</c:v>
                </c:pt>
                <c:pt idx="4">
                  <c:v>1103.5131931656811</c:v>
                </c:pt>
                <c:pt idx="5">
                  <c:v>1141.6218830474904</c:v>
                </c:pt>
                <c:pt idx="6">
                  <c:v>1085.0755613441211</c:v>
                </c:pt>
                <c:pt idx="7">
                  <c:v>1091.9539141867842</c:v>
                </c:pt>
                <c:pt idx="8">
                  <c:v>1060.3851303124065</c:v>
                </c:pt>
                <c:pt idx="9">
                  <c:v>1059.161919097965</c:v>
                </c:pt>
                <c:pt idx="10">
                  <c:v>1063.6292535030211</c:v>
                </c:pt>
                <c:pt idx="11">
                  <c:v>984.10270758274021</c:v>
                </c:pt>
                <c:pt idx="12">
                  <c:v>960.75115920384474</c:v>
                </c:pt>
                <c:pt idx="13">
                  <c:v>962.89452909904594</c:v>
                </c:pt>
                <c:pt idx="14">
                  <c:v>886.38345253328418</c:v>
                </c:pt>
                <c:pt idx="15">
                  <c:v>863.99846365039571</c:v>
                </c:pt>
                <c:pt idx="16">
                  <c:v>840.90794055754111</c:v>
                </c:pt>
                <c:pt idx="17">
                  <c:v>899.56418021863749</c:v>
                </c:pt>
                <c:pt idx="18">
                  <c:v>879.37755620157986</c:v>
                </c:pt>
                <c:pt idx="19">
                  <c:v>802.61929033723845</c:v>
                </c:pt>
                <c:pt idx="20">
                  <c:v>814.36678987243226</c:v>
                </c:pt>
                <c:pt idx="21">
                  <c:v>799.64054914105338</c:v>
                </c:pt>
                <c:pt idx="22">
                  <c:v>795.65733848283742</c:v>
                </c:pt>
                <c:pt idx="23">
                  <c:v>760.23569852172875</c:v>
                </c:pt>
                <c:pt idx="24">
                  <c:v>804.01961121069348</c:v>
                </c:pt>
                <c:pt idx="25">
                  <c:v>852.07911737501081</c:v>
                </c:pt>
                <c:pt idx="26">
                  <c:v>854.31501536660244</c:v>
                </c:pt>
                <c:pt idx="27">
                  <c:v>889.80577273671145</c:v>
                </c:pt>
                <c:pt idx="28">
                  <c:v>882.23924046522598</c:v>
                </c:pt>
                <c:pt idx="29">
                  <c:v>904.16720478089303</c:v>
                </c:pt>
                <c:pt idx="30">
                  <c:v>854.14127993303589</c:v>
                </c:pt>
                <c:pt idx="31">
                  <c:v>921.30235033618987</c:v>
                </c:pt>
                <c:pt idx="32">
                  <c:v>854.10749469516111</c:v>
                </c:pt>
                <c:pt idx="33">
                  <c:v>843.4817595151344</c:v>
                </c:pt>
                <c:pt idx="34">
                  <c:v>796.19811156979165</c:v>
                </c:pt>
                <c:pt idx="35">
                  <c:v>823.92408027548061</c:v>
                </c:pt>
                <c:pt idx="36">
                  <c:v>808.99730053999883</c:v>
                </c:pt>
                <c:pt idx="37">
                  <c:v>844.25636414832888</c:v>
                </c:pt>
                <c:pt idx="38">
                  <c:v>820.0617667296541</c:v>
                </c:pt>
                <c:pt idx="39">
                  <c:v>799.08040946654137</c:v>
                </c:pt>
                <c:pt idx="40">
                  <c:v>784.364287251468</c:v>
                </c:pt>
                <c:pt idx="41">
                  <c:v>756.32010285089086</c:v>
                </c:pt>
                <c:pt idx="42">
                  <c:v>742.1005816073922</c:v>
                </c:pt>
                <c:pt idx="43">
                  <c:v>738.51466174496807</c:v>
                </c:pt>
                <c:pt idx="44">
                  <c:v>746.84802680055577</c:v>
                </c:pt>
                <c:pt idx="45">
                  <c:v>721.97076293697523</c:v>
                </c:pt>
                <c:pt idx="46">
                  <c:v>743.87028162256877</c:v>
                </c:pt>
                <c:pt idx="47">
                  <c:v>736.10563450847235</c:v>
                </c:pt>
                <c:pt idx="48">
                  <c:v>744.55834005804093</c:v>
                </c:pt>
                <c:pt idx="49">
                  <c:v>739.96138003418821</c:v>
                </c:pt>
                <c:pt idx="50">
                  <c:v>732.85567827779403</c:v>
                </c:pt>
                <c:pt idx="51">
                  <c:v>753.45201288635997</c:v>
                </c:pt>
                <c:pt idx="52">
                  <c:v>740.66837414739553</c:v>
                </c:pt>
                <c:pt idx="53">
                  <c:v>737.36702970623662</c:v>
                </c:pt>
                <c:pt idx="54">
                  <c:v>759.33608567070257</c:v>
                </c:pt>
                <c:pt idx="55">
                  <c:v>763.16950270822997</c:v>
                </c:pt>
                <c:pt idx="56">
                  <c:v>738.0684054801751</c:v>
                </c:pt>
                <c:pt idx="57">
                  <c:v>719.94442949567269</c:v>
                </c:pt>
                <c:pt idx="58">
                  <c:v>739.13343401347458</c:v>
                </c:pt>
                <c:pt idx="59">
                  <c:v>742.50830745945393</c:v>
                </c:pt>
                <c:pt idx="60">
                  <c:v>731.6472494771034</c:v>
                </c:pt>
                <c:pt idx="61">
                  <c:v>742.77655342394507</c:v>
                </c:pt>
                <c:pt idx="62">
                  <c:v>713.50416691509861</c:v>
                </c:pt>
                <c:pt idx="63">
                  <c:v>667.41174684623832</c:v>
                </c:pt>
                <c:pt idx="64">
                  <c:v>670.41049087801537</c:v>
                </c:pt>
                <c:pt idx="65">
                  <c:v>695.94190783322131</c:v>
                </c:pt>
                <c:pt idx="66">
                  <c:v>711.44917107438812</c:v>
                </c:pt>
                <c:pt idx="67">
                  <c:v>742.08009727278898</c:v>
                </c:pt>
                <c:pt idx="68">
                  <c:v>768.81368192063474</c:v>
                </c:pt>
                <c:pt idx="69">
                  <c:v>787.30661078467608</c:v>
                </c:pt>
                <c:pt idx="70">
                  <c:v>801.04711604951547</c:v>
                </c:pt>
                <c:pt idx="71">
                  <c:v>811.97829035190659</c:v>
                </c:pt>
                <c:pt idx="72">
                  <c:v>823.21740389372064</c:v>
                </c:pt>
                <c:pt idx="73">
                  <c:v>786.66776356134528</c:v>
                </c:pt>
                <c:pt idx="74">
                  <c:v>785.97235411717952</c:v>
                </c:pt>
                <c:pt idx="75">
                  <c:v>780.33851905699441</c:v>
                </c:pt>
                <c:pt idx="76">
                  <c:v>777.76035220085907</c:v>
                </c:pt>
                <c:pt idx="77">
                  <c:v>781.35746783443301</c:v>
                </c:pt>
                <c:pt idx="78">
                  <c:v>787.85875392085302</c:v>
                </c:pt>
                <c:pt idx="79">
                  <c:v>778.01840381860688</c:v>
                </c:pt>
                <c:pt idx="80">
                  <c:v>832.43250020928008</c:v>
                </c:pt>
                <c:pt idx="81">
                  <c:v>819.23300701263076</c:v>
                </c:pt>
                <c:pt idx="82">
                  <c:v>837.53046521540364</c:v>
                </c:pt>
                <c:pt idx="83">
                  <c:v>799.34615681302557</c:v>
                </c:pt>
                <c:pt idx="84">
                  <c:v>807.98555601058172</c:v>
                </c:pt>
                <c:pt idx="85">
                  <c:v>820.98589391805433</c:v>
                </c:pt>
                <c:pt idx="86">
                  <c:v>810.34306706974178</c:v>
                </c:pt>
                <c:pt idx="87">
                  <c:v>818.24852177944297</c:v>
                </c:pt>
                <c:pt idx="88">
                  <c:v>784.81641025856561</c:v>
                </c:pt>
                <c:pt idx="89">
                  <c:v>809.64155494467275</c:v>
                </c:pt>
                <c:pt idx="90">
                  <c:v>803.97458974518395</c:v>
                </c:pt>
                <c:pt idx="91">
                  <c:v>808.6449563843629</c:v>
                </c:pt>
                <c:pt idx="92">
                  <c:v>801.22809274234862</c:v>
                </c:pt>
                <c:pt idx="93">
                  <c:v>823.10157731057598</c:v>
                </c:pt>
                <c:pt idx="94">
                  <c:v>822.10153613316436</c:v>
                </c:pt>
                <c:pt idx="95">
                  <c:v>837.25894159803181</c:v>
                </c:pt>
                <c:pt idx="96">
                  <c:v>819.94022340014749</c:v>
                </c:pt>
                <c:pt idx="97">
                  <c:v>817.34534882902551</c:v>
                </c:pt>
                <c:pt idx="98">
                  <c:v>752.05675574495353</c:v>
                </c:pt>
                <c:pt idx="99">
                  <c:v>767.78911571474089</c:v>
                </c:pt>
                <c:pt idx="100">
                  <c:v>767.73697953194176</c:v>
                </c:pt>
                <c:pt idx="101">
                  <c:v>776.75311595093876</c:v>
                </c:pt>
                <c:pt idx="102">
                  <c:v>725.48761253357998</c:v>
                </c:pt>
                <c:pt idx="103">
                  <c:v>715.04195558651293</c:v>
                </c:pt>
                <c:pt idx="104">
                  <c:v>710.35016809708065</c:v>
                </c:pt>
                <c:pt idx="105">
                  <c:v>718.24358658759559</c:v>
                </c:pt>
                <c:pt idx="106">
                  <c:v>712.89594761761532</c:v>
                </c:pt>
                <c:pt idx="107">
                  <c:v>719.43959324561729</c:v>
                </c:pt>
                <c:pt idx="108">
                  <c:v>742.0729198202115</c:v>
                </c:pt>
                <c:pt idx="109">
                  <c:v>729.41076466034451</c:v>
                </c:pt>
                <c:pt idx="110">
                  <c:v>780.63288514679368</c:v>
                </c:pt>
                <c:pt idx="111">
                  <c:v>793.14153283962526</c:v>
                </c:pt>
                <c:pt idx="112">
                  <c:v>841.36502041812935</c:v>
                </c:pt>
                <c:pt idx="113">
                  <c:v>818.86257628942451</c:v>
                </c:pt>
                <c:pt idx="114">
                  <c:v>773.40423816462112</c:v>
                </c:pt>
                <c:pt idx="115">
                  <c:v>737.03854094389169</c:v>
                </c:pt>
                <c:pt idx="116">
                  <c:v>717.86180726843872</c:v>
                </c:pt>
                <c:pt idx="117">
                  <c:v>743.48488527033146</c:v>
                </c:pt>
                <c:pt idx="118">
                  <c:v>738.65204419663394</c:v>
                </c:pt>
                <c:pt idx="119">
                  <c:v>735.1940787817307</c:v>
                </c:pt>
                <c:pt idx="120">
                  <c:v>743.64325750613705</c:v>
                </c:pt>
                <c:pt idx="121">
                  <c:v>748.96444510637491</c:v>
                </c:pt>
                <c:pt idx="122">
                  <c:v>748.3646690204497</c:v>
                </c:pt>
                <c:pt idx="123">
                  <c:v>750.18749967656959</c:v>
                </c:pt>
                <c:pt idx="124">
                  <c:v>764.57930056572013</c:v>
                </c:pt>
                <c:pt idx="125">
                  <c:v>777.43328668499191</c:v>
                </c:pt>
                <c:pt idx="126">
                  <c:v>769.4862057808499</c:v>
                </c:pt>
                <c:pt idx="127">
                  <c:v>759.19499297693881</c:v>
                </c:pt>
                <c:pt idx="128">
                  <c:v>760.4276711008755</c:v>
                </c:pt>
                <c:pt idx="129">
                  <c:v>760.72859740187971</c:v>
                </c:pt>
                <c:pt idx="130">
                  <c:v>733.31091593322878</c:v>
                </c:pt>
                <c:pt idx="131">
                  <c:v>729.28253297872197</c:v>
                </c:pt>
                <c:pt idx="132">
                  <c:v>709.93375469293858</c:v>
                </c:pt>
                <c:pt idx="133">
                  <c:v>696.51800177507732</c:v>
                </c:pt>
                <c:pt idx="134">
                  <c:v>687.04252249724061</c:v>
                </c:pt>
                <c:pt idx="135">
                  <c:v>690.73495204837525</c:v>
                </c:pt>
                <c:pt idx="136">
                  <c:v>668.05099003805094</c:v>
                </c:pt>
                <c:pt idx="137">
                  <c:v>677.90727863332063</c:v>
                </c:pt>
                <c:pt idx="138">
                  <c:v>657.350354815066</c:v>
                </c:pt>
                <c:pt idx="139">
                  <c:v>645.19223970408314</c:v>
                </c:pt>
                <c:pt idx="140">
                  <c:v>626.81902566071892</c:v>
                </c:pt>
                <c:pt idx="141">
                  <c:v>646.51754138316846</c:v>
                </c:pt>
                <c:pt idx="142">
                  <c:v>612.36692701161417</c:v>
                </c:pt>
                <c:pt idx="143">
                  <c:v>614.89381259962283</c:v>
                </c:pt>
                <c:pt idx="144">
                  <c:v>626.19438862727509</c:v>
                </c:pt>
                <c:pt idx="145">
                  <c:v>629.65809016227399</c:v>
                </c:pt>
                <c:pt idx="146">
                  <c:v>621.03809936204777</c:v>
                </c:pt>
                <c:pt idx="147">
                  <c:v>606.12611461339827</c:v>
                </c:pt>
                <c:pt idx="148">
                  <c:v>605.71526780970055</c:v>
                </c:pt>
                <c:pt idx="149">
                  <c:v>608.85107226791536</c:v>
                </c:pt>
                <c:pt idx="150">
                  <c:v>614.58326288985529</c:v>
                </c:pt>
                <c:pt idx="151">
                  <c:v>615.57000700340484</c:v>
                </c:pt>
                <c:pt idx="152">
                  <c:v>604.23350266836292</c:v>
                </c:pt>
                <c:pt idx="153">
                  <c:v>614.08826732432124</c:v>
                </c:pt>
                <c:pt idx="154">
                  <c:v>612.68263387188665</c:v>
                </c:pt>
                <c:pt idx="155">
                  <c:v>617.41704601928336</c:v>
                </c:pt>
                <c:pt idx="156">
                  <c:v>627.22417731727535</c:v>
                </c:pt>
                <c:pt idx="157">
                  <c:v>660.73424349444736</c:v>
                </c:pt>
                <c:pt idx="158">
                  <c:v>667.75491695824076</c:v>
                </c:pt>
                <c:pt idx="159">
                  <c:v>666.81431310096002</c:v>
                </c:pt>
                <c:pt idx="160">
                  <c:v>658.91485345392562</c:v>
                </c:pt>
                <c:pt idx="161">
                  <c:v>657.4887254173492</c:v>
                </c:pt>
                <c:pt idx="162">
                  <c:v>654.31881753113055</c:v>
                </c:pt>
                <c:pt idx="163">
                  <c:v>664.16165807635355</c:v>
                </c:pt>
                <c:pt idx="164">
                  <c:v>665.25340877122358</c:v>
                </c:pt>
                <c:pt idx="165">
                  <c:v>670.0545494732205</c:v>
                </c:pt>
                <c:pt idx="166">
                  <c:v>669.0096926424319</c:v>
                </c:pt>
                <c:pt idx="167">
                  <c:v>669.52109082552522</c:v>
                </c:pt>
                <c:pt idx="168">
                  <c:v>694.23310009165652</c:v>
                </c:pt>
                <c:pt idx="169">
                  <c:v>694.90570479348014</c:v>
                </c:pt>
                <c:pt idx="170">
                  <c:v>702.41565330070875</c:v>
                </c:pt>
                <c:pt idx="171">
                  <c:v>702.69776910414794</c:v>
                </c:pt>
                <c:pt idx="172">
                  <c:v>702.54840773387741</c:v>
                </c:pt>
                <c:pt idx="173">
                  <c:v>707.79507685658791</c:v>
                </c:pt>
                <c:pt idx="174">
                  <c:v>725.94248950435519</c:v>
                </c:pt>
                <c:pt idx="175">
                  <c:v>729.18537160057997</c:v>
                </c:pt>
                <c:pt idx="176">
                  <c:v>736.73468989404512</c:v>
                </c:pt>
                <c:pt idx="177">
                  <c:v>762.8854701433205</c:v>
                </c:pt>
                <c:pt idx="178">
                  <c:v>754.57077946245579</c:v>
                </c:pt>
                <c:pt idx="179">
                  <c:v>753.47341396215575</c:v>
                </c:pt>
                <c:pt idx="180">
                  <c:v>752.91206317123829</c:v>
                </c:pt>
                <c:pt idx="181">
                  <c:v>769.37832672720458</c:v>
                </c:pt>
                <c:pt idx="182">
                  <c:v>772.22977418631865</c:v>
                </c:pt>
                <c:pt idx="183">
                  <c:v>784.67820456883169</c:v>
                </c:pt>
                <c:pt idx="184">
                  <c:v>763.9965383950381</c:v>
                </c:pt>
                <c:pt idx="185">
                  <c:v>770.76985899110593</c:v>
                </c:pt>
                <c:pt idx="186">
                  <c:v>767.16534716561284</c:v>
                </c:pt>
                <c:pt idx="187">
                  <c:v>770.73721424538655</c:v>
                </c:pt>
                <c:pt idx="188">
                  <c:v>779.86837024504769</c:v>
                </c:pt>
                <c:pt idx="189">
                  <c:v>774.70822022365326</c:v>
                </c:pt>
                <c:pt idx="190">
                  <c:v>770.56970328896739</c:v>
                </c:pt>
                <c:pt idx="191">
                  <c:v>781.15153550236016</c:v>
                </c:pt>
                <c:pt idx="192">
                  <c:v>780.26012768411113</c:v>
                </c:pt>
                <c:pt idx="193">
                  <c:v>754.56910537809154</c:v>
                </c:pt>
                <c:pt idx="194">
                  <c:v>762.68860244597715</c:v>
                </c:pt>
                <c:pt idx="195">
                  <c:v>764.3795795430575</c:v>
                </c:pt>
                <c:pt idx="196">
                  <c:v>759.26119841241939</c:v>
                </c:pt>
                <c:pt idx="197">
                  <c:v>785.97413733553981</c:v>
                </c:pt>
                <c:pt idx="198">
                  <c:v>795.30651270610394</c:v>
                </c:pt>
                <c:pt idx="199">
                  <c:v>786.0068530446398</c:v>
                </c:pt>
                <c:pt idx="200">
                  <c:v>782.63736803038569</c:v>
                </c:pt>
                <c:pt idx="201">
                  <c:v>794.66968568337188</c:v>
                </c:pt>
                <c:pt idx="202">
                  <c:v>789.38381987412106</c:v>
                </c:pt>
                <c:pt idx="203">
                  <c:v>793.04071628161569</c:v>
                </c:pt>
                <c:pt idx="204">
                  <c:v>793.54538132242931</c:v>
                </c:pt>
                <c:pt idx="205">
                  <c:v>798.09899740244214</c:v>
                </c:pt>
                <c:pt idx="206">
                  <c:v>791.08862849143839</c:v>
                </c:pt>
                <c:pt idx="207">
                  <c:v>792.61696493237423</c:v>
                </c:pt>
                <c:pt idx="208">
                  <c:v>781.60068292933488</c:v>
                </c:pt>
                <c:pt idx="209">
                  <c:v>774.43927293225499</c:v>
                </c:pt>
                <c:pt idx="210">
                  <c:v>785.33428130207233</c:v>
                </c:pt>
                <c:pt idx="211">
                  <c:v>762.69098672164364</c:v>
                </c:pt>
                <c:pt idx="212">
                  <c:v>740.96884221371761</c:v>
                </c:pt>
                <c:pt idx="213">
                  <c:v>737.88519874824203</c:v>
                </c:pt>
                <c:pt idx="214">
                  <c:v>743.2780274071323</c:v>
                </c:pt>
                <c:pt idx="215">
                  <c:v>726.26276937766897</c:v>
                </c:pt>
                <c:pt idx="216">
                  <c:v>702.94067051873913</c:v>
                </c:pt>
                <c:pt idx="217">
                  <c:v>711.87177115858037</c:v>
                </c:pt>
                <c:pt idx="218">
                  <c:v>700.09362431276702</c:v>
                </c:pt>
                <c:pt idx="219">
                  <c:v>692.32481481160312</c:v>
                </c:pt>
                <c:pt idx="220">
                  <c:v>686.08174948742931</c:v>
                </c:pt>
                <c:pt idx="221">
                  <c:v>686.66778021016819</c:v>
                </c:pt>
                <c:pt idx="222">
                  <c:v>692.29768181575469</c:v>
                </c:pt>
                <c:pt idx="223">
                  <c:v>707.11299488831105</c:v>
                </c:pt>
                <c:pt idx="224">
                  <c:v>689.22041968442272</c:v>
                </c:pt>
                <c:pt idx="225">
                  <c:v>683.26420388067856</c:v>
                </c:pt>
                <c:pt idx="226">
                  <c:v>697.13229099167415</c:v>
                </c:pt>
                <c:pt idx="227">
                  <c:v>703.95817509725043</c:v>
                </c:pt>
                <c:pt idx="228">
                  <c:v>702.54732657144552</c:v>
                </c:pt>
                <c:pt idx="229">
                  <c:v>691.45406091648931</c:v>
                </c:pt>
                <c:pt idx="230">
                  <c:v>688.19603206735735</c:v>
                </c:pt>
                <c:pt idx="231">
                  <c:v>674.12540574466186</c:v>
                </c:pt>
                <c:pt idx="232">
                  <c:v>678.58604472610239</c:v>
                </c:pt>
                <c:pt idx="233">
                  <c:v>682.63684985449675</c:v>
                </c:pt>
                <c:pt idx="234">
                  <c:v>663.58500599904187</c:v>
                </c:pt>
                <c:pt idx="235">
                  <c:v>648.80411337562714</c:v>
                </c:pt>
                <c:pt idx="236">
                  <c:v>636.53625885087854</c:v>
                </c:pt>
                <c:pt idx="237">
                  <c:v>630.76313447316852</c:v>
                </c:pt>
                <c:pt idx="238">
                  <c:v>643.58172897012935</c:v>
                </c:pt>
                <c:pt idx="239">
                  <c:v>644.99060032547629</c:v>
                </c:pt>
                <c:pt idx="240">
                  <c:v>653.2282909081157</c:v>
                </c:pt>
                <c:pt idx="241">
                  <c:v>646.90012651369921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3CE-CC47-8CE1-6FB5AC8A1FE5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OptionPricing!$G$23:$IN$23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1110.3720549975915</c:v>
                </c:pt>
                <c:pt idx="2">
                  <c:v>1088.2981866958617</c:v>
                </c:pt>
                <c:pt idx="3">
                  <c:v>1059.0827758103212</c:v>
                </c:pt>
                <c:pt idx="4">
                  <c:v>1079.9954995095104</c:v>
                </c:pt>
                <c:pt idx="5">
                  <c:v>1110.4490789544516</c:v>
                </c:pt>
                <c:pt idx="6">
                  <c:v>1146.1130775939509</c:v>
                </c:pt>
                <c:pt idx="7">
                  <c:v>1149.057885845285</c:v>
                </c:pt>
                <c:pt idx="8">
                  <c:v>1177.3126632100809</c:v>
                </c:pt>
                <c:pt idx="9">
                  <c:v>1202.5200844328001</c:v>
                </c:pt>
                <c:pt idx="10">
                  <c:v>1167.2648492459668</c:v>
                </c:pt>
                <c:pt idx="11">
                  <c:v>1233.9256796634027</c:v>
                </c:pt>
                <c:pt idx="12">
                  <c:v>1246.5660106726984</c:v>
                </c:pt>
                <c:pt idx="13">
                  <c:v>1256.8091628533048</c:v>
                </c:pt>
                <c:pt idx="14">
                  <c:v>1251.9281415098999</c:v>
                </c:pt>
                <c:pt idx="15">
                  <c:v>1235.8482706709394</c:v>
                </c:pt>
                <c:pt idx="16">
                  <c:v>1291.2765735858102</c:v>
                </c:pt>
                <c:pt idx="17">
                  <c:v>1347.4221902385816</c:v>
                </c:pt>
                <c:pt idx="18">
                  <c:v>1366.9061640898508</c:v>
                </c:pt>
                <c:pt idx="19">
                  <c:v>1260.6759392343292</c:v>
                </c:pt>
                <c:pt idx="20">
                  <c:v>1238.1687217526073</c:v>
                </c:pt>
                <c:pt idx="21">
                  <c:v>1301.9094262208635</c:v>
                </c:pt>
                <c:pt idx="22">
                  <c:v>1265.0201149744109</c:v>
                </c:pt>
                <c:pt idx="23">
                  <c:v>1287.7056762300913</c:v>
                </c:pt>
                <c:pt idx="24">
                  <c:v>1233.0314344064122</c:v>
                </c:pt>
                <c:pt idx="25">
                  <c:v>1197.4050232790275</c:v>
                </c:pt>
                <c:pt idx="26">
                  <c:v>1230.2948107537727</c:v>
                </c:pt>
                <c:pt idx="27">
                  <c:v>1140.7332091314993</c:v>
                </c:pt>
                <c:pt idx="28">
                  <c:v>1195.5075737326206</c:v>
                </c:pt>
                <c:pt idx="29">
                  <c:v>1182.1551288773412</c:v>
                </c:pt>
                <c:pt idx="30">
                  <c:v>1262.6528479607941</c:v>
                </c:pt>
                <c:pt idx="31">
                  <c:v>1372.5680456927662</c:v>
                </c:pt>
                <c:pt idx="32">
                  <c:v>1413.3219483271846</c:v>
                </c:pt>
                <c:pt idx="33">
                  <c:v>1472.9907712726908</c:v>
                </c:pt>
                <c:pt idx="34">
                  <c:v>1474.2069440023618</c:v>
                </c:pt>
                <c:pt idx="35">
                  <c:v>1406.2287864522295</c:v>
                </c:pt>
                <c:pt idx="36">
                  <c:v>1383.7775433063916</c:v>
                </c:pt>
                <c:pt idx="37">
                  <c:v>1364.2093756209401</c:v>
                </c:pt>
                <c:pt idx="38">
                  <c:v>1358.9647252894706</c:v>
                </c:pt>
                <c:pt idx="39">
                  <c:v>1241.7375359328428</c:v>
                </c:pt>
                <c:pt idx="40">
                  <c:v>1177.9086720693742</c:v>
                </c:pt>
                <c:pt idx="41">
                  <c:v>1211.3286614961191</c:v>
                </c:pt>
                <c:pt idx="42">
                  <c:v>1204.1144426727392</c:v>
                </c:pt>
                <c:pt idx="43">
                  <c:v>1223.7075236363414</c:v>
                </c:pt>
                <c:pt idx="44">
                  <c:v>1262.0084748912586</c:v>
                </c:pt>
                <c:pt idx="45">
                  <c:v>1373.9619206210546</c:v>
                </c:pt>
                <c:pt idx="46">
                  <c:v>1406.951725739149</c:v>
                </c:pt>
                <c:pt idx="47">
                  <c:v>1357.693752007827</c:v>
                </c:pt>
                <c:pt idx="48">
                  <c:v>1403.4090101773384</c:v>
                </c:pt>
                <c:pt idx="49">
                  <c:v>1488.3457260496084</c:v>
                </c:pt>
                <c:pt idx="50">
                  <c:v>1361.7062826790759</c:v>
                </c:pt>
                <c:pt idx="51">
                  <c:v>1481.5664178781747</c:v>
                </c:pt>
                <c:pt idx="52">
                  <c:v>1506.5796021080234</c:v>
                </c:pt>
                <c:pt idx="53">
                  <c:v>1413.7876398289914</c:v>
                </c:pt>
                <c:pt idx="54">
                  <c:v>1504.2367912881732</c:v>
                </c:pt>
                <c:pt idx="55">
                  <c:v>1517.0226271528179</c:v>
                </c:pt>
                <c:pt idx="56">
                  <c:v>1567.1262204227555</c:v>
                </c:pt>
                <c:pt idx="57">
                  <c:v>1636.7602173620762</c:v>
                </c:pt>
                <c:pt idx="58">
                  <c:v>1563.6740434253877</c:v>
                </c:pt>
                <c:pt idx="59">
                  <c:v>1540.824028711321</c:v>
                </c:pt>
                <c:pt idx="60">
                  <c:v>1623.1403414742274</c:v>
                </c:pt>
                <c:pt idx="61">
                  <c:v>1636.8979738514608</c:v>
                </c:pt>
                <c:pt idx="62">
                  <c:v>1531.3941850256085</c:v>
                </c:pt>
                <c:pt idx="63">
                  <c:v>1530.257932193806</c:v>
                </c:pt>
                <c:pt idx="64">
                  <c:v>1514.7751635434888</c:v>
                </c:pt>
                <c:pt idx="65">
                  <c:v>1598.102745720136</c:v>
                </c:pt>
                <c:pt idx="66">
                  <c:v>1655.7751435183688</c:v>
                </c:pt>
                <c:pt idx="67">
                  <c:v>1490.20793139593</c:v>
                </c:pt>
                <c:pt idx="68">
                  <c:v>1500.1309489056255</c:v>
                </c:pt>
                <c:pt idx="69">
                  <c:v>1495.6963447119876</c:v>
                </c:pt>
                <c:pt idx="70">
                  <c:v>1464.3184258758822</c:v>
                </c:pt>
                <c:pt idx="71">
                  <c:v>1448.7188530149051</c:v>
                </c:pt>
                <c:pt idx="72">
                  <c:v>1452.6825858848997</c:v>
                </c:pt>
                <c:pt idx="73">
                  <c:v>1476.3704517896331</c:v>
                </c:pt>
                <c:pt idx="74">
                  <c:v>1355.63429537299</c:v>
                </c:pt>
                <c:pt idx="75">
                  <c:v>1379.9466937643804</c:v>
                </c:pt>
                <c:pt idx="76">
                  <c:v>1375.5743335029888</c:v>
                </c:pt>
                <c:pt idx="77">
                  <c:v>1464.7016386789605</c:v>
                </c:pt>
                <c:pt idx="78">
                  <c:v>1386.0759807386889</c:v>
                </c:pt>
                <c:pt idx="79">
                  <c:v>1464.2244293706381</c:v>
                </c:pt>
                <c:pt idx="80">
                  <c:v>1583.9671241037111</c:v>
                </c:pt>
                <c:pt idx="81">
                  <c:v>1599.958432793941</c:v>
                </c:pt>
                <c:pt idx="82">
                  <c:v>1599.3685860582796</c:v>
                </c:pt>
                <c:pt idx="83">
                  <c:v>1591.4409341612395</c:v>
                </c:pt>
                <c:pt idx="84">
                  <c:v>1526.0408731452201</c:v>
                </c:pt>
                <c:pt idx="85">
                  <c:v>1422.1310690308699</c:v>
                </c:pt>
                <c:pt idx="86">
                  <c:v>1370.6216042880014</c:v>
                </c:pt>
                <c:pt idx="87">
                  <c:v>1346.1739673113468</c:v>
                </c:pt>
                <c:pt idx="88">
                  <c:v>1392.6217140272024</c:v>
                </c:pt>
                <c:pt idx="89">
                  <c:v>1338.4017649923078</c:v>
                </c:pt>
                <c:pt idx="90">
                  <c:v>1368.9832285775835</c:v>
                </c:pt>
                <c:pt idx="91">
                  <c:v>1364.5072798663202</c:v>
                </c:pt>
                <c:pt idx="92">
                  <c:v>1493.9799778158815</c:v>
                </c:pt>
                <c:pt idx="93">
                  <c:v>1592.4844910033655</c:v>
                </c:pt>
                <c:pt idx="94">
                  <c:v>1649.7833117027924</c:v>
                </c:pt>
                <c:pt idx="95">
                  <c:v>1702.5655135557561</c:v>
                </c:pt>
                <c:pt idx="96">
                  <c:v>1639.8771499209777</c:v>
                </c:pt>
                <c:pt idx="97">
                  <c:v>1630.6287068669667</c:v>
                </c:pt>
                <c:pt idx="98">
                  <c:v>1735.4563478755661</c:v>
                </c:pt>
                <c:pt idx="99">
                  <c:v>1772.4582741073705</c:v>
                </c:pt>
                <c:pt idx="100">
                  <c:v>1627.3153143756108</c:v>
                </c:pt>
                <c:pt idx="101">
                  <c:v>1609.195740340007</c:v>
                </c:pt>
                <c:pt idx="102">
                  <c:v>1580.8953974203021</c:v>
                </c:pt>
                <c:pt idx="103">
                  <c:v>1624.3311165145235</c:v>
                </c:pt>
                <c:pt idx="104">
                  <c:v>1507.2412119131568</c:v>
                </c:pt>
                <c:pt idx="105">
                  <c:v>1435.6549701912431</c:v>
                </c:pt>
                <c:pt idx="106">
                  <c:v>1357.9672974915929</c:v>
                </c:pt>
                <c:pt idx="107">
                  <c:v>1399.1865359365995</c:v>
                </c:pt>
                <c:pt idx="108">
                  <c:v>1284.3551595782249</c:v>
                </c:pt>
                <c:pt idx="109">
                  <c:v>1280.3239129749079</c:v>
                </c:pt>
                <c:pt idx="110">
                  <c:v>1175.4137185668578</c:v>
                </c:pt>
                <c:pt idx="111">
                  <c:v>1189.0770251186864</c:v>
                </c:pt>
                <c:pt idx="112">
                  <c:v>1190.1809478149423</c:v>
                </c:pt>
                <c:pt idx="113">
                  <c:v>1144.2747902693441</c:v>
                </c:pt>
                <c:pt idx="114">
                  <c:v>1108.0214147605691</c:v>
                </c:pt>
                <c:pt idx="115">
                  <c:v>1119.5739956062876</c:v>
                </c:pt>
                <c:pt idx="116">
                  <c:v>1110.9673641260686</c:v>
                </c:pt>
                <c:pt idx="117">
                  <c:v>1072.7948283303622</c:v>
                </c:pt>
                <c:pt idx="118">
                  <c:v>1088.3239114927899</c:v>
                </c:pt>
                <c:pt idx="119">
                  <c:v>1038.8022391170102</c:v>
                </c:pt>
                <c:pt idx="120">
                  <c:v>1054.1625068255594</c:v>
                </c:pt>
                <c:pt idx="121">
                  <c:v>1018.7849702465537</c:v>
                </c:pt>
                <c:pt idx="122">
                  <c:v>1021.7505927700528</c:v>
                </c:pt>
                <c:pt idx="123">
                  <c:v>1061.5828521192141</c:v>
                </c:pt>
                <c:pt idx="124">
                  <c:v>1089.4974022304132</c:v>
                </c:pt>
                <c:pt idx="125">
                  <c:v>1034.4215508279938</c:v>
                </c:pt>
                <c:pt idx="126">
                  <c:v>994.40593858601244</c:v>
                </c:pt>
                <c:pt idx="127">
                  <c:v>975.08347608623671</c:v>
                </c:pt>
                <c:pt idx="128">
                  <c:v>954.59981509666716</c:v>
                </c:pt>
                <c:pt idx="129">
                  <c:v>867.86978614271322</c:v>
                </c:pt>
                <c:pt idx="130">
                  <c:v>856.55466688448871</c:v>
                </c:pt>
                <c:pt idx="131">
                  <c:v>800.73769278644943</c:v>
                </c:pt>
                <c:pt idx="132">
                  <c:v>751.54892372400491</c:v>
                </c:pt>
                <c:pt idx="133">
                  <c:v>746.55017090908586</c:v>
                </c:pt>
                <c:pt idx="134">
                  <c:v>742.27655014227798</c:v>
                </c:pt>
                <c:pt idx="135">
                  <c:v>776.63113555775749</c:v>
                </c:pt>
                <c:pt idx="136">
                  <c:v>768.06974687748311</c:v>
                </c:pt>
                <c:pt idx="137">
                  <c:v>774.66719275975356</c:v>
                </c:pt>
                <c:pt idx="138">
                  <c:v>773.16772544415608</c:v>
                </c:pt>
                <c:pt idx="139">
                  <c:v>756.04763552435611</c:v>
                </c:pt>
                <c:pt idx="140">
                  <c:v>749.92379767725333</c:v>
                </c:pt>
                <c:pt idx="141">
                  <c:v>847.18310285227767</c:v>
                </c:pt>
                <c:pt idx="142">
                  <c:v>872.57263945907789</c:v>
                </c:pt>
                <c:pt idx="143">
                  <c:v>921.05352134238672</c:v>
                </c:pt>
                <c:pt idx="144">
                  <c:v>957.4560504029555</c:v>
                </c:pt>
                <c:pt idx="145">
                  <c:v>1010.5349307590758</c:v>
                </c:pt>
                <c:pt idx="146">
                  <c:v>1038.145250467973</c:v>
                </c:pt>
                <c:pt idx="147">
                  <c:v>1076.3174238157198</c:v>
                </c:pt>
                <c:pt idx="148">
                  <c:v>1174.9737511069834</c:v>
                </c:pt>
                <c:pt idx="149">
                  <c:v>1191.9728836271561</c:v>
                </c:pt>
                <c:pt idx="150">
                  <c:v>1174.447933829525</c:v>
                </c:pt>
                <c:pt idx="151">
                  <c:v>1195.323444379588</c:v>
                </c:pt>
                <c:pt idx="152">
                  <c:v>1097.0870516281261</c:v>
                </c:pt>
                <c:pt idx="153">
                  <c:v>1099.7636646207432</c:v>
                </c:pt>
                <c:pt idx="154">
                  <c:v>1038.0337440691478</c:v>
                </c:pt>
                <c:pt idx="155">
                  <c:v>983.57602573703036</c:v>
                </c:pt>
                <c:pt idx="156">
                  <c:v>960.5826378115047</c:v>
                </c:pt>
                <c:pt idx="157">
                  <c:v>1045.0434067516489</c:v>
                </c:pt>
                <c:pt idx="158">
                  <c:v>1022.4390905635659</c:v>
                </c:pt>
                <c:pt idx="159">
                  <c:v>1056.4245783193091</c:v>
                </c:pt>
                <c:pt idx="160">
                  <c:v>1031.7540245796822</c:v>
                </c:pt>
                <c:pt idx="161">
                  <c:v>1069.7374800909492</c:v>
                </c:pt>
                <c:pt idx="162">
                  <c:v>1087.8035119328881</c:v>
                </c:pt>
                <c:pt idx="163">
                  <c:v>1113.9105352591487</c:v>
                </c:pt>
                <c:pt idx="164">
                  <c:v>1174.3252143828015</c:v>
                </c:pt>
                <c:pt idx="165">
                  <c:v>1229.9482097380653</c:v>
                </c:pt>
                <c:pt idx="166">
                  <c:v>1211.9869868800422</c:v>
                </c:pt>
                <c:pt idx="167">
                  <c:v>1124.8326626729786</c:v>
                </c:pt>
                <c:pt idx="168">
                  <c:v>1208.6162183980043</c:v>
                </c:pt>
                <c:pt idx="169">
                  <c:v>1218.9796904672717</c:v>
                </c:pt>
                <c:pt idx="170">
                  <c:v>1282.1320534872746</c:v>
                </c:pt>
                <c:pt idx="171">
                  <c:v>1292.9386086265536</c:v>
                </c:pt>
                <c:pt idx="172">
                  <c:v>1372.3141688930557</c:v>
                </c:pt>
                <c:pt idx="173">
                  <c:v>1348.0475182280645</c:v>
                </c:pt>
                <c:pt idx="174">
                  <c:v>1330.2934513438927</c:v>
                </c:pt>
                <c:pt idx="175">
                  <c:v>1317.4348564130539</c:v>
                </c:pt>
                <c:pt idx="176">
                  <c:v>1245.0433138112194</c:v>
                </c:pt>
                <c:pt idx="177">
                  <c:v>1181.4668562579659</c:v>
                </c:pt>
                <c:pt idx="178">
                  <c:v>1111.6538393442304</c:v>
                </c:pt>
                <c:pt idx="179">
                  <c:v>1056.6179092517593</c:v>
                </c:pt>
                <c:pt idx="180">
                  <c:v>1090.4262311833766</c:v>
                </c:pt>
                <c:pt idx="181">
                  <c:v>1120.2779510215428</c:v>
                </c:pt>
                <c:pt idx="182">
                  <c:v>1117.4736647721932</c:v>
                </c:pt>
                <c:pt idx="183">
                  <c:v>1106.9959930900634</c:v>
                </c:pt>
                <c:pt idx="184">
                  <c:v>1047.5567800263816</c:v>
                </c:pt>
                <c:pt idx="185">
                  <c:v>1041.2183558544532</c:v>
                </c:pt>
                <c:pt idx="186">
                  <c:v>1064.5430612417833</c:v>
                </c:pt>
                <c:pt idx="187">
                  <c:v>1065.908458427308</c:v>
                </c:pt>
                <c:pt idx="188">
                  <c:v>1053.8610476129634</c:v>
                </c:pt>
                <c:pt idx="189">
                  <c:v>1067.6721940554025</c:v>
                </c:pt>
                <c:pt idx="190">
                  <c:v>1007.3339338104453</c:v>
                </c:pt>
                <c:pt idx="191">
                  <c:v>1012.1016930075914</c:v>
                </c:pt>
                <c:pt idx="192">
                  <c:v>996.71790031411899</c:v>
                </c:pt>
                <c:pt idx="193">
                  <c:v>1086.1054499183722</c:v>
                </c:pt>
                <c:pt idx="194">
                  <c:v>1074.2013197670155</c:v>
                </c:pt>
                <c:pt idx="195">
                  <c:v>1115.3363395567965</c:v>
                </c:pt>
                <c:pt idx="196">
                  <c:v>1099.9991036820647</c:v>
                </c:pt>
                <c:pt idx="197">
                  <c:v>1017.7603961131551</c:v>
                </c:pt>
                <c:pt idx="198">
                  <c:v>1055.7026495650773</c:v>
                </c:pt>
                <c:pt idx="199">
                  <c:v>1034.4746360847985</c:v>
                </c:pt>
                <c:pt idx="200">
                  <c:v>1065.5180722185341</c:v>
                </c:pt>
                <c:pt idx="201">
                  <c:v>999.00603407824656</c:v>
                </c:pt>
                <c:pt idx="202">
                  <c:v>1004.5193688631397</c:v>
                </c:pt>
                <c:pt idx="203">
                  <c:v>1031.2770954106288</c:v>
                </c:pt>
                <c:pt idx="204">
                  <c:v>1029.8857016930924</c:v>
                </c:pt>
                <c:pt idx="205">
                  <c:v>1051.8582832001243</c:v>
                </c:pt>
                <c:pt idx="206">
                  <c:v>1025.9120950520719</c:v>
                </c:pt>
                <c:pt idx="207">
                  <c:v>1046.6941565812824</c:v>
                </c:pt>
                <c:pt idx="208">
                  <c:v>1047.8911293777385</c:v>
                </c:pt>
                <c:pt idx="209">
                  <c:v>1082.0727942568326</c:v>
                </c:pt>
                <c:pt idx="210">
                  <c:v>1109.3657006213448</c:v>
                </c:pt>
                <c:pt idx="211">
                  <c:v>1083.8347790564228</c:v>
                </c:pt>
                <c:pt idx="212">
                  <c:v>1052.8678678824876</c:v>
                </c:pt>
                <c:pt idx="213">
                  <c:v>1046.7420433410698</c:v>
                </c:pt>
                <c:pt idx="214">
                  <c:v>1067.1871546673965</c:v>
                </c:pt>
                <c:pt idx="215">
                  <c:v>1162.2188864178454</c:v>
                </c:pt>
                <c:pt idx="216">
                  <c:v>1192.3187347653002</c:v>
                </c:pt>
                <c:pt idx="217">
                  <c:v>1206.6757774664911</c:v>
                </c:pt>
                <c:pt idx="218">
                  <c:v>1210.0368584606515</c:v>
                </c:pt>
                <c:pt idx="219">
                  <c:v>1223.5681318821908</c:v>
                </c:pt>
                <c:pt idx="220">
                  <c:v>1329.9610654768062</c:v>
                </c:pt>
                <c:pt idx="221">
                  <c:v>1408.8209047790122</c:v>
                </c:pt>
                <c:pt idx="222">
                  <c:v>1492.4118241454971</c:v>
                </c:pt>
                <c:pt idx="223">
                  <c:v>1478.3199736599179</c:v>
                </c:pt>
                <c:pt idx="224">
                  <c:v>1378.5659192291257</c:v>
                </c:pt>
                <c:pt idx="225">
                  <c:v>1450.4648448719465</c:v>
                </c:pt>
                <c:pt idx="226">
                  <c:v>1476.808206583735</c:v>
                </c:pt>
                <c:pt idx="227">
                  <c:v>1523.3849625309226</c:v>
                </c:pt>
                <c:pt idx="228">
                  <c:v>1471.2865165024914</c:v>
                </c:pt>
                <c:pt idx="229">
                  <c:v>1463.0547289583601</c:v>
                </c:pt>
                <c:pt idx="230">
                  <c:v>1495.0026418483772</c:v>
                </c:pt>
                <c:pt idx="231">
                  <c:v>1453.1668517792568</c:v>
                </c:pt>
                <c:pt idx="232">
                  <c:v>1441.9336332551979</c:v>
                </c:pt>
                <c:pt idx="233">
                  <c:v>1440.7000358710379</c:v>
                </c:pt>
                <c:pt idx="234">
                  <c:v>1516.1403609245406</c:v>
                </c:pt>
                <c:pt idx="235">
                  <c:v>1581.0315723002736</c:v>
                </c:pt>
                <c:pt idx="236">
                  <c:v>1519.5272541461129</c:v>
                </c:pt>
                <c:pt idx="237">
                  <c:v>1562.0303626529983</c:v>
                </c:pt>
                <c:pt idx="238">
                  <c:v>1402.6907281834772</c:v>
                </c:pt>
                <c:pt idx="239">
                  <c:v>1488.855133589823</c:v>
                </c:pt>
                <c:pt idx="240">
                  <c:v>1473.200541386889</c:v>
                </c:pt>
                <c:pt idx="241">
                  <c:v>1317.0766143022081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3CE-CC47-8CE1-6FB5AC8A1FE5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OptionPricing!$G$24:$IN$24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1184.8660350840978</c:v>
                </c:pt>
                <c:pt idx="2">
                  <c:v>1166.5783870273617</c:v>
                </c:pt>
                <c:pt idx="3">
                  <c:v>1148.2361463162024</c:v>
                </c:pt>
                <c:pt idx="4">
                  <c:v>1160.3239766335626</c:v>
                </c:pt>
                <c:pt idx="5">
                  <c:v>1187.085600541305</c:v>
                </c:pt>
                <c:pt idx="6">
                  <c:v>1253.8707840403588</c:v>
                </c:pt>
                <c:pt idx="7">
                  <c:v>1207.2652500342974</c:v>
                </c:pt>
                <c:pt idx="8">
                  <c:v>1298.39537624481</c:v>
                </c:pt>
                <c:pt idx="9">
                  <c:v>1296.430987286745</c:v>
                </c:pt>
                <c:pt idx="10">
                  <c:v>1294.1687481317526</c:v>
                </c:pt>
                <c:pt idx="11">
                  <c:v>1286.4023790220722</c:v>
                </c:pt>
                <c:pt idx="12">
                  <c:v>1299.3735003186464</c:v>
                </c:pt>
                <c:pt idx="13">
                  <c:v>1328.2340922455785</c:v>
                </c:pt>
                <c:pt idx="14">
                  <c:v>1288.4791206852492</c:v>
                </c:pt>
                <c:pt idx="15">
                  <c:v>1335.5731950734257</c:v>
                </c:pt>
                <c:pt idx="16">
                  <c:v>1370.6097116817411</c:v>
                </c:pt>
                <c:pt idx="17">
                  <c:v>1420.4643620359477</c:v>
                </c:pt>
                <c:pt idx="18">
                  <c:v>1473.2579950848578</c:v>
                </c:pt>
                <c:pt idx="19">
                  <c:v>1398.5066348715909</c:v>
                </c:pt>
                <c:pt idx="20">
                  <c:v>1384.9355659975158</c:v>
                </c:pt>
                <c:pt idx="21">
                  <c:v>1339.8582111424851</c:v>
                </c:pt>
                <c:pt idx="22">
                  <c:v>1349.9092399301239</c:v>
                </c:pt>
                <c:pt idx="23">
                  <c:v>1276.3586060431705</c:v>
                </c:pt>
                <c:pt idx="24">
                  <c:v>1295.2180989904564</c:v>
                </c:pt>
                <c:pt idx="25">
                  <c:v>1229.3647920523176</c:v>
                </c:pt>
                <c:pt idx="26">
                  <c:v>1286.2008452567391</c:v>
                </c:pt>
                <c:pt idx="27">
                  <c:v>1353.7279690080541</c:v>
                </c:pt>
                <c:pt idx="28">
                  <c:v>1347.5452126236387</c:v>
                </c:pt>
                <c:pt idx="29">
                  <c:v>1372.6567651611499</c:v>
                </c:pt>
                <c:pt idx="30">
                  <c:v>1374.0447049382549</c:v>
                </c:pt>
                <c:pt idx="31">
                  <c:v>1363.6954841644658</c:v>
                </c:pt>
                <c:pt idx="32">
                  <c:v>1372.0693767175167</c:v>
                </c:pt>
                <c:pt idx="33">
                  <c:v>1339.8224389097425</c:v>
                </c:pt>
                <c:pt idx="34">
                  <c:v>1296.8410836760977</c:v>
                </c:pt>
                <c:pt idx="35">
                  <c:v>1295.5416071369398</c:v>
                </c:pt>
                <c:pt idx="36">
                  <c:v>1277.2837438562449</c:v>
                </c:pt>
                <c:pt idx="37">
                  <c:v>1277.68525769146</c:v>
                </c:pt>
                <c:pt idx="38">
                  <c:v>1291.4090383782868</c:v>
                </c:pt>
                <c:pt idx="39">
                  <c:v>1258.9149469057757</c:v>
                </c:pt>
                <c:pt idx="40">
                  <c:v>1151.7256695841486</c:v>
                </c:pt>
                <c:pt idx="41">
                  <c:v>1117.8228241473105</c:v>
                </c:pt>
                <c:pt idx="42">
                  <c:v>1107.0231995109332</c:v>
                </c:pt>
                <c:pt idx="43">
                  <c:v>1070.1901437790359</c:v>
                </c:pt>
                <c:pt idx="44">
                  <c:v>1119.0095415826579</c:v>
                </c:pt>
                <c:pt idx="45">
                  <c:v>1192.6617137636963</c:v>
                </c:pt>
                <c:pt idx="46">
                  <c:v>1196.0149202408761</c:v>
                </c:pt>
                <c:pt idx="47">
                  <c:v>1160.5960925309178</c:v>
                </c:pt>
                <c:pt idx="48">
                  <c:v>1111.6623780618634</c:v>
                </c:pt>
                <c:pt idx="49">
                  <c:v>1112.0503708274639</c:v>
                </c:pt>
                <c:pt idx="50">
                  <c:v>1171.9940198402892</c:v>
                </c:pt>
                <c:pt idx="51">
                  <c:v>1202.7264826258763</c:v>
                </c:pt>
                <c:pt idx="52">
                  <c:v>1181.9167083560842</c:v>
                </c:pt>
                <c:pt idx="53">
                  <c:v>1140.7522589255479</c:v>
                </c:pt>
                <c:pt idx="54">
                  <c:v>1151.818738824222</c:v>
                </c:pt>
                <c:pt idx="55">
                  <c:v>1087.1853083312224</c:v>
                </c:pt>
                <c:pt idx="56">
                  <c:v>1013.8166840667002</c:v>
                </c:pt>
                <c:pt idx="57">
                  <c:v>1096.2355277815507</c:v>
                </c:pt>
                <c:pt idx="58">
                  <c:v>1150.779704516613</c:v>
                </c:pt>
                <c:pt idx="59">
                  <c:v>1114.9024698957421</c:v>
                </c:pt>
                <c:pt idx="60">
                  <c:v>1066.9272674771319</c:v>
                </c:pt>
                <c:pt idx="61">
                  <c:v>1099.9771471079346</c:v>
                </c:pt>
                <c:pt idx="62">
                  <c:v>1037.8324296323117</c:v>
                </c:pt>
                <c:pt idx="63">
                  <c:v>1034.717978383984</c:v>
                </c:pt>
                <c:pt idx="64">
                  <c:v>1033.2994332408969</c:v>
                </c:pt>
                <c:pt idx="65">
                  <c:v>1056.0182237178685</c:v>
                </c:pt>
                <c:pt idx="66">
                  <c:v>1069.6939863423011</c:v>
                </c:pt>
                <c:pt idx="67">
                  <c:v>1097.4300670332987</c:v>
                </c:pt>
                <c:pt idx="68">
                  <c:v>1132.3764547805981</c:v>
                </c:pt>
                <c:pt idx="69">
                  <c:v>1139.8976881091089</c:v>
                </c:pt>
                <c:pt idx="70">
                  <c:v>1125.8710353203951</c:v>
                </c:pt>
                <c:pt idx="71">
                  <c:v>1135.8588377159047</c:v>
                </c:pt>
                <c:pt idx="72">
                  <c:v>1162.7063765827197</c:v>
                </c:pt>
                <c:pt idx="73">
                  <c:v>1151.4435199755749</c:v>
                </c:pt>
                <c:pt idx="74">
                  <c:v>1180.5532956460606</c:v>
                </c:pt>
                <c:pt idx="75">
                  <c:v>1226.5390906892667</c:v>
                </c:pt>
                <c:pt idx="76">
                  <c:v>1174.8223499316432</c:v>
                </c:pt>
                <c:pt idx="77">
                  <c:v>1201.7773756424581</c:v>
                </c:pt>
                <c:pt idx="78">
                  <c:v>1237.0009170074266</c:v>
                </c:pt>
                <c:pt idx="79">
                  <c:v>1282.3931474774361</c:v>
                </c:pt>
                <c:pt idx="80">
                  <c:v>1312.8677851461252</c:v>
                </c:pt>
                <c:pt idx="81">
                  <c:v>1317.0191348420612</c:v>
                </c:pt>
                <c:pt idx="82">
                  <c:v>1344.8389331592862</c:v>
                </c:pt>
                <c:pt idx="83">
                  <c:v>1317.2568460890138</c:v>
                </c:pt>
                <c:pt idx="84">
                  <c:v>1311.1602655060792</c:v>
                </c:pt>
                <c:pt idx="85">
                  <c:v>1316.8477293717631</c:v>
                </c:pt>
                <c:pt idx="86">
                  <c:v>1289.0932988611328</c:v>
                </c:pt>
                <c:pt idx="87">
                  <c:v>1265.9789034319704</c:v>
                </c:pt>
                <c:pt idx="88">
                  <c:v>1204.6426342000188</c:v>
                </c:pt>
                <c:pt idx="89">
                  <c:v>1226.927072373717</c:v>
                </c:pt>
                <c:pt idx="90">
                  <c:v>1200.7464110267576</c:v>
                </c:pt>
                <c:pt idx="91">
                  <c:v>1202.8390040859404</c:v>
                </c:pt>
                <c:pt idx="92">
                  <c:v>1241.9341746274042</c:v>
                </c:pt>
                <c:pt idx="93">
                  <c:v>1256.5675018767747</c:v>
                </c:pt>
                <c:pt idx="94">
                  <c:v>1312.2807582723985</c:v>
                </c:pt>
                <c:pt idx="95">
                  <c:v>1299.3190921971034</c:v>
                </c:pt>
                <c:pt idx="96">
                  <c:v>1343.671158708896</c:v>
                </c:pt>
                <c:pt idx="97">
                  <c:v>1301.4571156921199</c:v>
                </c:pt>
                <c:pt idx="98">
                  <c:v>1298.8831212157529</c:v>
                </c:pt>
                <c:pt idx="99">
                  <c:v>1305.4786562053093</c:v>
                </c:pt>
                <c:pt idx="100">
                  <c:v>1315.7470523185016</c:v>
                </c:pt>
                <c:pt idx="101">
                  <c:v>1350.8811068639297</c:v>
                </c:pt>
                <c:pt idx="102">
                  <c:v>1321.0123040825881</c:v>
                </c:pt>
                <c:pt idx="103">
                  <c:v>1262.8147900200686</c:v>
                </c:pt>
                <c:pt idx="104">
                  <c:v>1367.4044946675392</c:v>
                </c:pt>
                <c:pt idx="105">
                  <c:v>1465.5140825563431</c:v>
                </c:pt>
                <c:pt idx="106">
                  <c:v>1447.3842450659902</c:v>
                </c:pt>
                <c:pt idx="107">
                  <c:v>1450.4430273116425</c:v>
                </c:pt>
                <c:pt idx="108">
                  <c:v>1405.7304130198877</c:v>
                </c:pt>
                <c:pt idx="109">
                  <c:v>1371.7397007084548</c:v>
                </c:pt>
                <c:pt idx="110">
                  <c:v>1375.5417793399467</c:v>
                </c:pt>
                <c:pt idx="111">
                  <c:v>1257.3940130696906</c:v>
                </c:pt>
                <c:pt idx="112">
                  <c:v>1269.4631528961334</c:v>
                </c:pt>
                <c:pt idx="113">
                  <c:v>1274.0356895076525</c:v>
                </c:pt>
                <c:pt idx="114">
                  <c:v>1309.2150879780295</c:v>
                </c:pt>
                <c:pt idx="115">
                  <c:v>1317.9201727818106</c:v>
                </c:pt>
                <c:pt idx="116">
                  <c:v>1237.0799529347003</c:v>
                </c:pt>
                <c:pt idx="117">
                  <c:v>1338.5540868618943</c:v>
                </c:pt>
                <c:pt idx="118">
                  <c:v>1389.9484153707651</c:v>
                </c:pt>
                <c:pt idx="119">
                  <c:v>1335.0843603826177</c:v>
                </c:pt>
                <c:pt idx="120">
                  <c:v>1338.0249679485817</c:v>
                </c:pt>
                <c:pt idx="121">
                  <c:v>1391.5181362860997</c:v>
                </c:pt>
                <c:pt idx="122">
                  <c:v>1336.8883855872125</c:v>
                </c:pt>
                <c:pt idx="123">
                  <c:v>1367.6751329033223</c:v>
                </c:pt>
                <c:pt idx="124">
                  <c:v>1379.7847479701677</c:v>
                </c:pt>
                <c:pt idx="125">
                  <c:v>1338.0135060825874</c:v>
                </c:pt>
                <c:pt idx="126">
                  <c:v>1298.7891263249328</c:v>
                </c:pt>
                <c:pt idx="127">
                  <c:v>1310.671454283377</c:v>
                </c:pt>
                <c:pt idx="128">
                  <c:v>1321.4473054039477</c:v>
                </c:pt>
                <c:pt idx="129">
                  <c:v>1376.2066038391763</c:v>
                </c:pt>
                <c:pt idx="130">
                  <c:v>1355.9613779558572</c:v>
                </c:pt>
                <c:pt idx="131">
                  <c:v>1299.606542185707</c:v>
                </c:pt>
                <c:pt idx="132">
                  <c:v>1305.9823511135417</c:v>
                </c:pt>
                <c:pt idx="133">
                  <c:v>1338.8687919262036</c:v>
                </c:pt>
                <c:pt idx="134">
                  <c:v>1353.1062804104088</c:v>
                </c:pt>
                <c:pt idx="135">
                  <c:v>1310.5035147231802</c:v>
                </c:pt>
                <c:pt idx="136">
                  <c:v>1317.1045812272862</c:v>
                </c:pt>
                <c:pt idx="137">
                  <c:v>1317.9549324839763</c:v>
                </c:pt>
                <c:pt idx="138">
                  <c:v>1317.7743555936315</c:v>
                </c:pt>
                <c:pt idx="139">
                  <c:v>1314.7234596622357</c:v>
                </c:pt>
                <c:pt idx="140">
                  <c:v>1325.5336623577282</c:v>
                </c:pt>
                <c:pt idx="141">
                  <c:v>1375.384715903479</c:v>
                </c:pt>
                <c:pt idx="142">
                  <c:v>1345.0470092997525</c:v>
                </c:pt>
                <c:pt idx="143">
                  <c:v>1371.1399795273078</c:v>
                </c:pt>
                <c:pt idx="144">
                  <c:v>1355.3234148101317</c:v>
                </c:pt>
                <c:pt idx="145">
                  <c:v>1394.4553137222124</c:v>
                </c:pt>
                <c:pt idx="146">
                  <c:v>1324.1890413951382</c:v>
                </c:pt>
                <c:pt idx="147">
                  <c:v>1378.8802022495845</c:v>
                </c:pt>
                <c:pt idx="148">
                  <c:v>1373.2747753066456</c:v>
                </c:pt>
                <c:pt idx="149">
                  <c:v>1391.3046110651201</c:v>
                </c:pt>
                <c:pt idx="150">
                  <c:v>1375.2881229623238</c:v>
                </c:pt>
                <c:pt idx="151">
                  <c:v>1420.4874161699531</c:v>
                </c:pt>
                <c:pt idx="152">
                  <c:v>1420.0596922523509</c:v>
                </c:pt>
                <c:pt idx="153">
                  <c:v>1412.703210697098</c:v>
                </c:pt>
                <c:pt idx="154">
                  <c:v>1408.8041237229049</c:v>
                </c:pt>
                <c:pt idx="155">
                  <c:v>1444.6799130451641</c:v>
                </c:pt>
                <c:pt idx="156">
                  <c:v>1441.8076018288054</c:v>
                </c:pt>
                <c:pt idx="157">
                  <c:v>1426.2424584915323</c:v>
                </c:pt>
                <c:pt idx="158">
                  <c:v>1459.1924209283463</c:v>
                </c:pt>
                <c:pt idx="159">
                  <c:v>1450.0041260735459</c:v>
                </c:pt>
                <c:pt idx="160">
                  <c:v>1414.7934476764274</c:v>
                </c:pt>
                <c:pt idx="161">
                  <c:v>1470.3856138169929</c:v>
                </c:pt>
                <c:pt idx="162">
                  <c:v>1428.7196405840471</c:v>
                </c:pt>
                <c:pt idx="163">
                  <c:v>1386.1270250450598</c:v>
                </c:pt>
                <c:pt idx="164">
                  <c:v>1383.2122126665113</c:v>
                </c:pt>
                <c:pt idx="165">
                  <c:v>1412.4983590602928</c:v>
                </c:pt>
                <c:pt idx="166">
                  <c:v>1433.7270682202711</c:v>
                </c:pt>
                <c:pt idx="167">
                  <c:v>1421.3398787611745</c:v>
                </c:pt>
                <c:pt idx="168">
                  <c:v>1447.5568184584586</c:v>
                </c:pt>
                <c:pt idx="169">
                  <c:v>1448.2632699081576</c:v>
                </c:pt>
                <c:pt idx="170">
                  <c:v>1482.3409944390512</c:v>
                </c:pt>
                <c:pt idx="171">
                  <c:v>1514.4478671010818</c:v>
                </c:pt>
                <c:pt idx="172">
                  <c:v>1454.4920677603081</c:v>
                </c:pt>
                <c:pt idx="173">
                  <c:v>1451.0793728261094</c:v>
                </c:pt>
                <c:pt idx="174">
                  <c:v>1479.0908545958519</c:v>
                </c:pt>
                <c:pt idx="175">
                  <c:v>1486.578808836126</c:v>
                </c:pt>
                <c:pt idx="176">
                  <c:v>1481.5993529288735</c:v>
                </c:pt>
                <c:pt idx="177">
                  <c:v>1491.0945036234634</c:v>
                </c:pt>
                <c:pt idx="178">
                  <c:v>1469.930994356029</c:v>
                </c:pt>
                <c:pt idx="179">
                  <c:v>1478.2481327975879</c:v>
                </c:pt>
                <c:pt idx="180">
                  <c:v>1482.0262122681204</c:v>
                </c:pt>
                <c:pt idx="181">
                  <c:v>1476.2443004338661</c:v>
                </c:pt>
                <c:pt idx="182">
                  <c:v>1488.3235011180152</c:v>
                </c:pt>
                <c:pt idx="183">
                  <c:v>1592.7703695091568</c:v>
                </c:pt>
                <c:pt idx="184">
                  <c:v>1659.0143493173541</c:v>
                </c:pt>
                <c:pt idx="185">
                  <c:v>1692.8433164306682</c:v>
                </c:pt>
                <c:pt idx="186">
                  <c:v>1702.4132509290728</c:v>
                </c:pt>
                <c:pt idx="187">
                  <c:v>1653.5341034403614</c:v>
                </c:pt>
                <c:pt idx="188">
                  <c:v>1725.8573185387181</c:v>
                </c:pt>
                <c:pt idx="189">
                  <c:v>1676.5473325023213</c:v>
                </c:pt>
                <c:pt idx="190">
                  <c:v>1712.8773316517413</c:v>
                </c:pt>
                <c:pt idx="191">
                  <c:v>1685.6423964899361</c:v>
                </c:pt>
                <c:pt idx="192">
                  <c:v>1741.6547519049632</c:v>
                </c:pt>
                <c:pt idx="193">
                  <c:v>1698.0642080606538</c:v>
                </c:pt>
                <c:pt idx="194">
                  <c:v>1664.4345425615334</c:v>
                </c:pt>
                <c:pt idx="195">
                  <c:v>1721.2410463102995</c:v>
                </c:pt>
                <c:pt idx="196">
                  <c:v>1782.1017418679266</c:v>
                </c:pt>
                <c:pt idx="197">
                  <c:v>1685.9228563884101</c:v>
                </c:pt>
                <c:pt idx="198">
                  <c:v>1666.3024052500587</c:v>
                </c:pt>
                <c:pt idx="199">
                  <c:v>1718.2682950617821</c:v>
                </c:pt>
                <c:pt idx="200">
                  <c:v>1643.8354275248837</c:v>
                </c:pt>
                <c:pt idx="201">
                  <c:v>1647.7107537735667</c:v>
                </c:pt>
                <c:pt idx="202">
                  <c:v>1634.4569248225748</c:v>
                </c:pt>
                <c:pt idx="203">
                  <c:v>1616.758546579706</c:v>
                </c:pt>
                <c:pt idx="204">
                  <c:v>1605.5735149259374</c:v>
                </c:pt>
                <c:pt idx="205">
                  <c:v>1660.1294748659848</c:v>
                </c:pt>
                <c:pt idx="206">
                  <c:v>1667.392775873059</c:v>
                </c:pt>
                <c:pt idx="207">
                  <c:v>1705.1898885420044</c:v>
                </c:pt>
                <c:pt idx="208">
                  <c:v>1756.4979674008571</c:v>
                </c:pt>
                <c:pt idx="209">
                  <c:v>1703.2061877275091</c:v>
                </c:pt>
                <c:pt idx="210">
                  <c:v>1798.0635978145613</c:v>
                </c:pt>
                <c:pt idx="211">
                  <c:v>1759.8549052773499</c:v>
                </c:pt>
                <c:pt idx="212">
                  <c:v>1708.5957428531001</c:v>
                </c:pt>
                <c:pt idx="213">
                  <c:v>1702.8856135483227</c:v>
                </c:pt>
                <c:pt idx="214">
                  <c:v>1702.1078979945839</c:v>
                </c:pt>
                <c:pt idx="215">
                  <c:v>1731.2779862490938</c:v>
                </c:pt>
                <c:pt idx="216">
                  <c:v>1779.5393073476353</c:v>
                </c:pt>
                <c:pt idx="217">
                  <c:v>1746.5136494125175</c:v>
                </c:pt>
                <c:pt idx="218">
                  <c:v>1758.0920655785328</c:v>
                </c:pt>
                <c:pt idx="219">
                  <c:v>1719.7090592655738</c:v>
                </c:pt>
                <c:pt idx="220">
                  <c:v>1721.1205007111867</c:v>
                </c:pt>
                <c:pt idx="221">
                  <c:v>1744.3576500606518</c:v>
                </c:pt>
                <c:pt idx="222">
                  <c:v>1749.5452215520531</c:v>
                </c:pt>
                <c:pt idx="223">
                  <c:v>1725.3402632453856</c:v>
                </c:pt>
                <c:pt idx="224">
                  <c:v>1714.6182924852089</c:v>
                </c:pt>
                <c:pt idx="225">
                  <c:v>1692.4270932596889</c:v>
                </c:pt>
                <c:pt idx="226">
                  <c:v>1662.3239553986762</c:v>
                </c:pt>
                <c:pt idx="227">
                  <c:v>1589.0146652258472</c:v>
                </c:pt>
                <c:pt idx="228">
                  <c:v>1526.9788229211281</c:v>
                </c:pt>
                <c:pt idx="229">
                  <c:v>1590.2530608509453</c:v>
                </c:pt>
                <c:pt idx="230">
                  <c:v>1620.2144284523838</c:v>
                </c:pt>
                <c:pt idx="231">
                  <c:v>1528.7117832467668</c:v>
                </c:pt>
                <c:pt idx="232">
                  <c:v>1551.6600513357828</c:v>
                </c:pt>
                <c:pt idx="233">
                  <c:v>1552.1932186247191</c:v>
                </c:pt>
                <c:pt idx="234">
                  <c:v>1588.2973748666936</c:v>
                </c:pt>
                <c:pt idx="235">
                  <c:v>1562.354242669275</c:v>
                </c:pt>
                <c:pt idx="236">
                  <c:v>1609.8719456386195</c:v>
                </c:pt>
                <c:pt idx="237">
                  <c:v>1591.0219323709978</c:v>
                </c:pt>
                <c:pt idx="238">
                  <c:v>1553.7536267719781</c:v>
                </c:pt>
                <c:pt idx="239">
                  <c:v>1536.1537091987275</c:v>
                </c:pt>
                <c:pt idx="240">
                  <c:v>1547.1288979971134</c:v>
                </c:pt>
                <c:pt idx="241">
                  <c:v>1631.9654891849384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3CE-CC47-8CE1-6FB5AC8A1FE5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OptionPricing!$G$25:$IN$25</c:f>
              <c:numCache>
                <c:formatCode>General</c:formatCode>
                <c:ptCount val="242"/>
                <c:pt idx="0">
                  <c:v>1121.8946886429501</c:v>
                </c:pt>
                <c:pt idx="1">
                  <c:v>1129.9668465981715</c:v>
                </c:pt>
                <c:pt idx="2">
                  <c:v>1140.6859743100392</c:v>
                </c:pt>
                <c:pt idx="3">
                  <c:v>1097.1416279925043</c:v>
                </c:pt>
                <c:pt idx="4">
                  <c:v>1071.5885788956109</c:v>
                </c:pt>
                <c:pt idx="5">
                  <c:v>989.8849247558619</c:v>
                </c:pt>
                <c:pt idx="6">
                  <c:v>1029.7471468613087</c:v>
                </c:pt>
                <c:pt idx="7">
                  <c:v>1042.3824201839141</c:v>
                </c:pt>
                <c:pt idx="8">
                  <c:v>1078.2870279834908</c:v>
                </c:pt>
                <c:pt idx="9">
                  <c:v>1099.3702776435052</c:v>
                </c:pt>
                <c:pt idx="10">
                  <c:v>1114.122733522694</c:v>
                </c:pt>
                <c:pt idx="11">
                  <c:v>1168.8839461195864</c:v>
                </c:pt>
                <c:pt idx="12">
                  <c:v>1193.5473884096036</c:v>
                </c:pt>
                <c:pt idx="13">
                  <c:v>1175.268728523228</c:v>
                </c:pt>
                <c:pt idx="14">
                  <c:v>1140.0883761302791</c:v>
                </c:pt>
                <c:pt idx="15">
                  <c:v>1168.4060798725779</c:v>
                </c:pt>
                <c:pt idx="16">
                  <c:v>1190.8990302995676</c:v>
                </c:pt>
                <c:pt idx="17">
                  <c:v>1157.8470040017817</c:v>
                </c:pt>
                <c:pt idx="18">
                  <c:v>1161.6789606147254</c:v>
                </c:pt>
                <c:pt idx="19">
                  <c:v>1169.4675325287608</c:v>
                </c:pt>
                <c:pt idx="20">
                  <c:v>1094.4684265262035</c:v>
                </c:pt>
                <c:pt idx="21">
                  <c:v>1071.2028012946776</c:v>
                </c:pt>
                <c:pt idx="22">
                  <c:v>998.95894746341412</c:v>
                </c:pt>
                <c:pt idx="23">
                  <c:v>1025.3628732192558</c:v>
                </c:pt>
                <c:pt idx="24">
                  <c:v>1035.1842840259219</c:v>
                </c:pt>
                <c:pt idx="25">
                  <c:v>1036.5768393112858</c:v>
                </c:pt>
                <c:pt idx="26">
                  <c:v>1088.8917875249854</c:v>
                </c:pt>
                <c:pt idx="27">
                  <c:v>1164.0193652002774</c:v>
                </c:pt>
                <c:pt idx="28">
                  <c:v>1142.6897008792373</c:v>
                </c:pt>
                <c:pt idx="29">
                  <c:v>1151.6125925983595</c:v>
                </c:pt>
                <c:pt idx="30">
                  <c:v>1181.5937993357431</c:v>
                </c:pt>
                <c:pt idx="31">
                  <c:v>1239.4426996033756</c:v>
                </c:pt>
                <c:pt idx="32">
                  <c:v>1219.1051457226226</c:v>
                </c:pt>
                <c:pt idx="33">
                  <c:v>1165.2601766621872</c:v>
                </c:pt>
                <c:pt idx="34">
                  <c:v>1116.0648235107569</c:v>
                </c:pt>
                <c:pt idx="35">
                  <c:v>1065.2332700136881</c:v>
                </c:pt>
                <c:pt idx="36">
                  <c:v>993.7213504472835</c:v>
                </c:pt>
                <c:pt idx="37">
                  <c:v>985.36692096836146</c:v>
                </c:pt>
                <c:pt idx="38">
                  <c:v>978.22130218636505</c:v>
                </c:pt>
                <c:pt idx="39">
                  <c:v>978.7226873949071</c:v>
                </c:pt>
                <c:pt idx="40">
                  <c:v>957.36403284692494</c:v>
                </c:pt>
                <c:pt idx="41">
                  <c:v>977.92808023738974</c:v>
                </c:pt>
                <c:pt idx="42">
                  <c:v>1015.3657131035015</c:v>
                </c:pt>
                <c:pt idx="43">
                  <c:v>1049.7385793252367</c:v>
                </c:pt>
                <c:pt idx="44">
                  <c:v>1011.6506213812918</c:v>
                </c:pt>
                <c:pt idx="45">
                  <c:v>991.96568759431273</c:v>
                </c:pt>
                <c:pt idx="46">
                  <c:v>997.71823169156391</c:v>
                </c:pt>
                <c:pt idx="47">
                  <c:v>1025.3451904077447</c:v>
                </c:pt>
                <c:pt idx="48">
                  <c:v>1031.418753095443</c:v>
                </c:pt>
                <c:pt idx="49">
                  <c:v>1081.5266180235171</c:v>
                </c:pt>
                <c:pt idx="50">
                  <c:v>1072.8450207009994</c:v>
                </c:pt>
                <c:pt idx="51">
                  <c:v>1079.3957617910762</c:v>
                </c:pt>
                <c:pt idx="52">
                  <c:v>1135.236765973518</c:v>
                </c:pt>
                <c:pt idx="53">
                  <c:v>1112.1035621839385</c:v>
                </c:pt>
                <c:pt idx="54">
                  <c:v>1075.156701353078</c:v>
                </c:pt>
                <c:pt idx="55">
                  <c:v>1098.5737168624551</c:v>
                </c:pt>
                <c:pt idx="56">
                  <c:v>1160.7925486399042</c:v>
                </c:pt>
                <c:pt idx="57">
                  <c:v>1184.0737559341092</c:v>
                </c:pt>
                <c:pt idx="58">
                  <c:v>1246.0923117172965</c:v>
                </c:pt>
                <c:pt idx="59">
                  <c:v>1229.1797791229426</c:v>
                </c:pt>
                <c:pt idx="60">
                  <c:v>1212.7260493313747</c:v>
                </c:pt>
                <c:pt idx="61">
                  <c:v>1220.331139754514</c:v>
                </c:pt>
                <c:pt idx="62">
                  <c:v>1250.3008907389546</c:v>
                </c:pt>
                <c:pt idx="63">
                  <c:v>1275.4551101360883</c:v>
                </c:pt>
                <c:pt idx="64">
                  <c:v>1263.5377638881689</c:v>
                </c:pt>
                <c:pt idx="65">
                  <c:v>1259.46271085596</c:v>
                </c:pt>
                <c:pt idx="66">
                  <c:v>1170.3263453964391</c:v>
                </c:pt>
                <c:pt idx="67">
                  <c:v>1268.3856783466292</c:v>
                </c:pt>
                <c:pt idx="68">
                  <c:v>1284.9066661183736</c:v>
                </c:pt>
                <c:pt idx="69">
                  <c:v>1310.0647309597059</c:v>
                </c:pt>
                <c:pt idx="70">
                  <c:v>1285.9733157584496</c:v>
                </c:pt>
                <c:pt idx="71">
                  <c:v>1259.9186151349334</c:v>
                </c:pt>
                <c:pt idx="72">
                  <c:v>1276.9048669226459</c:v>
                </c:pt>
                <c:pt idx="73">
                  <c:v>1296.197701871587</c:v>
                </c:pt>
                <c:pt idx="74">
                  <c:v>1227.2294860801028</c:v>
                </c:pt>
                <c:pt idx="75">
                  <c:v>1230.8872760174413</c:v>
                </c:pt>
                <c:pt idx="76">
                  <c:v>1209.1307488841785</c:v>
                </c:pt>
                <c:pt idx="77">
                  <c:v>1214.2443441111632</c:v>
                </c:pt>
                <c:pt idx="78">
                  <c:v>1199.9077332165568</c:v>
                </c:pt>
                <c:pt idx="79">
                  <c:v>1158.0163249282141</c:v>
                </c:pt>
                <c:pt idx="80">
                  <c:v>1116.7508515272959</c:v>
                </c:pt>
                <c:pt idx="81">
                  <c:v>1105.488823274143</c:v>
                </c:pt>
                <c:pt idx="82">
                  <c:v>1104.9964029988771</c:v>
                </c:pt>
                <c:pt idx="83">
                  <c:v>1105.7412637653151</c:v>
                </c:pt>
                <c:pt idx="84">
                  <c:v>1094.9244321097233</c:v>
                </c:pt>
                <c:pt idx="85">
                  <c:v>1087.0948854793123</c:v>
                </c:pt>
                <c:pt idx="86">
                  <c:v>1051.2232923979104</c:v>
                </c:pt>
                <c:pt idx="87">
                  <c:v>1105.777675606924</c:v>
                </c:pt>
                <c:pt idx="88">
                  <c:v>1081.5352222804329</c:v>
                </c:pt>
                <c:pt idx="89">
                  <c:v>1151.1136812418017</c:v>
                </c:pt>
                <c:pt idx="90">
                  <c:v>1180.2338661910262</c:v>
                </c:pt>
                <c:pt idx="91">
                  <c:v>1191.5638322116999</c:v>
                </c:pt>
                <c:pt idx="92">
                  <c:v>1202.638380738133</c:v>
                </c:pt>
                <c:pt idx="93">
                  <c:v>1153.0811671803763</c:v>
                </c:pt>
                <c:pt idx="94">
                  <c:v>1166.7707937233949</c:v>
                </c:pt>
                <c:pt idx="95">
                  <c:v>1173.9456691694452</c:v>
                </c:pt>
                <c:pt idx="96">
                  <c:v>1184.6941276668365</c:v>
                </c:pt>
                <c:pt idx="97">
                  <c:v>1166.4262842448095</c:v>
                </c:pt>
                <c:pt idx="98">
                  <c:v>1189.5820305489708</c:v>
                </c:pt>
                <c:pt idx="99">
                  <c:v>1183.4186585015459</c:v>
                </c:pt>
                <c:pt idx="100">
                  <c:v>1241.9882406041384</c:v>
                </c:pt>
                <c:pt idx="101">
                  <c:v>1230.2529138660243</c:v>
                </c:pt>
                <c:pt idx="102">
                  <c:v>1222.6916843741719</c:v>
                </c:pt>
                <c:pt idx="103">
                  <c:v>1210.135831736997</c:v>
                </c:pt>
                <c:pt idx="104">
                  <c:v>1186.298686843227</c:v>
                </c:pt>
                <c:pt idx="105">
                  <c:v>1197.6012002066921</c:v>
                </c:pt>
                <c:pt idx="106">
                  <c:v>1197.6681024903885</c:v>
                </c:pt>
                <c:pt idx="107">
                  <c:v>1146.4053871490614</c:v>
                </c:pt>
                <c:pt idx="108">
                  <c:v>1132.1328062030398</c:v>
                </c:pt>
                <c:pt idx="109">
                  <c:v>1144.5538072969568</c:v>
                </c:pt>
                <c:pt idx="110">
                  <c:v>1161.7733456821795</c:v>
                </c:pt>
                <c:pt idx="111">
                  <c:v>1178.3445948997553</c:v>
                </c:pt>
                <c:pt idx="112">
                  <c:v>1179.7324879093533</c:v>
                </c:pt>
                <c:pt idx="113">
                  <c:v>1170.6777309334425</c:v>
                </c:pt>
                <c:pt idx="114">
                  <c:v>1227.0073473046273</c:v>
                </c:pt>
                <c:pt idx="115">
                  <c:v>1192.9124945425629</c:v>
                </c:pt>
                <c:pt idx="116">
                  <c:v>1194.1626152110521</c:v>
                </c:pt>
                <c:pt idx="117">
                  <c:v>1164.949627011978</c:v>
                </c:pt>
                <c:pt idx="118">
                  <c:v>1191.2265089286493</c:v>
                </c:pt>
                <c:pt idx="119">
                  <c:v>1181.1161998204293</c:v>
                </c:pt>
                <c:pt idx="120">
                  <c:v>1190.6423112499069</c:v>
                </c:pt>
                <c:pt idx="121">
                  <c:v>1230.8275087593572</c:v>
                </c:pt>
                <c:pt idx="122">
                  <c:v>1211.5772334014723</c:v>
                </c:pt>
                <c:pt idx="123">
                  <c:v>1235.3396454790102</c:v>
                </c:pt>
                <c:pt idx="124">
                  <c:v>1210.8050715051797</c:v>
                </c:pt>
                <c:pt idx="125">
                  <c:v>1244.6946783937369</c:v>
                </c:pt>
                <c:pt idx="126">
                  <c:v>1217.3728432607722</c:v>
                </c:pt>
                <c:pt idx="127">
                  <c:v>1214.9269911228184</c:v>
                </c:pt>
                <c:pt idx="128">
                  <c:v>1202.2179659232033</c:v>
                </c:pt>
                <c:pt idx="129">
                  <c:v>1190.7986758615291</c:v>
                </c:pt>
                <c:pt idx="130">
                  <c:v>1171.1441164840473</c:v>
                </c:pt>
                <c:pt idx="131">
                  <c:v>1157.0902317019413</c:v>
                </c:pt>
                <c:pt idx="132">
                  <c:v>1177.3146755778018</c:v>
                </c:pt>
                <c:pt idx="133">
                  <c:v>1150.5255630521665</c:v>
                </c:pt>
                <c:pt idx="134">
                  <c:v>1147.2308891878977</c:v>
                </c:pt>
                <c:pt idx="135">
                  <c:v>1191.9283472037312</c:v>
                </c:pt>
                <c:pt idx="136">
                  <c:v>1195.4781366339603</c:v>
                </c:pt>
                <c:pt idx="137">
                  <c:v>1233.295538221199</c:v>
                </c:pt>
                <c:pt idx="138">
                  <c:v>1225.8124771602982</c:v>
                </c:pt>
                <c:pt idx="139">
                  <c:v>1251.0180560821859</c:v>
                </c:pt>
                <c:pt idx="140">
                  <c:v>1264.4954955394958</c:v>
                </c:pt>
                <c:pt idx="141">
                  <c:v>1256.8542508225567</c:v>
                </c:pt>
                <c:pt idx="142">
                  <c:v>1287.9366610824941</c:v>
                </c:pt>
                <c:pt idx="143">
                  <c:v>1294.4035830750388</c:v>
                </c:pt>
                <c:pt idx="144">
                  <c:v>1292.1567096295223</c:v>
                </c:pt>
                <c:pt idx="145">
                  <c:v>1254.3983118392844</c:v>
                </c:pt>
                <c:pt idx="146">
                  <c:v>1241.4851101454838</c:v>
                </c:pt>
                <c:pt idx="147">
                  <c:v>1246.2312362588666</c:v>
                </c:pt>
                <c:pt idx="148">
                  <c:v>1216.6344213500743</c:v>
                </c:pt>
                <c:pt idx="149">
                  <c:v>1180.7023283690926</c:v>
                </c:pt>
                <c:pt idx="150">
                  <c:v>1211.1004113170968</c:v>
                </c:pt>
                <c:pt idx="151">
                  <c:v>1228.8125925165098</c:v>
                </c:pt>
                <c:pt idx="152">
                  <c:v>1282.7992130589114</c:v>
                </c:pt>
                <c:pt idx="153">
                  <c:v>1307.2619621132546</c:v>
                </c:pt>
                <c:pt idx="154">
                  <c:v>1295.0473264740428</c:v>
                </c:pt>
                <c:pt idx="155">
                  <c:v>1284.4792864531134</c:v>
                </c:pt>
                <c:pt idx="156">
                  <c:v>1233.6716785396438</c:v>
                </c:pt>
                <c:pt idx="157">
                  <c:v>1222.9178762679292</c:v>
                </c:pt>
                <c:pt idx="158">
                  <c:v>1219.9459738273401</c:v>
                </c:pt>
                <c:pt idx="159">
                  <c:v>1215.5116853176103</c:v>
                </c:pt>
                <c:pt idx="160">
                  <c:v>1198.4882891277985</c:v>
                </c:pt>
                <c:pt idx="161">
                  <c:v>1187.4590666046129</c:v>
                </c:pt>
                <c:pt idx="162">
                  <c:v>1187.9370037898802</c:v>
                </c:pt>
                <c:pt idx="163">
                  <c:v>1199.7818573280435</c:v>
                </c:pt>
                <c:pt idx="164">
                  <c:v>1210.0784666354455</c:v>
                </c:pt>
                <c:pt idx="165">
                  <c:v>1192.4823073790865</c:v>
                </c:pt>
                <c:pt idx="166">
                  <c:v>1194.7446477418407</c:v>
                </c:pt>
                <c:pt idx="167">
                  <c:v>1208.1375695711647</c:v>
                </c:pt>
                <c:pt idx="168">
                  <c:v>1206.6548973382548</c:v>
                </c:pt>
                <c:pt idx="169">
                  <c:v>1206.5191429748409</c:v>
                </c:pt>
                <c:pt idx="170">
                  <c:v>1171.6512445472285</c:v>
                </c:pt>
                <c:pt idx="171">
                  <c:v>1178.4194109579246</c:v>
                </c:pt>
                <c:pt idx="172">
                  <c:v>1200.9013194256709</c:v>
                </c:pt>
                <c:pt idx="173">
                  <c:v>1191.0826763757937</c:v>
                </c:pt>
                <c:pt idx="174">
                  <c:v>1193.948594760594</c:v>
                </c:pt>
                <c:pt idx="175">
                  <c:v>1206.62670928388</c:v>
                </c:pt>
                <c:pt idx="176">
                  <c:v>1211.3295041392173</c:v>
                </c:pt>
                <c:pt idx="177">
                  <c:v>1230.2256298513917</c:v>
                </c:pt>
                <c:pt idx="178">
                  <c:v>1241.3740946097073</c:v>
                </c:pt>
                <c:pt idx="179">
                  <c:v>1216.6849520966223</c:v>
                </c:pt>
                <c:pt idx="180">
                  <c:v>1244.347139887225</c:v>
                </c:pt>
                <c:pt idx="181">
                  <c:v>1248.2212943837001</c:v>
                </c:pt>
                <c:pt idx="182">
                  <c:v>1272.7646659608238</c:v>
                </c:pt>
                <c:pt idx="183">
                  <c:v>1209.7428690549425</c:v>
                </c:pt>
                <c:pt idx="184">
                  <c:v>1207.3720348807619</c:v>
                </c:pt>
                <c:pt idx="185">
                  <c:v>1239.3074369806413</c:v>
                </c:pt>
                <c:pt idx="186">
                  <c:v>1246.341167438012</c:v>
                </c:pt>
                <c:pt idx="187">
                  <c:v>1234.7203005746032</c:v>
                </c:pt>
                <c:pt idx="188">
                  <c:v>1213.725752751249</c:v>
                </c:pt>
                <c:pt idx="189">
                  <c:v>1211.0513831591607</c:v>
                </c:pt>
                <c:pt idx="190">
                  <c:v>1175.7443034312732</c:v>
                </c:pt>
                <c:pt idx="191">
                  <c:v>1164.8398820789182</c:v>
                </c:pt>
                <c:pt idx="192">
                  <c:v>1195.5856524204355</c:v>
                </c:pt>
                <c:pt idx="193">
                  <c:v>1192.2762051437696</c:v>
                </c:pt>
                <c:pt idx="194">
                  <c:v>1187.3715667655924</c:v>
                </c:pt>
                <c:pt idx="195">
                  <c:v>1223.6126147433006</c:v>
                </c:pt>
                <c:pt idx="196">
                  <c:v>1204.1414035552939</c:v>
                </c:pt>
                <c:pt idx="197">
                  <c:v>1180.2214608282763</c:v>
                </c:pt>
                <c:pt idx="198">
                  <c:v>1160.5307256566057</c:v>
                </c:pt>
                <c:pt idx="199">
                  <c:v>1111.1739047944511</c:v>
                </c:pt>
                <c:pt idx="200">
                  <c:v>1097.3935056087291</c:v>
                </c:pt>
                <c:pt idx="201">
                  <c:v>1091.2577012723773</c:v>
                </c:pt>
                <c:pt idx="202">
                  <c:v>1081.3498226590964</c:v>
                </c:pt>
                <c:pt idx="203">
                  <c:v>1091.5842964688225</c:v>
                </c:pt>
                <c:pt idx="204">
                  <c:v>1086.3819367128838</c:v>
                </c:pt>
                <c:pt idx="205">
                  <c:v>1053.4732849050313</c:v>
                </c:pt>
                <c:pt idx="206">
                  <c:v>1092.5427514210646</c:v>
                </c:pt>
                <c:pt idx="207">
                  <c:v>1111.7353782507221</c:v>
                </c:pt>
                <c:pt idx="208">
                  <c:v>1052.7736814902105</c:v>
                </c:pt>
                <c:pt idx="209">
                  <c:v>1063.5163153081862</c:v>
                </c:pt>
                <c:pt idx="210">
                  <c:v>1075.1577936305073</c:v>
                </c:pt>
                <c:pt idx="211">
                  <c:v>1085.0692070346975</c:v>
                </c:pt>
                <c:pt idx="212">
                  <c:v>1078.7934116818637</c:v>
                </c:pt>
                <c:pt idx="213">
                  <c:v>1082.4647868329462</c:v>
                </c:pt>
                <c:pt idx="214">
                  <c:v>1067.7370577441825</c:v>
                </c:pt>
                <c:pt idx="215">
                  <c:v>1079.3927385286909</c:v>
                </c:pt>
                <c:pt idx="216">
                  <c:v>1101.7237942201043</c:v>
                </c:pt>
                <c:pt idx="217">
                  <c:v>1060.9228855077563</c:v>
                </c:pt>
                <c:pt idx="218">
                  <c:v>1062.7964366311498</c:v>
                </c:pt>
                <c:pt idx="219">
                  <c:v>1053.4868500381835</c:v>
                </c:pt>
                <c:pt idx="220">
                  <c:v>1039.2805374334905</c:v>
                </c:pt>
                <c:pt idx="221">
                  <c:v>1011.9121970215583</c:v>
                </c:pt>
                <c:pt idx="222">
                  <c:v>1003.88810623629</c:v>
                </c:pt>
                <c:pt idx="223">
                  <c:v>1017.0884185738589</c:v>
                </c:pt>
                <c:pt idx="224">
                  <c:v>1003.4621873680877</c:v>
                </c:pt>
                <c:pt idx="225">
                  <c:v>993.18144327436664</c:v>
                </c:pt>
                <c:pt idx="226">
                  <c:v>972.23363190422958</c:v>
                </c:pt>
                <c:pt idx="227">
                  <c:v>988.46441398331933</c:v>
                </c:pt>
                <c:pt idx="228">
                  <c:v>985.4787931450652</c:v>
                </c:pt>
                <c:pt idx="229">
                  <c:v>963.06243443034816</c:v>
                </c:pt>
                <c:pt idx="230">
                  <c:v>964.97724844310335</c:v>
                </c:pt>
                <c:pt idx="231">
                  <c:v>937.64025457791888</c:v>
                </c:pt>
                <c:pt idx="232">
                  <c:v>910.37578035272543</c:v>
                </c:pt>
                <c:pt idx="233">
                  <c:v>910.89427065620339</c:v>
                </c:pt>
                <c:pt idx="234">
                  <c:v>880.20959076910651</c:v>
                </c:pt>
                <c:pt idx="235">
                  <c:v>881.50662865834227</c:v>
                </c:pt>
                <c:pt idx="236">
                  <c:v>866.79788257514053</c:v>
                </c:pt>
                <c:pt idx="237">
                  <c:v>868.32865084374566</c:v>
                </c:pt>
                <c:pt idx="238">
                  <c:v>876.4198975812651</c:v>
                </c:pt>
                <c:pt idx="239">
                  <c:v>859.21577058018022</c:v>
                </c:pt>
                <c:pt idx="240">
                  <c:v>860.90250322694908</c:v>
                </c:pt>
                <c:pt idx="241">
                  <c:v>853.07392046214966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3CE-CC47-8CE1-6FB5AC8A1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1551167"/>
        <c:axId val="2085343519"/>
      </c:lineChart>
      <c:catAx>
        <c:axId val="20315511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2085343519"/>
        <c:crosses val="autoZero"/>
        <c:auto val="1"/>
        <c:lblAlgn val="ctr"/>
        <c:lblOffset val="100"/>
        <c:noMultiLvlLbl val="0"/>
      </c:catAx>
      <c:valAx>
        <c:axId val="20853435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203155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ook Antiqua" panose="02040602050305030304" pitchFamily="18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r>
              <a:rPr lang="en-US">
                <a:latin typeface="Symbol" pitchFamily="2" charset="2"/>
              </a:rPr>
              <a:t>a</a:t>
            </a:r>
            <a:r>
              <a:rPr lang="en-US"/>
              <a:t>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'a(t)'!$C$3:$II$3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21.372455421937957</c:v>
                </c:pt>
                <c:pt idx="2">
                  <c:v>21.799325291372647</c:v>
                </c:pt>
                <c:pt idx="3">
                  <c:v>22.653388181679787</c:v>
                </c:pt>
                <c:pt idx="4">
                  <c:v>23.178911081996194</c:v>
                </c:pt>
                <c:pt idx="5">
                  <c:v>23.809087926240501</c:v>
                </c:pt>
                <c:pt idx="6">
                  <c:v>24.061307202687349</c:v>
                </c:pt>
                <c:pt idx="7">
                  <c:v>24.055857052121489</c:v>
                </c:pt>
                <c:pt idx="8">
                  <c:v>23.413022628761315</c:v>
                </c:pt>
                <c:pt idx="9">
                  <c:v>23.968062421255539</c:v>
                </c:pt>
                <c:pt idx="10">
                  <c:v>25.485523517397141</c:v>
                </c:pt>
                <c:pt idx="11">
                  <c:v>26.866934555979658</c:v>
                </c:pt>
                <c:pt idx="12">
                  <c:v>27.181814476319651</c:v>
                </c:pt>
                <c:pt idx="13">
                  <c:v>26.946205231172186</c:v>
                </c:pt>
                <c:pt idx="14">
                  <c:v>27.106725453169204</c:v>
                </c:pt>
                <c:pt idx="15">
                  <c:v>28.158498710903839</c:v>
                </c:pt>
                <c:pt idx="16">
                  <c:v>29.427421135797246</c:v>
                </c:pt>
                <c:pt idx="17">
                  <c:v>29.760783501566458</c:v>
                </c:pt>
                <c:pt idx="18">
                  <c:v>31.281694568465465</c:v>
                </c:pt>
                <c:pt idx="19">
                  <c:v>32.18886292849492</c:v>
                </c:pt>
                <c:pt idx="20">
                  <c:v>31.573443597471236</c:v>
                </c:pt>
                <c:pt idx="21">
                  <c:v>30.976654354964374</c:v>
                </c:pt>
                <c:pt idx="22">
                  <c:v>32.524529182404457</c:v>
                </c:pt>
                <c:pt idx="23">
                  <c:v>31.66417752330732</c:v>
                </c:pt>
                <c:pt idx="24">
                  <c:v>30.511844689065533</c:v>
                </c:pt>
                <c:pt idx="25">
                  <c:v>31.222521715322667</c:v>
                </c:pt>
                <c:pt idx="26">
                  <c:v>31.650668824388497</c:v>
                </c:pt>
                <c:pt idx="27">
                  <c:v>32.756107510734886</c:v>
                </c:pt>
                <c:pt idx="28">
                  <c:v>30.371113447249321</c:v>
                </c:pt>
                <c:pt idx="29">
                  <c:v>32.913388689565515</c:v>
                </c:pt>
                <c:pt idx="30">
                  <c:v>33.186992740468668</c:v>
                </c:pt>
                <c:pt idx="31">
                  <c:v>32.740006721889401</c:v>
                </c:pt>
                <c:pt idx="32">
                  <c:v>33.983341411889242</c:v>
                </c:pt>
                <c:pt idx="33">
                  <c:v>34.516057838853982</c:v>
                </c:pt>
                <c:pt idx="34">
                  <c:v>31.144861258081079</c:v>
                </c:pt>
                <c:pt idx="35">
                  <c:v>33.605552188828007</c:v>
                </c:pt>
                <c:pt idx="36">
                  <c:v>33.905279878967391</c:v>
                </c:pt>
                <c:pt idx="37">
                  <c:v>34.503457783264423</c:v>
                </c:pt>
                <c:pt idx="38">
                  <c:v>34.59686261762711</c:v>
                </c:pt>
                <c:pt idx="39">
                  <c:v>35.895603144670829</c:v>
                </c:pt>
                <c:pt idx="40">
                  <c:v>36.928132942395671</c:v>
                </c:pt>
                <c:pt idx="41">
                  <c:v>38.146150516257229</c:v>
                </c:pt>
                <c:pt idx="42">
                  <c:v>36.858046194970555</c:v>
                </c:pt>
                <c:pt idx="43">
                  <c:v>35.571885297878659</c:v>
                </c:pt>
                <c:pt idx="44">
                  <c:v>36.500619647359848</c:v>
                </c:pt>
                <c:pt idx="45">
                  <c:v>37.236405908028658</c:v>
                </c:pt>
                <c:pt idx="46">
                  <c:v>36.50659864908971</c:v>
                </c:pt>
                <c:pt idx="47">
                  <c:v>37.022468616925977</c:v>
                </c:pt>
                <c:pt idx="48">
                  <c:v>38.190594913726535</c:v>
                </c:pt>
                <c:pt idx="49">
                  <c:v>36.190803529077634</c:v>
                </c:pt>
                <c:pt idx="50">
                  <c:v>34.893104934642729</c:v>
                </c:pt>
                <c:pt idx="51">
                  <c:v>35.721119049229543</c:v>
                </c:pt>
                <c:pt idx="52">
                  <c:v>36.443637640781766</c:v>
                </c:pt>
                <c:pt idx="53">
                  <c:v>34.166296553170433</c:v>
                </c:pt>
                <c:pt idx="54">
                  <c:v>34.045079898483209</c:v>
                </c:pt>
                <c:pt idx="55">
                  <c:v>33.641216807866023</c:v>
                </c:pt>
                <c:pt idx="56">
                  <c:v>33.73538421531174</c:v>
                </c:pt>
                <c:pt idx="57">
                  <c:v>31.946920974223744</c:v>
                </c:pt>
                <c:pt idx="58">
                  <c:v>31.407996114149217</c:v>
                </c:pt>
                <c:pt idx="59">
                  <c:v>30.827448038825775</c:v>
                </c:pt>
                <c:pt idx="60">
                  <c:v>31.016554791410719</c:v>
                </c:pt>
                <c:pt idx="61">
                  <c:v>31.591042809822483</c:v>
                </c:pt>
                <c:pt idx="62">
                  <c:v>30.946718361236091</c:v>
                </c:pt>
                <c:pt idx="63">
                  <c:v>32.06535249011587</c:v>
                </c:pt>
                <c:pt idx="64">
                  <c:v>32.68607878452017</c:v>
                </c:pt>
                <c:pt idx="65">
                  <c:v>34.380236683365112</c:v>
                </c:pt>
                <c:pt idx="66">
                  <c:v>35.463901283783997</c:v>
                </c:pt>
                <c:pt idx="67">
                  <c:v>36.09033109138867</c:v>
                </c:pt>
                <c:pt idx="68">
                  <c:v>37.663917460093394</c:v>
                </c:pt>
                <c:pt idx="69">
                  <c:v>37.693699754629968</c:v>
                </c:pt>
                <c:pt idx="70">
                  <c:v>40.84800785858841</c:v>
                </c:pt>
                <c:pt idx="71">
                  <c:v>42.151643597223753</c:v>
                </c:pt>
                <c:pt idx="72">
                  <c:v>43.846900810131594</c:v>
                </c:pt>
                <c:pt idx="73">
                  <c:v>44.652720526376385</c:v>
                </c:pt>
                <c:pt idx="74">
                  <c:v>43.452720032616007</c:v>
                </c:pt>
                <c:pt idx="75">
                  <c:v>46.628611696039812</c:v>
                </c:pt>
                <c:pt idx="76">
                  <c:v>45.640631174275256</c:v>
                </c:pt>
                <c:pt idx="77">
                  <c:v>44.876229799846051</c:v>
                </c:pt>
                <c:pt idx="78">
                  <c:v>44.819091033566856</c:v>
                </c:pt>
                <c:pt idx="79">
                  <c:v>43.576995169364046</c:v>
                </c:pt>
                <c:pt idx="80">
                  <c:v>44.501497627489371</c:v>
                </c:pt>
                <c:pt idx="81">
                  <c:v>45.514942532797654</c:v>
                </c:pt>
                <c:pt idx="82">
                  <c:v>46.712731979672085</c:v>
                </c:pt>
                <c:pt idx="83">
                  <c:v>47.285985517472724</c:v>
                </c:pt>
                <c:pt idx="84">
                  <c:v>47.847140125945792</c:v>
                </c:pt>
                <c:pt idx="85">
                  <c:v>48.364802512856301</c:v>
                </c:pt>
                <c:pt idx="86">
                  <c:v>49.103582709916324</c:v>
                </c:pt>
                <c:pt idx="87">
                  <c:v>49.843619449200247</c:v>
                </c:pt>
                <c:pt idx="88">
                  <c:v>50.624015427442998</c:v>
                </c:pt>
                <c:pt idx="89">
                  <c:v>49.97517082456914</c:v>
                </c:pt>
                <c:pt idx="90">
                  <c:v>48.655375658089021</c:v>
                </c:pt>
                <c:pt idx="91">
                  <c:v>47.252476369554557</c:v>
                </c:pt>
                <c:pt idx="92">
                  <c:v>50.502255033755148</c:v>
                </c:pt>
                <c:pt idx="93">
                  <c:v>48.61487823366074</c:v>
                </c:pt>
                <c:pt idx="94">
                  <c:v>46.359139711983822</c:v>
                </c:pt>
                <c:pt idx="95">
                  <c:v>45.109258081939409</c:v>
                </c:pt>
                <c:pt idx="96">
                  <c:v>44.42698888205792</c:v>
                </c:pt>
                <c:pt idx="97">
                  <c:v>43.026483671227645</c:v>
                </c:pt>
                <c:pt idx="98">
                  <c:v>46.153159575020815</c:v>
                </c:pt>
                <c:pt idx="99">
                  <c:v>46.825125324740434</c:v>
                </c:pt>
                <c:pt idx="100">
                  <c:v>47.57875503062435</c:v>
                </c:pt>
                <c:pt idx="101">
                  <c:v>45.732482106492689</c:v>
                </c:pt>
                <c:pt idx="102">
                  <c:v>44.892698531073236</c:v>
                </c:pt>
                <c:pt idx="103">
                  <c:v>45.028444837359338</c:v>
                </c:pt>
                <c:pt idx="104">
                  <c:v>48.223562513610496</c:v>
                </c:pt>
                <c:pt idx="105">
                  <c:v>49.460727878257202</c:v>
                </c:pt>
                <c:pt idx="106">
                  <c:v>51.734521628844142</c:v>
                </c:pt>
                <c:pt idx="107">
                  <c:v>49.703387490110288</c:v>
                </c:pt>
                <c:pt idx="108">
                  <c:v>47.636703250008068</c:v>
                </c:pt>
                <c:pt idx="109">
                  <c:v>44.934587473103718</c:v>
                </c:pt>
                <c:pt idx="110">
                  <c:v>44.828740669030971</c:v>
                </c:pt>
                <c:pt idx="111">
                  <c:v>45.403625830411279</c:v>
                </c:pt>
                <c:pt idx="112">
                  <c:v>43.972858401362693</c:v>
                </c:pt>
                <c:pt idx="113">
                  <c:v>42.277351241174586</c:v>
                </c:pt>
                <c:pt idx="114">
                  <c:v>42.825061489934477</c:v>
                </c:pt>
                <c:pt idx="115">
                  <c:v>41.072809096954501</c:v>
                </c:pt>
                <c:pt idx="116">
                  <c:v>38.787618492350013</c:v>
                </c:pt>
                <c:pt idx="117">
                  <c:v>41.505125885502572</c:v>
                </c:pt>
                <c:pt idx="118">
                  <c:v>43.073217924803856</c:v>
                </c:pt>
                <c:pt idx="119">
                  <c:v>42.363532613567102</c:v>
                </c:pt>
                <c:pt idx="120">
                  <c:v>40.63602424590799</c:v>
                </c:pt>
                <c:pt idx="121">
                  <c:v>38.372291998835507</c:v>
                </c:pt>
                <c:pt idx="122">
                  <c:v>37.121303836723136</c:v>
                </c:pt>
                <c:pt idx="123">
                  <c:v>36.168739863287016</c:v>
                </c:pt>
                <c:pt idx="124">
                  <c:v>35.423077647457774</c:v>
                </c:pt>
                <c:pt idx="125">
                  <c:v>34.253382408985978</c:v>
                </c:pt>
                <c:pt idx="126">
                  <c:v>33.702517429432454</c:v>
                </c:pt>
                <c:pt idx="127">
                  <c:v>33.826844310076225</c:v>
                </c:pt>
                <c:pt idx="128">
                  <c:v>32.959634947484588</c:v>
                </c:pt>
                <c:pt idx="129">
                  <c:v>33.819800957598403</c:v>
                </c:pt>
                <c:pt idx="130">
                  <c:v>33.078866879193093</c:v>
                </c:pt>
                <c:pt idx="131">
                  <c:v>33.212399218750846</c:v>
                </c:pt>
                <c:pt idx="132">
                  <c:v>35.467261866828181</c:v>
                </c:pt>
                <c:pt idx="133">
                  <c:v>35.306632826912576</c:v>
                </c:pt>
                <c:pt idx="134">
                  <c:v>35.937431858655962</c:v>
                </c:pt>
                <c:pt idx="135">
                  <c:v>34.654605221905676</c:v>
                </c:pt>
                <c:pt idx="136">
                  <c:v>35.033577981942955</c:v>
                </c:pt>
                <c:pt idx="137">
                  <c:v>34.901551528486671</c:v>
                </c:pt>
                <c:pt idx="138">
                  <c:v>33.044317391827434</c:v>
                </c:pt>
                <c:pt idx="139">
                  <c:v>32.134327937886475</c:v>
                </c:pt>
                <c:pt idx="140">
                  <c:v>31.708451526250649</c:v>
                </c:pt>
                <c:pt idx="141">
                  <c:v>32.7760348820578</c:v>
                </c:pt>
                <c:pt idx="142">
                  <c:v>32.832603889485526</c:v>
                </c:pt>
                <c:pt idx="143">
                  <c:v>31.751435751374355</c:v>
                </c:pt>
                <c:pt idx="144">
                  <c:v>32.194842077409632</c:v>
                </c:pt>
                <c:pt idx="145">
                  <c:v>32.402376445737254</c:v>
                </c:pt>
                <c:pt idx="146">
                  <c:v>32.458078913897879</c:v>
                </c:pt>
                <c:pt idx="147">
                  <c:v>33.433078998640873</c:v>
                </c:pt>
                <c:pt idx="148">
                  <c:v>35.834451539636468</c:v>
                </c:pt>
                <c:pt idx="149">
                  <c:v>32.292803434188755</c:v>
                </c:pt>
                <c:pt idx="150">
                  <c:v>31.80006776186913</c:v>
                </c:pt>
                <c:pt idx="151">
                  <c:v>31.600477035918104</c:v>
                </c:pt>
                <c:pt idx="152">
                  <c:v>31.206119753519662</c:v>
                </c:pt>
                <c:pt idx="153">
                  <c:v>31.345100125257723</c:v>
                </c:pt>
                <c:pt idx="154">
                  <c:v>32.9463985483644</c:v>
                </c:pt>
                <c:pt idx="155">
                  <c:v>30.837272801153659</c:v>
                </c:pt>
                <c:pt idx="156">
                  <c:v>30.752248876039047</c:v>
                </c:pt>
                <c:pt idx="157">
                  <c:v>31.30907167886658</c:v>
                </c:pt>
                <c:pt idx="158">
                  <c:v>30.604933526148507</c:v>
                </c:pt>
                <c:pt idx="159">
                  <c:v>28.545526295036971</c:v>
                </c:pt>
                <c:pt idx="160">
                  <c:v>30.010862487828405</c:v>
                </c:pt>
                <c:pt idx="161">
                  <c:v>29.094620048532107</c:v>
                </c:pt>
                <c:pt idx="162">
                  <c:v>28.897139387830915</c:v>
                </c:pt>
                <c:pt idx="163">
                  <c:v>31.46004451683697</c:v>
                </c:pt>
                <c:pt idx="164">
                  <c:v>32.408274533254804</c:v>
                </c:pt>
                <c:pt idx="165">
                  <c:v>32.098760489816087</c:v>
                </c:pt>
                <c:pt idx="166">
                  <c:v>32.1391140664633</c:v>
                </c:pt>
                <c:pt idx="167">
                  <c:v>33.059041976315726</c:v>
                </c:pt>
                <c:pt idx="168">
                  <c:v>32.643975913184519</c:v>
                </c:pt>
                <c:pt idx="169">
                  <c:v>31.481469719500893</c:v>
                </c:pt>
                <c:pt idx="170">
                  <c:v>31.238081465797542</c:v>
                </c:pt>
                <c:pt idx="171">
                  <c:v>32.553839046956497</c:v>
                </c:pt>
                <c:pt idx="172">
                  <c:v>30.097997261177415</c:v>
                </c:pt>
                <c:pt idx="173">
                  <c:v>30.384191685597195</c:v>
                </c:pt>
                <c:pt idx="174">
                  <c:v>31.757477482769836</c:v>
                </c:pt>
                <c:pt idx="175">
                  <c:v>33.079408394764648</c:v>
                </c:pt>
                <c:pt idx="176">
                  <c:v>33.787997326553416</c:v>
                </c:pt>
                <c:pt idx="177">
                  <c:v>33.839642823507802</c:v>
                </c:pt>
                <c:pt idx="178">
                  <c:v>32.782635637884809</c:v>
                </c:pt>
                <c:pt idx="179">
                  <c:v>32.561004065230499</c:v>
                </c:pt>
                <c:pt idx="180">
                  <c:v>32.509817423360062</c:v>
                </c:pt>
                <c:pt idx="181">
                  <c:v>32.760040264061509</c:v>
                </c:pt>
                <c:pt idx="182">
                  <c:v>32.2305025417294</c:v>
                </c:pt>
                <c:pt idx="183">
                  <c:v>31.22719072516934</c:v>
                </c:pt>
                <c:pt idx="184">
                  <c:v>32.867079264420603</c:v>
                </c:pt>
                <c:pt idx="185">
                  <c:v>32.209479121936631</c:v>
                </c:pt>
                <c:pt idx="186">
                  <c:v>31.693967108845413</c:v>
                </c:pt>
                <c:pt idx="187">
                  <c:v>31.046353828329405</c:v>
                </c:pt>
                <c:pt idx="188">
                  <c:v>31.33160501232355</c:v>
                </c:pt>
                <c:pt idx="189">
                  <c:v>31.803550957578743</c:v>
                </c:pt>
                <c:pt idx="190">
                  <c:v>30.786845922628821</c:v>
                </c:pt>
                <c:pt idx="191">
                  <c:v>31.644645739664572</c:v>
                </c:pt>
                <c:pt idx="192">
                  <c:v>29.127005581350517</c:v>
                </c:pt>
                <c:pt idx="193">
                  <c:v>29.837740784810581</c:v>
                </c:pt>
                <c:pt idx="194">
                  <c:v>29.192531748088594</c:v>
                </c:pt>
                <c:pt idx="195">
                  <c:v>29.617431754044247</c:v>
                </c:pt>
                <c:pt idx="196">
                  <c:v>28.889872881799121</c:v>
                </c:pt>
                <c:pt idx="197">
                  <c:v>29.896604796901538</c:v>
                </c:pt>
                <c:pt idx="198">
                  <c:v>27.328886221305012</c:v>
                </c:pt>
                <c:pt idx="199">
                  <c:v>27.756667156190574</c:v>
                </c:pt>
                <c:pt idx="200">
                  <c:v>28.210942444767355</c:v>
                </c:pt>
                <c:pt idx="201">
                  <c:v>27.572284727499031</c:v>
                </c:pt>
                <c:pt idx="202">
                  <c:v>28.211671664974084</c:v>
                </c:pt>
                <c:pt idx="203">
                  <c:v>29.199802075285827</c:v>
                </c:pt>
                <c:pt idx="204">
                  <c:v>28.132781722787268</c:v>
                </c:pt>
                <c:pt idx="205">
                  <c:v>27.51812611330827</c:v>
                </c:pt>
                <c:pt idx="206">
                  <c:v>28.862050223104312</c:v>
                </c:pt>
                <c:pt idx="207">
                  <c:v>26.31538287932792</c:v>
                </c:pt>
                <c:pt idx="208">
                  <c:v>27.647613973270392</c:v>
                </c:pt>
                <c:pt idx="209">
                  <c:v>27.30419150855575</c:v>
                </c:pt>
                <c:pt idx="210">
                  <c:v>27.058768866040189</c:v>
                </c:pt>
                <c:pt idx="211">
                  <c:v>27.231344309761244</c:v>
                </c:pt>
                <c:pt idx="212">
                  <c:v>27.389092480821031</c:v>
                </c:pt>
                <c:pt idx="213">
                  <c:v>27.760476706583173</c:v>
                </c:pt>
                <c:pt idx="214">
                  <c:v>26.690414015794168</c:v>
                </c:pt>
                <c:pt idx="215">
                  <c:v>27.198756576025005</c:v>
                </c:pt>
                <c:pt idx="216">
                  <c:v>26.985876705105181</c:v>
                </c:pt>
                <c:pt idx="217">
                  <c:v>27.25212092073895</c:v>
                </c:pt>
                <c:pt idx="218">
                  <c:v>25.973931982073047</c:v>
                </c:pt>
                <c:pt idx="219">
                  <c:v>26.203172076587943</c:v>
                </c:pt>
                <c:pt idx="220">
                  <c:v>26.722728561403553</c:v>
                </c:pt>
                <c:pt idx="221">
                  <c:v>28.404895023456262</c:v>
                </c:pt>
                <c:pt idx="222">
                  <c:v>28.04633090425521</c:v>
                </c:pt>
                <c:pt idx="223">
                  <c:v>26.295435853737004</c:v>
                </c:pt>
                <c:pt idx="224">
                  <c:v>27.857977587009454</c:v>
                </c:pt>
                <c:pt idx="225">
                  <c:v>29.423099680507306</c:v>
                </c:pt>
                <c:pt idx="226">
                  <c:v>29.554730244817364</c:v>
                </c:pt>
                <c:pt idx="227">
                  <c:v>28.803243008786271</c:v>
                </c:pt>
                <c:pt idx="228">
                  <c:v>28.157588052220596</c:v>
                </c:pt>
                <c:pt idx="229">
                  <c:v>28.781733007354937</c:v>
                </c:pt>
                <c:pt idx="230">
                  <c:v>28.673592842513933</c:v>
                </c:pt>
                <c:pt idx="231">
                  <c:v>30.055999213733035</c:v>
                </c:pt>
                <c:pt idx="232">
                  <c:v>29.081725827232926</c:v>
                </c:pt>
                <c:pt idx="233">
                  <c:v>28.190059621681691</c:v>
                </c:pt>
                <c:pt idx="234">
                  <c:v>29.302541630525511</c:v>
                </c:pt>
                <c:pt idx="235">
                  <c:v>29.901111606109911</c:v>
                </c:pt>
                <c:pt idx="236">
                  <c:v>30.574860014550993</c:v>
                </c:pt>
                <c:pt idx="237">
                  <c:v>31.054912386303968</c:v>
                </c:pt>
                <c:pt idx="238">
                  <c:v>32.128582587448925</c:v>
                </c:pt>
                <c:pt idx="239">
                  <c:v>32.533487852182773</c:v>
                </c:pt>
                <c:pt idx="240">
                  <c:v>33.374760007141631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90-0149-8629-2810FACCC6E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'a(t)'!$C$4:$II$4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21.026019481029426</c:v>
                </c:pt>
                <c:pt idx="2">
                  <c:v>22.123662267688847</c:v>
                </c:pt>
                <c:pt idx="3">
                  <c:v>21.692069858995513</c:v>
                </c:pt>
                <c:pt idx="4">
                  <c:v>20.796349191336834</c:v>
                </c:pt>
                <c:pt idx="5">
                  <c:v>19.535256786352967</c:v>
                </c:pt>
                <c:pt idx="6">
                  <c:v>18.998375094343633</c:v>
                </c:pt>
                <c:pt idx="7">
                  <c:v>18.628067904272864</c:v>
                </c:pt>
                <c:pt idx="8">
                  <c:v>19.997195770859587</c:v>
                </c:pt>
                <c:pt idx="9">
                  <c:v>18.471179281866718</c:v>
                </c:pt>
                <c:pt idx="10">
                  <c:v>18.771664168388181</c:v>
                </c:pt>
                <c:pt idx="11">
                  <c:v>19.40587300345382</c:v>
                </c:pt>
                <c:pt idx="12">
                  <c:v>19.408072696584505</c:v>
                </c:pt>
                <c:pt idx="13">
                  <c:v>18.509138026388669</c:v>
                </c:pt>
                <c:pt idx="14">
                  <c:v>19.216058610276303</c:v>
                </c:pt>
                <c:pt idx="15">
                  <c:v>18.938328132820001</c:v>
                </c:pt>
                <c:pt idx="16">
                  <c:v>18.268762941205026</c:v>
                </c:pt>
                <c:pt idx="17">
                  <c:v>17.437848070538887</c:v>
                </c:pt>
                <c:pt idx="18">
                  <c:v>17.156174756586232</c:v>
                </c:pt>
                <c:pt idx="19">
                  <c:v>17.91773235335496</c:v>
                </c:pt>
                <c:pt idx="20">
                  <c:v>19.121336086328135</c:v>
                </c:pt>
                <c:pt idx="21">
                  <c:v>18.45185849674613</c:v>
                </c:pt>
                <c:pt idx="22">
                  <c:v>18.768921022206634</c:v>
                </c:pt>
                <c:pt idx="23">
                  <c:v>18.468406340434871</c:v>
                </c:pt>
                <c:pt idx="24">
                  <c:v>18.214198507593597</c:v>
                </c:pt>
                <c:pt idx="25">
                  <c:v>18.31322244312652</c:v>
                </c:pt>
                <c:pt idx="26">
                  <c:v>17.761893273329157</c:v>
                </c:pt>
                <c:pt idx="27">
                  <c:v>18.473623600618978</c:v>
                </c:pt>
                <c:pt idx="28">
                  <c:v>18.97907317063811</c:v>
                </c:pt>
                <c:pt idx="29">
                  <c:v>20.07651539946508</c:v>
                </c:pt>
                <c:pt idx="30">
                  <c:v>21.455493013651289</c:v>
                </c:pt>
                <c:pt idx="31">
                  <c:v>22.076620961065277</c:v>
                </c:pt>
                <c:pt idx="32">
                  <c:v>21.766628736472338</c:v>
                </c:pt>
                <c:pt idx="33">
                  <c:v>22.054931915807536</c:v>
                </c:pt>
                <c:pt idx="34">
                  <c:v>21.360535150298386</c:v>
                </c:pt>
                <c:pt idx="35">
                  <c:v>21.621080130234443</c:v>
                </c:pt>
                <c:pt idx="36">
                  <c:v>22.357516590947377</c:v>
                </c:pt>
                <c:pt idx="37">
                  <c:v>22.023970380745112</c:v>
                </c:pt>
                <c:pt idx="38">
                  <c:v>22.634096229654201</c:v>
                </c:pt>
                <c:pt idx="39">
                  <c:v>21.623626825126454</c:v>
                </c:pt>
                <c:pt idx="40">
                  <c:v>22.204750852891809</c:v>
                </c:pt>
                <c:pt idx="41">
                  <c:v>23.115722994265273</c:v>
                </c:pt>
                <c:pt idx="42">
                  <c:v>22.394845402201941</c:v>
                </c:pt>
                <c:pt idx="43">
                  <c:v>20.201188930416944</c:v>
                </c:pt>
                <c:pt idx="44">
                  <c:v>19.56687649357006</c:v>
                </c:pt>
                <c:pt idx="45">
                  <c:v>19.799782683563318</c:v>
                </c:pt>
                <c:pt idx="46">
                  <c:v>19.775916823447201</c:v>
                </c:pt>
                <c:pt idx="47">
                  <c:v>20.026830162883346</c:v>
                </c:pt>
                <c:pt idx="48">
                  <c:v>20.466538347582446</c:v>
                </c:pt>
                <c:pt idx="49">
                  <c:v>20.706809693930229</c:v>
                </c:pt>
                <c:pt idx="50">
                  <c:v>20.879391453000125</c:v>
                </c:pt>
                <c:pt idx="51">
                  <c:v>20.378469416900714</c:v>
                </c:pt>
                <c:pt idx="52">
                  <c:v>20.295844052361833</c:v>
                </c:pt>
                <c:pt idx="53">
                  <c:v>20.055217507807892</c:v>
                </c:pt>
                <c:pt idx="54">
                  <c:v>19.361878248201908</c:v>
                </c:pt>
                <c:pt idx="55">
                  <c:v>19.645521026872274</c:v>
                </c:pt>
                <c:pt idx="56">
                  <c:v>18.931674001750292</c:v>
                </c:pt>
                <c:pt idx="57">
                  <c:v>19.070142111193327</c:v>
                </c:pt>
                <c:pt idx="58">
                  <c:v>19.782665140677306</c:v>
                </c:pt>
                <c:pt idx="59">
                  <c:v>19.902774009517742</c:v>
                </c:pt>
                <c:pt idx="60">
                  <c:v>19.904673296610124</c:v>
                </c:pt>
                <c:pt idx="61">
                  <c:v>19.963052178634069</c:v>
                </c:pt>
                <c:pt idx="62">
                  <c:v>19.299599205825459</c:v>
                </c:pt>
                <c:pt idx="63">
                  <c:v>19.373998801829863</c:v>
                </c:pt>
                <c:pt idx="64">
                  <c:v>19.026011490695282</c:v>
                </c:pt>
                <c:pt idx="65">
                  <c:v>18.614996604014308</c:v>
                </c:pt>
                <c:pt idx="66">
                  <c:v>19.50833979821503</c:v>
                </c:pt>
                <c:pt idx="67">
                  <c:v>19.83315573000792</c:v>
                </c:pt>
                <c:pt idx="68">
                  <c:v>20.346166940755282</c:v>
                </c:pt>
                <c:pt idx="69">
                  <c:v>19.957633699066314</c:v>
                </c:pt>
                <c:pt idx="70">
                  <c:v>20.212917998759615</c:v>
                </c:pt>
                <c:pt idx="71">
                  <c:v>19.99119555011119</c:v>
                </c:pt>
                <c:pt idx="72">
                  <c:v>19.880176142665405</c:v>
                </c:pt>
                <c:pt idx="73">
                  <c:v>19.880931747531982</c:v>
                </c:pt>
                <c:pt idx="74">
                  <c:v>20.272708197096492</c:v>
                </c:pt>
                <c:pt idx="75">
                  <c:v>19.765168540968649</c:v>
                </c:pt>
                <c:pt idx="76">
                  <c:v>20.579423838041556</c:v>
                </c:pt>
                <c:pt idx="77">
                  <c:v>20.230453333840639</c:v>
                </c:pt>
                <c:pt idx="78">
                  <c:v>18.860746652561463</c:v>
                </c:pt>
                <c:pt idx="79">
                  <c:v>18.769276919187508</c:v>
                </c:pt>
                <c:pt idx="80">
                  <c:v>18.153212291541781</c:v>
                </c:pt>
                <c:pt idx="81">
                  <c:v>19.544770576798513</c:v>
                </c:pt>
                <c:pt idx="82">
                  <c:v>19.950649280814126</c:v>
                </c:pt>
                <c:pt idx="83">
                  <c:v>19.529910515907606</c:v>
                </c:pt>
                <c:pt idx="84">
                  <c:v>18.587273184989822</c:v>
                </c:pt>
                <c:pt idx="85">
                  <c:v>18.396844704477438</c:v>
                </c:pt>
                <c:pt idx="86">
                  <c:v>18.305400401818556</c:v>
                </c:pt>
                <c:pt idx="87">
                  <c:v>18.736120724514983</c:v>
                </c:pt>
                <c:pt idx="88">
                  <c:v>20.005297716925483</c:v>
                </c:pt>
                <c:pt idx="89">
                  <c:v>20.412402433268635</c:v>
                </c:pt>
                <c:pt idx="90">
                  <c:v>20.315871675600917</c:v>
                </c:pt>
                <c:pt idx="91">
                  <c:v>20.995867461755342</c:v>
                </c:pt>
                <c:pt idx="92">
                  <c:v>21.379650747425192</c:v>
                </c:pt>
                <c:pt idx="93">
                  <c:v>22.15173448683732</c:v>
                </c:pt>
                <c:pt idx="94">
                  <c:v>21.848176877587306</c:v>
                </c:pt>
                <c:pt idx="95">
                  <c:v>21.899316287454731</c:v>
                </c:pt>
                <c:pt idx="96">
                  <c:v>22.445538399248441</c:v>
                </c:pt>
                <c:pt idx="97">
                  <c:v>22.545186607883135</c:v>
                </c:pt>
                <c:pt idx="98">
                  <c:v>23.342696601667718</c:v>
                </c:pt>
                <c:pt idx="99">
                  <c:v>23.256559096467157</c:v>
                </c:pt>
                <c:pt idx="100">
                  <c:v>23.958741500692234</c:v>
                </c:pt>
                <c:pt idx="101">
                  <c:v>23.240016457878969</c:v>
                </c:pt>
                <c:pt idx="102">
                  <c:v>24.318176265041082</c:v>
                </c:pt>
                <c:pt idx="103">
                  <c:v>24.637159911779428</c:v>
                </c:pt>
                <c:pt idx="104">
                  <c:v>24.2622671171404</c:v>
                </c:pt>
                <c:pt idx="105">
                  <c:v>24.511442406797208</c:v>
                </c:pt>
                <c:pt idx="106">
                  <c:v>26.357232681742609</c:v>
                </c:pt>
                <c:pt idx="107">
                  <c:v>26.466966296120606</c:v>
                </c:pt>
                <c:pt idx="108">
                  <c:v>26.609017797712781</c:v>
                </c:pt>
                <c:pt idx="109">
                  <c:v>26.294038191247246</c:v>
                </c:pt>
                <c:pt idx="110">
                  <c:v>26.600941389164401</c:v>
                </c:pt>
                <c:pt idx="111">
                  <c:v>25.989074958269491</c:v>
                </c:pt>
                <c:pt idx="112">
                  <c:v>26.72580126097856</c:v>
                </c:pt>
                <c:pt idx="113">
                  <c:v>27.990354086606608</c:v>
                </c:pt>
                <c:pt idx="114">
                  <c:v>27.69115013551248</c:v>
                </c:pt>
                <c:pt idx="115">
                  <c:v>25.845431960769179</c:v>
                </c:pt>
                <c:pt idx="116">
                  <c:v>26.428661902978924</c:v>
                </c:pt>
                <c:pt idx="117">
                  <c:v>26.390480291506957</c:v>
                </c:pt>
                <c:pt idx="118">
                  <c:v>26.918926172015652</c:v>
                </c:pt>
                <c:pt idx="119">
                  <c:v>25.850550538516497</c:v>
                </c:pt>
                <c:pt idx="120">
                  <c:v>25.321666247460197</c:v>
                </c:pt>
                <c:pt idx="121">
                  <c:v>25.954406285723326</c:v>
                </c:pt>
                <c:pt idx="122">
                  <c:v>26.092464640020456</c:v>
                </c:pt>
                <c:pt idx="123">
                  <c:v>26.617550172150057</c:v>
                </c:pt>
                <c:pt idx="124">
                  <c:v>26.207716427441749</c:v>
                </c:pt>
                <c:pt idx="125">
                  <c:v>25.524316510222349</c:v>
                </c:pt>
                <c:pt idx="126">
                  <c:v>25.922235696771544</c:v>
                </c:pt>
                <c:pt idx="127">
                  <c:v>25.430541818654181</c:v>
                </c:pt>
                <c:pt idx="128">
                  <c:v>24.64482297097496</c:v>
                </c:pt>
                <c:pt idx="129">
                  <c:v>24.259584514360963</c:v>
                </c:pt>
                <c:pt idx="130">
                  <c:v>24.508009265598925</c:v>
                </c:pt>
                <c:pt idx="131">
                  <c:v>26.018421794718844</c:v>
                </c:pt>
                <c:pt idx="132">
                  <c:v>26.96275269908072</c:v>
                </c:pt>
                <c:pt idx="133">
                  <c:v>26.51858351451121</c:v>
                </c:pt>
                <c:pt idx="134">
                  <c:v>27.140426243222333</c:v>
                </c:pt>
                <c:pt idx="135">
                  <c:v>27.066900567579541</c:v>
                </c:pt>
                <c:pt idx="136">
                  <c:v>28.068931300069021</c:v>
                </c:pt>
                <c:pt idx="137">
                  <c:v>26.359971333461495</c:v>
                </c:pt>
                <c:pt idx="138">
                  <c:v>26.64356532996452</c:v>
                </c:pt>
                <c:pt idx="139">
                  <c:v>24.232939584806203</c:v>
                </c:pt>
                <c:pt idx="140">
                  <c:v>23.17820761178972</c:v>
                </c:pt>
                <c:pt idx="141">
                  <c:v>22.13372581575635</c:v>
                </c:pt>
                <c:pt idx="142">
                  <c:v>22.114014748241164</c:v>
                </c:pt>
                <c:pt idx="143">
                  <c:v>22.278238965546983</c:v>
                </c:pt>
                <c:pt idx="144">
                  <c:v>21.192926398625826</c:v>
                </c:pt>
                <c:pt idx="145">
                  <c:v>20.641895523906332</c:v>
                </c:pt>
                <c:pt idx="146">
                  <c:v>20.005175752297077</c:v>
                </c:pt>
                <c:pt idx="147">
                  <c:v>20.08053927055343</c:v>
                </c:pt>
                <c:pt idx="148">
                  <c:v>19.892128435595083</c:v>
                </c:pt>
                <c:pt idx="149">
                  <c:v>20.999677674098514</c:v>
                </c:pt>
                <c:pt idx="150">
                  <c:v>20.309540938595767</c:v>
                </c:pt>
                <c:pt idx="151">
                  <c:v>19.898497463543798</c:v>
                </c:pt>
                <c:pt idx="152">
                  <c:v>19.757820164598172</c:v>
                </c:pt>
                <c:pt idx="153">
                  <c:v>19.758201248793245</c:v>
                </c:pt>
                <c:pt idx="154">
                  <c:v>20.547398021992869</c:v>
                </c:pt>
                <c:pt idx="155">
                  <c:v>20.101443091109648</c:v>
                </c:pt>
                <c:pt idx="156">
                  <c:v>19.646371997403786</c:v>
                </c:pt>
                <c:pt idx="157">
                  <c:v>20.431984058714519</c:v>
                </c:pt>
                <c:pt idx="158">
                  <c:v>20.140596387099688</c:v>
                </c:pt>
                <c:pt idx="159">
                  <c:v>19.876768381208777</c:v>
                </c:pt>
                <c:pt idx="160">
                  <c:v>20.778049940763882</c:v>
                </c:pt>
                <c:pt idx="161">
                  <c:v>20.490929391611139</c:v>
                </c:pt>
                <c:pt idx="162">
                  <c:v>21.280043098648623</c:v>
                </c:pt>
                <c:pt idx="163">
                  <c:v>20.820005635308956</c:v>
                </c:pt>
                <c:pt idx="164">
                  <c:v>21.456876869952414</c:v>
                </c:pt>
                <c:pt idx="165">
                  <c:v>22.594114320925037</c:v>
                </c:pt>
                <c:pt idx="166">
                  <c:v>22.260950681809209</c:v>
                </c:pt>
                <c:pt idx="167">
                  <c:v>21.966794928674044</c:v>
                </c:pt>
                <c:pt idx="168">
                  <c:v>21.908521291257593</c:v>
                </c:pt>
                <c:pt idx="169">
                  <c:v>21.945401907442807</c:v>
                </c:pt>
                <c:pt idx="170">
                  <c:v>21.550608699142508</c:v>
                </c:pt>
                <c:pt idx="171">
                  <c:v>21.766764427456579</c:v>
                </c:pt>
                <c:pt idx="172">
                  <c:v>21.570586571766206</c:v>
                </c:pt>
                <c:pt idx="173">
                  <c:v>22.095694547391048</c:v>
                </c:pt>
                <c:pt idx="174">
                  <c:v>22.557142253060626</c:v>
                </c:pt>
                <c:pt idx="175">
                  <c:v>20.480337301764386</c:v>
                </c:pt>
                <c:pt idx="176">
                  <c:v>20.265823166303928</c:v>
                </c:pt>
                <c:pt idx="177">
                  <c:v>20.538601968093911</c:v>
                </c:pt>
                <c:pt idx="178">
                  <c:v>21.112288709330567</c:v>
                </c:pt>
                <c:pt idx="179">
                  <c:v>21.876959573964065</c:v>
                </c:pt>
                <c:pt idx="180">
                  <c:v>22.790252131718272</c:v>
                </c:pt>
                <c:pt idx="181">
                  <c:v>21.670801424801716</c:v>
                </c:pt>
                <c:pt idx="182">
                  <c:v>22.61667072796935</c:v>
                </c:pt>
                <c:pt idx="183">
                  <c:v>23.139677045461841</c:v>
                </c:pt>
                <c:pt idx="184">
                  <c:v>23.858329512819097</c:v>
                </c:pt>
                <c:pt idx="185">
                  <c:v>24.255355504154458</c:v>
                </c:pt>
                <c:pt idx="186">
                  <c:v>23.022433551173698</c:v>
                </c:pt>
                <c:pt idx="187">
                  <c:v>22.954673243140615</c:v>
                </c:pt>
                <c:pt idx="188">
                  <c:v>22.748739177036313</c:v>
                </c:pt>
                <c:pt idx="189">
                  <c:v>21.94964343985168</c:v>
                </c:pt>
                <c:pt idx="190">
                  <c:v>21.875401902852065</c:v>
                </c:pt>
                <c:pt idx="191">
                  <c:v>21.376355803835416</c:v>
                </c:pt>
                <c:pt idx="192">
                  <c:v>21.173666344460059</c:v>
                </c:pt>
                <c:pt idx="193">
                  <c:v>20.982644415229515</c:v>
                </c:pt>
                <c:pt idx="194">
                  <c:v>20.571391330328812</c:v>
                </c:pt>
                <c:pt idx="195">
                  <c:v>20.322952368148471</c:v>
                </c:pt>
                <c:pt idx="196">
                  <c:v>20.494445564077072</c:v>
                </c:pt>
                <c:pt idx="197">
                  <c:v>20.260697068518052</c:v>
                </c:pt>
                <c:pt idx="198">
                  <c:v>20.791114486181634</c:v>
                </c:pt>
                <c:pt idx="199">
                  <c:v>21.422881111911639</c:v>
                </c:pt>
                <c:pt idx="200">
                  <c:v>21.485475188403601</c:v>
                </c:pt>
                <c:pt idx="201">
                  <c:v>22.262763714962777</c:v>
                </c:pt>
                <c:pt idx="202">
                  <c:v>22.545612671359372</c:v>
                </c:pt>
                <c:pt idx="203">
                  <c:v>22.40524045847069</c:v>
                </c:pt>
                <c:pt idx="204">
                  <c:v>22.143922643213664</c:v>
                </c:pt>
                <c:pt idx="205">
                  <c:v>22.489934085144913</c:v>
                </c:pt>
                <c:pt idx="206">
                  <c:v>22.544233571001239</c:v>
                </c:pt>
                <c:pt idx="207">
                  <c:v>21.006551363671811</c:v>
                </c:pt>
                <c:pt idx="208">
                  <c:v>20.194619069741051</c:v>
                </c:pt>
                <c:pt idx="209">
                  <c:v>18.828193633372234</c:v>
                </c:pt>
                <c:pt idx="210">
                  <c:v>19.616872892944958</c:v>
                </c:pt>
                <c:pt idx="211">
                  <c:v>17.844510937924888</c:v>
                </c:pt>
                <c:pt idx="212">
                  <c:v>17.287037519146157</c:v>
                </c:pt>
                <c:pt idx="213">
                  <c:v>16.60089193589862</c:v>
                </c:pt>
                <c:pt idx="214">
                  <c:v>15.924884570804323</c:v>
                </c:pt>
                <c:pt idx="215">
                  <c:v>15.248017207912</c:v>
                </c:pt>
                <c:pt idx="216">
                  <c:v>15.901741859407236</c:v>
                </c:pt>
                <c:pt idx="217">
                  <c:v>15.298850679590156</c:v>
                </c:pt>
                <c:pt idx="218">
                  <c:v>15.653082480350307</c:v>
                </c:pt>
                <c:pt idx="219">
                  <c:v>15.494349531534562</c:v>
                </c:pt>
                <c:pt idx="220">
                  <c:v>15.713745052822006</c:v>
                </c:pt>
                <c:pt idx="221">
                  <c:v>15.410365103510099</c:v>
                </c:pt>
                <c:pt idx="222">
                  <c:v>14.999819893755575</c:v>
                </c:pt>
                <c:pt idx="223">
                  <c:v>15.018472886232074</c:v>
                </c:pt>
                <c:pt idx="224">
                  <c:v>13.80294993711313</c:v>
                </c:pt>
                <c:pt idx="225">
                  <c:v>13.511392731488341</c:v>
                </c:pt>
                <c:pt idx="226">
                  <c:v>13.492556238293664</c:v>
                </c:pt>
                <c:pt idx="227">
                  <c:v>13.256585434032042</c:v>
                </c:pt>
                <c:pt idx="228">
                  <c:v>12.705320647827499</c:v>
                </c:pt>
                <c:pt idx="229">
                  <c:v>13.158164585284208</c:v>
                </c:pt>
                <c:pt idx="230">
                  <c:v>12.9027360620656</c:v>
                </c:pt>
                <c:pt idx="231">
                  <c:v>12.814301729858238</c:v>
                </c:pt>
                <c:pt idx="232">
                  <c:v>12.785307032025559</c:v>
                </c:pt>
                <c:pt idx="233">
                  <c:v>13.205862685269826</c:v>
                </c:pt>
                <c:pt idx="234">
                  <c:v>13.02960138496665</c:v>
                </c:pt>
                <c:pt idx="235">
                  <c:v>12.983120613430952</c:v>
                </c:pt>
                <c:pt idx="236">
                  <c:v>13.566687789482735</c:v>
                </c:pt>
                <c:pt idx="237">
                  <c:v>13.008048589659833</c:v>
                </c:pt>
                <c:pt idx="238">
                  <c:v>12.18305878778073</c:v>
                </c:pt>
                <c:pt idx="239">
                  <c:v>11.798632230316016</c:v>
                </c:pt>
                <c:pt idx="240">
                  <c:v>12.024710839927261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90-0149-8629-2810FACCC6EE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'a(t)'!$C$5:$II$5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19.099962709043922</c:v>
                </c:pt>
                <c:pt idx="2">
                  <c:v>17.261373354966114</c:v>
                </c:pt>
                <c:pt idx="3">
                  <c:v>16.623110155803207</c:v>
                </c:pt>
                <c:pt idx="4">
                  <c:v>16.44453626774234</c:v>
                </c:pt>
                <c:pt idx="5">
                  <c:v>17.279599453915065</c:v>
                </c:pt>
                <c:pt idx="6">
                  <c:v>17.847141158267107</c:v>
                </c:pt>
                <c:pt idx="7">
                  <c:v>16.879612305528596</c:v>
                </c:pt>
                <c:pt idx="8">
                  <c:v>17.008471171001656</c:v>
                </c:pt>
                <c:pt idx="9">
                  <c:v>17.180747982348443</c:v>
                </c:pt>
                <c:pt idx="10">
                  <c:v>16.147683515145669</c:v>
                </c:pt>
                <c:pt idx="11">
                  <c:v>17.134860886454209</c:v>
                </c:pt>
                <c:pt idx="12">
                  <c:v>17.238396505333778</c:v>
                </c:pt>
                <c:pt idx="13">
                  <c:v>17.622058115518133</c:v>
                </c:pt>
                <c:pt idx="14">
                  <c:v>17.901024498574987</c:v>
                </c:pt>
                <c:pt idx="15">
                  <c:v>17.350829226080947</c:v>
                </c:pt>
                <c:pt idx="16">
                  <c:v>17.704786536733401</c:v>
                </c:pt>
                <c:pt idx="17">
                  <c:v>17.087316189952908</c:v>
                </c:pt>
                <c:pt idx="18">
                  <c:v>16.399397006794192</c:v>
                </c:pt>
                <c:pt idx="19">
                  <c:v>16.02245582537477</c:v>
                </c:pt>
                <c:pt idx="20">
                  <c:v>16.302358709086242</c:v>
                </c:pt>
                <c:pt idx="21">
                  <c:v>17.355841506035929</c:v>
                </c:pt>
                <c:pt idx="22">
                  <c:v>17.618979281012745</c:v>
                </c:pt>
                <c:pt idx="23">
                  <c:v>17.907643576509518</c:v>
                </c:pt>
                <c:pt idx="24">
                  <c:v>17.471560821880214</c:v>
                </c:pt>
                <c:pt idx="25">
                  <c:v>16.442407312121897</c:v>
                </c:pt>
                <c:pt idx="26">
                  <c:v>16.801662950467371</c:v>
                </c:pt>
                <c:pt idx="27">
                  <c:v>17.691780794450121</c:v>
                </c:pt>
                <c:pt idx="28">
                  <c:v>17.436151019666401</c:v>
                </c:pt>
                <c:pt idx="29">
                  <c:v>17.273413862128212</c:v>
                </c:pt>
                <c:pt idx="30">
                  <c:v>18.584609452307443</c:v>
                </c:pt>
                <c:pt idx="31">
                  <c:v>18.687249921137131</c:v>
                </c:pt>
                <c:pt idx="32">
                  <c:v>18.92699929405547</c:v>
                </c:pt>
                <c:pt idx="33">
                  <c:v>18.240932134472224</c:v>
                </c:pt>
                <c:pt idx="34">
                  <c:v>18.981517681493425</c:v>
                </c:pt>
                <c:pt idx="35">
                  <c:v>19.275750635394459</c:v>
                </c:pt>
                <c:pt idx="36">
                  <c:v>18.526820262661335</c:v>
                </c:pt>
                <c:pt idx="37">
                  <c:v>18.58452822523746</c:v>
                </c:pt>
                <c:pt idx="38">
                  <c:v>18.580972904642493</c:v>
                </c:pt>
                <c:pt idx="39">
                  <c:v>18.876830013166902</c:v>
                </c:pt>
                <c:pt idx="40">
                  <c:v>19.560495941041342</c:v>
                </c:pt>
                <c:pt idx="41">
                  <c:v>19.235134734676976</c:v>
                </c:pt>
                <c:pt idx="42">
                  <c:v>19.17313840332784</c:v>
                </c:pt>
                <c:pt idx="43">
                  <c:v>18.650378720194784</c:v>
                </c:pt>
                <c:pt idx="44">
                  <c:v>18.323543123959372</c:v>
                </c:pt>
                <c:pt idx="45">
                  <c:v>17.859171759357331</c:v>
                </c:pt>
                <c:pt idx="46">
                  <c:v>17.514556909778264</c:v>
                </c:pt>
                <c:pt idx="47">
                  <c:v>17.218611829768367</c:v>
                </c:pt>
                <c:pt idx="48">
                  <c:v>17.326644316542872</c:v>
                </c:pt>
                <c:pt idx="49">
                  <c:v>18.167956777854052</c:v>
                </c:pt>
                <c:pt idx="50">
                  <c:v>18.747332062769921</c:v>
                </c:pt>
                <c:pt idx="51">
                  <c:v>19.640603851415833</c:v>
                </c:pt>
                <c:pt idx="52">
                  <c:v>19.027319033055569</c:v>
                </c:pt>
                <c:pt idx="53">
                  <c:v>17.740208977396062</c:v>
                </c:pt>
                <c:pt idx="54">
                  <c:v>17.048747674042087</c:v>
                </c:pt>
                <c:pt idx="55">
                  <c:v>17.1750158254697</c:v>
                </c:pt>
                <c:pt idx="56">
                  <c:v>17.710370219306345</c:v>
                </c:pt>
                <c:pt idx="57">
                  <c:v>17.541332890556838</c:v>
                </c:pt>
                <c:pt idx="58">
                  <c:v>17.262975916792698</c:v>
                </c:pt>
                <c:pt idx="59">
                  <c:v>17.068540510893879</c:v>
                </c:pt>
                <c:pt idx="60">
                  <c:v>17.262852087927548</c:v>
                </c:pt>
                <c:pt idx="61">
                  <c:v>17.685479827869397</c:v>
                </c:pt>
                <c:pt idx="62">
                  <c:v>15.985209367948585</c:v>
                </c:pt>
                <c:pt idx="63">
                  <c:v>15.217173745296124</c:v>
                </c:pt>
                <c:pt idx="64">
                  <c:v>15.187690396399532</c:v>
                </c:pt>
                <c:pt idx="65">
                  <c:v>15.311977258428392</c:v>
                </c:pt>
                <c:pt idx="66">
                  <c:v>15.571031773146355</c:v>
                </c:pt>
                <c:pt idx="67">
                  <c:v>15.868902276545318</c:v>
                </c:pt>
                <c:pt idx="68">
                  <c:v>16.062358517958135</c:v>
                </c:pt>
                <c:pt idx="69">
                  <c:v>15.272942517459676</c:v>
                </c:pt>
                <c:pt idx="70">
                  <c:v>15.417655459811595</c:v>
                </c:pt>
                <c:pt idx="71">
                  <c:v>14.989452903369124</c:v>
                </c:pt>
                <c:pt idx="72">
                  <c:v>15.28266584536393</c:v>
                </c:pt>
                <c:pt idx="73">
                  <c:v>15.258298130384393</c:v>
                </c:pt>
                <c:pt idx="74">
                  <c:v>15.50950589267207</c:v>
                </c:pt>
                <c:pt idx="75">
                  <c:v>15.224291348108007</c:v>
                </c:pt>
                <c:pt idx="76">
                  <c:v>15.558606720236018</c:v>
                </c:pt>
                <c:pt idx="77">
                  <c:v>15.985775632430654</c:v>
                </c:pt>
                <c:pt idx="78">
                  <c:v>16.520109440238837</c:v>
                </c:pt>
                <c:pt idx="79">
                  <c:v>16.978454166302257</c:v>
                </c:pt>
                <c:pt idx="80">
                  <c:v>17.091200830007615</c:v>
                </c:pt>
                <c:pt idx="81">
                  <c:v>17.061199181717988</c:v>
                </c:pt>
                <c:pt idx="82">
                  <c:v>17.036588027780322</c:v>
                </c:pt>
                <c:pt idx="83">
                  <c:v>16.089430725328992</c:v>
                </c:pt>
                <c:pt idx="84">
                  <c:v>16.173269220705052</c:v>
                </c:pt>
                <c:pt idx="85">
                  <c:v>16.280162991226767</c:v>
                </c:pt>
                <c:pt idx="86">
                  <c:v>15.974661440688481</c:v>
                </c:pt>
                <c:pt idx="87">
                  <c:v>16.078670213013098</c:v>
                </c:pt>
                <c:pt idx="88">
                  <c:v>15.939716811653927</c:v>
                </c:pt>
                <c:pt idx="89">
                  <c:v>15.04903740452929</c:v>
                </c:pt>
                <c:pt idx="90">
                  <c:v>14.640398355468577</c:v>
                </c:pt>
                <c:pt idx="91">
                  <c:v>13.981527343645553</c:v>
                </c:pt>
                <c:pt idx="92">
                  <c:v>13.728744817614805</c:v>
                </c:pt>
                <c:pt idx="93">
                  <c:v>13.517108637022039</c:v>
                </c:pt>
                <c:pt idx="94">
                  <c:v>13.811163052611521</c:v>
                </c:pt>
                <c:pt idx="95">
                  <c:v>13.988734204893863</c:v>
                </c:pt>
                <c:pt idx="96">
                  <c:v>13.813892165653126</c:v>
                </c:pt>
                <c:pt idx="97">
                  <c:v>13.3475020984738</c:v>
                </c:pt>
                <c:pt idx="98">
                  <c:v>13.291968599831149</c:v>
                </c:pt>
                <c:pt idx="99">
                  <c:v>12.839793879479506</c:v>
                </c:pt>
                <c:pt idx="100">
                  <c:v>12.505986679908576</c:v>
                </c:pt>
                <c:pt idx="101">
                  <c:v>12.713995233623116</c:v>
                </c:pt>
                <c:pt idx="102">
                  <c:v>12.950599691079089</c:v>
                </c:pt>
                <c:pt idx="103">
                  <c:v>12.00468258474536</c:v>
                </c:pt>
                <c:pt idx="104">
                  <c:v>12.669451704805532</c:v>
                </c:pt>
                <c:pt idx="105">
                  <c:v>13.012733092963646</c:v>
                </c:pt>
                <c:pt idx="106">
                  <c:v>13.305909329472078</c:v>
                </c:pt>
                <c:pt idx="107">
                  <c:v>12.795135705326413</c:v>
                </c:pt>
                <c:pt idx="108">
                  <c:v>12.420612594382034</c:v>
                </c:pt>
                <c:pt idx="109">
                  <c:v>12.545668738226029</c:v>
                </c:pt>
                <c:pt idx="110">
                  <c:v>13.072746396151226</c:v>
                </c:pt>
                <c:pt idx="111">
                  <c:v>12.390415434259584</c:v>
                </c:pt>
                <c:pt idx="112">
                  <c:v>12.415223060573517</c:v>
                </c:pt>
                <c:pt idx="113">
                  <c:v>12.372120016575293</c:v>
                </c:pt>
                <c:pt idx="114">
                  <c:v>11.845690542139506</c:v>
                </c:pt>
                <c:pt idx="115">
                  <c:v>11.868889339183212</c:v>
                </c:pt>
                <c:pt idx="116">
                  <c:v>11.449461337244607</c:v>
                </c:pt>
                <c:pt idx="117">
                  <c:v>11.773712969695284</c:v>
                </c:pt>
                <c:pt idx="118">
                  <c:v>11.983420193422347</c:v>
                </c:pt>
                <c:pt idx="119">
                  <c:v>11.373391735687047</c:v>
                </c:pt>
                <c:pt idx="120">
                  <c:v>11.606974310418043</c:v>
                </c:pt>
                <c:pt idx="121">
                  <c:v>11.780699915092747</c:v>
                </c:pt>
                <c:pt idx="122">
                  <c:v>11.728457903834512</c:v>
                </c:pt>
                <c:pt idx="123">
                  <c:v>10.852919987147152</c:v>
                </c:pt>
                <c:pt idx="124">
                  <c:v>10.938611367225507</c:v>
                </c:pt>
                <c:pt idx="125">
                  <c:v>10.638601097867975</c:v>
                </c:pt>
                <c:pt idx="126">
                  <c:v>10.870188909572459</c:v>
                </c:pt>
                <c:pt idx="127">
                  <c:v>11.058684654564845</c:v>
                </c:pt>
                <c:pt idx="128">
                  <c:v>10.49209876391558</c:v>
                </c:pt>
                <c:pt idx="129">
                  <c:v>10.46586108831765</c:v>
                </c:pt>
                <c:pt idx="130">
                  <c:v>10.157313973988462</c:v>
                </c:pt>
                <c:pt idx="131">
                  <c:v>10.58202384972034</c:v>
                </c:pt>
                <c:pt idx="132">
                  <c:v>10.181040478493095</c:v>
                </c:pt>
                <c:pt idx="133">
                  <c:v>10.229308428393018</c:v>
                </c:pt>
                <c:pt idx="134">
                  <c:v>10.07783371154626</c:v>
                </c:pt>
                <c:pt idx="135">
                  <c:v>10.099362537489117</c:v>
                </c:pt>
                <c:pt idx="136">
                  <c:v>9.9546943422126493</c:v>
                </c:pt>
                <c:pt idx="137">
                  <c:v>10.376219669393423</c:v>
                </c:pt>
                <c:pt idx="138">
                  <c:v>10.534229699908824</c:v>
                </c:pt>
                <c:pt idx="139">
                  <c:v>10.637151640815437</c:v>
                </c:pt>
                <c:pt idx="140">
                  <c:v>11.124040225564629</c:v>
                </c:pt>
                <c:pt idx="141">
                  <c:v>11.509672549798703</c:v>
                </c:pt>
                <c:pt idx="142">
                  <c:v>12.262556167878707</c:v>
                </c:pt>
                <c:pt idx="143">
                  <c:v>12.258298230132489</c:v>
                </c:pt>
                <c:pt idx="144">
                  <c:v>11.900974629334407</c:v>
                </c:pt>
                <c:pt idx="145">
                  <c:v>11.923111677694504</c:v>
                </c:pt>
                <c:pt idx="146">
                  <c:v>12.150251225320771</c:v>
                </c:pt>
                <c:pt idx="147">
                  <c:v>11.886384864178572</c:v>
                </c:pt>
                <c:pt idx="148">
                  <c:v>11.5567352008381</c:v>
                </c:pt>
                <c:pt idx="149">
                  <c:v>11.953400985811934</c:v>
                </c:pt>
                <c:pt idx="150">
                  <c:v>12.470301572624011</c:v>
                </c:pt>
                <c:pt idx="151">
                  <c:v>12.419908583700391</c:v>
                </c:pt>
                <c:pt idx="152">
                  <c:v>12.532127077779114</c:v>
                </c:pt>
                <c:pt idx="153">
                  <c:v>13.127979052835292</c:v>
                </c:pt>
                <c:pt idx="154">
                  <c:v>12.471350041504296</c:v>
                </c:pt>
                <c:pt idx="155">
                  <c:v>11.772270283290435</c:v>
                </c:pt>
                <c:pt idx="156">
                  <c:v>12.123540084291687</c:v>
                </c:pt>
                <c:pt idx="157">
                  <c:v>12.200182778164661</c:v>
                </c:pt>
                <c:pt idx="158">
                  <c:v>12.234489674819619</c:v>
                </c:pt>
                <c:pt idx="159">
                  <c:v>12.365643743338357</c:v>
                </c:pt>
                <c:pt idx="160">
                  <c:v>12.242922265077123</c:v>
                </c:pt>
                <c:pt idx="161">
                  <c:v>11.895231435674248</c:v>
                </c:pt>
                <c:pt idx="162">
                  <c:v>12.508029427184983</c:v>
                </c:pt>
                <c:pt idx="163">
                  <c:v>12.93638917172504</c:v>
                </c:pt>
                <c:pt idx="164">
                  <c:v>13.107508044044049</c:v>
                </c:pt>
                <c:pt idx="165">
                  <c:v>13.511700169011855</c:v>
                </c:pt>
                <c:pt idx="166">
                  <c:v>14.621362374377116</c:v>
                </c:pt>
                <c:pt idx="167">
                  <c:v>14.100716733314886</c:v>
                </c:pt>
                <c:pt idx="168">
                  <c:v>14.279795794203361</c:v>
                </c:pt>
                <c:pt idx="169">
                  <c:v>14.226802306790342</c:v>
                </c:pt>
                <c:pt idx="170">
                  <c:v>14.223895059555426</c:v>
                </c:pt>
                <c:pt idx="171">
                  <c:v>14.430706590314037</c:v>
                </c:pt>
                <c:pt idx="172">
                  <c:v>14.029963375050189</c:v>
                </c:pt>
                <c:pt idx="173">
                  <c:v>14.207299206211676</c:v>
                </c:pt>
                <c:pt idx="174">
                  <c:v>14.339487446159595</c:v>
                </c:pt>
                <c:pt idx="175">
                  <c:v>14.357845327733409</c:v>
                </c:pt>
                <c:pt idx="176">
                  <c:v>14.187532589130122</c:v>
                </c:pt>
                <c:pt idx="177">
                  <c:v>13.974946729807298</c:v>
                </c:pt>
                <c:pt idx="178">
                  <c:v>13.808260715033406</c:v>
                </c:pt>
                <c:pt idx="179">
                  <c:v>13.342022414632119</c:v>
                </c:pt>
                <c:pt idx="180">
                  <c:v>12.408552064320292</c:v>
                </c:pt>
                <c:pt idx="181">
                  <c:v>12.881124465611176</c:v>
                </c:pt>
                <c:pt idx="182">
                  <c:v>12.789863845002754</c:v>
                </c:pt>
                <c:pt idx="183">
                  <c:v>12.346326885654548</c:v>
                </c:pt>
                <c:pt idx="184">
                  <c:v>12.701561609924779</c:v>
                </c:pt>
                <c:pt idx="185">
                  <c:v>12.651113744000863</c:v>
                </c:pt>
                <c:pt idx="186">
                  <c:v>12.105202985937879</c:v>
                </c:pt>
                <c:pt idx="187">
                  <c:v>11.578603329720737</c:v>
                </c:pt>
                <c:pt idx="188">
                  <c:v>11.303823440596316</c:v>
                </c:pt>
                <c:pt idx="189">
                  <c:v>11.387641141013434</c:v>
                </c:pt>
                <c:pt idx="190">
                  <c:v>11.529343814790547</c:v>
                </c:pt>
                <c:pt idx="191">
                  <c:v>11.910025632514627</c:v>
                </c:pt>
                <c:pt idx="192">
                  <c:v>11.395812461600896</c:v>
                </c:pt>
                <c:pt idx="193">
                  <c:v>12.321366149434075</c:v>
                </c:pt>
                <c:pt idx="194">
                  <c:v>12.577855616486712</c:v>
                </c:pt>
                <c:pt idx="195">
                  <c:v>13.161535781387979</c:v>
                </c:pt>
                <c:pt idx="196">
                  <c:v>12.540990015898055</c:v>
                </c:pt>
                <c:pt idx="197">
                  <c:v>12.697004342546075</c:v>
                </c:pt>
                <c:pt idx="198">
                  <c:v>12.394387385527772</c:v>
                </c:pt>
                <c:pt idx="199">
                  <c:v>12.143362664582265</c:v>
                </c:pt>
                <c:pt idx="200">
                  <c:v>12.329619070071017</c:v>
                </c:pt>
                <c:pt idx="201">
                  <c:v>11.848720122872807</c:v>
                </c:pt>
                <c:pt idx="202">
                  <c:v>11.577353123034328</c:v>
                </c:pt>
                <c:pt idx="203">
                  <c:v>11.240188693092083</c:v>
                </c:pt>
                <c:pt idx="204">
                  <c:v>11.077946610616166</c:v>
                </c:pt>
                <c:pt idx="205">
                  <c:v>10.719215168804599</c:v>
                </c:pt>
                <c:pt idx="206">
                  <c:v>10.563947434745618</c:v>
                </c:pt>
                <c:pt idx="207">
                  <c:v>10.584543949691133</c:v>
                </c:pt>
                <c:pt idx="208">
                  <c:v>10.901317908679379</c:v>
                </c:pt>
                <c:pt idx="209">
                  <c:v>10.926318378060749</c:v>
                </c:pt>
                <c:pt idx="210">
                  <c:v>10.372083716803834</c:v>
                </c:pt>
                <c:pt idx="211">
                  <c:v>9.9731348515511709</c:v>
                </c:pt>
                <c:pt idx="212">
                  <c:v>10.349787750197414</c:v>
                </c:pt>
                <c:pt idx="213">
                  <c:v>9.7176873679588542</c:v>
                </c:pt>
                <c:pt idx="214">
                  <c:v>9.9610241243099384</c:v>
                </c:pt>
                <c:pt idx="215">
                  <c:v>10.0122966148303</c:v>
                </c:pt>
                <c:pt idx="216">
                  <c:v>9.6030260017343156</c:v>
                </c:pt>
                <c:pt idx="217">
                  <c:v>10.047839279640575</c:v>
                </c:pt>
                <c:pt idx="218">
                  <c:v>10.107998576669338</c:v>
                </c:pt>
                <c:pt idx="219">
                  <c:v>9.6047766547469351</c:v>
                </c:pt>
                <c:pt idx="220">
                  <c:v>9.2665145890554275</c:v>
                </c:pt>
                <c:pt idx="221">
                  <c:v>9.1882243718611978</c:v>
                </c:pt>
                <c:pt idx="222">
                  <c:v>9.2740023617215144</c:v>
                </c:pt>
                <c:pt idx="223">
                  <c:v>9.4763917878821786</c:v>
                </c:pt>
                <c:pt idx="224">
                  <c:v>10.181624612159691</c:v>
                </c:pt>
                <c:pt idx="225">
                  <c:v>10.192692281460573</c:v>
                </c:pt>
                <c:pt idx="226">
                  <c:v>10.282545951201493</c:v>
                </c:pt>
                <c:pt idx="227">
                  <c:v>9.5088700243049349</c:v>
                </c:pt>
                <c:pt idx="228">
                  <c:v>9.6586367200392669</c:v>
                </c:pt>
                <c:pt idx="229">
                  <c:v>9.3659867013454345</c:v>
                </c:pt>
                <c:pt idx="230">
                  <c:v>9.4385550124701876</c:v>
                </c:pt>
                <c:pt idx="231">
                  <c:v>9.2905013165546535</c:v>
                </c:pt>
                <c:pt idx="232">
                  <c:v>9.0317116995934121</c:v>
                </c:pt>
                <c:pt idx="233">
                  <c:v>9.0695877637356261</c:v>
                </c:pt>
                <c:pt idx="234">
                  <c:v>9.5745121764964587</c:v>
                </c:pt>
                <c:pt idx="235">
                  <c:v>9.1441648577067269</c:v>
                </c:pt>
                <c:pt idx="236">
                  <c:v>9.2110344186268094</c:v>
                </c:pt>
                <c:pt idx="237">
                  <c:v>9.2578401777246047</c:v>
                </c:pt>
                <c:pt idx="238">
                  <c:v>9.3954730418232408</c:v>
                </c:pt>
                <c:pt idx="239">
                  <c:v>9.8486435070647822</c:v>
                </c:pt>
                <c:pt idx="240">
                  <c:v>9.7093325636760088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90-0149-8629-2810FACCC6EE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'a(t)'!$C$6:$II$6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20.578738249013078</c:v>
                </c:pt>
                <c:pt idx="2">
                  <c:v>19.565347052070493</c:v>
                </c:pt>
                <c:pt idx="3">
                  <c:v>18.457354210642979</c:v>
                </c:pt>
                <c:pt idx="4">
                  <c:v>18.433678519671481</c:v>
                </c:pt>
                <c:pt idx="5">
                  <c:v>18.446019330017975</c:v>
                </c:pt>
                <c:pt idx="6">
                  <c:v>17.640709460110543</c:v>
                </c:pt>
                <c:pt idx="7">
                  <c:v>17.332249617651343</c:v>
                </c:pt>
                <c:pt idx="8">
                  <c:v>18.46379437277108</c:v>
                </c:pt>
                <c:pt idx="9">
                  <c:v>18.49278601235137</c:v>
                </c:pt>
                <c:pt idx="10">
                  <c:v>19.18020512456097</c:v>
                </c:pt>
                <c:pt idx="11">
                  <c:v>19.758691209229159</c:v>
                </c:pt>
                <c:pt idx="12">
                  <c:v>19.122939510062093</c:v>
                </c:pt>
                <c:pt idx="13">
                  <c:v>20.231897190262831</c:v>
                </c:pt>
                <c:pt idx="14">
                  <c:v>20.678698164162327</c:v>
                </c:pt>
                <c:pt idx="15">
                  <c:v>21.345007322496734</c:v>
                </c:pt>
                <c:pt idx="16">
                  <c:v>21.191425441289727</c:v>
                </c:pt>
                <c:pt idx="17">
                  <c:v>21.33655901649589</c:v>
                </c:pt>
                <c:pt idx="18">
                  <c:v>20.055187361841892</c:v>
                </c:pt>
                <c:pt idx="19">
                  <c:v>20.495878848452065</c:v>
                </c:pt>
                <c:pt idx="20">
                  <c:v>20.646132993422047</c:v>
                </c:pt>
                <c:pt idx="21">
                  <c:v>20.799973164213828</c:v>
                </c:pt>
                <c:pt idx="22">
                  <c:v>21.144909174713394</c:v>
                </c:pt>
                <c:pt idx="23">
                  <c:v>19.165150580429572</c:v>
                </c:pt>
                <c:pt idx="24">
                  <c:v>19.002361870907343</c:v>
                </c:pt>
                <c:pt idx="25">
                  <c:v>19.244236588039865</c:v>
                </c:pt>
                <c:pt idx="26">
                  <c:v>18.847003590096808</c:v>
                </c:pt>
                <c:pt idx="27">
                  <c:v>18.416971389432678</c:v>
                </c:pt>
                <c:pt idx="28">
                  <c:v>19.823900868658761</c:v>
                </c:pt>
                <c:pt idx="29">
                  <c:v>19.173053049481638</c:v>
                </c:pt>
                <c:pt idx="30">
                  <c:v>18.453125763502506</c:v>
                </c:pt>
                <c:pt idx="31">
                  <c:v>18.780388369421424</c:v>
                </c:pt>
                <c:pt idx="32">
                  <c:v>19.191782494043533</c:v>
                </c:pt>
                <c:pt idx="33">
                  <c:v>19.677015717843723</c:v>
                </c:pt>
                <c:pt idx="34">
                  <c:v>20.511129302043308</c:v>
                </c:pt>
                <c:pt idx="35">
                  <c:v>21.133174288901433</c:v>
                </c:pt>
                <c:pt idx="36">
                  <c:v>20.924295418868809</c:v>
                </c:pt>
                <c:pt idx="37">
                  <c:v>20.200702192139126</c:v>
                </c:pt>
                <c:pt idx="38">
                  <c:v>19.521147977880492</c:v>
                </c:pt>
                <c:pt idx="39">
                  <c:v>18.86626713784301</c:v>
                </c:pt>
                <c:pt idx="40">
                  <c:v>18.500692881169378</c:v>
                </c:pt>
                <c:pt idx="41">
                  <c:v>19.673294270923456</c:v>
                </c:pt>
                <c:pt idx="42">
                  <c:v>19.511253519528413</c:v>
                </c:pt>
                <c:pt idx="43">
                  <c:v>19.569073031720549</c:v>
                </c:pt>
                <c:pt idx="44">
                  <c:v>18.469705900579516</c:v>
                </c:pt>
                <c:pt idx="45">
                  <c:v>18.00095212486665</c:v>
                </c:pt>
                <c:pt idx="46">
                  <c:v>17.601821798911978</c:v>
                </c:pt>
                <c:pt idx="47">
                  <c:v>17.47850684596872</c:v>
                </c:pt>
                <c:pt idx="48">
                  <c:v>17.259403986844472</c:v>
                </c:pt>
                <c:pt idx="49">
                  <c:v>17.555162639531748</c:v>
                </c:pt>
                <c:pt idx="50">
                  <c:v>18.29083171516406</c:v>
                </c:pt>
                <c:pt idx="51">
                  <c:v>18.367511176410027</c:v>
                </c:pt>
                <c:pt idx="52">
                  <c:v>17.086066678187436</c:v>
                </c:pt>
                <c:pt idx="53">
                  <c:v>17.484743317688221</c:v>
                </c:pt>
                <c:pt idx="54">
                  <c:v>17.960823799444174</c:v>
                </c:pt>
                <c:pt idx="55">
                  <c:v>18.610695061871542</c:v>
                </c:pt>
                <c:pt idx="56">
                  <c:v>18.329536777685021</c:v>
                </c:pt>
                <c:pt idx="57">
                  <c:v>18.119810905872914</c:v>
                </c:pt>
                <c:pt idx="58">
                  <c:v>18.327686365555714</c:v>
                </c:pt>
                <c:pt idx="59">
                  <c:v>18.472076433613033</c:v>
                </c:pt>
                <c:pt idx="60">
                  <c:v>18.639555543970893</c:v>
                </c:pt>
                <c:pt idx="61">
                  <c:v>18.371737118415119</c:v>
                </c:pt>
                <c:pt idx="62">
                  <c:v>18.434759964898539</c:v>
                </c:pt>
                <c:pt idx="63">
                  <c:v>18.753338320762744</c:v>
                </c:pt>
                <c:pt idx="64">
                  <c:v>17.845543459141322</c:v>
                </c:pt>
                <c:pt idx="65">
                  <c:v>18.453574942356386</c:v>
                </c:pt>
                <c:pt idx="66">
                  <c:v>18.478593378273466</c:v>
                </c:pt>
                <c:pt idx="67">
                  <c:v>18.439483542213409</c:v>
                </c:pt>
                <c:pt idx="68">
                  <c:v>19.179865197078414</c:v>
                </c:pt>
                <c:pt idx="69">
                  <c:v>18.707835430604689</c:v>
                </c:pt>
                <c:pt idx="70">
                  <c:v>18.065692749909047</c:v>
                </c:pt>
                <c:pt idx="71">
                  <c:v>18.00928190927932</c:v>
                </c:pt>
                <c:pt idx="72">
                  <c:v>17.994995721680453</c:v>
                </c:pt>
                <c:pt idx="73">
                  <c:v>19.047707116125181</c:v>
                </c:pt>
                <c:pt idx="74">
                  <c:v>19.17255506683777</c:v>
                </c:pt>
                <c:pt idx="75">
                  <c:v>19.303121352672246</c:v>
                </c:pt>
                <c:pt idx="76">
                  <c:v>18.744346453048756</c:v>
                </c:pt>
                <c:pt idx="77">
                  <c:v>19.683913425504723</c:v>
                </c:pt>
                <c:pt idx="78">
                  <c:v>19.97241150954903</c:v>
                </c:pt>
                <c:pt idx="79">
                  <c:v>20.004236861938519</c:v>
                </c:pt>
                <c:pt idx="80">
                  <c:v>21.466447861946381</c:v>
                </c:pt>
                <c:pt idx="81">
                  <c:v>22.945810571860516</c:v>
                </c:pt>
                <c:pt idx="82">
                  <c:v>22.942204967774334</c:v>
                </c:pt>
                <c:pt idx="83">
                  <c:v>22.703904214412422</c:v>
                </c:pt>
                <c:pt idx="84">
                  <c:v>22.957216783668983</c:v>
                </c:pt>
                <c:pt idx="85">
                  <c:v>23.215309888000938</c:v>
                </c:pt>
                <c:pt idx="86">
                  <c:v>21.787256122596695</c:v>
                </c:pt>
                <c:pt idx="87">
                  <c:v>21.895140023566913</c:v>
                </c:pt>
                <c:pt idx="88">
                  <c:v>23.451801947288594</c:v>
                </c:pt>
                <c:pt idx="89">
                  <c:v>22.588216637860395</c:v>
                </c:pt>
                <c:pt idx="90">
                  <c:v>21.604086095970278</c:v>
                </c:pt>
                <c:pt idx="91">
                  <c:v>22.561166683718142</c:v>
                </c:pt>
                <c:pt idx="92">
                  <c:v>22.696304054538789</c:v>
                </c:pt>
                <c:pt idx="93">
                  <c:v>23.128710306576849</c:v>
                </c:pt>
                <c:pt idx="94">
                  <c:v>23.25602701190914</c:v>
                </c:pt>
                <c:pt idx="95">
                  <c:v>22.274547497273367</c:v>
                </c:pt>
                <c:pt idx="96">
                  <c:v>22.131383448640765</c:v>
                </c:pt>
                <c:pt idx="97">
                  <c:v>21.195653396987939</c:v>
                </c:pt>
                <c:pt idx="98">
                  <c:v>21.868707993732908</c:v>
                </c:pt>
                <c:pt idx="99">
                  <c:v>21.474084866306612</c:v>
                </c:pt>
                <c:pt idx="100">
                  <c:v>20.727452143410794</c:v>
                </c:pt>
                <c:pt idx="101">
                  <c:v>20.325830434994046</c:v>
                </c:pt>
                <c:pt idx="102">
                  <c:v>20.30326109883638</c:v>
                </c:pt>
                <c:pt idx="103">
                  <c:v>22.255320142076272</c:v>
                </c:pt>
                <c:pt idx="104">
                  <c:v>21.781261203172843</c:v>
                </c:pt>
                <c:pt idx="105">
                  <c:v>21.812276496966646</c:v>
                </c:pt>
                <c:pt idx="106">
                  <c:v>21.432491791868745</c:v>
                </c:pt>
                <c:pt idx="107">
                  <c:v>20.916819267670604</c:v>
                </c:pt>
                <c:pt idx="108">
                  <c:v>21.416297869546575</c:v>
                </c:pt>
                <c:pt idx="109">
                  <c:v>21.638261710016597</c:v>
                </c:pt>
                <c:pt idx="110">
                  <c:v>21.46244386846146</c:v>
                </c:pt>
                <c:pt idx="111">
                  <c:v>22.474362102690094</c:v>
                </c:pt>
                <c:pt idx="112">
                  <c:v>23.863482548783892</c:v>
                </c:pt>
                <c:pt idx="113">
                  <c:v>23.794325977807201</c:v>
                </c:pt>
                <c:pt idx="114">
                  <c:v>24.327134535639846</c:v>
                </c:pt>
                <c:pt idx="115">
                  <c:v>24.345763106684167</c:v>
                </c:pt>
                <c:pt idx="116">
                  <c:v>24.514172531751996</c:v>
                </c:pt>
                <c:pt idx="117">
                  <c:v>25.043899101622578</c:v>
                </c:pt>
                <c:pt idx="118">
                  <c:v>25.792218816678083</c:v>
                </c:pt>
                <c:pt idx="119">
                  <c:v>26.790478984643826</c:v>
                </c:pt>
                <c:pt idx="120">
                  <c:v>25.122868452954197</c:v>
                </c:pt>
                <c:pt idx="121">
                  <c:v>26.979958730148326</c:v>
                </c:pt>
                <c:pt idx="122">
                  <c:v>27.108020374002471</c:v>
                </c:pt>
                <c:pt idx="123">
                  <c:v>27.044819154894544</c:v>
                </c:pt>
                <c:pt idx="124">
                  <c:v>25.44160984081379</c:v>
                </c:pt>
                <c:pt idx="125">
                  <c:v>26.294272454152452</c:v>
                </c:pt>
                <c:pt idx="126">
                  <c:v>26.538982284058633</c:v>
                </c:pt>
                <c:pt idx="127">
                  <c:v>26.997777359593631</c:v>
                </c:pt>
                <c:pt idx="128">
                  <c:v>26.888982919429392</c:v>
                </c:pt>
                <c:pt idx="129">
                  <c:v>27.055841785802336</c:v>
                </c:pt>
                <c:pt idx="130">
                  <c:v>27.649691874434389</c:v>
                </c:pt>
                <c:pt idx="131">
                  <c:v>27.784255146765648</c:v>
                </c:pt>
                <c:pt idx="132">
                  <c:v>27.36966238092036</c:v>
                </c:pt>
                <c:pt idx="133">
                  <c:v>28.247359416059059</c:v>
                </c:pt>
                <c:pt idx="134">
                  <c:v>28.409217235939828</c:v>
                </c:pt>
                <c:pt idx="135">
                  <c:v>28.514803142825151</c:v>
                </c:pt>
                <c:pt idx="136">
                  <c:v>27.8715595039193</c:v>
                </c:pt>
                <c:pt idx="137">
                  <c:v>28.286682789769394</c:v>
                </c:pt>
                <c:pt idx="138">
                  <c:v>28.231663478609924</c:v>
                </c:pt>
                <c:pt idx="139">
                  <c:v>28.955622377383001</c:v>
                </c:pt>
                <c:pt idx="140">
                  <c:v>30.274609051562411</c:v>
                </c:pt>
                <c:pt idx="141">
                  <c:v>31.196207109843836</c:v>
                </c:pt>
                <c:pt idx="142">
                  <c:v>32.320652008451859</c:v>
                </c:pt>
                <c:pt idx="143">
                  <c:v>32.062038075089518</c:v>
                </c:pt>
                <c:pt idx="144">
                  <c:v>33.891933327343487</c:v>
                </c:pt>
                <c:pt idx="145">
                  <c:v>32.865438011372767</c:v>
                </c:pt>
                <c:pt idx="146">
                  <c:v>33.017478476768346</c:v>
                </c:pt>
                <c:pt idx="147">
                  <c:v>32.189637914130032</c:v>
                </c:pt>
                <c:pt idx="148">
                  <c:v>30.134894842364226</c:v>
                </c:pt>
                <c:pt idx="149">
                  <c:v>30.436591492980181</c:v>
                </c:pt>
                <c:pt idx="150">
                  <c:v>30.556662308933809</c:v>
                </c:pt>
                <c:pt idx="151">
                  <c:v>30.806977461795434</c:v>
                </c:pt>
                <c:pt idx="152">
                  <c:v>29.617905565139036</c:v>
                </c:pt>
                <c:pt idx="153">
                  <c:v>31.274721933493147</c:v>
                </c:pt>
                <c:pt idx="154">
                  <c:v>32.769311952169765</c:v>
                </c:pt>
                <c:pt idx="155">
                  <c:v>32.952453162184462</c:v>
                </c:pt>
                <c:pt idx="156">
                  <c:v>31.871121706077933</c:v>
                </c:pt>
                <c:pt idx="157">
                  <c:v>31.134138610655931</c:v>
                </c:pt>
                <c:pt idx="158">
                  <c:v>29.679104627053533</c:v>
                </c:pt>
                <c:pt idx="159">
                  <c:v>29.059010303453352</c:v>
                </c:pt>
                <c:pt idx="160">
                  <c:v>29.925109925103186</c:v>
                </c:pt>
                <c:pt idx="161">
                  <c:v>29.381356930016693</c:v>
                </c:pt>
                <c:pt idx="162">
                  <c:v>28.440396916488808</c:v>
                </c:pt>
                <c:pt idx="163">
                  <c:v>28.554382173133273</c:v>
                </c:pt>
                <c:pt idx="164">
                  <c:v>28.742670157721577</c:v>
                </c:pt>
                <c:pt idx="165">
                  <c:v>28.539777819624369</c:v>
                </c:pt>
                <c:pt idx="166">
                  <c:v>29.348390846841056</c:v>
                </c:pt>
                <c:pt idx="167">
                  <c:v>30.512303514021141</c:v>
                </c:pt>
                <c:pt idx="168">
                  <c:v>29.267302404482557</c:v>
                </c:pt>
                <c:pt idx="169">
                  <c:v>29.164870683688644</c:v>
                </c:pt>
                <c:pt idx="170">
                  <c:v>26.983847198319218</c:v>
                </c:pt>
                <c:pt idx="171">
                  <c:v>26.971274918280763</c:v>
                </c:pt>
                <c:pt idx="172">
                  <c:v>27.733335421891447</c:v>
                </c:pt>
                <c:pt idx="173">
                  <c:v>26.274316075253882</c:v>
                </c:pt>
                <c:pt idx="174">
                  <c:v>26.155567942193571</c:v>
                </c:pt>
                <c:pt idx="175">
                  <c:v>26.747144570395953</c:v>
                </c:pt>
                <c:pt idx="176">
                  <c:v>26.990066747624752</c:v>
                </c:pt>
                <c:pt idx="177">
                  <c:v>26.099338832237642</c:v>
                </c:pt>
                <c:pt idx="178">
                  <c:v>26.903431685087234</c:v>
                </c:pt>
                <c:pt idx="179">
                  <c:v>27.687504771960054</c:v>
                </c:pt>
                <c:pt idx="180">
                  <c:v>26.62090777246031</c:v>
                </c:pt>
                <c:pt idx="181">
                  <c:v>27.344300336983054</c:v>
                </c:pt>
                <c:pt idx="182">
                  <c:v>27.658530428808625</c:v>
                </c:pt>
                <c:pt idx="183">
                  <c:v>27.65800632154685</c:v>
                </c:pt>
                <c:pt idx="184">
                  <c:v>28.936407256759225</c:v>
                </c:pt>
                <c:pt idx="185">
                  <c:v>27.482511811154939</c:v>
                </c:pt>
                <c:pt idx="186">
                  <c:v>26.33227923793299</c:v>
                </c:pt>
                <c:pt idx="187">
                  <c:v>26.272509868213007</c:v>
                </c:pt>
                <c:pt idx="188">
                  <c:v>25.159560942096988</c:v>
                </c:pt>
                <c:pt idx="189">
                  <c:v>25.056144112124883</c:v>
                </c:pt>
                <c:pt idx="190">
                  <c:v>24.807814230039696</c:v>
                </c:pt>
                <c:pt idx="191">
                  <c:v>24.987007528078585</c:v>
                </c:pt>
                <c:pt idx="192">
                  <c:v>24.18424874238606</c:v>
                </c:pt>
                <c:pt idx="193">
                  <c:v>23.738901239936975</c:v>
                </c:pt>
                <c:pt idx="194">
                  <c:v>21.746393257273063</c:v>
                </c:pt>
                <c:pt idx="195">
                  <c:v>21.82786061888244</c:v>
                </c:pt>
                <c:pt idx="196">
                  <c:v>20.68747905624215</c:v>
                </c:pt>
                <c:pt idx="197">
                  <c:v>20.798382051776002</c:v>
                </c:pt>
                <c:pt idx="198">
                  <c:v>20.965696393334106</c:v>
                </c:pt>
                <c:pt idx="199">
                  <c:v>21.541502593416098</c:v>
                </c:pt>
                <c:pt idx="200">
                  <c:v>21.543484258569364</c:v>
                </c:pt>
                <c:pt idx="201">
                  <c:v>22.48514646119699</c:v>
                </c:pt>
                <c:pt idx="202">
                  <c:v>23.153963706540104</c:v>
                </c:pt>
                <c:pt idx="203">
                  <c:v>23.476482312740288</c:v>
                </c:pt>
                <c:pt idx="204">
                  <c:v>23.638709464659488</c:v>
                </c:pt>
                <c:pt idx="205">
                  <c:v>24.512795484124819</c:v>
                </c:pt>
                <c:pt idx="206">
                  <c:v>24.651095531613322</c:v>
                </c:pt>
                <c:pt idx="207">
                  <c:v>25.183047156411227</c:v>
                </c:pt>
                <c:pt idx="208">
                  <c:v>25.345574490930883</c:v>
                </c:pt>
                <c:pt idx="209">
                  <c:v>25.20624584616829</c:v>
                </c:pt>
                <c:pt idx="210">
                  <c:v>25.115575161664573</c:v>
                </c:pt>
                <c:pt idx="211">
                  <c:v>25.199621973881506</c:v>
                </c:pt>
                <c:pt idx="212">
                  <c:v>23.579501622219716</c:v>
                </c:pt>
                <c:pt idx="213">
                  <c:v>24.230914460309055</c:v>
                </c:pt>
                <c:pt idx="214">
                  <c:v>24.19981187815457</c:v>
                </c:pt>
                <c:pt idx="215">
                  <c:v>23.924850866531838</c:v>
                </c:pt>
                <c:pt idx="216">
                  <c:v>22.741462117451256</c:v>
                </c:pt>
                <c:pt idx="217">
                  <c:v>22.460110032946993</c:v>
                </c:pt>
                <c:pt idx="218">
                  <c:v>20.468556538078602</c:v>
                </c:pt>
                <c:pt idx="219">
                  <c:v>20.420844759204886</c:v>
                </c:pt>
                <c:pt idx="220">
                  <c:v>18.889620622802209</c:v>
                </c:pt>
                <c:pt idx="221">
                  <c:v>20.516397140646358</c:v>
                </c:pt>
                <c:pt idx="222">
                  <c:v>21.497127632447441</c:v>
                </c:pt>
                <c:pt idx="223">
                  <c:v>21.390238379562366</c:v>
                </c:pt>
                <c:pt idx="224">
                  <c:v>20.702409143690527</c:v>
                </c:pt>
                <c:pt idx="225">
                  <c:v>20.872844991629215</c:v>
                </c:pt>
                <c:pt idx="226">
                  <c:v>20.192682334497221</c:v>
                </c:pt>
                <c:pt idx="227">
                  <c:v>20.834664812658314</c:v>
                </c:pt>
                <c:pt idx="228">
                  <c:v>21.826864082011337</c:v>
                </c:pt>
                <c:pt idx="229">
                  <c:v>22.45649049822206</c:v>
                </c:pt>
                <c:pt idx="230">
                  <c:v>22.175094069634543</c:v>
                </c:pt>
                <c:pt idx="231">
                  <c:v>21.037797002196736</c:v>
                </c:pt>
                <c:pt idx="232">
                  <c:v>20.041330542061846</c:v>
                </c:pt>
                <c:pt idx="233">
                  <c:v>18.90779314436795</c:v>
                </c:pt>
                <c:pt idx="234">
                  <c:v>19.410754331235104</c:v>
                </c:pt>
                <c:pt idx="235">
                  <c:v>19.513779073145923</c:v>
                </c:pt>
                <c:pt idx="236">
                  <c:v>19.368488853492909</c:v>
                </c:pt>
                <c:pt idx="237">
                  <c:v>19.863458448805844</c:v>
                </c:pt>
                <c:pt idx="238">
                  <c:v>20.083185340988347</c:v>
                </c:pt>
                <c:pt idx="239">
                  <c:v>19.407781272927064</c:v>
                </c:pt>
                <c:pt idx="240">
                  <c:v>19.441876699885668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90-0149-8629-2810FACCC6EE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'a(t)'!$C$7:$II$7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19.63907976540019</c:v>
                </c:pt>
                <c:pt idx="2">
                  <c:v>19.98198526066237</c:v>
                </c:pt>
                <c:pt idx="3">
                  <c:v>20.80939182078707</c:v>
                </c:pt>
                <c:pt idx="4">
                  <c:v>20.122390530460248</c:v>
                </c:pt>
                <c:pt idx="5">
                  <c:v>20.126745293837807</c:v>
                </c:pt>
                <c:pt idx="6">
                  <c:v>21.486916386672434</c:v>
                </c:pt>
                <c:pt idx="7">
                  <c:v>20.968098822583642</c:v>
                </c:pt>
                <c:pt idx="8">
                  <c:v>21.701002635775538</c:v>
                </c:pt>
                <c:pt idx="9">
                  <c:v>21.752658777729305</c:v>
                </c:pt>
                <c:pt idx="10">
                  <c:v>22.490562249717122</c:v>
                </c:pt>
                <c:pt idx="11">
                  <c:v>21.256426237158038</c:v>
                </c:pt>
                <c:pt idx="12">
                  <c:v>21.091120158030346</c:v>
                </c:pt>
                <c:pt idx="13">
                  <c:v>20.230072861528985</c:v>
                </c:pt>
                <c:pt idx="14">
                  <c:v>20.420584446886078</c:v>
                </c:pt>
                <c:pt idx="15">
                  <c:v>20.369432068244848</c:v>
                </c:pt>
                <c:pt idx="16">
                  <c:v>19.902865848334603</c:v>
                </c:pt>
                <c:pt idx="17">
                  <c:v>19.984632920517928</c:v>
                </c:pt>
                <c:pt idx="18">
                  <c:v>20.305019047647466</c:v>
                </c:pt>
                <c:pt idx="19">
                  <c:v>20.007014525133766</c:v>
                </c:pt>
                <c:pt idx="20">
                  <c:v>20.310711792202795</c:v>
                </c:pt>
                <c:pt idx="21">
                  <c:v>20.281608189399559</c:v>
                </c:pt>
                <c:pt idx="22">
                  <c:v>20.221723974975671</c:v>
                </c:pt>
                <c:pt idx="23">
                  <c:v>20.215214046972502</c:v>
                </c:pt>
                <c:pt idx="24">
                  <c:v>21.111536035249696</c:v>
                </c:pt>
                <c:pt idx="25">
                  <c:v>21.81022710329075</c:v>
                </c:pt>
                <c:pt idx="26">
                  <c:v>21.772705614003019</c:v>
                </c:pt>
                <c:pt idx="27">
                  <c:v>21.674901143346002</c:v>
                </c:pt>
                <c:pt idx="28">
                  <c:v>21.346076695194476</c:v>
                </c:pt>
                <c:pt idx="29">
                  <c:v>20.106928929294682</c:v>
                </c:pt>
                <c:pt idx="30">
                  <c:v>20.619381514919365</c:v>
                </c:pt>
                <c:pt idx="31">
                  <c:v>19.724383501352545</c:v>
                </c:pt>
                <c:pt idx="32">
                  <c:v>21.230390727199165</c:v>
                </c:pt>
                <c:pt idx="33">
                  <c:v>21.147847209539229</c:v>
                </c:pt>
                <c:pt idx="34">
                  <c:v>21.271973684317896</c:v>
                </c:pt>
                <c:pt idx="35">
                  <c:v>22.099650649257914</c:v>
                </c:pt>
                <c:pt idx="36">
                  <c:v>21.945722541546125</c:v>
                </c:pt>
                <c:pt idx="37">
                  <c:v>20.987314477375097</c:v>
                </c:pt>
                <c:pt idx="38">
                  <c:v>20.156701904979638</c:v>
                </c:pt>
                <c:pt idx="39">
                  <c:v>19.165476216881448</c:v>
                </c:pt>
                <c:pt idx="40">
                  <c:v>19.310896237480971</c:v>
                </c:pt>
                <c:pt idx="41">
                  <c:v>19.448304666958094</c:v>
                </c:pt>
                <c:pt idx="42">
                  <c:v>20.192915417879671</c:v>
                </c:pt>
                <c:pt idx="43">
                  <c:v>19.971126335784874</c:v>
                </c:pt>
                <c:pt idx="44">
                  <c:v>19.457245823736432</c:v>
                </c:pt>
                <c:pt idx="45">
                  <c:v>19.202634101016507</c:v>
                </c:pt>
                <c:pt idx="46">
                  <c:v>19.950515056101718</c:v>
                </c:pt>
                <c:pt idx="47">
                  <c:v>20.362011581181932</c:v>
                </c:pt>
                <c:pt idx="48">
                  <c:v>19.939209927644072</c:v>
                </c:pt>
                <c:pt idx="49">
                  <c:v>18.94406370138239</c:v>
                </c:pt>
                <c:pt idx="50">
                  <c:v>18.7683962647965</c:v>
                </c:pt>
                <c:pt idx="51">
                  <c:v>18.663864166941227</c:v>
                </c:pt>
                <c:pt idx="52">
                  <c:v>18.993735665927311</c:v>
                </c:pt>
                <c:pt idx="53">
                  <c:v>18.816683920471551</c:v>
                </c:pt>
                <c:pt idx="54">
                  <c:v>19.31097605542633</c:v>
                </c:pt>
                <c:pt idx="55">
                  <c:v>19.16947672487786</c:v>
                </c:pt>
                <c:pt idx="56">
                  <c:v>19.212697249878968</c:v>
                </c:pt>
                <c:pt idx="57">
                  <c:v>19.953381985872706</c:v>
                </c:pt>
                <c:pt idx="58">
                  <c:v>20.28628181838836</c:v>
                </c:pt>
                <c:pt idx="59">
                  <c:v>20.966206599462016</c:v>
                </c:pt>
                <c:pt idx="60">
                  <c:v>19.707301531790165</c:v>
                </c:pt>
                <c:pt idx="61">
                  <c:v>19.167662507320109</c:v>
                </c:pt>
                <c:pt idx="62">
                  <c:v>18.983797594810461</c:v>
                </c:pt>
                <c:pt idx="63">
                  <c:v>20.084461661881079</c:v>
                </c:pt>
                <c:pt idx="64">
                  <c:v>19.794792125193606</c:v>
                </c:pt>
                <c:pt idx="65">
                  <c:v>20.010162486832538</c:v>
                </c:pt>
                <c:pt idx="66">
                  <c:v>19.894962860330082</c:v>
                </c:pt>
                <c:pt idx="67">
                  <c:v>19.177797057842866</c:v>
                </c:pt>
                <c:pt idx="68">
                  <c:v>18.346317335415851</c:v>
                </c:pt>
                <c:pt idx="69">
                  <c:v>18.612124112635076</c:v>
                </c:pt>
                <c:pt idx="70">
                  <c:v>18.712229768833591</c:v>
                </c:pt>
                <c:pt idx="71">
                  <c:v>18.255783964626673</c:v>
                </c:pt>
                <c:pt idx="72">
                  <c:v>18.406727628918016</c:v>
                </c:pt>
                <c:pt idx="73">
                  <c:v>17.538056937931223</c:v>
                </c:pt>
                <c:pt idx="74">
                  <c:v>18.120525819053199</c:v>
                </c:pt>
                <c:pt idx="75">
                  <c:v>17.444875248277217</c:v>
                </c:pt>
                <c:pt idx="76">
                  <c:v>18.484857042421488</c:v>
                </c:pt>
                <c:pt idx="77">
                  <c:v>17.417446238290907</c:v>
                </c:pt>
                <c:pt idx="78">
                  <c:v>16.273929914553214</c:v>
                </c:pt>
                <c:pt idx="79">
                  <c:v>16.424690696360297</c:v>
                </c:pt>
                <c:pt idx="80">
                  <c:v>16.697401880773615</c:v>
                </c:pt>
                <c:pt idx="81">
                  <c:v>16.873901684175191</c:v>
                </c:pt>
                <c:pt idx="82">
                  <c:v>16.454944312272623</c:v>
                </c:pt>
                <c:pt idx="83">
                  <c:v>16.303506238399919</c:v>
                </c:pt>
                <c:pt idx="84">
                  <c:v>16.189985176564825</c:v>
                </c:pt>
                <c:pt idx="85">
                  <c:v>16.163837480282428</c:v>
                </c:pt>
                <c:pt idx="86">
                  <c:v>16.623476929137183</c:v>
                </c:pt>
                <c:pt idx="87">
                  <c:v>16.601747081511341</c:v>
                </c:pt>
                <c:pt idx="88">
                  <c:v>17.426479892091336</c:v>
                </c:pt>
                <c:pt idx="89">
                  <c:v>17.923299682366409</c:v>
                </c:pt>
                <c:pt idx="90">
                  <c:v>17.895398459999011</c:v>
                </c:pt>
                <c:pt idx="91">
                  <c:v>18.31070665239719</c:v>
                </c:pt>
                <c:pt idx="92">
                  <c:v>18.224212385751816</c:v>
                </c:pt>
                <c:pt idx="93">
                  <c:v>18.271273099438648</c:v>
                </c:pt>
                <c:pt idx="94">
                  <c:v>18.710068198609477</c:v>
                </c:pt>
                <c:pt idx="95">
                  <c:v>19.161253840523475</c:v>
                </c:pt>
                <c:pt idx="96">
                  <c:v>18.325634231297862</c:v>
                </c:pt>
                <c:pt idx="97">
                  <c:v>18.828392802973898</c:v>
                </c:pt>
                <c:pt idx="98">
                  <c:v>18.932093316165314</c:v>
                </c:pt>
                <c:pt idx="99">
                  <c:v>19.540908827023276</c:v>
                </c:pt>
                <c:pt idx="100">
                  <c:v>19.940670637117243</c:v>
                </c:pt>
                <c:pt idx="101">
                  <c:v>20.158072639773163</c:v>
                </c:pt>
                <c:pt idx="102">
                  <c:v>19.296627992874704</c:v>
                </c:pt>
                <c:pt idx="103">
                  <c:v>19.094821660797948</c:v>
                </c:pt>
                <c:pt idx="104">
                  <c:v>19.939806949745961</c:v>
                </c:pt>
                <c:pt idx="105">
                  <c:v>20.856596430318181</c:v>
                </c:pt>
                <c:pt idx="106">
                  <c:v>19.486821821401325</c:v>
                </c:pt>
                <c:pt idx="107">
                  <c:v>19.467727094918068</c:v>
                </c:pt>
                <c:pt idx="108">
                  <c:v>18.844948643411801</c:v>
                </c:pt>
                <c:pt idx="109">
                  <c:v>19.003022531392958</c:v>
                </c:pt>
                <c:pt idx="110">
                  <c:v>19.605984934443615</c:v>
                </c:pt>
                <c:pt idx="111">
                  <c:v>20.064689714674515</c:v>
                </c:pt>
                <c:pt idx="112">
                  <c:v>20.148550057090503</c:v>
                </c:pt>
                <c:pt idx="113">
                  <c:v>19.38384450513988</c:v>
                </c:pt>
                <c:pt idx="114">
                  <c:v>19.350072838161072</c:v>
                </c:pt>
                <c:pt idx="115">
                  <c:v>19.116848279334651</c:v>
                </c:pt>
                <c:pt idx="116">
                  <c:v>18.875471462073804</c:v>
                </c:pt>
                <c:pt idx="117">
                  <c:v>18.254056172980377</c:v>
                </c:pt>
                <c:pt idx="118">
                  <c:v>17.937734918680647</c:v>
                </c:pt>
                <c:pt idx="119">
                  <c:v>17.73385268303808</c:v>
                </c:pt>
                <c:pt idx="120">
                  <c:v>17.132983603158785</c:v>
                </c:pt>
                <c:pt idx="121">
                  <c:v>17.173836011170778</c:v>
                </c:pt>
                <c:pt idx="122">
                  <c:v>16.528362947387947</c:v>
                </c:pt>
                <c:pt idx="123">
                  <c:v>16.308935235103263</c:v>
                </c:pt>
                <c:pt idx="124">
                  <c:v>15.54265801423937</c:v>
                </c:pt>
                <c:pt idx="125">
                  <c:v>15.441797466649533</c:v>
                </c:pt>
                <c:pt idx="126">
                  <c:v>15.700182927088202</c:v>
                </c:pt>
                <c:pt idx="127">
                  <c:v>15.204093159624859</c:v>
                </c:pt>
                <c:pt idx="128">
                  <c:v>14.950717642085571</c:v>
                </c:pt>
                <c:pt idx="129">
                  <c:v>15.48974503984582</c:v>
                </c:pt>
                <c:pt idx="130">
                  <c:v>15.147755856480831</c:v>
                </c:pt>
                <c:pt idx="131">
                  <c:v>14.539009881374275</c:v>
                </c:pt>
                <c:pt idx="132">
                  <c:v>15.040537992172393</c:v>
                </c:pt>
                <c:pt idx="133">
                  <c:v>14.889449076357639</c:v>
                </c:pt>
                <c:pt idx="134">
                  <c:v>14.896848383413348</c:v>
                </c:pt>
                <c:pt idx="135">
                  <c:v>14.404157734801721</c:v>
                </c:pt>
                <c:pt idx="136">
                  <c:v>14.465782075897708</c:v>
                </c:pt>
                <c:pt idx="137">
                  <c:v>13.196045532554994</c:v>
                </c:pt>
                <c:pt idx="138">
                  <c:v>13.436157548449941</c:v>
                </c:pt>
                <c:pt idx="139">
                  <c:v>13.546293773277991</c:v>
                </c:pt>
                <c:pt idx="140">
                  <c:v>13.39323316114724</c:v>
                </c:pt>
                <c:pt idx="141">
                  <c:v>13.311053523363654</c:v>
                </c:pt>
                <c:pt idx="142">
                  <c:v>12.673315019348822</c:v>
                </c:pt>
                <c:pt idx="143">
                  <c:v>13.086171730541178</c:v>
                </c:pt>
                <c:pt idx="144">
                  <c:v>13.587869615709433</c:v>
                </c:pt>
                <c:pt idx="145">
                  <c:v>13.56752467632567</c:v>
                </c:pt>
                <c:pt idx="146">
                  <c:v>13.481756621443912</c:v>
                </c:pt>
                <c:pt idx="147">
                  <c:v>13.473462549355842</c:v>
                </c:pt>
                <c:pt idx="148">
                  <c:v>12.680768938917012</c:v>
                </c:pt>
                <c:pt idx="149">
                  <c:v>13.098996540584571</c:v>
                </c:pt>
                <c:pt idx="150">
                  <c:v>12.423153803544828</c:v>
                </c:pt>
                <c:pt idx="151">
                  <c:v>12.659206129922971</c:v>
                </c:pt>
                <c:pt idx="152">
                  <c:v>12.342149441446709</c:v>
                </c:pt>
                <c:pt idx="153">
                  <c:v>13.046217771235147</c:v>
                </c:pt>
                <c:pt idx="154">
                  <c:v>13.650980732501491</c:v>
                </c:pt>
                <c:pt idx="155">
                  <c:v>13.977780644996901</c:v>
                </c:pt>
                <c:pt idx="156">
                  <c:v>13.947338850794029</c:v>
                </c:pt>
                <c:pt idx="157">
                  <c:v>13.686896975267079</c:v>
                </c:pt>
                <c:pt idx="158">
                  <c:v>14.442821531469409</c:v>
                </c:pt>
                <c:pt idx="159">
                  <c:v>14.90926747666113</c:v>
                </c:pt>
                <c:pt idx="160">
                  <c:v>13.563446946269009</c:v>
                </c:pt>
                <c:pt idx="161">
                  <c:v>13.841548758537149</c:v>
                </c:pt>
                <c:pt idx="162">
                  <c:v>14.193360499660931</c:v>
                </c:pt>
                <c:pt idx="163">
                  <c:v>13.681297378794955</c:v>
                </c:pt>
                <c:pt idx="164">
                  <c:v>14.681661453689303</c:v>
                </c:pt>
                <c:pt idx="165">
                  <c:v>14.472234521108049</c:v>
                </c:pt>
                <c:pt idx="166">
                  <c:v>14.549520133572026</c:v>
                </c:pt>
                <c:pt idx="167">
                  <c:v>14.205981228001885</c:v>
                </c:pt>
                <c:pt idx="168">
                  <c:v>14.275954959759227</c:v>
                </c:pt>
                <c:pt idx="169">
                  <c:v>13.95323231482385</c:v>
                </c:pt>
                <c:pt idx="170">
                  <c:v>13.511594218595071</c:v>
                </c:pt>
                <c:pt idx="171">
                  <c:v>13.642625264194699</c:v>
                </c:pt>
                <c:pt idx="172">
                  <c:v>13.034998245309543</c:v>
                </c:pt>
                <c:pt idx="173">
                  <c:v>13.677879437104002</c:v>
                </c:pt>
                <c:pt idx="174">
                  <c:v>13.72703268824881</c:v>
                </c:pt>
                <c:pt idx="175">
                  <c:v>13.723894659402941</c:v>
                </c:pt>
                <c:pt idx="176">
                  <c:v>13.960385909612869</c:v>
                </c:pt>
                <c:pt idx="177">
                  <c:v>14.072058062129381</c:v>
                </c:pt>
                <c:pt idx="178">
                  <c:v>13.886574988466855</c:v>
                </c:pt>
                <c:pt idx="179">
                  <c:v>14.643234591447101</c:v>
                </c:pt>
                <c:pt idx="180">
                  <c:v>13.457865725112159</c:v>
                </c:pt>
                <c:pt idx="181">
                  <c:v>14.084061731551415</c:v>
                </c:pt>
                <c:pt idx="182">
                  <c:v>14.595882033470089</c:v>
                </c:pt>
                <c:pt idx="183">
                  <c:v>14.16569445114075</c:v>
                </c:pt>
                <c:pt idx="184">
                  <c:v>13.729615910847112</c:v>
                </c:pt>
                <c:pt idx="185">
                  <c:v>14.883820831580955</c:v>
                </c:pt>
                <c:pt idx="186">
                  <c:v>14.318654891869045</c:v>
                </c:pt>
                <c:pt idx="187">
                  <c:v>13.861278173323399</c:v>
                </c:pt>
                <c:pt idx="188">
                  <c:v>13.399835795085368</c:v>
                </c:pt>
                <c:pt idx="189">
                  <c:v>13.435224341539158</c:v>
                </c:pt>
                <c:pt idx="190">
                  <c:v>13.229445562049669</c:v>
                </c:pt>
                <c:pt idx="191">
                  <c:v>13.127291311512694</c:v>
                </c:pt>
                <c:pt idx="192">
                  <c:v>12.776322831875177</c:v>
                </c:pt>
                <c:pt idx="193">
                  <c:v>12.568180392973991</c:v>
                </c:pt>
                <c:pt idx="194">
                  <c:v>12.480431315504465</c:v>
                </c:pt>
                <c:pt idx="195">
                  <c:v>11.852966976976209</c:v>
                </c:pt>
                <c:pt idx="196">
                  <c:v>12.026913407679357</c:v>
                </c:pt>
                <c:pt idx="197">
                  <c:v>12.524472052153437</c:v>
                </c:pt>
                <c:pt idx="198">
                  <c:v>11.854550535150139</c:v>
                </c:pt>
                <c:pt idx="199">
                  <c:v>11.611913330282405</c:v>
                </c:pt>
                <c:pt idx="200">
                  <c:v>12.299374077873871</c:v>
                </c:pt>
                <c:pt idx="201">
                  <c:v>12.357155881281217</c:v>
                </c:pt>
                <c:pt idx="202">
                  <c:v>12.568956512505478</c:v>
                </c:pt>
                <c:pt idx="203">
                  <c:v>12.784399603335736</c:v>
                </c:pt>
                <c:pt idx="204">
                  <c:v>13.264263530487147</c:v>
                </c:pt>
                <c:pt idx="205">
                  <c:v>13.282496925566953</c:v>
                </c:pt>
                <c:pt idx="206">
                  <c:v>12.307391372818772</c:v>
                </c:pt>
                <c:pt idx="207">
                  <c:v>12.202577447367029</c:v>
                </c:pt>
                <c:pt idx="208">
                  <c:v>11.527580888461252</c:v>
                </c:pt>
                <c:pt idx="209">
                  <c:v>11.402065940758494</c:v>
                </c:pt>
                <c:pt idx="210">
                  <c:v>11.425653888819198</c:v>
                </c:pt>
                <c:pt idx="211">
                  <c:v>11.880929591757372</c:v>
                </c:pt>
                <c:pt idx="212">
                  <c:v>12.200362212620259</c:v>
                </c:pt>
                <c:pt idx="213">
                  <c:v>12.553357566192398</c:v>
                </c:pt>
                <c:pt idx="214">
                  <c:v>12.539966338140838</c:v>
                </c:pt>
                <c:pt idx="215">
                  <c:v>12.477159995397255</c:v>
                </c:pt>
                <c:pt idx="216">
                  <c:v>11.753180296559112</c:v>
                </c:pt>
                <c:pt idx="217">
                  <c:v>11.800106333131374</c:v>
                </c:pt>
                <c:pt idx="218">
                  <c:v>11.107064675001345</c:v>
                </c:pt>
                <c:pt idx="219">
                  <c:v>11.31934498848579</c:v>
                </c:pt>
                <c:pt idx="220">
                  <c:v>11.480488651455486</c:v>
                </c:pt>
                <c:pt idx="221">
                  <c:v>11.539168165134519</c:v>
                </c:pt>
                <c:pt idx="222">
                  <c:v>11.624990613129663</c:v>
                </c:pt>
                <c:pt idx="223">
                  <c:v>11.675227935639187</c:v>
                </c:pt>
                <c:pt idx="224">
                  <c:v>12.37123769700716</c:v>
                </c:pt>
                <c:pt idx="225">
                  <c:v>12.383163322058877</c:v>
                </c:pt>
                <c:pt idx="226">
                  <c:v>12.336060849158969</c:v>
                </c:pt>
                <c:pt idx="227">
                  <c:v>11.654952890891185</c:v>
                </c:pt>
                <c:pt idx="228">
                  <c:v>11.590206270111405</c:v>
                </c:pt>
                <c:pt idx="229">
                  <c:v>11.554556519119206</c:v>
                </c:pt>
                <c:pt idx="230">
                  <c:v>11.825168926585631</c:v>
                </c:pt>
                <c:pt idx="231">
                  <c:v>12.34735589186651</c:v>
                </c:pt>
                <c:pt idx="232">
                  <c:v>12.68291161121916</c:v>
                </c:pt>
                <c:pt idx="233">
                  <c:v>13.090109669180899</c:v>
                </c:pt>
                <c:pt idx="234">
                  <c:v>13.161394428729729</c:v>
                </c:pt>
                <c:pt idx="235">
                  <c:v>14.599344372523186</c:v>
                </c:pt>
                <c:pt idx="236">
                  <c:v>14.250179670506975</c:v>
                </c:pt>
                <c:pt idx="237">
                  <c:v>14.359288363645058</c:v>
                </c:pt>
                <c:pt idx="238">
                  <c:v>14.064719591120081</c:v>
                </c:pt>
                <c:pt idx="239">
                  <c:v>13.666486579237048</c:v>
                </c:pt>
                <c:pt idx="240">
                  <c:v>14.459977434094654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D90-0149-8629-2810FACCC6EE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'a(t)'!$C$8:$II$8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19.402819627807627</c:v>
                </c:pt>
                <c:pt idx="2">
                  <c:v>19.328471107863262</c:v>
                </c:pt>
                <c:pt idx="3">
                  <c:v>20.223334178534987</c:v>
                </c:pt>
                <c:pt idx="4">
                  <c:v>21.131642830789843</c:v>
                </c:pt>
                <c:pt idx="5">
                  <c:v>21.535683571160433</c:v>
                </c:pt>
                <c:pt idx="6">
                  <c:v>20.720834967192726</c:v>
                </c:pt>
                <c:pt idx="7">
                  <c:v>21.426116599145537</c:v>
                </c:pt>
                <c:pt idx="8">
                  <c:v>21.467859868923771</c:v>
                </c:pt>
                <c:pt idx="9">
                  <c:v>22.547558944129058</c:v>
                </c:pt>
                <c:pt idx="10">
                  <c:v>22.668423702255865</c:v>
                </c:pt>
                <c:pt idx="11">
                  <c:v>22.715139963932998</c:v>
                </c:pt>
                <c:pt idx="12">
                  <c:v>23.304699540723455</c:v>
                </c:pt>
                <c:pt idx="13">
                  <c:v>23.360749461091558</c:v>
                </c:pt>
                <c:pt idx="14">
                  <c:v>24.45276035873443</c:v>
                </c:pt>
                <c:pt idx="15">
                  <c:v>24.003328067195977</c:v>
                </c:pt>
                <c:pt idx="16">
                  <c:v>23.423599763837991</c:v>
                </c:pt>
                <c:pt idx="17">
                  <c:v>22.682064167967127</c:v>
                </c:pt>
                <c:pt idx="18">
                  <c:v>22.16028476901122</c:v>
                </c:pt>
                <c:pt idx="19">
                  <c:v>22.803216576705346</c:v>
                </c:pt>
                <c:pt idx="20">
                  <c:v>22.711347834937744</c:v>
                </c:pt>
                <c:pt idx="21">
                  <c:v>22.633353368061151</c:v>
                </c:pt>
                <c:pt idx="22">
                  <c:v>23.293428622873705</c:v>
                </c:pt>
                <c:pt idx="23">
                  <c:v>22.209516055272942</c:v>
                </c:pt>
                <c:pt idx="24">
                  <c:v>23.794228091355226</c:v>
                </c:pt>
                <c:pt idx="25">
                  <c:v>22.545085646346241</c:v>
                </c:pt>
                <c:pt idx="26">
                  <c:v>22.895721892319688</c:v>
                </c:pt>
                <c:pt idx="27">
                  <c:v>23.343476498884577</c:v>
                </c:pt>
                <c:pt idx="28">
                  <c:v>23.461012813554891</c:v>
                </c:pt>
                <c:pt idx="29">
                  <c:v>22.412962200194059</c:v>
                </c:pt>
                <c:pt idx="30">
                  <c:v>22.505570234820603</c:v>
                </c:pt>
                <c:pt idx="31">
                  <c:v>22.432428707560181</c:v>
                </c:pt>
                <c:pt idx="32">
                  <c:v>22.51505921561013</c:v>
                </c:pt>
                <c:pt idx="33">
                  <c:v>23.089495015584426</c:v>
                </c:pt>
                <c:pt idx="34">
                  <c:v>23.781026110527893</c:v>
                </c:pt>
                <c:pt idx="35">
                  <c:v>24.901879680419135</c:v>
                </c:pt>
                <c:pt idx="36">
                  <c:v>25.191027376654002</c:v>
                </c:pt>
                <c:pt idx="37">
                  <c:v>24.827833377614869</c:v>
                </c:pt>
                <c:pt idx="38">
                  <c:v>25.926831900436092</c:v>
                </c:pt>
                <c:pt idx="39">
                  <c:v>26.204406276359357</c:v>
                </c:pt>
                <c:pt idx="40">
                  <c:v>27.028357468622648</c:v>
                </c:pt>
                <c:pt idx="41">
                  <c:v>25.846143299159213</c:v>
                </c:pt>
                <c:pt idx="42">
                  <c:v>26.801213663520176</c:v>
                </c:pt>
                <c:pt idx="43">
                  <c:v>26.248380196967382</c:v>
                </c:pt>
                <c:pt idx="44">
                  <c:v>26.471990531278752</c:v>
                </c:pt>
                <c:pt idx="45">
                  <c:v>27.745168951486178</c:v>
                </c:pt>
                <c:pt idx="46">
                  <c:v>26.85868632359459</c:v>
                </c:pt>
                <c:pt idx="47">
                  <c:v>26.181846872351446</c:v>
                </c:pt>
                <c:pt idx="48">
                  <c:v>25.931285205602656</c:v>
                </c:pt>
                <c:pt idx="49">
                  <c:v>26.818607523075279</c:v>
                </c:pt>
                <c:pt idx="50">
                  <c:v>27.605164380394925</c:v>
                </c:pt>
                <c:pt idx="51">
                  <c:v>27.185428016610924</c:v>
                </c:pt>
                <c:pt idx="52">
                  <c:v>26.616522648547225</c:v>
                </c:pt>
                <c:pt idx="53">
                  <c:v>27.963791574624956</c:v>
                </c:pt>
                <c:pt idx="54">
                  <c:v>28.276103849580778</c:v>
                </c:pt>
                <c:pt idx="55">
                  <c:v>29.291860056150689</c:v>
                </c:pt>
                <c:pt idx="56">
                  <c:v>30.643270069423266</c:v>
                </c:pt>
                <c:pt idx="57">
                  <c:v>30.529846519146584</c:v>
                </c:pt>
                <c:pt idx="58">
                  <c:v>31.795534807635249</c:v>
                </c:pt>
                <c:pt idx="59">
                  <c:v>32.920802334773413</c:v>
                </c:pt>
                <c:pt idx="60">
                  <c:v>33.968698176229196</c:v>
                </c:pt>
                <c:pt idx="61">
                  <c:v>33.233155975651655</c:v>
                </c:pt>
                <c:pt idx="62">
                  <c:v>31.875753180083457</c:v>
                </c:pt>
                <c:pt idx="63">
                  <c:v>32.104759216377104</c:v>
                </c:pt>
                <c:pt idx="64">
                  <c:v>32.831442474710855</c:v>
                </c:pt>
                <c:pt idx="65">
                  <c:v>32.597444237837898</c:v>
                </c:pt>
                <c:pt idx="66">
                  <c:v>31.345237277472496</c:v>
                </c:pt>
                <c:pt idx="67">
                  <c:v>30.893178306479268</c:v>
                </c:pt>
                <c:pt idx="68">
                  <c:v>30.602788244031753</c:v>
                </c:pt>
                <c:pt idx="69">
                  <c:v>29.381622793314179</c:v>
                </c:pt>
                <c:pt idx="70">
                  <c:v>29.22418819091143</c:v>
                </c:pt>
                <c:pt idx="71">
                  <c:v>29.004229785955236</c:v>
                </c:pt>
                <c:pt idx="72">
                  <c:v>28.673021669162143</c:v>
                </c:pt>
                <c:pt idx="73">
                  <c:v>29.480893429255552</c:v>
                </c:pt>
                <c:pt idx="74">
                  <c:v>30.240152071615704</c:v>
                </c:pt>
                <c:pt idx="75">
                  <c:v>30.053549635594639</c:v>
                </c:pt>
                <c:pt idx="76">
                  <c:v>29.861480271209565</c:v>
                </c:pt>
                <c:pt idx="77">
                  <c:v>30.011302191520059</c:v>
                </c:pt>
                <c:pt idx="78">
                  <c:v>31.710571641051029</c:v>
                </c:pt>
                <c:pt idx="79">
                  <c:v>32.588004356125403</c:v>
                </c:pt>
                <c:pt idx="80">
                  <c:v>33.84175257051249</c:v>
                </c:pt>
                <c:pt idx="81">
                  <c:v>34.659846437077732</c:v>
                </c:pt>
                <c:pt idx="82">
                  <c:v>36.15225003760002</c:v>
                </c:pt>
                <c:pt idx="83">
                  <c:v>36.192295236673239</c:v>
                </c:pt>
                <c:pt idx="84">
                  <c:v>35.590296942246518</c:v>
                </c:pt>
                <c:pt idx="85">
                  <c:v>37.823235397452393</c:v>
                </c:pt>
                <c:pt idx="86">
                  <c:v>35.44607476912951</c:v>
                </c:pt>
                <c:pt idx="87">
                  <c:v>34.263731050872813</c:v>
                </c:pt>
                <c:pt idx="88">
                  <c:v>34.371683372705029</c:v>
                </c:pt>
                <c:pt idx="89">
                  <c:v>32.376246748122931</c:v>
                </c:pt>
                <c:pt idx="90">
                  <c:v>33.271155436434199</c:v>
                </c:pt>
                <c:pt idx="91">
                  <c:v>32.219097215602389</c:v>
                </c:pt>
                <c:pt idx="92">
                  <c:v>33.152786527240792</c:v>
                </c:pt>
                <c:pt idx="93">
                  <c:v>33.302688398579164</c:v>
                </c:pt>
                <c:pt idx="94">
                  <c:v>33.404224704080939</c:v>
                </c:pt>
                <c:pt idx="95">
                  <c:v>33.014431539010808</c:v>
                </c:pt>
                <c:pt idx="96">
                  <c:v>32.266531511858808</c:v>
                </c:pt>
                <c:pt idx="97">
                  <c:v>32.089659147872915</c:v>
                </c:pt>
                <c:pt idx="98">
                  <c:v>32.189399999317942</c:v>
                </c:pt>
                <c:pt idx="99">
                  <c:v>32.698649231978983</c:v>
                </c:pt>
                <c:pt idx="100">
                  <c:v>32.90604179626088</c:v>
                </c:pt>
                <c:pt idx="101">
                  <c:v>34.028433352341651</c:v>
                </c:pt>
                <c:pt idx="102">
                  <c:v>33.648613849615764</c:v>
                </c:pt>
                <c:pt idx="103">
                  <c:v>32.826360532540257</c:v>
                </c:pt>
                <c:pt idx="104">
                  <c:v>30.97641532657914</c:v>
                </c:pt>
                <c:pt idx="105">
                  <c:v>30.536245650101101</c:v>
                </c:pt>
                <c:pt idx="106">
                  <c:v>30.439050064688853</c:v>
                </c:pt>
                <c:pt idx="107">
                  <c:v>30.519647375209793</c:v>
                </c:pt>
                <c:pt idx="108">
                  <c:v>30.93199608341023</c:v>
                </c:pt>
                <c:pt idx="109">
                  <c:v>30.111263088201543</c:v>
                </c:pt>
                <c:pt idx="110">
                  <c:v>31.634343039544859</c:v>
                </c:pt>
                <c:pt idx="111">
                  <c:v>29.764939292060948</c:v>
                </c:pt>
                <c:pt idx="112">
                  <c:v>30.034649838778339</c:v>
                </c:pt>
                <c:pt idx="113">
                  <c:v>29.216249993030825</c:v>
                </c:pt>
                <c:pt idx="114">
                  <c:v>29.657950928167086</c:v>
                </c:pt>
                <c:pt idx="115">
                  <c:v>30.96362730870457</c:v>
                </c:pt>
                <c:pt idx="116">
                  <c:v>33.350060086282561</c:v>
                </c:pt>
                <c:pt idx="117">
                  <c:v>32.903056464099727</c:v>
                </c:pt>
                <c:pt idx="118">
                  <c:v>33.35743578434144</c:v>
                </c:pt>
                <c:pt idx="119">
                  <c:v>30.743938139766801</c:v>
                </c:pt>
                <c:pt idx="120">
                  <c:v>31.442788232532649</c:v>
                </c:pt>
                <c:pt idx="121">
                  <c:v>30.061615789397795</c:v>
                </c:pt>
                <c:pt idx="122">
                  <c:v>30.176982193421214</c:v>
                </c:pt>
                <c:pt idx="123">
                  <c:v>29.326833368624182</c:v>
                </c:pt>
                <c:pt idx="124">
                  <c:v>30.572405326000744</c:v>
                </c:pt>
                <c:pt idx="125">
                  <c:v>31.290147023552578</c:v>
                </c:pt>
                <c:pt idx="126">
                  <c:v>31.24955329296137</c:v>
                </c:pt>
                <c:pt idx="127">
                  <c:v>32.225525244388457</c:v>
                </c:pt>
                <c:pt idx="128">
                  <c:v>33.901257114443197</c:v>
                </c:pt>
                <c:pt idx="129">
                  <c:v>32.558778368270886</c:v>
                </c:pt>
                <c:pt idx="130">
                  <c:v>31.683150109946656</c:v>
                </c:pt>
                <c:pt idx="131">
                  <c:v>31.689554522800563</c:v>
                </c:pt>
                <c:pt idx="132">
                  <c:v>31.962825591749894</c:v>
                </c:pt>
                <c:pt idx="133">
                  <c:v>31.429043516012655</c:v>
                </c:pt>
                <c:pt idx="134">
                  <c:v>31.060119261192526</c:v>
                </c:pt>
                <c:pt idx="135">
                  <c:v>29.845743640669507</c:v>
                </c:pt>
                <c:pt idx="136">
                  <c:v>30.587163835453911</c:v>
                </c:pt>
                <c:pt idx="137">
                  <c:v>32.627781919934414</c:v>
                </c:pt>
                <c:pt idx="138">
                  <c:v>31.005001392923052</c:v>
                </c:pt>
                <c:pt idx="139">
                  <c:v>29.762492991742086</c:v>
                </c:pt>
                <c:pt idx="140">
                  <c:v>30.304236169058388</c:v>
                </c:pt>
                <c:pt idx="141">
                  <c:v>30.73764515887849</c:v>
                </c:pt>
                <c:pt idx="142">
                  <c:v>31.479208174099803</c:v>
                </c:pt>
                <c:pt idx="143">
                  <c:v>33.628940394509279</c:v>
                </c:pt>
                <c:pt idx="144">
                  <c:v>33.592815791146258</c:v>
                </c:pt>
                <c:pt idx="145">
                  <c:v>33.456613480837149</c:v>
                </c:pt>
                <c:pt idx="146">
                  <c:v>32.827338738813168</c:v>
                </c:pt>
                <c:pt idx="147">
                  <c:v>30.85751619013266</c:v>
                </c:pt>
                <c:pt idx="148">
                  <c:v>31.437528484501861</c:v>
                </c:pt>
                <c:pt idx="149">
                  <c:v>32.469697768596305</c:v>
                </c:pt>
                <c:pt idx="150">
                  <c:v>31.482133164337156</c:v>
                </c:pt>
                <c:pt idx="151">
                  <c:v>31.333184818701227</c:v>
                </c:pt>
                <c:pt idx="152">
                  <c:v>31.24784592039402</c:v>
                </c:pt>
                <c:pt idx="153">
                  <c:v>32.558744917894501</c:v>
                </c:pt>
                <c:pt idx="154">
                  <c:v>31.981344864327426</c:v>
                </c:pt>
                <c:pt idx="155">
                  <c:v>31.901005269755856</c:v>
                </c:pt>
                <c:pt idx="156">
                  <c:v>31.926458751641082</c:v>
                </c:pt>
                <c:pt idx="157">
                  <c:v>32.352514408948984</c:v>
                </c:pt>
                <c:pt idx="158">
                  <c:v>32.65498103980039</c:v>
                </c:pt>
                <c:pt idx="159">
                  <c:v>29.796896591380694</c:v>
                </c:pt>
                <c:pt idx="160">
                  <c:v>30.419992527537463</c:v>
                </c:pt>
                <c:pt idx="161">
                  <c:v>31.086630612799087</c:v>
                </c:pt>
                <c:pt idx="162">
                  <c:v>30.539642018037409</c:v>
                </c:pt>
                <c:pt idx="163">
                  <c:v>30.07372866918988</c:v>
                </c:pt>
                <c:pt idx="164">
                  <c:v>31.226837162849428</c:v>
                </c:pt>
                <c:pt idx="165">
                  <c:v>30.621179796630575</c:v>
                </c:pt>
                <c:pt idx="166">
                  <c:v>29.136669082275851</c:v>
                </c:pt>
                <c:pt idx="167">
                  <c:v>27.934757993639675</c:v>
                </c:pt>
                <c:pt idx="168">
                  <c:v>27.822431243149747</c:v>
                </c:pt>
                <c:pt idx="169">
                  <c:v>25.65534277785299</c:v>
                </c:pt>
                <c:pt idx="170">
                  <c:v>26.242609481616675</c:v>
                </c:pt>
                <c:pt idx="171">
                  <c:v>26.717639485942687</c:v>
                </c:pt>
                <c:pt idx="172">
                  <c:v>28.556653753497443</c:v>
                </c:pt>
                <c:pt idx="173">
                  <c:v>29.057215680102935</c:v>
                </c:pt>
                <c:pt idx="174">
                  <c:v>27.824774867301112</c:v>
                </c:pt>
                <c:pt idx="175">
                  <c:v>28.190005772389163</c:v>
                </c:pt>
                <c:pt idx="176">
                  <c:v>28.005290548945275</c:v>
                </c:pt>
                <c:pt idx="177">
                  <c:v>28.730980540851817</c:v>
                </c:pt>
                <c:pt idx="178">
                  <c:v>29.914908436680527</c:v>
                </c:pt>
                <c:pt idx="179">
                  <c:v>29.743723324534923</c:v>
                </c:pt>
                <c:pt idx="180">
                  <c:v>30.944348958340964</c:v>
                </c:pt>
                <c:pt idx="181">
                  <c:v>30.193806400445187</c:v>
                </c:pt>
                <c:pt idx="182">
                  <c:v>29.501944401489563</c:v>
                </c:pt>
                <c:pt idx="183">
                  <c:v>29.482824256870497</c:v>
                </c:pt>
                <c:pt idx="184">
                  <c:v>29.703678232544416</c:v>
                </c:pt>
                <c:pt idx="185">
                  <c:v>30.306479944153114</c:v>
                </c:pt>
                <c:pt idx="186">
                  <c:v>29.482234298604929</c:v>
                </c:pt>
                <c:pt idx="187">
                  <c:v>29.520725386189383</c:v>
                </c:pt>
                <c:pt idx="188">
                  <c:v>27.866895444098436</c:v>
                </c:pt>
                <c:pt idx="189">
                  <c:v>26.025151804601318</c:v>
                </c:pt>
                <c:pt idx="190">
                  <c:v>26.179666935086576</c:v>
                </c:pt>
                <c:pt idx="191">
                  <c:v>27.468871536693527</c:v>
                </c:pt>
                <c:pt idx="192">
                  <c:v>27.554045428314726</c:v>
                </c:pt>
                <c:pt idx="193">
                  <c:v>27.78120896108825</c:v>
                </c:pt>
                <c:pt idx="194">
                  <c:v>29.403816758157394</c:v>
                </c:pt>
                <c:pt idx="195">
                  <c:v>29.854257331761104</c:v>
                </c:pt>
                <c:pt idx="196">
                  <c:v>30.693685903742516</c:v>
                </c:pt>
                <c:pt idx="197">
                  <c:v>30.808397069534291</c:v>
                </c:pt>
                <c:pt idx="198">
                  <c:v>29.77335857905155</c:v>
                </c:pt>
                <c:pt idx="199">
                  <c:v>29.02566009910224</c:v>
                </c:pt>
                <c:pt idx="200">
                  <c:v>31.337056117893734</c:v>
                </c:pt>
                <c:pt idx="201">
                  <c:v>31.9247324055709</c:v>
                </c:pt>
                <c:pt idx="202">
                  <c:v>32.412368622975691</c:v>
                </c:pt>
                <c:pt idx="203">
                  <c:v>33.480831131688781</c:v>
                </c:pt>
                <c:pt idx="204">
                  <c:v>34.807142525454601</c:v>
                </c:pt>
                <c:pt idx="205">
                  <c:v>33.30444038690981</c:v>
                </c:pt>
                <c:pt idx="206">
                  <c:v>33.585561150277378</c:v>
                </c:pt>
                <c:pt idx="207">
                  <c:v>32.08153628589961</c:v>
                </c:pt>
                <c:pt idx="208">
                  <c:v>31.576009062945012</c:v>
                </c:pt>
                <c:pt idx="209">
                  <c:v>31.518146530336018</c:v>
                </c:pt>
                <c:pt idx="210">
                  <c:v>31.917634432002647</c:v>
                </c:pt>
                <c:pt idx="211">
                  <c:v>32.259000721271924</c:v>
                </c:pt>
                <c:pt idx="212">
                  <c:v>33.743124452976325</c:v>
                </c:pt>
                <c:pt idx="213">
                  <c:v>33.191347639691266</c:v>
                </c:pt>
                <c:pt idx="214">
                  <c:v>33.225762162569211</c:v>
                </c:pt>
                <c:pt idx="215">
                  <c:v>32.240159190496314</c:v>
                </c:pt>
                <c:pt idx="216">
                  <c:v>30.099814760614791</c:v>
                </c:pt>
                <c:pt idx="217">
                  <c:v>31.245258897963176</c:v>
                </c:pt>
                <c:pt idx="218">
                  <c:v>31.06641693963731</c:v>
                </c:pt>
                <c:pt idx="219">
                  <c:v>32.218933803432044</c:v>
                </c:pt>
                <c:pt idx="220">
                  <c:v>33.695342053497413</c:v>
                </c:pt>
                <c:pt idx="221">
                  <c:v>34.112625325689237</c:v>
                </c:pt>
                <c:pt idx="222">
                  <c:v>31.810217818267759</c:v>
                </c:pt>
                <c:pt idx="223">
                  <c:v>32.175441942108201</c:v>
                </c:pt>
                <c:pt idx="224">
                  <c:v>31.464351818588472</c:v>
                </c:pt>
                <c:pt idx="225">
                  <c:v>33.27459863138472</c:v>
                </c:pt>
                <c:pt idx="226">
                  <c:v>32.8484396287922</c:v>
                </c:pt>
                <c:pt idx="227">
                  <c:v>31.410281290576808</c:v>
                </c:pt>
                <c:pt idx="228">
                  <c:v>32.23628223594897</c:v>
                </c:pt>
                <c:pt idx="229">
                  <c:v>33.512069241096</c:v>
                </c:pt>
                <c:pt idx="230">
                  <c:v>32.827892339499734</c:v>
                </c:pt>
                <c:pt idx="231">
                  <c:v>32.84045481403647</c:v>
                </c:pt>
                <c:pt idx="232">
                  <c:v>32.25719631287761</c:v>
                </c:pt>
                <c:pt idx="233">
                  <c:v>31.897882326367011</c:v>
                </c:pt>
                <c:pt idx="234">
                  <c:v>34.468393205891495</c:v>
                </c:pt>
                <c:pt idx="235">
                  <c:v>32.489746446093598</c:v>
                </c:pt>
                <c:pt idx="236">
                  <c:v>33.482049675522624</c:v>
                </c:pt>
                <c:pt idx="237">
                  <c:v>33.877140693663442</c:v>
                </c:pt>
                <c:pt idx="238">
                  <c:v>35.441050498512247</c:v>
                </c:pt>
                <c:pt idx="239">
                  <c:v>34.888737044968089</c:v>
                </c:pt>
                <c:pt idx="240">
                  <c:v>33.26823666336859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D90-0149-8629-2810FACCC6EE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'a(t)'!$C$9:$II$9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20.235925971782876</c:v>
                </c:pt>
                <c:pt idx="2">
                  <c:v>19.534907352813107</c:v>
                </c:pt>
                <c:pt idx="3">
                  <c:v>19.004158073002547</c:v>
                </c:pt>
                <c:pt idx="4">
                  <c:v>19.672558771878951</c:v>
                </c:pt>
                <c:pt idx="5">
                  <c:v>19.90167603904538</c:v>
                </c:pt>
                <c:pt idx="6">
                  <c:v>19.998659889155135</c:v>
                </c:pt>
                <c:pt idx="7">
                  <c:v>20.303677445789869</c:v>
                </c:pt>
                <c:pt idx="8">
                  <c:v>20.494107574678523</c:v>
                </c:pt>
                <c:pt idx="9">
                  <c:v>19.716276407744793</c:v>
                </c:pt>
                <c:pt idx="10">
                  <c:v>18.671770168912595</c:v>
                </c:pt>
                <c:pt idx="11">
                  <c:v>18.707769237449774</c:v>
                </c:pt>
                <c:pt idx="12">
                  <c:v>18.381904913257827</c:v>
                </c:pt>
                <c:pt idx="13">
                  <c:v>18.567176992630859</c:v>
                </c:pt>
                <c:pt idx="14">
                  <c:v>17.92354284585824</c:v>
                </c:pt>
                <c:pt idx="15">
                  <c:v>18.406627202245339</c:v>
                </c:pt>
                <c:pt idx="16">
                  <c:v>17.642326413731745</c:v>
                </c:pt>
                <c:pt idx="17">
                  <c:v>17.830537288250699</c:v>
                </c:pt>
                <c:pt idx="18">
                  <c:v>17.091337329127892</c:v>
                </c:pt>
                <c:pt idx="19">
                  <c:v>16.678848765878108</c:v>
                </c:pt>
                <c:pt idx="20">
                  <c:v>15.879183973699849</c:v>
                </c:pt>
                <c:pt idx="21">
                  <c:v>15.095142528262492</c:v>
                </c:pt>
                <c:pt idx="22">
                  <c:v>16.092022493276602</c:v>
                </c:pt>
                <c:pt idx="23">
                  <c:v>15.770846055277708</c:v>
                </c:pt>
                <c:pt idx="24">
                  <c:v>15.430497023854473</c:v>
                </c:pt>
                <c:pt idx="25">
                  <c:v>15.978709261733901</c:v>
                </c:pt>
                <c:pt idx="26">
                  <c:v>16.5283268736592</c:v>
                </c:pt>
                <c:pt idx="27">
                  <c:v>16.063842402380065</c:v>
                </c:pt>
                <c:pt idx="28">
                  <c:v>15.390508113836342</c:v>
                </c:pt>
                <c:pt idx="29">
                  <c:v>15.672702732179621</c:v>
                </c:pt>
                <c:pt idx="30">
                  <c:v>15.507623487964647</c:v>
                </c:pt>
                <c:pt idx="31">
                  <c:v>15.663986491703744</c:v>
                </c:pt>
                <c:pt idx="32">
                  <c:v>14.981080850863844</c:v>
                </c:pt>
                <c:pt idx="33">
                  <c:v>14.624654465418764</c:v>
                </c:pt>
                <c:pt idx="34">
                  <c:v>14.665330617324626</c:v>
                </c:pt>
                <c:pt idx="35">
                  <c:v>14.192822101743296</c:v>
                </c:pt>
                <c:pt idx="36">
                  <c:v>14.365299429838181</c:v>
                </c:pt>
                <c:pt idx="37">
                  <c:v>14.078847497644398</c:v>
                </c:pt>
                <c:pt idx="38">
                  <c:v>14.244304747866554</c:v>
                </c:pt>
                <c:pt idx="39">
                  <c:v>14.190522751119172</c:v>
                </c:pt>
                <c:pt idx="40">
                  <c:v>13.829566232498326</c:v>
                </c:pt>
                <c:pt idx="41">
                  <c:v>13.771783692720071</c:v>
                </c:pt>
                <c:pt idx="42">
                  <c:v>13.903670071251712</c:v>
                </c:pt>
                <c:pt idx="43">
                  <c:v>13.627351854112575</c:v>
                </c:pt>
                <c:pt idx="44">
                  <c:v>13.965769615185046</c:v>
                </c:pt>
                <c:pt idx="45">
                  <c:v>13.002793013928219</c:v>
                </c:pt>
                <c:pt idx="46">
                  <c:v>13.007685493959883</c:v>
                </c:pt>
                <c:pt idx="47">
                  <c:v>12.313297824897719</c:v>
                </c:pt>
                <c:pt idx="48">
                  <c:v>12.126483791191735</c:v>
                </c:pt>
                <c:pt idx="49">
                  <c:v>12.761743229094222</c:v>
                </c:pt>
                <c:pt idx="50">
                  <c:v>12.468505387575545</c:v>
                </c:pt>
                <c:pt idx="51">
                  <c:v>12.526253011519854</c:v>
                </c:pt>
                <c:pt idx="52">
                  <c:v>13.070104273575957</c:v>
                </c:pt>
                <c:pt idx="53">
                  <c:v>12.719492111178587</c:v>
                </c:pt>
                <c:pt idx="54">
                  <c:v>12.908051811936373</c:v>
                </c:pt>
                <c:pt idx="55">
                  <c:v>13.319425225701707</c:v>
                </c:pt>
                <c:pt idx="56">
                  <c:v>13.506183631652876</c:v>
                </c:pt>
                <c:pt idx="57">
                  <c:v>13.423088650085377</c:v>
                </c:pt>
                <c:pt idx="58">
                  <c:v>13.78315621379782</c:v>
                </c:pt>
                <c:pt idx="59">
                  <c:v>13.698223310274455</c:v>
                </c:pt>
                <c:pt idx="60">
                  <c:v>13.427239087603114</c:v>
                </c:pt>
                <c:pt idx="61">
                  <c:v>13.577999017600824</c:v>
                </c:pt>
                <c:pt idx="62">
                  <c:v>13.325779149486346</c:v>
                </c:pt>
                <c:pt idx="63">
                  <c:v>13.760204674011042</c:v>
                </c:pt>
                <c:pt idx="64">
                  <c:v>13.851286548645604</c:v>
                </c:pt>
                <c:pt idx="65">
                  <c:v>13.714292581305868</c:v>
                </c:pt>
                <c:pt idx="66">
                  <c:v>13.486509599872521</c:v>
                </c:pt>
                <c:pt idx="67">
                  <c:v>13.109277378116333</c:v>
                </c:pt>
                <c:pt idx="68">
                  <c:v>13.061958179367187</c:v>
                </c:pt>
                <c:pt idx="69">
                  <c:v>12.459325234218223</c:v>
                </c:pt>
                <c:pt idx="70">
                  <c:v>12.414520444064067</c:v>
                </c:pt>
                <c:pt idx="71">
                  <c:v>12.154554083917366</c:v>
                </c:pt>
                <c:pt idx="72">
                  <c:v>13.096400210290501</c:v>
                </c:pt>
                <c:pt idx="73">
                  <c:v>13.158201555216751</c:v>
                </c:pt>
                <c:pt idx="74">
                  <c:v>12.510751331923696</c:v>
                </c:pt>
                <c:pt idx="75">
                  <c:v>12.593720671218398</c:v>
                </c:pt>
                <c:pt idx="76">
                  <c:v>13.011413395266983</c:v>
                </c:pt>
                <c:pt idx="77">
                  <c:v>13.518514544396623</c:v>
                </c:pt>
                <c:pt idx="78">
                  <c:v>13.797599821349388</c:v>
                </c:pt>
                <c:pt idx="79">
                  <c:v>14.560807681446855</c:v>
                </c:pt>
                <c:pt idx="80">
                  <c:v>15.164717149148121</c:v>
                </c:pt>
                <c:pt idx="81">
                  <c:v>15.10886962372946</c:v>
                </c:pt>
                <c:pt idx="82">
                  <c:v>14.234467162539589</c:v>
                </c:pt>
                <c:pt idx="83">
                  <c:v>13.750241854279299</c:v>
                </c:pt>
                <c:pt idx="84">
                  <c:v>13.274384388444728</c:v>
                </c:pt>
                <c:pt idx="85">
                  <c:v>13.103818297497689</c:v>
                </c:pt>
                <c:pt idx="86">
                  <c:v>13.240036873252567</c:v>
                </c:pt>
                <c:pt idx="87">
                  <c:v>13.739357159109334</c:v>
                </c:pt>
                <c:pt idx="88">
                  <c:v>14.241449511210503</c:v>
                </c:pt>
                <c:pt idx="89">
                  <c:v>14.750480138993224</c:v>
                </c:pt>
                <c:pt idx="90">
                  <c:v>14.620131185026874</c:v>
                </c:pt>
                <c:pt idx="91">
                  <c:v>15.26715122977078</c:v>
                </c:pt>
                <c:pt idx="92">
                  <c:v>16.041801659609433</c:v>
                </c:pt>
                <c:pt idx="93">
                  <c:v>15.824617332463569</c:v>
                </c:pt>
                <c:pt idx="94">
                  <c:v>15.114989629987551</c:v>
                </c:pt>
                <c:pt idx="95">
                  <c:v>15.294678856291913</c:v>
                </c:pt>
                <c:pt idx="96">
                  <c:v>15.363260566461676</c:v>
                </c:pt>
                <c:pt idx="97">
                  <c:v>15.101583865909241</c:v>
                </c:pt>
                <c:pt idx="98">
                  <c:v>13.889888526476799</c:v>
                </c:pt>
                <c:pt idx="99">
                  <c:v>14.153042421611712</c:v>
                </c:pt>
                <c:pt idx="100">
                  <c:v>13.488072641578883</c:v>
                </c:pt>
                <c:pt idx="101">
                  <c:v>13.74715439152143</c:v>
                </c:pt>
                <c:pt idx="102">
                  <c:v>12.979909360572735</c:v>
                </c:pt>
                <c:pt idx="103">
                  <c:v>12.011647623825947</c:v>
                </c:pt>
                <c:pt idx="104">
                  <c:v>11.666225088437786</c:v>
                </c:pt>
                <c:pt idx="105">
                  <c:v>11.766930568583131</c:v>
                </c:pt>
                <c:pt idx="106">
                  <c:v>12.442767217176051</c:v>
                </c:pt>
                <c:pt idx="107">
                  <c:v>12.854365853917489</c:v>
                </c:pt>
                <c:pt idx="108">
                  <c:v>12.613113241439194</c:v>
                </c:pt>
                <c:pt idx="109">
                  <c:v>13.056074144059707</c:v>
                </c:pt>
                <c:pt idx="110">
                  <c:v>13.532968655777443</c:v>
                </c:pt>
                <c:pt idx="111">
                  <c:v>13.404408680829061</c:v>
                </c:pt>
                <c:pt idx="112">
                  <c:v>12.81728191591219</c:v>
                </c:pt>
                <c:pt idx="113">
                  <c:v>12.621965767381193</c:v>
                </c:pt>
                <c:pt idx="114">
                  <c:v>11.80408321393714</c:v>
                </c:pt>
                <c:pt idx="115">
                  <c:v>11.740609796177091</c:v>
                </c:pt>
                <c:pt idx="116">
                  <c:v>11.833484939091347</c:v>
                </c:pt>
                <c:pt idx="117">
                  <c:v>11.414377216758044</c:v>
                </c:pt>
                <c:pt idx="118">
                  <c:v>11.824457253895426</c:v>
                </c:pt>
                <c:pt idx="119">
                  <c:v>11.620721149589651</c:v>
                </c:pt>
                <c:pt idx="120">
                  <c:v>11.205072289540805</c:v>
                </c:pt>
                <c:pt idx="121">
                  <c:v>11.017390694439161</c:v>
                </c:pt>
                <c:pt idx="122">
                  <c:v>10.705528477681176</c:v>
                </c:pt>
                <c:pt idx="123">
                  <c:v>10.117313339644596</c:v>
                </c:pt>
                <c:pt idx="124">
                  <c:v>10.488545300747235</c:v>
                </c:pt>
                <c:pt idx="125">
                  <c:v>10.48523768377636</c:v>
                </c:pt>
                <c:pt idx="126">
                  <c:v>10.790663016302428</c:v>
                </c:pt>
                <c:pt idx="127">
                  <c:v>11.335436980359937</c:v>
                </c:pt>
                <c:pt idx="128">
                  <c:v>11.138457864024639</c:v>
                </c:pt>
                <c:pt idx="129">
                  <c:v>10.766024536257264</c:v>
                </c:pt>
                <c:pt idx="130">
                  <c:v>10.411163334595827</c:v>
                </c:pt>
                <c:pt idx="131">
                  <c:v>9.9976720135609085</c:v>
                </c:pt>
                <c:pt idx="132">
                  <c:v>9.8140835759299367</c:v>
                </c:pt>
                <c:pt idx="133">
                  <c:v>10.132958829916836</c:v>
                </c:pt>
                <c:pt idx="134">
                  <c:v>10.081072883447973</c:v>
                </c:pt>
                <c:pt idx="135">
                  <c:v>10.169932332719718</c:v>
                </c:pt>
                <c:pt idx="136">
                  <c:v>9.7652157997584865</c:v>
                </c:pt>
                <c:pt idx="137">
                  <c:v>9.9786364617812389</c:v>
                </c:pt>
                <c:pt idx="138">
                  <c:v>10.267479221585985</c:v>
                </c:pt>
                <c:pt idx="139">
                  <c:v>10.236373133457205</c:v>
                </c:pt>
                <c:pt idx="140">
                  <c:v>10.659356212065214</c:v>
                </c:pt>
                <c:pt idx="141">
                  <c:v>10.750158269013331</c:v>
                </c:pt>
                <c:pt idx="142">
                  <c:v>11.277703866772214</c:v>
                </c:pt>
                <c:pt idx="143">
                  <c:v>11.046954429267393</c:v>
                </c:pt>
                <c:pt idx="144">
                  <c:v>10.748394483219405</c:v>
                </c:pt>
                <c:pt idx="145">
                  <c:v>10.937740794421563</c:v>
                </c:pt>
                <c:pt idx="146">
                  <c:v>11.161746842738456</c:v>
                </c:pt>
                <c:pt idx="147">
                  <c:v>11.485857318057965</c:v>
                </c:pt>
                <c:pt idx="148">
                  <c:v>10.682089143312727</c:v>
                </c:pt>
                <c:pt idx="149">
                  <c:v>10.440595473168447</c:v>
                </c:pt>
                <c:pt idx="150">
                  <c:v>10.365167030758576</c:v>
                </c:pt>
                <c:pt idx="151">
                  <c:v>9.72110886853282</c:v>
                </c:pt>
                <c:pt idx="152">
                  <c:v>9.9692421729704144</c:v>
                </c:pt>
                <c:pt idx="153">
                  <c:v>10.46204705352293</c:v>
                </c:pt>
                <c:pt idx="154">
                  <c:v>10.673575814073661</c:v>
                </c:pt>
                <c:pt idx="155">
                  <c:v>10.442456868467186</c:v>
                </c:pt>
                <c:pt idx="156">
                  <c:v>10.793002901721332</c:v>
                </c:pt>
                <c:pt idx="157">
                  <c:v>11.035629333881802</c:v>
                </c:pt>
                <c:pt idx="158">
                  <c:v>11.016437077273995</c:v>
                </c:pt>
                <c:pt idx="159">
                  <c:v>11.137827761192495</c:v>
                </c:pt>
                <c:pt idx="160">
                  <c:v>10.667362126490946</c:v>
                </c:pt>
                <c:pt idx="161">
                  <c:v>10.210126327942566</c:v>
                </c:pt>
                <c:pt idx="162">
                  <c:v>10.031874674395709</c:v>
                </c:pt>
                <c:pt idx="163">
                  <c:v>10.327052084005489</c:v>
                </c:pt>
                <c:pt idx="164">
                  <c:v>10.719071883090772</c:v>
                </c:pt>
                <c:pt idx="165">
                  <c:v>10.243520818372289</c:v>
                </c:pt>
                <c:pt idx="166">
                  <c:v>10.388186475714384</c:v>
                </c:pt>
                <c:pt idx="167">
                  <c:v>10.945412600267481</c:v>
                </c:pt>
                <c:pt idx="168">
                  <c:v>10.296390413344179</c:v>
                </c:pt>
                <c:pt idx="169">
                  <c:v>9.922738664492444</c:v>
                </c:pt>
                <c:pt idx="170">
                  <c:v>9.581100108780495</c:v>
                </c:pt>
                <c:pt idx="171">
                  <c:v>9.9228424126039432</c:v>
                </c:pt>
                <c:pt idx="172">
                  <c:v>9.8721298487906957</c:v>
                </c:pt>
                <c:pt idx="173">
                  <c:v>10.121423609368387</c:v>
                </c:pt>
                <c:pt idx="174">
                  <c:v>10.718778446315763</c:v>
                </c:pt>
                <c:pt idx="175">
                  <c:v>10.721670027258458</c:v>
                </c:pt>
                <c:pt idx="176">
                  <c:v>10.737415077987894</c:v>
                </c:pt>
                <c:pt idx="177">
                  <c:v>10.973681331753049</c:v>
                </c:pt>
                <c:pt idx="178">
                  <c:v>11.151358785778745</c:v>
                </c:pt>
                <c:pt idx="179">
                  <c:v>11.321931301554992</c:v>
                </c:pt>
                <c:pt idx="180">
                  <c:v>11.008282875129765</c:v>
                </c:pt>
                <c:pt idx="181">
                  <c:v>10.837346366072468</c:v>
                </c:pt>
                <c:pt idx="182">
                  <c:v>10.666149528540272</c:v>
                </c:pt>
                <c:pt idx="183">
                  <c:v>11.301351194348744</c:v>
                </c:pt>
                <c:pt idx="184">
                  <c:v>10.698269876805494</c:v>
                </c:pt>
                <c:pt idx="185">
                  <c:v>11.125738932095919</c:v>
                </c:pt>
                <c:pt idx="186">
                  <c:v>11.141718194754587</c:v>
                </c:pt>
                <c:pt idx="187">
                  <c:v>11.716302556425664</c:v>
                </c:pt>
                <c:pt idx="188">
                  <c:v>11.86987753609805</c:v>
                </c:pt>
                <c:pt idx="189">
                  <c:v>12.149185145292192</c:v>
                </c:pt>
                <c:pt idx="190">
                  <c:v>11.695244612995877</c:v>
                </c:pt>
                <c:pt idx="191">
                  <c:v>11.823463884120585</c:v>
                </c:pt>
                <c:pt idx="192">
                  <c:v>11.544081189621405</c:v>
                </c:pt>
                <c:pt idx="193">
                  <c:v>11.325442983634847</c:v>
                </c:pt>
                <c:pt idx="194">
                  <c:v>11.968871014590469</c:v>
                </c:pt>
                <c:pt idx="195">
                  <c:v>11.641035513662255</c:v>
                </c:pt>
                <c:pt idx="196">
                  <c:v>11.745523129129936</c:v>
                </c:pt>
                <c:pt idx="197">
                  <c:v>11.3279489482806</c:v>
                </c:pt>
                <c:pt idx="198">
                  <c:v>11.587157547341445</c:v>
                </c:pt>
                <c:pt idx="199">
                  <c:v>12.20328908669469</c:v>
                </c:pt>
                <c:pt idx="200">
                  <c:v>11.91540173238722</c:v>
                </c:pt>
                <c:pt idx="201">
                  <c:v>12.534621748697077</c:v>
                </c:pt>
                <c:pt idx="202">
                  <c:v>12.554200758451117</c:v>
                </c:pt>
                <c:pt idx="203">
                  <c:v>12.478058179069837</c:v>
                </c:pt>
                <c:pt idx="204">
                  <c:v>12.705156930262811</c:v>
                </c:pt>
                <c:pt idx="205">
                  <c:v>11.93675960233641</c:v>
                </c:pt>
                <c:pt idx="206">
                  <c:v>12.880935401135886</c:v>
                </c:pt>
                <c:pt idx="207">
                  <c:v>13.983868101959246</c:v>
                </c:pt>
                <c:pt idx="208">
                  <c:v>13.742586385247531</c:v>
                </c:pt>
                <c:pt idx="209">
                  <c:v>13.872870908184577</c:v>
                </c:pt>
                <c:pt idx="210">
                  <c:v>13.785245299622296</c:v>
                </c:pt>
                <c:pt idx="211">
                  <c:v>13.725359039253721</c:v>
                </c:pt>
                <c:pt idx="212">
                  <c:v>14.400905392552692</c:v>
                </c:pt>
                <c:pt idx="213">
                  <c:v>13.369057691139803</c:v>
                </c:pt>
                <c:pt idx="214">
                  <c:v>13.48355371028668</c:v>
                </c:pt>
                <c:pt idx="215">
                  <c:v>12.312755490443266</c:v>
                </c:pt>
                <c:pt idx="216">
                  <c:v>12.038946111528507</c:v>
                </c:pt>
                <c:pt idx="217">
                  <c:v>11.85695926420755</c:v>
                </c:pt>
                <c:pt idx="218">
                  <c:v>11.343015500964894</c:v>
                </c:pt>
                <c:pt idx="219">
                  <c:v>11.342551225694528</c:v>
                </c:pt>
                <c:pt idx="220">
                  <c:v>10.799416467193888</c:v>
                </c:pt>
                <c:pt idx="221">
                  <c:v>10.473021152932146</c:v>
                </c:pt>
                <c:pt idx="222">
                  <c:v>10.761709168042984</c:v>
                </c:pt>
                <c:pt idx="223">
                  <c:v>11.11756236900294</c:v>
                </c:pt>
                <c:pt idx="224">
                  <c:v>12.014268429492793</c:v>
                </c:pt>
                <c:pt idx="225">
                  <c:v>12.467618673745088</c:v>
                </c:pt>
                <c:pt idx="226">
                  <c:v>12.638648383224712</c:v>
                </c:pt>
                <c:pt idx="227">
                  <c:v>12.866121615322161</c:v>
                </c:pt>
                <c:pt idx="228">
                  <c:v>12.606645869803193</c:v>
                </c:pt>
                <c:pt idx="229">
                  <c:v>12.763889709187135</c:v>
                </c:pt>
                <c:pt idx="230">
                  <c:v>13.036630495883406</c:v>
                </c:pt>
                <c:pt idx="231">
                  <c:v>13.043073537590049</c:v>
                </c:pt>
                <c:pt idx="232">
                  <c:v>11.856492322364488</c:v>
                </c:pt>
                <c:pt idx="233">
                  <c:v>11.658048584865451</c:v>
                </c:pt>
                <c:pt idx="234">
                  <c:v>11.601897672442291</c:v>
                </c:pt>
                <c:pt idx="235">
                  <c:v>11.680033458715906</c:v>
                </c:pt>
                <c:pt idx="236">
                  <c:v>11.659691042403143</c:v>
                </c:pt>
                <c:pt idx="237">
                  <c:v>10.952166423633981</c:v>
                </c:pt>
                <c:pt idx="238">
                  <c:v>10.349088277707969</c:v>
                </c:pt>
                <c:pt idx="239">
                  <c:v>10.482804945821146</c:v>
                </c:pt>
                <c:pt idx="240">
                  <c:v>10.836155469488414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D90-0149-8629-2810FACCC6EE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'a(t)'!$C$10:$II$10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19.828663042565434</c:v>
                </c:pt>
                <c:pt idx="2">
                  <c:v>19.87545339316636</c:v>
                </c:pt>
                <c:pt idx="3">
                  <c:v>21.248452531801849</c:v>
                </c:pt>
                <c:pt idx="4">
                  <c:v>22.908320531566662</c:v>
                </c:pt>
                <c:pt idx="5">
                  <c:v>22.500220552079053</c:v>
                </c:pt>
                <c:pt idx="6">
                  <c:v>21.346879892015636</c:v>
                </c:pt>
                <c:pt idx="7">
                  <c:v>21.625415497320553</c:v>
                </c:pt>
                <c:pt idx="8">
                  <c:v>21.458048884091532</c:v>
                </c:pt>
                <c:pt idx="9">
                  <c:v>23.483593514149824</c:v>
                </c:pt>
                <c:pt idx="10">
                  <c:v>23.172068567613408</c:v>
                </c:pt>
                <c:pt idx="11">
                  <c:v>24.12560171869919</c:v>
                </c:pt>
                <c:pt idx="12">
                  <c:v>24.486125138179506</c:v>
                </c:pt>
                <c:pt idx="13">
                  <c:v>24.496284474998415</c:v>
                </c:pt>
                <c:pt idx="14">
                  <c:v>23.709139362131072</c:v>
                </c:pt>
                <c:pt idx="15">
                  <c:v>23.998837630858834</c:v>
                </c:pt>
                <c:pt idx="16">
                  <c:v>22.252687601987994</c:v>
                </c:pt>
                <c:pt idx="17">
                  <c:v>23.423786338882437</c:v>
                </c:pt>
                <c:pt idx="18">
                  <c:v>23.872457677806484</c:v>
                </c:pt>
                <c:pt idx="19">
                  <c:v>24.185415258381433</c:v>
                </c:pt>
                <c:pt idx="20">
                  <c:v>23.658110702778441</c:v>
                </c:pt>
                <c:pt idx="21">
                  <c:v>23.96567112821603</c:v>
                </c:pt>
                <c:pt idx="22">
                  <c:v>24.038052853583793</c:v>
                </c:pt>
                <c:pt idx="23">
                  <c:v>24.261500566646074</c:v>
                </c:pt>
                <c:pt idx="24">
                  <c:v>24.048022228683955</c:v>
                </c:pt>
                <c:pt idx="25">
                  <c:v>23.954488230240766</c:v>
                </c:pt>
                <c:pt idx="26">
                  <c:v>24.421874722809729</c:v>
                </c:pt>
                <c:pt idx="27">
                  <c:v>24.493819091080113</c:v>
                </c:pt>
                <c:pt idx="28">
                  <c:v>24.351044673389861</c:v>
                </c:pt>
                <c:pt idx="29">
                  <c:v>23.567323733533552</c:v>
                </c:pt>
                <c:pt idx="30">
                  <c:v>23.322117069309666</c:v>
                </c:pt>
                <c:pt idx="31">
                  <c:v>23.173666880586346</c:v>
                </c:pt>
                <c:pt idx="32">
                  <c:v>23.052253226959866</c:v>
                </c:pt>
                <c:pt idx="33">
                  <c:v>22.805379351701234</c:v>
                </c:pt>
                <c:pt idx="34">
                  <c:v>22.457161834630497</c:v>
                </c:pt>
                <c:pt idx="35">
                  <c:v>21.63649990132382</c:v>
                </c:pt>
                <c:pt idx="36">
                  <c:v>22.564432511834791</c:v>
                </c:pt>
                <c:pt idx="37">
                  <c:v>22.439746260140012</c:v>
                </c:pt>
                <c:pt idx="38">
                  <c:v>21.143700989681285</c:v>
                </c:pt>
                <c:pt idx="39">
                  <c:v>21.207325389690659</c:v>
                </c:pt>
                <c:pt idx="40">
                  <c:v>20.817007457700655</c:v>
                </c:pt>
                <c:pt idx="41">
                  <c:v>21.288165102918263</c:v>
                </c:pt>
                <c:pt idx="42">
                  <c:v>22.131379344558514</c:v>
                </c:pt>
                <c:pt idx="43">
                  <c:v>23.008348310025891</c:v>
                </c:pt>
                <c:pt idx="44">
                  <c:v>23.943898988166882</c:v>
                </c:pt>
                <c:pt idx="45">
                  <c:v>23.50104524408686</c:v>
                </c:pt>
                <c:pt idx="46">
                  <c:v>23.53858671425434</c:v>
                </c:pt>
                <c:pt idx="47">
                  <c:v>23.485150048748061</c:v>
                </c:pt>
                <c:pt idx="48">
                  <c:v>24.369941051928137</c:v>
                </c:pt>
                <c:pt idx="49">
                  <c:v>24.027473789488322</c:v>
                </c:pt>
                <c:pt idx="50">
                  <c:v>24.330274624942586</c:v>
                </c:pt>
                <c:pt idx="51">
                  <c:v>24.388885392817322</c:v>
                </c:pt>
                <c:pt idx="52">
                  <c:v>24.660626293644924</c:v>
                </c:pt>
                <c:pt idx="53">
                  <c:v>24.706978566542539</c:v>
                </c:pt>
                <c:pt idx="54">
                  <c:v>25.997841572988094</c:v>
                </c:pt>
                <c:pt idx="55">
                  <c:v>25.642437804875605</c:v>
                </c:pt>
                <c:pt idx="56">
                  <c:v>25.338868780343716</c:v>
                </c:pt>
                <c:pt idx="57">
                  <c:v>24.168996309144184</c:v>
                </c:pt>
                <c:pt idx="58">
                  <c:v>23.642105472814453</c:v>
                </c:pt>
                <c:pt idx="59">
                  <c:v>23.960531479733778</c:v>
                </c:pt>
                <c:pt idx="60">
                  <c:v>24.897961514326589</c:v>
                </c:pt>
                <c:pt idx="61">
                  <c:v>24.635732169068248</c:v>
                </c:pt>
                <c:pt idx="62">
                  <c:v>23.486540396463781</c:v>
                </c:pt>
                <c:pt idx="63">
                  <c:v>23.12917930249294</c:v>
                </c:pt>
                <c:pt idx="64">
                  <c:v>23.553615153040774</c:v>
                </c:pt>
                <c:pt idx="65">
                  <c:v>23.850200067624787</c:v>
                </c:pt>
                <c:pt idx="66">
                  <c:v>23.28863244653537</c:v>
                </c:pt>
                <c:pt idx="67">
                  <c:v>22.571954864422821</c:v>
                </c:pt>
                <c:pt idx="68">
                  <c:v>22.388158901429549</c:v>
                </c:pt>
                <c:pt idx="69">
                  <c:v>21.128833118636027</c:v>
                </c:pt>
                <c:pt idx="70">
                  <c:v>21.856858621246694</c:v>
                </c:pt>
                <c:pt idx="71">
                  <c:v>21.20264893443834</c:v>
                </c:pt>
                <c:pt idx="72">
                  <c:v>20.399703514502438</c:v>
                </c:pt>
                <c:pt idx="73">
                  <c:v>21.231063467404592</c:v>
                </c:pt>
                <c:pt idx="74">
                  <c:v>21.263053292229952</c:v>
                </c:pt>
                <c:pt idx="75">
                  <c:v>21.9401046073293</c:v>
                </c:pt>
                <c:pt idx="76">
                  <c:v>21.913766009281272</c:v>
                </c:pt>
                <c:pt idx="77">
                  <c:v>21.246990719314805</c:v>
                </c:pt>
                <c:pt idx="78">
                  <c:v>21.844683767400873</c:v>
                </c:pt>
                <c:pt idx="79">
                  <c:v>22.365464221292413</c:v>
                </c:pt>
                <c:pt idx="80">
                  <c:v>22.547816293344706</c:v>
                </c:pt>
                <c:pt idx="81">
                  <c:v>22.302882724243123</c:v>
                </c:pt>
                <c:pt idx="82">
                  <c:v>23.2633528016142</c:v>
                </c:pt>
                <c:pt idx="83">
                  <c:v>23.628637415388521</c:v>
                </c:pt>
                <c:pt idx="84">
                  <c:v>23.480905448571082</c:v>
                </c:pt>
                <c:pt idx="85">
                  <c:v>23.247432033065039</c:v>
                </c:pt>
                <c:pt idx="86">
                  <c:v>23.501384547162019</c:v>
                </c:pt>
                <c:pt idx="87">
                  <c:v>23.456785770635275</c:v>
                </c:pt>
                <c:pt idx="88">
                  <c:v>23.176530665159468</c:v>
                </c:pt>
                <c:pt idx="89">
                  <c:v>24.017945082461495</c:v>
                </c:pt>
                <c:pt idx="90">
                  <c:v>24.206473531393634</c:v>
                </c:pt>
                <c:pt idx="91">
                  <c:v>24.464819373549354</c:v>
                </c:pt>
                <c:pt idx="92">
                  <c:v>23.021060557864207</c:v>
                </c:pt>
                <c:pt idx="93">
                  <c:v>23.439335079220815</c:v>
                </c:pt>
                <c:pt idx="94">
                  <c:v>23.776887562431359</c:v>
                </c:pt>
                <c:pt idx="95">
                  <c:v>24.515950684434483</c:v>
                </c:pt>
                <c:pt idx="96">
                  <c:v>24.367954442533865</c:v>
                </c:pt>
                <c:pt idx="97">
                  <c:v>25.136298893212309</c:v>
                </c:pt>
                <c:pt idx="98">
                  <c:v>25.53749239789499</c:v>
                </c:pt>
                <c:pt idx="99">
                  <c:v>26.566006099495151</c:v>
                </c:pt>
                <c:pt idx="100">
                  <c:v>25.664641541917661</c:v>
                </c:pt>
                <c:pt idx="101">
                  <c:v>24.822514297185421</c:v>
                </c:pt>
                <c:pt idx="102">
                  <c:v>24.595672539201217</c:v>
                </c:pt>
                <c:pt idx="103">
                  <c:v>25.55561013725152</c:v>
                </c:pt>
                <c:pt idx="104">
                  <c:v>24.341483560571952</c:v>
                </c:pt>
                <c:pt idx="105">
                  <c:v>25.619559423713287</c:v>
                </c:pt>
                <c:pt idx="106">
                  <c:v>25.965893962830048</c:v>
                </c:pt>
                <c:pt idx="107">
                  <c:v>25.999381515420943</c:v>
                </c:pt>
                <c:pt idx="108">
                  <c:v>24.980562963943747</c:v>
                </c:pt>
                <c:pt idx="109">
                  <c:v>24.308396060394045</c:v>
                </c:pt>
                <c:pt idx="110">
                  <c:v>25.43839026483014</c:v>
                </c:pt>
                <c:pt idx="111">
                  <c:v>26.134592955727115</c:v>
                </c:pt>
                <c:pt idx="112">
                  <c:v>25.794409318468286</c:v>
                </c:pt>
                <c:pt idx="113">
                  <c:v>25.969964099256508</c:v>
                </c:pt>
                <c:pt idx="114">
                  <c:v>27.018267990958758</c:v>
                </c:pt>
                <c:pt idx="115">
                  <c:v>28.130028841836797</c:v>
                </c:pt>
                <c:pt idx="116">
                  <c:v>27.629387723637752</c:v>
                </c:pt>
                <c:pt idx="117">
                  <c:v>27.047444780503387</c:v>
                </c:pt>
                <c:pt idx="118">
                  <c:v>27.054554929684457</c:v>
                </c:pt>
                <c:pt idx="119">
                  <c:v>26.583171663084649</c:v>
                </c:pt>
                <c:pt idx="120">
                  <c:v>26.691002255523799</c:v>
                </c:pt>
                <c:pt idx="121">
                  <c:v>26.279983295162801</c:v>
                </c:pt>
                <c:pt idx="122">
                  <c:v>25.322025214248441</c:v>
                </c:pt>
                <c:pt idx="123">
                  <c:v>24.677399666859426</c:v>
                </c:pt>
                <c:pt idx="124">
                  <c:v>24.806213929677988</c:v>
                </c:pt>
                <c:pt idx="125">
                  <c:v>24.086567558273579</c:v>
                </c:pt>
                <c:pt idx="126">
                  <c:v>22.707614418777396</c:v>
                </c:pt>
                <c:pt idx="127">
                  <c:v>22.089913573164544</c:v>
                </c:pt>
                <c:pt idx="128">
                  <c:v>22.588577979212481</c:v>
                </c:pt>
                <c:pt idx="129">
                  <c:v>22.489119121608496</c:v>
                </c:pt>
                <c:pt idx="130">
                  <c:v>21.336094516517381</c:v>
                </c:pt>
                <c:pt idx="131">
                  <c:v>20.121482643896229</c:v>
                </c:pt>
                <c:pt idx="132">
                  <c:v>20.70928305123341</c:v>
                </c:pt>
                <c:pt idx="133">
                  <c:v>21.329127043755332</c:v>
                </c:pt>
                <c:pt idx="134">
                  <c:v>21.464164423644476</c:v>
                </c:pt>
                <c:pt idx="135">
                  <c:v>22.386291770910287</c:v>
                </c:pt>
                <c:pt idx="136">
                  <c:v>21.981926462571607</c:v>
                </c:pt>
                <c:pt idx="137">
                  <c:v>21.87523132866761</c:v>
                </c:pt>
                <c:pt idx="138">
                  <c:v>22.273065049125979</c:v>
                </c:pt>
                <c:pt idx="139">
                  <c:v>22.704175258249251</c:v>
                </c:pt>
                <c:pt idx="140">
                  <c:v>22.604502634936434</c:v>
                </c:pt>
                <c:pt idx="141">
                  <c:v>22.42920367100572</c:v>
                </c:pt>
                <c:pt idx="142">
                  <c:v>23.003075660265566</c:v>
                </c:pt>
                <c:pt idx="143">
                  <c:v>23.79230146693552</c:v>
                </c:pt>
                <c:pt idx="144">
                  <c:v>23.333315086852735</c:v>
                </c:pt>
                <c:pt idx="145">
                  <c:v>23.321538587955338</c:v>
                </c:pt>
                <c:pt idx="146">
                  <c:v>21.493094373146363</c:v>
                </c:pt>
                <c:pt idx="147">
                  <c:v>22.612475289380736</c:v>
                </c:pt>
                <c:pt idx="148">
                  <c:v>23.579742660550643</c:v>
                </c:pt>
                <c:pt idx="149">
                  <c:v>22.908962539491476</c:v>
                </c:pt>
                <c:pt idx="150">
                  <c:v>22.854983316907255</c:v>
                </c:pt>
                <c:pt idx="151">
                  <c:v>21.84222576265104</c:v>
                </c:pt>
                <c:pt idx="152">
                  <c:v>20.833344972564113</c:v>
                </c:pt>
                <c:pt idx="153">
                  <c:v>22.583065614682123</c:v>
                </c:pt>
                <c:pt idx="154">
                  <c:v>22.176306340164011</c:v>
                </c:pt>
                <c:pt idx="155">
                  <c:v>21.627159718416515</c:v>
                </c:pt>
                <c:pt idx="156">
                  <c:v>20.735164867602307</c:v>
                </c:pt>
                <c:pt idx="157">
                  <c:v>21.486609100195327</c:v>
                </c:pt>
                <c:pt idx="158">
                  <c:v>20.624056177048004</c:v>
                </c:pt>
                <c:pt idx="159">
                  <c:v>21.094388793287706</c:v>
                </c:pt>
                <c:pt idx="160">
                  <c:v>21.775606318340497</c:v>
                </c:pt>
                <c:pt idx="161">
                  <c:v>20.478034856003578</c:v>
                </c:pt>
                <c:pt idx="162">
                  <c:v>21.004942647292904</c:v>
                </c:pt>
                <c:pt idx="163">
                  <c:v>20.882774705084294</c:v>
                </c:pt>
                <c:pt idx="164">
                  <c:v>19.52833952062101</c:v>
                </c:pt>
                <c:pt idx="165">
                  <c:v>18.358753236523722</c:v>
                </c:pt>
                <c:pt idx="166">
                  <c:v>18.048183996247488</c:v>
                </c:pt>
                <c:pt idx="167">
                  <c:v>18.096594633613247</c:v>
                </c:pt>
                <c:pt idx="168">
                  <c:v>19.009082468934484</c:v>
                </c:pt>
                <c:pt idx="169">
                  <c:v>19.897132683914332</c:v>
                </c:pt>
                <c:pt idx="170">
                  <c:v>18.937515713160284</c:v>
                </c:pt>
                <c:pt idx="171">
                  <c:v>18.457138319083761</c:v>
                </c:pt>
                <c:pt idx="172">
                  <c:v>17.750298727304731</c:v>
                </c:pt>
                <c:pt idx="173">
                  <c:v>18.262464097831089</c:v>
                </c:pt>
                <c:pt idx="174">
                  <c:v>17.921392552194433</c:v>
                </c:pt>
                <c:pt idx="175">
                  <c:v>17.432490465671098</c:v>
                </c:pt>
                <c:pt idx="176">
                  <c:v>17.509515821759781</c:v>
                </c:pt>
                <c:pt idx="177">
                  <c:v>17.722723028695473</c:v>
                </c:pt>
                <c:pt idx="178">
                  <c:v>17.990270066376244</c:v>
                </c:pt>
                <c:pt idx="179">
                  <c:v>18.158864985043603</c:v>
                </c:pt>
                <c:pt idx="180">
                  <c:v>18.91083446781434</c:v>
                </c:pt>
                <c:pt idx="181">
                  <c:v>18.408888957908378</c:v>
                </c:pt>
                <c:pt idx="182">
                  <c:v>18.317407586431802</c:v>
                </c:pt>
                <c:pt idx="183">
                  <c:v>17.636533005264734</c:v>
                </c:pt>
                <c:pt idx="184">
                  <c:v>16.944434187120937</c:v>
                </c:pt>
                <c:pt idx="185">
                  <c:v>16.81548938895379</c:v>
                </c:pt>
                <c:pt idx="186">
                  <c:v>16.775590261603561</c:v>
                </c:pt>
                <c:pt idx="187">
                  <c:v>16.67078519478514</c:v>
                </c:pt>
                <c:pt idx="188">
                  <c:v>16.428811666817303</c:v>
                </c:pt>
                <c:pt idx="189">
                  <c:v>16.793373145979757</c:v>
                </c:pt>
                <c:pt idx="190">
                  <c:v>17.239323387936782</c:v>
                </c:pt>
                <c:pt idx="191">
                  <c:v>17.615424538298541</c:v>
                </c:pt>
                <c:pt idx="192">
                  <c:v>18.182129095403202</c:v>
                </c:pt>
                <c:pt idx="193">
                  <c:v>17.492529586661291</c:v>
                </c:pt>
                <c:pt idx="194">
                  <c:v>17.088929151159025</c:v>
                </c:pt>
                <c:pt idx="195">
                  <c:v>17.62924685485785</c:v>
                </c:pt>
                <c:pt idx="196">
                  <c:v>17.568762593851709</c:v>
                </c:pt>
                <c:pt idx="197">
                  <c:v>18.190078618396964</c:v>
                </c:pt>
                <c:pt idx="198">
                  <c:v>18.174469320482778</c:v>
                </c:pt>
                <c:pt idx="199">
                  <c:v>17.193857000896784</c:v>
                </c:pt>
                <c:pt idx="200">
                  <c:v>16.61501639923695</c:v>
                </c:pt>
                <c:pt idx="201">
                  <c:v>17.343930851778726</c:v>
                </c:pt>
                <c:pt idx="202">
                  <c:v>16.777037870546184</c:v>
                </c:pt>
                <c:pt idx="203">
                  <c:v>17.264765754420733</c:v>
                </c:pt>
                <c:pt idx="204">
                  <c:v>17.767666586138681</c:v>
                </c:pt>
                <c:pt idx="205">
                  <c:v>17.673981375310031</c:v>
                </c:pt>
                <c:pt idx="206">
                  <c:v>17.449281976299631</c:v>
                </c:pt>
                <c:pt idx="207">
                  <c:v>16.846108402775894</c:v>
                </c:pt>
                <c:pt idx="208">
                  <c:v>16.581268400173208</c:v>
                </c:pt>
                <c:pt idx="209">
                  <c:v>16.661996309318415</c:v>
                </c:pt>
                <c:pt idx="210">
                  <c:v>16.354104138711566</c:v>
                </c:pt>
                <c:pt idx="211">
                  <c:v>16.612215441213781</c:v>
                </c:pt>
                <c:pt idx="212">
                  <c:v>17.432548312225531</c:v>
                </c:pt>
                <c:pt idx="213">
                  <c:v>17.198623086864256</c:v>
                </c:pt>
                <c:pt idx="214">
                  <c:v>16.924362803467407</c:v>
                </c:pt>
                <c:pt idx="215">
                  <c:v>17.225603692686814</c:v>
                </c:pt>
                <c:pt idx="216">
                  <c:v>17.739204319025728</c:v>
                </c:pt>
                <c:pt idx="217">
                  <c:v>16.981247307066628</c:v>
                </c:pt>
                <c:pt idx="218">
                  <c:v>16.166001293148728</c:v>
                </c:pt>
                <c:pt idx="219">
                  <c:v>16.294823883067874</c:v>
                </c:pt>
                <c:pt idx="220">
                  <c:v>16.959274909028043</c:v>
                </c:pt>
                <c:pt idx="221">
                  <c:v>17.624008863804129</c:v>
                </c:pt>
                <c:pt idx="222">
                  <c:v>18.714851314065598</c:v>
                </c:pt>
                <c:pt idx="223">
                  <c:v>18.65227296860871</c:v>
                </c:pt>
                <c:pt idx="224">
                  <c:v>19.464744728120909</c:v>
                </c:pt>
                <c:pt idx="225">
                  <c:v>19.028579979030116</c:v>
                </c:pt>
                <c:pt idx="226">
                  <c:v>19.717330387384763</c:v>
                </c:pt>
                <c:pt idx="227">
                  <c:v>18.351191912340639</c:v>
                </c:pt>
                <c:pt idx="228">
                  <c:v>18.793965609268962</c:v>
                </c:pt>
                <c:pt idx="229">
                  <c:v>18.475241537872026</c:v>
                </c:pt>
                <c:pt idx="230">
                  <c:v>17.345270272890104</c:v>
                </c:pt>
                <c:pt idx="231">
                  <c:v>17.725153759591972</c:v>
                </c:pt>
                <c:pt idx="232">
                  <c:v>17.013289324176192</c:v>
                </c:pt>
                <c:pt idx="233">
                  <c:v>17.861767430708678</c:v>
                </c:pt>
                <c:pt idx="234">
                  <c:v>17.682923847345595</c:v>
                </c:pt>
                <c:pt idx="235">
                  <c:v>17.297058505537144</c:v>
                </c:pt>
                <c:pt idx="236">
                  <c:v>16.712045367740433</c:v>
                </c:pt>
                <c:pt idx="237">
                  <c:v>16.467817742955656</c:v>
                </c:pt>
                <c:pt idx="238">
                  <c:v>17.102873212998649</c:v>
                </c:pt>
                <c:pt idx="239">
                  <c:v>18.09767091029158</c:v>
                </c:pt>
                <c:pt idx="240">
                  <c:v>18.476375763100133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D90-0149-8629-2810FACCC6EE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'a(t)'!$C$11:$II$11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19.44148698514633</c:v>
                </c:pt>
                <c:pt idx="2">
                  <c:v>20.429408054898339</c:v>
                </c:pt>
                <c:pt idx="3">
                  <c:v>20.728957332321762</c:v>
                </c:pt>
                <c:pt idx="4">
                  <c:v>20.940092933170938</c:v>
                </c:pt>
                <c:pt idx="5">
                  <c:v>19.105689615297464</c:v>
                </c:pt>
                <c:pt idx="6">
                  <c:v>18.236889520917064</c:v>
                </c:pt>
                <c:pt idx="7">
                  <c:v>17.95994358096506</c:v>
                </c:pt>
                <c:pt idx="8">
                  <c:v>18.105374590947264</c:v>
                </c:pt>
                <c:pt idx="9">
                  <c:v>18.121003719609892</c:v>
                </c:pt>
                <c:pt idx="10">
                  <c:v>18.146028081793439</c:v>
                </c:pt>
                <c:pt idx="11">
                  <c:v>18.051401680581321</c:v>
                </c:pt>
                <c:pt idx="12">
                  <c:v>17.721666194117084</c:v>
                </c:pt>
                <c:pt idx="13">
                  <c:v>17.816531030205265</c:v>
                </c:pt>
                <c:pt idx="14">
                  <c:v>17.280912462670134</c:v>
                </c:pt>
                <c:pt idx="15">
                  <c:v>16.80599011824993</c:v>
                </c:pt>
                <c:pt idx="16">
                  <c:v>17.665151449913967</c:v>
                </c:pt>
                <c:pt idx="17">
                  <c:v>16.614099719919651</c:v>
                </c:pt>
                <c:pt idx="18">
                  <c:v>17.046201280570269</c:v>
                </c:pt>
                <c:pt idx="19">
                  <c:v>17.192325526525305</c:v>
                </c:pt>
                <c:pt idx="20">
                  <c:v>17.071490330643805</c:v>
                </c:pt>
                <c:pt idx="21">
                  <c:v>17.643312379016638</c:v>
                </c:pt>
                <c:pt idx="22">
                  <c:v>18.360234496099938</c:v>
                </c:pt>
                <c:pt idx="23">
                  <c:v>19.46697917176019</c:v>
                </c:pt>
                <c:pt idx="24">
                  <c:v>19.51749146040601</c:v>
                </c:pt>
                <c:pt idx="25">
                  <c:v>18.802718761430761</c:v>
                </c:pt>
                <c:pt idx="26">
                  <c:v>18.557685166845083</c:v>
                </c:pt>
                <c:pt idx="27">
                  <c:v>19.123200539686543</c:v>
                </c:pt>
                <c:pt idx="28">
                  <c:v>19.152032744340985</c:v>
                </c:pt>
                <c:pt idx="29">
                  <c:v>19.621157826620141</c:v>
                </c:pt>
                <c:pt idx="30">
                  <c:v>20.526889144729076</c:v>
                </c:pt>
                <c:pt idx="31">
                  <c:v>21.71117485129119</c:v>
                </c:pt>
                <c:pt idx="32">
                  <c:v>22.3586402344318</c:v>
                </c:pt>
                <c:pt idx="33">
                  <c:v>24.180236466276082</c:v>
                </c:pt>
                <c:pt idx="34">
                  <c:v>23.36122606563346</c:v>
                </c:pt>
                <c:pt idx="35">
                  <c:v>23.928541650124131</c:v>
                </c:pt>
                <c:pt idx="36">
                  <c:v>22.77241813696812</c:v>
                </c:pt>
                <c:pt idx="37">
                  <c:v>22.602530624496278</c:v>
                </c:pt>
                <c:pt idx="38">
                  <c:v>22.720102408848568</c:v>
                </c:pt>
                <c:pt idx="39">
                  <c:v>23.370946701358939</c:v>
                </c:pt>
                <c:pt idx="40">
                  <c:v>23.232128144970766</c:v>
                </c:pt>
                <c:pt idx="41">
                  <c:v>22.536221933483187</c:v>
                </c:pt>
                <c:pt idx="42">
                  <c:v>23.983026520503561</c:v>
                </c:pt>
                <c:pt idx="43">
                  <c:v>24.254428070671885</c:v>
                </c:pt>
                <c:pt idx="44">
                  <c:v>22.458808309750701</c:v>
                </c:pt>
                <c:pt idx="45">
                  <c:v>22.42090741034729</c:v>
                </c:pt>
                <c:pt idx="46">
                  <c:v>21.779377744210315</c:v>
                </c:pt>
                <c:pt idx="47">
                  <c:v>22.670034476293395</c:v>
                </c:pt>
                <c:pt idx="48">
                  <c:v>23.108806652236332</c:v>
                </c:pt>
                <c:pt idx="49">
                  <c:v>22.397935211673165</c:v>
                </c:pt>
                <c:pt idx="50">
                  <c:v>23.357969849304169</c:v>
                </c:pt>
                <c:pt idx="51">
                  <c:v>23.602540680798935</c:v>
                </c:pt>
                <c:pt idx="52">
                  <c:v>22.995657134890838</c:v>
                </c:pt>
                <c:pt idx="53">
                  <c:v>23.709091168695046</c:v>
                </c:pt>
                <c:pt idx="54">
                  <c:v>24.28366193027539</c:v>
                </c:pt>
                <c:pt idx="55">
                  <c:v>25.174577027008787</c:v>
                </c:pt>
                <c:pt idx="56">
                  <c:v>24.560538179889193</c:v>
                </c:pt>
                <c:pt idx="57">
                  <c:v>25.346383564981071</c:v>
                </c:pt>
                <c:pt idx="58">
                  <c:v>26.276152765665994</c:v>
                </c:pt>
                <c:pt idx="59">
                  <c:v>26.186701445025584</c:v>
                </c:pt>
                <c:pt idx="60">
                  <c:v>24.558490391383362</c:v>
                </c:pt>
                <c:pt idx="61">
                  <c:v>25.79736947310149</c:v>
                </c:pt>
                <c:pt idx="62">
                  <c:v>25.355008230549643</c:v>
                </c:pt>
                <c:pt idx="63">
                  <c:v>24.460091590038392</c:v>
                </c:pt>
                <c:pt idx="64">
                  <c:v>23.825445059551534</c:v>
                </c:pt>
                <c:pt idx="65">
                  <c:v>24.814288478988065</c:v>
                </c:pt>
                <c:pt idx="66">
                  <c:v>23.836166565825181</c:v>
                </c:pt>
                <c:pt idx="67">
                  <c:v>24.76049521081778</c:v>
                </c:pt>
                <c:pt idx="68">
                  <c:v>25.279359505680663</c:v>
                </c:pt>
                <c:pt idx="69">
                  <c:v>25.160329691322026</c:v>
                </c:pt>
                <c:pt idx="70">
                  <c:v>24.974120440853788</c:v>
                </c:pt>
                <c:pt idx="71">
                  <c:v>24.790974646382121</c:v>
                </c:pt>
                <c:pt idx="72">
                  <c:v>23.864105483063732</c:v>
                </c:pt>
                <c:pt idx="73">
                  <c:v>23.870384984308799</c:v>
                </c:pt>
                <c:pt idx="74">
                  <c:v>24.394724116735009</c:v>
                </c:pt>
                <c:pt idx="75">
                  <c:v>23.482849511300831</c:v>
                </c:pt>
                <c:pt idx="76">
                  <c:v>22.359563928539409</c:v>
                </c:pt>
                <c:pt idx="77">
                  <c:v>22.592284616722541</c:v>
                </c:pt>
                <c:pt idx="78">
                  <c:v>23.165107234577309</c:v>
                </c:pt>
                <c:pt idx="79">
                  <c:v>22.24538942983656</c:v>
                </c:pt>
                <c:pt idx="80">
                  <c:v>21.401057883478344</c:v>
                </c:pt>
                <c:pt idx="81">
                  <c:v>21.755057300863335</c:v>
                </c:pt>
                <c:pt idx="82">
                  <c:v>21.019638419562831</c:v>
                </c:pt>
                <c:pt idx="83">
                  <c:v>20.997114789846307</c:v>
                </c:pt>
                <c:pt idx="84">
                  <c:v>21.464110814501609</c:v>
                </c:pt>
                <c:pt idx="85">
                  <c:v>22.318755928308775</c:v>
                </c:pt>
                <c:pt idx="86">
                  <c:v>22.623821686221714</c:v>
                </c:pt>
                <c:pt idx="87">
                  <c:v>24.037785175778776</c:v>
                </c:pt>
                <c:pt idx="88">
                  <c:v>24.173358253277353</c:v>
                </c:pt>
                <c:pt idx="89">
                  <c:v>25.100180114305203</c:v>
                </c:pt>
                <c:pt idx="90">
                  <c:v>25.285001590407337</c:v>
                </c:pt>
                <c:pt idx="91">
                  <c:v>25.801274655595339</c:v>
                </c:pt>
                <c:pt idx="92">
                  <c:v>26.90661747766913</c:v>
                </c:pt>
                <c:pt idx="93">
                  <c:v>26.386722349092032</c:v>
                </c:pt>
                <c:pt idx="94">
                  <c:v>26.164056975493907</c:v>
                </c:pt>
                <c:pt idx="95">
                  <c:v>26.055821423069556</c:v>
                </c:pt>
                <c:pt idx="96">
                  <c:v>26.085144034705959</c:v>
                </c:pt>
                <c:pt idx="97">
                  <c:v>25.793801256360158</c:v>
                </c:pt>
                <c:pt idx="98">
                  <c:v>26.031104877472938</c:v>
                </c:pt>
                <c:pt idx="99">
                  <c:v>26.38580919707865</c:v>
                </c:pt>
                <c:pt idx="100">
                  <c:v>26.692792991305812</c:v>
                </c:pt>
                <c:pt idx="101">
                  <c:v>24.537677566246508</c:v>
                </c:pt>
                <c:pt idx="102">
                  <c:v>25.674273661512355</c:v>
                </c:pt>
                <c:pt idx="103">
                  <c:v>25.236069954588867</c:v>
                </c:pt>
                <c:pt idx="104">
                  <c:v>24.621022522622713</c:v>
                </c:pt>
                <c:pt idx="105">
                  <c:v>25.556801425005951</c:v>
                </c:pt>
                <c:pt idx="106">
                  <c:v>25.803928491549776</c:v>
                </c:pt>
                <c:pt idx="107">
                  <c:v>25.995808467999304</c:v>
                </c:pt>
                <c:pt idx="108">
                  <c:v>26.018219995354489</c:v>
                </c:pt>
                <c:pt idx="109">
                  <c:v>27.121809429240873</c:v>
                </c:pt>
                <c:pt idx="110">
                  <c:v>26.389271436115031</c:v>
                </c:pt>
                <c:pt idx="111">
                  <c:v>24.858545594520201</c:v>
                </c:pt>
                <c:pt idx="112">
                  <c:v>25.276028113340121</c:v>
                </c:pt>
                <c:pt idx="113">
                  <c:v>27.005732111181111</c:v>
                </c:pt>
                <c:pt idx="114">
                  <c:v>26.601851416413766</c:v>
                </c:pt>
                <c:pt idx="115">
                  <c:v>27.518038048415615</c:v>
                </c:pt>
                <c:pt idx="116">
                  <c:v>25.79938390901016</c:v>
                </c:pt>
                <c:pt idx="117">
                  <c:v>27.058037973873777</c:v>
                </c:pt>
                <c:pt idx="118">
                  <c:v>27.984885836666869</c:v>
                </c:pt>
                <c:pt idx="119">
                  <c:v>27.835362690943697</c:v>
                </c:pt>
                <c:pt idx="120">
                  <c:v>26.449531844819653</c:v>
                </c:pt>
                <c:pt idx="121">
                  <c:v>26.843900047908321</c:v>
                </c:pt>
                <c:pt idx="122">
                  <c:v>26.36944965198569</c:v>
                </c:pt>
                <c:pt idx="123">
                  <c:v>25.87797833388327</c:v>
                </c:pt>
                <c:pt idx="124">
                  <c:v>25.014447264853143</c:v>
                </c:pt>
                <c:pt idx="125">
                  <c:v>25.483651352523701</c:v>
                </c:pt>
                <c:pt idx="126">
                  <c:v>25.458361222861775</c:v>
                </c:pt>
                <c:pt idx="127">
                  <c:v>23.887961767756483</c:v>
                </c:pt>
                <c:pt idx="128">
                  <c:v>23.30486840776156</c:v>
                </c:pt>
                <c:pt idx="129">
                  <c:v>24.029746847134241</c:v>
                </c:pt>
                <c:pt idx="130">
                  <c:v>23.84124248943295</c:v>
                </c:pt>
                <c:pt idx="131">
                  <c:v>24.418032670436904</c:v>
                </c:pt>
                <c:pt idx="132">
                  <c:v>25.127856465660464</c:v>
                </c:pt>
                <c:pt idx="133">
                  <c:v>23.158088848341094</c:v>
                </c:pt>
                <c:pt idx="134">
                  <c:v>22.881715874204911</c:v>
                </c:pt>
                <c:pt idx="135">
                  <c:v>23.145504106624156</c:v>
                </c:pt>
                <c:pt idx="136">
                  <c:v>22.660000992937363</c:v>
                </c:pt>
                <c:pt idx="137">
                  <c:v>23.056131933162622</c:v>
                </c:pt>
                <c:pt idx="138">
                  <c:v>22.783563538494036</c:v>
                </c:pt>
                <c:pt idx="139">
                  <c:v>23.098933151808108</c:v>
                </c:pt>
                <c:pt idx="140">
                  <c:v>22.799475910748733</c:v>
                </c:pt>
                <c:pt idx="141">
                  <c:v>22.196307679902251</c:v>
                </c:pt>
                <c:pt idx="142">
                  <c:v>22.750372043688504</c:v>
                </c:pt>
                <c:pt idx="143">
                  <c:v>23.440751254151046</c:v>
                </c:pt>
                <c:pt idx="144">
                  <c:v>24.704048315752104</c:v>
                </c:pt>
                <c:pt idx="145">
                  <c:v>24.608154297672463</c:v>
                </c:pt>
                <c:pt idx="146">
                  <c:v>23.908813672469936</c:v>
                </c:pt>
                <c:pt idx="147">
                  <c:v>23.63597721919772</c:v>
                </c:pt>
                <c:pt idx="148">
                  <c:v>22.624463155788256</c:v>
                </c:pt>
                <c:pt idx="149">
                  <c:v>23.451758791880529</c:v>
                </c:pt>
                <c:pt idx="150">
                  <c:v>23.67870362500793</c:v>
                </c:pt>
                <c:pt idx="151">
                  <c:v>23.521010679805912</c:v>
                </c:pt>
                <c:pt idx="152">
                  <c:v>23.027578353042088</c:v>
                </c:pt>
                <c:pt idx="153">
                  <c:v>23.283853585238752</c:v>
                </c:pt>
                <c:pt idx="154">
                  <c:v>23.875695250252996</c:v>
                </c:pt>
                <c:pt idx="155">
                  <c:v>24.516173188424474</c:v>
                </c:pt>
                <c:pt idx="156">
                  <c:v>25.312417545222612</c:v>
                </c:pt>
                <c:pt idx="157">
                  <c:v>24.393184769339577</c:v>
                </c:pt>
                <c:pt idx="158">
                  <c:v>25.23184969789672</c:v>
                </c:pt>
                <c:pt idx="159">
                  <c:v>23.810212689970342</c:v>
                </c:pt>
                <c:pt idx="160">
                  <c:v>24.848861976383056</c:v>
                </c:pt>
                <c:pt idx="161">
                  <c:v>25.207648469865198</c:v>
                </c:pt>
                <c:pt idx="162">
                  <c:v>24.75318588840846</c:v>
                </c:pt>
                <c:pt idx="163">
                  <c:v>25.630103087950964</c:v>
                </c:pt>
                <c:pt idx="164">
                  <c:v>25.138572043825</c:v>
                </c:pt>
                <c:pt idx="165">
                  <c:v>24.826948053719001</c:v>
                </c:pt>
                <c:pt idx="166">
                  <c:v>23.136710587975731</c:v>
                </c:pt>
                <c:pt idx="167">
                  <c:v>23.257618304896926</c:v>
                </c:pt>
                <c:pt idx="168">
                  <c:v>23.802342222926221</c:v>
                </c:pt>
                <c:pt idx="169">
                  <c:v>23.582219973603326</c:v>
                </c:pt>
                <c:pt idx="170">
                  <c:v>24.157759743180907</c:v>
                </c:pt>
                <c:pt idx="171">
                  <c:v>22.11466307013097</c:v>
                </c:pt>
                <c:pt idx="172">
                  <c:v>22.343161053936186</c:v>
                </c:pt>
                <c:pt idx="173">
                  <c:v>22.295257576835986</c:v>
                </c:pt>
                <c:pt idx="174">
                  <c:v>22.798006491433807</c:v>
                </c:pt>
                <c:pt idx="175">
                  <c:v>23.003592617131329</c:v>
                </c:pt>
                <c:pt idx="176">
                  <c:v>22.851355424310906</c:v>
                </c:pt>
                <c:pt idx="177">
                  <c:v>22.884510208374614</c:v>
                </c:pt>
                <c:pt idx="178">
                  <c:v>22.973992556977613</c:v>
                </c:pt>
                <c:pt idx="179">
                  <c:v>23.361187587496559</c:v>
                </c:pt>
                <c:pt idx="180">
                  <c:v>25.076880976824032</c:v>
                </c:pt>
                <c:pt idx="181">
                  <c:v>25.280402312774765</c:v>
                </c:pt>
                <c:pt idx="182">
                  <c:v>24.683011525949098</c:v>
                </c:pt>
                <c:pt idx="183">
                  <c:v>23.523766266421621</c:v>
                </c:pt>
                <c:pt idx="184">
                  <c:v>23.91068413483535</c:v>
                </c:pt>
                <c:pt idx="185">
                  <c:v>23.1035259022382</c:v>
                </c:pt>
                <c:pt idx="186">
                  <c:v>23.769626463326894</c:v>
                </c:pt>
                <c:pt idx="187">
                  <c:v>24.745608485978995</c:v>
                </c:pt>
                <c:pt idx="188">
                  <c:v>26.212533824391922</c:v>
                </c:pt>
                <c:pt idx="189">
                  <c:v>26.127550925346334</c:v>
                </c:pt>
                <c:pt idx="190">
                  <c:v>26.752733550711024</c:v>
                </c:pt>
                <c:pt idx="191">
                  <c:v>27.088880732715708</c:v>
                </c:pt>
                <c:pt idx="192">
                  <c:v>25.708733244717369</c:v>
                </c:pt>
                <c:pt idx="193">
                  <c:v>25.268604355452887</c:v>
                </c:pt>
                <c:pt idx="194">
                  <c:v>23.898920448562748</c:v>
                </c:pt>
                <c:pt idx="195">
                  <c:v>24.070112764759291</c:v>
                </c:pt>
                <c:pt idx="196">
                  <c:v>22.99326862154329</c:v>
                </c:pt>
                <c:pt idx="197">
                  <c:v>24.259668091836073</c:v>
                </c:pt>
                <c:pt idx="198">
                  <c:v>23.520269805470178</c:v>
                </c:pt>
                <c:pt idx="199">
                  <c:v>22.970458853504908</c:v>
                </c:pt>
                <c:pt idx="200">
                  <c:v>22.446269168340901</c:v>
                </c:pt>
                <c:pt idx="201">
                  <c:v>22.160250217809633</c:v>
                </c:pt>
                <c:pt idx="202">
                  <c:v>22.376843509192113</c:v>
                </c:pt>
                <c:pt idx="203">
                  <c:v>21.937929701857975</c:v>
                </c:pt>
                <c:pt idx="204">
                  <c:v>21.677688282938377</c:v>
                </c:pt>
                <c:pt idx="205">
                  <c:v>21.836266326794203</c:v>
                </c:pt>
                <c:pt idx="206">
                  <c:v>21.694711422090037</c:v>
                </c:pt>
                <c:pt idx="207">
                  <c:v>21.805341872814026</c:v>
                </c:pt>
                <c:pt idx="208">
                  <c:v>22.078883177883906</c:v>
                </c:pt>
                <c:pt idx="209">
                  <c:v>22.222596239512896</c:v>
                </c:pt>
                <c:pt idx="210">
                  <c:v>21.478562830705751</c:v>
                </c:pt>
                <c:pt idx="211">
                  <c:v>21.457040145607799</c:v>
                </c:pt>
                <c:pt idx="212">
                  <c:v>21.877652323832653</c:v>
                </c:pt>
                <c:pt idx="213">
                  <c:v>20.527745706320253</c:v>
                </c:pt>
                <c:pt idx="214">
                  <c:v>18.707504581774046</c:v>
                </c:pt>
                <c:pt idx="215">
                  <c:v>18.814678274380778</c:v>
                </c:pt>
                <c:pt idx="216">
                  <c:v>19.529655348612199</c:v>
                </c:pt>
                <c:pt idx="217">
                  <c:v>19.785976642698671</c:v>
                </c:pt>
                <c:pt idx="218">
                  <c:v>19.149416250483004</c:v>
                </c:pt>
                <c:pt idx="219">
                  <c:v>18.716238579490401</c:v>
                </c:pt>
                <c:pt idx="220">
                  <c:v>18.828320041060543</c:v>
                </c:pt>
                <c:pt idx="221">
                  <c:v>18.970317984231418</c:v>
                </c:pt>
                <c:pt idx="222">
                  <c:v>18.991838164932041</c:v>
                </c:pt>
                <c:pt idx="223">
                  <c:v>20.541061628627926</c:v>
                </c:pt>
                <c:pt idx="224">
                  <c:v>20.054049345222698</c:v>
                </c:pt>
                <c:pt idx="225">
                  <c:v>19.329983804017001</c:v>
                </c:pt>
                <c:pt idx="226">
                  <c:v>19.267207384772515</c:v>
                </c:pt>
                <c:pt idx="227">
                  <c:v>19.445263043663466</c:v>
                </c:pt>
                <c:pt idx="228">
                  <c:v>19.031281195857723</c:v>
                </c:pt>
                <c:pt idx="229">
                  <c:v>19.36965225713638</c:v>
                </c:pt>
                <c:pt idx="230">
                  <c:v>18.612470397210483</c:v>
                </c:pt>
                <c:pt idx="231">
                  <c:v>19.202174365758815</c:v>
                </c:pt>
                <c:pt idx="232">
                  <c:v>18.788931135356432</c:v>
                </c:pt>
                <c:pt idx="233">
                  <c:v>20.192536319747045</c:v>
                </c:pt>
                <c:pt idx="234">
                  <c:v>20.515930002406549</c:v>
                </c:pt>
                <c:pt idx="235">
                  <c:v>19.761097141495185</c:v>
                </c:pt>
                <c:pt idx="236">
                  <c:v>19.923543303242326</c:v>
                </c:pt>
                <c:pt idx="237">
                  <c:v>19.852617576887894</c:v>
                </c:pt>
                <c:pt idx="238">
                  <c:v>18.880661595155772</c:v>
                </c:pt>
                <c:pt idx="239">
                  <c:v>19.499858997486303</c:v>
                </c:pt>
                <c:pt idx="240">
                  <c:v>18.839069018882064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D90-0149-8629-2810FACCC6EE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'a(t)'!$C$12:$II$12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20.449575177062311</c:v>
                </c:pt>
                <c:pt idx="2">
                  <c:v>20.287170092112163</c:v>
                </c:pt>
                <c:pt idx="3">
                  <c:v>20.003756798098021</c:v>
                </c:pt>
                <c:pt idx="4">
                  <c:v>19.055752117493416</c:v>
                </c:pt>
                <c:pt idx="5">
                  <c:v>18.497839920825783</c:v>
                </c:pt>
                <c:pt idx="6">
                  <c:v>17.444263278565519</c:v>
                </c:pt>
                <c:pt idx="7">
                  <c:v>17.215477633175048</c:v>
                </c:pt>
                <c:pt idx="8">
                  <c:v>17.25856633596824</c:v>
                </c:pt>
                <c:pt idx="9">
                  <c:v>17.465240010898906</c:v>
                </c:pt>
                <c:pt idx="10">
                  <c:v>17.492306562424094</c:v>
                </c:pt>
                <c:pt idx="11">
                  <c:v>17.786610967698316</c:v>
                </c:pt>
                <c:pt idx="12">
                  <c:v>17.680530931678859</c:v>
                </c:pt>
                <c:pt idx="13">
                  <c:v>17.500508100977484</c:v>
                </c:pt>
                <c:pt idx="14">
                  <c:v>17.087350035063515</c:v>
                </c:pt>
                <c:pt idx="15">
                  <c:v>18.095899370711088</c:v>
                </c:pt>
                <c:pt idx="16">
                  <c:v>18.218555607196034</c:v>
                </c:pt>
                <c:pt idx="17">
                  <c:v>17.905963855798653</c:v>
                </c:pt>
                <c:pt idx="18">
                  <c:v>18.033742943966509</c:v>
                </c:pt>
                <c:pt idx="19">
                  <c:v>18.604645358638237</c:v>
                </c:pt>
                <c:pt idx="20">
                  <c:v>18.633057265789606</c:v>
                </c:pt>
                <c:pt idx="21">
                  <c:v>17.910690248846073</c:v>
                </c:pt>
                <c:pt idx="22">
                  <c:v>17.882971037794125</c:v>
                </c:pt>
                <c:pt idx="23">
                  <c:v>17.616825133262971</c:v>
                </c:pt>
                <c:pt idx="24">
                  <c:v>17.935213542056164</c:v>
                </c:pt>
                <c:pt idx="25">
                  <c:v>18.351639798175412</c:v>
                </c:pt>
                <c:pt idx="26">
                  <c:v>17.903757610200252</c:v>
                </c:pt>
                <c:pt idx="27">
                  <c:v>17.693856146100071</c:v>
                </c:pt>
                <c:pt idx="28">
                  <c:v>19.123918156254526</c:v>
                </c:pt>
                <c:pt idx="29">
                  <c:v>20.383865951367198</c:v>
                </c:pt>
                <c:pt idx="30">
                  <c:v>20.543508802439167</c:v>
                </c:pt>
                <c:pt idx="31">
                  <c:v>20.502662824909798</c:v>
                </c:pt>
                <c:pt idx="32">
                  <c:v>20.166947286697319</c:v>
                </c:pt>
                <c:pt idx="33">
                  <c:v>19.789340285840943</c:v>
                </c:pt>
                <c:pt idx="34">
                  <c:v>18.955984570897122</c:v>
                </c:pt>
                <c:pt idx="35">
                  <c:v>19.651642710777836</c:v>
                </c:pt>
                <c:pt idx="36">
                  <c:v>19.884302807691647</c:v>
                </c:pt>
                <c:pt idx="37">
                  <c:v>18.944817596742116</c:v>
                </c:pt>
                <c:pt idx="38">
                  <c:v>19.208637688905849</c:v>
                </c:pt>
                <c:pt idx="39">
                  <c:v>19.442366841936021</c:v>
                </c:pt>
                <c:pt idx="40">
                  <c:v>18.878621239331455</c:v>
                </c:pt>
                <c:pt idx="41">
                  <c:v>17.34263948179305</c:v>
                </c:pt>
                <c:pt idx="42">
                  <c:v>17.130949947264984</c:v>
                </c:pt>
                <c:pt idx="43">
                  <c:v>16.925166598075919</c:v>
                </c:pt>
                <c:pt idx="44">
                  <c:v>17.604706083949111</c:v>
                </c:pt>
                <c:pt idx="45">
                  <c:v>17.821399931260636</c:v>
                </c:pt>
                <c:pt idx="46">
                  <c:v>17.885132095007407</c:v>
                </c:pt>
                <c:pt idx="47">
                  <c:v>18.314618469503369</c:v>
                </c:pt>
                <c:pt idx="48">
                  <c:v>17.199556059522397</c:v>
                </c:pt>
                <c:pt idx="49">
                  <c:v>16.993433747731718</c:v>
                </c:pt>
                <c:pt idx="50">
                  <c:v>16.448611713943905</c:v>
                </c:pt>
                <c:pt idx="51">
                  <c:v>16.957572463781407</c:v>
                </c:pt>
                <c:pt idx="52">
                  <c:v>16.665091348557677</c:v>
                </c:pt>
                <c:pt idx="53">
                  <c:v>16.619535143036011</c:v>
                </c:pt>
                <c:pt idx="54">
                  <c:v>16.413241583464593</c:v>
                </c:pt>
                <c:pt idx="55">
                  <c:v>17.574285962313951</c:v>
                </c:pt>
                <c:pt idx="56">
                  <c:v>18.37204919992957</c:v>
                </c:pt>
                <c:pt idx="57">
                  <c:v>18.549231641564578</c:v>
                </c:pt>
                <c:pt idx="58">
                  <c:v>18.084119986723458</c:v>
                </c:pt>
                <c:pt idx="59">
                  <c:v>18.378438829979775</c:v>
                </c:pt>
                <c:pt idx="60">
                  <c:v>17.585836155537841</c:v>
                </c:pt>
                <c:pt idx="61">
                  <c:v>17.466630843987531</c:v>
                </c:pt>
                <c:pt idx="62">
                  <c:v>18.705367510022501</c:v>
                </c:pt>
                <c:pt idx="63">
                  <c:v>18.039741367341524</c:v>
                </c:pt>
                <c:pt idx="64">
                  <c:v>18.541750206665828</c:v>
                </c:pt>
                <c:pt idx="65">
                  <c:v>18.33403145946879</c:v>
                </c:pt>
                <c:pt idx="66">
                  <c:v>17.895228392624144</c:v>
                </c:pt>
                <c:pt idx="67">
                  <c:v>17.639997483274577</c:v>
                </c:pt>
                <c:pt idx="68">
                  <c:v>17.823042479084329</c:v>
                </c:pt>
                <c:pt idx="69">
                  <c:v>18.800364315178594</c:v>
                </c:pt>
                <c:pt idx="70">
                  <c:v>18.925792273586961</c:v>
                </c:pt>
                <c:pt idx="71">
                  <c:v>18.578315147468714</c:v>
                </c:pt>
                <c:pt idx="72">
                  <c:v>17.534828960917341</c:v>
                </c:pt>
                <c:pt idx="73">
                  <c:v>16.569925279131525</c:v>
                </c:pt>
                <c:pt idx="74">
                  <c:v>16.459083417198194</c:v>
                </c:pt>
                <c:pt idx="75">
                  <c:v>16.599100898517243</c:v>
                </c:pt>
                <c:pt idx="76">
                  <c:v>17.212926746009931</c:v>
                </c:pt>
                <c:pt idx="77">
                  <c:v>17.33921674163728</c:v>
                </c:pt>
                <c:pt idx="78">
                  <c:v>16.437280885004153</c:v>
                </c:pt>
                <c:pt idx="79">
                  <c:v>15.931098468087329</c:v>
                </c:pt>
                <c:pt idx="80">
                  <c:v>16.627855188913596</c:v>
                </c:pt>
                <c:pt idx="81">
                  <c:v>16.503438337347088</c:v>
                </c:pt>
                <c:pt idx="82">
                  <c:v>15.311880285329721</c:v>
                </c:pt>
                <c:pt idx="83">
                  <c:v>15.008681718895302</c:v>
                </c:pt>
                <c:pt idx="84">
                  <c:v>15.894412038592924</c:v>
                </c:pt>
                <c:pt idx="85">
                  <c:v>15.809814399979331</c:v>
                </c:pt>
                <c:pt idx="86">
                  <c:v>15.95045501471717</c:v>
                </c:pt>
                <c:pt idx="87">
                  <c:v>16.320857350204466</c:v>
                </c:pt>
                <c:pt idx="88">
                  <c:v>15.146759603483332</c:v>
                </c:pt>
                <c:pt idx="89">
                  <c:v>14.241099717254111</c:v>
                </c:pt>
                <c:pt idx="90">
                  <c:v>14.596104873697863</c:v>
                </c:pt>
                <c:pt idx="91">
                  <c:v>14.723497269968643</c:v>
                </c:pt>
                <c:pt idx="92">
                  <c:v>14.953046028771393</c:v>
                </c:pt>
                <c:pt idx="93">
                  <c:v>15.18945640728314</c:v>
                </c:pt>
                <c:pt idx="94">
                  <c:v>14.696466294224731</c:v>
                </c:pt>
                <c:pt idx="95">
                  <c:v>14.933208950224195</c:v>
                </c:pt>
                <c:pt idx="96">
                  <c:v>15.588595006652472</c:v>
                </c:pt>
                <c:pt idx="97">
                  <c:v>16.095923598755636</c:v>
                </c:pt>
                <c:pt idx="98">
                  <c:v>16.044071033234644</c:v>
                </c:pt>
                <c:pt idx="99">
                  <c:v>16.453168144130064</c:v>
                </c:pt>
                <c:pt idx="100">
                  <c:v>17.279260442244329</c:v>
                </c:pt>
                <c:pt idx="101">
                  <c:v>16.496149743833769</c:v>
                </c:pt>
                <c:pt idx="102">
                  <c:v>17.411261602303828</c:v>
                </c:pt>
                <c:pt idx="103">
                  <c:v>17.949469860084172</c:v>
                </c:pt>
                <c:pt idx="104">
                  <c:v>17.945986966651351</c:v>
                </c:pt>
                <c:pt idx="105">
                  <c:v>18.017602108495371</c:v>
                </c:pt>
                <c:pt idx="106">
                  <c:v>17.810279660387458</c:v>
                </c:pt>
                <c:pt idx="107">
                  <c:v>17.73411031619499</c:v>
                </c:pt>
                <c:pt idx="108">
                  <c:v>17.384283072612511</c:v>
                </c:pt>
                <c:pt idx="109">
                  <c:v>17.370330690661149</c:v>
                </c:pt>
                <c:pt idx="110">
                  <c:v>18.296397799497846</c:v>
                </c:pt>
                <c:pt idx="111">
                  <c:v>18.675292789860126</c:v>
                </c:pt>
                <c:pt idx="112">
                  <c:v>18.834969742634048</c:v>
                </c:pt>
                <c:pt idx="113">
                  <c:v>18.390422095899716</c:v>
                </c:pt>
                <c:pt idx="114">
                  <c:v>18.868692049723919</c:v>
                </c:pt>
                <c:pt idx="115">
                  <c:v>18.379817392292182</c:v>
                </c:pt>
                <c:pt idx="116">
                  <c:v>18.22868859339852</c:v>
                </c:pt>
                <c:pt idx="117">
                  <c:v>17.92973682695327</c:v>
                </c:pt>
                <c:pt idx="118">
                  <c:v>17.761565333866173</c:v>
                </c:pt>
                <c:pt idx="119">
                  <c:v>17.221260422762846</c:v>
                </c:pt>
                <c:pt idx="120">
                  <c:v>17.103134349090372</c:v>
                </c:pt>
                <c:pt idx="121">
                  <c:v>17.594770676509707</c:v>
                </c:pt>
                <c:pt idx="122">
                  <c:v>17.637307888852671</c:v>
                </c:pt>
                <c:pt idx="123">
                  <c:v>17.006468006050252</c:v>
                </c:pt>
                <c:pt idx="124">
                  <c:v>17.217764124814089</c:v>
                </c:pt>
                <c:pt idx="125">
                  <c:v>16.25244376121487</c:v>
                </c:pt>
                <c:pt idx="126">
                  <c:v>15.959425555896054</c:v>
                </c:pt>
                <c:pt idx="127">
                  <c:v>16.144203000946924</c:v>
                </c:pt>
                <c:pt idx="128">
                  <c:v>15.212141136446649</c:v>
                </c:pt>
                <c:pt idx="129">
                  <c:v>15.174133811264667</c:v>
                </c:pt>
                <c:pt idx="130">
                  <c:v>15.091337386504033</c:v>
                </c:pt>
                <c:pt idx="131">
                  <c:v>14.714172996150086</c:v>
                </c:pt>
                <c:pt idx="132">
                  <c:v>14.690175577315451</c:v>
                </c:pt>
                <c:pt idx="133">
                  <c:v>15.051696946576799</c:v>
                </c:pt>
                <c:pt idx="134">
                  <c:v>15.816166890936458</c:v>
                </c:pt>
                <c:pt idx="135">
                  <c:v>16.207046528644835</c:v>
                </c:pt>
                <c:pt idx="136">
                  <c:v>17.114581172701399</c:v>
                </c:pt>
                <c:pt idx="137">
                  <c:v>16.788142253583256</c:v>
                </c:pt>
                <c:pt idx="138">
                  <c:v>17.360272540641084</c:v>
                </c:pt>
                <c:pt idx="139">
                  <c:v>18.236520870741831</c:v>
                </c:pt>
                <c:pt idx="140">
                  <c:v>17.030765432109721</c:v>
                </c:pt>
                <c:pt idx="141">
                  <c:v>17.226797756672156</c:v>
                </c:pt>
                <c:pt idx="142">
                  <c:v>17.016010342600286</c:v>
                </c:pt>
                <c:pt idx="143">
                  <c:v>18.015852307553097</c:v>
                </c:pt>
                <c:pt idx="144">
                  <c:v>18.057862799203996</c:v>
                </c:pt>
                <c:pt idx="145">
                  <c:v>18.2503470361582</c:v>
                </c:pt>
                <c:pt idx="146">
                  <c:v>17.554105825790487</c:v>
                </c:pt>
                <c:pt idx="147">
                  <c:v>17.830034642802755</c:v>
                </c:pt>
                <c:pt idx="148">
                  <c:v>17.876447517632815</c:v>
                </c:pt>
                <c:pt idx="149">
                  <c:v>17.683225016903737</c:v>
                </c:pt>
                <c:pt idx="150">
                  <c:v>18.327297319492999</c:v>
                </c:pt>
                <c:pt idx="151">
                  <c:v>18.809630490505402</c:v>
                </c:pt>
                <c:pt idx="152">
                  <c:v>18.854853681154818</c:v>
                </c:pt>
                <c:pt idx="153">
                  <c:v>19.190574085307404</c:v>
                </c:pt>
                <c:pt idx="154">
                  <c:v>18.529212204619633</c:v>
                </c:pt>
                <c:pt idx="155">
                  <c:v>18.263335946511063</c:v>
                </c:pt>
                <c:pt idx="156">
                  <c:v>19.04323614191685</c:v>
                </c:pt>
                <c:pt idx="157">
                  <c:v>19.559738314173732</c:v>
                </c:pt>
                <c:pt idx="158">
                  <c:v>19.604225761899201</c:v>
                </c:pt>
                <c:pt idx="159">
                  <c:v>19.644967486736221</c:v>
                </c:pt>
                <c:pt idx="160">
                  <c:v>19.829420292357479</c:v>
                </c:pt>
                <c:pt idx="161">
                  <c:v>18.761884699470766</c:v>
                </c:pt>
                <c:pt idx="162">
                  <c:v>19.317664751438855</c:v>
                </c:pt>
                <c:pt idx="163">
                  <c:v>19.677149803560344</c:v>
                </c:pt>
                <c:pt idx="164">
                  <c:v>19.04571072270533</c:v>
                </c:pt>
                <c:pt idx="165">
                  <c:v>18.676315363802516</c:v>
                </c:pt>
                <c:pt idx="166">
                  <c:v>18.981974358964383</c:v>
                </c:pt>
                <c:pt idx="167">
                  <c:v>19.251581461005543</c:v>
                </c:pt>
                <c:pt idx="168">
                  <c:v>19.838425977026695</c:v>
                </c:pt>
                <c:pt idx="169">
                  <c:v>18.667029810771492</c:v>
                </c:pt>
                <c:pt idx="170">
                  <c:v>18.701679446759517</c:v>
                </c:pt>
                <c:pt idx="171">
                  <c:v>17.867617476036074</c:v>
                </c:pt>
                <c:pt idx="172">
                  <c:v>16.537376242577931</c:v>
                </c:pt>
                <c:pt idx="173">
                  <c:v>16.252389488439686</c:v>
                </c:pt>
                <c:pt idx="174">
                  <c:v>16.184577233959548</c:v>
                </c:pt>
                <c:pt idx="175">
                  <c:v>16.039051828306711</c:v>
                </c:pt>
                <c:pt idx="176">
                  <c:v>15.327358840981866</c:v>
                </c:pt>
                <c:pt idx="177">
                  <c:v>15.131459126641474</c:v>
                </c:pt>
                <c:pt idx="178">
                  <c:v>15.399544886756562</c:v>
                </c:pt>
                <c:pt idx="179">
                  <c:v>15.663397128691766</c:v>
                </c:pt>
                <c:pt idx="180">
                  <c:v>15.317403120127182</c:v>
                </c:pt>
                <c:pt idx="181">
                  <c:v>15.978520232598445</c:v>
                </c:pt>
                <c:pt idx="182">
                  <c:v>15.495928265414808</c:v>
                </c:pt>
                <c:pt idx="183">
                  <c:v>14.839521480751607</c:v>
                </c:pt>
                <c:pt idx="184">
                  <c:v>15.177092836514378</c:v>
                </c:pt>
                <c:pt idx="185">
                  <c:v>15.19037975130356</c:v>
                </c:pt>
                <c:pt idx="186">
                  <c:v>14.915947450720733</c:v>
                </c:pt>
                <c:pt idx="187">
                  <c:v>14.515139796762782</c:v>
                </c:pt>
                <c:pt idx="188">
                  <c:v>14.328969177380809</c:v>
                </c:pt>
                <c:pt idx="189">
                  <c:v>13.929476546803546</c:v>
                </c:pt>
                <c:pt idx="190">
                  <c:v>12.977915079415292</c:v>
                </c:pt>
                <c:pt idx="191">
                  <c:v>13.494435211366213</c:v>
                </c:pt>
                <c:pt idx="192">
                  <c:v>12.57430964979087</c:v>
                </c:pt>
                <c:pt idx="193">
                  <c:v>12.430598882459181</c:v>
                </c:pt>
                <c:pt idx="194">
                  <c:v>12.153531979716469</c:v>
                </c:pt>
                <c:pt idx="195">
                  <c:v>11.898506724329074</c:v>
                </c:pt>
                <c:pt idx="196">
                  <c:v>12.411640739419694</c:v>
                </c:pt>
                <c:pt idx="197">
                  <c:v>12.9400348239027</c:v>
                </c:pt>
                <c:pt idx="198">
                  <c:v>12.790609373551399</c:v>
                </c:pt>
                <c:pt idx="199">
                  <c:v>12.029065363096617</c:v>
                </c:pt>
                <c:pt idx="200">
                  <c:v>12.031850209584002</c:v>
                </c:pt>
                <c:pt idx="201">
                  <c:v>12.12610131083456</c:v>
                </c:pt>
                <c:pt idx="202">
                  <c:v>11.451458303216992</c:v>
                </c:pt>
                <c:pt idx="203">
                  <c:v>12.065326869409107</c:v>
                </c:pt>
                <c:pt idx="204">
                  <c:v>11.649536287542952</c:v>
                </c:pt>
                <c:pt idx="205">
                  <c:v>11.941378642796391</c:v>
                </c:pt>
                <c:pt idx="206">
                  <c:v>11.821648989556328</c:v>
                </c:pt>
                <c:pt idx="207">
                  <c:v>11.882935989511141</c:v>
                </c:pt>
                <c:pt idx="208">
                  <c:v>12.088681849241443</c:v>
                </c:pt>
                <c:pt idx="209">
                  <c:v>11.744160752573007</c:v>
                </c:pt>
                <c:pt idx="210">
                  <c:v>11.367351819173498</c:v>
                </c:pt>
                <c:pt idx="211">
                  <c:v>11.162893174531135</c:v>
                </c:pt>
                <c:pt idx="212">
                  <c:v>11.140990937356005</c:v>
                </c:pt>
                <c:pt idx="213">
                  <c:v>10.802830164650532</c:v>
                </c:pt>
                <c:pt idx="214">
                  <c:v>10.806574570821837</c:v>
                </c:pt>
                <c:pt idx="215">
                  <c:v>10.956987679552274</c:v>
                </c:pt>
                <c:pt idx="216">
                  <c:v>10.953495566910009</c:v>
                </c:pt>
                <c:pt idx="217">
                  <c:v>10.077391635082153</c:v>
                </c:pt>
                <c:pt idx="218">
                  <c:v>10.175728128116265</c:v>
                </c:pt>
                <c:pt idx="219">
                  <c:v>10.464416745045083</c:v>
                </c:pt>
                <c:pt idx="220">
                  <c:v>10.91559552074818</c:v>
                </c:pt>
                <c:pt idx="221">
                  <c:v>10.96610450700091</c:v>
                </c:pt>
                <c:pt idx="222">
                  <c:v>11.503824770937342</c:v>
                </c:pt>
                <c:pt idx="223">
                  <c:v>11.237992127355533</c:v>
                </c:pt>
                <c:pt idx="224">
                  <c:v>11.40911034015088</c:v>
                </c:pt>
                <c:pt idx="225">
                  <c:v>11.074658008766779</c:v>
                </c:pt>
                <c:pt idx="226">
                  <c:v>10.988438619872785</c:v>
                </c:pt>
                <c:pt idx="227">
                  <c:v>11.493377435847961</c:v>
                </c:pt>
                <c:pt idx="228">
                  <c:v>11.580505869155138</c:v>
                </c:pt>
                <c:pt idx="229">
                  <c:v>12.093682370786484</c:v>
                </c:pt>
                <c:pt idx="230">
                  <c:v>11.622039777128057</c:v>
                </c:pt>
                <c:pt idx="231">
                  <c:v>11.541857877852022</c:v>
                </c:pt>
                <c:pt idx="232">
                  <c:v>11.452958430111666</c:v>
                </c:pt>
                <c:pt idx="233">
                  <c:v>11.685621579180559</c:v>
                </c:pt>
                <c:pt idx="234">
                  <c:v>11.135581806846099</c:v>
                </c:pt>
                <c:pt idx="235">
                  <c:v>11.166875684657077</c:v>
                </c:pt>
                <c:pt idx="236">
                  <c:v>11.016695573286508</c:v>
                </c:pt>
                <c:pt idx="237">
                  <c:v>10.855690946784375</c:v>
                </c:pt>
                <c:pt idx="238">
                  <c:v>10.673965875214781</c:v>
                </c:pt>
                <c:pt idx="239">
                  <c:v>11.644909459130798</c:v>
                </c:pt>
                <c:pt idx="240">
                  <c:v>11.912299175749801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D90-0149-8629-2810FACCC6EE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'a(t)'!$C$13:$II$13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19.256635031932003</c:v>
                </c:pt>
                <c:pt idx="2">
                  <c:v>19.268602001396655</c:v>
                </c:pt>
                <c:pt idx="3">
                  <c:v>18.466634530377441</c:v>
                </c:pt>
                <c:pt idx="4">
                  <c:v>18.452002553496133</c:v>
                </c:pt>
                <c:pt idx="5">
                  <c:v>19.776289695300608</c:v>
                </c:pt>
                <c:pt idx="6">
                  <c:v>21.562759623454511</c:v>
                </c:pt>
                <c:pt idx="7">
                  <c:v>20.86515393855143</c:v>
                </c:pt>
                <c:pt idx="8">
                  <c:v>22.263306063791848</c:v>
                </c:pt>
                <c:pt idx="9">
                  <c:v>22.813203080245824</c:v>
                </c:pt>
                <c:pt idx="10">
                  <c:v>22.001181177874837</c:v>
                </c:pt>
                <c:pt idx="11">
                  <c:v>21.931568502533036</c:v>
                </c:pt>
                <c:pt idx="12">
                  <c:v>21.124973837779574</c:v>
                </c:pt>
                <c:pt idx="13">
                  <c:v>20.966896261154467</c:v>
                </c:pt>
                <c:pt idx="14">
                  <c:v>20.201547568941528</c:v>
                </c:pt>
                <c:pt idx="15">
                  <c:v>21.65367486208396</c:v>
                </c:pt>
                <c:pt idx="16">
                  <c:v>21.286546420246182</c:v>
                </c:pt>
                <c:pt idx="17">
                  <c:v>22.370609712743743</c:v>
                </c:pt>
                <c:pt idx="18">
                  <c:v>22.756762999502584</c:v>
                </c:pt>
                <c:pt idx="19">
                  <c:v>21.928537121673251</c:v>
                </c:pt>
                <c:pt idx="20">
                  <c:v>22.091551151627169</c:v>
                </c:pt>
                <c:pt idx="21">
                  <c:v>21.203977359201261</c:v>
                </c:pt>
                <c:pt idx="22">
                  <c:v>20.91113198069786</c:v>
                </c:pt>
                <c:pt idx="23">
                  <c:v>22.016042710166811</c:v>
                </c:pt>
                <c:pt idx="24">
                  <c:v>21.467950204695104</c:v>
                </c:pt>
                <c:pt idx="25">
                  <c:v>21.03527177298546</c:v>
                </c:pt>
                <c:pt idx="26">
                  <c:v>21.873065138898035</c:v>
                </c:pt>
                <c:pt idx="27">
                  <c:v>21.867896109045827</c:v>
                </c:pt>
                <c:pt idx="28">
                  <c:v>21.384436334066695</c:v>
                </c:pt>
                <c:pt idx="29">
                  <c:v>21.174791187327585</c:v>
                </c:pt>
                <c:pt idx="30">
                  <c:v>20.653308124280205</c:v>
                </c:pt>
                <c:pt idx="31">
                  <c:v>20.949634108964425</c:v>
                </c:pt>
                <c:pt idx="32">
                  <c:v>20.724238375180185</c:v>
                </c:pt>
                <c:pt idx="33">
                  <c:v>20.531622283327842</c:v>
                </c:pt>
                <c:pt idx="34">
                  <c:v>20.297213686308051</c:v>
                </c:pt>
                <c:pt idx="35">
                  <c:v>19.170619633828519</c:v>
                </c:pt>
                <c:pt idx="36">
                  <c:v>18.392515090311605</c:v>
                </c:pt>
                <c:pt idx="37">
                  <c:v>18.864316766359529</c:v>
                </c:pt>
                <c:pt idx="38">
                  <c:v>19.085099663160399</c:v>
                </c:pt>
                <c:pt idx="39">
                  <c:v>18.472490833777709</c:v>
                </c:pt>
                <c:pt idx="40">
                  <c:v>17.955820322607455</c:v>
                </c:pt>
                <c:pt idx="41">
                  <c:v>17.830017555964016</c:v>
                </c:pt>
                <c:pt idx="42">
                  <c:v>17.450156215368185</c:v>
                </c:pt>
                <c:pt idx="43">
                  <c:v>18.337654501133663</c:v>
                </c:pt>
                <c:pt idx="44">
                  <c:v>17.869088814046265</c:v>
                </c:pt>
                <c:pt idx="45">
                  <c:v>18.05360072819871</c:v>
                </c:pt>
                <c:pt idx="46">
                  <c:v>17.258138695575717</c:v>
                </c:pt>
                <c:pt idx="47">
                  <c:v>17.039172974643872</c:v>
                </c:pt>
                <c:pt idx="48">
                  <c:v>17.031879920447352</c:v>
                </c:pt>
                <c:pt idx="49">
                  <c:v>17.025414537933276</c:v>
                </c:pt>
                <c:pt idx="50">
                  <c:v>17.230109631167345</c:v>
                </c:pt>
                <c:pt idx="51">
                  <c:v>17.158907269411152</c:v>
                </c:pt>
                <c:pt idx="52">
                  <c:v>16.718743343057266</c:v>
                </c:pt>
                <c:pt idx="53">
                  <c:v>16.718509025780484</c:v>
                </c:pt>
                <c:pt idx="54">
                  <c:v>16.476632829002792</c:v>
                </c:pt>
                <c:pt idx="55">
                  <c:v>16.49586301067216</c:v>
                </c:pt>
                <c:pt idx="56">
                  <c:v>17.114721602214129</c:v>
                </c:pt>
                <c:pt idx="57">
                  <c:v>16.790756139504758</c:v>
                </c:pt>
                <c:pt idx="58">
                  <c:v>15.726418771872513</c:v>
                </c:pt>
                <c:pt idx="59">
                  <c:v>15.7507456137724</c:v>
                </c:pt>
                <c:pt idx="60">
                  <c:v>16.239793378757753</c:v>
                </c:pt>
                <c:pt idx="61">
                  <c:v>16.635693170090828</c:v>
                </c:pt>
                <c:pt idx="62">
                  <c:v>17.087368446461177</c:v>
                </c:pt>
                <c:pt idx="63">
                  <c:v>17.654945943663485</c:v>
                </c:pt>
                <c:pt idx="64">
                  <c:v>17.290017804523789</c:v>
                </c:pt>
                <c:pt idx="65">
                  <c:v>17.231717799292621</c:v>
                </c:pt>
                <c:pt idx="66">
                  <c:v>17.972402903379891</c:v>
                </c:pt>
                <c:pt idx="67">
                  <c:v>17.487235537077066</c:v>
                </c:pt>
                <c:pt idx="68">
                  <c:v>17.223982739458663</c:v>
                </c:pt>
                <c:pt idx="69">
                  <c:v>16.251777628771457</c:v>
                </c:pt>
                <c:pt idx="70">
                  <c:v>15.601942958228673</c:v>
                </c:pt>
                <c:pt idx="71">
                  <c:v>16.293107566227739</c:v>
                </c:pt>
                <c:pt idx="72">
                  <c:v>16.235669931943214</c:v>
                </c:pt>
                <c:pt idx="73">
                  <c:v>15.798405706298885</c:v>
                </c:pt>
                <c:pt idx="74">
                  <c:v>15.335643011751745</c:v>
                </c:pt>
                <c:pt idx="75">
                  <c:v>14.960453816630251</c:v>
                </c:pt>
                <c:pt idx="76">
                  <c:v>14.311968283688621</c:v>
                </c:pt>
                <c:pt idx="77">
                  <c:v>14.585957701502112</c:v>
                </c:pt>
                <c:pt idx="78">
                  <c:v>14.765911768305589</c:v>
                </c:pt>
                <c:pt idx="79">
                  <c:v>14.322919969102371</c:v>
                </c:pt>
                <c:pt idx="80">
                  <c:v>14.369698172899232</c:v>
                </c:pt>
                <c:pt idx="81">
                  <c:v>14.677655392515318</c:v>
                </c:pt>
                <c:pt idx="82">
                  <c:v>15.04975564610082</c:v>
                </c:pt>
                <c:pt idx="83">
                  <c:v>14.969010731321744</c:v>
                </c:pt>
                <c:pt idx="84">
                  <c:v>14.290259584919923</c:v>
                </c:pt>
                <c:pt idx="85">
                  <c:v>14.212038173723455</c:v>
                </c:pt>
                <c:pt idx="86">
                  <c:v>14.902909821941124</c:v>
                </c:pt>
                <c:pt idx="87">
                  <c:v>14.935302406602609</c:v>
                </c:pt>
                <c:pt idx="88">
                  <c:v>14.856746071785986</c:v>
                </c:pt>
                <c:pt idx="89">
                  <c:v>15.226151678147991</c:v>
                </c:pt>
                <c:pt idx="90">
                  <c:v>16.741656420287011</c:v>
                </c:pt>
                <c:pt idx="91">
                  <c:v>16.470601738476443</c:v>
                </c:pt>
                <c:pt idx="92">
                  <c:v>16.219967392843952</c:v>
                </c:pt>
                <c:pt idx="93">
                  <c:v>16.377144068387953</c:v>
                </c:pt>
                <c:pt idx="94">
                  <c:v>15.947283896358829</c:v>
                </c:pt>
                <c:pt idx="95">
                  <c:v>16.199902261626736</c:v>
                </c:pt>
                <c:pt idx="96">
                  <c:v>16.072942157587615</c:v>
                </c:pt>
                <c:pt idx="97">
                  <c:v>15.154306644762505</c:v>
                </c:pt>
                <c:pt idx="98">
                  <c:v>14.62043891097191</c:v>
                </c:pt>
                <c:pt idx="99">
                  <c:v>14.614624670576505</c:v>
                </c:pt>
                <c:pt idx="100">
                  <c:v>14.508943817981407</c:v>
                </c:pt>
                <c:pt idx="101">
                  <c:v>15.253474969690613</c:v>
                </c:pt>
                <c:pt idx="102">
                  <c:v>16.151092562830126</c:v>
                </c:pt>
                <c:pt idx="103">
                  <c:v>16.591389224192479</c:v>
                </c:pt>
                <c:pt idx="104">
                  <c:v>16.634093531468402</c:v>
                </c:pt>
                <c:pt idx="105">
                  <c:v>17.111017400292532</c:v>
                </c:pt>
                <c:pt idx="106">
                  <c:v>18.10371874485838</c:v>
                </c:pt>
                <c:pt idx="107">
                  <c:v>17.702734829049152</c:v>
                </c:pt>
                <c:pt idx="108">
                  <c:v>16.67882355831404</c:v>
                </c:pt>
                <c:pt idx="109">
                  <c:v>17.264386168105855</c:v>
                </c:pt>
                <c:pt idx="110">
                  <c:v>16.998468711504007</c:v>
                </c:pt>
                <c:pt idx="111">
                  <c:v>17.686078111007873</c:v>
                </c:pt>
                <c:pt idx="112">
                  <c:v>17.229349185713563</c:v>
                </c:pt>
                <c:pt idx="113">
                  <c:v>16.971115680479631</c:v>
                </c:pt>
                <c:pt idx="114">
                  <c:v>16.350425925919652</c:v>
                </c:pt>
                <c:pt idx="115">
                  <c:v>18.283890323262955</c:v>
                </c:pt>
                <c:pt idx="116">
                  <c:v>18.234638127200075</c:v>
                </c:pt>
                <c:pt idx="117">
                  <c:v>17.35998415838877</c:v>
                </c:pt>
                <c:pt idx="118">
                  <c:v>17.594365200987898</c:v>
                </c:pt>
                <c:pt idx="119">
                  <c:v>17.424380014967777</c:v>
                </c:pt>
                <c:pt idx="120">
                  <c:v>17.747406773427755</c:v>
                </c:pt>
                <c:pt idx="121">
                  <c:v>17.583021683086546</c:v>
                </c:pt>
                <c:pt idx="122">
                  <c:v>18.131304570181243</c:v>
                </c:pt>
                <c:pt idx="123">
                  <c:v>18.615385424410505</c:v>
                </c:pt>
                <c:pt idx="124">
                  <c:v>17.482162169242887</c:v>
                </c:pt>
                <c:pt idx="125">
                  <c:v>16.665149661238996</c:v>
                </c:pt>
                <c:pt idx="126">
                  <c:v>15.623477493881353</c:v>
                </c:pt>
                <c:pt idx="127">
                  <c:v>15.754531188493635</c:v>
                </c:pt>
                <c:pt idx="128">
                  <c:v>15.851331410348688</c:v>
                </c:pt>
                <c:pt idx="129">
                  <c:v>16.289862709756413</c:v>
                </c:pt>
                <c:pt idx="130">
                  <c:v>15.674498588937237</c:v>
                </c:pt>
                <c:pt idx="131">
                  <c:v>16.138908898603589</c:v>
                </c:pt>
                <c:pt idx="132">
                  <c:v>16.357806874176937</c:v>
                </c:pt>
                <c:pt idx="133">
                  <c:v>16.516776733764392</c:v>
                </c:pt>
                <c:pt idx="134">
                  <c:v>16.816805996594585</c:v>
                </c:pt>
                <c:pt idx="135">
                  <c:v>16.401963779111938</c:v>
                </c:pt>
                <c:pt idx="136">
                  <c:v>15.943157025268599</c:v>
                </c:pt>
                <c:pt idx="137">
                  <c:v>16.517520698659222</c:v>
                </c:pt>
                <c:pt idx="138">
                  <c:v>16.658289523881095</c:v>
                </c:pt>
                <c:pt idx="139">
                  <c:v>17.395426595351914</c:v>
                </c:pt>
                <c:pt idx="140">
                  <c:v>17.151232229654624</c:v>
                </c:pt>
                <c:pt idx="141">
                  <c:v>16.645760057162818</c:v>
                </c:pt>
                <c:pt idx="142">
                  <c:v>16.870022550680282</c:v>
                </c:pt>
                <c:pt idx="143">
                  <c:v>17.500109829603844</c:v>
                </c:pt>
                <c:pt idx="144">
                  <c:v>17.221753178572698</c:v>
                </c:pt>
                <c:pt idx="145">
                  <c:v>17.995606974293246</c:v>
                </c:pt>
                <c:pt idx="146">
                  <c:v>18.401860026236236</c:v>
                </c:pt>
                <c:pt idx="147">
                  <c:v>17.382264614817913</c:v>
                </c:pt>
                <c:pt idx="148">
                  <c:v>17.597521838455663</c:v>
                </c:pt>
                <c:pt idx="149">
                  <c:v>17.711180187358547</c:v>
                </c:pt>
                <c:pt idx="150">
                  <c:v>16.752942131098255</c:v>
                </c:pt>
                <c:pt idx="151">
                  <c:v>16.752971741323439</c:v>
                </c:pt>
                <c:pt idx="152">
                  <c:v>16.714133957670601</c:v>
                </c:pt>
                <c:pt idx="153">
                  <c:v>17.175354830784773</c:v>
                </c:pt>
                <c:pt idx="154">
                  <c:v>17.232759483739205</c:v>
                </c:pt>
                <c:pt idx="155">
                  <c:v>17.827019286471938</c:v>
                </c:pt>
                <c:pt idx="156">
                  <c:v>17.398251287691767</c:v>
                </c:pt>
                <c:pt idx="157">
                  <c:v>17.1303722874068</c:v>
                </c:pt>
                <c:pt idx="158">
                  <c:v>17.549024975488187</c:v>
                </c:pt>
                <c:pt idx="159">
                  <c:v>19.138733921770644</c:v>
                </c:pt>
                <c:pt idx="160">
                  <c:v>19.214228255421208</c:v>
                </c:pt>
                <c:pt idx="161">
                  <c:v>19.013293316410898</c:v>
                </c:pt>
                <c:pt idx="162">
                  <c:v>19.765715508535614</c:v>
                </c:pt>
                <c:pt idx="163">
                  <c:v>18.786549937936769</c:v>
                </c:pt>
                <c:pt idx="164">
                  <c:v>18.526057696637746</c:v>
                </c:pt>
                <c:pt idx="165">
                  <c:v>18.07179866504557</c:v>
                </c:pt>
                <c:pt idx="166">
                  <c:v>18.791388545474632</c:v>
                </c:pt>
                <c:pt idx="167">
                  <c:v>18.987739631626788</c:v>
                </c:pt>
                <c:pt idx="168">
                  <c:v>18.558214118351273</c:v>
                </c:pt>
                <c:pt idx="169">
                  <c:v>17.400539529167226</c:v>
                </c:pt>
                <c:pt idx="170">
                  <c:v>16.790191004905235</c:v>
                </c:pt>
                <c:pt idx="171">
                  <c:v>16.079371487048839</c:v>
                </c:pt>
                <c:pt idx="172">
                  <c:v>15.741785306300571</c:v>
                </c:pt>
                <c:pt idx="173">
                  <c:v>16.34850975671602</c:v>
                </c:pt>
                <c:pt idx="174">
                  <c:v>15.851408095512737</c:v>
                </c:pt>
                <c:pt idx="175">
                  <c:v>15.89630118733694</c:v>
                </c:pt>
                <c:pt idx="176">
                  <c:v>16.047630862516808</c:v>
                </c:pt>
                <c:pt idx="177">
                  <c:v>15.494720135064648</c:v>
                </c:pt>
                <c:pt idx="178">
                  <c:v>15.696537075561936</c:v>
                </c:pt>
                <c:pt idx="179">
                  <c:v>15.680060361554581</c:v>
                </c:pt>
                <c:pt idx="180">
                  <c:v>16.348000441994767</c:v>
                </c:pt>
                <c:pt idx="181">
                  <c:v>15.638802096705126</c:v>
                </c:pt>
                <c:pt idx="182">
                  <c:v>15.830746013185747</c:v>
                </c:pt>
                <c:pt idx="183">
                  <c:v>15.514623241492963</c:v>
                </c:pt>
                <c:pt idx="184">
                  <c:v>15.517643335867717</c:v>
                </c:pt>
                <c:pt idx="185">
                  <c:v>15.710564693186386</c:v>
                </c:pt>
                <c:pt idx="186">
                  <c:v>15.218798391556035</c:v>
                </c:pt>
                <c:pt idx="187">
                  <c:v>15.09450277467427</c:v>
                </c:pt>
                <c:pt idx="188">
                  <c:v>14.687618620225376</c:v>
                </c:pt>
                <c:pt idx="189">
                  <c:v>14.682150486689688</c:v>
                </c:pt>
                <c:pt idx="190">
                  <c:v>15.542575026805652</c:v>
                </c:pt>
                <c:pt idx="191">
                  <c:v>15.24228643144157</c:v>
                </c:pt>
                <c:pt idx="192">
                  <c:v>14.619825336584139</c:v>
                </c:pt>
                <c:pt idx="193">
                  <c:v>14.545703208980489</c:v>
                </c:pt>
                <c:pt idx="194">
                  <c:v>14.470696434671009</c:v>
                </c:pt>
                <c:pt idx="195">
                  <c:v>14.006927552514734</c:v>
                </c:pt>
                <c:pt idx="196">
                  <c:v>14.303416978857841</c:v>
                </c:pt>
                <c:pt idx="197">
                  <c:v>15.057042973940456</c:v>
                </c:pt>
                <c:pt idx="198">
                  <c:v>14.054644582747917</c:v>
                </c:pt>
                <c:pt idx="199">
                  <c:v>13.911696838989071</c:v>
                </c:pt>
                <c:pt idx="200">
                  <c:v>13.860523010513893</c:v>
                </c:pt>
                <c:pt idx="201">
                  <c:v>14.748790747885982</c:v>
                </c:pt>
                <c:pt idx="202">
                  <c:v>14.907228662502154</c:v>
                </c:pt>
                <c:pt idx="203">
                  <c:v>15.229262054222447</c:v>
                </c:pt>
                <c:pt idx="204">
                  <c:v>14.593697623236595</c:v>
                </c:pt>
                <c:pt idx="205">
                  <c:v>13.891345135368782</c:v>
                </c:pt>
                <c:pt idx="206">
                  <c:v>13.803201718006548</c:v>
                </c:pt>
                <c:pt idx="207">
                  <c:v>13.547316575814326</c:v>
                </c:pt>
                <c:pt idx="208">
                  <c:v>14.096359831367081</c:v>
                </c:pt>
                <c:pt idx="209">
                  <c:v>14.343664183107064</c:v>
                </c:pt>
                <c:pt idx="210">
                  <c:v>14.883840513651416</c:v>
                </c:pt>
                <c:pt idx="211">
                  <c:v>14.50718533414129</c:v>
                </c:pt>
                <c:pt idx="212">
                  <c:v>14.522446316696136</c:v>
                </c:pt>
                <c:pt idx="213">
                  <c:v>14.913057097515798</c:v>
                </c:pt>
                <c:pt idx="214">
                  <c:v>15.800384642197521</c:v>
                </c:pt>
                <c:pt idx="215">
                  <c:v>15.170099261090474</c:v>
                </c:pt>
                <c:pt idx="216">
                  <c:v>15.275319789711403</c:v>
                </c:pt>
                <c:pt idx="217">
                  <c:v>15.397148312364713</c:v>
                </c:pt>
                <c:pt idx="218">
                  <c:v>15.756347334620028</c:v>
                </c:pt>
                <c:pt idx="219">
                  <c:v>15.561726329306307</c:v>
                </c:pt>
                <c:pt idx="220">
                  <c:v>15.190940222021768</c:v>
                </c:pt>
                <c:pt idx="221">
                  <c:v>15.543929655805675</c:v>
                </c:pt>
                <c:pt idx="222">
                  <c:v>14.981107530895622</c:v>
                </c:pt>
                <c:pt idx="223">
                  <c:v>15.517201093045092</c:v>
                </c:pt>
                <c:pt idx="224">
                  <c:v>14.633008518535169</c:v>
                </c:pt>
                <c:pt idx="225">
                  <c:v>14.809315757084356</c:v>
                </c:pt>
                <c:pt idx="226">
                  <c:v>15.275885884041498</c:v>
                </c:pt>
                <c:pt idx="227">
                  <c:v>14.206838248620642</c:v>
                </c:pt>
                <c:pt idx="228">
                  <c:v>13.685284727761493</c:v>
                </c:pt>
                <c:pt idx="229">
                  <c:v>14.289568507382548</c:v>
                </c:pt>
                <c:pt idx="230">
                  <c:v>14.479768711020045</c:v>
                </c:pt>
                <c:pt idx="231">
                  <c:v>15.117627365177327</c:v>
                </c:pt>
                <c:pt idx="232">
                  <c:v>15.250682763847754</c:v>
                </c:pt>
                <c:pt idx="233">
                  <c:v>15.045096755030256</c:v>
                </c:pt>
                <c:pt idx="234">
                  <c:v>14.314870356562311</c:v>
                </c:pt>
                <c:pt idx="235">
                  <c:v>14.611575777023107</c:v>
                </c:pt>
                <c:pt idx="236">
                  <c:v>14.087048558390949</c:v>
                </c:pt>
                <c:pt idx="237">
                  <c:v>14.811633403037186</c:v>
                </c:pt>
                <c:pt idx="238">
                  <c:v>15.503305582432699</c:v>
                </c:pt>
                <c:pt idx="239">
                  <c:v>15.55581126728209</c:v>
                </c:pt>
                <c:pt idx="240">
                  <c:v>16.300699364096644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D90-0149-8629-2810FACCC6EE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'a(t)'!$C$14:$II$14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19.764363012182024</c:v>
                </c:pt>
                <c:pt idx="2">
                  <c:v>19.118909126424729</c:v>
                </c:pt>
                <c:pt idx="3">
                  <c:v>19.580547786515112</c:v>
                </c:pt>
                <c:pt idx="4">
                  <c:v>20.1636634321431</c:v>
                </c:pt>
                <c:pt idx="5">
                  <c:v>20.233138242934512</c:v>
                </c:pt>
                <c:pt idx="6">
                  <c:v>20.113663656966391</c:v>
                </c:pt>
                <c:pt idx="7">
                  <c:v>20.103331263863105</c:v>
                </c:pt>
                <c:pt idx="8">
                  <c:v>19.751645730588294</c:v>
                </c:pt>
                <c:pt idx="9">
                  <c:v>19.45119591524675</c:v>
                </c:pt>
                <c:pt idx="10">
                  <c:v>19.636684367709329</c:v>
                </c:pt>
                <c:pt idx="11">
                  <c:v>19.803351739988365</c:v>
                </c:pt>
                <c:pt idx="12">
                  <c:v>19.385349824677714</c:v>
                </c:pt>
                <c:pt idx="13">
                  <c:v>20.010450364107793</c:v>
                </c:pt>
                <c:pt idx="14">
                  <c:v>19.276569454679588</c:v>
                </c:pt>
                <c:pt idx="15">
                  <c:v>18.549031603732342</c:v>
                </c:pt>
                <c:pt idx="16">
                  <c:v>18.76721995702384</c:v>
                </c:pt>
                <c:pt idx="17">
                  <c:v>17.894978363587562</c:v>
                </c:pt>
                <c:pt idx="18">
                  <c:v>17.931063098617123</c:v>
                </c:pt>
                <c:pt idx="19">
                  <c:v>18.463989027531269</c:v>
                </c:pt>
                <c:pt idx="20">
                  <c:v>18.105778158165254</c:v>
                </c:pt>
                <c:pt idx="21">
                  <c:v>17.810382269580288</c:v>
                </c:pt>
                <c:pt idx="22">
                  <c:v>17.975749602548913</c:v>
                </c:pt>
                <c:pt idx="23">
                  <c:v>17.936957524187214</c:v>
                </c:pt>
                <c:pt idx="24">
                  <c:v>18.434234679242408</c:v>
                </c:pt>
                <c:pt idx="25">
                  <c:v>18.459119331781697</c:v>
                </c:pt>
                <c:pt idx="26">
                  <c:v>19.756274250054108</c:v>
                </c:pt>
                <c:pt idx="27">
                  <c:v>20.013466856911037</c:v>
                </c:pt>
                <c:pt idx="28">
                  <c:v>20.22680559464802</c:v>
                </c:pt>
                <c:pt idx="29">
                  <c:v>19.651947200711049</c:v>
                </c:pt>
                <c:pt idx="30">
                  <c:v>19.985117305193757</c:v>
                </c:pt>
                <c:pt idx="31">
                  <c:v>19.990901391348043</c:v>
                </c:pt>
                <c:pt idx="32">
                  <c:v>19.749186494615142</c:v>
                </c:pt>
                <c:pt idx="33">
                  <c:v>19.55873321930612</c:v>
                </c:pt>
                <c:pt idx="34">
                  <c:v>19.039659564294976</c:v>
                </c:pt>
                <c:pt idx="35">
                  <c:v>20.025274840184917</c:v>
                </c:pt>
                <c:pt idx="36">
                  <c:v>19.722223063247508</c:v>
                </c:pt>
                <c:pt idx="37">
                  <c:v>20.602270023139535</c:v>
                </c:pt>
                <c:pt idx="38">
                  <c:v>20.817162052404814</c:v>
                </c:pt>
                <c:pt idx="39">
                  <c:v>19.359502889404649</c:v>
                </c:pt>
                <c:pt idx="40">
                  <c:v>19.224929642136246</c:v>
                </c:pt>
                <c:pt idx="41">
                  <c:v>20.056759048414193</c:v>
                </c:pt>
                <c:pt idx="42">
                  <c:v>19.122078442270766</c:v>
                </c:pt>
                <c:pt idx="43">
                  <c:v>19.251054562667655</c:v>
                </c:pt>
                <c:pt idx="44">
                  <c:v>18.638698233082536</c:v>
                </c:pt>
                <c:pt idx="45">
                  <c:v>18.758174340573465</c:v>
                </c:pt>
                <c:pt idx="46">
                  <c:v>18.786767979338865</c:v>
                </c:pt>
                <c:pt idx="47">
                  <c:v>18.12873980676099</c:v>
                </c:pt>
                <c:pt idx="48">
                  <c:v>17.304238254349482</c:v>
                </c:pt>
                <c:pt idx="49">
                  <c:v>16.880226747460654</c:v>
                </c:pt>
                <c:pt idx="50">
                  <c:v>17.012764780952093</c:v>
                </c:pt>
                <c:pt idx="51">
                  <c:v>16.101618297794069</c:v>
                </c:pt>
                <c:pt idx="52">
                  <c:v>15.6831344127188</c:v>
                </c:pt>
                <c:pt idx="53">
                  <c:v>15.716062132375871</c:v>
                </c:pt>
                <c:pt idx="54">
                  <c:v>16.372112489605854</c:v>
                </c:pt>
                <c:pt idx="55">
                  <c:v>16.931481998951813</c:v>
                </c:pt>
                <c:pt idx="56">
                  <c:v>18.294021832492465</c:v>
                </c:pt>
                <c:pt idx="57">
                  <c:v>19.674944512879755</c:v>
                </c:pt>
                <c:pt idx="58">
                  <c:v>19.502578694412932</c:v>
                </c:pt>
                <c:pt idx="59">
                  <c:v>20.417262306390828</c:v>
                </c:pt>
                <c:pt idx="60">
                  <c:v>20.042847668721624</c:v>
                </c:pt>
                <c:pt idx="61">
                  <c:v>20.57685573627986</c:v>
                </c:pt>
                <c:pt idx="62">
                  <c:v>19.887702100316979</c:v>
                </c:pt>
                <c:pt idx="63">
                  <c:v>19.729697834416161</c:v>
                </c:pt>
                <c:pt idx="64">
                  <c:v>20.233773456438584</c:v>
                </c:pt>
                <c:pt idx="65">
                  <c:v>20.678545199764613</c:v>
                </c:pt>
                <c:pt idx="66">
                  <c:v>20.273069490490577</c:v>
                </c:pt>
                <c:pt idx="67">
                  <c:v>19.950345972897267</c:v>
                </c:pt>
                <c:pt idx="68">
                  <c:v>19.914169572293119</c:v>
                </c:pt>
                <c:pt idx="69">
                  <c:v>20.081957054779036</c:v>
                </c:pt>
                <c:pt idx="70">
                  <c:v>19.229831572567594</c:v>
                </c:pt>
                <c:pt idx="71">
                  <c:v>20.202947855725743</c:v>
                </c:pt>
                <c:pt idx="72">
                  <c:v>20.379725689812091</c:v>
                </c:pt>
                <c:pt idx="73">
                  <c:v>20.424058435585476</c:v>
                </c:pt>
                <c:pt idx="74">
                  <c:v>20.717428615034486</c:v>
                </c:pt>
                <c:pt idx="75">
                  <c:v>20.643884938200806</c:v>
                </c:pt>
                <c:pt idx="76">
                  <c:v>20.878489618783657</c:v>
                </c:pt>
                <c:pt idx="77">
                  <c:v>21.764177062684055</c:v>
                </c:pt>
                <c:pt idx="78">
                  <c:v>21.604563370438029</c:v>
                </c:pt>
                <c:pt idx="79">
                  <c:v>22.445594944328572</c:v>
                </c:pt>
                <c:pt idx="80">
                  <c:v>22.717770636690066</c:v>
                </c:pt>
                <c:pt idx="81">
                  <c:v>22.337231573403649</c:v>
                </c:pt>
                <c:pt idx="82">
                  <c:v>21.502791986095403</c:v>
                </c:pt>
                <c:pt idx="83">
                  <c:v>20.719816527249812</c:v>
                </c:pt>
                <c:pt idx="84">
                  <c:v>21.517978948298556</c:v>
                </c:pt>
                <c:pt idx="85">
                  <c:v>22.188647080623682</c:v>
                </c:pt>
                <c:pt idx="86">
                  <c:v>21.478646746604866</c:v>
                </c:pt>
                <c:pt idx="87">
                  <c:v>21.487634206709501</c:v>
                </c:pt>
                <c:pt idx="88">
                  <c:v>21.638998381307388</c:v>
                </c:pt>
                <c:pt idx="89">
                  <c:v>21.67544966430977</c:v>
                </c:pt>
                <c:pt idx="90">
                  <c:v>22.52656855256847</c:v>
                </c:pt>
                <c:pt idx="91">
                  <c:v>21.964630154257787</c:v>
                </c:pt>
                <c:pt idx="92">
                  <c:v>20.99065310989338</c:v>
                </c:pt>
                <c:pt idx="93">
                  <c:v>20.460203101856848</c:v>
                </c:pt>
                <c:pt idx="94">
                  <c:v>20.170449044034061</c:v>
                </c:pt>
                <c:pt idx="95">
                  <c:v>20.022395719012284</c:v>
                </c:pt>
                <c:pt idx="96">
                  <c:v>19.283847870454437</c:v>
                </c:pt>
                <c:pt idx="97">
                  <c:v>19.359734593903383</c:v>
                </c:pt>
                <c:pt idx="98">
                  <c:v>18.955505528154539</c:v>
                </c:pt>
                <c:pt idx="99">
                  <c:v>18.369217204076836</c:v>
                </c:pt>
                <c:pt idx="100">
                  <c:v>18.262517121875174</c:v>
                </c:pt>
                <c:pt idx="101">
                  <c:v>17.61231127359061</c:v>
                </c:pt>
                <c:pt idx="102">
                  <c:v>17.255633595240131</c:v>
                </c:pt>
                <c:pt idx="103">
                  <c:v>16.160055569060162</c:v>
                </c:pt>
                <c:pt idx="104">
                  <c:v>16.179765313974116</c:v>
                </c:pt>
                <c:pt idx="105">
                  <c:v>15.771674544011747</c:v>
                </c:pt>
                <c:pt idx="106">
                  <c:v>15.459489293077354</c:v>
                </c:pt>
                <c:pt idx="107">
                  <c:v>15.477467885121099</c:v>
                </c:pt>
                <c:pt idx="108">
                  <c:v>15.930542816429314</c:v>
                </c:pt>
                <c:pt idx="109">
                  <c:v>15.698926080833017</c:v>
                </c:pt>
                <c:pt idx="110">
                  <c:v>15.305095629641366</c:v>
                </c:pt>
                <c:pt idx="111">
                  <c:v>14.668612438349154</c:v>
                </c:pt>
                <c:pt idx="112">
                  <c:v>15.53486791778203</c:v>
                </c:pt>
                <c:pt idx="113">
                  <c:v>15.324696549662663</c:v>
                </c:pt>
                <c:pt idx="114">
                  <c:v>14.455583547444469</c:v>
                </c:pt>
                <c:pt idx="115">
                  <c:v>14.2631678452417</c:v>
                </c:pt>
                <c:pt idx="116">
                  <c:v>14.157209949607701</c:v>
                </c:pt>
                <c:pt idx="117">
                  <c:v>14.466062061042605</c:v>
                </c:pt>
                <c:pt idx="118">
                  <c:v>14.939299943117877</c:v>
                </c:pt>
                <c:pt idx="119">
                  <c:v>14.568699368579411</c:v>
                </c:pt>
                <c:pt idx="120">
                  <c:v>14.207221403796689</c:v>
                </c:pt>
                <c:pt idx="121">
                  <c:v>13.702368226592593</c:v>
                </c:pt>
                <c:pt idx="122">
                  <c:v>13.516310194431291</c:v>
                </c:pt>
                <c:pt idx="123">
                  <c:v>13.989627900327433</c:v>
                </c:pt>
                <c:pt idx="124">
                  <c:v>13.569078803159767</c:v>
                </c:pt>
                <c:pt idx="125">
                  <c:v>12.758167372984381</c:v>
                </c:pt>
                <c:pt idx="126">
                  <c:v>12.904616427787412</c:v>
                </c:pt>
                <c:pt idx="127">
                  <c:v>12.686336706397805</c:v>
                </c:pt>
                <c:pt idx="128">
                  <c:v>12.097990633415961</c:v>
                </c:pt>
                <c:pt idx="129">
                  <c:v>12.471069129873271</c:v>
                </c:pt>
                <c:pt idx="130">
                  <c:v>11.890432172151739</c:v>
                </c:pt>
                <c:pt idx="131">
                  <c:v>12.226444005928045</c:v>
                </c:pt>
                <c:pt idx="132">
                  <c:v>12.056883404777148</c:v>
                </c:pt>
                <c:pt idx="133">
                  <c:v>11.46263613460529</c:v>
                </c:pt>
                <c:pt idx="134">
                  <c:v>11.500827986619869</c:v>
                </c:pt>
                <c:pt idx="135">
                  <c:v>10.955749860104326</c:v>
                </c:pt>
                <c:pt idx="136">
                  <c:v>11.271890190600672</c:v>
                </c:pt>
                <c:pt idx="137">
                  <c:v>10.564216626923129</c:v>
                </c:pt>
                <c:pt idx="138">
                  <c:v>10.88068819257354</c:v>
                </c:pt>
                <c:pt idx="139">
                  <c:v>10.201189704164864</c:v>
                </c:pt>
                <c:pt idx="140">
                  <c:v>10.562722751705511</c:v>
                </c:pt>
                <c:pt idx="141">
                  <c:v>10.478978110351598</c:v>
                </c:pt>
                <c:pt idx="142">
                  <c:v>10.356712846025626</c:v>
                </c:pt>
                <c:pt idx="143">
                  <c:v>10.45313357197551</c:v>
                </c:pt>
                <c:pt idx="144">
                  <c:v>10.637577566572997</c:v>
                </c:pt>
                <c:pt idx="145">
                  <c:v>10.516795385966995</c:v>
                </c:pt>
                <c:pt idx="146">
                  <c:v>10.26828439021161</c:v>
                </c:pt>
                <c:pt idx="147">
                  <c:v>10.858869016094012</c:v>
                </c:pt>
                <c:pt idx="148">
                  <c:v>11.608748792366825</c:v>
                </c:pt>
                <c:pt idx="149">
                  <c:v>11.950920309127758</c:v>
                </c:pt>
                <c:pt idx="150">
                  <c:v>11.749268102972566</c:v>
                </c:pt>
                <c:pt idx="151">
                  <c:v>12.076736899639387</c:v>
                </c:pt>
                <c:pt idx="152">
                  <c:v>12.160097399425313</c:v>
                </c:pt>
                <c:pt idx="153">
                  <c:v>12.653716407234564</c:v>
                </c:pt>
                <c:pt idx="154">
                  <c:v>12.858088753627188</c:v>
                </c:pt>
                <c:pt idx="155">
                  <c:v>12.257343113176901</c:v>
                </c:pt>
                <c:pt idx="156">
                  <c:v>12.498891246367105</c:v>
                </c:pt>
                <c:pt idx="157">
                  <c:v>12.788084151130636</c:v>
                </c:pt>
                <c:pt idx="158">
                  <c:v>12.747072814525977</c:v>
                </c:pt>
                <c:pt idx="159">
                  <c:v>13.217873672574758</c:v>
                </c:pt>
                <c:pt idx="160">
                  <c:v>12.958710579957781</c:v>
                </c:pt>
                <c:pt idx="161">
                  <c:v>13.071887386870209</c:v>
                </c:pt>
                <c:pt idx="162">
                  <c:v>13.218192029433558</c:v>
                </c:pt>
                <c:pt idx="163">
                  <c:v>13.188416104772465</c:v>
                </c:pt>
                <c:pt idx="164">
                  <c:v>13.02858054319411</c:v>
                </c:pt>
                <c:pt idx="165">
                  <c:v>13.615381675682832</c:v>
                </c:pt>
                <c:pt idx="166">
                  <c:v>13.39311602532937</c:v>
                </c:pt>
                <c:pt idx="167">
                  <c:v>13.883635630077807</c:v>
                </c:pt>
                <c:pt idx="168">
                  <c:v>13.375912807627492</c:v>
                </c:pt>
                <c:pt idx="169">
                  <c:v>14.234372621076931</c:v>
                </c:pt>
                <c:pt idx="170">
                  <c:v>13.820139852353373</c:v>
                </c:pt>
                <c:pt idx="171">
                  <c:v>13.563210658641857</c:v>
                </c:pt>
                <c:pt idx="172">
                  <c:v>14.223364893178921</c:v>
                </c:pt>
                <c:pt idx="173">
                  <c:v>14.410780308635919</c:v>
                </c:pt>
                <c:pt idx="174">
                  <c:v>14.057821492397565</c:v>
                </c:pt>
                <c:pt idx="175">
                  <c:v>13.614312168254614</c:v>
                </c:pt>
                <c:pt idx="176">
                  <c:v>13.634948837267013</c:v>
                </c:pt>
                <c:pt idx="177">
                  <c:v>13.533528323432419</c:v>
                </c:pt>
                <c:pt idx="178">
                  <c:v>13.673211628310494</c:v>
                </c:pt>
                <c:pt idx="179">
                  <c:v>13.376739699353257</c:v>
                </c:pt>
                <c:pt idx="180">
                  <c:v>13.663058180912762</c:v>
                </c:pt>
                <c:pt idx="181">
                  <c:v>13.732755464021386</c:v>
                </c:pt>
                <c:pt idx="182">
                  <c:v>14.703088064429863</c:v>
                </c:pt>
                <c:pt idx="183">
                  <c:v>16.045569354961017</c:v>
                </c:pt>
                <c:pt idx="184">
                  <c:v>15.767189562420795</c:v>
                </c:pt>
                <c:pt idx="185">
                  <c:v>16.185939078877048</c:v>
                </c:pt>
                <c:pt idx="186">
                  <c:v>16.678782095150581</c:v>
                </c:pt>
                <c:pt idx="187">
                  <c:v>16.190121416946532</c:v>
                </c:pt>
                <c:pt idx="188">
                  <c:v>16.787688713296117</c:v>
                </c:pt>
                <c:pt idx="189">
                  <c:v>17.554570373167952</c:v>
                </c:pt>
                <c:pt idx="190">
                  <c:v>17.107612609079393</c:v>
                </c:pt>
                <c:pt idx="191">
                  <c:v>17.763146242898021</c:v>
                </c:pt>
                <c:pt idx="192">
                  <c:v>17.58047098237256</c:v>
                </c:pt>
                <c:pt idx="193">
                  <c:v>18.405590875693001</c:v>
                </c:pt>
                <c:pt idx="194">
                  <c:v>18.973402186727579</c:v>
                </c:pt>
                <c:pt idx="195">
                  <c:v>18.928531628108928</c:v>
                </c:pt>
                <c:pt idx="196">
                  <c:v>19.16354610539495</c:v>
                </c:pt>
                <c:pt idx="197">
                  <c:v>18.627132974268608</c:v>
                </c:pt>
                <c:pt idx="198">
                  <c:v>20.217447411072424</c:v>
                </c:pt>
                <c:pt idx="199">
                  <c:v>19.573494791985727</c:v>
                </c:pt>
                <c:pt idx="200">
                  <c:v>18.923040302689522</c:v>
                </c:pt>
                <c:pt idx="201">
                  <c:v>18.058951594986759</c:v>
                </c:pt>
                <c:pt idx="202">
                  <c:v>17.75931841171943</c:v>
                </c:pt>
                <c:pt idx="203">
                  <c:v>17.862435506414844</c:v>
                </c:pt>
                <c:pt idx="204">
                  <c:v>17.321039621573668</c:v>
                </c:pt>
                <c:pt idx="205">
                  <c:v>17.476006786070538</c:v>
                </c:pt>
                <c:pt idx="206">
                  <c:v>17.057505022435848</c:v>
                </c:pt>
                <c:pt idx="207">
                  <c:v>17.161896475238215</c:v>
                </c:pt>
                <c:pt idx="208">
                  <c:v>16.305679400228183</c:v>
                </c:pt>
                <c:pt idx="209">
                  <c:v>16.317553413938874</c:v>
                </c:pt>
                <c:pt idx="210">
                  <c:v>15.614758560246727</c:v>
                </c:pt>
                <c:pt idx="211">
                  <c:v>15.647980667930948</c:v>
                </c:pt>
                <c:pt idx="212">
                  <c:v>16.17604488383444</c:v>
                </c:pt>
                <c:pt idx="213">
                  <c:v>16.205827736367329</c:v>
                </c:pt>
                <c:pt idx="214">
                  <c:v>15.880168815312546</c:v>
                </c:pt>
                <c:pt idx="215">
                  <c:v>16.020750538450354</c:v>
                </c:pt>
                <c:pt idx="216">
                  <c:v>15.100060509511003</c:v>
                </c:pt>
                <c:pt idx="217">
                  <c:v>15.669076775770229</c:v>
                </c:pt>
                <c:pt idx="218">
                  <c:v>15.868372430480244</c:v>
                </c:pt>
                <c:pt idx="219">
                  <c:v>15.818152081117541</c:v>
                </c:pt>
                <c:pt idx="220">
                  <c:v>16.206077057801622</c:v>
                </c:pt>
                <c:pt idx="221">
                  <c:v>15.280549045447678</c:v>
                </c:pt>
                <c:pt idx="222">
                  <c:v>15.047023360792888</c:v>
                </c:pt>
                <c:pt idx="223">
                  <c:v>14.440985422516201</c:v>
                </c:pt>
                <c:pt idx="224">
                  <c:v>13.600027547197355</c:v>
                </c:pt>
                <c:pt idx="225">
                  <c:v>13.990019022707854</c:v>
                </c:pt>
                <c:pt idx="226">
                  <c:v>14.06162767896264</c:v>
                </c:pt>
                <c:pt idx="227">
                  <c:v>13.400108221986022</c:v>
                </c:pt>
                <c:pt idx="228">
                  <c:v>13.235940405305715</c:v>
                </c:pt>
                <c:pt idx="229">
                  <c:v>13.199364269688738</c:v>
                </c:pt>
                <c:pt idx="230">
                  <c:v>14.307862440087087</c:v>
                </c:pt>
                <c:pt idx="231">
                  <c:v>14.66816890179234</c:v>
                </c:pt>
                <c:pt idx="232">
                  <c:v>14.707757088240085</c:v>
                </c:pt>
                <c:pt idx="233">
                  <c:v>14.581161455032179</c:v>
                </c:pt>
                <c:pt idx="234">
                  <c:v>13.88504007029306</c:v>
                </c:pt>
                <c:pt idx="235">
                  <c:v>13.412999742660606</c:v>
                </c:pt>
                <c:pt idx="236">
                  <c:v>13.748063689460539</c:v>
                </c:pt>
                <c:pt idx="237">
                  <c:v>14.12316236160328</c:v>
                </c:pt>
                <c:pt idx="238">
                  <c:v>14.493638864071803</c:v>
                </c:pt>
                <c:pt idx="239">
                  <c:v>14.608751728108997</c:v>
                </c:pt>
                <c:pt idx="240">
                  <c:v>13.359078854777707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D90-0149-8629-2810FACCC6EE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'a(t)'!$C$15:$II$15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19.991899447974614</c:v>
                </c:pt>
                <c:pt idx="2">
                  <c:v>18.844778950186747</c:v>
                </c:pt>
                <c:pt idx="3">
                  <c:v>18.767966109549462</c:v>
                </c:pt>
                <c:pt idx="4">
                  <c:v>18.298925401437121</c:v>
                </c:pt>
                <c:pt idx="5">
                  <c:v>18.427113415837315</c:v>
                </c:pt>
                <c:pt idx="6">
                  <c:v>18.276692140598183</c:v>
                </c:pt>
                <c:pt idx="7">
                  <c:v>18.217477118292376</c:v>
                </c:pt>
                <c:pt idx="8">
                  <c:v>17.639823155524752</c:v>
                </c:pt>
                <c:pt idx="9">
                  <c:v>16.812062287728516</c:v>
                </c:pt>
                <c:pt idx="10">
                  <c:v>16.297684044565983</c:v>
                </c:pt>
                <c:pt idx="11">
                  <c:v>16.419177354259489</c:v>
                </c:pt>
                <c:pt idx="12">
                  <c:v>16.664414920648902</c:v>
                </c:pt>
                <c:pt idx="13">
                  <c:v>16.135502164556584</c:v>
                </c:pt>
                <c:pt idx="14">
                  <c:v>15.94690008181205</c:v>
                </c:pt>
                <c:pt idx="15">
                  <c:v>16.689218109278144</c:v>
                </c:pt>
                <c:pt idx="16">
                  <c:v>16.379633131516332</c:v>
                </c:pt>
                <c:pt idx="17">
                  <c:v>16.752489142962812</c:v>
                </c:pt>
                <c:pt idx="18">
                  <c:v>16.859785911087133</c:v>
                </c:pt>
                <c:pt idx="19">
                  <c:v>17.073526714493394</c:v>
                </c:pt>
                <c:pt idx="20">
                  <c:v>16.676209928661592</c:v>
                </c:pt>
                <c:pt idx="21">
                  <c:v>16.994133833135056</c:v>
                </c:pt>
                <c:pt idx="22">
                  <c:v>16.939943707917639</c:v>
                </c:pt>
                <c:pt idx="23">
                  <c:v>17.701444436402099</c:v>
                </c:pt>
                <c:pt idx="24">
                  <c:v>18.631513938371874</c:v>
                </c:pt>
                <c:pt idx="25">
                  <c:v>18.470379368487741</c:v>
                </c:pt>
                <c:pt idx="26">
                  <c:v>18.188834059717749</c:v>
                </c:pt>
                <c:pt idx="27">
                  <c:v>18.841942139138698</c:v>
                </c:pt>
                <c:pt idx="28">
                  <c:v>19.261659329490048</c:v>
                </c:pt>
                <c:pt idx="29">
                  <c:v>18.891555010443934</c:v>
                </c:pt>
                <c:pt idx="30">
                  <c:v>17.558915501076896</c:v>
                </c:pt>
                <c:pt idx="31">
                  <c:v>18.884286204030502</c:v>
                </c:pt>
                <c:pt idx="32">
                  <c:v>20.230438226217256</c:v>
                </c:pt>
                <c:pt idx="33">
                  <c:v>21.395630022782886</c:v>
                </c:pt>
                <c:pt idx="34">
                  <c:v>20.4403787021493</c:v>
                </c:pt>
                <c:pt idx="35">
                  <c:v>20.830718580245858</c:v>
                </c:pt>
                <c:pt idx="36">
                  <c:v>20.261012057529701</c:v>
                </c:pt>
                <c:pt idx="37">
                  <c:v>19.943882614711324</c:v>
                </c:pt>
                <c:pt idx="38">
                  <c:v>19.319291289255389</c:v>
                </c:pt>
                <c:pt idx="39">
                  <c:v>18.810054606949375</c:v>
                </c:pt>
                <c:pt idx="40">
                  <c:v>19.171134680546693</c:v>
                </c:pt>
                <c:pt idx="41">
                  <c:v>17.838395730036822</c:v>
                </c:pt>
                <c:pt idx="42">
                  <c:v>18.023433722622517</c:v>
                </c:pt>
                <c:pt idx="43">
                  <c:v>17.993925113798298</c:v>
                </c:pt>
                <c:pt idx="44">
                  <c:v>17.738705516549551</c:v>
                </c:pt>
                <c:pt idx="45">
                  <c:v>17.175148427634113</c:v>
                </c:pt>
                <c:pt idx="46">
                  <c:v>17.03695728408373</c:v>
                </c:pt>
                <c:pt idx="47">
                  <c:v>17.287606266735697</c:v>
                </c:pt>
                <c:pt idx="48">
                  <c:v>17.14558288291099</c:v>
                </c:pt>
                <c:pt idx="49">
                  <c:v>16.852580625565253</c:v>
                </c:pt>
                <c:pt idx="50">
                  <c:v>16.464096410908589</c:v>
                </c:pt>
                <c:pt idx="51">
                  <c:v>16.715158739035967</c:v>
                </c:pt>
                <c:pt idx="52">
                  <c:v>15.84108691430164</c:v>
                </c:pt>
                <c:pt idx="53">
                  <c:v>15.931186221163319</c:v>
                </c:pt>
                <c:pt idx="54">
                  <c:v>14.719479317832961</c:v>
                </c:pt>
                <c:pt idx="55">
                  <c:v>15.53959311469845</c:v>
                </c:pt>
                <c:pt idx="56">
                  <c:v>15.888852742742895</c:v>
                </c:pt>
                <c:pt idx="57">
                  <c:v>15.405055419628962</c:v>
                </c:pt>
                <c:pt idx="58">
                  <c:v>15.221040454695455</c:v>
                </c:pt>
                <c:pt idx="59">
                  <c:v>15.344464941983004</c:v>
                </c:pt>
                <c:pt idx="60">
                  <c:v>13.715785293513472</c:v>
                </c:pt>
                <c:pt idx="61">
                  <c:v>13.212684397780357</c:v>
                </c:pt>
                <c:pt idx="62">
                  <c:v>13.350592120699606</c:v>
                </c:pt>
                <c:pt idx="63">
                  <c:v>13.54972711068377</c:v>
                </c:pt>
                <c:pt idx="64">
                  <c:v>13.463559250028924</c:v>
                </c:pt>
                <c:pt idx="65">
                  <c:v>13.006194199750766</c:v>
                </c:pt>
                <c:pt idx="66">
                  <c:v>13.717136242938459</c:v>
                </c:pt>
                <c:pt idx="67">
                  <c:v>14.096598632398566</c:v>
                </c:pt>
                <c:pt idx="68">
                  <c:v>15.20933056135817</c:v>
                </c:pt>
                <c:pt idx="69">
                  <c:v>15.824530375852625</c:v>
                </c:pt>
                <c:pt idx="70">
                  <c:v>16.09690497644764</c:v>
                </c:pt>
                <c:pt idx="71">
                  <c:v>17.024675719543609</c:v>
                </c:pt>
                <c:pt idx="72">
                  <c:v>17.086399914274892</c:v>
                </c:pt>
                <c:pt idx="73">
                  <c:v>16.900060609244836</c:v>
                </c:pt>
                <c:pt idx="74">
                  <c:v>16.078140447226925</c:v>
                </c:pt>
                <c:pt idx="75">
                  <c:v>16.215360981984105</c:v>
                </c:pt>
                <c:pt idx="76">
                  <c:v>16.298439328474309</c:v>
                </c:pt>
                <c:pt idx="77">
                  <c:v>16.629308717351282</c:v>
                </c:pt>
                <c:pt idx="78">
                  <c:v>15.489029942428015</c:v>
                </c:pt>
                <c:pt idx="79">
                  <c:v>16.347714497223812</c:v>
                </c:pt>
                <c:pt idx="80">
                  <c:v>15.844404511746971</c:v>
                </c:pt>
                <c:pt idx="81">
                  <c:v>15.22721976055584</c:v>
                </c:pt>
                <c:pt idx="82">
                  <c:v>15.052463663536745</c:v>
                </c:pt>
                <c:pt idx="83">
                  <c:v>15.176166409609406</c:v>
                </c:pt>
                <c:pt idx="84">
                  <c:v>15.10704714527072</c:v>
                </c:pt>
                <c:pt idx="85">
                  <c:v>15.958176360867192</c:v>
                </c:pt>
                <c:pt idx="86">
                  <c:v>15.518880610472177</c:v>
                </c:pt>
                <c:pt idx="87">
                  <c:v>15.266470562386896</c:v>
                </c:pt>
                <c:pt idx="88">
                  <c:v>15.797245123297063</c:v>
                </c:pt>
                <c:pt idx="89">
                  <c:v>15.566648346509439</c:v>
                </c:pt>
                <c:pt idx="90">
                  <c:v>15.624007812084473</c:v>
                </c:pt>
                <c:pt idx="91">
                  <c:v>15.060982893098606</c:v>
                </c:pt>
                <c:pt idx="92">
                  <c:v>14.364832891328751</c:v>
                </c:pt>
                <c:pt idx="93">
                  <c:v>14.689018485133754</c:v>
                </c:pt>
                <c:pt idx="94">
                  <c:v>14.26443071314111</c:v>
                </c:pt>
                <c:pt idx="95">
                  <c:v>14.534423008526053</c:v>
                </c:pt>
                <c:pt idx="96">
                  <c:v>13.69679654949085</c:v>
                </c:pt>
                <c:pt idx="97">
                  <c:v>13.019650521350171</c:v>
                </c:pt>
                <c:pt idx="98">
                  <c:v>13.580463273058843</c:v>
                </c:pt>
                <c:pt idx="99">
                  <c:v>14.045234327698573</c:v>
                </c:pt>
                <c:pt idx="100">
                  <c:v>13.479563002892446</c:v>
                </c:pt>
                <c:pt idx="101">
                  <c:v>13.70794452284062</c:v>
                </c:pt>
                <c:pt idx="102">
                  <c:v>14.023667033934133</c:v>
                </c:pt>
                <c:pt idx="103">
                  <c:v>13.841774703244331</c:v>
                </c:pt>
                <c:pt idx="104">
                  <c:v>14.055884117609819</c:v>
                </c:pt>
                <c:pt idx="105">
                  <c:v>13.264428673823803</c:v>
                </c:pt>
                <c:pt idx="106">
                  <c:v>13.653396326064021</c:v>
                </c:pt>
                <c:pt idx="107">
                  <c:v>13.087372816913273</c:v>
                </c:pt>
                <c:pt idx="108">
                  <c:v>13.604136897851678</c:v>
                </c:pt>
                <c:pt idx="109">
                  <c:v>13.301913604122673</c:v>
                </c:pt>
                <c:pt idx="110">
                  <c:v>14.329011838716402</c:v>
                </c:pt>
                <c:pt idx="111">
                  <c:v>14.231428269297336</c:v>
                </c:pt>
                <c:pt idx="112">
                  <c:v>14.408451806987305</c:v>
                </c:pt>
                <c:pt idx="113">
                  <c:v>13.820856109203238</c:v>
                </c:pt>
                <c:pt idx="114">
                  <c:v>13.464662908997454</c:v>
                </c:pt>
                <c:pt idx="115">
                  <c:v>13.54092792409037</c:v>
                </c:pt>
                <c:pt idx="116">
                  <c:v>14.226907135821856</c:v>
                </c:pt>
                <c:pt idx="117">
                  <c:v>13.954789036635662</c:v>
                </c:pt>
                <c:pt idx="118">
                  <c:v>14.385042087945415</c:v>
                </c:pt>
                <c:pt idx="119">
                  <c:v>14.566659492115704</c:v>
                </c:pt>
                <c:pt idx="120">
                  <c:v>14.281791888025667</c:v>
                </c:pt>
                <c:pt idx="121">
                  <c:v>14.609727738571859</c:v>
                </c:pt>
                <c:pt idx="122">
                  <c:v>14.119539579450047</c:v>
                </c:pt>
                <c:pt idx="123">
                  <c:v>14.296439179420151</c:v>
                </c:pt>
                <c:pt idx="124">
                  <c:v>14.326664844695278</c:v>
                </c:pt>
                <c:pt idx="125">
                  <c:v>14.367944143686753</c:v>
                </c:pt>
                <c:pt idx="126">
                  <c:v>14.377712601619256</c:v>
                </c:pt>
                <c:pt idx="127">
                  <c:v>14.733440301926205</c:v>
                </c:pt>
                <c:pt idx="128">
                  <c:v>15.281067433787403</c:v>
                </c:pt>
                <c:pt idx="129">
                  <c:v>15.422189662739864</c:v>
                </c:pt>
                <c:pt idx="130">
                  <c:v>15.040085941090185</c:v>
                </c:pt>
                <c:pt idx="131">
                  <c:v>14.066270385346115</c:v>
                </c:pt>
                <c:pt idx="132">
                  <c:v>13.476472222711084</c:v>
                </c:pt>
                <c:pt idx="133">
                  <c:v>13.003317200088443</c:v>
                </c:pt>
                <c:pt idx="134">
                  <c:v>12.513092415043868</c:v>
                </c:pt>
                <c:pt idx="135">
                  <c:v>11.792292098950851</c:v>
                </c:pt>
                <c:pt idx="136">
                  <c:v>11.393728869280826</c:v>
                </c:pt>
                <c:pt idx="137">
                  <c:v>12.004503403540085</c:v>
                </c:pt>
                <c:pt idx="138">
                  <c:v>11.531434386834597</c:v>
                </c:pt>
                <c:pt idx="139">
                  <c:v>11.139163216762158</c:v>
                </c:pt>
                <c:pt idx="140">
                  <c:v>11.49199137210053</c:v>
                </c:pt>
                <c:pt idx="141">
                  <c:v>11.090994169358325</c:v>
                </c:pt>
                <c:pt idx="142">
                  <c:v>10.60809620349314</c:v>
                </c:pt>
                <c:pt idx="143">
                  <c:v>10.822806299293976</c:v>
                </c:pt>
                <c:pt idx="144">
                  <c:v>11.177285322961824</c:v>
                </c:pt>
                <c:pt idx="145">
                  <c:v>10.833752019112348</c:v>
                </c:pt>
                <c:pt idx="146">
                  <c:v>10.347279597510706</c:v>
                </c:pt>
                <c:pt idx="147">
                  <c:v>10.572195324453846</c:v>
                </c:pt>
                <c:pt idx="148">
                  <c:v>10.024254768207724</c:v>
                </c:pt>
                <c:pt idx="149">
                  <c:v>10.60648859047185</c:v>
                </c:pt>
                <c:pt idx="150">
                  <c:v>10.739888547146363</c:v>
                </c:pt>
                <c:pt idx="151">
                  <c:v>10.843194869239785</c:v>
                </c:pt>
                <c:pt idx="152">
                  <c:v>10.288539558609941</c:v>
                </c:pt>
                <c:pt idx="153">
                  <c:v>10.164235132098979</c:v>
                </c:pt>
                <c:pt idx="154">
                  <c:v>10.147404438888614</c:v>
                </c:pt>
                <c:pt idx="155">
                  <c:v>9.9429215450960875</c:v>
                </c:pt>
                <c:pt idx="156">
                  <c:v>10.300455624080673</c:v>
                </c:pt>
                <c:pt idx="157">
                  <c:v>10.726047864201446</c:v>
                </c:pt>
                <c:pt idx="158">
                  <c:v>10.588350556765532</c:v>
                </c:pt>
                <c:pt idx="159">
                  <c:v>10.586032521458785</c:v>
                </c:pt>
                <c:pt idx="160">
                  <c:v>11.114529366531446</c:v>
                </c:pt>
                <c:pt idx="161">
                  <c:v>11.288641687345226</c:v>
                </c:pt>
                <c:pt idx="162">
                  <c:v>10.986284890891552</c:v>
                </c:pt>
                <c:pt idx="163">
                  <c:v>10.974969803963566</c:v>
                </c:pt>
                <c:pt idx="164">
                  <c:v>10.969969697965611</c:v>
                </c:pt>
                <c:pt idx="165">
                  <c:v>11.109512953129723</c:v>
                </c:pt>
                <c:pt idx="166">
                  <c:v>11.202894152566676</c:v>
                </c:pt>
                <c:pt idx="167">
                  <c:v>11.392837739832155</c:v>
                </c:pt>
                <c:pt idx="168">
                  <c:v>10.387041762750046</c:v>
                </c:pt>
                <c:pt idx="169">
                  <c:v>11.096663741073751</c:v>
                </c:pt>
                <c:pt idx="170">
                  <c:v>10.878104687625617</c:v>
                </c:pt>
                <c:pt idx="171">
                  <c:v>11.338785167019738</c:v>
                </c:pt>
                <c:pt idx="172">
                  <c:v>11.906881326746456</c:v>
                </c:pt>
                <c:pt idx="173">
                  <c:v>12.270292856167362</c:v>
                </c:pt>
                <c:pt idx="174">
                  <c:v>11.787481096788385</c:v>
                </c:pt>
                <c:pt idx="175">
                  <c:v>11.822639648481289</c:v>
                </c:pt>
                <c:pt idx="176">
                  <c:v>12.132118803792883</c:v>
                </c:pt>
                <c:pt idx="177">
                  <c:v>11.834035645897229</c:v>
                </c:pt>
                <c:pt idx="178">
                  <c:v>11.573382464233802</c:v>
                </c:pt>
                <c:pt idx="179">
                  <c:v>11.348456313408974</c:v>
                </c:pt>
                <c:pt idx="180">
                  <c:v>11.202108256844479</c:v>
                </c:pt>
                <c:pt idx="181">
                  <c:v>11.097666886926325</c:v>
                </c:pt>
                <c:pt idx="182">
                  <c:v>11.059700999497855</c:v>
                </c:pt>
                <c:pt idx="183">
                  <c:v>11.469469567060042</c:v>
                </c:pt>
                <c:pt idx="184">
                  <c:v>11.192174720127337</c:v>
                </c:pt>
                <c:pt idx="185">
                  <c:v>10.573246885490889</c:v>
                </c:pt>
                <c:pt idx="186">
                  <c:v>10.863316700592685</c:v>
                </c:pt>
                <c:pt idx="187">
                  <c:v>10.524250312949167</c:v>
                </c:pt>
                <c:pt idx="188">
                  <c:v>10.628851446510197</c:v>
                </c:pt>
                <c:pt idx="189">
                  <c:v>10.368610985412845</c:v>
                </c:pt>
                <c:pt idx="190">
                  <c:v>10.368421116179821</c:v>
                </c:pt>
                <c:pt idx="191">
                  <c:v>10.411906235346892</c:v>
                </c:pt>
                <c:pt idx="192">
                  <c:v>10.198232618704225</c:v>
                </c:pt>
                <c:pt idx="193">
                  <c:v>9.9002571797741012</c:v>
                </c:pt>
                <c:pt idx="194">
                  <c:v>9.5282024205490288</c:v>
                </c:pt>
                <c:pt idx="195">
                  <c:v>9.4387144379245775</c:v>
                </c:pt>
                <c:pt idx="196">
                  <c:v>9.7216897313547115</c:v>
                </c:pt>
                <c:pt idx="197">
                  <c:v>9.8109775281358687</c:v>
                </c:pt>
                <c:pt idx="198">
                  <c:v>10.343606756553154</c:v>
                </c:pt>
                <c:pt idx="199">
                  <c:v>10.957912385824581</c:v>
                </c:pt>
                <c:pt idx="200">
                  <c:v>10.71892311374679</c:v>
                </c:pt>
                <c:pt idx="201">
                  <c:v>10.140885607349404</c:v>
                </c:pt>
                <c:pt idx="202">
                  <c:v>10.198834971105757</c:v>
                </c:pt>
                <c:pt idx="203">
                  <c:v>10.195690417004881</c:v>
                </c:pt>
                <c:pt idx="204">
                  <c:v>10.400758424511169</c:v>
                </c:pt>
                <c:pt idx="205">
                  <c:v>10.559566183395972</c:v>
                </c:pt>
                <c:pt idx="206">
                  <c:v>10.910215961111911</c:v>
                </c:pt>
                <c:pt idx="207">
                  <c:v>10.90808385492231</c:v>
                </c:pt>
                <c:pt idx="208">
                  <c:v>10.923642446378601</c:v>
                </c:pt>
                <c:pt idx="209">
                  <c:v>10.581488228048453</c:v>
                </c:pt>
                <c:pt idx="210">
                  <c:v>11.554999622058546</c:v>
                </c:pt>
                <c:pt idx="211">
                  <c:v>11.390569782398371</c:v>
                </c:pt>
                <c:pt idx="212">
                  <c:v>11.229191166742188</c:v>
                </c:pt>
                <c:pt idx="213">
                  <c:v>12.003294760037649</c:v>
                </c:pt>
                <c:pt idx="214">
                  <c:v>11.302839821068655</c:v>
                </c:pt>
                <c:pt idx="215">
                  <c:v>10.729024102670586</c:v>
                </c:pt>
                <c:pt idx="216">
                  <c:v>11.063079236424233</c:v>
                </c:pt>
                <c:pt idx="217">
                  <c:v>11.290097279795486</c:v>
                </c:pt>
                <c:pt idx="218">
                  <c:v>11.177305356214596</c:v>
                </c:pt>
                <c:pt idx="219">
                  <c:v>11.184912081289715</c:v>
                </c:pt>
                <c:pt idx="220">
                  <c:v>11.020037889425126</c:v>
                </c:pt>
                <c:pt idx="221">
                  <c:v>11.650385806999338</c:v>
                </c:pt>
                <c:pt idx="222">
                  <c:v>11.898532671525011</c:v>
                </c:pt>
                <c:pt idx="223">
                  <c:v>11.98411131714507</c:v>
                </c:pt>
                <c:pt idx="224">
                  <c:v>12.512374264264039</c:v>
                </c:pt>
                <c:pt idx="225">
                  <c:v>11.799812745849758</c:v>
                </c:pt>
                <c:pt idx="226">
                  <c:v>11.554886648589148</c:v>
                </c:pt>
                <c:pt idx="227">
                  <c:v>12.019759208819638</c:v>
                </c:pt>
                <c:pt idx="228">
                  <c:v>12.120526987157341</c:v>
                </c:pt>
                <c:pt idx="229">
                  <c:v>12.051357267810619</c:v>
                </c:pt>
                <c:pt idx="230">
                  <c:v>12.738968829352487</c:v>
                </c:pt>
                <c:pt idx="231">
                  <c:v>12.741589352993051</c:v>
                </c:pt>
                <c:pt idx="232">
                  <c:v>13.414816915800316</c:v>
                </c:pt>
                <c:pt idx="233">
                  <c:v>12.759506934095874</c:v>
                </c:pt>
                <c:pt idx="234">
                  <c:v>12.501820821089597</c:v>
                </c:pt>
                <c:pt idx="235">
                  <c:v>11.97847289343291</c:v>
                </c:pt>
                <c:pt idx="236">
                  <c:v>12.235517877634843</c:v>
                </c:pt>
                <c:pt idx="237">
                  <c:v>11.762776696280847</c:v>
                </c:pt>
                <c:pt idx="238">
                  <c:v>11.084950118578565</c:v>
                </c:pt>
                <c:pt idx="239">
                  <c:v>10.859086737982423</c:v>
                </c:pt>
                <c:pt idx="240">
                  <c:v>10.319154697455057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D90-0149-8629-2810FACCC6EE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'a(t)'!$C$16:$II$16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20.032256232678481</c:v>
                </c:pt>
                <c:pt idx="2">
                  <c:v>19.013846307519479</c:v>
                </c:pt>
                <c:pt idx="3">
                  <c:v>19.092064130206033</c:v>
                </c:pt>
                <c:pt idx="4">
                  <c:v>18.399735724465135</c:v>
                </c:pt>
                <c:pt idx="5">
                  <c:v>17.816750436719353</c:v>
                </c:pt>
                <c:pt idx="6">
                  <c:v>18.459756010625561</c:v>
                </c:pt>
                <c:pt idx="7">
                  <c:v>19.141835103152022</c:v>
                </c:pt>
                <c:pt idx="8">
                  <c:v>18.829406040233813</c:v>
                </c:pt>
                <c:pt idx="9">
                  <c:v>18.866332103293281</c:v>
                </c:pt>
                <c:pt idx="10">
                  <c:v>18.755374701042474</c:v>
                </c:pt>
                <c:pt idx="11">
                  <c:v>18.797051739399961</c:v>
                </c:pt>
                <c:pt idx="12">
                  <c:v>18.759181938296333</c:v>
                </c:pt>
                <c:pt idx="13">
                  <c:v>19.401392194886935</c:v>
                </c:pt>
                <c:pt idx="14">
                  <c:v>18.984898390283522</c:v>
                </c:pt>
                <c:pt idx="15">
                  <c:v>19.723049523842302</c:v>
                </c:pt>
                <c:pt idx="16">
                  <c:v>19.034509841986704</c:v>
                </c:pt>
                <c:pt idx="17">
                  <c:v>19.85803714925661</c:v>
                </c:pt>
                <c:pt idx="18">
                  <c:v>19.130673919481644</c:v>
                </c:pt>
                <c:pt idx="19">
                  <c:v>18.92953858693113</c:v>
                </c:pt>
                <c:pt idx="20">
                  <c:v>18.969445799847183</c:v>
                </c:pt>
                <c:pt idx="21">
                  <c:v>18.818207497384272</c:v>
                </c:pt>
                <c:pt idx="22">
                  <c:v>20.000049415656001</c:v>
                </c:pt>
                <c:pt idx="23">
                  <c:v>19.133739051308925</c:v>
                </c:pt>
                <c:pt idx="24">
                  <c:v>20.134139795007517</c:v>
                </c:pt>
                <c:pt idx="25">
                  <c:v>20.431125943615868</c:v>
                </c:pt>
                <c:pt idx="26">
                  <c:v>21.227668292987531</c:v>
                </c:pt>
                <c:pt idx="27">
                  <c:v>21.235967083738469</c:v>
                </c:pt>
                <c:pt idx="28">
                  <c:v>21.353613418725022</c:v>
                </c:pt>
                <c:pt idx="29">
                  <c:v>21.361205501200178</c:v>
                </c:pt>
                <c:pt idx="30">
                  <c:v>21.379556012257915</c:v>
                </c:pt>
                <c:pt idx="31">
                  <c:v>21.32142213724741</c:v>
                </c:pt>
                <c:pt idx="32">
                  <c:v>21.06205911665813</c:v>
                </c:pt>
                <c:pt idx="33">
                  <c:v>20.772364227539867</c:v>
                </c:pt>
                <c:pt idx="34">
                  <c:v>20.988832105956572</c:v>
                </c:pt>
                <c:pt idx="35">
                  <c:v>21.027280200410146</c:v>
                </c:pt>
                <c:pt idx="36">
                  <c:v>20.595112187020955</c:v>
                </c:pt>
                <c:pt idx="37">
                  <c:v>20.828399496199282</c:v>
                </c:pt>
                <c:pt idx="38">
                  <c:v>21.774081216245264</c:v>
                </c:pt>
                <c:pt idx="39">
                  <c:v>21.569973041374102</c:v>
                </c:pt>
                <c:pt idx="40">
                  <c:v>21.943244993818364</c:v>
                </c:pt>
                <c:pt idx="41">
                  <c:v>21.943185343088246</c:v>
                </c:pt>
                <c:pt idx="42">
                  <c:v>20.989800194374656</c:v>
                </c:pt>
                <c:pt idx="43">
                  <c:v>21.441723375854295</c:v>
                </c:pt>
                <c:pt idx="44">
                  <c:v>20.82566818964893</c:v>
                </c:pt>
                <c:pt idx="45">
                  <c:v>21.017168351501905</c:v>
                </c:pt>
                <c:pt idx="46">
                  <c:v>20.4977819740743</c:v>
                </c:pt>
                <c:pt idx="47">
                  <c:v>19.956727510938929</c:v>
                </c:pt>
                <c:pt idx="48">
                  <c:v>19.801259207673187</c:v>
                </c:pt>
                <c:pt idx="49">
                  <c:v>19.49202531579537</c:v>
                </c:pt>
                <c:pt idx="50">
                  <c:v>19.139768498822537</c:v>
                </c:pt>
                <c:pt idx="51">
                  <c:v>19.434009533260454</c:v>
                </c:pt>
                <c:pt idx="52">
                  <c:v>19.084034590567001</c:v>
                </c:pt>
                <c:pt idx="53">
                  <c:v>18.174208317708494</c:v>
                </c:pt>
                <c:pt idx="54">
                  <c:v>16.95771473110317</c:v>
                </c:pt>
                <c:pt idx="55">
                  <c:v>17.334231996486409</c:v>
                </c:pt>
                <c:pt idx="56">
                  <c:v>17.436219425793595</c:v>
                </c:pt>
                <c:pt idx="57">
                  <c:v>16.454554741223031</c:v>
                </c:pt>
                <c:pt idx="58">
                  <c:v>17.538475771717405</c:v>
                </c:pt>
                <c:pt idx="59">
                  <c:v>17.614330439513626</c:v>
                </c:pt>
                <c:pt idx="60">
                  <c:v>17.48301229824509</c:v>
                </c:pt>
                <c:pt idx="61">
                  <c:v>16.101586942395997</c:v>
                </c:pt>
                <c:pt idx="62">
                  <c:v>16.714686272233848</c:v>
                </c:pt>
                <c:pt idx="63">
                  <c:v>17.085575627060816</c:v>
                </c:pt>
                <c:pt idx="64">
                  <c:v>16.957199006364004</c:v>
                </c:pt>
                <c:pt idx="65">
                  <c:v>16.960559013443493</c:v>
                </c:pt>
                <c:pt idx="66">
                  <c:v>16.417970764106599</c:v>
                </c:pt>
                <c:pt idx="67">
                  <c:v>16.849738624706372</c:v>
                </c:pt>
                <c:pt idx="68">
                  <c:v>17.280081557670943</c:v>
                </c:pt>
                <c:pt idx="69">
                  <c:v>16.811267481581133</c:v>
                </c:pt>
                <c:pt idx="70">
                  <c:v>17.465924070391406</c:v>
                </c:pt>
                <c:pt idx="71">
                  <c:v>17.356114540081101</c:v>
                </c:pt>
                <c:pt idx="72">
                  <c:v>17.833638048939306</c:v>
                </c:pt>
                <c:pt idx="73">
                  <c:v>17.973340549594234</c:v>
                </c:pt>
                <c:pt idx="74">
                  <c:v>18.22525247737266</c:v>
                </c:pt>
                <c:pt idx="75">
                  <c:v>18.230279496593763</c:v>
                </c:pt>
                <c:pt idx="76">
                  <c:v>18.258301051828088</c:v>
                </c:pt>
                <c:pt idx="77">
                  <c:v>18.775607356005089</c:v>
                </c:pt>
                <c:pt idx="78">
                  <c:v>18.127221127231735</c:v>
                </c:pt>
                <c:pt idx="79">
                  <c:v>19.096476763473994</c:v>
                </c:pt>
                <c:pt idx="80">
                  <c:v>19.487402655810037</c:v>
                </c:pt>
                <c:pt idx="81">
                  <c:v>20.029733640191377</c:v>
                </c:pt>
                <c:pt idx="82">
                  <c:v>20.05726682348471</c:v>
                </c:pt>
                <c:pt idx="83">
                  <c:v>18.847594211649913</c:v>
                </c:pt>
                <c:pt idx="84">
                  <c:v>18.185682779967497</c:v>
                </c:pt>
                <c:pt idx="85">
                  <c:v>18.594902727159123</c:v>
                </c:pt>
                <c:pt idx="86">
                  <c:v>18.296039653582735</c:v>
                </c:pt>
                <c:pt idx="87">
                  <c:v>19.180275305338814</c:v>
                </c:pt>
                <c:pt idx="88">
                  <c:v>19.878794874025836</c:v>
                </c:pt>
                <c:pt idx="89">
                  <c:v>20.183467252792166</c:v>
                </c:pt>
                <c:pt idx="90">
                  <c:v>20.270884954210924</c:v>
                </c:pt>
                <c:pt idx="91">
                  <c:v>20.121184962991393</c:v>
                </c:pt>
                <c:pt idx="92">
                  <c:v>19.110140739027983</c:v>
                </c:pt>
                <c:pt idx="93">
                  <c:v>18.842188610099988</c:v>
                </c:pt>
                <c:pt idx="94">
                  <c:v>17.496833513557785</c:v>
                </c:pt>
                <c:pt idx="95">
                  <c:v>18.395624069437353</c:v>
                </c:pt>
                <c:pt idx="96">
                  <c:v>19.653775950630859</c:v>
                </c:pt>
                <c:pt idx="97">
                  <c:v>19.431644035865855</c:v>
                </c:pt>
                <c:pt idx="98">
                  <c:v>20.122856083924919</c:v>
                </c:pt>
                <c:pt idx="99">
                  <c:v>20.876940748138445</c:v>
                </c:pt>
                <c:pt idx="100">
                  <c:v>19.866939777405932</c:v>
                </c:pt>
                <c:pt idx="101">
                  <c:v>20.169775591723553</c:v>
                </c:pt>
                <c:pt idx="102">
                  <c:v>20.021246794505103</c:v>
                </c:pt>
                <c:pt idx="103">
                  <c:v>18.316306401392701</c:v>
                </c:pt>
                <c:pt idx="104">
                  <c:v>18.331907800316163</c:v>
                </c:pt>
                <c:pt idx="105">
                  <c:v>17.488075867085847</c:v>
                </c:pt>
                <c:pt idx="106">
                  <c:v>17.159928836798077</c:v>
                </c:pt>
                <c:pt idx="107">
                  <c:v>16.931936656603735</c:v>
                </c:pt>
                <c:pt idx="108">
                  <c:v>17.527639645142834</c:v>
                </c:pt>
                <c:pt idx="109">
                  <c:v>17.057044982177707</c:v>
                </c:pt>
                <c:pt idx="110">
                  <c:v>17.320596621929933</c:v>
                </c:pt>
                <c:pt idx="111">
                  <c:v>16.594703107271954</c:v>
                </c:pt>
                <c:pt idx="112">
                  <c:v>15.485159874885179</c:v>
                </c:pt>
                <c:pt idx="113">
                  <c:v>15.642408499446887</c:v>
                </c:pt>
                <c:pt idx="114">
                  <c:v>16.555274893479559</c:v>
                </c:pt>
                <c:pt idx="115">
                  <c:v>17.685528830778303</c:v>
                </c:pt>
                <c:pt idx="116">
                  <c:v>17.664850191016086</c:v>
                </c:pt>
                <c:pt idx="117">
                  <c:v>17.187388521455208</c:v>
                </c:pt>
                <c:pt idx="118">
                  <c:v>17.193169613617133</c:v>
                </c:pt>
                <c:pt idx="119">
                  <c:v>17.438037717570257</c:v>
                </c:pt>
                <c:pt idx="120">
                  <c:v>17.787202055529384</c:v>
                </c:pt>
                <c:pt idx="121">
                  <c:v>18.394460122305212</c:v>
                </c:pt>
                <c:pt idx="122">
                  <c:v>18.832255900333983</c:v>
                </c:pt>
                <c:pt idx="123">
                  <c:v>19.020590163143567</c:v>
                </c:pt>
                <c:pt idx="124">
                  <c:v>19.981221768978717</c:v>
                </c:pt>
                <c:pt idx="125">
                  <c:v>19.572770422444659</c:v>
                </c:pt>
                <c:pt idx="126">
                  <c:v>19.72878587910651</c:v>
                </c:pt>
                <c:pt idx="127">
                  <c:v>18.76909640708854</c:v>
                </c:pt>
                <c:pt idx="128">
                  <c:v>19.956537609925643</c:v>
                </c:pt>
                <c:pt idx="129">
                  <c:v>19.433422418895919</c:v>
                </c:pt>
                <c:pt idx="130">
                  <c:v>20.090279798389929</c:v>
                </c:pt>
                <c:pt idx="131">
                  <c:v>19.75262176090013</c:v>
                </c:pt>
                <c:pt idx="132">
                  <c:v>19.851866155013592</c:v>
                </c:pt>
                <c:pt idx="133">
                  <c:v>20.457175979383333</c:v>
                </c:pt>
                <c:pt idx="134">
                  <c:v>19.810060496370589</c:v>
                </c:pt>
                <c:pt idx="135">
                  <c:v>19.15592673855307</c:v>
                </c:pt>
                <c:pt idx="136">
                  <c:v>19.583632614408607</c:v>
                </c:pt>
                <c:pt idx="137">
                  <c:v>19.150028143719229</c:v>
                </c:pt>
                <c:pt idx="138">
                  <c:v>18.411376508073399</c:v>
                </c:pt>
                <c:pt idx="139">
                  <c:v>18.922072064843373</c:v>
                </c:pt>
                <c:pt idx="140">
                  <c:v>19.09613769451542</c:v>
                </c:pt>
                <c:pt idx="141">
                  <c:v>19.279493701337206</c:v>
                </c:pt>
                <c:pt idx="142">
                  <c:v>19.232754336963808</c:v>
                </c:pt>
                <c:pt idx="143">
                  <c:v>19.608335970855478</c:v>
                </c:pt>
                <c:pt idx="144">
                  <c:v>19.03363972314833</c:v>
                </c:pt>
                <c:pt idx="145">
                  <c:v>18.07587270098</c:v>
                </c:pt>
                <c:pt idx="146">
                  <c:v>18.542726455978411</c:v>
                </c:pt>
                <c:pt idx="147">
                  <c:v>17.480229554693363</c:v>
                </c:pt>
                <c:pt idx="148">
                  <c:v>17.821151820896279</c:v>
                </c:pt>
                <c:pt idx="149">
                  <c:v>17.387704473367556</c:v>
                </c:pt>
                <c:pt idx="150">
                  <c:v>16.990005395053142</c:v>
                </c:pt>
                <c:pt idx="151">
                  <c:v>18.466983146389758</c:v>
                </c:pt>
                <c:pt idx="152">
                  <c:v>17.54054518190512</c:v>
                </c:pt>
                <c:pt idx="153">
                  <c:v>18.114102112858124</c:v>
                </c:pt>
                <c:pt idx="154">
                  <c:v>18.549156219798903</c:v>
                </c:pt>
                <c:pt idx="155">
                  <c:v>18.872976376605269</c:v>
                </c:pt>
                <c:pt idx="156">
                  <c:v>18.755513264490503</c:v>
                </c:pt>
                <c:pt idx="157">
                  <c:v>18.895502772363162</c:v>
                </c:pt>
                <c:pt idx="158">
                  <c:v>18.500108986256773</c:v>
                </c:pt>
                <c:pt idx="159">
                  <c:v>17.93540063565592</c:v>
                </c:pt>
                <c:pt idx="160">
                  <c:v>17.606065400442809</c:v>
                </c:pt>
                <c:pt idx="161">
                  <c:v>17.346607883043326</c:v>
                </c:pt>
                <c:pt idx="162">
                  <c:v>17.022949117686228</c:v>
                </c:pt>
                <c:pt idx="163">
                  <c:v>17.208846024275818</c:v>
                </c:pt>
                <c:pt idx="164">
                  <c:v>17.421269595657911</c:v>
                </c:pt>
                <c:pt idx="165">
                  <c:v>17.303753186156296</c:v>
                </c:pt>
                <c:pt idx="166">
                  <c:v>17.812183159597776</c:v>
                </c:pt>
                <c:pt idx="167">
                  <c:v>18.658842718084699</c:v>
                </c:pt>
                <c:pt idx="168">
                  <c:v>18.528362280982716</c:v>
                </c:pt>
                <c:pt idx="169">
                  <c:v>18.344658931943975</c:v>
                </c:pt>
                <c:pt idx="170">
                  <c:v>18.075343311795095</c:v>
                </c:pt>
                <c:pt idx="171">
                  <c:v>17.909607007745468</c:v>
                </c:pt>
                <c:pt idx="172">
                  <c:v>17.380126701218355</c:v>
                </c:pt>
                <c:pt idx="173">
                  <c:v>17.853558636888661</c:v>
                </c:pt>
                <c:pt idx="174">
                  <c:v>17.317106594088159</c:v>
                </c:pt>
                <c:pt idx="175">
                  <c:v>17.86177562028</c:v>
                </c:pt>
                <c:pt idx="176">
                  <c:v>17.213936585098285</c:v>
                </c:pt>
                <c:pt idx="177">
                  <c:v>17.093480319581175</c:v>
                </c:pt>
                <c:pt idx="178">
                  <c:v>16.46538583499342</c:v>
                </c:pt>
                <c:pt idx="179">
                  <c:v>16.844891777550078</c:v>
                </c:pt>
                <c:pt idx="180">
                  <c:v>16.477950957603092</c:v>
                </c:pt>
                <c:pt idx="181">
                  <c:v>16.622383770584424</c:v>
                </c:pt>
                <c:pt idx="182">
                  <c:v>16.151587829345722</c:v>
                </c:pt>
                <c:pt idx="183">
                  <c:v>17.025481224586976</c:v>
                </c:pt>
                <c:pt idx="184">
                  <c:v>17.48148473678097</c:v>
                </c:pt>
                <c:pt idx="185">
                  <c:v>18.329071816422601</c:v>
                </c:pt>
                <c:pt idx="186">
                  <c:v>18.674201285956116</c:v>
                </c:pt>
                <c:pt idx="187">
                  <c:v>18.125948830316648</c:v>
                </c:pt>
                <c:pt idx="188">
                  <c:v>19.087190279569025</c:v>
                </c:pt>
                <c:pt idx="189">
                  <c:v>18.170084527387676</c:v>
                </c:pt>
                <c:pt idx="190">
                  <c:v>18.459736951987736</c:v>
                </c:pt>
                <c:pt idx="191">
                  <c:v>18.124008746215104</c:v>
                </c:pt>
                <c:pt idx="192">
                  <c:v>18.737276429972031</c:v>
                </c:pt>
                <c:pt idx="193">
                  <c:v>20.161142056295944</c:v>
                </c:pt>
                <c:pt idx="194">
                  <c:v>19.888296869967807</c:v>
                </c:pt>
                <c:pt idx="195">
                  <c:v>19.659820049702702</c:v>
                </c:pt>
                <c:pt idx="196">
                  <c:v>20.06757625984881</c:v>
                </c:pt>
                <c:pt idx="197">
                  <c:v>19.63162187131455</c:v>
                </c:pt>
                <c:pt idx="198">
                  <c:v>21.112215411054514</c:v>
                </c:pt>
                <c:pt idx="199">
                  <c:v>20.789683901566786</c:v>
                </c:pt>
                <c:pt idx="200">
                  <c:v>20.652273856612489</c:v>
                </c:pt>
                <c:pt idx="201">
                  <c:v>21.125841996072463</c:v>
                </c:pt>
                <c:pt idx="202">
                  <c:v>20.040856321942957</c:v>
                </c:pt>
                <c:pt idx="203">
                  <c:v>20.314288318444945</c:v>
                </c:pt>
                <c:pt idx="204">
                  <c:v>22.170634817832571</c:v>
                </c:pt>
                <c:pt idx="205">
                  <c:v>22.227733997033241</c:v>
                </c:pt>
                <c:pt idx="206">
                  <c:v>22.176893272944394</c:v>
                </c:pt>
                <c:pt idx="207">
                  <c:v>22.092311834290449</c:v>
                </c:pt>
                <c:pt idx="208">
                  <c:v>22.647466156943619</c:v>
                </c:pt>
                <c:pt idx="209">
                  <c:v>23.926385804550005</c:v>
                </c:pt>
                <c:pt idx="210">
                  <c:v>23.193589937587515</c:v>
                </c:pt>
                <c:pt idx="211">
                  <c:v>23.489310813058172</c:v>
                </c:pt>
                <c:pt idx="212">
                  <c:v>23.488852727985947</c:v>
                </c:pt>
                <c:pt idx="213">
                  <c:v>22.498606118184167</c:v>
                </c:pt>
                <c:pt idx="214">
                  <c:v>20.863584587530738</c:v>
                </c:pt>
                <c:pt idx="215">
                  <c:v>20.9573778677936</c:v>
                </c:pt>
                <c:pt idx="216">
                  <c:v>21.549289915319786</c:v>
                </c:pt>
                <c:pt idx="217">
                  <c:v>21.366684873299871</c:v>
                </c:pt>
                <c:pt idx="218">
                  <c:v>21.886349577201145</c:v>
                </c:pt>
                <c:pt idx="219">
                  <c:v>22.103808186471575</c:v>
                </c:pt>
                <c:pt idx="220">
                  <c:v>23.032849704993232</c:v>
                </c:pt>
                <c:pt idx="221">
                  <c:v>23.050573891366131</c:v>
                </c:pt>
                <c:pt idx="222">
                  <c:v>23.064314691385352</c:v>
                </c:pt>
                <c:pt idx="223">
                  <c:v>22.951726619617109</c:v>
                </c:pt>
                <c:pt idx="224">
                  <c:v>23.028839322364977</c:v>
                </c:pt>
                <c:pt idx="225">
                  <c:v>22.981967293988482</c:v>
                </c:pt>
                <c:pt idx="226">
                  <c:v>22.235057597938148</c:v>
                </c:pt>
                <c:pt idx="227">
                  <c:v>21.004576449978448</c:v>
                </c:pt>
                <c:pt idx="228">
                  <c:v>20.492603711947559</c:v>
                </c:pt>
                <c:pt idx="229">
                  <c:v>19.667449885144205</c:v>
                </c:pt>
                <c:pt idx="230">
                  <c:v>19.430663848352673</c:v>
                </c:pt>
                <c:pt idx="231">
                  <c:v>19.254357569416545</c:v>
                </c:pt>
                <c:pt idx="232">
                  <c:v>19.533635163239499</c:v>
                </c:pt>
                <c:pt idx="233">
                  <c:v>19.78145753639058</c:v>
                </c:pt>
                <c:pt idx="234">
                  <c:v>19.740761239797941</c:v>
                </c:pt>
                <c:pt idx="235">
                  <c:v>19.001410868740539</c:v>
                </c:pt>
                <c:pt idx="236">
                  <c:v>18.911223791665641</c:v>
                </c:pt>
                <c:pt idx="237">
                  <c:v>19.083236480791708</c:v>
                </c:pt>
                <c:pt idx="238">
                  <c:v>20.693466474075226</c:v>
                </c:pt>
                <c:pt idx="239">
                  <c:v>20.92871531550022</c:v>
                </c:pt>
                <c:pt idx="240">
                  <c:v>19.131682796036774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D90-0149-8629-2810FACCC6EE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'a(t)'!$C$17:$II$17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18.884574450790883</c:v>
                </c:pt>
                <c:pt idx="2">
                  <c:v>18.469431811357619</c:v>
                </c:pt>
                <c:pt idx="3">
                  <c:v>19.12447726337837</c:v>
                </c:pt>
                <c:pt idx="4">
                  <c:v>19.142878107435333</c:v>
                </c:pt>
                <c:pt idx="5">
                  <c:v>18.902660985092417</c:v>
                </c:pt>
                <c:pt idx="6">
                  <c:v>19.54044903620894</c:v>
                </c:pt>
                <c:pt idx="7">
                  <c:v>18.0167909624416</c:v>
                </c:pt>
                <c:pt idx="8">
                  <c:v>18.070198365234145</c:v>
                </c:pt>
                <c:pt idx="9">
                  <c:v>17.226323699078954</c:v>
                </c:pt>
                <c:pt idx="10">
                  <c:v>17.248254238510658</c:v>
                </c:pt>
                <c:pt idx="11">
                  <c:v>17.53104936785725</c:v>
                </c:pt>
                <c:pt idx="12">
                  <c:v>17.793687231188322</c:v>
                </c:pt>
                <c:pt idx="13">
                  <c:v>17.630003911132025</c:v>
                </c:pt>
                <c:pt idx="14">
                  <c:v>17.870004273884501</c:v>
                </c:pt>
                <c:pt idx="15">
                  <c:v>17.527131144754772</c:v>
                </c:pt>
                <c:pt idx="16">
                  <c:v>16.670489612616965</c:v>
                </c:pt>
                <c:pt idx="17">
                  <c:v>17.419313062160864</c:v>
                </c:pt>
                <c:pt idx="18">
                  <c:v>16.950031470154837</c:v>
                </c:pt>
                <c:pt idx="19">
                  <c:v>17.018154374576422</c:v>
                </c:pt>
                <c:pt idx="20">
                  <c:v>17.436678721049581</c:v>
                </c:pt>
                <c:pt idx="21">
                  <c:v>17.553316642584004</c:v>
                </c:pt>
                <c:pt idx="22">
                  <c:v>16.977654060528096</c:v>
                </c:pt>
                <c:pt idx="23">
                  <c:v>16.116209216088563</c:v>
                </c:pt>
                <c:pt idx="24">
                  <c:v>15.903800338781162</c:v>
                </c:pt>
                <c:pt idx="25">
                  <c:v>16.224213555808046</c:v>
                </c:pt>
                <c:pt idx="26">
                  <c:v>15.997899757221294</c:v>
                </c:pt>
                <c:pt idx="27">
                  <c:v>16.796781910080046</c:v>
                </c:pt>
                <c:pt idx="28">
                  <c:v>17.277266551959769</c:v>
                </c:pt>
                <c:pt idx="29">
                  <c:v>17.138753480200705</c:v>
                </c:pt>
                <c:pt idx="30">
                  <c:v>16.987871819577247</c:v>
                </c:pt>
                <c:pt idx="31">
                  <c:v>17.344454079662363</c:v>
                </c:pt>
                <c:pt idx="32">
                  <c:v>17.675170117796974</c:v>
                </c:pt>
                <c:pt idx="33">
                  <c:v>18.713214610835216</c:v>
                </c:pt>
                <c:pt idx="34">
                  <c:v>17.927595486044474</c:v>
                </c:pt>
                <c:pt idx="35">
                  <c:v>18.298802275457241</c:v>
                </c:pt>
                <c:pt idx="36">
                  <c:v>18.470386403931379</c:v>
                </c:pt>
                <c:pt idx="37">
                  <c:v>19.163312005262362</c:v>
                </c:pt>
                <c:pt idx="38">
                  <c:v>19.828231773767076</c:v>
                </c:pt>
                <c:pt idx="39">
                  <c:v>19.518160668740279</c:v>
                </c:pt>
                <c:pt idx="40">
                  <c:v>19.70973268832628</c:v>
                </c:pt>
                <c:pt idx="41">
                  <c:v>20.286563291859103</c:v>
                </c:pt>
                <c:pt idx="42">
                  <c:v>20.14052797641957</c:v>
                </c:pt>
                <c:pt idx="43">
                  <c:v>20.546208088801556</c:v>
                </c:pt>
                <c:pt idx="44">
                  <c:v>20.280084525868549</c:v>
                </c:pt>
                <c:pt idx="45">
                  <c:v>21.921148691962369</c:v>
                </c:pt>
                <c:pt idx="46">
                  <c:v>23.34317047820246</c:v>
                </c:pt>
                <c:pt idx="47">
                  <c:v>24.909573171012219</c:v>
                </c:pt>
                <c:pt idx="48">
                  <c:v>23.595532126426679</c:v>
                </c:pt>
                <c:pt idx="49">
                  <c:v>24.096408192347027</c:v>
                </c:pt>
                <c:pt idx="50">
                  <c:v>23.850013210858158</c:v>
                </c:pt>
                <c:pt idx="51">
                  <c:v>22.767761860422379</c:v>
                </c:pt>
                <c:pt idx="52">
                  <c:v>20.91578452535207</c:v>
                </c:pt>
                <c:pt idx="53">
                  <c:v>20.562766661697989</c:v>
                </c:pt>
                <c:pt idx="54">
                  <c:v>20.852962249369831</c:v>
                </c:pt>
                <c:pt idx="55">
                  <c:v>20.878163228342299</c:v>
                </c:pt>
                <c:pt idx="56">
                  <c:v>20.092440753101382</c:v>
                </c:pt>
                <c:pt idx="57">
                  <c:v>21.388449932657295</c:v>
                </c:pt>
                <c:pt idx="58">
                  <c:v>22.018990817053481</c:v>
                </c:pt>
                <c:pt idx="59">
                  <c:v>22.852806818253683</c:v>
                </c:pt>
                <c:pt idx="60">
                  <c:v>23.843683704925542</c:v>
                </c:pt>
                <c:pt idx="61">
                  <c:v>23.560382839282934</c:v>
                </c:pt>
                <c:pt idx="62">
                  <c:v>24.147304977764865</c:v>
                </c:pt>
                <c:pt idx="63">
                  <c:v>25.064197756776846</c:v>
                </c:pt>
                <c:pt idx="64">
                  <c:v>25.06900240683721</c:v>
                </c:pt>
                <c:pt idx="65">
                  <c:v>23.17060252580271</c:v>
                </c:pt>
                <c:pt idx="66">
                  <c:v>23.63832509148482</c:v>
                </c:pt>
                <c:pt idx="67">
                  <c:v>23.708030320315729</c:v>
                </c:pt>
                <c:pt idx="68">
                  <c:v>22.990834950410871</c:v>
                </c:pt>
                <c:pt idx="69">
                  <c:v>22.401110896090398</c:v>
                </c:pt>
                <c:pt idx="70">
                  <c:v>22.600279322260992</c:v>
                </c:pt>
                <c:pt idx="71">
                  <c:v>22.864789674041795</c:v>
                </c:pt>
                <c:pt idx="72">
                  <c:v>23.945933649374943</c:v>
                </c:pt>
                <c:pt idx="73">
                  <c:v>22.976274562774325</c:v>
                </c:pt>
                <c:pt idx="74">
                  <c:v>23.757461602505014</c:v>
                </c:pt>
                <c:pt idx="75">
                  <c:v>23.594382772697465</c:v>
                </c:pt>
                <c:pt idx="76">
                  <c:v>23.218399631836089</c:v>
                </c:pt>
                <c:pt idx="77">
                  <c:v>24.639424398279079</c:v>
                </c:pt>
                <c:pt idx="78">
                  <c:v>24.473654384835946</c:v>
                </c:pt>
                <c:pt idx="79">
                  <c:v>24.541591787379389</c:v>
                </c:pt>
                <c:pt idx="80">
                  <c:v>25.002123231800574</c:v>
                </c:pt>
                <c:pt idx="81">
                  <c:v>25.707177726202136</c:v>
                </c:pt>
                <c:pt idx="82">
                  <c:v>24.557675806597604</c:v>
                </c:pt>
                <c:pt idx="83">
                  <c:v>24.017083866650971</c:v>
                </c:pt>
                <c:pt idx="84">
                  <c:v>24.235326949740994</c:v>
                </c:pt>
                <c:pt idx="85">
                  <c:v>23.542027628146968</c:v>
                </c:pt>
                <c:pt idx="86">
                  <c:v>24.691032226330659</c:v>
                </c:pt>
                <c:pt idx="87">
                  <c:v>25.88241247423807</c:v>
                </c:pt>
                <c:pt idx="88">
                  <c:v>25.377088928028193</c:v>
                </c:pt>
                <c:pt idx="89">
                  <c:v>25.097461756747386</c:v>
                </c:pt>
                <c:pt idx="90">
                  <c:v>23.944468164953932</c:v>
                </c:pt>
                <c:pt idx="91">
                  <c:v>24.288684266748813</c:v>
                </c:pt>
                <c:pt idx="92">
                  <c:v>24.678552000913143</c:v>
                </c:pt>
                <c:pt idx="93">
                  <c:v>24.715471879709845</c:v>
                </c:pt>
                <c:pt idx="94">
                  <c:v>25.394637770368661</c:v>
                </c:pt>
                <c:pt idx="95">
                  <c:v>25.005023846425267</c:v>
                </c:pt>
                <c:pt idx="96">
                  <c:v>25.216026104536628</c:v>
                </c:pt>
                <c:pt idx="97">
                  <c:v>24.952168958833994</c:v>
                </c:pt>
                <c:pt idx="98">
                  <c:v>25.289163839240175</c:v>
                </c:pt>
                <c:pt idx="99">
                  <c:v>25.659822163158761</c:v>
                </c:pt>
                <c:pt idx="100">
                  <c:v>23.529641468494994</c:v>
                </c:pt>
                <c:pt idx="101">
                  <c:v>22.323945713216034</c:v>
                </c:pt>
                <c:pt idx="102">
                  <c:v>21.512995353659623</c:v>
                </c:pt>
                <c:pt idx="103">
                  <c:v>22.318614629858381</c:v>
                </c:pt>
                <c:pt idx="104">
                  <c:v>22.786451791752047</c:v>
                </c:pt>
                <c:pt idx="105">
                  <c:v>21.9761918517598</c:v>
                </c:pt>
                <c:pt idx="106">
                  <c:v>21.677416606627865</c:v>
                </c:pt>
                <c:pt idx="107">
                  <c:v>20.983600912497316</c:v>
                </c:pt>
                <c:pt idx="108">
                  <c:v>20.727786516640212</c:v>
                </c:pt>
                <c:pt idx="109">
                  <c:v>22.035716876199437</c:v>
                </c:pt>
                <c:pt idx="110">
                  <c:v>20.622751351931747</c:v>
                </c:pt>
                <c:pt idx="111">
                  <c:v>21.347749858324359</c:v>
                </c:pt>
                <c:pt idx="112">
                  <c:v>21.019675319703126</c:v>
                </c:pt>
                <c:pt idx="113">
                  <c:v>20.563547451501513</c:v>
                </c:pt>
                <c:pt idx="114">
                  <c:v>21.340941980787601</c:v>
                </c:pt>
                <c:pt idx="115">
                  <c:v>21.265277785108665</c:v>
                </c:pt>
                <c:pt idx="116">
                  <c:v>20.994869516073624</c:v>
                </c:pt>
                <c:pt idx="117">
                  <c:v>21.903510690896578</c:v>
                </c:pt>
                <c:pt idx="118">
                  <c:v>23.531267160582221</c:v>
                </c:pt>
                <c:pt idx="119">
                  <c:v>22.886153456960763</c:v>
                </c:pt>
                <c:pt idx="120">
                  <c:v>21.795149681318776</c:v>
                </c:pt>
                <c:pt idx="121">
                  <c:v>20.745714306001915</c:v>
                </c:pt>
                <c:pt idx="122">
                  <c:v>21.079763877947741</c:v>
                </c:pt>
                <c:pt idx="123">
                  <c:v>21.496889745805586</c:v>
                </c:pt>
                <c:pt idx="124">
                  <c:v>22.557738081041691</c:v>
                </c:pt>
                <c:pt idx="125">
                  <c:v>22.619536368712296</c:v>
                </c:pt>
                <c:pt idx="126">
                  <c:v>22.609670341599092</c:v>
                </c:pt>
                <c:pt idx="127">
                  <c:v>24.407121035102445</c:v>
                </c:pt>
                <c:pt idx="128">
                  <c:v>23.958527859666919</c:v>
                </c:pt>
                <c:pt idx="129">
                  <c:v>23.32278696974878</c:v>
                </c:pt>
                <c:pt idx="130">
                  <c:v>23.174275989911944</c:v>
                </c:pt>
                <c:pt idx="131">
                  <c:v>23.258084191483835</c:v>
                </c:pt>
                <c:pt idx="132">
                  <c:v>24.113586116907594</c:v>
                </c:pt>
                <c:pt idx="133">
                  <c:v>22.792821922116485</c:v>
                </c:pt>
                <c:pt idx="134">
                  <c:v>22.755275078435101</c:v>
                </c:pt>
                <c:pt idx="135">
                  <c:v>23.831844093482239</c:v>
                </c:pt>
                <c:pt idx="136">
                  <c:v>23.497686257715262</c:v>
                </c:pt>
                <c:pt idx="137">
                  <c:v>22.272274423900711</c:v>
                </c:pt>
                <c:pt idx="138">
                  <c:v>22.145250245071288</c:v>
                </c:pt>
                <c:pt idx="139">
                  <c:v>21.926604262525291</c:v>
                </c:pt>
                <c:pt idx="140">
                  <c:v>21.440568656936581</c:v>
                </c:pt>
                <c:pt idx="141">
                  <c:v>21.736515585445591</c:v>
                </c:pt>
                <c:pt idx="142">
                  <c:v>22.418990179238136</c:v>
                </c:pt>
                <c:pt idx="143">
                  <c:v>23.185272455790958</c:v>
                </c:pt>
                <c:pt idx="144">
                  <c:v>22.432620586529641</c:v>
                </c:pt>
                <c:pt idx="145">
                  <c:v>21.957913769572183</c:v>
                </c:pt>
                <c:pt idx="146">
                  <c:v>21.478927885057036</c:v>
                </c:pt>
                <c:pt idx="147">
                  <c:v>20.571674780651897</c:v>
                </c:pt>
                <c:pt idx="148">
                  <c:v>19.168849908447164</c:v>
                </c:pt>
                <c:pt idx="149">
                  <c:v>18.294391293727184</c:v>
                </c:pt>
                <c:pt idx="150">
                  <c:v>18.984578509008994</c:v>
                </c:pt>
                <c:pt idx="151">
                  <c:v>18.574012275272526</c:v>
                </c:pt>
                <c:pt idx="152">
                  <c:v>19.100573134249895</c:v>
                </c:pt>
                <c:pt idx="153">
                  <c:v>18.653394893258763</c:v>
                </c:pt>
                <c:pt idx="154">
                  <c:v>18.00282090269592</c:v>
                </c:pt>
                <c:pt idx="155">
                  <c:v>17.925412290674764</c:v>
                </c:pt>
                <c:pt idx="156">
                  <c:v>17.807476435568287</c:v>
                </c:pt>
                <c:pt idx="157">
                  <c:v>16.892419203609723</c:v>
                </c:pt>
                <c:pt idx="158">
                  <c:v>17.622252380518155</c:v>
                </c:pt>
                <c:pt idx="159">
                  <c:v>18.086868673851651</c:v>
                </c:pt>
                <c:pt idx="160">
                  <c:v>18.726134645025951</c:v>
                </c:pt>
                <c:pt idx="161">
                  <c:v>19.011560127558891</c:v>
                </c:pt>
                <c:pt idx="162">
                  <c:v>19.106402345961627</c:v>
                </c:pt>
                <c:pt idx="163">
                  <c:v>19.204501734821783</c:v>
                </c:pt>
                <c:pt idx="164">
                  <c:v>19.268184621699724</c:v>
                </c:pt>
                <c:pt idx="165">
                  <c:v>19.909790748398549</c:v>
                </c:pt>
                <c:pt idx="166">
                  <c:v>20.19035306412939</c:v>
                </c:pt>
                <c:pt idx="167">
                  <c:v>20.546428684547532</c:v>
                </c:pt>
                <c:pt idx="168">
                  <c:v>18.90229180790335</c:v>
                </c:pt>
                <c:pt idx="169">
                  <c:v>17.549681227107783</c:v>
                </c:pt>
                <c:pt idx="170">
                  <c:v>17.7729490924327</c:v>
                </c:pt>
                <c:pt idx="171">
                  <c:v>17.728283177808056</c:v>
                </c:pt>
                <c:pt idx="172">
                  <c:v>18.193857145819226</c:v>
                </c:pt>
                <c:pt idx="173">
                  <c:v>18.498728503165754</c:v>
                </c:pt>
                <c:pt idx="174">
                  <c:v>19.139284021779698</c:v>
                </c:pt>
                <c:pt idx="175">
                  <c:v>19.008979050043362</c:v>
                </c:pt>
                <c:pt idx="176">
                  <c:v>19.044779165269933</c:v>
                </c:pt>
                <c:pt idx="177">
                  <c:v>20.270394275783204</c:v>
                </c:pt>
                <c:pt idx="178">
                  <c:v>20.78078801680887</c:v>
                </c:pt>
                <c:pt idx="179">
                  <c:v>20.947685582129342</c:v>
                </c:pt>
                <c:pt idx="180">
                  <c:v>20.762941567607662</c:v>
                </c:pt>
                <c:pt idx="181">
                  <c:v>20.58609167110372</c:v>
                </c:pt>
                <c:pt idx="182">
                  <c:v>20.78124935995401</c:v>
                </c:pt>
                <c:pt idx="183">
                  <c:v>22.417846469296464</c:v>
                </c:pt>
                <c:pt idx="184">
                  <c:v>22.896162139881397</c:v>
                </c:pt>
                <c:pt idx="185">
                  <c:v>21.431801290500744</c:v>
                </c:pt>
                <c:pt idx="186">
                  <c:v>19.326334667500458</c:v>
                </c:pt>
                <c:pt idx="187">
                  <c:v>18.888118027150288</c:v>
                </c:pt>
                <c:pt idx="188">
                  <c:v>19.863645700534569</c:v>
                </c:pt>
                <c:pt idx="189">
                  <c:v>20.332171384203747</c:v>
                </c:pt>
                <c:pt idx="190">
                  <c:v>19.21723782139069</c:v>
                </c:pt>
                <c:pt idx="191">
                  <c:v>19.398089112785907</c:v>
                </c:pt>
                <c:pt idx="192">
                  <c:v>19.522042445114586</c:v>
                </c:pt>
                <c:pt idx="193">
                  <c:v>20.449996777775731</c:v>
                </c:pt>
                <c:pt idx="194">
                  <c:v>20.612837332237014</c:v>
                </c:pt>
                <c:pt idx="195">
                  <c:v>19.839986721748193</c:v>
                </c:pt>
                <c:pt idx="196">
                  <c:v>20.422908357122413</c:v>
                </c:pt>
                <c:pt idx="197">
                  <c:v>19.516406837212902</c:v>
                </c:pt>
                <c:pt idx="198">
                  <c:v>19.89476685791141</c:v>
                </c:pt>
                <c:pt idx="199">
                  <c:v>19.096417587339069</c:v>
                </c:pt>
                <c:pt idx="200">
                  <c:v>17.901452056828596</c:v>
                </c:pt>
                <c:pt idx="201">
                  <c:v>17.333379870438101</c:v>
                </c:pt>
                <c:pt idx="202">
                  <c:v>17.366389574047819</c:v>
                </c:pt>
                <c:pt idx="203">
                  <c:v>17.927712001436621</c:v>
                </c:pt>
                <c:pt idx="204">
                  <c:v>18.300380737871755</c:v>
                </c:pt>
                <c:pt idx="205">
                  <c:v>18.660503733920443</c:v>
                </c:pt>
                <c:pt idx="206">
                  <c:v>17.958363376400442</c:v>
                </c:pt>
                <c:pt idx="207">
                  <c:v>17.921211862887478</c:v>
                </c:pt>
                <c:pt idx="208">
                  <c:v>18.194229657173686</c:v>
                </c:pt>
                <c:pt idx="209">
                  <c:v>18.263389207293525</c:v>
                </c:pt>
                <c:pt idx="210">
                  <c:v>19.322090935606365</c:v>
                </c:pt>
                <c:pt idx="211">
                  <c:v>19.06023993390561</c:v>
                </c:pt>
                <c:pt idx="212">
                  <c:v>18.648599887586883</c:v>
                </c:pt>
                <c:pt idx="213">
                  <c:v>18.648765248333422</c:v>
                </c:pt>
                <c:pt idx="214">
                  <c:v>18.211216630480831</c:v>
                </c:pt>
                <c:pt idx="215">
                  <c:v>17.910117443920459</c:v>
                </c:pt>
                <c:pt idx="216">
                  <c:v>17.333344180106913</c:v>
                </c:pt>
                <c:pt idx="217">
                  <c:v>17.463916037425776</c:v>
                </c:pt>
                <c:pt idx="218">
                  <c:v>17.91066259264333</c:v>
                </c:pt>
                <c:pt idx="219">
                  <c:v>17.952999922523297</c:v>
                </c:pt>
                <c:pt idx="220">
                  <c:v>17.577194692416722</c:v>
                </c:pt>
                <c:pt idx="221">
                  <c:v>17.245889904857002</c:v>
                </c:pt>
                <c:pt idx="222">
                  <c:v>18.310369012954592</c:v>
                </c:pt>
                <c:pt idx="223">
                  <c:v>18.115190261275842</c:v>
                </c:pt>
                <c:pt idx="224">
                  <c:v>18.491095945254241</c:v>
                </c:pt>
                <c:pt idx="225">
                  <c:v>17.734156324968865</c:v>
                </c:pt>
                <c:pt idx="226">
                  <c:v>16.816661923548644</c:v>
                </c:pt>
                <c:pt idx="227">
                  <c:v>17.042584075336677</c:v>
                </c:pt>
                <c:pt idx="228">
                  <c:v>16.986399334471123</c:v>
                </c:pt>
                <c:pt idx="229">
                  <c:v>16.925526525165068</c:v>
                </c:pt>
                <c:pt idx="230">
                  <c:v>17.187802096842812</c:v>
                </c:pt>
                <c:pt idx="231">
                  <c:v>16.325690187307654</c:v>
                </c:pt>
                <c:pt idx="232">
                  <c:v>16.586722742158681</c:v>
                </c:pt>
                <c:pt idx="233">
                  <c:v>16.843433715626368</c:v>
                </c:pt>
                <c:pt idx="234">
                  <c:v>16.964819213272257</c:v>
                </c:pt>
                <c:pt idx="235">
                  <c:v>17.634262281888578</c:v>
                </c:pt>
                <c:pt idx="236">
                  <c:v>18.327831792769732</c:v>
                </c:pt>
                <c:pt idx="237">
                  <c:v>18.18451412381815</c:v>
                </c:pt>
                <c:pt idx="238">
                  <c:v>18.492898475850705</c:v>
                </c:pt>
                <c:pt idx="239">
                  <c:v>19.368459524046212</c:v>
                </c:pt>
                <c:pt idx="240">
                  <c:v>20.223221733065497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D90-0149-8629-2810FACCC6EE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'a(t)'!$C$18:$II$18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19.593102845495789</c:v>
                </c:pt>
                <c:pt idx="2">
                  <c:v>20.03229586091032</c:v>
                </c:pt>
                <c:pt idx="3">
                  <c:v>19.84598776494586</c:v>
                </c:pt>
                <c:pt idx="4">
                  <c:v>18.722560352446244</c:v>
                </c:pt>
                <c:pt idx="5">
                  <c:v>19.222642432509243</c:v>
                </c:pt>
                <c:pt idx="6">
                  <c:v>18.474043035031798</c:v>
                </c:pt>
                <c:pt idx="7">
                  <c:v>18.265744276894839</c:v>
                </c:pt>
                <c:pt idx="8">
                  <c:v>17.423613643473431</c:v>
                </c:pt>
                <c:pt idx="9">
                  <c:v>16.074111694838241</c:v>
                </c:pt>
                <c:pt idx="10">
                  <c:v>16.347941657513054</c:v>
                </c:pt>
                <c:pt idx="11">
                  <c:v>15.848428642090918</c:v>
                </c:pt>
                <c:pt idx="12">
                  <c:v>15.562086700264999</c:v>
                </c:pt>
                <c:pt idx="13">
                  <c:v>15.816415218972576</c:v>
                </c:pt>
                <c:pt idx="14">
                  <c:v>16.920086328755939</c:v>
                </c:pt>
                <c:pt idx="15">
                  <c:v>17.075385074606622</c:v>
                </c:pt>
                <c:pt idx="16">
                  <c:v>16.919575448984901</c:v>
                </c:pt>
                <c:pt idx="17">
                  <c:v>16.902985441682315</c:v>
                </c:pt>
                <c:pt idx="18">
                  <c:v>16.96867779031712</c:v>
                </c:pt>
                <c:pt idx="19">
                  <c:v>16.621454845878638</c:v>
                </c:pt>
                <c:pt idx="20">
                  <c:v>16.754132580864152</c:v>
                </c:pt>
                <c:pt idx="21">
                  <c:v>16.85722820515857</c:v>
                </c:pt>
                <c:pt idx="22">
                  <c:v>16.805871103102266</c:v>
                </c:pt>
                <c:pt idx="23">
                  <c:v>16.431239875698608</c:v>
                </c:pt>
                <c:pt idx="24">
                  <c:v>16.713974913060738</c:v>
                </c:pt>
                <c:pt idx="25">
                  <c:v>16.526783536789218</c:v>
                </c:pt>
                <c:pt idx="26">
                  <c:v>15.393147120652991</c:v>
                </c:pt>
                <c:pt idx="27">
                  <c:v>14.162607846222842</c:v>
                </c:pt>
                <c:pt idx="28">
                  <c:v>14.046316739732283</c:v>
                </c:pt>
                <c:pt idx="29">
                  <c:v>14.137695130763815</c:v>
                </c:pt>
                <c:pt idx="30">
                  <c:v>14.340392041912562</c:v>
                </c:pt>
                <c:pt idx="31">
                  <c:v>14.336831698880097</c:v>
                </c:pt>
                <c:pt idx="32">
                  <c:v>14.947471902768456</c:v>
                </c:pt>
                <c:pt idx="33">
                  <c:v>14.882155139704418</c:v>
                </c:pt>
                <c:pt idx="34">
                  <c:v>14.504819746225495</c:v>
                </c:pt>
                <c:pt idx="35">
                  <c:v>14.592237217745131</c:v>
                </c:pt>
                <c:pt idx="36">
                  <c:v>14.83214112779905</c:v>
                </c:pt>
                <c:pt idx="37">
                  <c:v>14.554178569208007</c:v>
                </c:pt>
                <c:pt idx="38">
                  <c:v>14.342607364947684</c:v>
                </c:pt>
                <c:pt idx="39">
                  <c:v>14.49128394852187</c:v>
                </c:pt>
                <c:pt idx="40">
                  <c:v>14.697356837904534</c:v>
                </c:pt>
                <c:pt idx="41">
                  <c:v>14.330722113658171</c:v>
                </c:pt>
                <c:pt idx="42">
                  <c:v>13.847373260042144</c:v>
                </c:pt>
                <c:pt idx="43">
                  <c:v>13.806370720869484</c:v>
                </c:pt>
                <c:pt idx="44">
                  <c:v>13.737825526345853</c:v>
                </c:pt>
                <c:pt idx="45">
                  <c:v>13.416565842845092</c:v>
                </c:pt>
                <c:pt idx="46">
                  <c:v>13.231492575080113</c:v>
                </c:pt>
                <c:pt idx="47">
                  <c:v>13.212721432936045</c:v>
                </c:pt>
                <c:pt idx="48">
                  <c:v>13.852103670719487</c:v>
                </c:pt>
                <c:pt idx="49">
                  <c:v>13.746672957730198</c:v>
                </c:pt>
                <c:pt idx="50">
                  <c:v>13.370928460485212</c:v>
                </c:pt>
                <c:pt idx="51">
                  <c:v>12.448879938177386</c:v>
                </c:pt>
                <c:pt idx="52">
                  <c:v>12.036526061805487</c:v>
                </c:pt>
                <c:pt idx="53">
                  <c:v>11.969382341653715</c:v>
                </c:pt>
                <c:pt idx="54">
                  <c:v>11.651624017721948</c:v>
                </c:pt>
                <c:pt idx="55">
                  <c:v>10.796185013182386</c:v>
                </c:pt>
                <c:pt idx="56">
                  <c:v>10.688006874824467</c:v>
                </c:pt>
                <c:pt idx="57">
                  <c:v>10.599999275156195</c:v>
                </c:pt>
                <c:pt idx="58">
                  <c:v>10.739988154972059</c:v>
                </c:pt>
                <c:pt idx="59">
                  <c:v>11.191356065524607</c:v>
                </c:pt>
                <c:pt idx="60">
                  <c:v>11.062816988854092</c:v>
                </c:pt>
                <c:pt idx="61">
                  <c:v>11.385190013378642</c:v>
                </c:pt>
                <c:pt idx="62">
                  <c:v>11.495164595284155</c:v>
                </c:pt>
                <c:pt idx="63">
                  <c:v>11.726032954051924</c:v>
                </c:pt>
                <c:pt idx="64">
                  <c:v>12.702140895299044</c:v>
                </c:pt>
                <c:pt idx="65">
                  <c:v>13.081859375918819</c:v>
                </c:pt>
                <c:pt idx="66">
                  <c:v>12.666276959213823</c:v>
                </c:pt>
                <c:pt idx="67">
                  <c:v>12.756609075828671</c:v>
                </c:pt>
                <c:pt idx="68">
                  <c:v>12.185762551876005</c:v>
                </c:pt>
                <c:pt idx="69">
                  <c:v>12.481733775129671</c:v>
                </c:pt>
                <c:pt idx="70">
                  <c:v>12.906326781646074</c:v>
                </c:pt>
                <c:pt idx="71">
                  <c:v>12.56234239223928</c:v>
                </c:pt>
                <c:pt idx="72">
                  <c:v>12.553489920221246</c:v>
                </c:pt>
                <c:pt idx="73">
                  <c:v>13.290240376045425</c:v>
                </c:pt>
                <c:pt idx="74">
                  <c:v>13.077560738989709</c:v>
                </c:pt>
                <c:pt idx="75">
                  <c:v>13.639080134359242</c:v>
                </c:pt>
                <c:pt idx="76">
                  <c:v>13.503677629366523</c:v>
                </c:pt>
                <c:pt idx="77">
                  <c:v>13.688360686232249</c:v>
                </c:pt>
                <c:pt idx="78">
                  <c:v>13.516941021925424</c:v>
                </c:pt>
                <c:pt idx="79">
                  <c:v>13.676060077556702</c:v>
                </c:pt>
                <c:pt idx="80">
                  <c:v>14.189142141597102</c:v>
                </c:pt>
                <c:pt idx="81">
                  <c:v>14.014241741603325</c:v>
                </c:pt>
                <c:pt idx="82">
                  <c:v>13.205617836216167</c:v>
                </c:pt>
                <c:pt idx="83">
                  <c:v>13.19551875058889</c:v>
                </c:pt>
                <c:pt idx="84">
                  <c:v>13.581215448256655</c:v>
                </c:pt>
                <c:pt idx="85">
                  <c:v>13.332246400109778</c:v>
                </c:pt>
                <c:pt idx="86">
                  <c:v>12.989368660139215</c:v>
                </c:pt>
                <c:pt idx="87">
                  <c:v>12.699653212081351</c:v>
                </c:pt>
                <c:pt idx="88">
                  <c:v>13.216388349751504</c:v>
                </c:pt>
                <c:pt idx="89">
                  <c:v>12.874662366611137</c:v>
                </c:pt>
                <c:pt idx="90">
                  <c:v>12.4994969195408</c:v>
                </c:pt>
                <c:pt idx="91">
                  <c:v>12.31253589856399</c:v>
                </c:pt>
                <c:pt idx="92">
                  <c:v>12.991230531263367</c:v>
                </c:pt>
                <c:pt idx="93">
                  <c:v>12.904790692606863</c:v>
                </c:pt>
                <c:pt idx="94">
                  <c:v>13.095406635766292</c:v>
                </c:pt>
                <c:pt idx="95">
                  <c:v>13.602531471626852</c:v>
                </c:pt>
                <c:pt idx="96">
                  <c:v>13.687888672949471</c:v>
                </c:pt>
                <c:pt idx="97">
                  <c:v>14.565118491517225</c:v>
                </c:pt>
                <c:pt idx="98">
                  <c:v>15.861322627279012</c:v>
                </c:pt>
                <c:pt idx="99">
                  <c:v>15.435545970158529</c:v>
                </c:pt>
                <c:pt idx="100">
                  <c:v>16.102277323919246</c:v>
                </c:pt>
                <c:pt idx="101">
                  <c:v>15.756941584317515</c:v>
                </c:pt>
                <c:pt idx="102">
                  <c:v>15.852900462897603</c:v>
                </c:pt>
                <c:pt idx="103">
                  <c:v>15.743745912952535</c:v>
                </c:pt>
                <c:pt idx="104">
                  <c:v>16.047267507402868</c:v>
                </c:pt>
                <c:pt idx="105">
                  <c:v>16.395984821686017</c:v>
                </c:pt>
                <c:pt idx="106">
                  <c:v>16.50775894107726</c:v>
                </c:pt>
                <c:pt idx="107">
                  <c:v>16.171803641010612</c:v>
                </c:pt>
                <c:pt idx="108">
                  <c:v>16.581425075325647</c:v>
                </c:pt>
                <c:pt idx="109">
                  <c:v>17.644640040610685</c:v>
                </c:pt>
                <c:pt idx="110">
                  <c:v>18.513938309525098</c:v>
                </c:pt>
                <c:pt idx="111">
                  <c:v>18.2842744008239</c:v>
                </c:pt>
                <c:pt idx="112">
                  <c:v>18.094443026284999</c:v>
                </c:pt>
                <c:pt idx="113">
                  <c:v>18.739647761573966</c:v>
                </c:pt>
                <c:pt idx="114">
                  <c:v>18.676296775769767</c:v>
                </c:pt>
                <c:pt idx="115">
                  <c:v>18.622579464827663</c:v>
                </c:pt>
                <c:pt idx="116">
                  <c:v>18.100193900782578</c:v>
                </c:pt>
                <c:pt idx="117">
                  <c:v>17.541786775800905</c:v>
                </c:pt>
                <c:pt idx="118">
                  <c:v>17.381154542576112</c:v>
                </c:pt>
                <c:pt idx="119">
                  <c:v>16.984236872154053</c:v>
                </c:pt>
                <c:pt idx="120">
                  <c:v>16.803680384588713</c:v>
                </c:pt>
                <c:pt idx="121">
                  <c:v>16.586563388827646</c:v>
                </c:pt>
                <c:pt idx="122">
                  <c:v>15.596652975841433</c:v>
                </c:pt>
                <c:pt idx="123">
                  <c:v>14.868635736686814</c:v>
                </c:pt>
                <c:pt idx="124">
                  <c:v>15.315182943506516</c:v>
                </c:pt>
                <c:pt idx="125">
                  <c:v>15.243370649334921</c:v>
                </c:pt>
                <c:pt idx="126">
                  <c:v>15.576848562050783</c:v>
                </c:pt>
                <c:pt idx="127">
                  <c:v>15.19427650144498</c:v>
                </c:pt>
                <c:pt idx="128">
                  <c:v>15.617583047047024</c:v>
                </c:pt>
                <c:pt idx="129">
                  <c:v>15.554702757047133</c:v>
                </c:pt>
                <c:pt idx="130">
                  <c:v>14.912312765673255</c:v>
                </c:pt>
                <c:pt idx="131">
                  <c:v>14.544454989700302</c:v>
                </c:pt>
                <c:pt idx="132">
                  <c:v>14.925371248678614</c:v>
                </c:pt>
                <c:pt idx="133">
                  <c:v>15.338803443793324</c:v>
                </c:pt>
                <c:pt idx="134">
                  <c:v>15.230515414295978</c:v>
                </c:pt>
                <c:pt idx="135">
                  <c:v>15.258641077984029</c:v>
                </c:pt>
                <c:pt idx="136">
                  <c:v>15.261721879865737</c:v>
                </c:pt>
                <c:pt idx="137">
                  <c:v>14.621716639743646</c:v>
                </c:pt>
                <c:pt idx="138">
                  <c:v>14.445133186190636</c:v>
                </c:pt>
                <c:pt idx="139">
                  <c:v>14.265206935150928</c:v>
                </c:pt>
                <c:pt idx="140">
                  <c:v>13.984728784618229</c:v>
                </c:pt>
                <c:pt idx="141">
                  <c:v>13.614425379170569</c:v>
                </c:pt>
                <c:pt idx="142">
                  <c:v>14.512903137786601</c:v>
                </c:pt>
                <c:pt idx="143">
                  <c:v>15.175499901108912</c:v>
                </c:pt>
                <c:pt idx="144">
                  <c:v>15.312069380327003</c:v>
                </c:pt>
                <c:pt idx="145">
                  <c:v>15.243858773337466</c:v>
                </c:pt>
                <c:pt idx="146">
                  <c:v>15.806633832902801</c:v>
                </c:pt>
                <c:pt idx="147">
                  <c:v>16.121174042262737</c:v>
                </c:pt>
                <c:pt idx="148">
                  <c:v>17.314660767326515</c:v>
                </c:pt>
                <c:pt idx="149">
                  <c:v>16.645984458111343</c:v>
                </c:pt>
                <c:pt idx="150">
                  <c:v>16.835810413523614</c:v>
                </c:pt>
                <c:pt idx="151">
                  <c:v>16.508566906210362</c:v>
                </c:pt>
                <c:pt idx="152">
                  <c:v>17.956745488335724</c:v>
                </c:pt>
                <c:pt idx="153">
                  <c:v>17.684025952615109</c:v>
                </c:pt>
                <c:pt idx="154">
                  <c:v>17.829435937912603</c:v>
                </c:pt>
                <c:pt idx="155">
                  <c:v>18.749516440397983</c:v>
                </c:pt>
                <c:pt idx="156">
                  <c:v>18.936091207041716</c:v>
                </c:pt>
                <c:pt idx="157">
                  <c:v>19.781576303614731</c:v>
                </c:pt>
                <c:pt idx="158">
                  <c:v>20.204458298434858</c:v>
                </c:pt>
                <c:pt idx="159">
                  <c:v>19.197331566952776</c:v>
                </c:pt>
                <c:pt idx="160">
                  <c:v>19.785974394326441</c:v>
                </c:pt>
                <c:pt idx="161">
                  <c:v>20.303711504536086</c:v>
                </c:pt>
                <c:pt idx="162">
                  <c:v>21.213622565198484</c:v>
                </c:pt>
                <c:pt idx="163">
                  <c:v>21.078019821836641</c:v>
                </c:pt>
                <c:pt idx="164">
                  <c:v>20.882544126828492</c:v>
                </c:pt>
                <c:pt idx="165">
                  <c:v>20.723622746829694</c:v>
                </c:pt>
                <c:pt idx="166">
                  <c:v>20.328073287957132</c:v>
                </c:pt>
                <c:pt idx="167">
                  <c:v>20.910373540365789</c:v>
                </c:pt>
                <c:pt idx="168">
                  <c:v>23.174225200161679</c:v>
                </c:pt>
                <c:pt idx="169">
                  <c:v>23.322240497157342</c:v>
                </c:pt>
                <c:pt idx="170">
                  <c:v>22.074612664549143</c:v>
                </c:pt>
                <c:pt idx="171">
                  <c:v>23.178252356027361</c:v>
                </c:pt>
                <c:pt idx="172">
                  <c:v>23.261058374444001</c:v>
                </c:pt>
                <c:pt idx="173">
                  <c:v>23.089183445496623</c:v>
                </c:pt>
                <c:pt idx="174">
                  <c:v>22.888736676742553</c:v>
                </c:pt>
                <c:pt idx="175">
                  <c:v>23.079509557552896</c:v>
                </c:pt>
                <c:pt idx="176">
                  <c:v>23.510502762871727</c:v>
                </c:pt>
                <c:pt idx="177">
                  <c:v>23.821637129836418</c:v>
                </c:pt>
                <c:pt idx="178">
                  <c:v>24.164850926895067</c:v>
                </c:pt>
                <c:pt idx="179">
                  <c:v>22.837641116868163</c:v>
                </c:pt>
                <c:pt idx="180">
                  <c:v>23.553970057167245</c:v>
                </c:pt>
                <c:pt idx="181">
                  <c:v>22.774323749772641</c:v>
                </c:pt>
                <c:pt idx="182">
                  <c:v>23.57032232789626</c:v>
                </c:pt>
                <c:pt idx="183">
                  <c:v>23.836589275356079</c:v>
                </c:pt>
                <c:pt idx="184">
                  <c:v>24.891521368660239</c:v>
                </c:pt>
                <c:pt idx="185">
                  <c:v>25.269468785930798</c:v>
                </c:pt>
                <c:pt idx="186">
                  <c:v>24.77764528136262</c:v>
                </c:pt>
                <c:pt idx="187">
                  <c:v>25.172750163288914</c:v>
                </c:pt>
                <c:pt idx="188">
                  <c:v>23.237759697619502</c:v>
                </c:pt>
                <c:pt idx="189">
                  <c:v>24.038814237141704</c:v>
                </c:pt>
                <c:pt idx="190">
                  <c:v>24.165707822515017</c:v>
                </c:pt>
                <c:pt idx="191">
                  <c:v>24.51781906520733</c:v>
                </c:pt>
                <c:pt idx="192">
                  <c:v>25.20368322401491</c:v>
                </c:pt>
                <c:pt idx="193">
                  <c:v>25.203265615239047</c:v>
                </c:pt>
                <c:pt idx="194">
                  <c:v>25.945579394019113</c:v>
                </c:pt>
                <c:pt idx="195">
                  <c:v>26.10822540121659</c:v>
                </c:pt>
                <c:pt idx="196">
                  <c:v>25.837518244744402</c:v>
                </c:pt>
                <c:pt idx="197">
                  <c:v>24.863466305347426</c:v>
                </c:pt>
                <c:pt idx="198">
                  <c:v>23.702748445811508</c:v>
                </c:pt>
                <c:pt idx="199">
                  <c:v>23.798215629429066</c:v>
                </c:pt>
                <c:pt idx="200">
                  <c:v>23.526222596814751</c:v>
                </c:pt>
                <c:pt idx="201">
                  <c:v>23.914346638522083</c:v>
                </c:pt>
                <c:pt idx="202">
                  <c:v>22.763564854511721</c:v>
                </c:pt>
                <c:pt idx="203">
                  <c:v>23.372122608354839</c:v>
                </c:pt>
                <c:pt idx="204">
                  <c:v>22.791417017169241</c:v>
                </c:pt>
                <c:pt idx="205">
                  <c:v>22.985015775836661</c:v>
                </c:pt>
                <c:pt idx="206">
                  <c:v>22.002487346164845</c:v>
                </c:pt>
                <c:pt idx="207">
                  <c:v>22.362627023659659</c:v>
                </c:pt>
                <c:pt idx="208">
                  <c:v>23.140732819776037</c:v>
                </c:pt>
                <c:pt idx="209">
                  <c:v>21.389132649385942</c:v>
                </c:pt>
                <c:pt idx="210">
                  <c:v>20.951267652414366</c:v>
                </c:pt>
                <c:pt idx="211">
                  <c:v>20.415541792881406</c:v>
                </c:pt>
                <c:pt idx="212">
                  <c:v>20.200219501324604</c:v>
                </c:pt>
                <c:pt idx="213">
                  <c:v>19.884695602921802</c:v>
                </c:pt>
                <c:pt idx="214">
                  <c:v>21.007466772264152</c:v>
                </c:pt>
                <c:pt idx="215">
                  <c:v>21.160230854017833</c:v>
                </c:pt>
                <c:pt idx="216">
                  <c:v>20.722986174693752</c:v>
                </c:pt>
                <c:pt idx="217">
                  <c:v>21.766100786231586</c:v>
                </c:pt>
                <c:pt idx="218">
                  <c:v>21.746671357297821</c:v>
                </c:pt>
                <c:pt idx="219">
                  <c:v>20.7999021840767</c:v>
                </c:pt>
                <c:pt idx="220">
                  <c:v>21.070684491011438</c:v>
                </c:pt>
                <c:pt idx="221">
                  <c:v>20.691019217619189</c:v>
                </c:pt>
                <c:pt idx="222">
                  <c:v>19.884568282675865</c:v>
                </c:pt>
                <c:pt idx="223">
                  <c:v>19.568835075552077</c:v>
                </c:pt>
                <c:pt idx="224">
                  <c:v>20.3655907310111</c:v>
                </c:pt>
                <c:pt idx="225">
                  <c:v>19.604500646244141</c:v>
                </c:pt>
                <c:pt idx="226">
                  <c:v>19.092744494140909</c:v>
                </c:pt>
                <c:pt idx="227">
                  <c:v>19.033368768310343</c:v>
                </c:pt>
                <c:pt idx="228">
                  <c:v>18.87702456803499</c:v>
                </c:pt>
                <c:pt idx="229">
                  <c:v>20.262582798104948</c:v>
                </c:pt>
                <c:pt idx="230">
                  <c:v>20.644198839590235</c:v>
                </c:pt>
                <c:pt idx="231">
                  <c:v>19.376296261487134</c:v>
                </c:pt>
                <c:pt idx="232">
                  <c:v>19.827855921501161</c:v>
                </c:pt>
                <c:pt idx="233">
                  <c:v>21.140821991753089</c:v>
                </c:pt>
                <c:pt idx="234">
                  <c:v>21.799848920261287</c:v>
                </c:pt>
                <c:pt idx="235">
                  <c:v>22.185443994876593</c:v>
                </c:pt>
                <c:pt idx="236">
                  <c:v>23.895403595254901</c:v>
                </c:pt>
                <c:pt idx="237">
                  <c:v>24.593561612466985</c:v>
                </c:pt>
                <c:pt idx="238">
                  <c:v>26.502752398908189</c:v>
                </c:pt>
                <c:pt idx="239">
                  <c:v>26.424552925490403</c:v>
                </c:pt>
                <c:pt idx="240">
                  <c:v>25.62149346448015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D90-0149-8629-2810FACCC6EE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'a(t)'!$C$19:$II$19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18.932401599064502</c:v>
                </c:pt>
                <c:pt idx="2">
                  <c:v>17.654458906153138</c:v>
                </c:pt>
                <c:pt idx="3">
                  <c:v>17.329560891920032</c:v>
                </c:pt>
                <c:pt idx="4">
                  <c:v>17.525097354669178</c:v>
                </c:pt>
                <c:pt idx="5">
                  <c:v>18.121042048181192</c:v>
                </c:pt>
                <c:pt idx="6">
                  <c:v>18.002411861331261</c:v>
                </c:pt>
                <c:pt idx="7">
                  <c:v>17.561215369518717</c:v>
                </c:pt>
                <c:pt idx="8">
                  <c:v>17.75872617720924</c:v>
                </c:pt>
                <c:pt idx="9">
                  <c:v>17.959630166494652</c:v>
                </c:pt>
                <c:pt idx="10">
                  <c:v>18.980788494168301</c:v>
                </c:pt>
                <c:pt idx="11">
                  <c:v>18.44383850437249</c:v>
                </c:pt>
                <c:pt idx="12">
                  <c:v>18.077438478356015</c:v>
                </c:pt>
                <c:pt idx="13">
                  <c:v>17.795849229265464</c:v>
                </c:pt>
                <c:pt idx="14">
                  <c:v>17.4712859884037</c:v>
                </c:pt>
                <c:pt idx="15">
                  <c:v>17.072435357101213</c:v>
                </c:pt>
                <c:pt idx="16">
                  <c:v>16.611317346234898</c:v>
                </c:pt>
                <c:pt idx="17">
                  <c:v>16.656060815895504</c:v>
                </c:pt>
                <c:pt idx="18">
                  <c:v>17.280829374294942</c:v>
                </c:pt>
                <c:pt idx="19">
                  <c:v>16.607234631750593</c:v>
                </c:pt>
                <c:pt idx="20">
                  <c:v>15.368584934765723</c:v>
                </c:pt>
                <c:pt idx="21">
                  <c:v>14.68147609268194</c:v>
                </c:pt>
                <c:pt idx="22">
                  <c:v>14.730521583178962</c:v>
                </c:pt>
                <c:pt idx="23">
                  <c:v>14.516935437281983</c:v>
                </c:pt>
                <c:pt idx="24">
                  <c:v>15.411012182467132</c:v>
                </c:pt>
                <c:pt idx="25">
                  <c:v>15.699795695011545</c:v>
                </c:pt>
                <c:pt idx="26">
                  <c:v>15.640332167984305</c:v>
                </c:pt>
                <c:pt idx="27">
                  <c:v>15.619404916981871</c:v>
                </c:pt>
                <c:pt idx="28">
                  <c:v>14.854312264047937</c:v>
                </c:pt>
                <c:pt idx="29">
                  <c:v>15.819283941594046</c:v>
                </c:pt>
                <c:pt idx="30">
                  <c:v>15.392541924542321</c:v>
                </c:pt>
                <c:pt idx="31">
                  <c:v>15.937390354356243</c:v>
                </c:pt>
                <c:pt idx="32">
                  <c:v>15.65876938961271</c:v>
                </c:pt>
                <c:pt idx="33">
                  <c:v>15.661470220115007</c:v>
                </c:pt>
                <c:pt idx="34">
                  <c:v>15.277217897522771</c:v>
                </c:pt>
                <c:pt idx="35">
                  <c:v>14.895505594081733</c:v>
                </c:pt>
                <c:pt idx="36">
                  <c:v>14.337036662776249</c:v>
                </c:pt>
                <c:pt idx="37">
                  <c:v>14.256584088100263</c:v>
                </c:pt>
                <c:pt idx="38">
                  <c:v>14.162143302686472</c:v>
                </c:pt>
                <c:pt idx="39">
                  <c:v>14.959676037290905</c:v>
                </c:pt>
                <c:pt idx="40">
                  <c:v>14.697814643522323</c:v>
                </c:pt>
                <c:pt idx="41">
                  <c:v>14.113742803984724</c:v>
                </c:pt>
                <c:pt idx="42">
                  <c:v>13.321663558169828</c:v>
                </c:pt>
                <c:pt idx="43">
                  <c:v>13.094896352072757</c:v>
                </c:pt>
                <c:pt idx="44">
                  <c:v>13.50163012448162</c:v>
                </c:pt>
                <c:pt idx="45">
                  <c:v>12.824719227389535</c:v>
                </c:pt>
                <c:pt idx="46">
                  <c:v>13.318315575117371</c:v>
                </c:pt>
                <c:pt idx="47">
                  <c:v>12.471967752483707</c:v>
                </c:pt>
                <c:pt idx="48">
                  <c:v>12.21017363576388</c:v>
                </c:pt>
                <c:pt idx="49">
                  <c:v>11.812772266804469</c:v>
                </c:pt>
                <c:pt idx="50">
                  <c:v>11.889129195728788</c:v>
                </c:pt>
                <c:pt idx="51">
                  <c:v>11.540321037196819</c:v>
                </c:pt>
                <c:pt idx="52">
                  <c:v>11.268031069248288</c:v>
                </c:pt>
                <c:pt idx="53">
                  <c:v>10.816084870713144</c:v>
                </c:pt>
                <c:pt idx="54">
                  <c:v>10.678318432099765</c:v>
                </c:pt>
                <c:pt idx="55">
                  <c:v>10.431298863361109</c:v>
                </c:pt>
                <c:pt idx="56">
                  <c:v>10.131826770700577</c:v>
                </c:pt>
                <c:pt idx="57">
                  <c:v>9.7732279381062064</c:v>
                </c:pt>
                <c:pt idx="58">
                  <c:v>10.080968957766128</c:v>
                </c:pt>
                <c:pt idx="59">
                  <c:v>9.9670384901551383</c:v>
                </c:pt>
                <c:pt idx="60">
                  <c:v>9.8958447322479692</c:v>
                </c:pt>
                <c:pt idx="61">
                  <c:v>10.469055854870698</c:v>
                </c:pt>
                <c:pt idx="62">
                  <c:v>10.178870900673461</c:v>
                </c:pt>
                <c:pt idx="63">
                  <c:v>9.5560728078454016</c:v>
                </c:pt>
                <c:pt idx="64">
                  <c:v>9.3831846366292844</c:v>
                </c:pt>
                <c:pt idx="65">
                  <c:v>9.8825859762104464</c:v>
                </c:pt>
                <c:pt idx="66">
                  <c:v>9.992608494269243</c:v>
                </c:pt>
                <c:pt idx="67">
                  <c:v>10.325087509893093</c:v>
                </c:pt>
                <c:pt idx="68">
                  <c:v>10.673048193180337</c:v>
                </c:pt>
                <c:pt idx="69">
                  <c:v>10.783413311200228</c:v>
                </c:pt>
                <c:pt idx="70">
                  <c:v>11.179592659951789</c:v>
                </c:pt>
                <c:pt idx="71">
                  <c:v>11.268376521392055</c:v>
                </c:pt>
                <c:pt idx="72">
                  <c:v>11.238669037458505</c:v>
                </c:pt>
                <c:pt idx="73">
                  <c:v>11.090837447262647</c:v>
                </c:pt>
                <c:pt idx="74">
                  <c:v>10.703197557678129</c:v>
                </c:pt>
                <c:pt idx="75">
                  <c:v>10.820194530910086</c:v>
                </c:pt>
                <c:pt idx="76">
                  <c:v>11.509509434320266</c:v>
                </c:pt>
                <c:pt idx="77">
                  <c:v>11.26949780912325</c:v>
                </c:pt>
                <c:pt idx="78">
                  <c:v>11.124496291818476</c:v>
                </c:pt>
                <c:pt idx="79">
                  <c:v>11.021137768747691</c:v>
                </c:pt>
                <c:pt idx="80">
                  <c:v>11.370079273880561</c:v>
                </c:pt>
                <c:pt idx="81">
                  <c:v>11.388524062938568</c:v>
                </c:pt>
                <c:pt idx="82">
                  <c:v>11.25781360054498</c:v>
                </c:pt>
                <c:pt idx="83">
                  <c:v>11.020707890301171</c:v>
                </c:pt>
                <c:pt idx="84">
                  <c:v>11.211186823786699</c:v>
                </c:pt>
                <c:pt idx="85">
                  <c:v>11.400487835531333</c:v>
                </c:pt>
                <c:pt idx="86">
                  <c:v>11.653834768237234</c:v>
                </c:pt>
                <c:pt idx="87">
                  <c:v>11.80369336735267</c:v>
                </c:pt>
                <c:pt idx="88">
                  <c:v>11.455594309606091</c:v>
                </c:pt>
                <c:pt idx="89">
                  <c:v>11.4791447051328</c:v>
                </c:pt>
                <c:pt idx="90">
                  <c:v>11.578194662719039</c:v>
                </c:pt>
                <c:pt idx="91">
                  <c:v>11.37105786212974</c:v>
                </c:pt>
                <c:pt idx="92">
                  <c:v>11.805092592126867</c:v>
                </c:pt>
                <c:pt idx="93">
                  <c:v>12.212723985423011</c:v>
                </c:pt>
                <c:pt idx="94">
                  <c:v>12.458359688650615</c:v>
                </c:pt>
                <c:pt idx="95">
                  <c:v>12.923757870540658</c:v>
                </c:pt>
                <c:pt idx="96">
                  <c:v>12.990873684352279</c:v>
                </c:pt>
                <c:pt idx="97">
                  <c:v>13.376903526210667</c:v>
                </c:pt>
                <c:pt idx="98">
                  <c:v>12.143195743911196</c:v>
                </c:pt>
                <c:pt idx="99">
                  <c:v>12.468794843034587</c:v>
                </c:pt>
                <c:pt idx="100">
                  <c:v>12.826231558615984</c:v>
                </c:pt>
                <c:pt idx="101">
                  <c:v>12.624645552606468</c:v>
                </c:pt>
                <c:pt idx="102">
                  <c:v>11.858959527172093</c:v>
                </c:pt>
                <c:pt idx="103">
                  <c:v>11.658960351112317</c:v>
                </c:pt>
                <c:pt idx="104">
                  <c:v>11.829575763893725</c:v>
                </c:pt>
                <c:pt idx="105">
                  <c:v>12.070075973623272</c:v>
                </c:pt>
                <c:pt idx="106">
                  <c:v>11.367806191558824</c:v>
                </c:pt>
                <c:pt idx="107">
                  <c:v>11.722817293402661</c:v>
                </c:pt>
                <c:pt idx="108">
                  <c:v>11.986137784218849</c:v>
                </c:pt>
                <c:pt idx="109">
                  <c:v>12.359202041505663</c:v>
                </c:pt>
                <c:pt idx="110">
                  <c:v>13.409203600365203</c:v>
                </c:pt>
                <c:pt idx="111">
                  <c:v>13.396544017643926</c:v>
                </c:pt>
                <c:pt idx="112">
                  <c:v>13.322175920164934</c:v>
                </c:pt>
                <c:pt idx="113">
                  <c:v>12.129701441854207</c:v>
                </c:pt>
                <c:pt idx="114">
                  <c:v>11.264686248784583</c:v>
                </c:pt>
                <c:pt idx="115">
                  <c:v>10.0070711382246</c:v>
                </c:pt>
                <c:pt idx="116">
                  <c:v>9.939306216927541</c:v>
                </c:pt>
                <c:pt idx="117">
                  <c:v>10.146749531972686</c:v>
                </c:pt>
                <c:pt idx="118">
                  <c:v>9.3657759788266493</c:v>
                </c:pt>
                <c:pt idx="119">
                  <c:v>9.5360064793611823</c:v>
                </c:pt>
                <c:pt idx="120">
                  <c:v>9.5199001198583204</c:v>
                </c:pt>
                <c:pt idx="121">
                  <c:v>9.3165998214853616</c:v>
                </c:pt>
                <c:pt idx="122">
                  <c:v>9.3630975328304373</c:v>
                </c:pt>
                <c:pt idx="123">
                  <c:v>9.8134147202609974</c:v>
                </c:pt>
                <c:pt idx="124">
                  <c:v>9.795853677202949</c:v>
                </c:pt>
                <c:pt idx="125">
                  <c:v>9.8399455139761347</c:v>
                </c:pt>
                <c:pt idx="126">
                  <c:v>9.3378987004690455</c:v>
                </c:pt>
                <c:pt idx="127">
                  <c:v>9.3529149310317266</c:v>
                </c:pt>
                <c:pt idx="128">
                  <c:v>9.4614411627734736</c:v>
                </c:pt>
                <c:pt idx="129">
                  <c:v>9.4731799060647557</c:v>
                </c:pt>
                <c:pt idx="130">
                  <c:v>9.1145661686006196</c:v>
                </c:pt>
                <c:pt idx="131">
                  <c:v>9.2992962481572228</c:v>
                </c:pt>
                <c:pt idx="132">
                  <c:v>8.7734079157675744</c:v>
                </c:pt>
                <c:pt idx="133">
                  <c:v>8.7215864090812705</c:v>
                </c:pt>
                <c:pt idx="134">
                  <c:v>8.488172641790106</c:v>
                </c:pt>
                <c:pt idx="135">
                  <c:v>8.295040550413816</c:v>
                </c:pt>
                <c:pt idx="136">
                  <c:v>8.2495855727511955</c:v>
                </c:pt>
                <c:pt idx="137">
                  <c:v>8.3709112584941874</c:v>
                </c:pt>
                <c:pt idx="138">
                  <c:v>8.3759281727610002</c:v>
                </c:pt>
                <c:pt idx="139">
                  <c:v>8.4126317555204295</c:v>
                </c:pt>
                <c:pt idx="140">
                  <c:v>8.1655502562578341</c:v>
                </c:pt>
                <c:pt idx="141">
                  <c:v>8.2702822499217969</c:v>
                </c:pt>
                <c:pt idx="142">
                  <c:v>7.9039709866776011</c:v>
                </c:pt>
                <c:pt idx="143">
                  <c:v>7.8907784751633487</c:v>
                </c:pt>
                <c:pt idx="144">
                  <c:v>7.9644008264634829</c:v>
                </c:pt>
                <c:pt idx="145">
                  <c:v>7.4358680374918187</c:v>
                </c:pt>
                <c:pt idx="146">
                  <c:v>7.3136231709310326</c:v>
                </c:pt>
                <c:pt idx="147">
                  <c:v>6.9257003455645894</c:v>
                </c:pt>
                <c:pt idx="148">
                  <c:v>6.8880223368808355</c:v>
                </c:pt>
                <c:pt idx="149">
                  <c:v>6.6426203448976535</c:v>
                </c:pt>
                <c:pt idx="150">
                  <c:v>6.5985173663911265</c:v>
                </c:pt>
                <c:pt idx="151">
                  <c:v>6.6379822826247006</c:v>
                </c:pt>
                <c:pt idx="152">
                  <c:v>6.6945031117187375</c:v>
                </c:pt>
                <c:pt idx="153">
                  <c:v>6.8513447321220058</c:v>
                </c:pt>
                <c:pt idx="154">
                  <c:v>6.8404709249870885</c:v>
                </c:pt>
                <c:pt idx="155">
                  <c:v>7.1504170529304529</c:v>
                </c:pt>
                <c:pt idx="156">
                  <c:v>6.9972614969300908</c:v>
                </c:pt>
                <c:pt idx="157">
                  <c:v>7.4603811195213892</c:v>
                </c:pt>
                <c:pt idx="158">
                  <c:v>7.4552902417004736</c:v>
                </c:pt>
                <c:pt idx="159">
                  <c:v>7.1875411281329091</c:v>
                </c:pt>
                <c:pt idx="160">
                  <c:v>6.7877725117537251</c:v>
                </c:pt>
                <c:pt idx="161">
                  <c:v>6.7619161300575641</c:v>
                </c:pt>
                <c:pt idx="162">
                  <c:v>6.9417241362183351</c:v>
                </c:pt>
                <c:pt idx="163">
                  <c:v>6.8297630735029813</c:v>
                </c:pt>
                <c:pt idx="164">
                  <c:v>6.8840894724313939</c:v>
                </c:pt>
                <c:pt idx="165">
                  <c:v>7.1332361009133187</c:v>
                </c:pt>
                <c:pt idx="166">
                  <c:v>7.2416662534568053</c:v>
                </c:pt>
                <c:pt idx="167">
                  <c:v>7.2862898294832554</c:v>
                </c:pt>
                <c:pt idx="168">
                  <c:v>7.155199368277108</c:v>
                </c:pt>
                <c:pt idx="169">
                  <c:v>7.2015209708529673</c:v>
                </c:pt>
                <c:pt idx="170">
                  <c:v>7.0950743253608888</c:v>
                </c:pt>
                <c:pt idx="171">
                  <c:v>7.0741556138470596</c:v>
                </c:pt>
                <c:pt idx="172">
                  <c:v>6.9644833801333457</c:v>
                </c:pt>
                <c:pt idx="173">
                  <c:v>7.052002821071663</c:v>
                </c:pt>
                <c:pt idx="174">
                  <c:v>7.3867299224308436</c:v>
                </c:pt>
                <c:pt idx="175">
                  <c:v>7.3993384546439813</c:v>
                </c:pt>
                <c:pt idx="176">
                  <c:v>7.7010445701518231</c:v>
                </c:pt>
                <c:pt idx="177">
                  <c:v>8.2544006200706779</c:v>
                </c:pt>
                <c:pt idx="178">
                  <c:v>7.7396418150006365</c:v>
                </c:pt>
                <c:pt idx="179">
                  <c:v>7.3872226792159408</c:v>
                </c:pt>
                <c:pt idx="180">
                  <c:v>7.5742266842759385</c:v>
                </c:pt>
                <c:pt idx="181">
                  <c:v>7.8093811929245218</c:v>
                </c:pt>
                <c:pt idx="182">
                  <c:v>7.6424224791463775</c:v>
                </c:pt>
                <c:pt idx="183">
                  <c:v>7.5767809723595647</c:v>
                </c:pt>
                <c:pt idx="184">
                  <c:v>7.2261900732607263</c:v>
                </c:pt>
                <c:pt idx="185">
                  <c:v>7.1808841420219851</c:v>
                </c:pt>
                <c:pt idx="186">
                  <c:v>6.9306537737078884</c:v>
                </c:pt>
                <c:pt idx="187">
                  <c:v>7.2467835393862972</c:v>
                </c:pt>
                <c:pt idx="188">
                  <c:v>7.0839355011670655</c:v>
                </c:pt>
                <c:pt idx="189">
                  <c:v>6.6192478367277721</c:v>
                </c:pt>
                <c:pt idx="190">
                  <c:v>6.5004284616622261</c:v>
                </c:pt>
                <c:pt idx="191">
                  <c:v>6.7650892600249524</c:v>
                </c:pt>
                <c:pt idx="192">
                  <c:v>6.664266299891147</c:v>
                </c:pt>
                <c:pt idx="193">
                  <c:v>6.2726554613318459</c:v>
                </c:pt>
                <c:pt idx="194">
                  <c:v>6.4221866420823268</c:v>
                </c:pt>
                <c:pt idx="195">
                  <c:v>6.2442696040327448</c:v>
                </c:pt>
                <c:pt idx="196">
                  <c:v>6.236382228891201</c:v>
                </c:pt>
                <c:pt idx="197">
                  <c:v>6.2466493595249029</c:v>
                </c:pt>
                <c:pt idx="198">
                  <c:v>6.3620535846018207</c:v>
                </c:pt>
                <c:pt idx="199">
                  <c:v>6.3303669981961983</c:v>
                </c:pt>
                <c:pt idx="200">
                  <c:v>6.4938291462043596</c:v>
                </c:pt>
                <c:pt idx="201">
                  <c:v>6.7226715962301524</c:v>
                </c:pt>
                <c:pt idx="202">
                  <c:v>6.5961859192987911</c:v>
                </c:pt>
                <c:pt idx="203">
                  <c:v>6.425878486529701</c:v>
                </c:pt>
                <c:pt idx="204">
                  <c:v>6.2270620534741852</c:v>
                </c:pt>
                <c:pt idx="205">
                  <c:v>6.3495088997539222</c:v>
                </c:pt>
                <c:pt idx="206">
                  <c:v>6.5049075836807733</c:v>
                </c:pt>
                <c:pt idx="207">
                  <c:v>6.6623279228385242</c:v>
                </c:pt>
                <c:pt idx="208">
                  <c:v>6.8513072901746579</c:v>
                </c:pt>
                <c:pt idx="209">
                  <c:v>6.7273721113944518</c:v>
                </c:pt>
                <c:pt idx="210">
                  <c:v>7.1115372819653704</c:v>
                </c:pt>
                <c:pt idx="211">
                  <c:v>7.2692841924150962</c:v>
                </c:pt>
                <c:pt idx="212">
                  <c:v>7.2535293792563609</c:v>
                </c:pt>
                <c:pt idx="213">
                  <c:v>7.3705959573877031</c:v>
                </c:pt>
                <c:pt idx="214">
                  <c:v>7.5865134734038495</c:v>
                </c:pt>
                <c:pt idx="215">
                  <c:v>7.4855190825816695</c:v>
                </c:pt>
                <c:pt idx="216">
                  <c:v>7.457935717111063</c:v>
                </c:pt>
                <c:pt idx="217">
                  <c:v>7.5646878650299207</c:v>
                </c:pt>
                <c:pt idx="218">
                  <c:v>7.4616074634103828</c:v>
                </c:pt>
                <c:pt idx="219">
                  <c:v>7.5156708489707409</c:v>
                </c:pt>
                <c:pt idx="220">
                  <c:v>7.5027336045913176</c:v>
                </c:pt>
                <c:pt idx="221">
                  <c:v>7.5686757081195433</c:v>
                </c:pt>
                <c:pt idx="222">
                  <c:v>7.741819246566255</c:v>
                </c:pt>
                <c:pt idx="223">
                  <c:v>8.1061955919728028</c:v>
                </c:pt>
                <c:pt idx="224">
                  <c:v>7.4398113515788182</c:v>
                </c:pt>
                <c:pt idx="225">
                  <c:v>7.5518703501479623</c:v>
                </c:pt>
                <c:pt idx="226">
                  <c:v>7.7969958582367056</c:v>
                </c:pt>
                <c:pt idx="227">
                  <c:v>7.3716605681906984</c:v>
                </c:pt>
                <c:pt idx="228">
                  <c:v>7.5356115538112984</c:v>
                </c:pt>
                <c:pt idx="229">
                  <c:v>7.4119389482742637</c:v>
                </c:pt>
                <c:pt idx="230">
                  <c:v>7.4717455922535674</c:v>
                </c:pt>
                <c:pt idx="231">
                  <c:v>6.8362120542683753</c:v>
                </c:pt>
                <c:pt idx="232">
                  <c:v>6.7927971857309197</c:v>
                </c:pt>
                <c:pt idx="233">
                  <c:v>7.0966953069195213</c:v>
                </c:pt>
                <c:pt idx="234">
                  <c:v>6.8623889521831565</c:v>
                </c:pt>
                <c:pt idx="235">
                  <c:v>6.8463262496425665</c:v>
                </c:pt>
                <c:pt idx="236">
                  <c:v>7.0282627206813411</c:v>
                </c:pt>
                <c:pt idx="237">
                  <c:v>7.2111243600208095</c:v>
                </c:pt>
                <c:pt idx="238">
                  <c:v>7.5342415881714526</c:v>
                </c:pt>
                <c:pt idx="239">
                  <c:v>7.453208959878534</c:v>
                </c:pt>
                <c:pt idx="240">
                  <c:v>7.7465103342238084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D90-0149-8629-2810FACCC6EE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'a(t)'!$C$20:$II$20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20.613682800484451</c:v>
                </c:pt>
                <c:pt idx="2">
                  <c:v>20.965663777984396</c:v>
                </c:pt>
                <c:pt idx="3">
                  <c:v>21.070807098437772</c:v>
                </c:pt>
                <c:pt idx="4">
                  <c:v>21.310852192695481</c:v>
                </c:pt>
                <c:pt idx="5">
                  <c:v>21.040135062322161</c:v>
                </c:pt>
                <c:pt idx="6">
                  <c:v>21.158210710860473</c:v>
                </c:pt>
                <c:pt idx="7">
                  <c:v>20.688318604441175</c:v>
                </c:pt>
                <c:pt idx="8">
                  <c:v>21.525900219361237</c:v>
                </c:pt>
                <c:pt idx="9">
                  <c:v>22.246997565690695</c:v>
                </c:pt>
                <c:pt idx="10">
                  <c:v>22.40440594734341</c:v>
                </c:pt>
                <c:pt idx="11">
                  <c:v>23.930249368084414</c:v>
                </c:pt>
                <c:pt idx="12">
                  <c:v>24.176504239302282</c:v>
                </c:pt>
                <c:pt idx="13">
                  <c:v>23.339106820855086</c:v>
                </c:pt>
                <c:pt idx="14">
                  <c:v>23.127450323568336</c:v>
                </c:pt>
                <c:pt idx="15">
                  <c:v>23.357185381239233</c:v>
                </c:pt>
                <c:pt idx="16">
                  <c:v>23.924818765399991</c:v>
                </c:pt>
                <c:pt idx="17">
                  <c:v>24.554923404029982</c:v>
                </c:pt>
                <c:pt idx="18">
                  <c:v>24.58409104372075</c:v>
                </c:pt>
                <c:pt idx="19">
                  <c:v>24.406469397148541</c:v>
                </c:pt>
                <c:pt idx="20">
                  <c:v>23.535011278855592</c:v>
                </c:pt>
                <c:pt idx="21">
                  <c:v>23.760336979752672</c:v>
                </c:pt>
                <c:pt idx="22">
                  <c:v>23.60829293795803</c:v>
                </c:pt>
                <c:pt idx="23">
                  <c:v>24.15583693304168</c:v>
                </c:pt>
                <c:pt idx="24">
                  <c:v>23.320017909391215</c:v>
                </c:pt>
                <c:pt idx="25">
                  <c:v>23.805938600882644</c:v>
                </c:pt>
                <c:pt idx="26">
                  <c:v>24.735337994125377</c:v>
                </c:pt>
                <c:pt idx="27">
                  <c:v>23.995202092717786</c:v>
                </c:pt>
                <c:pt idx="28">
                  <c:v>24.493699950433548</c:v>
                </c:pt>
                <c:pt idx="29">
                  <c:v>24.764545313700104</c:v>
                </c:pt>
                <c:pt idx="30">
                  <c:v>24.76156262867233</c:v>
                </c:pt>
                <c:pt idx="31">
                  <c:v>25.093417380021155</c:v>
                </c:pt>
                <c:pt idx="32">
                  <c:v>25.263584265823361</c:v>
                </c:pt>
                <c:pt idx="33">
                  <c:v>25.375152512768889</c:v>
                </c:pt>
                <c:pt idx="34">
                  <c:v>25.563328097649002</c:v>
                </c:pt>
                <c:pt idx="35">
                  <c:v>24.271793696291923</c:v>
                </c:pt>
                <c:pt idx="36">
                  <c:v>24.422821254746911</c:v>
                </c:pt>
                <c:pt idx="37">
                  <c:v>23.631440380083397</c:v>
                </c:pt>
                <c:pt idx="38">
                  <c:v>23.025619287927157</c:v>
                </c:pt>
                <c:pt idx="39">
                  <c:v>20.955954234586443</c:v>
                </c:pt>
                <c:pt idx="40">
                  <c:v>20.949534937896573</c:v>
                </c:pt>
                <c:pt idx="41">
                  <c:v>20.831806393614446</c:v>
                </c:pt>
                <c:pt idx="42">
                  <c:v>20.944976696074193</c:v>
                </c:pt>
                <c:pt idx="43">
                  <c:v>21.487767215408173</c:v>
                </c:pt>
                <c:pt idx="44">
                  <c:v>22.99764778866636</c:v>
                </c:pt>
                <c:pt idx="45">
                  <c:v>23.545944652174715</c:v>
                </c:pt>
                <c:pt idx="46">
                  <c:v>23.467887399740164</c:v>
                </c:pt>
                <c:pt idx="47">
                  <c:v>23.855016302036631</c:v>
                </c:pt>
                <c:pt idx="48">
                  <c:v>24.326230582304856</c:v>
                </c:pt>
                <c:pt idx="49">
                  <c:v>24.110576116288463</c:v>
                </c:pt>
                <c:pt idx="50">
                  <c:v>23.567011285406281</c:v>
                </c:pt>
                <c:pt idx="51">
                  <c:v>23.597374295340298</c:v>
                </c:pt>
                <c:pt idx="52">
                  <c:v>24.693436481142378</c:v>
                </c:pt>
                <c:pt idx="53">
                  <c:v>23.287697195248434</c:v>
                </c:pt>
                <c:pt idx="54">
                  <c:v>24.099972411649595</c:v>
                </c:pt>
                <c:pt idx="55">
                  <c:v>23.699720193296105</c:v>
                </c:pt>
                <c:pt idx="56">
                  <c:v>25.304340272353642</c:v>
                </c:pt>
                <c:pt idx="57">
                  <c:v>25.975776283360073</c:v>
                </c:pt>
                <c:pt idx="58">
                  <c:v>24.853592508451857</c:v>
                </c:pt>
                <c:pt idx="59">
                  <c:v>24.642571967008514</c:v>
                </c:pt>
                <c:pt idx="60">
                  <c:v>24.604654110484347</c:v>
                </c:pt>
                <c:pt idx="61">
                  <c:v>23.937738216271196</c:v>
                </c:pt>
                <c:pt idx="62">
                  <c:v>23.514249596610647</c:v>
                </c:pt>
                <c:pt idx="63">
                  <c:v>23.835412841893099</c:v>
                </c:pt>
                <c:pt idx="64">
                  <c:v>23.573891236523064</c:v>
                </c:pt>
                <c:pt idx="65">
                  <c:v>24.194309671541419</c:v>
                </c:pt>
                <c:pt idx="66">
                  <c:v>23.062253146503661</c:v>
                </c:pt>
                <c:pt idx="67">
                  <c:v>21.485703367825035</c:v>
                </c:pt>
                <c:pt idx="68">
                  <c:v>21.3283612043071</c:v>
                </c:pt>
                <c:pt idx="69">
                  <c:v>21.387739554001044</c:v>
                </c:pt>
                <c:pt idx="70">
                  <c:v>21.321498686700917</c:v>
                </c:pt>
                <c:pt idx="71">
                  <c:v>20.819716802897165</c:v>
                </c:pt>
                <c:pt idx="72">
                  <c:v>21.701288242004399</c:v>
                </c:pt>
                <c:pt idx="73">
                  <c:v>22.603179492437722</c:v>
                </c:pt>
                <c:pt idx="74">
                  <c:v>21.926082429751784</c:v>
                </c:pt>
                <c:pt idx="75">
                  <c:v>22.938087609682075</c:v>
                </c:pt>
                <c:pt idx="76">
                  <c:v>23.119896289122153</c:v>
                </c:pt>
                <c:pt idx="77">
                  <c:v>24.008531235950485</c:v>
                </c:pt>
                <c:pt idx="78">
                  <c:v>23.542694490160567</c:v>
                </c:pt>
                <c:pt idx="79">
                  <c:v>24.085871326496193</c:v>
                </c:pt>
                <c:pt idx="80">
                  <c:v>25.401086167520436</c:v>
                </c:pt>
                <c:pt idx="81">
                  <c:v>25.285207184253455</c:v>
                </c:pt>
                <c:pt idx="82">
                  <c:v>26.427819735088466</c:v>
                </c:pt>
                <c:pt idx="83">
                  <c:v>25.206374145244453</c:v>
                </c:pt>
                <c:pt idx="84">
                  <c:v>25.304444725342471</c:v>
                </c:pt>
                <c:pt idx="85">
                  <c:v>24.49683730422624</c:v>
                </c:pt>
                <c:pt idx="86">
                  <c:v>24.388405488115477</c:v>
                </c:pt>
                <c:pt idx="87">
                  <c:v>24.62103243893992</c:v>
                </c:pt>
                <c:pt idx="88">
                  <c:v>25.325141676286872</c:v>
                </c:pt>
                <c:pt idx="89">
                  <c:v>24.248385020407937</c:v>
                </c:pt>
                <c:pt idx="90">
                  <c:v>24.879364051699511</c:v>
                </c:pt>
                <c:pt idx="91">
                  <c:v>24.802673750531063</c:v>
                </c:pt>
                <c:pt idx="92">
                  <c:v>26.041481641873524</c:v>
                </c:pt>
                <c:pt idx="93">
                  <c:v>27.296202775277813</c:v>
                </c:pt>
                <c:pt idx="94">
                  <c:v>28.620289360943755</c:v>
                </c:pt>
                <c:pt idx="95">
                  <c:v>28.429947308846081</c:v>
                </c:pt>
                <c:pt idx="96">
                  <c:v>27.381575999614427</c:v>
                </c:pt>
                <c:pt idx="97">
                  <c:v>27.02733288976124</c:v>
                </c:pt>
                <c:pt idx="98">
                  <c:v>27.880796865368268</c:v>
                </c:pt>
                <c:pt idx="99">
                  <c:v>27.780864658830385</c:v>
                </c:pt>
                <c:pt idx="100">
                  <c:v>26.317166532565231</c:v>
                </c:pt>
                <c:pt idx="101">
                  <c:v>26.871554386867714</c:v>
                </c:pt>
                <c:pt idx="102">
                  <c:v>26.757854792492701</c:v>
                </c:pt>
                <c:pt idx="103">
                  <c:v>26.743096399552545</c:v>
                </c:pt>
                <c:pt idx="104">
                  <c:v>26.741491568386941</c:v>
                </c:pt>
                <c:pt idx="105">
                  <c:v>24.514497537434639</c:v>
                </c:pt>
                <c:pt idx="106">
                  <c:v>23.463388254581851</c:v>
                </c:pt>
                <c:pt idx="107">
                  <c:v>23.299220641935396</c:v>
                </c:pt>
                <c:pt idx="108">
                  <c:v>23.025025945498982</c:v>
                </c:pt>
                <c:pt idx="109">
                  <c:v>23.589256977836879</c:v>
                </c:pt>
                <c:pt idx="110">
                  <c:v>21.711820637243679</c:v>
                </c:pt>
                <c:pt idx="111">
                  <c:v>21.425672144899991</c:v>
                </c:pt>
                <c:pt idx="112">
                  <c:v>22.169976983810557</c:v>
                </c:pt>
                <c:pt idx="113">
                  <c:v>22.596028651274935</c:v>
                </c:pt>
                <c:pt idx="114">
                  <c:v>21.846600604248987</c:v>
                </c:pt>
                <c:pt idx="115">
                  <c:v>21.083750064184791</c:v>
                </c:pt>
                <c:pt idx="116">
                  <c:v>22.134870221781345</c:v>
                </c:pt>
                <c:pt idx="117">
                  <c:v>21.683368341527231</c:v>
                </c:pt>
                <c:pt idx="118">
                  <c:v>21.432945045526303</c:v>
                </c:pt>
                <c:pt idx="119">
                  <c:v>20.828432063905229</c:v>
                </c:pt>
                <c:pt idx="120">
                  <c:v>19.551346732988371</c:v>
                </c:pt>
                <c:pt idx="121">
                  <c:v>19.481264600302524</c:v>
                </c:pt>
                <c:pt idx="122">
                  <c:v>19.630648386446111</c:v>
                </c:pt>
                <c:pt idx="123">
                  <c:v>19.476717012574571</c:v>
                </c:pt>
                <c:pt idx="124">
                  <c:v>21.111680590845182</c:v>
                </c:pt>
                <c:pt idx="125">
                  <c:v>20.046112197785906</c:v>
                </c:pt>
                <c:pt idx="126">
                  <c:v>20.118827474470333</c:v>
                </c:pt>
                <c:pt idx="127">
                  <c:v>20.073498217890627</c:v>
                </c:pt>
                <c:pt idx="128">
                  <c:v>19.676926672212957</c:v>
                </c:pt>
                <c:pt idx="129">
                  <c:v>18.394272888200991</c:v>
                </c:pt>
                <c:pt idx="130">
                  <c:v>18.377190198769572</c:v>
                </c:pt>
                <c:pt idx="131">
                  <c:v>18.233383388353978</c:v>
                </c:pt>
                <c:pt idx="132">
                  <c:v>18.098268702646351</c:v>
                </c:pt>
                <c:pt idx="133">
                  <c:v>17.139126618694334</c:v>
                </c:pt>
                <c:pt idx="134">
                  <c:v>16.898276025120033</c:v>
                </c:pt>
                <c:pt idx="135">
                  <c:v>16.594634075470744</c:v>
                </c:pt>
                <c:pt idx="136">
                  <c:v>16.894532373337473</c:v>
                </c:pt>
                <c:pt idx="137">
                  <c:v>16.967391087001392</c:v>
                </c:pt>
                <c:pt idx="138">
                  <c:v>17.993902639616721</c:v>
                </c:pt>
                <c:pt idx="139">
                  <c:v>17.700761354570517</c:v>
                </c:pt>
                <c:pt idx="140">
                  <c:v>17.188806132862965</c:v>
                </c:pt>
                <c:pt idx="141">
                  <c:v>17.529522196992449</c:v>
                </c:pt>
                <c:pt idx="142">
                  <c:v>18.024132674522832</c:v>
                </c:pt>
                <c:pt idx="143">
                  <c:v>19.492142333844228</c:v>
                </c:pt>
                <c:pt idx="144">
                  <c:v>20.126781699059087</c:v>
                </c:pt>
                <c:pt idx="145">
                  <c:v>21.791602673269821</c:v>
                </c:pt>
                <c:pt idx="146">
                  <c:v>22.066747907660258</c:v>
                </c:pt>
                <c:pt idx="147">
                  <c:v>22.541050310544911</c:v>
                </c:pt>
                <c:pt idx="148">
                  <c:v>24.137096993140105</c:v>
                </c:pt>
                <c:pt idx="149">
                  <c:v>24.400717265181211</c:v>
                </c:pt>
                <c:pt idx="150">
                  <c:v>24.976353553239171</c:v>
                </c:pt>
                <c:pt idx="151">
                  <c:v>25.183777341687382</c:v>
                </c:pt>
                <c:pt idx="152">
                  <c:v>23.945303756566915</c:v>
                </c:pt>
                <c:pt idx="153">
                  <c:v>24.224579778630222</c:v>
                </c:pt>
                <c:pt idx="154">
                  <c:v>23.482485483635976</c:v>
                </c:pt>
                <c:pt idx="155">
                  <c:v>22.98433861270972</c:v>
                </c:pt>
                <c:pt idx="156">
                  <c:v>23.121496936953829</c:v>
                </c:pt>
                <c:pt idx="157">
                  <c:v>24.137546986554504</c:v>
                </c:pt>
                <c:pt idx="158">
                  <c:v>23.720932641545136</c:v>
                </c:pt>
                <c:pt idx="159">
                  <c:v>23.409340987066795</c:v>
                </c:pt>
                <c:pt idx="160">
                  <c:v>22.765109839214915</c:v>
                </c:pt>
                <c:pt idx="161">
                  <c:v>22.948137282174002</c:v>
                </c:pt>
                <c:pt idx="162">
                  <c:v>23.389386539211483</c:v>
                </c:pt>
                <c:pt idx="163">
                  <c:v>24.394321688651626</c:v>
                </c:pt>
                <c:pt idx="164">
                  <c:v>24.155637185433733</c:v>
                </c:pt>
                <c:pt idx="165">
                  <c:v>24.758633271258439</c:v>
                </c:pt>
                <c:pt idx="166">
                  <c:v>24.279343606759383</c:v>
                </c:pt>
                <c:pt idx="167">
                  <c:v>23.52532974723816</c:v>
                </c:pt>
                <c:pt idx="168">
                  <c:v>24.654303174894139</c:v>
                </c:pt>
                <c:pt idx="169">
                  <c:v>24.248919224062195</c:v>
                </c:pt>
                <c:pt idx="170">
                  <c:v>24.125117943158628</c:v>
                </c:pt>
                <c:pt idx="171">
                  <c:v>24.40275435390696</c:v>
                </c:pt>
                <c:pt idx="172">
                  <c:v>26.378283457799856</c:v>
                </c:pt>
                <c:pt idx="173">
                  <c:v>24.609860462486136</c:v>
                </c:pt>
                <c:pt idx="174">
                  <c:v>25.346079904071726</c:v>
                </c:pt>
                <c:pt idx="175">
                  <c:v>24.711972993374481</c:v>
                </c:pt>
                <c:pt idx="176">
                  <c:v>24.300316253678673</c:v>
                </c:pt>
                <c:pt idx="177">
                  <c:v>22.994659707583605</c:v>
                </c:pt>
                <c:pt idx="178">
                  <c:v>21.577144659722546</c:v>
                </c:pt>
                <c:pt idx="179">
                  <c:v>22.472752128383185</c:v>
                </c:pt>
                <c:pt idx="180">
                  <c:v>22.670768307041545</c:v>
                </c:pt>
                <c:pt idx="181">
                  <c:v>22.718135153931286</c:v>
                </c:pt>
                <c:pt idx="182">
                  <c:v>23.3327656626095</c:v>
                </c:pt>
                <c:pt idx="183">
                  <c:v>23.018651491493721</c:v>
                </c:pt>
                <c:pt idx="184">
                  <c:v>22.664633847149432</c:v>
                </c:pt>
                <c:pt idx="185">
                  <c:v>22.514513964955722</c:v>
                </c:pt>
                <c:pt idx="186">
                  <c:v>21.890389058822571</c:v>
                </c:pt>
                <c:pt idx="187">
                  <c:v>20.756438333497417</c:v>
                </c:pt>
                <c:pt idx="188">
                  <c:v>20.878652135554656</c:v>
                </c:pt>
                <c:pt idx="189">
                  <c:v>21.308054266925222</c:v>
                </c:pt>
                <c:pt idx="190">
                  <c:v>21.05395121905163</c:v>
                </c:pt>
                <c:pt idx="191">
                  <c:v>21.18337716383958</c:v>
                </c:pt>
                <c:pt idx="192">
                  <c:v>20.860905139499629</c:v>
                </c:pt>
                <c:pt idx="193">
                  <c:v>21.553571087843459</c:v>
                </c:pt>
                <c:pt idx="194">
                  <c:v>20.874011947145302</c:v>
                </c:pt>
                <c:pt idx="195">
                  <c:v>22.192524327051956</c:v>
                </c:pt>
                <c:pt idx="196">
                  <c:v>23.064134550448308</c:v>
                </c:pt>
                <c:pt idx="197">
                  <c:v>22.328606228577033</c:v>
                </c:pt>
                <c:pt idx="198">
                  <c:v>22.212133303653712</c:v>
                </c:pt>
                <c:pt idx="199">
                  <c:v>22.531822472452905</c:v>
                </c:pt>
                <c:pt idx="200">
                  <c:v>22.649321367259947</c:v>
                </c:pt>
                <c:pt idx="201">
                  <c:v>21.510030259318572</c:v>
                </c:pt>
                <c:pt idx="202">
                  <c:v>20.84531735334814</c:v>
                </c:pt>
                <c:pt idx="203">
                  <c:v>20.697875054537697</c:v>
                </c:pt>
                <c:pt idx="204">
                  <c:v>20.99635933572312</c:v>
                </c:pt>
                <c:pt idx="205">
                  <c:v>22.111347944304818</c:v>
                </c:pt>
                <c:pt idx="206">
                  <c:v>21.508012292245198</c:v>
                </c:pt>
                <c:pt idx="207">
                  <c:v>21.649905324205474</c:v>
                </c:pt>
                <c:pt idx="208">
                  <c:v>21.979680984930589</c:v>
                </c:pt>
                <c:pt idx="209">
                  <c:v>22.3203674443245</c:v>
                </c:pt>
                <c:pt idx="210">
                  <c:v>23.715905082447758</c:v>
                </c:pt>
                <c:pt idx="211">
                  <c:v>23.994145429667455</c:v>
                </c:pt>
                <c:pt idx="212">
                  <c:v>24.418395413064744</c:v>
                </c:pt>
                <c:pt idx="213">
                  <c:v>23.846608763305436</c:v>
                </c:pt>
                <c:pt idx="214">
                  <c:v>24.076637970726193</c:v>
                </c:pt>
                <c:pt idx="215">
                  <c:v>25.520497423688596</c:v>
                </c:pt>
                <c:pt idx="216">
                  <c:v>24.791779388555863</c:v>
                </c:pt>
                <c:pt idx="217">
                  <c:v>24.98317926922417</c:v>
                </c:pt>
                <c:pt idx="218">
                  <c:v>24.590424702755211</c:v>
                </c:pt>
                <c:pt idx="219">
                  <c:v>25.377989402319137</c:v>
                </c:pt>
                <c:pt idx="220">
                  <c:v>26.450112456513676</c:v>
                </c:pt>
                <c:pt idx="221">
                  <c:v>27.261671041862577</c:v>
                </c:pt>
                <c:pt idx="222">
                  <c:v>28.30022666510153</c:v>
                </c:pt>
                <c:pt idx="223">
                  <c:v>28.750999410002823</c:v>
                </c:pt>
                <c:pt idx="224">
                  <c:v>27.08747997060199</c:v>
                </c:pt>
                <c:pt idx="225">
                  <c:v>27.182511237268535</c:v>
                </c:pt>
                <c:pt idx="226">
                  <c:v>27.198737888416076</c:v>
                </c:pt>
                <c:pt idx="227">
                  <c:v>27.541391141973644</c:v>
                </c:pt>
                <c:pt idx="228">
                  <c:v>28.336492915735167</c:v>
                </c:pt>
                <c:pt idx="229">
                  <c:v>28.397296496887094</c:v>
                </c:pt>
                <c:pt idx="230">
                  <c:v>30.104012137072438</c:v>
                </c:pt>
                <c:pt idx="231">
                  <c:v>29.578958248145458</c:v>
                </c:pt>
                <c:pt idx="232">
                  <c:v>27.625241644742879</c:v>
                </c:pt>
                <c:pt idx="233">
                  <c:v>27.851162052678276</c:v>
                </c:pt>
                <c:pt idx="234">
                  <c:v>28.754479059423129</c:v>
                </c:pt>
                <c:pt idx="235">
                  <c:v>29.219650749662705</c:v>
                </c:pt>
                <c:pt idx="236">
                  <c:v>28.094164742520618</c:v>
                </c:pt>
                <c:pt idx="237">
                  <c:v>28.793194344385366</c:v>
                </c:pt>
                <c:pt idx="238">
                  <c:v>27.716942604279886</c:v>
                </c:pt>
                <c:pt idx="239">
                  <c:v>27.903874556530184</c:v>
                </c:pt>
                <c:pt idx="240">
                  <c:v>27.532616699228832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D90-0149-8629-2810FACCC6EE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'a(t)'!$C$21:$II$21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19.077207789665643</c:v>
                </c:pt>
                <c:pt idx="2">
                  <c:v>17.390560476728155</c:v>
                </c:pt>
                <c:pt idx="3">
                  <c:v>16.866872307997578</c:v>
                </c:pt>
                <c:pt idx="4">
                  <c:v>15.983820183275322</c:v>
                </c:pt>
                <c:pt idx="5">
                  <c:v>15.826305469277553</c:v>
                </c:pt>
                <c:pt idx="6">
                  <c:v>17.107516156406358</c:v>
                </c:pt>
                <c:pt idx="7">
                  <c:v>16.366701400695284</c:v>
                </c:pt>
                <c:pt idx="8">
                  <c:v>17.168452520040482</c:v>
                </c:pt>
                <c:pt idx="9">
                  <c:v>16.650506473728498</c:v>
                </c:pt>
                <c:pt idx="10">
                  <c:v>16.803451293894582</c:v>
                </c:pt>
                <c:pt idx="11">
                  <c:v>16.746661595543525</c:v>
                </c:pt>
                <c:pt idx="12">
                  <c:v>16.687124309769043</c:v>
                </c:pt>
                <c:pt idx="13">
                  <c:v>18.3259157223751</c:v>
                </c:pt>
                <c:pt idx="14">
                  <c:v>17.832266651586043</c:v>
                </c:pt>
                <c:pt idx="15">
                  <c:v>18.257273649532099</c:v>
                </c:pt>
                <c:pt idx="16">
                  <c:v>18.22816565797811</c:v>
                </c:pt>
                <c:pt idx="17">
                  <c:v>18.041981641561495</c:v>
                </c:pt>
                <c:pt idx="18">
                  <c:v>19.105607662518924</c:v>
                </c:pt>
                <c:pt idx="19">
                  <c:v>18.161989238955154</c:v>
                </c:pt>
                <c:pt idx="20">
                  <c:v>17.461378274262287</c:v>
                </c:pt>
                <c:pt idx="21">
                  <c:v>16.221188357183092</c:v>
                </c:pt>
                <c:pt idx="22">
                  <c:v>16.36753483003918</c:v>
                </c:pt>
                <c:pt idx="23">
                  <c:v>16.678979105778097</c:v>
                </c:pt>
                <c:pt idx="24">
                  <c:v>16.948504161863603</c:v>
                </c:pt>
                <c:pt idx="25">
                  <c:v>16.111344753862756</c:v>
                </c:pt>
                <c:pt idx="26">
                  <c:v>16.080981423157823</c:v>
                </c:pt>
                <c:pt idx="27">
                  <c:v>15.749455980005182</c:v>
                </c:pt>
                <c:pt idx="28">
                  <c:v>16.167281588860476</c:v>
                </c:pt>
                <c:pt idx="29">
                  <c:v>16.522651220048637</c:v>
                </c:pt>
                <c:pt idx="30">
                  <c:v>16.916562352926473</c:v>
                </c:pt>
                <c:pt idx="31">
                  <c:v>17.246420877574348</c:v>
                </c:pt>
                <c:pt idx="32">
                  <c:v>17.638393455169943</c:v>
                </c:pt>
                <c:pt idx="33">
                  <c:v>16.972630905645325</c:v>
                </c:pt>
                <c:pt idx="34">
                  <c:v>15.853577108179886</c:v>
                </c:pt>
                <c:pt idx="35">
                  <c:v>16.740078764897898</c:v>
                </c:pt>
                <c:pt idx="36">
                  <c:v>16.376226013431111</c:v>
                </c:pt>
                <c:pt idx="37">
                  <c:v>16.020605554675878</c:v>
                </c:pt>
                <c:pt idx="38">
                  <c:v>16.952497224053499</c:v>
                </c:pt>
                <c:pt idx="39">
                  <c:v>16.855533714388695</c:v>
                </c:pt>
                <c:pt idx="40">
                  <c:v>16.412883708581898</c:v>
                </c:pt>
                <c:pt idx="41">
                  <c:v>16.345935717886288</c:v>
                </c:pt>
                <c:pt idx="42">
                  <c:v>16.238484084726991</c:v>
                </c:pt>
                <c:pt idx="43">
                  <c:v>15.705955593223639</c:v>
                </c:pt>
                <c:pt idx="44">
                  <c:v>16.444955878990239</c:v>
                </c:pt>
                <c:pt idx="45">
                  <c:v>17.12028943307627</c:v>
                </c:pt>
                <c:pt idx="46">
                  <c:v>17.389913370970046</c:v>
                </c:pt>
                <c:pt idx="47">
                  <c:v>18.115293763288005</c:v>
                </c:pt>
                <c:pt idx="48">
                  <c:v>18.022193741959057</c:v>
                </c:pt>
                <c:pt idx="49">
                  <c:v>17.940154833249959</c:v>
                </c:pt>
                <c:pt idx="50">
                  <c:v>18.895644850563276</c:v>
                </c:pt>
                <c:pt idx="51">
                  <c:v>19.012950568184408</c:v>
                </c:pt>
                <c:pt idx="52">
                  <c:v>18.573684895168739</c:v>
                </c:pt>
                <c:pt idx="53">
                  <c:v>18.992312405375998</c:v>
                </c:pt>
                <c:pt idx="54">
                  <c:v>18.240387364133223</c:v>
                </c:pt>
                <c:pt idx="55">
                  <c:v>17.21138205554049</c:v>
                </c:pt>
                <c:pt idx="56">
                  <c:v>16.521300888728558</c:v>
                </c:pt>
                <c:pt idx="57">
                  <c:v>16.571243705329721</c:v>
                </c:pt>
                <c:pt idx="58">
                  <c:v>17.077935333546414</c:v>
                </c:pt>
                <c:pt idx="59">
                  <c:v>15.657119648183983</c:v>
                </c:pt>
                <c:pt idx="60">
                  <c:v>15.336887792956786</c:v>
                </c:pt>
                <c:pt idx="61">
                  <c:v>14.916619093361513</c:v>
                </c:pt>
                <c:pt idx="62">
                  <c:v>15.118420683626663</c:v>
                </c:pt>
                <c:pt idx="63">
                  <c:v>14.71253889009305</c:v>
                </c:pt>
                <c:pt idx="64">
                  <c:v>15.062862342885394</c:v>
                </c:pt>
                <c:pt idx="65">
                  <c:v>15.273511867565873</c:v>
                </c:pt>
                <c:pt idx="66">
                  <c:v>15.583403996128027</c:v>
                </c:pt>
                <c:pt idx="67">
                  <c:v>16.31002077374837</c:v>
                </c:pt>
                <c:pt idx="68">
                  <c:v>15.670008100511071</c:v>
                </c:pt>
                <c:pt idx="69">
                  <c:v>15.525391896534725</c:v>
                </c:pt>
                <c:pt idx="70">
                  <c:v>15.389823239726908</c:v>
                </c:pt>
                <c:pt idx="71">
                  <c:v>15.528955590009739</c:v>
                </c:pt>
                <c:pt idx="72">
                  <c:v>15.148603876404582</c:v>
                </c:pt>
                <c:pt idx="73">
                  <c:v>15.539641524655563</c:v>
                </c:pt>
                <c:pt idx="74">
                  <c:v>15.272035206444182</c:v>
                </c:pt>
                <c:pt idx="75">
                  <c:v>15.962512689700208</c:v>
                </c:pt>
                <c:pt idx="76">
                  <c:v>15.953401854206827</c:v>
                </c:pt>
                <c:pt idx="77">
                  <c:v>16.24427287939341</c:v>
                </c:pt>
                <c:pt idx="78">
                  <c:v>16.426553608958667</c:v>
                </c:pt>
                <c:pt idx="79">
                  <c:v>16.978217625093247</c:v>
                </c:pt>
                <c:pt idx="80">
                  <c:v>16.495063437696665</c:v>
                </c:pt>
                <c:pt idx="81">
                  <c:v>16.300362845550765</c:v>
                </c:pt>
                <c:pt idx="82">
                  <c:v>16.479029715867576</c:v>
                </c:pt>
                <c:pt idx="83">
                  <c:v>16.068427528018937</c:v>
                </c:pt>
                <c:pt idx="84">
                  <c:v>15.554456342509505</c:v>
                </c:pt>
                <c:pt idx="85">
                  <c:v>15.31607394285821</c:v>
                </c:pt>
                <c:pt idx="86">
                  <c:v>15.138154099548936</c:v>
                </c:pt>
                <c:pt idx="87">
                  <c:v>15.03331572516106</c:v>
                </c:pt>
                <c:pt idx="88">
                  <c:v>15.244232052556965</c:v>
                </c:pt>
                <c:pt idx="89">
                  <c:v>15.872905813919935</c:v>
                </c:pt>
                <c:pt idx="90">
                  <c:v>16.224619542342065</c:v>
                </c:pt>
                <c:pt idx="91">
                  <c:v>15.85090086361606</c:v>
                </c:pt>
                <c:pt idx="92">
                  <c:v>15.853047913367449</c:v>
                </c:pt>
                <c:pt idx="93">
                  <c:v>16.082307332599367</c:v>
                </c:pt>
                <c:pt idx="94">
                  <c:v>16.525399826659513</c:v>
                </c:pt>
                <c:pt idx="95">
                  <c:v>16.099142124806242</c:v>
                </c:pt>
                <c:pt idx="96">
                  <c:v>16.049844998277269</c:v>
                </c:pt>
                <c:pt idx="97">
                  <c:v>15.878821937071997</c:v>
                </c:pt>
                <c:pt idx="98">
                  <c:v>15.329304868837152</c:v>
                </c:pt>
                <c:pt idx="99">
                  <c:v>16.462504598700427</c:v>
                </c:pt>
                <c:pt idx="100">
                  <c:v>17.257817598325474</c:v>
                </c:pt>
                <c:pt idx="101">
                  <c:v>18.155696582339832</c:v>
                </c:pt>
                <c:pt idx="102">
                  <c:v>18.744943081636396</c:v>
                </c:pt>
                <c:pt idx="103">
                  <c:v>17.554257133947058</c:v>
                </c:pt>
                <c:pt idx="104">
                  <c:v>17.963659277874978</c:v>
                </c:pt>
                <c:pt idx="105">
                  <c:v>18.528230993802346</c:v>
                </c:pt>
                <c:pt idx="106">
                  <c:v>18.1727228657487</c:v>
                </c:pt>
                <c:pt idx="107">
                  <c:v>18.351331325638462</c:v>
                </c:pt>
                <c:pt idx="108">
                  <c:v>18.282521284309102</c:v>
                </c:pt>
                <c:pt idx="109">
                  <c:v>18.444683197790358</c:v>
                </c:pt>
                <c:pt idx="110">
                  <c:v>18.586068895892915</c:v>
                </c:pt>
                <c:pt idx="111">
                  <c:v>17.236779195088467</c:v>
                </c:pt>
                <c:pt idx="112">
                  <c:v>17.288255918935974</c:v>
                </c:pt>
                <c:pt idx="113">
                  <c:v>17.740184513343539</c:v>
                </c:pt>
                <c:pt idx="114">
                  <c:v>16.734588067312842</c:v>
                </c:pt>
                <c:pt idx="115">
                  <c:v>17.581889334498374</c:v>
                </c:pt>
                <c:pt idx="116">
                  <c:v>17.041701414675348</c:v>
                </c:pt>
                <c:pt idx="117">
                  <c:v>17.736355943346808</c:v>
                </c:pt>
                <c:pt idx="118">
                  <c:v>18.421554917740377</c:v>
                </c:pt>
                <c:pt idx="119">
                  <c:v>17.987169323075531</c:v>
                </c:pt>
                <c:pt idx="120">
                  <c:v>17.262769792028816</c:v>
                </c:pt>
                <c:pt idx="121">
                  <c:v>17.73298129613077</c:v>
                </c:pt>
                <c:pt idx="122">
                  <c:v>17.402226936652529</c:v>
                </c:pt>
                <c:pt idx="123">
                  <c:v>18.112419762356772</c:v>
                </c:pt>
                <c:pt idx="124">
                  <c:v>18.546672061257354</c:v>
                </c:pt>
                <c:pt idx="125">
                  <c:v>18.202288520199499</c:v>
                </c:pt>
                <c:pt idx="126">
                  <c:v>18.53561670424769</c:v>
                </c:pt>
                <c:pt idx="127">
                  <c:v>17.907768523881899</c:v>
                </c:pt>
                <c:pt idx="128">
                  <c:v>18.115557109872857</c:v>
                </c:pt>
                <c:pt idx="129">
                  <c:v>18.9667822813065</c:v>
                </c:pt>
                <c:pt idx="130">
                  <c:v>18.667025807651001</c:v>
                </c:pt>
                <c:pt idx="131">
                  <c:v>17.712202408033018</c:v>
                </c:pt>
                <c:pt idx="132">
                  <c:v>18.74016483745358</c:v>
                </c:pt>
                <c:pt idx="133">
                  <c:v>17.785360762431615</c:v>
                </c:pt>
                <c:pt idx="134">
                  <c:v>18.296420688896028</c:v>
                </c:pt>
                <c:pt idx="135">
                  <c:v>17.522973803362891</c:v>
                </c:pt>
                <c:pt idx="136">
                  <c:v>17.636473644018402</c:v>
                </c:pt>
                <c:pt idx="137">
                  <c:v>17.234421579473803</c:v>
                </c:pt>
                <c:pt idx="138">
                  <c:v>17.077338491553018</c:v>
                </c:pt>
                <c:pt idx="139">
                  <c:v>16.55426733008397</c:v>
                </c:pt>
                <c:pt idx="140">
                  <c:v>15.809122258182065</c:v>
                </c:pt>
                <c:pt idx="141">
                  <c:v>16.145789145696458</c:v>
                </c:pt>
                <c:pt idx="142">
                  <c:v>15.425645298766584</c:v>
                </c:pt>
                <c:pt idx="143">
                  <c:v>15.887026993785318</c:v>
                </c:pt>
                <c:pt idx="144">
                  <c:v>15.508656272434809</c:v>
                </c:pt>
                <c:pt idx="145">
                  <c:v>15.334396416178292</c:v>
                </c:pt>
                <c:pt idx="146">
                  <c:v>14.944935097592966</c:v>
                </c:pt>
                <c:pt idx="147">
                  <c:v>15.077825650328663</c:v>
                </c:pt>
                <c:pt idx="148">
                  <c:v>15.146589015628766</c:v>
                </c:pt>
                <c:pt idx="149">
                  <c:v>15.283097923954896</c:v>
                </c:pt>
                <c:pt idx="150">
                  <c:v>14.83236361133722</c:v>
                </c:pt>
                <c:pt idx="151">
                  <c:v>15.517702751896266</c:v>
                </c:pt>
                <c:pt idx="152">
                  <c:v>15.16331598166569</c:v>
                </c:pt>
                <c:pt idx="153">
                  <c:v>15.798550629203664</c:v>
                </c:pt>
                <c:pt idx="154">
                  <c:v>15.764832970619073</c:v>
                </c:pt>
                <c:pt idx="155">
                  <c:v>16.303338016947151</c:v>
                </c:pt>
                <c:pt idx="156">
                  <c:v>16.076722463410068</c:v>
                </c:pt>
                <c:pt idx="157">
                  <c:v>15.67064513848641</c:v>
                </c:pt>
                <c:pt idx="158">
                  <c:v>16.431515305751542</c:v>
                </c:pt>
                <c:pt idx="159">
                  <c:v>16.32408754341721</c:v>
                </c:pt>
                <c:pt idx="160">
                  <c:v>15.487744225757035</c:v>
                </c:pt>
                <c:pt idx="161">
                  <c:v>16.376032413039372</c:v>
                </c:pt>
                <c:pt idx="162">
                  <c:v>16.032253436165643</c:v>
                </c:pt>
                <c:pt idx="163">
                  <c:v>15.165520701569774</c:v>
                </c:pt>
                <c:pt idx="164">
                  <c:v>15.16434266096042</c:v>
                </c:pt>
                <c:pt idx="165">
                  <c:v>15.855396492456153</c:v>
                </c:pt>
                <c:pt idx="166">
                  <c:v>16.381348967794185</c:v>
                </c:pt>
                <c:pt idx="167">
                  <c:v>15.987171806497946</c:v>
                </c:pt>
                <c:pt idx="168">
                  <c:v>15.946546058350009</c:v>
                </c:pt>
                <c:pt idx="169">
                  <c:v>16.219512546390416</c:v>
                </c:pt>
                <c:pt idx="170">
                  <c:v>16.447553523651969</c:v>
                </c:pt>
                <c:pt idx="171">
                  <c:v>16.458414549485973</c:v>
                </c:pt>
                <c:pt idx="172">
                  <c:v>16.705697170847472</c:v>
                </c:pt>
                <c:pt idx="173">
                  <c:v>16.356244407557401</c:v>
                </c:pt>
                <c:pt idx="174">
                  <c:v>16.583010416669421</c:v>
                </c:pt>
                <c:pt idx="175">
                  <c:v>16.797879696470943</c:v>
                </c:pt>
                <c:pt idx="176">
                  <c:v>16.022101429266964</c:v>
                </c:pt>
                <c:pt idx="177">
                  <c:v>16.418284478811415</c:v>
                </c:pt>
                <c:pt idx="178">
                  <c:v>15.949334416680312</c:v>
                </c:pt>
                <c:pt idx="179">
                  <c:v>15.380309223559619</c:v>
                </c:pt>
                <c:pt idx="180">
                  <c:v>15.481550170129459</c:v>
                </c:pt>
                <c:pt idx="181">
                  <c:v>15.653707496067037</c:v>
                </c:pt>
                <c:pt idx="182">
                  <c:v>16.148664703236708</c:v>
                </c:pt>
                <c:pt idx="183">
                  <c:v>16.722338807821192</c:v>
                </c:pt>
                <c:pt idx="184">
                  <c:v>17.285341413484115</c:v>
                </c:pt>
                <c:pt idx="185">
                  <c:v>17.896905352903854</c:v>
                </c:pt>
                <c:pt idx="186">
                  <c:v>17.647822572215585</c:v>
                </c:pt>
                <c:pt idx="187">
                  <c:v>16.485033700433998</c:v>
                </c:pt>
                <c:pt idx="188">
                  <c:v>16.49265364497483</c:v>
                </c:pt>
                <c:pt idx="189">
                  <c:v>16.676085857665697</c:v>
                </c:pt>
                <c:pt idx="190">
                  <c:v>17.859184944649929</c:v>
                </c:pt>
                <c:pt idx="191">
                  <c:v>17.75161333743053</c:v>
                </c:pt>
                <c:pt idx="192">
                  <c:v>17.784919721207608</c:v>
                </c:pt>
                <c:pt idx="193">
                  <c:v>17.146681690684627</c:v>
                </c:pt>
                <c:pt idx="194">
                  <c:v>15.983332937443162</c:v>
                </c:pt>
                <c:pt idx="195">
                  <c:v>16.565706535029424</c:v>
                </c:pt>
                <c:pt idx="196">
                  <c:v>17.086482767543135</c:v>
                </c:pt>
                <c:pt idx="197">
                  <c:v>17.30650718432187</c:v>
                </c:pt>
                <c:pt idx="198">
                  <c:v>17.262681420702837</c:v>
                </c:pt>
                <c:pt idx="199">
                  <c:v>17.81849856436143</c:v>
                </c:pt>
                <c:pt idx="200">
                  <c:v>17.353732489618434</c:v>
                </c:pt>
                <c:pt idx="201">
                  <c:v>17.908624657870298</c:v>
                </c:pt>
                <c:pt idx="202">
                  <c:v>17.228771668625715</c:v>
                </c:pt>
                <c:pt idx="203">
                  <c:v>17.241611923980432</c:v>
                </c:pt>
                <c:pt idx="204">
                  <c:v>17.231782013452413</c:v>
                </c:pt>
                <c:pt idx="205">
                  <c:v>16.995948474451467</c:v>
                </c:pt>
                <c:pt idx="206">
                  <c:v>17.547734642471507</c:v>
                </c:pt>
                <c:pt idx="207">
                  <c:v>18.406193625748347</c:v>
                </c:pt>
                <c:pt idx="208">
                  <c:v>19.050993014169094</c:v>
                </c:pt>
                <c:pt idx="209">
                  <c:v>19.293556223838635</c:v>
                </c:pt>
                <c:pt idx="210">
                  <c:v>20.902342046334148</c:v>
                </c:pt>
                <c:pt idx="211">
                  <c:v>20.819769549151591</c:v>
                </c:pt>
                <c:pt idx="212">
                  <c:v>20.873938199847498</c:v>
                </c:pt>
                <c:pt idx="213">
                  <c:v>20.049400861690291</c:v>
                </c:pt>
                <c:pt idx="214">
                  <c:v>19.755170660439116</c:v>
                </c:pt>
                <c:pt idx="215">
                  <c:v>19.69667266279793</c:v>
                </c:pt>
                <c:pt idx="216">
                  <c:v>20.015548380241995</c:v>
                </c:pt>
                <c:pt idx="217">
                  <c:v>19.721954303104226</c:v>
                </c:pt>
                <c:pt idx="218">
                  <c:v>20.603056138121616</c:v>
                </c:pt>
                <c:pt idx="219">
                  <c:v>20.29328589889495</c:v>
                </c:pt>
                <c:pt idx="220">
                  <c:v>20.373207888593178</c:v>
                </c:pt>
                <c:pt idx="221">
                  <c:v>20.661415113572364</c:v>
                </c:pt>
                <c:pt idx="222">
                  <c:v>20.500682168774773</c:v>
                </c:pt>
                <c:pt idx="223">
                  <c:v>20.637049275431263</c:v>
                </c:pt>
                <c:pt idx="224">
                  <c:v>21.212116552940277</c:v>
                </c:pt>
                <c:pt idx="225">
                  <c:v>20.406190757126154</c:v>
                </c:pt>
                <c:pt idx="226">
                  <c:v>20.611166334029257</c:v>
                </c:pt>
                <c:pt idx="227">
                  <c:v>20.437557880520618</c:v>
                </c:pt>
                <c:pt idx="228">
                  <c:v>19.923138897457882</c:v>
                </c:pt>
                <c:pt idx="229">
                  <c:v>19.802335791564182</c:v>
                </c:pt>
                <c:pt idx="230">
                  <c:v>19.304741516932499</c:v>
                </c:pt>
                <c:pt idx="231">
                  <c:v>18.971600581898077</c:v>
                </c:pt>
                <c:pt idx="232">
                  <c:v>19.132038064633736</c:v>
                </c:pt>
                <c:pt idx="233">
                  <c:v>18.813183771241306</c:v>
                </c:pt>
                <c:pt idx="234">
                  <c:v>19.375298736897747</c:v>
                </c:pt>
                <c:pt idx="235">
                  <c:v>18.502855725821671</c:v>
                </c:pt>
                <c:pt idx="236">
                  <c:v>19.084591085114848</c:v>
                </c:pt>
                <c:pt idx="237">
                  <c:v>18.342163710314196</c:v>
                </c:pt>
                <c:pt idx="238">
                  <c:v>17.689458214028534</c:v>
                </c:pt>
                <c:pt idx="239">
                  <c:v>16.744786720355997</c:v>
                </c:pt>
                <c:pt idx="240">
                  <c:v>16.499730140744639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D90-0149-8629-2810FACCC6EE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'a(t)'!$C$22:$II$22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20.119706406972249</c:v>
                </c:pt>
                <c:pt idx="2">
                  <c:v>20.024258072129633</c:v>
                </c:pt>
                <c:pt idx="3">
                  <c:v>20.362989090886572</c:v>
                </c:pt>
                <c:pt idx="4">
                  <c:v>19.849388503146546</c:v>
                </c:pt>
                <c:pt idx="5">
                  <c:v>19.344964643412009</c:v>
                </c:pt>
                <c:pt idx="6">
                  <c:v>18.668082222889876</c:v>
                </c:pt>
                <c:pt idx="7">
                  <c:v>18.755201437724764</c:v>
                </c:pt>
                <c:pt idx="8">
                  <c:v>19.971253647754221</c:v>
                </c:pt>
                <c:pt idx="9">
                  <c:v>19.460433333960257</c:v>
                </c:pt>
                <c:pt idx="10">
                  <c:v>19.726747873982937</c:v>
                </c:pt>
                <c:pt idx="11">
                  <c:v>20.157929050430624</c:v>
                </c:pt>
                <c:pt idx="12">
                  <c:v>20.126831599892984</c:v>
                </c:pt>
                <c:pt idx="13">
                  <c:v>20.541294478994708</c:v>
                </c:pt>
                <c:pt idx="14">
                  <c:v>20.144286388642652</c:v>
                </c:pt>
                <c:pt idx="15">
                  <c:v>20.442264450154468</c:v>
                </c:pt>
                <c:pt idx="16">
                  <c:v>20.56708931435287</c:v>
                </c:pt>
                <c:pt idx="17">
                  <c:v>19.641178801126973</c:v>
                </c:pt>
                <c:pt idx="18">
                  <c:v>19.757642124924597</c:v>
                </c:pt>
                <c:pt idx="19">
                  <c:v>21.032920986251572</c:v>
                </c:pt>
                <c:pt idx="20">
                  <c:v>20.860276817925349</c:v>
                </c:pt>
                <c:pt idx="21">
                  <c:v>21.106801206445308</c:v>
                </c:pt>
                <c:pt idx="22">
                  <c:v>19.943799070289796</c:v>
                </c:pt>
                <c:pt idx="23">
                  <c:v>19.776583826858964</c:v>
                </c:pt>
                <c:pt idx="24">
                  <c:v>20.294252808759001</c:v>
                </c:pt>
                <c:pt idx="25">
                  <c:v>20.767348062233761</c:v>
                </c:pt>
                <c:pt idx="26">
                  <c:v>20.05691929850796</c:v>
                </c:pt>
                <c:pt idx="27">
                  <c:v>21.208360291863297</c:v>
                </c:pt>
                <c:pt idx="28">
                  <c:v>21.71661070258768</c:v>
                </c:pt>
                <c:pt idx="29">
                  <c:v>20.851031294156908</c:v>
                </c:pt>
                <c:pt idx="30">
                  <c:v>20.735948387048655</c:v>
                </c:pt>
                <c:pt idx="31">
                  <c:v>20.362926013949075</c:v>
                </c:pt>
                <c:pt idx="32">
                  <c:v>20.28455193050786</c:v>
                </c:pt>
                <c:pt idx="33">
                  <c:v>19.694700215028597</c:v>
                </c:pt>
                <c:pt idx="34">
                  <c:v>18.348964919286203</c:v>
                </c:pt>
                <c:pt idx="35">
                  <c:v>18.11108780115514</c:v>
                </c:pt>
                <c:pt idx="36">
                  <c:v>17.360516820254148</c:v>
                </c:pt>
                <c:pt idx="37">
                  <c:v>16.340726455565331</c:v>
                </c:pt>
                <c:pt idx="38">
                  <c:v>16.070458103334328</c:v>
                </c:pt>
                <c:pt idx="39">
                  <c:v>15.67967730134959</c:v>
                </c:pt>
                <c:pt idx="40">
                  <c:v>15.607177641225698</c:v>
                </c:pt>
                <c:pt idx="41">
                  <c:v>15.33968769284291</c:v>
                </c:pt>
                <c:pt idx="42">
                  <c:v>16.09598238476411</c:v>
                </c:pt>
                <c:pt idx="43">
                  <c:v>15.929103600098561</c:v>
                </c:pt>
                <c:pt idx="44">
                  <c:v>15.551395608621648</c:v>
                </c:pt>
                <c:pt idx="45">
                  <c:v>15.533983058553316</c:v>
                </c:pt>
                <c:pt idx="46">
                  <c:v>16.339198192913251</c:v>
                </c:pt>
                <c:pt idx="47">
                  <c:v>17.113769224027433</c:v>
                </c:pt>
                <c:pt idx="48">
                  <c:v>16.48142007105265</c:v>
                </c:pt>
                <c:pt idx="49">
                  <c:v>16.428769405168637</c:v>
                </c:pt>
                <c:pt idx="50">
                  <c:v>16.110187600218243</c:v>
                </c:pt>
                <c:pt idx="51">
                  <c:v>15.909550255592341</c:v>
                </c:pt>
                <c:pt idx="52">
                  <c:v>16.236666399617693</c:v>
                </c:pt>
                <c:pt idx="53">
                  <c:v>15.855302871322127</c:v>
                </c:pt>
                <c:pt idx="54">
                  <c:v>15.828522163146532</c:v>
                </c:pt>
                <c:pt idx="55">
                  <c:v>15.69443854516814</c:v>
                </c:pt>
                <c:pt idx="56">
                  <c:v>16.408381525603154</c:v>
                </c:pt>
                <c:pt idx="57">
                  <c:v>17.627823206544463</c:v>
                </c:pt>
                <c:pt idx="58">
                  <c:v>17.787598076307681</c:v>
                </c:pt>
                <c:pt idx="59">
                  <c:v>17.21061895038974</c:v>
                </c:pt>
                <c:pt idx="60">
                  <c:v>17.101054637851238</c:v>
                </c:pt>
                <c:pt idx="61">
                  <c:v>16.7780178800699</c:v>
                </c:pt>
                <c:pt idx="62">
                  <c:v>16.742024241277321</c:v>
                </c:pt>
                <c:pt idx="63">
                  <c:v>16.780993399615941</c:v>
                </c:pt>
                <c:pt idx="64">
                  <c:v>17.064501585739642</c:v>
                </c:pt>
                <c:pt idx="65">
                  <c:v>17.288838748495689</c:v>
                </c:pt>
                <c:pt idx="66">
                  <c:v>16.514085594900759</c:v>
                </c:pt>
                <c:pt idx="67">
                  <c:v>16.931288942943947</c:v>
                </c:pt>
                <c:pt idx="68">
                  <c:v>17.727699792389512</c:v>
                </c:pt>
                <c:pt idx="69">
                  <c:v>17.433826553651773</c:v>
                </c:pt>
                <c:pt idx="70">
                  <c:v>17.225214561751276</c:v>
                </c:pt>
                <c:pt idx="71">
                  <c:v>17.223760234960661</c:v>
                </c:pt>
                <c:pt idx="72">
                  <c:v>17.075607020425032</c:v>
                </c:pt>
                <c:pt idx="73">
                  <c:v>16.571133969213729</c:v>
                </c:pt>
                <c:pt idx="74">
                  <c:v>15.638696368815783</c:v>
                </c:pt>
                <c:pt idx="75">
                  <c:v>15.957524440226834</c:v>
                </c:pt>
                <c:pt idx="76">
                  <c:v>15.248294812874777</c:v>
                </c:pt>
                <c:pt idx="77">
                  <c:v>14.827243067464197</c:v>
                </c:pt>
                <c:pt idx="78">
                  <c:v>15.708438325948807</c:v>
                </c:pt>
                <c:pt idx="79">
                  <c:v>15.482671339168878</c:v>
                </c:pt>
                <c:pt idx="80">
                  <c:v>15.439352316983223</c:v>
                </c:pt>
                <c:pt idx="81">
                  <c:v>15.819636931017783</c:v>
                </c:pt>
                <c:pt idx="82">
                  <c:v>15.73411476995099</c:v>
                </c:pt>
                <c:pt idx="83">
                  <c:v>15.933755703717404</c:v>
                </c:pt>
                <c:pt idx="84">
                  <c:v>16.02749186968629</c:v>
                </c:pt>
                <c:pt idx="85">
                  <c:v>16.111253999479366</c:v>
                </c:pt>
                <c:pt idx="86">
                  <c:v>14.358794359059262</c:v>
                </c:pt>
                <c:pt idx="87">
                  <c:v>14.21061372955282</c:v>
                </c:pt>
                <c:pt idx="88">
                  <c:v>14.034075512864566</c:v>
                </c:pt>
                <c:pt idx="89">
                  <c:v>14.073974365343469</c:v>
                </c:pt>
                <c:pt idx="90">
                  <c:v>13.904829617058105</c:v>
                </c:pt>
                <c:pt idx="91">
                  <c:v>14.190836344493164</c:v>
                </c:pt>
                <c:pt idx="92">
                  <c:v>13.884550051233864</c:v>
                </c:pt>
                <c:pt idx="93">
                  <c:v>13.465869567394231</c:v>
                </c:pt>
                <c:pt idx="94">
                  <c:v>13.557722832147519</c:v>
                </c:pt>
                <c:pt idx="95">
                  <c:v>13.956148766495028</c:v>
                </c:pt>
                <c:pt idx="96">
                  <c:v>13.105314619340353</c:v>
                </c:pt>
                <c:pt idx="97">
                  <c:v>12.446816923600842</c:v>
                </c:pt>
                <c:pt idx="98">
                  <c:v>12.50651890406083</c:v>
                </c:pt>
                <c:pt idx="99">
                  <c:v>12.234471136661275</c:v>
                </c:pt>
                <c:pt idx="100">
                  <c:v>12.612717812481028</c:v>
                </c:pt>
                <c:pt idx="101">
                  <c:v>12.682030280670967</c:v>
                </c:pt>
                <c:pt idx="102">
                  <c:v>12.907199811116961</c:v>
                </c:pt>
                <c:pt idx="103">
                  <c:v>12.433858862803904</c:v>
                </c:pt>
                <c:pt idx="104">
                  <c:v>12.4238914492907</c:v>
                </c:pt>
                <c:pt idx="105">
                  <c:v>12.966608048791343</c:v>
                </c:pt>
                <c:pt idx="106">
                  <c:v>13.548743692109076</c:v>
                </c:pt>
                <c:pt idx="107">
                  <c:v>12.916598160431395</c:v>
                </c:pt>
                <c:pt idx="108">
                  <c:v>12.548340860717195</c:v>
                </c:pt>
                <c:pt idx="109">
                  <c:v>12.457620721131576</c:v>
                </c:pt>
                <c:pt idx="110">
                  <c:v>12.744417861772977</c:v>
                </c:pt>
                <c:pt idx="111">
                  <c:v>12.94823221459575</c:v>
                </c:pt>
                <c:pt idx="112">
                  <c:v>12.625598675118081</c:v>
                </c:pt>
                <c:pt idx="113">
                  <c:v>11.90974553453281</c:v>
                </c:pt>
                <c:pt idx="114">
                  <c:v>12.535685777014249</c:v>
                </c:pt>
                <c:pt idx="115">
                  <c:v>12.078534467891181</c:v>
                </c:pt>
                <c:pt idx="116">
                  <c:v>11.499128671834445</c:v>
                </c:pt>
                <c:pt idx="117">
                  <c:v>11.077125461480643</c:v>
                </c:pt>
                <c:pt idx="118">
                  <c:v>10.300130156798261</c:v>
                </c:pt>
                <c:pt idx="119">
                  <c:v>9.8935822361092551</c:v>
                </c:pt>
                <c:pt idx="120">
                  <c:v>10.129048764409982</c:v>
                </c:pt>
                <c:pt idx="121">
                  <c:v>10.06928660028802</c:v>
                </c:pt>
                <c:pt idx="122">
                  <c:v>9.9072125294255038</c:v>
                </c:pt>
                <c:pt idx="123">
                  <c:v>10.414076327358295</c:v>
                </c:pt>
                <c:pt idx="124">
                  <c:v>10.346903909131093</c:v>
                </c:pt>
                <c:pt idx="125">
                  <c:v>10.203887394201878</c:v>
                </c:pt>
                <c:pt idx="126">
                  <c:v>9.8667953377764182</c:v>
                </c:pt>
                <c:pt idx="127">
                  <c:v>10.341537927602074</c:v>
                </c:pt>
                <c:pt idx="128">
                  <c:v>9.9525711221167619</c:v>
                </c:pt>
                <c:pt idx="129">
                  <c:v>9.9191687022478412</c:v>
                </c:pt>
                <c:pt idx="130">
                  <c:v>9.7737876731327447</c:v>
                </c:pt>
                <c:pt idx="131">
                  <c:v>9.3009921608805772</c:v>
                </c:pt>
                <c:pt idx="132">
                  <c:v>9.8834613556778343</c:v>
                </c:pt>
                <c:pt idx="133">
                  <c:v>9.7461746159865594</c:v>
                </c:pt>
                <c:pt idx="134">
                  <c:v>9.960684756396093</c:v>
                </c:pt>
                <c:pt idx="135">
                  <c:v>10.43555940862306</c:v>
                </c:pt>
                <c:pt idx="136">
                  <c:v>10.327334453757659</c:v>
                </c:pt>
                <c:pt idx="137">
                  <c:v>10.316072228612519</c:v>
                </c:pt>
                <c:pt idx="138">
                  <c:v>10.258011249730254</c:v>
                </c:pt>
                <c:pt idx="139">
                  <c:v>10.449510372026618</c:v>
                </c:pt>
                <c:pt idx="140">
                  <c:v>10.641742143524326</c:v>
                </c:pt>
                <c:pt idx="141">
                  <c:v>10.777664552432727</c:v>
                </c:pt>
                <c:pt idx="142">
                  <c:v>10.990873841078894</c:v>
                </c:pt>
                <c:pt idx="143">
                  <c:v>11.246633418743153</c:v>
                </c:pt>
                <c:pt idx="144">
                  <c:v>10.699895241893309</c:v>
                </c:pt>
                <c:pt idx="145">
                  <c:v>10.529217485945672</c:v>
                </c:pt>
                <c:pt idx="146">
                  <c:v>10.721069486092142</c:v>
                </c:pt>
                <c:pt idx="147">
                  <c:v>10.265884935336311</c:v>
                </c:pt>
                <c:pt idx="148">
                  <c:v>10.181383593700657</c:v>
                </c:pt>
                <c:pt idx="149">
                  <c:v>10.173672657844014</c:v>
                </c:pt>
                <c:pt idx="150">
                  <c:v>10.693323261619376</c:v>
                </c:pt>
                <c:pt idx="151">
                  <c:v>10.603111209696124</c:v>
                </c:pt>
                <c:pt idx="152">
                  <c:v>10.892411253440789</c:v>
                </c:pt>
                <c:pt idx="153">
                  <c:v>11.088625068737999</c:v>
                </c:pt>
                <c:pt idx="154">
                  <c:v>10.975283099060237</c:v>
                </c:pt>
                <c:pt idx="155">
                  <c:v>10.421416476805154</c:v>
                </c:pt>
                <c:pt idx="156">
                  <c:v>9.9202651126730181</c:v>
                </c:pt>
                <c:pt idx="157">
                  <c:v>9.733278876986077</c:v>
                </c:pt>
                <c:pt idx="158">
                  <c:v>9.8319914801152848</c:v>
                </c:pt>
                <c:pt idx="159">
                  <c:v>9.960625299627182</c:v>
                </c:pt>
                <c:pt idx="160">
                  <c:v>10.077583587069121</c:v>
                </c:pt>
                <c:pt idx="161">
                  <c:v>10.450998281227735</c:v>
                </c:pt>
                <c:pt idx="162">
                  <c:v>10.282267833782869</c:v>
                </c:pt>
                <c:pt idx="163">
                  <c:v>10.287510106348268</c:v>
                </c:pt>
                <c:pt idx="164">
                  <c:v>10.302289211349159</c:v>
                </c:pt>
                <c:pt idx="165">
                  <c:v>9.9600339310361825</c:v>
                </c:pt>
                <c:pt idx="166">
                  <c:v>10.374012255738336</c:v>
                </c:pt>
                <c:pt idx="167">
                  <c:v>10.502356128555601</c:v>
                </c:pt>
                <c:pt idx="168">
                  <c:v>10.702863941901752</c:v>
                </c:pt>
                <c:pt idx="169">
                  <c:v>11.347234395229338</c:v>
                </c:pt>
                <c:pt idx="170">
                  <c:v>11.363897255217765</c:v>
                </c:pt>
                <c:pt idx="171">
                  <c:v>11.861753322841865</c:v>
                </c:pt>
                <c:pt idx="172">
                  <c:v>12.177316024824462</c:v>
                </c:pt>
                <c:pt idx="173">
                  <c:v>12.116341894891885</c:v>
                </c:pt>
                <c:pt idx="174">
                  <c:v>11.874210369129486</c:v>
                </c:pt>
                <c:pt idx="175">
                  <c:v>11.704320151630821</c:v>
                </c:pt>
                <c:pt idx="176">
                  <c:v>11.862833113784637</c:v>
                </c:pt>
                <c:pt idx="177">
                  <c:v>11.979759525833284</c:v>
                </c:pt>
                <c:pt idx="178">
                  <c:v>12.119832867772635</c:v>
                </c:pt>
                <c:pt idx="179">
                  <c:v>12.493883004073989</c:v>
                </c:pt>
                <c:pt idx="180">
                  <c:v>12.722649268055184</c:v>
                </c:pt>
                <c:pt idx="181">
                  <c:v>12.3013851958528</c:v>
                </c:pt>
                <c:pt idx="182">
                  <c:v>11.903489036887269</c:v>
                </c:pt>
                <c:pt idx="183">
                  <c:v>10.895170434946289</c:v>
                </c:pt>
                <c:pt idx="184">
                  <c:v>10.438389636712838</c:v>
                </c:pt>
                <c:pt idx="185">
                  <c:v>10.343803028786311</c:v>
                </c:pt>
                <c:pt idx="186">
                  <c:v>10.309508831423585</c:v>
                </c:pt>
                <c:pt idx="187">
                  <c:v>10.21773000598856</c:v>
                </c:pt>
                <c:pt idx="188">
                  <c:v>10.103438014128253</c:v>
                </c:pt>
                <c:pt idx="189">
                  <c:v>10.149174284381411</c:v>
                </c:pt>
                <c:pt idx="190">
                  <c:v>10.031349571332418</c:v>
                </c:pt>
                <c:pt idx="191">
                  <c:v>10.282288594925516</c:v>
                </c:pt>
                <c:pt idx="192">
                  <c:v>10.011319617512715</c:v>
                </c:pt>
                <c:pt idx="193">
                  <c:v>9.8535501663371168</c:v>
                </c:pt>
                <c:pt idx="194">
                  <c:v>9.7834213819082603</c:v>
                </c:pt>
                <c:pt idx="195">
                  <c:v>10.103123194628481</c:v>
                </c:pt>
                <c:pt idx="196">
                  <c:v>10.207186415897052</c:v>
                </c:pt>
                <c:pt idx="197">
                  <c:v>10.258318347819955</c:v>
                </c:pt>
                <c:pt idx="198">
                  <c:v>10.304853620930226</c:v>
                </c:pt>
                <c:pt idx="199">
                  <c:v>9.8221960074570518</c:v>
                </c:pt>
                <c:pt idx="200">
                  <c:v>9.5009051314234956</c:v>
                </c:pt>
                <c:pt idx="201">
                  <c:v>9.3952049772550126</c:v>
                </c:pt>
                <c:pt idx="202">
                  <c:v>8.935948127184183</c:v>
                </c:pt>
                <c:pt idx="203">
                  <c:v>9.4041775662001363</c:v>
                </c:pt>
                <c:pt idx="204">
                  <c:v>9.4728508552963984</c:v>
                </c:pt>
                <c:pt idx="205">
                  <c:v>9.3238614331069307</c:v>
                </c:pt>
                <c:pt idx="206">
                  <c:v>9.6007872648983703</c:v>
                </c:pt>
                <c:pt idx="207">
                  <c:v>9.3252848057913376</c:v>
                </c:pt>
                <c:pt idx="208">
                  <c:v>9.4366621779788797</c:v>
                </c:pt>
                <c:pt idx="209">
                  <c:v>10.060348204352564</c:v>
                </c:pt>
                <c:pt idx="210">
                  <c:v>10.177960078546679</c:v>
                </c:pt>
                <c:pt idx="211">
                  <c:v>10.248731587339247</c:v>
                </c:pt>
                <c:pt idx="212">
                  <c:v>9.8945809767680757</c:v>
                </c:pt>
                <c:pt idx="213">
                  <c:v>10.043684014489962</c:v>
                </c:pt>
                <c:pt idx="214">
                  <c:v>9.6322368558478111</c:v>
                </c:pt>
                <c:pt idx="215">
                  <c:v>9.8152213413109362</c:v>
                </c:pt>
                <c:pt idx="216">
                  <c:v>9.689719239806637</c:v>
                </c:pt>
                <c:pt idx="217">
                  <c:v>9.7081106912859614</c:v>
                </c:pt>
                <c:pt idx="218">
                  <c:v>9.6783433776984413</c:v>
                </c:pt>
                <c:pt idx="219">
                  <c:v>9.4160521560674386</c:v>
                </c:pt>
                <c:pt idx="220">
                  <c:v>9.3858778026178289</c:v>
                </c:pt>
                <c:pt idx="221">
                  <c:v>9.5278159229566448</c:v>
                </c:pt>
                <c:pt idx="222">
                  <c:v>9.7946225417791482</c:v>
                </c:pt>
                <c:pt idx="223">
                  <c:v>9.3117392353070052</c:v>
                </c:pt>
                <c:pt idx="224">
                  <c:v>9.3243316110987084</c:v>
                </c:pt>
                <c:pt idx="225">
                  <c:v>9.6395178271023241</c:v>
                </c:pt>
                <c:pt idx="226">
                  <c:v>9.6722166741400457</c:v>
                </c:pt>
                <c:pt idx="227">
                  <c:v>9.5445985294737312</c:v>
                </c:pt>
                <c:pt idx="228">
                  <c:v>9.4955251031335397</c:v>
                </c:pt>
                <c:pt idx="229">
                  <c:v>9.0301644585721679</c:v>
                </c:pt>
                <c:pt idx="230">
                  <c:v>8.6949446867813336</c:v>
                </c:pt>
                <c:pt idx="231">
                  <c:v>8.0256161402316337</c:v>
                </c:pt>
                <c:pt idx="232">
                  <c:v>7.9393819993211867</c:v>
                </c:pt>
                <c:pt idx="233">
                  <c:v>8.1032339064995345</c:v>
                </c:pt>
                <c:pt idx="234">
                  <c:v>7.0806299120577032</c:v>
                </c:pt>
                <c:pt idx="235">
                  <c:v>6.7818644910207624</c:v>
                </c:pt>
                <c:pt idx="236">
                  <c:v>6.6385492789097897</c:v>
                </c:pt>
                <c:pt idx="237">
                  <c:v>6.8369257311873648</c:v>
                </c:pt>
                <c:pt idx="238">
                  <c:v>6.9889089432276332</c:v>
                </c:pt>
                <c:pt idx="239">
                  <c:v>6.7164301801166229</c:v>
                </c:pt>
                <c:pt idx="240">
                  <c:v>6.8180910520947116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D90-0149-8629-2810FACCC6EE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'a(t)'!$C$23:$II$23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20.058699043244093</c:v>
                </c:pt>
                <c:pt idx="2">
                  <c:v>20.338150720104171</c:v>
                </c:pt>
                <c:pt idx="3">
                  <c:v>21.142513098498295</c:v>
                </c:pt>
                <c:pt idx="4">
                  <c:v>21.257637065581648</c:v>
                </c:pt>
                <c:pt idx="5">
                  <c:v>20.594009029578785</c:v>
                </c:pt>
                <c:pt idx="6">
                  <c:v>20.257318617309732</c:v>
                </c:pt>
                <c:pt idx="7">
                  <c:v>19.66236242603815</c:v>
                </c:pt>
                <c:pt idx="8">
                  <c:v>18.91324788848987</c:v>
                </c:pt>
                <c:pt idx="9">
                  <c:v>18.57306197712003</c:v>
                </c:pt>
                <c:pt idx="10">
                  <c:v>19.064232028100822</c:v>
                </c:pt>
                <c:pt idx="11">
                  <c:v>19.080398522390855</c:v>
                </c:pt>
                <c:pt idx="12">
                  <c:v>18.498476907084957</c:v>
                </c:pt>
                <c:pt idx="13">
                  <c:v>18.233075520837602</c:v>
                </c:pt>
                <c:pt idx="14">
                  <c:v>17.951856396746585</c:v>
                </c:pt>
                <c:pt idx="15">
                  <c:v>17.446131976876021</c:v>
                </c:pt>
                <c:pt idx="16">
                  <c:v>17.414268521878331</c:v>
                </c:pt>
                <c:pt idx="17">
                  <c:v>17.554647241705233</c:v>
                </c:pt>
                <c:pt idx="18">
                  <c:v>17.274063261558585</c:v>
                </c:pt>
                <c:pt idx="19">
                  <c:v>16.612976279212244</c:v>
                </c:pt>
                <c:pt idx="20">
                  <c:v>16.191958146147417</c:v>
                </c:pt>
                <c:pt idx="21">
                  <c:v>15.21849289870384</c:v>
                </c:pt>
                <c:pt idx="22">
                  <c:v>14.822706946952263</c:v>
                </c:pt>
                <c:pt idx="23">
                  <c:v>13.518424631735245</c:v>
                </c:pt>
                <c:pt idx="24">
                  <c:v>12.898963971618855</c:v>
                </c:pt>
                <c:pt idx="25">
                  <c:v>12.552992635509991</c:v>
                </c:pt>
                <c:pt idx="26">
                  <c:v>12.735723577188244</c:v>
                </c:pt>
                <c:pt idx="27">
                  <c:v>13.551461205808033</c:v>
                </c:pt>
                <c:pt idx="28">
                  <c:v>13.507617038681056</c:v>
                </c:pt>
                <c:pt idx="29">
                  <c:v>13.488088856294121</c:v>
                </c:pt>
                <c:pt idx="30">
                  <c:v>14.049943983297579</c:v>
                </c:pt>
                <c:pt idx="31">
                  <c:v>13.954907110428806</c:v>
                </c:pt>
                <c:pt idx="32">
                  <c:v>12.494638437700283</c:v>
                </c:pt>
                <c:pt idx="33">
                  <c:v>12.467239646990363</c:v>
                </c:pt>
                <c:pt idx="34">
                  <c:v>12.298475475303418</c:v>
                </c:pt>
                <c:pt idx="35">
                  <c:v>11.669211361530138</c:v>
                </c:pt>
                <c:pt idx="36">
                  <c:v>11.532757179122781</c:v>
                </c:pt>
                <c:pt idx="37">
                  <c:v>11.812876936233383</c:v>
                </c:pt>
                <c:pt idx="38">
                  <c:v>11.887573941253624</c:v>
                </c:pt>
                <c:pt idx="39">
                  <c:v>11.651750198930568</c:v>
                </c:pt>
                <c:pt idx="40">
                  <c:v>11.371644312866453</c:v>
                </c:pt>
                <c:pt idx="41">
                  <c:v>11.782117396439148</c:v>
                </c:pt>
                <c:pt idx="42">
                  <c:v>11.693459081532641</c:v>
                </c:pt>
                <c:pt idx="43">
                  <c:v>11.865072440026694</c:v>
                </c:pt>
                <c:pt idx="44">
                  <c:v>11.965594436485475</c:v>
                </c:pt>
                <c:pt idx="45">
                  <c:v>11.834658341164994</c:v>
                </c:pt>
                <c:pt idx="46">
                  <c:v>11.640802392994081</c:v>
                </c:pt>
                <c:pt idx="47">
                  <c:v>12.183424416786305</c:v>
                </c:pt>
                <c:pt idx="48">
                  <c:v>11.908860494413386</c:v>
                </c:pt>
                <c:pt idx="49">
                  <c:v>11.895714764825723</c:v>
                </c:pt>
                <c:pt idx="50">
                  <c:v>11.131027434618174</c:v>
                </c:pt>
                <c:pt idx="51">
                  <c:v>11.496448873918583</c:v>
                </c:pt>
                <c:pt idx="52">
                  <c:v>11.543971484421737</c:v>
                </c:pt>
                <c:pt idx="53">
                  <c:v>11.712437635029316</c:v>
                </c:pt>
                <c:pt idx="54">
                  <c:v>11.695363695113555</c:v>
                </c:pt>
                <c:pt idx="55">
                  <c:v>11.912327432198879</c:v>
                </c:pt>
                <c:pt idx="56">
                  <c:v>11.870163495278963</c:v>
                </c:pt>
                <c:pt idx="57">
                  <c:v>11.979160878871555</c:v>
                </c:pt>
                <c:pt idx="58">
                  <c:v>12.544964150517623</c:v>
                </c:pt>
                <c:pt idx="59">
                  <c:v>13.020040928706736</c:v>
                </c:pt>
                <c:pt idx="60">
                  <c:v>13.367663178327479</c:v>
                </c:pt>
                <c:pt idx="61">
                  <c:v>13.283451618311469</c:v>
                </c:pt>
                <c:pt idx="62">
                  <c:v>13.046060070130789</c:v>
                </c:pt>
                <c:pt idx="63">
                  <c:v>13.078194260512772</c:v>
                </c:pt>
                <c:pt idx="64">
                  <c:v>13.342399242831833</c:v>
                </c:pt>
                <c:pt idx="65">
                  <c:v>12.826405883601351</c:v>
                </c:pt>
                <c:pt idx="66">
                  <c:v>13.385593196962354</c:v>
                </c:pt>
                <c:pt idx="67">
                  <c:v>13.840477356735081</c:v>
                </c:pt>
                <c:pt idx="68">
                  <c:v>13.956703181809154</c:v>
                </c:pt>
                <c:pt idx="69">
                  <c:v>13.703857061589106</c:v>
                </c:pt>
                <c:pt idx="70">
                  <c:v>13.447316439624201</c:v>
                </c:pt>
                <c:pt idx="71">
                  <c:v>13.168786849697021</c:v>
                </c:pt>
                <c:pt idx="72">
                  <c:v>13.685684297962817</c:v>
                </c:pt>
                <c:pt idx="73">
                  <c:v>13.003916052799232</c:v>
                </c:pt>
                <c:pt idx="74">
                  <c:v>12.851426808092524</c:v>
                </c:pt>
                <c:pt idx="75">
                  <c:v>12.297752611254911</c:v>
                </c:pt>
                <c:pt idx="76">
                  <c:v>12.2640030120346</c:v>
                </c:pt>
                <c:pt idx="77">
                  <c:v>12.072435908114107</c:v>
                </c:pt>
                <c:pt idx="78">
                  <c:v>12.440830049168973</c:v>
                </c:pt>
                <c:pt idx="79">
                  <c:v>12.26163970411778</c:v>
                </c:pt>
                <c:pt idx="80">
                  <c:v>11.902795442522065</c:v>
                </c:pt>
                <c:pt idx="81">
                  <c:v>11.437601655018119</c:v>
                </c:pt>
                <c:pt idx="82">
                  <c:v>11.707650797916809</c:v>
                </c:pt>
                <c:pt idx="83">
                  <c:v>11.949036568954471</c:v>
                </c:pt>
                <c:pt idx="84">
                  <c:v>12.029010288556746</c:v>
                </c:pt>
                <c:pt idx="85">
                  <c:v>11.968414038861638</c:v>
                </c:pt>
                <c:pt idx="86">
                  <c:v>12.05573342916008</c:v>
                </c:pt>
                <c:pt idx="87">
                  <c:v>11.640722984701535</c:v>
                </c:pt>
                <c:pt idx="88">
                  <c:v>12.102112228104028</c:v>
                </c:pt>
                <c:pt idx="89">
                  <c:v>11.586793725150907</c:v>
                </c:pt>
                <c:pt idx="90">
                  <c:v>11.17442955989875</c:v>
                </c:pt>
                <c:pt idx="91">
                  <c:v>10.73214607176058</c:v>
                </c:pt>
                <c:pt idx="92">
                  <c:v>10.57265946610479</c:v>
                </c:pt>
                <c:pt idx="93">
                  <c:v>11.3028042450404</c:v>
                </c:pt>
                <c:pt idx="94">
                  <c:v>10.834402121986583</c:v>
                </c:pt>
                <c:pt idx="95">
                  <c:v>10.984381099554181</c:v>
                </c:pt>
                <c:pt idx="96">
                  <c:v>11.115211079965594</c:v>
                </c:pt>
                <c:pt idx="97">
                  <c:v>11.085115870713652</c:v>
                </c:pt>
                <c:pt idx="98">
                  <c:v>11.207955057025565</c:v>
                </c:pt>
                <c:pt idx="99">
                  <c:v>11.103479021079385</c:v>
                </c:pt>
                <c:pt idx="100">
                  <c:v>11.42302372827379</c:v>
                </c:pt>
                <c:pt idx="101">
                  <c:v>11.044171623775886</c:v>
                </c:pt>
                <c:pt idx="102">
                  <c:v>10.770743651708445</c:v>
                </c:pt>
                <c:pt idx="103">
                  <c:v>11.098198302067326</c:v>
                </c:pt>
                <c:pt idx="104">
                  <c:v>10.610109359841779</c:v>
                </c:pt>
                <c:pt idx="105">
                  <c:v>10.935662431023957</c:v>
                </c:pt>
                <c:pt idx="106">
                  <c:v>11.454864092503808</c:v>
                </c:pt>
                <c:pt idx="107">
                  <c:v>12.082560277792377</c:v>
                </c:pt>
                <c:pt idx="108">
                  <c:v>11.884969779112604</c:v>
                </c:pt>
                <c:pt idx="109">
                  <c:v>11.969585092142321</c:v>
                </c:pt>
                <c:pt idx="110">
                  <c:v>12.100600895488517</c:v>
                </c:pt>
                <c:pt idx="111">
                  <c:v>11.575361736124531</c:v>
                </c:pt>
                <c:pt idx="112">
                  <c:v>11.406554136056068</c:v>
                </c:pt>
                <c:pt idx="113">
                  <c:v>11.312968879028036</c:v>
                </c:pt>
                <c:pt idx="114">
                  <c:v>11.628199730314849</c:v>
                </c:pt>
                <c:pt idx="115">
                  <c:v>12.326834728971315</c:v>
                </c:pt>
                <c:pt idx="116">
                  <c:v>12.744579425303522</c:v>
                </c:pt>
                <c:pt idx="117">
                  <c:v>13.036095648184286</c:v>
                </c:pt>
                <c:pt idx="118">
                  <c:v>12.822058634123009</c:v>
                </c:pt>
                <c:pt idx="119">
                  <c:v>13.694108379541172</c:v>
                </c:pt>
                <c:pt idx="120">
                  <c:v>13.568157226434643</c:v>
                </c:pt>
                <c:pt idx="121">
                  <c:v>13.674543288955487</c:v>
                </c:pt>
                <c:pt idx="122">
                  <c:v>13.805368316592789</c:v>
                </c:pt>
                <c:pt idx="123">
                  <c:v>14.312868707135475</c:v>
                </c:pt>
                <c:pt idx="124">
                  <c:v>14.446774353026631</c:v>
                </c:pt>
                <c:pt idx="125">
                  <c:v>14.515206270097542</c:v>
                </c:pt>
                <c:pt idx="126">
                  <c:v>13.917909524165863</c:v>
                </c:pt>
                <c:pt idx="127">
                  <c:v>13.883784188282794</c:v>
                </c:pt>
                <c:pt idx="128">
                  <c:v>14.221769629538246</c:v>
                </c:pt>
                <c:pt idx="129">
                  <c:v>14.118964448240474</c:v>
                </c:pt>
                <c:pt idx="130">
                  <c:v>14.515764401071511</c:v>
                </c:pt>
                <c:pt idx="131">
                  <c:v>15.016812960008624</c:v>
                </c:pt>
                <c:pt idx="132">
                  <c:v>15.034305020736831</c:v>
                </c:pt>
                <c:pt idx="133">
                  <c:v>15.408781425563664</c:v>
                </c:pt>
                <c:pt idx="134">
                  <c:v>14.941428040311088</c:v>
                </c:pt>
                <c:pt idx="135">
                  <c:v>15.052587938131877</c:v>
                </c:pt>
                <c:pt idx="136">
                  <c:v>15.710613485647944</c:v>
                </c:pt>
                <c:pt idx="137">
                  <c:v>14.716000043082037</c:v>
                </c:pt>
                <c:pt idx="138">
                  <c:v>14.557418680115898</c:v>
                </c:pt>
                <c:pt idx="139">
                  <c:v>14.412026568313925</c:v>
                </c:pt>
                <c:pt idx="140">
                  <c:v>14.617293641178593</c:v>
                </c:pt>
                <c:pt idx="141">
                  <c:v>14.706249079884207</c:v>
                </c:pt>
                <c:pt idx="142">
                  <c:v>14.72916225302178</c:v>
                </c:pt>
                <c:pt idx="143">
                  <c:v>15.272935940347264</c:v>
                </c:pt>
                <c:pt idx="144">
                  <c:v>15.544869503663866</c:v>
                </c:pt>
                <c:pt idx="145">
                  <c:v>15.179030414333688</c:v>
                </c:pt>
                <c:pt idx="146">
                  <c:v>15.078798413393578</c:v>
                </c:pt>
                <c:pt idx="147">
                  <c:v>15.329439290853946</c:v>
                </c:pt>
                <c:pt idx="148">
                  <c:v>15.924801655343993</c:v>
                </c:pt>
                <c:pt idx="149">
                  <c:v>14.800851390740466</c:v>
                </c:pt>
                <c:pt idx="150">
                  <c:v>14.722861961077198</c:v>
                </c:pt>
                <c:pt idx="151">
                  <c:v>15.237956465590324</c:v>
                </c:pt>
                <c:pt idx="152">
                  <c:v>14.124809760643865</c:v>
                </c:pt>
                <c:pt idx="153">
                  <c:v>15.255544296663411</c:v>
                </c:pt>
                <c:pt idx="154">
                  <c:v>15.402470229342311</c:v>
                </c:pt>
                <c:pt idx="155">
                  <c:v>15.089515937685579</c:v>
                </c:pt>
                <c:pt idx="156">
                  <c:v>14.605614960967184</c:v>
                </c:pt>
                <c:pt idx="157">
                  <c:v>14.676842570428075</c:v>
                </c:pt>
                <c:pt idx="158">
                  <c:v>13.996115759779794</c:v>
                </c:pt>
                <c:pt idx="159">
                  <c:v>14.131865602334628</c:v>
                </c:pt>
                <c:pt idx="160">
                  <c:v>13.628659326320346</c:v>
                </c:pt>
                <c:pt idx="161">
                  <c:v>14.137440684068656</c:v>
                </c:pt>
                <c:pt idx="162">
                  <c:v>14.379825310265829</c:v>
                </c:pt>
                <c:pt idx="163">
                  <c:v>14.236441126950902</c:v>
                </c:pt>
                <c:pt idx="164">
                  <c:v>13.922780277629133</c:v>
                </c:pt>
                <c:pt idx="165">
                  <c:v>13.967037686847808</c:v>
                </c:pt>
                <c:pt idx="166">
                  <c:v>14.641043913696151</c:v>
                </c:pt>
                <c:pt idx="167">
                  <c:v>14.281772855585347</c:v>
                </c:pt>
                <c:pt idx="168">
                  <c:v>14.094650554165055</c:v>
                </c:pt>
                <c:pt idx="169">
                  <c:v>14.20837980762866</c:v>
                </c:pt>
                <c:pt idx="170">
                  <c:v>15.417359487957237</c:v>
                </c:pt>
                <c:pt idx="171">
                  <c:v>15.483238439350721</c:v>
                </c:pt>
                <c:pt idx="172">
                  <c:v>14.678417915746431</c:v>
                </c:pt>
                <c:pt idx="173">
                  <c:v>14.920218014632461</c:v>
                </c:pt>
                <c:pt idx="174">
                  <c:v>14.617211991650729</c:v>
                </c:pt>
                <c:pt idx="175">
                  <c:v>14.359072549899226</c:v>
                </c:pt>
                <c:pt idx="176">
                  <c:v>14.16037761108894</c:v>
                </c:pt>
                <c:pt idx="177">
                  <c:v>14.205940754637492</c:v>
                </c:pt>
                <c:pt idx="178">
                  <c:v>14.843290025138055</c:v>
                </c:pt>
                <c:pt idx="179">
                  <c:v>14.107433611400278</c:v>
                </c:pt>
                <c:pt idx="180">
                  <c:v>13.726452671703683</c:v>
                </c:pt>
                <c:pt idx="181">
                  <c:v>13.885677943068327</c:v>
                </c:pt>
                <c:pt idx="182">
                  <c:v>14.192138894590226</c:v>
                </c:pt>
                <c:pt idx="183">
                  <c:v>14.106646608421817</c:v>
                </c:pt>
                <c:pt idx="184">
                  <c:v>14.474179899494574</c:v>
                </c:pt>
                <c:pt idx="185">
                  <c:v>14.074137907135871</c:v>
                </c:pt>
                <c:pt idx="186">
                  <c:v>13.986896613928897</c:v>
                </c:pt>
                <c:pt idx="187">
                  <c:v>13.977219150997877</c:v>
                </c:pt>
                <c:pt idx="188">
                  <c:v>14.0137269068482</c:v>
                </c:pt>
                <c:pt idx="189">
                  <c:v>13.885852153813667</c:v>
                </c:pt>
                <c:pt idx="190">
                  <c:v>14.289871512603721</c:v>
                </c:pt>
                <c:pt idx="191">
                  <c:v>14.60925907975815</c:v>
                </c:pt>
                <c:pt idx="192">
                  <c:v>15.012711452488679</c:v>
                </c:pt>
                <c:pt idx="193">
                  <c:v>15.330836143847016</c:v>
                </c:pt>
                <c:pt idx="194">
                  <c:v>15.459851356035175</c:v>
                </c:pt>
                <c:pt idx="195">
                  <c:v>14.911715924644051</c:v>
                </c:pt>
                <c:pt idx="196">
                  <c:v>14.984578361397112</c:v>
                </c:pt>
                <c:pt idx="197">
                  <c:v>15.529047131340997</c:v>
                </c:pt>
                <c:pt idx="198">
                  <c:v>15.171066216375124</c:v>
                </c:pt>
                <c:pt idx="199">
                  <c:v>15.046531893703326</c:v>
                </c:pt>
                <c:pt idx="200">
                  <c:v>14.98396989428206</c:v>
                </c:pt>
                <c:pt idx="201">
                  <c:v>14.893954121603665</c:v>
                </c:pt>
                <c:pt idx="202">
                  <c:v>14.155976217045236</c:v>
                </c:pt>
                <c:pt idx="203">
                  <c:v>14.291007279669616</c:v>
                </c:pt>
                <c:pt idx="204">
                  <c:v>13.356539370035218</c:v>
                </c:pt>
                <c:pt idx="205">
                  <c:v>13.175239323621099</c:v>
                </c:pt>
                <c:pt idx="206">
                  <c:v>13.365225402215097</c:v>
                </c:pt>
                <c:pt idx="207">
                  <c:v>12.627003366424375</c:v>
                </c:pt>
                <c:pt idx="208">
                  <c:v>12.367508382446834</c:v>
                </c:pt>
                <c:pt idx="209">
                  <c:v>12.026989547537319</c:v>
                </c:pt>
                <c:pt idx="210">
                  <c:v>12.075380277688209</c:v>
                </c:pt>
                <c:pt idx="211">
                  <c:v>11.807348397449456</c:v>
                </c:pt>
                <c:pt idx="212">
                  <c:v>11.67569776073675</c:v>
                </c:pt>
                <c:pt idx="213">
                  <c:v>10.85181847431865</c:v>
                </c:pt>
                <c:pt idx="214">
                  <c:v>10.102700586119829</c:v>
                </c:pt>
                <c:pt idx="215">
                  <c:v>9.9830108507953348</c:v>
                </c:pt>
                <c:pt idx="216">
                  <c:v>10.185380883731316</c:v>
                </c:pt>
                <c:pt idx="217">
                  <c:v>9.8094560573971386</c:v>
                </c:pt>
                <c:pt idx="218">
                  <c:v>9.6672196207455663</c:v>
                </c:pt>
                <c:pt idx="219">
                  <c:v>9.8209226649244101</c:v>
                </c:pt>
                <c:pt idx="220">
                  <c:v>9.580943459301638</c:v>
                </c:pt>
                <c:pt idx="221">
                  <c:v>9.5525487245074068</c:v>
                </c:pt>
                <c:pt idx="222">
                  <c:v>9.082396309156394</c:v>
                </c:pt>
                <c:pt idx="223">
                  <c:v>9.1050475129453385</c:v>
                </c:pt>
                <c:pt idx="224">
                  <c:v>9.3192703680392022</c:v>
                </c:pt>
                <c:pt idx="225">
                  <c:v>9.7707750412614196</c:v>
                </c:pt>
                <c:pt idx="226">
                  <c:v>10.034651669544377</c:v>
                </c:pt>
                <c:pt idx="227">
                  <c:v>9.8495717675797927</c:v>
                </c:pt>
                <c:pt idx="228">
                  <c:v>10.414146045814489</c:v>
                </c:pt>
                <c:pt idx="229">
                  <c:v>10.056753080494881</c:v>
                </c:pt>
                <c:pt idx="230">
                  <c:v>10.522297594054061</c:v>
                </c:pt>
                <c:pt idx="231">
                  <c:v>10.770480481613733</c:v>
                </c:pt>
                <c:pt idx="232">
                  <c:v>10.524130622771747</c:v>
                </c:pt>
                <c:pt idx="233">
                  <c:v>10.465300848267503</c:v>
                </c:pt>
                <c:pt idx="234">
                  <c:v>10.868205138078693</c:v>
                </c:pt>
                <c:pt idx="235">
                  <c:v>11.082925651015529</c:v>
                </c:pt>
                <c:pt idx="236">
                  <c:v>10.594765494001606</c:v>
                </c:pt>
                <c:pt idx="237">
                  <c:v>11.131976491223092</c:v>
                </c:pt>
                <c:pt idx="238">
                  <c:v>11.12148063673895</c:v>
                </c:pt>
                <c:pt idx="239">
                  <c:v>11.400450967491272</c:v>
                </c:pt>
                <c:pt idx="240">
                  <c:v>11.423214316391469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D90-0149-8629-2810FACCC6EE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'a(t)'!$C$24:$II$24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20.059097539345338</c:v>
                </c:pt>
                <c:pt idx="2">
                  <c:v>19.8898721050323</c:v>
                </c:pt>
                <c:pt idx="3">
                  <c:v>20.701669253172547</c:v>
                </c:pt>
                <c:pt idx="4">
                  <c:v>20.816868952417476</c:v>
                </c:pt>
                <c:pt idx="5">
                  <c:v>19.582261800442208</c:v>
                </c:pt>
                <c:pt idx="6">
                  <c:v>19.254692617347356</c:v>
                </c:pt>
                <c:pt idx="7">
                  <c:v>20.016456743240909</c:v>
                </c:pt>
                <c:pt idx="8">
                  <c:v>20.346915318890797</c:v>
                </c:pt>
                <c:pt idx="9">
                  <c:v>20.538995813665956</c:v>
                </c:pt>
                <c:pt idx="10">
                  <c:v>18.590149340185405</c:v>
                </c:pt>
                <c:pt idx="11">
                  <c:v>19.112764325665189</c:v>
                </c:pt>
                <c:pt idx="12">
                  <c:v>18.534117839246562</c:v>
                </c:pt>
                <c:pt idx="13">
                  <c:v>18.766538848641044</c:v>
                </c:pt>
                <c:pt idx="14">
                  <c:v>18.947481664484471</c:v>
                </c:pt>
                <c:pt idx="15">
                  <c:v>17.989145153932849</c:v>
                </c:pt>
                <c:pt idx="16">
                  <c:v>17.747194085257068</c:v>
                </c:pt>
                <c:pt idx="17">
                  <c:v>17.824806081506118</c:v>
                </c:pt>
                <c:pt idx="18">
                  <c:v>19.015783670033159</c:v>
                </c:pt>
                <c:pt idx="19">
                  <c:v>20.352043254052166</c:v>
                </c:pt>
                <c:pt idx="20">
                  <c:v>20.952944942429284</c:v>
                </c:pt>
                <c:pt idx="21">
                  <c:v>21.373798455976228</c:v>
                </c:pt>
                <c:pt idx="22">
                  <c:v>22.622861536938075</c:v>
                </c:pt>
                <c:pt idx="23">
                  <c:v>23.169973635116996</c:v>
                </c:pt>
                <c:pt idx="24">
                  <c:v>23.202270262033636</c:v>
                </c:pt>
                <c:pt idx="25">
                  <c:v>23.604191180722388</c:v>
                </c:pt>
                <c:pt idx="26">
                  <c:v>22.221650158723371</c:v>
                </c:pt>
                <c:pt idx="27">
                  <c:v>22.832817883151769</c:v>
                </c:pt>
                <c:pt idx="28">
                  <c:v>23.718934453766327</c:v>
                </c:pt>
                <c:pt idx="29">
                  <c:v>23.751305442690548</c:v>
                </c:pt>
                <c:pt idx="30">
                  <c:v>22.862732493083275</c:v>
                </c:pt>
                <c:pt idx="31">
                  <c:v>22.024983488885894</c:v>
                </c:pt>
                <c:pt idx="32">
                  <c:v>21.560407366761254</c:v>
                </c:pt>
                <c:pt idx="33">
                  <c:v>21.360591167106534</c:v>
                </c:pt>
                <c:pt idx="34">
                  <c:v>21.667546470172205</c:v>
                </c:pt>
                <c:pt idx="35">
                  <c:v>21.293525749814613</c:v>
                </c:pt>
                <c:pt idx="36">
                  <c:v>21.645326334917115</c:v>
                </c:pt>
                <c:pt idx="37">
                  <c:v>21.795703395992042</c:v>
                </c:pt>
                <c:pt idx="38">
                  <c:v>22.839957151666706</c:v>
                </c:pt>
                <c:pt idx="39">
                  <c:v>22.386931199009851</c:v>
                </c:pt>
                <c:pt idx="40">
                  <c:v>22.955894044266199</c:v>
                </c:pt>
                <c:pt idx="41">
                  <c:v>23.045893509182314</c:v>
                </c:pt>
                <c:pt idx="42">
                  <c:v>23.249402150459311</c:v>
                </c:pt>
                <c:pt idx="43">
                  <c:v>23.81948747595947</c:v>
                </c:pt>
                <c:pt idx="44">
                  <c:v>25.125547943592341</c:v>
                </c:pt>
                <c:pt idx="45">
                  <c:v>24.734885049018843</c:v>
                </c:pt>
                <c:pt idx="46">
                  <c:v>25.068293735889899</c:v>
                </c:pt>
                <c:pt idx="47">
                  <c:v>25.6094886274903</c:v>
                </c:pt>
                <c:pt idx="48">
                  <c:v>26.667853093908139</c:v>
                </c:pt>
                <c:pt idx="49">
                  <c:v>25.798903737634411</c:v>
                </c:pt>
                <c:pt idx="50">
                  <c:v>25.49666859993108</c:v>
                </c:pt>
                <c:pt idx="51">
                  <c:v>24.669746965834062</c:v>
                </c:pt>
                <c:pt idx="52">
                  <c:v>24.116392392425965</c:v>
                </c:pt>
                <c:pt idx="53">
                  <c:v>24.021393371823891</c:v>
                </c:pt>
                <c:pt idx="54">
                  <c:v>24.347941337678296</c:v>
                </c:pt>
                <c:pt idx="55">
                  <c:v>22.935784551001049</c:v>
                </c:pt>
                <c:pt idx="56">
                  <c:v>23.099085270441631</c:v>
                </c:pt>
                <c:pt idx="57">
                  <c:v>23.794753276020288</c:v>
                </c:pt>
                <c:pt idx="58">
                  <c:v>24.24987615826533</c:v>
                </c:pt>
                <c:pt idx="59">
                  <c:v>24.589770641716093</c:v>
                </c:pt>
                <c:pt idx="60">
                  <c:v>24.742702514563536</c:v>
                </c:pt>
                <c:pt idx="61">
                  <c:v>24.807880019939027</c:v>
                </c:pt>
                <c:pt idx="62">
                  <c:v>25.431639513849021</c:v>
                </c:pt>
                <c:pt idx="63">
                  <c:v>24.498994900615642</c:v>
                </c:pt>
                <c:pt idx="64">
                  <c:v>24.435577284793645</c:v>
                </c:pt>
                <c:pt idx="65">
                  <c:v>23.619849116054219</c:v>
                </c:pt>
                <c:pt idx="66">
                  <c:v>22.983101945374216</c:v>
                </c:pt>
                <c:pt idx="67">
                  <c:v>22.148363453474545</c:v>
                </c:pt>
                <c:pt idx="68">
                  <c:v>22.754783202175908</c:v>
                </c:pt>
                <c:pt idx="69">
                  <c:v>22.631551807157258</c:v>
                </c:pt>
                <c:pt idx="70">
                  <c:v>23.474192946537517</c:v>
                </c:pt>
                <c:pt idx="71">
                  <c:v>24.690540580985093</c:v>
                </c:pt>
                <c:pt idx="72">
                  <c:v>24.26435428826883</c:v>
                </c:pt>
                <c:pt idx="73">
                  <c:v>24.098831766859146</c:v>
                </c:pt>
                <c:pt idx="74">
                  <c:v>24.40064878898993</c:v>
                </c:pt>
                <c:pt idx="75">
                  <c:v>24.75501509506454</c:v>
                </c:pt>
                <c:pt idx="76">
                  <c:v>23.985944761680184</c:v>
                </c:pt>
                <c:pt idx="77">
                  <c:v>24.895047419852329</c:v>
                </c:pt>
                <c:pt idx="78">
                  <c:v>24.497259570285024</c:v>
                </c:pt>
                <c:pt idx="79">
                  <c:v>25.250600304229188</c:v>
                </c:pt>
                <c:pt idx="80">
                  <c:v>25.210819571769861</c:v>
                </c:pt>
                <c:pt idx="81">
                  <c:v>26.327169237608079</c:v>
                </c:pt>
                <c:pt idx="82">
                  <c:v>26.552641421894261</c:v>
                </c:pt>
                <c:pt idx="83">
                  <c:v>24.967707480028118</c:v>
                </c:pt>
                <c:pt idx="84">
                  <c:v>25.914852812714866</c:v>
                </c:pt>
                <c:pt idx="85">
                  <c:v>26.919794938400507</c:v>
                </c:pt>
                <c:pt idx="86">
                  <c:v>26.944456563613464</c:v>
                </c:pt>
                <c:pt idx="87">
                  <c:v>25.804700639791736</c:v>
                </c:pt>
                <c:pt idx="88">
                  <c:v>25.898376738637896</c:v>
                </c:pt>
                <c:pt idx="89">
                  <c:v>25.926211141583234</c:v>
                </c:pt>
                <c:pt idx="90">
                  <c:v>27.097664410367408</c:v>
                </c:pt>
                <c:pt idx="91">
                  <c:v>26.421791981623866</c:v>
                </c:pt>
                <c:pt idx="92">
                  <c:v>26.267715030111372</c:v>
                </c:pt>
                <c:pt idx="93">
                  <c:v>25.84720336462561</c:v>
                </c:pt>
                <c:pt idx="94">
                  <c:v>25.543705249725775</c:v>
                </c:pt>
                <c:pt idx="95">
                  <c:v>25.660462595888504</c:v>
                </c:pt>
                <c:pt idx="96">
                  <c:v>26.029891821890146</c:v>
                </c:pt>
                <c:pt idx="97">
                  <c:v>25.295806826750219</c:v>
                </c:pt>
                <c:pt idx="98">
                  <c:v>24.535573845015502</c:v>
                </c:pt>
                <c:pt idx="99">
                  <c:v>25.729393098982523</c:v>
                </c:pt>
                <c:pt idx="100">
                  <c:v>25.244115711601914</c:v>
                </c:pt>
                <c:pt idx="101">
                  <c:v>24.981470619407517</c:v>
                </c:pt>
                <c:pt idx="102">
                  <c:v>25.664588287357009</c:v>
                </c:pt>
                <c:pt idx="103">
                  <c:v>26.791511444717106</c:v>
                </c:pt>
                <c:pt idx="104">
                  <c:v>25.944193423948139</c:v>
                </c:pt>
                <c:pt idx="105">
                  <c:v>25.963676785798146</c:v>
                </c:pt>
                <c:pt idx="106">
                  <c:v>25.470700794905582</c:v>
                </c:pt>
                <c:pt idx="107">
                  <c:v>23.875607863124117</c:v>
                </c:pt>
                <c:pt idx="108">
                  <c:v>23.375110366773576</c:v>
                </c:pt>
                <c:pt idx="109">
                  <c:v>22.299419846841118</c:v>
                </c:pt>
                <c:pt idx="110">
                  <c:v>21.789373399021319</c:v>
                </c:pt>
                <c:pt idx="111">
                  <c:v>21.484442532100928</c:v>
                </c:pt>
                <c:pt idx="112">
                  <c:v>19.936505075244522</c:v>
                </c:pt>
                <c:pt idx="113">
                  <c:v>18.932344118869473</c:v>
                </c:pt>
                <c:pt idx="114">
                  <c:v>19.586890099574255</c:v>
                </c:pt>
                <c:pt idx="115">
                  <c:v>18.845530538247971</c:v>
                </c:pt>
                <c:pt idx="116">
                  <c:v>17.98251558531906</c:v>
                </c:pt>
                <c:pt idx="117">
                  <c:v>18.449791489021173</c:v>
                </c:pt>
                <c:pt idx="118">
                  <c:v>17.873717423346363</c:v>
                </c:pt>
                <c:pt idx="119">
                  <c:v>19.110133591483148</c:v>
                </c:pt>
                <c:pt idx="120">
                  <c:v>18.774853943999819</c:v>
                </c:pt>
                <c:pt idx="121">
                  <c:v>17.839391039908129</c:v>
                </c:pt>
                <c:pt idx="122">
                  <c:v>18.302341277090722</c:v>
                </c:pt>
                <c:pt idx="123">
                  <c:v>17.036523244879028</c:v>
                </c:pt>
                <c:pt idx="124">
                  <c:v>17.634031210377248</c:v>
                </c:pt>
                <c:pt idx="125">
                  <c:v>17.859645095714775</c:v>
                </c:pt>
                <c:pt idx="126">
                  <c:v>17.933959752153346</c:v>
                </c:pt>
                <c:pt idx="127">
                  <c:v>17.819386363444899</c:v>
                </c:pt>
                <c:pt idx="128">
                  <c:v>18.246317190984698</c:v>
                </c:pt>
                <c:pt idx="129">
                  <c:v>18.743254194318851</c:v>
                </c:pt>
                <c:pt idx="130">
                  <c:v>19.156697278932448</c:v>
                </c:pt>
                <c:pt idx="131">
                  <c:v>18.627286943892404</c:v>
                </c:pt>
                <c:pt idx="132">
                  <c:v>18.737171936595331</c:v>
                </c:pt>
                <c:pt idx="133">
                  <c:v>18.188531652218629</c:v>
                </c:pt>
                <c:pt idx="134">
                  <c:v>17.969588926303363</c:v>
                </c:pt>
                <c:pt idx="135">
                  <c:v>17.47753428443605</c:v>
                </c:pt>
                <c:pt idx="136">
                  <c:v>17.15624833261435</c:v>
                </c:pt>
                <c:pt idx="137">
                  <c:v>16.418157088274413</c:v>
                </c:pt>
                <c:pt idx="138">
                  <c:v>16.665723678302282</c:v>
                </c:pt>
                <c:pt idx="139">
                  <c:v>16.503495490804713</c:v>
                </c:pt>
                <c:pt idx="140">
                  <c:v>16.676542582798508</c:v>
                </c:pt>
                <c:pt idx="141">
                  <c:v>17.026652591615107</c:v>
                </c:pt>
                <c:pt idx="142">
                  <c:v>16.314331255769691</c:v>
                </c:pt>
                <c:pt idx="143">
                  <c:v>16.057980214280782</c:v>
                </c:pt>
                <c:pt idx="144">
                  <c:v>15.924170382572536</c:v>
                </c:pt>
                <c:pt idx="145">
                  <c:v>16.65991799141235</c:v>
                </c:pt>
                <c:pt idx="146">
                  <c:v>16.311845366275897</c:v>
                </c:pt>
                <c:pt idx="147">
                  <c:v>17.339204655092896</c:v>
                </c:pt>
                <c:pt idx="148">
                  <c:v>17.024829746732337</c:v>
                </c:pt>
                <c:pt idx="149">
                  <c:v>17.945777394413174</c:v>
                </c:pt>
                <c:pt idx="150">
                  <c:v>17.640469131993679</c:v>
                </c:pt>
                <c:pt idx="151">
                  <c:v>17.963742355995919</c:v>
                </c:pt>
                <c:pt idx="152">
                  <c:v>18.383744188169608</c:v>
                </c:pt>
                <c:pt idx="153">
                  <c:v>18.820170234312734</c:v>
                </c:pt>
                <c:pt idx="154">
                  <c:v>18.791489222131368</c:v>
                </c:pt>
                <c:pt idx="155">
                  <c:v>18.901764049821331</c:v>
                </c:pt>
                <c:pt idx="156">
                  <c:v>18.476473761202723</c:v>
                </c:pt>
                <c:pt idx="157">
                  <c:v>18.179532818700054</c:v>
                </c:pt>
                <c:pt idx="158">
                  <c:v>19.674205409584701</c:v>
                </c:pt>
                <c:pt idx="159">
                  <c:v>20.169696500208001</c:v>
                </c:pt>
                <c:pt idx="160">
                  <c:v>20.457291654104051</c:v>
                </c:pt>
                <c:pt idx="161">
                  <c:v>19.937178267318046</c:v>
                </c:pt>
                <c:pt idx="162">
                  <c:v>18.862100836417671</c:v>
                </c:pt>
                <c:pt idx="163">
                  <c:v>18.855640458659622</c:v>
                </c:pt>
                <c:pt idx="164">
                  <c:v>17.847313714935552</c:v>
                </c:pt>
                <c:pt idx="165">
                  <c:v>18.082507505642567</c:v>
                </c:pt>
                <c:pt idx="166">
                  <c:v>17.615238971992568</c:v>
                </c:pt>
                <c:pt idx="167">
                  <c:v>18.275175534098089</c:v>
                </c:pt>
                <c:pt idx="168">
                  <c:v>18.376998244702573</c:v>
                </c:pt>
                <c:pt idx="169">
                  <c:v>18.328166409774948</c:v>
                </c:pt>
                <c:pt idx="170">
                  <c:v>19.506207056854976</c:v>
                </c:pt>
                <c:pt idx="171">
                  <c:v>19.097508212415207</c:v>
                </c:pt>
                <c:pt idx="172">
                  <c:v>19.357134495416478</c:v>
                </c:pt>
                <c:pt idx="173">
                  <c:v>19.536618694247526</c:v>
                </c:pt>
                <c:pt idx="174">
                  <c:v>19.614008806163028</c:v>
                </c:pt>
                <c:pt idx="175">
                  <c:v>20.157857035962408</c:v>
                </c:pt>
                <c:pt idx="176">
                  <c:v>20.234284113369448</c:v>
                </c:pt>
                <c:pt idx="177">
                  <c:v>20.678320252316041</c:v>
                </c:pt>
                <c:pt idx="178">
                  <c:v>18.780675417686489</c:v>
                </c:pt>
                <c:pt idx="179">
                  <c:v>17.963050040301002</c:v>
                </c:pt>
                <c:pt idx="180">
                  <c:v>18.745029962390941</c:v>
                </c:pt>
                <c:pt idx="181">
                  <c:v>18.11210750363373</c:v>
                </c:pt>
                <c:pt idx="182">
                  <c:v>18.201064831530644</c:v>
                </c:pt>
                <c:pt idx="183">
                  <c:v>17.911806762134475</c:v>
                </c:pt>
                <c:pt idx="184">
                  <c:v>18.475301406683787</c:v>
                </c:pt>
                <c:pt idx="185">
                  <c:v>19.191042442648538</c:v>
                </c:pt>
                <c:pt idx="186">
                  <c:v>18.576167069867541</c:v>
                </c:pt>
                <c:pt idx="187">
                  <c:v>18.437056573784691</c:v>
                </c:pt>
                <c:pt idx="188">
                  <c:v>17.232792844449754</c:v>
                </c:pt>
                <c:pt idx="189">
                  <c:v>16.472185449126652</c:v>
                </c:pt>
                <c:pt idx="190">
                  <c:v>16.259272147055544</c:v>
                </c:pt>
                <c:pt idx="191">
                  <c:v>16.452284334976099</c:v>
                </c:pt>
                <c:pt idx="192">
                  <c:v>16.130340624647111</c:v>
                </c:pt>
                <c:pt idx="193">
                  <c:v>16.525417050515959</c:v>
                </c:pt>
                <c:pt idx="194">
                  <c:v>16.17158652102075</c:v>
                </c:pt>
                <c:pt idx="195">
                  <c:v>15.944053547207222</c:v>
                </c:pt>
                <c:pt idx="196">
                  <c:v>15.379535365156471</c:v>
                </c:pt>
                <c:pt idx="197">
                  <c:v>15.444674713132661</c:v>
                </c:pt>
                <c:pt idx="198">
                  <c:v>14.480610509324251</c:v>
                </c:pt>
                <c:pt idx="199">
                  <c:v>15.189973733235432</c:v>
                </c:pt>
                <c:pt idx="200">
                  <c:v>15.853171194228782</c:v>
                </c:pt>
                <c:pt idx="201">
                  <c:v>16.529788302371703</c:v>
                </c:pt>
                <c:pt idx="202">
                  <c:v>16.297164442840316</c:v>
                </c:pt>
                <c:pt idx="203">
                  <c:v>15.840717212236074</c:v>
                </c:pt>
                <c:pt idx="204">
                  <c:v>16.240332769936238</c:v>
                </c:pt>
                <c:pt idx="205">
                  <c:v>16.22228296823922</c:v>
                </c:pt>
                <c:pt idx="206">
                  <c:v>15.823660333873638</c:v>
                </c:pt>
                <c:pt idx="207">
                  <c:v>16.276106109838988</c:v>
                </c:pt>
                <c:pt idx="208">
                  <c:v>16.072408749448446</c:v>
                </c:pt>
                <c:pt idx="209">
                  <c:v>16.582778827783798</c:v>
                </c:pt>
                <c:pt idx="210">
                  <c:v>16.154774346237179</c:v>
                </c:pt>
                <c:pt idx="211">
                  <c:v>15.175851692681713</c:v>
                </c:pt>
                <c:pt idx="212">
                  <c:v>14.94527625282179</c:v>
                </c:pt>
                <c:pt idx="213">
                  <c:v>14.501957111610647</c:v>
                </c:pt>
                <c:pt idx="214">
                  <c:v>14.614253182293023</c:v>
                </c:pt>
                <c:pt idx="215">
                  <c:v>15.090586363212584</c:v>
                </c:pt>
                <c:pt idx="216">
                  <c:v>14.978986819600269</c:v>
                </c:pt>
                <c:pt idx="217">
                  <c:v>15.234289585239109</c:v>
                </c:pt>
                <c:pt idx="218">
                  <c:v>16.651350059843033</c:v>
                </c:pt>
                <c:pt idx="219">
                  <c:v>15.847977944640014</c:v>
                </c:pt>
                <c:pt idx="220">
                  <c:v>15.962190384153745</c:v>
                </c:pt>
                <c:pt idx="221">
                  <c:v>16.345333732345122</c:v>
                </c:pt>
                <c:pt idx="222">
                  <c:v>16.017315026469621</c:v>
                </c:pt>
                <c:pt idx="223">
                  <c:v>15.125713417855465</c:v>
                </c:pt>
                <c:pt idx="224">
                  <c:v>15.136900133250041</c:v>
                </c:pt>
                <c:pt idx="225">
                  <c:v>15.419902171940796</c:v>
                </c:pt>
                <c:pt idx="226">
                  <c:v>15.451612078017702</c:v>
                </c:pt>
                <c:pt idx="227">
                  <c:v>15.11447186871788</c:v>
                </c:pt>
                <c:pt idx="228">
                  <c:v>14.76790472701259</c:v>
                </c:pt>
                <c:pt idx="229">
                  <c:v>14.97290644178319</c:v>
                </c:pt>
                <c:pt idx="230">
                  <c:v>14.909799489835612</c:v>
                </c:pt>
                <c:pt idx="231">
                  <c:v>14.804279328492029</c:v>
                </c:pt>
                <c:pt idx="232">
                  <c:v>14.410657657335937</c:v>
                </c:pt>
                <c:pt idx="233">
                  <c:v>14.627927197747388</c:v>
                </c:pt>
                <c:pt idx="234">
                  <c:v>15.31487923277807</c:v>
                </c:pt>
                <c:pt idx="235">
                  <c:v>15.616955717547484</c:v>
                </c:pt>
                <c:pt idx="236">
                  <c:v>15.459545830179181</c:v>
                </c:pt>
                <c:pt idx="237">
                  <c:v>14.921678250368258</c:v>
                </c:pt>
                <c:pt idx="238">
                  <c:v>15.358759312378536</c:v>
                </c:pt>
                <c:pt idx="239">
                  <c:v>15.191120208491734</c:v>
                </c:pt>
                <c:pt idx="240">
                  <c:v>15.505186381104959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D90-0149-8629-2810FACCC6EE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'a(t)'!$C$25:$II$25</c:f>
              <c:numCache>
                <c:formatCode>General</c:formatCode>
                <c:ptCount val="241"/>
                <c:pt idx="0">
                  <c:v>19.866997117414801</c:v>
                </c:pt>
                <c:pt idx="1">
                  <c:v>18.89331467881788</c:v>
                </c:pt>
                <c:pt idx="2">
                  <c:v>18.595803910065438</c:v>
                </c:pt>
                <c:pt idx="3">
                  <c:v>19.675215414620933</c:v>
                </c:pt>
                <c:pt idx="4">
                  <c:v>20.282031434848893</c:v>
                </c:pt>
                <c:pt idx="5">
                  <c:v>19.236594947627825</c:v>
                </c:pt>
                <c:pt idx="6">
                  <c:v>18.896535987206239</c:v>
                </c:pt>
                <c:pt idx="7">
                  <c:v>18.767892926327828</c:v>
                </c:pt>
                <c:pt idx="8">
                  <c:v>18.763388841116779</c:v>
                </c:pt>
                <c:pt idx="9">
                  <c:v>18.046134983602045</c:v>
                </c:pt>
                <c:pt idx="10">
                  <c:v>17.237454719471287</c:v>
                </c:pt>
                <c:pt idx="11">
                  <c:v>16.997198453628723</c:v>
                </c:pt>
                <c:pt idx="12">
                  <c:v>16.30561565539703</c:v>
                </c:pt>
                <c:pt idx="13">
                  <c:v>16.199847917242547</c:v>
                </c:pt>
                <c:pt idx="14">
                  <c:v>15.193177657535385</c:v>
                </c:pt>
                <c:pt idx="15">
                  <c:v>14.871909830010644</c:v>
                </c:pt>
                <c:pt idx="16">
                  <c:v>14.661208336342112</c:v>
                </c:pt>
                <c:pt idx="17">
                  <c:v>13.260778219562964</c:v>
                </c:pt>
                <c:pt idx="18">
                  <c:v>13.61222392262782</c:v>
                </c:pt>
                <c:pt idx="19">
                  <c:v>13.940842678365678</c:v>
                </c:pt>
                <c:pt idx="20">
                  <c:v>14.280720370461413</c:v>
                </c:pt>
                <c:pt idx="21">
                  <c:v>13.750819115519535</c:v>
                </c:pt>
                <c:pt idx="22">
                  <c:v>13.587590357534227</c:v>
                </c:pt>
                <c:pt idx="23">
                  <c:v>13.467300195891237</c:v>
                </c:pt>
                <c:pt idx="24">
                  <c:v>12.816322645513088</c:v>
                </c:pt>
                <c:pt idx="25">
                  <c:v>13.322527454095335</c:v>
                </c:pt>
                <c:pt idx="26">
                  <c:v>13.168330049839557</c:v>
                </c:pt>
                <c:pt idx="27">
                  <c:v>13.687423303429572</c:v>
                </c:pt>
                <c:pt idx="28">
                  <c:v>13.542608669762624</c:v>
                </c:pt>
                <c:pt idx="29">
                  <c:v>14.256402121942646</c:v>
                </c:pt>
                <c:pt idx="30">
                  <c:v>14.291871644804479</c:v>
                </c:pt>
                <c:pt idx="31">
                  <c:v>14.398035188173264</c:v>
                </c:pt>
                <c:pt idx="32">
                  <c:v>15.000763046400104</c:v>
                </c:pt>
                <c:pt idx="33">
                  <c:v>15.282243804780943</c:v>
                </c:pt>
                <c:pt idx="34">
                  <c:v>15.254477845949861</c:v>
                </c:pt>
                <c:pt idx="35">
                  <c:v>14.854335419575481</c:v>
                </c:pt>
                <c:pt idx="36">
                  <c:v>15.356032165994847</c:v>
                </c:pt>
                <c:pt idx="37">
                  <c:v>15.515145863941468</c:v>
                </c:pt>
                <c:pt idx="38">
                  <c:v>15.837733868801003</c:v>
                </c:pt>
                <c:pt idx="39">
                  <c:v>16.200897229387394</c:v>
                </c:pt>
                <c:pt idx="40">
                  <c:v>16.287410769251601</c:v>
                </c:pt>
                <c:pt idx="41">
                  <c:v>16.586619532370463</c:v>
                </c:pt>
                <c:pt idx="42">
                  <c:v>17.850794924617471</c:v>
                </c:pt>
                <c:pt idx="43">
                  <c:v>18.142462360952894</c:v>
                </c:pt>
                <c:pt idx="44">
                  <c:v>18.968400979182498</c:v>
                </c:pt>
                <c:pt idx="45">
                  <c:v>18.894161965071937</c:v>
                </c:pt>
                <c:pt idx="46">
                  <c:v>19.088959610040359</c:v>
                </c:pt>
                <c:pt idx="47">
                  <c:v>19.00387874962821</c:v>
                </c:pt>
                <c:pt idx="48">
                  <c:v>19.886537806861057</c:v>
                </c:pt>
                <c:pt idx="49">
                  <c:v>20.570347359063081</c:v>
                </c:pt>
                <c:pt idx="50">
                  <c:v>20.499953154496463</c:v>
                </c:pt>
                <c:pt idx="51">
                  <c:v>19.661986151749204</c:v>
                </c:pt>
                <c:pt idx="52">
                  <c:v>19.915696434438157</c:v>
                </c:pt>
                <c:pt idx="53">
                  <c:v>20.334470079483456</c:v>
                </c:pt>
                <c:pt idx="54">
                  <c:v>20.893408070494878</c:v>
                </c:pt>
                <c:pt idx="55">
                  <c:v>20.642943120007292</c:v>
                </c:pt>
                <c:pt idx="56">
                  <c:v>20.429002071465668</c:v>
                </c:pt>
                <c:pt idx="57">
                  <c:v>20.215505812568239</c:v>
                </c:pt>
                <c:pt idx="58">
                  <c:v>20.484125857107429</c:v>
                </c:pt>
                <c:pt idx="59">
                  <c:v>20.809204578264254</c:v>
                </c:pt>
                <c:pt idx="60">
                  <c:v>21.946878557673248</c:v>
                </c:pt>
                <c:pt idx="61">
                  <c:v>21.531874236696034</c:v>
                </c:pt>
                <c:pt idx="62">
                  <c:v>21.176500249282128</c:v>
                </c:pt>
                <c:pt idx="63">
                  <c:v>21.841367214596325</c:v>
                </c:pt>
                <c:pt idx="64">
                  <c:v>21.729644627051119</c:v>
                </c:pt>
                <c:pt idx="65">
                  <c:v>21.357105347953418</c:v>
                </c:pt>
                <c:pt idx="66">
                  <c:v>20.155873170774019</c:v>
                </c:pt>
                <c:pt idx="67">
                  <c:v>20.155095546796264</c:v>
                </c:pt>
                <c:pt idx="68">
                  <c:v>18.927350662779268</c:v>
                </c:pt>
                <c:pt idx="69">
                  <c:v>19.865225019610939</c:v>
                </c:pt>
                <c:pt idx="70">
                  <c:v>19.24543886462148</c:v>
                </c:pt>
                <c:pt idx="71">
                  <c:v>18.952952321910431</c:v>
                </c:pt>
                <c:pt idx="72">
                  <c:v>18.365934196981435</c:v>
                </c:pt>
                <c:pt idx="73">
                  <c:v>19.166093250616921</c:v>
                </c:pt>
                <c:pt idx="74">
                  <c:v>18.838024247350095</c:v>
                </c:pt>
                <c:pt idx="75">
                  <c:v>17.755853269518497</c:v>
                </c:pt>
                <c:pt idx="76">
                  <c:v>18.756602581725403</c:v>
                </c:pt>
                <c:pt idx="77">
                  <c:v>17.485896586643808</c:v>
                </c:pt>
                <c:pt idx="78">
                  <c:v>18.089335087432914</c:v>
                </c:pt>
                <c:pt idx="79">
                  <c:v>19.196889128681487</c:v>
                </c:pt>
                <c:pt idx="80">
                  <c:v>19.613810234813336</c:v>
                </c:pt>
                <c:pt idx="81">
                  <c:v>19.112241207754415</c:v>
                </c:pt>
                <c:pt idx="82">
                  <c:v>19.65861010399481</c:v>
                </c:pt>
                <c:pt idx="83">
                  <c:v>19.974296769745269</c:v>
                </c:pt>
                <c:pt idx="84">
                  <c:v>19.087861338922536</c:v>
                </c:pt>
                <c:pt idx="85">
                  <c:v>19.963279160375645</c:v>
                </c:pt>
                <c:pt idx="86">
                  <c:v>20.412946934425314</c:v>
                </c:pt>
                <c:pt idx="87">
                  <c:v>18.867369847010977</c:v>
                </c:pt>
                <c:pt idx="88">
                  <c:v>19.572927243039857</c:v>
                </c:pt>
                <c:pt idx="89">
                  <c:v>19.67383199618957</c:v>
                </c:pt>
                <c:pt idx="90">
                  <c:v>18.924916584286148</c:v>
                </c:pt>
                <c:pt idx="91">
                  <c:v>18.375406162371434</c:v>
                </c:pt>
                <c:pt idx="92">
                  <c:v>18.614438600668588</c:v>
                </c:pt>
                <c:pt idx="93">
                  <c:v>18.603162982251515</c:v>
                </c:pt>
                <c:pt idx="94">
                  <c:v>19.010066152556455</c:v>
                </c:pt>
                <c:pt idx="95">
                  <c:v>18.774504333239324</c:v>
                </c:pt>
                <c:pt idx="96">
                  <c:v>18.557919253717984</c:v>
                </c:pt>
                <c:pt idx="97">
                  <c:v>20.283084476778974</c:v>
                </c:pt>
                <c:pt idx="98">
                  <c:v>20.371269214081824</c:v>
                </c:pt>
                <c:pt idx="99">
                  <c:v>19.840906604433407</c:v>
                </c:pt>
                <c:pt idx="100">
                  <c:v>19.213800588323394</c:v>
                </c:pt>
                <c:pt idx="101">
                  <c:v>19.452650212638527</c:v>
                </c:pt>
                <c:pt idx="102">
                  <c:v>19.705670868681715</c:v>
                </c:pt>
                <c:pt idx="103">
                  <c:v>18.515048627337265</c:v>
                </c:pt>
                <c:pt idx="104">
                  <c:v>18.697694027370094</c:v>
                </c:pt>
                <c:pt idx="105">
                  <c:v>19.392117489961684</c:v>
                </c:pt>
                <c:pt idx="106">
                  <c:v>19.498061786293658</c:v>
                </c:pt>
                <c:pt idx="107">
                  <c:v>20.061520470426064</c:v>
                </c:pt>
                <c:pt idx="108">
                  <c:v>18.592076436752855</c:v>
                </c:pt>
                <c:pt idx="109">
                  <c:v>19.075537490303933</c:v>
                </c:pt>
                <c:pt idx="110">
                  <c:v>19.498931338685907</c:v>
                </c:pt>
                <c:pt idx="111">
                  <c:v>19.896085969276374</c:v>
                </c:pt>
                <c:pt idx="112">
                  <c:v>19.006427766102931</c:v>
                </c:pt>
                <c:pt idx="113">
                  <c:v>18.629348380186435</c:v>
                </c:pt>
                <c:pt idx="114">
                  <c:v>18.397298450179754</c:v>
                </c:pt>
                <c:pt idx="115">
                  <c:v>19.172964079606938</c:v>
                </c:pt>
                <c:pt idx="116">
                  <c:v>19.896720012044526</c:v>
                </c:pt>
                <c:pt idx="117">
                  <c:v>19.601284929721416</c:v>
                </c:pt>
                <c:pt idx="118">
                  <c:v>19.176315774030932</c:v>
                </c:pt>
                <c:pt idx="119">
                  <c:v>18.76036614346399</c:v>
                </c:pt>
                <c:pt idx="120">
                  <c:v>19.352789269486784</c:v>
                </c:pt>
                <c:pt idx="121">
                  <c:v>19.502828774002673</c:v>
                </c:pt>
                <c:pt idx="122">
                  <c:v>19.181518789456252</c:v>
                </c:pt>
                <c:pt idx="123">
                  <c:v>19.752261897267704</c:v>
                </c:pt>
                <c:pt idx="124">
                  <c:v>19.336065131238009</c:v>
                </c:pt>
                <c:pt idx="125">
                  <c:v>18.842891531414327</c:v>
                </c:pt>
                <c:pt idx="126">
                  <c:v>19.52985220316847</c:v>
                </c:pt>
                <c:pt idx="127">
                  <c:v>18.609315051752137</c:v>
                </c:pt>
                <c:pt idx="128">
                  <c:v>19.651201738016887</c:v>
                </c:pt>
                <c:pt idx="129">
                  <c:v>20.736508529290138</c:v>
                </c:pt>
                <c:pt idx="130">
                  <c:v>20.785142762488547</c:v>
                </c:pt>
                <c:pt idx="131">
                  <c:v>21.308814061322369</c:v>
                </c:pt>
                <c:pt idx="132">
                  <c:v>20.056053230328413</c:v>
                </c:pt>
                <c:pt idx="133">
                  <c:v>19.921437435113365</c:v>
                </c:pt>
                <c:pt idx="134">
                  <c:v>19.355002623541179</c:v>
                </c:pt>
                <c:pt idx="135">
                  <c:v>19.881323389512353</c:v>
                </c:pt>
                <c:pt idx="136">
                  <c:v>19.236231341572559</c:v>
                </c:pt>
                <c:pt idx="137">
                  <c:v>19.677814753994987</c:v>
                </c:pt>
                <c:pt idx="138">
                  <c:v>19.341966312057608</c:v>
                </c:pt>
                <c:pt idx="139">
                  <c:v>19.159332014331849</c:v>
                </c:pt>
                <c:pt idx="140">
                  <c:v>19.888781249073681</c:v>
                </c:pt>
                <c:pt idx="141">
                  <c:v>19.709927417465341</c:v>
                </c:pt>
                <c:pt idx="142">
                  <c:v>19.448425290000035</c:v>
                </c:pt>
                <c:pt idx="143">
                  <c:v>19.681963837716129</c:v>
                </c:pt>
                <c:pt idx="144">
                  <c:v>19.220586677206203</c:v>
                </c:pt>
                <c:pt idx="145">
                  <c:v>18.605159600527678</c:v>
                </c:pt>
                <c:pt idx="146">
                  <c:v>18.8267971083284</c:v>
                </c:pt>
                <c:pt idx="147">
                  <c:v>18.182889034146143</c:v>
                </c:pt>
                <c:pt idx="148">
                  <c:v>18.633748698219179</c:v>
                </c:pt>
                <c:pt idx="149">
                  <c:v>18.838467315481676</c:v>
                </c:pt>
                <c:pt idx="150">
                  <c:v>18.593335737479222</c:v>
                </c:pt>
                <c:pt idx="151">
                  <c:v>16.939801939573535</c:v>
                </c:pt>
                <c:pt idx="152">
                  <c:v>16.992002555388957</c:v>
                </c:pt>
                <c:pt idx="153">
                  <c:v>17.171970369270092</c:v>
                </c:pt>
                <c:pt idx="154">
                  <c:v>17.536199817070631</c:v>
                </c:pt>
                <c:pt idx="155">
                  <c:v>18.533690386820307</c:v>
                </c:pt>
                <c:pt idx="156">
                  <c:v>18.636325715474943</c:v>
                </c:pt>
                <c:pt idx="157">
                  <c:v>17.934664025781874</c:v>
                </c:pt>
                <c:pt idx="158">
                  <c:v>18.24449645671114</c:v>
                </c:pt>
                <c:pt idx="159">
                  <c:v>19.037824460504506</c:v>
                </c:pt>
                <c:pt idx="160">
                  <c:v>19.017215147170504</c:v>
                </c:pt>
                <c:pt idx="161">
                  <c:v>18.723385612856152</c:v>
                </c:pt>
                <c:pt idx="162">
                  <c:v>18.731874812999255</c:v>
                </c:pt>
                <c:pt idx="163">
                  <c:v>18.856942702719074</c:v>
                </c:pt>
                <c:pt idx="164">
                  <c:v>18.725629244072703</c:v>
                </c:pt>
                <c:pt idx="165">
                  <c:v>19.569904172079063</c:v>
                </c:pt>
                <c:pt idx="166">
                  <c:v>20.219893563403708</c:v>
                </c:pt>
                <c:pt idx="167">
                  <c:v>20.22661512525692</c:v>
                </c:pt>
                <c:pt idx="168">
                  <c:v>19.37685562949537</c:v>
                </c:pt>
                <c:pt idx="169">
                  <c:v>19.756948458952518</c:v>
                </c:pt>
                <c:pt idx="170">
                  <c:v>18.689377150183869</c:v>
                </c:pt>
                <c:pt idx="171">
                  <c:v>18.148846312096438</c:v>
                </c:pt>
                <c:pt idx="172">
                  <c:v>17.855948889980823</c:v>
                </c:pt>
                <c:pt idx="173">
                  <c:v>17.872310548161835</c:v>
                </c:pt>
                <c:pt idx="174">
                  <c:v>18.14239279022074</c:v>
                </c:pt>
                <c:pt idx="175">
                  <c:v>18.306337517227558</c:v>
                </c:pt>
                <c:pt idx="176">
                  <c:v>18.271386358583992</c:v>
                </c:pt>
                <c:pt idx="177">
                  <c:v>17.299437213241248</c:v>
                </c:pt>
                <c:pt idx="178">
                  <c:v>16.797240211452603</c:v>
                </c:pt>
                <c:pt idx="179">
                  <c:v>17.394663715354074</c:v>
                </c:pt>
                <c:pt idx="180">
                  <c:v>17.501981137666895</c:v>
                </c:pt>
                <c:pt idx="181">
                  <c:v>17.466261100772186</c:v>
                </c:pt>
                <c:pt idx="182">
                  <c:v>16.525607691051626</c:v>
                </c:pt>
                <c:pt idx="183">
                  <c:v>15.970118369410661</c:v>
                </c:pt>
                <c:pt idx="184">
                  <c:v>15.653362829018221</c:v>
                </c:pt>
                <c:pt idx="185">
                  <c:v>16.12265139469196</c:v>
                </c:pt>
                <c:pt idx="186">
                  <c:v>16.956618697016644</c:v>
                </c:pt>
                <c:pt idx="187">
                  <c:v>15.84077341449045</c:v>
                </c:pt>
                <c:pt idx="188">
                  <c:v>15.623502822343236</c:v>
                </c:pt>
                <c:pt idx="189">
                  <c:v>16.211793817717261</c:v>
                </c:pt>
                <c:pt idx="190">
                  <c:v>15.897111731227925</c:v>
                </c:pt>
                <c:pt idx="191">
                  <c:v>16.233862477413552</c:v>
                </c:pt>
                <c:pt idx="192">
                  <c:v>15.862800955204051</c:v>
                </c:pt>
                <c:pt idx="193">
                  <c:v>15.529426713309602</c:v>
                </c:pt>
                <c:pt idx="194">
                  <c:v>14.410095622938954</c:v>
                </c:pt>
                <c:pt idx="195">
                  <c:v>13.547361039471276</c:v>
                </c:pt>
                <c:pt idx="196">
                  <c:v>12.936081735424708</c:v>
                </c:pt>
                <c:pt idx="197">
                  <c:v>13.264673719946813</c:v>
                </c:pt>
                <c:pt idx="198">
                  <c:v>13.393284511993647</c:v>
                </c:pt>
                <c:pt idx="199">
                  <c:v>12.750236620090309</c:v>
                </c:pt>
                <c:pt idx="200">
                  <c:v>12.989651574042568</c:v>
                </c:pt>
                <c:pt idx="201">
                  <c:v>13.615610425824222</c:v>
                </c:pt>
                <c:pt idx="202">
                  <c:v>13.429607412088862</c:v>
                </c:pt>
                <c:pt idx="203">
                  <c:v>13.573555150078363</c:v>
                </c:pt>
                <c:pt idx="204">
                  <c:v>13.036026520281194</c:v>
                </c:pt>
                <c:pt idx="205">
                  <c:v>13.387332368040713</c:v>
                </c:pt>
                <c:pt idx="206">
                  <c:v>13.713247554921388</c:v>
                </c:pt>
                <c:pt idx="207">
                  <c:v>13.752492704563778</c:v>
                </c:pt>
                <c:pt idx="208">
                  <c:v>13.108201201987615</c:v>
                </c:pt>
                <c:pt idx="209">
                  <c:v>12.52982983684436</c:v>
                </c:pt>
                <c:pt idx="210">
                  <c:v>12.574012060423074</c:v>
                </c:pt>
                <c:pt idx="211">
                  <c:v>12.486755444742851</c:v>
                </c:pt>
                <c:pt idx="212">
                  <c:v>11.833277992920094</c:v>
                </c:pt>
                <c:pt idx="213">
                  <c:v>11.856417897132117</c:v>
                </c:pt>
                <c:pt idx="214">
                  <c:v>11.760127935111592</c:v>
                </c:pt>
                <c:pt idx="215">
                  <c:v>11.88195573942056</c:v>
                </c:pt>
                <c:pt idx="216">
                  <c:v>11.704088413978262</c:v>
                </c:pt>
                <c:pt idx="217">
                  <c:v>11.523531638215482</c:v>
                </c:pt>
                <c:pt idx="218">
                  <c:v>11.472877569652148</c:v>
                </c:pt>
                <c:pt idx="219">
                  <c:v>11.400073947372146</c:v>
                </c:pt>
                <c:pt idx="220">
                  <c:v>11.271805639155913</c:v>
                </c:pt>
                <c:pt idx="221">
                  <c:v>10.796178460309557</c:v>
                </c:pt>
                <c:pt idx="222">
                  <c:v>10.925990539970034</c:v>
                </c:pt>
                <c:pt idx="223">
                  <c:v>10.912561575044544</c:v>
                </c:pt>
                <c:pt idx="224">
                  <c:v>10.924233803446334</c:v>
                </c:pt>
                <c:pt idx="225">
                  <c:v>11.477065715651225</c:v>
                </c:pt>
                <c:pt idx="226">
                  <c:v>11.56294739200089</c:v>
                </c:pt>
                <c:pt idx="227">
                  <c:v>11.613151032142079</c:v>
                </c:pt>
                <c:pt idx="228">
                  <c:v>11.985434521953593</c:v>
                </c:pt>
                <c:pt idx="229">
                  <c:v>12.162972094883603</c:v>
                </c:pt>
                <c:pt idx="230">
                  <c:v>12.213645603407015</c:v>
                </c:pt>
                <c:pt idx="231">
                  <c:v>12.122635722594978</c:v>
                </c:pt>
                <c:pt idx="232">
                  <c:v>11.881863530567177</c:v>
                </c:pt>
                <c:pt idx="233">
                  <c:v>11.90442553111475</c:v>
                </c:pt>
                <c:pt idx="234">
                  <c:v>12.113509361955797</c:v>
                </c:pt>
                <c:pt idx="235">
                  <c:v>11.584385310911252</c:v>
                </c:pt>
                <c:pt idx="236">
                  <c:v>10.998043968473356</c:v>
                </c:pt>
                <c:pt idx="237">
                  <c:v>11.445516159964461</c:v>
                </c:pt>
                <c:pt idx="238">
                  <c:v>11.596859316648271</c:v>
                </c:pt>
                <c:pt idx="239">
                  <c:v>11.425785287957405</c:v>
                </c:pt>
                <c:pt idx="240">
                  <c:v>11.258613569870292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D90-0149-8629-2810FACCC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2054399"/>
        <c:axId val="6091456"/>
      </c:lineChart>
      <c:catAx>
        <c:axId val="21220543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6091456"/>
        <c:crosses val="autoZero"/>
        <c:auto val="1"/>
        <c:lblAlgn val="ctr"/>
        <c:lblOffset val="100"/>
        <c:noMultiLvlLbl val="0"/>
      </c:catAx>
      <c:valAx>
        <c:axId val="60914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IT"/>
          </a:p>
        </c:txPr>
        <c:crossAx val="2122054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ook Antiqua" panose="02040602050305030304" pitchFamily="18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4864099</xdr:colOff>
      <xdr:row>2</xdr:row>
      <xdr:rowOff>45402</xdr:rowOff>
    </xdr:from>
    <xdr:to>
      <xdr:col>4</xdr:col>
      <xdr:colOff>901700</xdr:colOff>
      <xdr:row>7</xdr:row>
      <xdr:rowOff>19632</xdr:rowOff>
    </xdr:to>
    <xdr:pic>
      <xdr:nvPicPr>
        <xdr:cNvPr id="2" name="Picture 1" descr="Bocconi: informazioni e guida all&amp;#39;Università - Unid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39099" y="426402"/>
          <a:ext cx="1917701" cy="11426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189560</xdr:colOff>
      <xdr:row>0</xdr:row>
      <xdr:rowOff>47038</xdr:rowOff>
    </xdr:from>
    <xdr:ext cx="527756" cy="3325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21684607" y="47038"/>
              <a:ext cx="527756" cy="3325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4C78518-62B2-7E44-AE06-9A1C3CF66CB6}"/>
                </a:ext>
              </a:extLst>
            </xdr:cNvPr>
            <xdr:cNvSpPr txBox="1"/>
          </xdr:nvSpPr>
          <xdr:spPr>
            <a:xfrm>
              <a:off x="21684607" y="47038"/>
              <a:ext cx="527756" cy="3325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(𝜕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it-IT" sz="1100" b="0" i="0">
                  <a:latin typeface="Cambria Math" panose="02040503050406030204" pitchFamily="18" charset="0"/>
                </a:rPr>
                <a:t>𝐻</a:t>
              </a:r>
              <a:r>
                <a:rPr lang="en-US" sz="1100" b="0" i="0">
                  <a:latin typeface="Cambria Math" panose="02040503050406030204" pitchFamily="18" charset="0"/>
                </a:rPr>
                <a:t>)/</a:t>
              </a:r>
              <a:r>
                <a:rPr lang="en-US" sz="1100" i="0">
                  <a:latin typeface="Cambria Math" panose="02040503050406030204" pitchFamily="18" charset="0"/>
                </a:rPr>
                <a:t>𝜕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18</xdr:col>
      <xdr:colOff>321309</xdr:colOff>
      <xdr:row>14</xdr:row>
      <xdr:rowOff>142240</xdr:rowOff>
    </xdr:from>
    <xdr:to>
      <xdr:col>23</xdr:col>
      <xdr:colOff>1219200</xdr:colOff>
      <xdr:row>39</xdr:row>
      <xdr:rowOff>54217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25</xdr:col>
      <xdr:colOff>152054</xdr:colOff>
      <xdr:row>0</xdr:row>
      <xdr:rowOff>45139</xdr:rowOff>
    </xdr:from>
    <xdr:ext cx="527756" cy="3505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22584764" y="45139"/>
              <a:ext cx="527756" cy="3505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E1441DD-3EFA-1F42-A864-57B2A8609B09}"/>
                </a:ext>
              </a:extLst>
            </xdr:cNvPr>
            <xdr:cNvSpPr txBox="1"/>
          </xdr:nvSpPr>
          <xdr:spPr>
            <a:xfrm>
              <a:off x="22584764" y="45139"/>
              <a:ext cx="527756" cy="3505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(𝜕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it-IT" sz="1100" b="0" i="0">
                  <a:latin typeface="Cambria Math" panose="02040503050406030204" pitchFamily="18" charset="0"/>
                </a:rPr>
                <a:t>𝐻</a:t>
              </a:r>
              <a:r>
                <a:rPr lang="en-US" sz="1100" b="0" i="0">
                  <a:latin typeface="Cambria Math" panose="02040503050406030204" pitchFamily="18" charset="0"/>
                </a:rPr>
                <a:t>)/</a:t>
              </a:r>
              <a:r>
                <a:rPr lang="en-US" sz="1100" i="0">
                  <a:latin typeface="Cambria Math" panose="02040503050406030204" pitchFamily="18" charset="0"/>
                </a:rPr>
                <a:t>𝜕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26</xdr:col>
      <xdr:colOff>90809</xdr:colOff>
      <xdr:row>0</xdr:row>
      <xdr:rowOff>31371</xdr:rowOff>
    </xdr:from>
    <xdr:ext cx="527756" cy="3325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23354360" y="31371"/>
              <a:ext cx="527756" cy="3325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𝜈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B8D8CDF1-8169-DA47-863F-63D2B6F2C8B3}"/>
                </a:ext>
              </a:extLst>
            </xdr:cNvPr>
            <xdr:cNvSpPr txBox="1"/>
          </xdr:nvSpPr>
          <xdr:spPr>
            <a:xfrm>
              <a:off x="23354360" y="31371"/>
              <a:ext cx="527756" cy="3325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(𝜕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it-IT" sz="1100" b="0" i="0">
                  <a:latin typeface="Cambria Math" panose="02040503050406030204" pitchFamily="18" charset="0"/>
                </a:rPr>
                <a:t>𝐻</a:t>
              </a:r>
              <a:r>
                <a:rPr lang="en-US" sz="1100" b="0" i="0">
                  <a:latin typeface="Cambria Math" panose="02040503050406030204" pitchFamily="18" charset="0"/>
                </a:rPr>
                <a:t>)/</a:t>
              </a:r>
              <a:r>
                <a:rPr lang="en-US" sz="1100" i="0">
                  <a:latin typeface="Cambria Math" panose="02040503050406030204" pitchFamily="18" charset="0"/>
                </a:rPr>
                <a:t>𝜕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𝜈</a:t>
              </a:r>
              <a:endParaRPr 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177800</xdr:colOff>
          <xdr:row>8</xdr:row>
          <xdr:rowOff>190500</xdr:rowOff>
        </xdr:from>
        <xdr:to>
          <xdr:col>23</xdr:col>
          <xdr:colOff>1397000</xdr:colOff>
          <xdr:row>11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Book Antiqua" pitchFamily="1" charset="0"/>
                </a:rPr>
                <a:t>2) 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165100</xdr:colOff>
          <xdr:row>5</xdr:row>
          <xdr:rowOff>88900</xdr:rowOff>
        </xdr:from>
        <xdr:to>
          <xdr:col>23</xdr:col>
          <xdr:colOff>1397000</xdr:colOff>
          <xdr:row>8</xdr:row>
          <xdr:rowOff>25400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Book Antiqua" pitchFamily="1" charset="0"/>
                </a:rPr>
                <a:t>1) Go SABR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286719</xdr:colOff>
      <xdr:row>33</xdr:row>
      <xdr:rowOff>129153</xdr:rowOff>
    </xdr:from>
    <xdr:to>
      <xdr:col>15</xdr:col>
      <xdr:colOff>710339</xdr:colOff>
      <xdr:row>52</xdr:row>
      <xdr:rowOff>5080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F21A68-3723-504D-AD69-8072BA4B54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457847</xdr:colOff>
      <xdr:row>33</xdr:row>
      <xdr:rowOff>107627</xdr:rowOff>
    </xdr:from>
    <xdr:to>
      <xdr:col>6</xdr:col>
      <xdr:colOff>258307</xdr:colOff>
      <xdr:row>51</xdr:row>
      <xdr:rowOff>107627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01A318-0672-3E4B-B76B-C7A3B514E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499605</xdr:colOff>
      <xdr:row>33</xdr:row>
      <xdr:rowOff>86103</xdr:rowOff>
    </xdr:from>
    <xdr:to>
      <xdr:col>11</xdr:col>
      <xdr:colOff>21526</xdr:colOff>
      <xdr:row>51</xdr:row>
      <xdr:rowOff>172204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10E64B8-D26D-374B-AAD0-DD69F951DB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30567</xdr:colOff>
      <xdr:row>33</xdr:row>
      <xdr:rowOff>161226</xdr:rowOff>
    </xdr:from>
    <xdr:to>
      <xdr:col>20</xdr:col>
      <xdr:colOff>731865</xdr:colOff>
      <xdr:row>52</xdr:row>
      <xdr:rowOff>-1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65D89F-4906-2A42-B1E8-81182E247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215254</xdr:colOff>
      <xdr:row>34</xdr:row>
      <xdr:rowOff>21527</xdr:rowOff>
    </xdr:from>
    <xdr:to>
      <xdr:col>26</xdr:col>
      <xdr:colOff>495084</xdr:colOff>
      <xdr:row>52</xdr:row>
      <xdr:rowOff>21526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6A0AA32-5EFC-5845-B38E-5822B1E983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0</xdr:row>
          <xdr:rowOff>63500</xdr:rowOff>
        </xdr:from>
        <xdr:to>
          <xdr:col>2</xdr:col>
          <xdr:colOff>12700</xdr:colOff>
          <xdr:row>2</xdr:row>
          <xdr:rowOff>88900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5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Book Antiqua" pitchFamily="1" charset="0"/>
                </a:rPr>
                <a:t>Compute Price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259234</xdr:colOff>
      <xdr:row>0</xdr:row>
      <xdr:rowOff>81280</xdr:rowOff>
    </xdr:from>
    <xdr:to>
      <xdr:col>4</xdr:col>
      <xdr:colOff>599643</xdr:colOff>
      <xdr:row>2</xdr:row>
      <xdr:rowOff>158327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7074" y="81280"/>
          <a:ext cx="2026969" cy="44280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13730</xdr:colOff>
      <xdr:row>22</xdr:row>
      <xdr:rowOff>58582</xdr:rowOff>
    </xdr:from>
    <xdr:to>
      <xdr:col>5</xdr:col>
      <xdr:colOff>434773</xdr:colOff>
      <xdr:row>36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153430</xdr:colOff>
      <xdr:row>21</xdr:row>
      <xdr:rowOff>72368</xdr:rowOff>
    </xdr:from>
    <xdr:to>
      <xdr:col>11</xdr:col>
      <xdr:colOff>414295</xdr:colOff>
      <xdr:row>35</xdr:row>
      <xdr:rowOff>160124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997DBCA-3F4C-1246-BDFB-62B2D8F805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971550</xdr:colOff>
      <xdr:row>14</xdr:row>
      <xdr:rowOff>133350</xdr:rowOff>
    </xdr:from>
    <xdr:to>
      <xdr:col>9</xdr:col>
      <xdr:colOff>171450</xdr:colOff>
      <xdr:row>29</xdr:row>
      <xdr:rowOff>19050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46883CD-6001-FF4A-BD62-3077F4A082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AFF5B2-6CC9-C845-AB49-2BB69CA22895}" name="Table1" displayName="Table1" ref="M1:M2" totalsRowShown="0" headerRowDxfId="15" dataDxfId="13" headerRowBorderDxfId="14" tableBorderDxfId="12">
  <autoFilter ref="M1:M2" xr:uid="{21AFF5B2-6CC9-C845-AB49-2BB69CA22895}"/>
  <tableColumns count="1">
    <tableColumn id="1" xr3:uid="{05B1EA79-D48F-1343-9F41-8FDB87391731}" name="Data Validation" dataDxfId="1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8ABE6-9358-A548-98C7-20BC8ED96219}">
  <sheetPr codeName="Sheet7"/>
  <dimension ref="B1:G22"/>
  <sheetViews>
    <sheetView tabSelected="1" workbookViewId="0"/>
  </sheetViews>
  <sheetFormatPr baseColWidth="10" defaultRowHeight="15" x14ac:dyDescent="0.2"/>
  <cols>
    <col min="1" max="1" width="10.83203125" style="4"/>
    <col min="2" max="2" width="10.83203125" style="93"/>
    <col min="3" max="3" width="20" style="118" customWidth="1"/>
    <col min="4" max="4" width="77.1640625" style="4" customWidth="1"/>
    <col min="5" max="5" width="17.33203125" style="117" customWidth="1"/>
    <col min="6" max="16384" width="10.83203125" style="4"/>
  </cols>
  <sheetData>
    <row r="1" spans="2:7" x14ac:dyDescent="0.2">
      <c r="B1" s="4"/>
      <c r="C1" s="4"/>
      <c r="E1" s="4"/>
    </row>
    <row r="2" spans="2:7" x14ac:dyDescent="0.2">
      <c r="B2" s="131"/>
      <c r="C2" s="132"/>
      <c r="D2" s="132"/>
      <c r="E2" s="133"/>
    </row>
    <row r="3" spans="2:7" ht="19" x14ac:dyDescent="0.2">
      <c r="B3" s="134" t="s">
        <v>83</v>
      </c>
      <c r="C3" s="119"/>
      <c r="D3" s="120"/>
      <c r="E3" s="135"/>
    </row>
    <row r="4" spans="2:7" ht="19" x14ac:dyDescent="0.2">
      <c r="B4" s="134" t="s">
        <v>60</v>
      </c>
      <c r="C4" s="119"/>
      <c r="D4" s="120"/>
      <c r="E4" s="135"/>
    </row>
    <row r="5" spans="2:7" ht="19" x14ac:dyDescent="0.2">
      <c r="B5" s="138" t="s">
        <v>85</v>
      </c>
      <c r="C5" s="119"/>
      <c r="D5" s="120"/>
      <c r="E5" s="135"/>
    </row>
    <row r="6" spans="2:7" ht="19" x14ac:dyDescent="0.2">
      <c r="B6" s="138"/>
      <c r="C6" s="119"/>
      <c r="D6" s="120"/>
      <c r="E6" s="135"/>
    </row>
    <row r="7" spans="2:7" ht="16" x14ac:dyDescent="0.2">
      <c r="B7" s="136" t="s">
        <v>57</v>
      </c>
      <c r="C7" s="120"/>
      <c r="D7" s="121" t="str">
        <f>HYPERLINK("enrico.bacchetti@master.unibocconi.it")</f>
        <v>enrico.bacchetti@master.unibocconi.it</v>
      </c>
      <c r="E7" s="135"/>
    </row>
    <row r="8" spans="2:7" ht="16" x14ac:dyDescent="0.2">
      <c r="B8" s="136" t="s">
        <v>58</v>
      </c>
      <c r="C8" s="120"/>
      <c r="D8" s="121" t="str">
        <f>HYPERLINK("marco.lingua@master.unibocconi.it")</f>
        <v>marco.lingua@master.unibocconi.it</v>
      </c>
      <c r="E8" s="135"/>
    </row>
    <row r="9" spans="2:7" ht="16" x14ac:dyDescent="0.2">
      <c r="B9" s="136" t="s">
        <v>59</v>
      </c>
      <c r="C9" s="120"/>
      <c r="D9" s="121" t="str">
        <f>HYPERLINK("weishiuan.su@master.unibocconi.it")</f>
        <v>weishiuan.su@master.unibocconi.it</v>
      </c>
      <c r="E9" s="135"/>
    </row>
    <row r="10" spans="2:7" x14ac:dyDescent="0.2">
      <c r="B10" s="139"/>
      <c r="C10" s="140"/>
      <c r="D10" s="140"/>
      <c r="E10" s="137"/>
    </row>
    <row r="11" spans="2:7" x14ac:dyDescent="0.2">
      <c r="B11" s="4"/>
      <c r="C11" s="4"/>
      <c r="E11" s="4"/>
    </row>
    <row r="12" spans="2:7" x14ac:dyDescent="0.2">
      <c r="B12" s="4"/>
      <c r="C12" s="4"/>
      <c r="E12" s="4"/>
    </row>
    <row r="13" spans="2:7" x14ac:dyDescent="0.2">
      <c r="B13" s="4"/>
      <c r="C13" s="4"/>
      <c r="E13" s="4"/>
    </row>
    <row r="14" spans="2:7" ht="16" x14ac:dyDescent="0.2">
      <c r="B14" s="128" t="s">
        <v>61</v>
      </c>
      <c r="C14" s="129" t="s">
        <v>62</v>
      </c>
      <c r="D14" s="129" t="s">
        <v>63</v>
      </c>
      <c r="E14" s="130" t="s">
        <v>64</v>
      </c>
      <c r="G14"/>
    </row>
    <row r="15" spans="2:7" ht="16" x14ac:dyDescent="0.2">
      <c r="B15" s="148">
        <v>1</v>
      </c>
      <c r="C15" s="122" t="s">
        <v>65</v>
      </c>
      <c r="D15" s="6" t="s">
        <v>66</v>
      </c>
      <c r="E15" s="123" t="str">
        <f>HYPERLINK("#'"&amp;C15&amp;"'!A1","Go To Sheet")</f>
        <v>Go To Sheet</v>
      </c>
    </row>
    <row r="16" spans="2:7" ht="16" x14ac:dyDescent="0.2">
      <c r="B16" s="149">
        <v>2</v>
      </c>
      <c r="C16" s="124" t="str" cm="1">
        <f t="array" ref="C16">INDEX(Sheet_Name,B16)</f>
        <v>Dataset</v>
      </c>
      <c r="D16" s="11" t="s">
        <v>69</v>
      </c>
      <c r="E16" s="125" t="str">
        <f t="shared" ref="E16:E22" si="0">HYPERLINK("#'"&amp;C16&amp;"'!A1","Go To Sheet")</f>
        <v>Go To Sheet</v>
      </c>
    </row>
    <row r="17" spans="2:5" ht="16" x14ac:dyDescent="0.2">
      <c r="B17" s="149">
        <v>3</v>
      </c>
      <c r="C17" s="124" t="str" cm="1">
        <f t="array" ref="C17">INDEX(Sheet_Name,B17)</f>
        <v>Risk-free rate</v>
      </c>
      <c r="D17" s="11" t="s">
        <v>80</v>
      </c>
      <c r="E17" s="125" t="str">
        <f t="shared" si="0"/>
        <v>Go To Sheet</v>
      </c>
    </row>
    <row r="18" spans="2:5" ht="16" x14ac:dyDescent="0.2">
      <c r="B18" s="149">
        <v>4</v>
      </c>
      <c r="C18" s="124" t="str" cm="1">
        <f t="array" ref="C18">INDEX(Sheet_Name,B18)</f>
        <v>SABR Calibration</v>
      </c>
      <c r="D18" s="11" t="s">
        <v>67</v>
      </c>
      <c r="E18" s="125" t="str">
        <f t="shared" si="0"/>
        <v>Go To Sheet</v>
      </c>
    </row>
    <row r="19" spans="2:5" ht="16" x14ac:dyDescent="0.2">
      <c r="B19" s="149">
        <v>5</v>
      </c>
      <c r="C19" s="124" t="str" cm="1">
        <f t="array" ref="C19">INDEX(Sheet_Name,B19)</f>
        <v>Scenario Summary</v>
      </c>
      <c r="D19" s="11" t="s">
        <v>68</v>
      </c>
      <c r="E19" s="125" t="str">
        <f t="shared" si="0"/>
        <v>Go To Sheet</v>
      </c>
    </row>
    <row r="20" spans="2:5" ht="16" x14ac:dyDescent="0.2">
      <c r="B20" s="149">
        <v>6</v>
      </c>
      <c r="C20" s="124" t="str" cm="1">
        <f t="array" ref="C20">INDEX(Sheet_Name,B20)</f>
        <v>OptionPricing</v>
      </c>
      <c r="D20" s="11" t="s">
        <v>86</v>
      </c>
      <c r="E20" s="125" t="str">
        <f t="shared" si="0"/>
        <v>Go To Sheet</v>
      </c>
    </row>
    <row r="21" spans="2:5" ht="16" x14ac:dyDescent="0.2">
      <c r="B21" s="149">
        <v>7</v>
      </c>
      <c r="C21" s="124" t="str" cm="1">
        <f t="array" ref="C21">INDEX(Sheet_Name,B21)</f>
        <v>a(t)</v>
      </c>
      <c r="D21" s="11" t="s">
        <v>87</v>
      </c>
      <c r="E21" s="125" t="str">
        <f t="shared" si="0"/>
        <v>Go To Sheet</v>
      </c>
    </row>
    <row r="22" spans="2:5" ht="16" x14ac:dyDescent="0.2">
      <c r="B22" s="150">
        <v>8</v>
      </c>
      <c r="C22" s="126" t="str" cm="1">
        <f t="array" ref="C22">INDEX(Sheet_Name,B22)</f>
        <v>RAND.N</v>
      </c>
      <c r="D22" s="18" t="s">
        <v>84</v>
      </c>
      <c r="E22" s="127" t="str">
        <f t="shared" si="0"/>
        <v>Go To Sheet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654"/>
  <sheetViews>
    <sheetView workbookViewId="0">
      <selection activeCell="N8" sqref="N8"/>
    </sheetView>
  </sheetViews>
  <sheetFormatPr baseColWidth="10" defaultColWidth="8.83203125" defaultRowHeight="15" x14ac:dyDescent="0.2"/>
  <cols>
    <col min="1" max="1" width="8.83203125" style="11"/>
    <col min="2" max="2" width="6.1640625" style="11" bestFit="1" customWidth="1"/>
    <col min="3" max="3" width="12.6640625" style="11" customWidth="1"/>
    <col min="4" max="4" width="16.83203125" style="11" bestFit="1" customWidth="1"/>
    <col min="5" max="5" width="12.33203125" style="11" bestFit="1" customWidth="1"/>
    <col min="6" max="6" width="12.1640625" style="11" bestFit="1" customWidth="1"/>
    <col min="7" max="7" width="7" style="11" bestFit="1" customWidth="1"/>
    <col min="8" max="8" width="9.1640625" style="11" bestFit="1" customWidth="1"/>
    <col min="9" max="9" width="8.83203125" style="4"/>
    <col min="10" max="11" width="14.33203125" style="4" bestFit="1" customWidth="1"/>
    <col min="12" max="12" width="12" style="4" customWidth="1"/>
    <col min="13" max="13" width="22.1640625" style="4" customWidth="1"/>
    <col min="14" max="14" width="12.83203125" style="4" customWidth="1"/>
    <col min="15" max="16384" width="8.83203125" style="4"/>
  </cols>
  <sheetData>
    <row r="1" spans="1:13" x14ac:dyDescent="0.2">
      <c r="A1" s="53" t="s">
        <v>11</v>
      </c>
      <c r="B1" s="143" t="s">
        <v>0</v>
      </c>
      <c r="C1" s="143" t="s">
        <v>1</v>
      </c>
      <c r="D1" s="143" t="s">
        <v>2</v>
      </c>
      <c r="E1" s="143" t="s">
        <v>3</v>
      </c>
      <c r="F1" s="143" t="s">
        <v>4</v>
      </c>
      <c r="G1" s="143" t="s">
        <v>5</v>
      </c>
      <c r="H1" s="143" t="s">
        <v>6</v>
      </c>
      <c r="J1" s="45" t="s">
        <v>44</v>
      </c>
      <c r="K1" s="51" t="s">
        <v>43</v>
      </c>
      <c r="M1" s="83" t="s">
        <v>8</v>
      </c>
    </row>
    <row r="2" spans="1:13" x14ac:dyDescent="0.2">
      <c r="A2" s="145" cm="1">
        <f t="array" ref="A2:A1670">+_xlfn.SEQUENCE(K2)</f>
        <v>1</v>
      </c>
      <c r="B2" s="6">
        <v>810</v>
      </c>
      <c r="C2" s="6">
        <v>530</v>
      </c>
      <c r="D2" s="6">
        <v>1.03125484375</v>
      </c>
      <c r="E2" s="6" t="b">
        <v>1</v>
      </c>
      <c r="F2" s="6">
        <v>5.4794520547945206E-3</v>
      </c>
      <c r="G2" s="6" t="b">
        <v>1</v>
      </c>
      <c r="H2" s="5">
        <v>298.75</v>
      </c>
      <c r="J2" s="90" cm="1">
        <f t="array" aca="1" ref="J2:J20" ca="1">_xlfn.UNIQUE(F2:OFFSET(F1,K2,0))</f>
        <v>5.4794520547945206E-3</v>
      </c>
      <c r="K2" s="13">
        <f>COUNT(B2:B1048576)</f>
        <v>1669</v>
      </c>
      <c r="M2" s="50">
        <v>0.96438356164383565</v>
      </c>
    </row>
    <row r="3" spans="1:13" x14ac:dyDescent="0.2">
      <c r="A3" s="146">
        <v>2</v>
      </c>
      <c r="B3" s="11">
        <v>945</v>
      </c>
      <c r="C3" s="11">
        <v>422</v>
      </c>
      <c r="D3" s="11">
        <v>0.65039412109375005</v>
      </c>
      <c r="E3" s="11" t="b">
        <v>1</v>
      </c>
      <c r="F3" s="11">
        <v>5.4794520547945206E-3</v>
      </c>
      <c r="G3" s="11" t="b">
        <v>1</v>
      </c>
      <c r="H3" s="10">
        <v>163.17500000000001</v>
      </c>
      <c r="J3" s="7">
        <f ca="1"/>
        <v>2.4657534246575338E-2</v>
      </c>
      <c r="K3" s="51" t="s">
        <v>9</v>
      </c>
    </row>
    <row r="4" spans="1:13" x14ac:dyDescent="0.2">
      <c r="A4" s="146">
        <v>3</v>
      </c>
      <c r="B4" s="11">
        <v>955</v>
      </c>
      <c r="C4" s="11">
        <v>758</v>
      </c>
      <c r="D4" s="11">
        <v>0.7846701220703125</v>
      </c>
      <c r="E4" s="11" t="b">
        <v>1</v>
      </c>
      <c r="F4" s="11">
        <v>5.4794520547945206E-3</v>
      </c>
      <c r="G4" s="11" t="b">
        <v>1</v>
      </c>
      <c r="H4" s="10">
        <v>154.05000000000001</v>
      </c>
      <c r="J4" s="7">
        <f ca="1"/>
        <v>4.1095890410958902E-2</v>
      </c>
      <c r="K4" s="67">
        <f>K2</f>
        <v>1669</v>
      </c>
      <c r="M4" s="49" t="s">
        <v>7</v>
      </c>
    </row>
    <row r="5" spans="1:13" x14ac:dyDescent="0.2">
      <c r="A5" s="146">
        <v>4</v>
      </c>
      <c r="B5" s="11">
        <v>960</v>
      </c>
      <c r="C5" s="11">
        <v>686</v>
      </c>
      <c r="D5" s="11">
        <v>0.74853767089843759</v>
      </c>
      <c r="E5" s="11" t="b">
        <v>1</v>
      </c>
      <c r="F5" s="11">
        <v>5.4794520547945206E-3</v>
      </c>
      <c r="G5" s="11" t="b">
        <v>1</v>
      </c>
      <c r="H5" s="10">
        <v>149.05000000000001</v>
      </c>
      <c r="J5" s="7">
        <f ca="1"/>
        <v>6.3013698630136991E-2</v>
      </c>
      <c r="K5" s="51" t="s">
        <v>10</v>
      </c>
      <c r="M5" s="13">
        <f ca="1">COUNT(J1:OFFSET(J1,COUNT(_xlfn.UNIQUE(Maturity)),0))</f>
        <v>19</v>
      </c>
    </row>
    <row r="6" spans="1:13" x14ac:dyDescent="0.2">
      <c r="A6" s="146">
        <v>5</v>
      </c>
      <c r="B6" s="11">
        <v>970</v>
      </c>
      <c r="C6" s="11">
        <v>744</v>
      </c>
      <c r="D6" s="11">
        <v>0.78882047119140619</v>
      </c>
      <c r="E6" s="11" t="b">
        <v>1</v>
      </c>
      <c r="F6" s="11">
        <v>5.4794520547945206E-3</v>
      </c>
      <c r="G6" s="11" t="b">
        <v>1</v>
      </c>
      <c r="H6" s="10">
        <v>139.625</v>
      </c>
      <c r="J6" s="7">
        <f ca="1"/>
        <v>8.2191780821917804E-2</v>
      </c>
      <c r="K6" s="67">
        <f>COLUMNS(B2:H2)</f>
        <v>7</v>
      </c>
      <c r="M6" s="52" t="s">
        <v>45</v>
      </c>
    </row>
    <row r="7" spans="1:13" x14ac:dyDescent="0.2">
      <c r="A7" s="146">
        <v>6</v>
      </c>
      <c r="B7" s="11">
        <v>975</v>
      </c>
      <c r="C7" s="11">
        <v>677</v>
      </c>
      <c r="D7" s="11">
        <v>0.77099838378906249</v>
      </c>
      <c r="E7" s="11" t="b">
        <v>1</v>
      </c>
      <c r="F7" s="11">
        <v>5.4794520547945206E-3</v>
      </c>
      <c r="G7" s="11" t="b">
        <v>1</v>
      </c>
      <c r="H7" s="10">
        <v>134.67500000000001</v>
      </c>
      <c r="J7" s="7">
        <f ca="1"/>
        <v>0.1013698630136986</v>
      </c>
      <c r="M7" s="13" cm="1">
        <f t="array" aca="1" ref="M7" ca="1">COUNTIF(Maturity,T)</f>
        <v>72</v>
      </c>
    </row>
    <row r="8" spans="1:13" x14ac:dyDescent="0.2">
      <c r="A8" s="146">
        <v>7</v>
      </c>
      <c r="B8" s="11">
        <v>980</v>
      </c>
      <c r="C8" s="11">
        <v>2513</v>
      </c>
      <c r="D8" s="11">
        <v>0.7143583251953125</v>
      </c>
      <c r="E8" s="11" t="b">
        <v>1</v>
      </c>
      <c r="F8" s="11">
        <v>5.4794520547945206E-3</v>
      </c>
      <c r="G8" s="11" t="b">
        <v>1</v>
      </c>
      <c r="H8" s="10">
        <v>129.44999999999999</v>
      </c>
      <c r="J8" s="7">
        <f ca="1"/>
        <v>0.13972602739726031</v>
      </c>
      <c r="M8" s="52" t="s">
        <v>46</v>
      </c>
    </row>
    <row r="9" spans="1:13" x14ac:dyDescent="0.2">
      <c r="A9" s="146">
        <v>8</v>
      </c>
      <c r="B9" s="11">
        <v>1005</v>
      </c>
      <c r="C9" s="11">
        <v>1014</v>
      </c>
      <c r="D9" s="11">
        <v>0.57153748779296887</v>
      </c>
      <c r="E9" s="11" t="b">
        <v>1</v>
      </c>
      <c r="F9" s="11">
        <v>5.4794520547945206E-3</v>
      </c>
      <c r="G9" s="11" t="b">
        <v>1</v>
      </c>
      <c r="H9" s="10">
        <v>105.325</v>
      </c>
      <c r="J9" s="7">
        <f ca="1"/>
        <v>0.21643835616438359</v>
      </c>
      <c r="M9" s="13">
        <f ca="1">MATCH(Dataset!M2, Maturity,0)</f>
        <v>1405</v>
      </c>
    </row>
    <row r="10" spans="1:13" x14ac:dyDescent="0.2">
      <c r="A10" s="146">
        <v>9</v>
      </c>
      <c r="B10" s="11">
        <v>1010</v>
      </c>
      <c r="C10" s="11">
        <v>1683</v>
      </c>
      <c r="D10" s="11">
        <v>0.50098155273437506</v>
      </c>
      <c r="E10" s="11" t="b">
        <v>1</v>
      </c>
      <c r="F10" s="11">
        <v>5.4794520547945206E-3</v>
      </c>
      <c r="G10" s="11" t="b">
        <v>1</v>
      </c>
      <c r="H10" s="10">
        <v>100.075</v>
      </c>
      <c r="J10" s="7">
        <f ca="1"/>
        <v>0.29315068493150692</v>
      </c>
    </row>
    <row r="11" spans="1:13" x14ac:dyDescent="0.2">
      <c r="A11" s="146">
        <v>10</v>
      </c>
      <c r="B11" s="11">
        <v>1015</v>
      </c>
      <c r="C11" s="11">
        <v>1215</v>
      </c>
      <c r="D11" s="11">
        <v>0.56641058593750004</v>
      </c>
      <c r="E11" s="11" t="b">
        <v>1</v>
      </c>
      <c r="F11" s="11">
        <v>5.4794520547945206E-3</v>
      </c>
      <c r="G11" s="11" t="b">
        <v>1</v>
      </c>
      <c r="H11" s="10">
        <v>94.575000000000003</v>
      </c>
      <c r="J11" s="7">
        <f ca="1"/>
        <v>0.38904109589041103</v>
      </c>
    </row>
    <row r="12" spans="1:13" x14ac:dyDescent="0.2">
      <c r="A12" s="146">
        <v>11</v>
      </c>
      <c r="B12" s="11">
        <v>1020</v>
      </c>
      <c r="C12" s="11">
        <v>1278</v>
      </c>
      <c r="D12" s="11">
        <v>0.4875539526367188</v>
      </c>
      <c r="E12" s="11" t="b">
        <v>1</v>
      </c>
      <c r="F12" s="11">
        <v>5.4794520547945206E-3</v>
      </c>
      <c r="G12" s="11" t="b">
        <v>1</v>
      </c>
      <c r="H12" s="10">
        <v>89.325000000000003</v>
      </c>
      <c r="J12" s="7">
        <f ca="1"/>
        <v>0.46575342465753422</v>
      </c>
    </row>
    <row r="13" spans="1:13" x14ac:dyDescent="0.2">
      <c r="A13" s="146">
        <v>12</v>
      </c>
      <c r="B13" s="11">
        <v>1025</v>
      </c>
      <c r="C13" s="11">
        <v>799</v>
      </c>
      <c r="D13" s="11">
        <v>0.49780775634765628</v>
      </c>
      <c r="E13" s="11" t="b">
        <v>1</v>
      </c>
      <c r="F13" s="11">
        <v>5.4794520547945206E-3</v>
      </c>
      <c r="G13" s="11" t="b">
        <v>1</v>
      </c>
      <c r="H13" s="10">
        <v>84.474999999999994</v>
      </c>
      <c r="J13" s="7">
        <f ca="1"/>
        <v>0.56164383561643838</v>
      </c>
    </row>
    <row r="14" spans="1:13" x14ac:dyDescent="0.2">
      <c r="A14" s="146">
        <v>13</v>
      </c>
      <c r="B14" s="11">
        <v>1030</v>
      </c>
      <c r="C14" s="11">
        <v>1107</v>
      </c>
      <c r="D14" s="11">
        <v>0.51416501464843745</v>
      </c>
      <c r="E14" s="11" t="b">
        <v>1</v>
      </c>
      <c r="F14" s="11">
        <v>5.4794520547945206E-3</v>
      </c>
      <c r="G14" s="11" t="b">
        <v>1</v>
      </c>
      <c r="H14" s="10">
        <v>80.900000000000006</v>
      </c>
      <c r="J14" s="7">
        <f ca="1"/>
        <v>0.63835616438356169</v>
      </c>
    </row>
    <row r="15" spans="1:13" x14ac:dyDescent="0.2">
      <c r="A15" s="146">
        <v>14</v>
      </c>
      <c r="B15" s="11">
        <v>1035</v>
      </c>
      <c r="C15" s="11">
        <v>549</v>
      </c>
      <c r="D15" s="11">
        <v>0.52246571289062493</v>
      </c>
      <c r="E15" s="11" t="b">
        <v>1</v>
      </c>
      <c r="F15" s="11">
        <v>5.4794520547945206E-3</v>
      </c>
      <c r="G15" s="11" t="b">
        <v>1</v>
      </c>
      <c r="H15" s="10">
        <v>76.325000000000003</v>
      </c>
      <c r="J15" s="7">
        <f ca="1"/>
        <v>0.71506849315068488</v>
      </c>
    </row>
    <row r="16" spans="1:13" x14ac:dyDescent="0.2">
      <c r="A16" s="146">
        <v>15</v>
      </c>
      <c r="B16" s="11">
        <v>1040</v>
      </c>
      <c r="C16" s="11">
        <v>1440</v>
      </c>
      <c r="D16" s="11">
        <v>0.5487716021728517</v>
      </c>
      <c r="E16" s="11" t="b">
        <v>1</v>
      </c>
      <c r="F16" s="11">
        <v>5.4794520547945206E-3</v>
      </c>
      <c r="G16" s="11" t="b">
        <v>1</v>
      </c>
      <c r="H16" s="10">
        <v>71.2</v>
      </c>
      <c r="J16" s="7">
        <f ca="1"/>
        <v>0.81095890410958904</v>
      </c>
    </row>
    <row r="17" spans="1:10" x14ac:dyDescent="0.2">
      <c r="A17" s="146">
        <v>16</v>
      </c>
      <c r="B17" s="11">
        <v>1045</v>
      </c>
      <c r="C17" s="11">
        <v>584</v>
      </c>
      <c r="D17" s="11">
        <v>0.52844709838867199</v>
      </c>
      <c r="E17" s="11" t="b">
        <v>1</v>
      </c>
      <c r="F17" s="11">
        <v>5.4794520547945206E-3</v>
      </c>
      <c r="G17" s="11" t="b">
        <v>1</v>
      </c>
      <c r="H17" s="10">
        <v>67.325000000000003</v>
      </c>
      <c r="J17" s="7">
        <f ca="1"/>
        <v>0.96438356164383565</v>
      </c>
    </row>
    <row r="18" spans="1:10" x14ac:dyDescent="0.2">
      <c r="A18" s="146">
        <v>17</v>
      </c>
      <c r="B18" s="11">
        <v>1050</v>
      </c>
      <c r="C18" s="11">
        <v>6532</v>
      </c>
      <c r="D18" s="11">
        <v>0.52368640380859377</v>
      </c>
      <c r="E18" s="11" t="b">
        <v>1</v>
      </c>
      <c r="F18" s="11">
        <v>5.4794520547945206E-3</v>
      </c>
      <c r="G18" s="11" t="b">
        <v>1</v>
      </c>
      <c r="H18" s="10">
        <v>62.825000000000003</v>
      </c>
      <c r="J18" s="7">
        <f ca="1"/>
        <v>1.2136986301369861</v>
      </c>
    </row>
    <row r="19" spans="1:10" x14ac:dyDescent="0.2">
      <c r="A19" s="146">
        <v>18</v>
      </c>
      <c r="B19" s="11">
        <v>1055</v>
      </c>
      <c r="C19" s="11">
        <v>1158</v>
      </c>
      <c r="D19" s="11">
        <v>0.5208788146972656</v>
      </c>
      <c r="E19" s="11" t="b">
        <v>1</v>
      </c>
      <c r="F19" s="11">
        <v>5.4794520547945206E-3</v>
      </c>
      <c r="G19" s="11" t="b">
        <v>1</v>
      </c>
      <c r="H19" s="10">
        <v>58.45</v>
      </c>
      <c r="J19" s="7">
        <f ca="1"/>
        <v>1.463013698630137</v>
      </c>
    </row>
    <row r="20" spans="1:10" x14ac:dyDescent="0.2">
      <c r="A20" s="146">
        <v>19</v>
      </c>
      <c r="B20" s="11">
        <v>1060</v>
      </c>
      <c r="C20" s="11">
        <v>1432</v>
      </c>
      <c r="D20" s="11">
        <v>0.52301502380371079</v>
      </c>
      <c r="E20" s="11" t="b">
        <v>1</v>
      </c>
      <c r="F20" s="11">
        <v>5.4794520547945206E-3</v>
      </c>
      <c r="G20" s="11" t="b">
        <v>1</v>
      </c>
      <c r="H20" s="10">
        <v>53.575000000000003</v>
      </c>
      <c r="J20" s="67">
        <f ca="1"/>
        <v>1.8082191780821919</v>
      </c>
    </row>
    <row r="21" spans="1:10" x14ac:dyDescent="0.2">
      <c r="A21" s="146">
        <v>20</v>
      </c>
      <c r="B21" s="11">
        <v>1065</v>
      </c>
      <c r="C21" s="11">
        <v>802</v>
      </c>
      <c r="D21" s="11">
        <v>0.50598638549804686</v>
      </c>
      <c r="E21" s="11" t="b">
        <v>1</v>
      </c>
      <c r="F21" s="11">
        <v>5.4794520547945206E-3</v>
      </c>
      <c r="G21" s="11" t="b">
        <v>1</v>
      </c>
      <c r="H21" s="10">
        <v>49.774999999999999</v>
      </c>
    </row>
    <row r="22" spans="1:10" x14ac:dyDescent="0.2">
      <c r="A22" s="146">
        <v>21</v>
      </c>
      <c r="B22" s="11">
        <v>1070</v>
      </c>
      <c r="C22" s="11">
        <v>2056</v>
      </c>
      <c r="D22" s="11">
        <v>0.50067638000488279</v>
      </c>
      <c r="E22" s="11" t="b">
        <v>1</v>
      </c>
      <c r="F22" s="11">
        <v>5.4794520547945206E-3</v>
      </c>
      <c r="G22" s="11" t="b">
        <v>1</v>
      </c>
      <c r="H22" s="10">
        <v>45.05</v>
      </c>
    </row>
    <row r="23" spans="1:10" x14ac:dyDescent="0.2">
      <c r="A23" s="146">
        <v>22</v>
      </c>
      <c r="B23" s="11">
        <v>1075</v>
      </c>
      <c r="C23" s="11">
        <v>1230</v>
      </c>
      <c r="D23" s="11">
        <v>0.50903811279296884</v>
      </c>
      <c r="E23" s="11" t="b">
        <v>1</v>
      </c>
      <c r="F23" s="11">
        <v>5.4794520547945206E-3</v>
      </c>
      <c r="G23" s="11" t="b">
        <v>1</v>
      </c>
      <c r="H23" s="10">
        <v>42.075000000000003</v>
      </c>
    </row>
    <row r="24" spans="1:10" x14ac:dyDescent="0.2">
      <c r="A24" s="146">
        <v>23</v>
      </c>
      <c r="B24" s="11">
        <v>1080</v>
      </c>
      <c r="C24" s="11">
        <v>2566</v>
      </c>
      <c r="D24" s="11">
        <v>0.50470466003417958</v>
      </c>
      <c r="E24" s="11" t="b">
        <v>1</v>
      </c>
      <c r="F24" s="11">
        <v>5.4794520547945206E-3</v>
      </c>
      <c r="G24" s="11" t="b">
        <v>1</v>
      </c>
      <c r="H24" s="10">
        <v>38.275000000000013</v>
      </c>
    </row>
    <row r="25" spans="1:10" x14ac:dyDescent="0.2">
      <c r="A25" s="146">
        <v>24</v>
      </c>
      <c r="B25" s="11">
        <v>1090</v>
      </c>
      <c r="C25" s="11">
        <v>2614</v>
      </c>
      <c r="D25" s="11">
        <v>0.50549810913085924</v>
      </c>
      <c r="E25" s="11" t="b">
        <v>1</v>
      </c>
      <c r="F25" s="11">
        <v>5.4794520547945206E-3</v>
      </c>
      <c r="G25" s="11" t="b">
        <v>1</v>
      </c>
      <c r="H25" s="10">
        <v>31.5</v>
      </c>
    </row>
    <row r="26" spans="1:10" x14ac:dyDescent="0.2">
      <c r="A26" s="146">
        <v>25</v>
      </c>
      <c r="B26" s="11">
        <v>1100</v>
      </c>
      <c r="C26" s="11">
        <v>9905</v>
      </c>
      <c r="D26" s="11">
        <v>0.50574224731445305</v>
      </c>
      <c r="E26" s="11" t="b">
        <v>1</v>
      </c>
      <c r="F26" s="11">
        <v>5.4794520547945206E-3</v>
      </c>
      <c r="G26" s="11" t="b">
        <v>1</v>
      </c>
      <c r="H26" s="10">
        <v>25.45</v>
      </c>
    </row>
    <row r="27" spans="1:10" x14ac:dyDescent="0.2">
      <c r="A27" s="146">
        <v>26</v>
      </c>
      <c r="B27" s="11">
        <v>1110</v>
      </c>
      <c r="C27" s="11">
        <v>3184</v>
      </c>
      <c r="D27" s="11">
        <v>0.5015003463745118</v>
      </c>
      <c r="E27" s="11" t="b">
        <v>0</v>
      </c>
      <c r="F27" s="11">
        <v>5.4794520547945206E-3</v>
      </c>
      <c r="G27" s="11" t="b">
        <v>1</v>
      </c>
      <c r="H27" s="10">
        <v>20</v>
      </c>
    </row>
    <row r="28" spans="1:10" x14ac:dyDescent="0.2">
      <c r="A28" s="146">
        <v>27</v>
      </c>
      <c r="B28" s="11">
        <v>1120</v>
      </c>
      <c r="C28" s="11">
        <v>4310</v>
      </c>
      <c r="D28" s="11">
        <v>0.52356433471679686</v>
      </c>
      <c r="E28" s="11" t="b">
        <v>0</v>
      </c>
      <c r="F28" s="11">
        <v>5.4794520547945206E-3</v>
      </c>
      <c r="G28" s="11" t="b">
        <v>1</v>
      </c>
      <c r="H28" s="10">
        <v>16.375</v>
      </c>
    </row>
    <row r="29" spans="1:10" x14ac:dyDescent="0.2">
      <c r="A29" s="146">
        <v>28</v>
      </c>
      <c r="B29" s="11">
        <v>1125</v>
      </c>
      <c r="C29" s="11">
        <v>2891</v>
      </c>
      <c r="D29" s="11">
        <v>0.51459225646972651</v>
      </c>
      <c r="E29" s="11" t="b">
        <v>0</v>
      </c>
      <c r="F29" s="11">
        <v>5.4794520547945206E-3</v>
      </c>
      <c r="G29" s="11" t="b">
        <v>1</v>
      </c>
      <c r="H29" s="10">
        <v>14.05</v>
      </c>
    </row>
    <row r="30" spans="1:10" x14ac:dyDescent="0.2">
      <c r="A30" s="146">
        <v>29</v>
      </c>
      <c r="B30" s="11">
        <v>1130</v>
      </c>
      <c r="C30" s="11">
        <v>3769</v>
      </c>
      <c r="D30" s="11">
        <v>0.52698226928710934</v>
      </c>
      <c r="E30" s="11" t="b">
        <v>0</v>
      </c>
      <c r="F30" s="11">
        <v>5.4794520547945206E-3</v>
      </c>
      <c r="G30" s="11" t="b">
        <v>1</v>
      </c>
      <c r="H30" s="10">
        <v>12.725</v>
      </c>
    </row>
    <row r="31" spans="1:10" x14ac:dyDescent="0.2">
      <c r="A31" s="146">
        <v>30</v>
      </c>
      <c r="B31" s="11">
        <v>1140</v>
      </c>
      <c r="C31" s="11">
        <v>2564</v>
      </c>
      <c r="D31" s="11">
        <v>0.54364470031738299</v>
      </c>
      <c r="E31" s="11" t="b">
        <v>0</v>
      </c>
      <c r="F31" s="11">
        <v>5.4794520547945206E-3</v>
      </c>
      <c r="G31" s="11" t="b">
        <v>1</v>
      </c>
      <c r="H31" s="10">
        <v>10.199999999999999</v>
      </c>
    </row>
    <row r="32" spans="1:10" x14ac:dyDescent="0.2">
      <c r="A32" s="146">
        <v>31</v>
      </c>
      <c r="B32" s="11">
        <v>1150</v>
      </c>
      <c r="C32" s="11">
        <v>12278</v>
      </c>
      <c r="D32" s="11">
        <v>0.55713333496093764</v>
      </c>
      <c r="E32" s="11" t="b">
        <v>0</v>
      </c>
      <c r="F32" s="11">
        <v>5.4794520547945206E-3</v>
      </c>
      <c r="G32" s="11" t="b">
        <v>1</v>
      </c>
      <c r="H32" s="10">
        <v>8.0749999999999993</v>
      </c>
    </row>
    <row r="33" spans="1:8" x14ac:dyDescent="0.2">
      <c r="A33" s="146">
        <v>32</v>
      </c>
      <c r="B33" s="11">
        <v>1160</v>
      </c>
      <c r="C33" s="11">
        <v>2904</v>
      </c>
      <c r="D33" s="11">
        <v>0.55884230224609377</v>
      </c>
      <c r="E33" s="11" t="b">
        <v>0</v>
      </c>
      <c r="F33" s="11">
        <v>5.4794520547945206E-3</v>
      </c>
      <c r="G33" s="11" t="b">
        <v>1</v>
      </c>
      <c r="H33" s="10">
        <v>6.0500000000000007</v>
      </c>
    </row>
    <row r="34" spans="1:8" x14ac:dyDescent="0.2">
      <c r="A34" s="146">
        <v>33</v>
      </c>
      <c r="B34" s="11">
        <v>1170</v>
      </c>
      <c r="C34" s="11">
        <v>3252</v>
      </c>
      <c r="D34" s="11">
        <v>0.57336852416992201</v>
      </c>
      <c r="E34" s="11" t="b">
        <v>0</v>
      </c>
      <c r="F34" s="11">
        <v>5.4794520547945206E-3</v>
      </c>
      <c r="G34" s="11" t="b">
        <v>1</v>
      </c>
      <c r="H34" s="10">
        <v>4.7750000000000004</v>
      </c>
    </row>
    <row r="35" spans="1:8" x14ac:dyDescent="0.2">
      <c r="A35" s="146">
        <v>34</v>
      </c>
      <c r="B35" s="11">
        <v>1175</v>
      </c>
      <c r="C35" s="11">
        <v>4347</v>
      </c>
      <c r="D35" s="11">
        <v>0.59167888793945322</v>
      </c>
      <c r="E35" s="11" t="b">
        <v>0</v>
      </c>
      <c r="F35" s="11">
        <v>5.4794520547945206E-3</v>
      </c>
      <c r="G35" s="11" t="b">
        <v>1</v>
      </c>
      <c r="H35" s="10">
        <v>4.5</v>
      </c>
    </row>
    <row r="36" spans="1:8" x14ac:dyDescent="0.2">
      <c r="A36" s="146">
        <v>35</v>
      </c>
      <c r="B36" s="11">
        <v>1180</v>
      </c>
      <c r="C36" s="11">
        <v>3278</v>
      </c>
      <c r="D36" s="11">
        <v>0.59033612792968759</v>
      </c>
      <c r="E36" s="11" t="b">
        <v>0</v>
      </c>
      <c r="F36" s="11">
        <v>5.4794520547945206E-3</v>
      </c>
      <c r="G36" s="11" t="b">
        <v>1</v>
      </c>
      <c r="H36" s="10">
        <v>3.8250000000000002</v>
      </c>
    </row>
    <row r="37" spans="1:8" x14ac:dyDescent="0.2">
      <c r="A37" s="146">
        <v>36</v>
      </c>
      <c r="B37" s="11">
        <v>1190</v>
      </c>
      <c r="C37" s="11">
        <v>2576</v>
      </c>
      <c r="D37" s="11">
        <v>0.60705959350585936</v>
      </c>
      <c r="E37" s="11" t="b">
        <v>0</v>
      </c>
      <c r="F37" s="11">
        <v>5.4794520547945206E-3</v>
      </c>
      <c r="G37" s="11" t="b">
        <v>1</v>
      </c>
      <c r="H37" s="10">
        <v>3.0750000000000002</v>
      </c>
    </row>
    <row r="38" spans="1:8" x14ac:dyDescent="0.2">
      <c r="A38" s="146">
        <v>37</v>
      </c>
      <c r="B38" s="11">
        <v>1200</v>
      </c>
      <c r="C38" s="11">
        <v>21861</v>
      </c>
      <c r="D38" s="11">
        <v>0.62475961181640627</v>
      </c>
      <c r="E38" s="11" t="b">
        <v>0</v>
      </c>
      <c r="F38" s="11">
        <v>5.4794520547945206E-3</v>
      </c>
      <c r="G38" s="11" t="b">
        <v>1</v>
      </c>
      <c r="H38" s="10">
        <v>2.5</v>
      </c>
    </row>
    <row r="39" spans="1:8" x14ac:dyDescent="0.2">
      <c r="A39" s="146">
        <v>38</v>
      </c>
      <c r="B39" s="11">
        <v>1210</v>
      </c>
      <c r="C39" s="11">
        <v>3250</v>
      </c>
      <c r="D39" s="11">
        <v>0.64807480834960929</v>
      </c>
      <c r="E39" s="11" t="b">
        <v>0</v>
      </c>
      <c r="F39" s="11">
        <v>5.4794520547945206E-3</v>
      </c>
      <c r="G39" s="11" t="b">
        <v>1</v>
      </c>
      <c r="H39" s="10">
        <v>2.125</v>
      </c>
    </row>
    <row r="40" spans="1:8" x14ac:dyDescent="0.2">
      <c r="A40" s="146">
        <v>39</v>
      </c>
      <c r="B40" s="11">
        <v>1220</v>
      </c>
      <c r="C40" s="11">
        <v>2995</v>
      </c>
      <c r="D40" s="11">
        <v>0.66430999755859399</v>
      </c>
      <c r="E40" s="11" t="b">
        <v>0</v>
      </c>
      <c r="F40" s="11">
        <v>5.4794520547945206E-3</v>
      </c>
      <c r="G40" s="11" t="b">
        <v>1</v>
      </c>
      <c r="H40" s="10">
        <v>1.7350000000000001</v>
      </c>
    </row>
    <row r="41" spans="1:8" x14ac:dyDescent="0.2">
      <c r="A41" s="146">
        <v>40</v>
      </c>
      <c r="B41" s="11">
        <v>1230</v>
      </c>
      <c r="C41" s="11">
        <v>3265</v>
      </c>
      <c r="D41" s="11">
        <v>0.67761552856445317</v>
      </c>
      <c r="E41" s="11" t="b">
        <v>0</v>
      </c>
      <c r="F41" s="11">
        <v>5.4794520547945206E-3</v>
      </c>
      <c r="G41" s="11" t="b">
        <v>1</v>
      </c>
      <c r="H41" s="10">
        <v>1.395</v>
      </c>
    </row>
    <row r="42" spans="1:8" x14ac:dyDescent="0.2">
      <c r="A42" s="146">
        <v>41</v>
      </c>
      <c r="B42" s="11">
        <v>1240</v>
      </c>
      <c r="C42" s="11">
        <v>1164</v>
      </c>
      <c r="D42" s="11">
        <v>0.69702451416015632</v>
      </c>
      <c r="E42" s="11" t="b">
        <v>0</v>
      </c>
      <c r="F42" s="11">
        <v>5.4794520547945206E-3</v>
      </c>
      <c r="G42" s="11" t="b">
        <v>1</v>
      </c>
      <c r="H42" s="10">
        <v>1.18</v>
      </c>
    </row>
    <row r="43" spans="1:8" x14ac:dyDescent="0.2">
      <c r="A43" s="146">
        <v>42</v>
      </c>
      <c r="B43" s="11">
        <v>1250</v>
      </c>
      <c r="C43" s="11">
        <v>6358</v>
      </c>
      <c r="D43" s="11">
        <v>0.71704384521484377</v>
      </c>
      <c r="E43" s="11" t="b">
        <v>0</v>
      </c>
      <c r="F43" s="11">
        <v>5.4794520547945206E-3</v>
      </c>
      <c r="G43" s="11" t="b">
        <v>1</v>
      </c>
      <c r="H43" s="10">
        <v>1.01</v>
      </c>
    </row>
    <row r="44" spans="1:8" x14ac:dyDescent="0.2">
      <c r="A44" s="146">
        <v>43</v>
      </c>
      <c r="B44" s="11">
        <v>1260</v>
      </c>
      <c r="C44" s="11">
        <v>1816</v>
      </c>
      <c r="D44" s="11">
        <v>0.74096938720703109</v>
      </c>
      <c r="E44" s="11" t="b">
        <v>0</v>
      </c>
      <c r="F44" s="11">
        <v>5.4794520547945206E-3</v>
      </c>
      <c r="G44" s="11" t="b">
        <v>1</v>
      </c>
      <c r="H44" s="10">
        <v>0.9</v>
      </c>
    </row>
    <row r="45" spans="1:8" x14ac:dyDescent="0.2">
      <c r="A45" s="146">
        <v>44</v>
      </c>
      <c r="B45" s="11">
        <v>1270</v>
      </c>
      <c r="C45" s="11">
        <v>2407</v>
      </c>
      <c r="D45" s="11">
        <v>0.7539087109375</v>
      </c>
      <c r="E45" s="11" t="b">
        <v>0</v>
      </c>
      <c r="F45" s="11">
        <v>5.4794520547945206E-3</v>
      </c>
      <c r="G45" s="11" t="b">
        <v>1</v>
      </c>
      <c r="H45" s="10">
        <v>0.74</v>
      </c>
    </row>
    <row r="46" spans="1:8" x14ac:dyDescent="0.2">
      <c r="A46" s="146">
        <v>45</v>
      </c>
      <c r="B46" s="11">
        <v>1275</v>
      </c>
      <c r="C46" s="11">
        <v>1026</v>
      </c>
      <c r="D46" s="11">
        <v>0.76465079101562505</v>
      </c>
      <c r="E46" s="11" t="b">
        <v>0</v>
      </c>
      <c r="F46" s="11">
        <v>5.4794520547945206E-3</v>
      </c>
      <c r="G46" s="11" t="b">
        <v>1</v>
      </c>
      <c r="H46" s="10">
        <v>0.69500000000000006</v>
      </c>
    </row>
    <row r="47" spans="1:8" x14ac:dyDescent="0.2">
      <c r="A47" s="146">
        <v>46</v>
      </c>
      <c r="B47" s="11">
        <v>1280</v>
      </c>
      <c r="C47" s="11">
        <v>4078</v>
      </c>
      <c r="D47" s="11">
        <v>0.77881080566406247</v>
      </c>
      <c r="E47" s="11" t="b">
        <v>0</v>
      </c>
      <c r="F47" s="11">
        <v>5.4794520547945206E-3</v>
      </c>
      <c r="G47" s="11" t="b">
        <v>1</v>
      </c>
      <c r="H47" s="10">
        <v>0.67500000000000004</v>
      </c>
    </row>
    <row r="48" spans="1:8" x14ac:dyDescent="0.2">
      <c r="A48" s="146">
        <v>47</v>
      </c>
      <c r="B48" s="11">
        <v>1290</v>
      </c>
      <c r="C48" s="11">
        <v>1614</v>
      </c>
      <c r="D48" s="11">
        <v>0.79492392578124993</v>
      </c>
      <c r="E48" s="11" t="b">
        <v>0</v>
      </c>
      <c r="F48" s="11">
        <v>5.4794520547945206E-3</v>
      </c>
      <c r="G48" s="11" t="b">
        <v>1</v>
      </c>
      <c r="H48" s="10">
        <v>0.57499999999999996</v>
      </c>
    </row>
    <row r="49" spans="1:8" x14ac:dyDescent="0.2">
      <c r="A49" s="146">
        <v>48</v>
      </c>
      <c r="B49" s="11">
        <v>1300</v>
      </c>
      <c r="C49" s="11">
        <v>9152</v>
      </c>
      <c r="D49" s="11">
        <v>0.8159198095703124</v>
      </c>
      <c r="E49" s="11" t="b">
        <v>0</v>
      </c>
      <c r="F49" s="11">
        <v>5.4794520547945206E-3</v>
      </c>
      <c r="G49" s="11" t="b">
        <v>1</v>
      </c>
      <c r="H49" s="10">
        <v>0.51500000000000001</v>
      </c>
    </row>
    <row r="50" spans="1:8" x14ac:dyDescent="0.2">
      <c r="A50" s="146">
        <v>49</v>
      </c>
      <c r="B50" s="11">
        <v>1325</v>
      </c>
      <c r="C50" s="11">
        <v>4122</v>
      </c>
      <c r="D50" s="11">
        <v>0.86523572265624993</v>
      </c>
      <c r="E50" s="11" t="b">
        <v>0</v>
      </c>
      <c r="F50" s="11">
        <v>5.4794520547945206E-3</v>
      </c>
      <c r="G50" s="11" t="b">
        <v>1</v>
      </c>
      <c r="H50" s="10">
        <v>0.39</v>
      </c>
    </row>
    <row r="51" spans="1:8" x14ac:dyDescent="0.2">
      <c r="A51" s="146">
        <v>50</v>
      </c>
      <c r="B51" s="11">
        <v>1350</v>
      </c>
      <c r="C51" s="11">
        <v>6373</v>
      </c>
      <c r="D51" s="11">
        <v>0.90429783203125003</v>
      </c>
      <c r="E51" s="11" t="b">
        <v>0</v>
      </c>
      <c r="F51" s="11">
        <v>5.4794520547945206E-3</v>
      </c>
      <c r="G51" s="11" t="b">
        <v>1</v>
      </c>
      <c r="H51" s="10">
        <v>0.28000000000000003</v>
      </c>
    </row>
    <row r="52" spans="1:8" x14ac:dyDescent="0.2">
      <c r="A52" s="146">
        <v>51</v>
      </c>
      <c r="B52" s="11">
        <v>1375</v>
      </c>
      <c r="C52" s="11">
        <v>2207</v>
      </c>
      <c r="D52" s="11">
        <v>0.94433649414062493</v>
      </c>
      <c r="E52" s="11" t="b">
        <v>0</v>
      </c>
      <c r="F52" s="11">
        <v>5.4794520547945206E-3</v>
      </c>
      <c r="G52" s="11" t="b">
        <v>1</v>
      </c>
      <c r="H52" s="10">
        <v>0.21</v>
      </c>
    </row>
    <row r="53" spans="1:8" x14ac:dyDescent="0.2">
      <c r="A53" s="146">
        <v>52</v>
      </c>
      <c r="B53" s="11">
        <v>1400</v>
      </c>
      <c r="C53" s="11">
        <v>4755</v>
      </c>
      <c r="D53" s="11">
        <v>0.99609378906250001</v>
      </c>
      <c r="E53" s="11" t="b">
        <v>0</v>
      </c>
      <c r="F53" s="11">
        <v>5.4794520547945206E-3</v>
      </c>
      <c r="G53" s="11" t="b">
        <v>1</v>
      </c>
      <c r="H53" s="10">
        <v>0.18</v>
      </c>
    </row>
    <row r="54" spans="1:8" x14ac:dyDescent="0.2">
      <c r="A54" s="146">
        <v>53</v>
      </c>
      <c r="B54" s="11">
        <v>1425</v>
      </c>
      <c r="C54" s="11">
        <v>1119</v>
      </c>
      <c r="D54" s="11">
        <v>1.0390673046875001</v>
      </c>
      <c r="E54" s="11" t="b">
        <v>0</v>
      </c>
      <c r="F54" s="11">
        <v>5.4794520547945206E-3</v>
      </c>
      <c r="G54" s="11" t="b">
        <v>1</v>
      </c>
      <c r="H54" s="10">
        <v>0.14499999999999999</v>
      </c>
    </row>
    <row r="55" spans="1:8" x14ac:dyDescent="0.2">
      <c r="A55" s="146">
        <v>54</v>
      </c>
      <c r="B55" s="11">
        <v>1450</v>
      </c>
      <c r="C55" s="11">
        <v>2057</v>
      </c>
      <c r="D55" s="11">
        <v>1.06641091796875</v>
      </c>
      <c r="E55" s="11" t="b">
        <v>0</v>
      </c>
      <c r="F55" s="11">
        <v>5.4794520547945206E-3</v>
      </c>
      <c r="G55" s="11" t="b">
        <v>1</v>
      </c>
      <c r="H55" s="10">
        <v>0.105</v>
      </c>
    </row>
    <row r="56" spans="1:8" x14ac:dyDescent="0.2">
      <c r="A56" s="146">
        <v>55</v>
      </c>
      <c r="B56" s="11">
        <v>1475</v>
      </c>
      <c r="C56" s="11">
        <v>2015</v>
      </c>
      <c r="D56" s="11">
        <v>1.10547322265625</v>
      </c>
      <c r="E56" s="11" t="b">
        <v>0</v>
      </c>
      <c r="F56" s="11">
        <v>5.4794520547945206E-3</v>
      </c>
      <c r="G56" s="11" t="b">
        <v>1</v>
      </c>
      <c r="H56" s="10">
        <v>8.4999999999999992E-2</v>
      </c>
    </row>
    <row r="57" spans="1:8" x14ac:dyDescent="0.2">
      <c r="A57" s="146">
        <v>56</v>
      </c>
      <c r="B57" s="11">
        <v>1500</v>
      </c>
      <c r="C57" s="11">
        <v>4899</v>
      </c>
      <c r="D57" s="11">
        <v>1.134769951171875</v>
      </c>
      <c r="E57" s="11" t="b">
        <v>0</v>
      </c>
      <c r="F57" s="11">
        <v>5.4794520547945206E-3</v>
      </c>
      <c r="G57" s="11" t="b">
        <v>1</v>
      </c>
      <c r="H57" s="10">
        <v>6.5000000000000002E-2</v>
      </c>
    </row>
    <row r="58" spans="1:8" x14ac:dyDescent="0.2">
      <c r="A58" s="146">
        <v>57</v>
      </c>
      <c r="B58" s="11">
        <v>1525</v>
      </c>
      <c r="C58" s="11">
        <v>1239</v>
      </c>
      <c r="D58" s="11">
        <v>1.1992227539062501</v>
      </c>
      <c r="E58" s="11" t="b">
        <v>0</v>
      </c>
      <c r="F58" s="11">
        <v>5.4794520547945206E-3</v>
      </c>
      <c r="G58" s="11" t="b">
        <v>1</v>
      </c>
      <c r="H58" s="10">
        <v>7.0000000000000007E-2</v>
      </c>
    </row>
    <row r="59" spans="1:8" x14ac:dyDescent="0.2">
      <c r="A59" s="146">
        <v>58</v>
      </c>
      <c r="B59" s="11">
        <v>1550</v>
      </c>
      <c r="C59" s="11">
        <v>1457</v>
      </c>
      <c r="D59" s="11">
        <v>1.2265663671875</v>
      </c>
      <c r="E59" s="11" t="b">
        <v>0</v>
      </c>
      <c r="F59" s="11">
        <v>5.4794520547945206E-3</v>
      </c>
      <c r="G59" s="11" t="b">
        <v>1</v>
      </c>
      <c r="H59" s="10">
        <v>5.5E-2</v>
      </c>
    </row>
    <row r="60" spans="1:8" x14ac:dyDescent="0.2">
      <c r="A60" s="146">
        <v>59</v>
      </c>
      <c r="B60" s="11">
        <v>1575</v>
      </c>
      <c r="C60" s="11">
        <v>424</v>
      </c>
      <c r="D60" s="11">
        <v>1.2343788281250001</v>
      </c>
      <c r="E60" s="11" t="b">
        <v>0</v>
      </c>
      <c r="F60" s="11">
        <v>5.4794520547945206E-3</v>
      </c>
      <c r="G60" s="11" t="b">
        <v>1</v>
      </c>
      <c r="H60" s="10">
        <v>3.5000000000000003E-2</v>
      </c>
    </row>
    <row r="61" spans="1:8" x14ac:dyDescent="0.2">
      <c r="A61" s="146">
        <v>60</v>
      </c>
      <c r="B61" s="11">
        <v>1600</v>
      </c>
      <c r="C61" s="11">
        <v>2091</v>
      </c>
      <c r="D61" s="11">
        <v>1.28125359375</v>
      </c>
      <c r="E61" s="11" t="b">
        <v>0</v>
      </c>
      <c r="F61" s="11">
        <v>5.4794520547945206E-3</v>
      </c>
      <c r="G61" s="11" t="b">
        <v>1</v>
      </c>
      <c r="H61" s="10">
        <v>3.5000000000000003E-2</v>
      </c>
    </row>
    <row r="62" spans="1:8" x14ac:dyDescent="0.2">
      <c r="A62" s="146">
        <v>61</v>
      </c>
      <c r="B62" s="11">
        <v>1625</v>
      </c>
      <c r="C62" s="11">
        <v>460</v>
      </c>
      <c r="D62" s="11">
        <v>1.33203458984375</v>
      </c>
      <c r="E62" s="11" t="b">
        <v>0</v>
      </c>
      <c r="F62" s="11">
        <v>5.4794520547945206E-3</v>
      </c>
      <c r="G62" s="11" t="b">
        <v>1</v>
      </c>
      <c r="H62" s="10">
        <v>3.5000000000000003E-2</v>
      </c>
    </row>
    <row r="63" spans="1:8" x14ac:dyDescent="0.2">
      <c r="A63" s="146">
        <v>62</v>
      </c>
      <c r="B63" s="11">
        <v>1650</v>
      </c>
      <c r="C63" s="11">
        <v>1239</v>
      </c>
      <c r="D63" s="11">
        <v>1.3828155859375</v>
      </c>
      <c r="E63" s="11" t="b">
        <v>0</v>
      </c>
      <c r="F63" s="11">
        <v>5.4794520547945206E-3</v>
      </c>
      <c r="G63" s="11" t="b">
        <v>1</v>
      </c>
      <c r="H63" s="10">
        <v>3.5000000000000003E-2</v>
      </c>
    </row>
    <row r="64" spans="1:8" x14ac:dyDescent="0.2">
      <c r="A64" s="146">
        <v>63</v>
      </c>
      <c r="B64" s="11">
        <v>1700</v>
      </c>
      <c r="C64" s="11">
        <v>1339</v>
      </c>
      <c r="D64" s="11">
        <v>1.4375028125</v>
      </c>
      <c r="E64" s="11" t="b">
        <v>0</v>
      </c>
      <c r="F64" s="11">
        <v>5.4794520547945206E-3</v>
      </c>
      <c r="G64" s="11" t="b">
        <v>1</v>
      </c>
      <c r="H64" s="10">
        <v>2.5000000000000001E-2</v>
      </c>
    </row>
    <row r="65" spans="1:8" x14ac:dyDescent="0.2">
      <c r="A65" s="146">
        <v>64</v>
      </c>
      <c r="B65" s="11">
        <v>1750</v>
      </c>
      <c r="C65" s="11">
        <v>495</v>
      </c>
      <c r="D65" s="11">
        <v>1.46875265625</v>
      </c>
      <c r="E65" s="11" t="b">
        <v>0</v>
      </c>
      <c r="F65" s="11">
        <v>5.4794520547945206E-3</v>
      </c>
      <c r="G65" s="11" t="b">
        <v>1</v>
      </c>
      <c r="H65" s="10">
        <v>1.4999999999999999E-2</v>
      </c>
    </row>
    <row r="66" spans="1:8" x14ac:dyDescent="0.2">
      <c r="A66" s="146">
        <v>65</v>
      </c>
      <c r="B66" s="11">
        <v>1800</v>
      </c>
      <c r="C66" s="11">
        <v>1305</v>
      </c>
      <c r="D66" s="11">
        <v>1.5468772656250001</v>
      </c>
      <c r="E66" s="11" t="b">
        <v>0</v>
      </c>
      <c r="F66" s="11">
        <v>5.4794520547945206E-3</v>
      </c>
      <c r="G66" s="11" t="b">
        <v>1</v>
      </c>
      <c r="H66" s="10">
        <v>1.4999999999999999E-2</v>
      </c>
    </row>
    <row r="67" spans="1:8" x14ac:dyDescent="0.2">
      <c r="A67" s="146">
        <v>66</v>
      </c>
      <c r="B67" s="11">
        <v>1900</v>
      </c>
      <c r="C67" s="11">
        <v>459</v>
      </c>
      <c r="D67" s="11">
        <v>1.59375203125</v>
      </c>
      <c r="E67" s="11" t="b">
        <v>0</v>
      </c>
      <c r="F67" s="11">
        <v>5.4794520547945206E-3</v>
      </c>
      <c r="G67" s="11" t="b">
        <v>1</v>
      </c>
      <c r="H67" s="10">
        <v>5.0000000000000001E-3</v>
      </c>
    </row>
    <row r="68" spans="1:8" x14ac:dyDescent="0.2">
      <c r="A68" s="146">
        <v>67</v>
      </c>
      <c r="B68" s="11">
        <v>2000</v>
      </c>
      <c r="C68" s="11">
        <v>747</v>
      </c>
      <c r="D68" s="11">
        <v>1.75000125</v>
      </c>
      <c r="E68" s="11" t="b">
        <v>0</v>
      </c>
      <c r="F68" s="11">
        <v>5.4794520547945206E-3</v>
      </c>
      <c r="G68" s="11" t="b">
        <v>1</v>
      </c>
      <c r="H68" s="10">
        <v>5.0000000000000001E-3</v>
      </c>
    </row>
    <row r="69" spans="1:8" x14ac:dyDescent="0.2">
      <c r="A69" s="146">
        <v>68</v>
      </c>
      <c r="B69" s="11">
        <v>2050</v>
      </c>
      <c r="C69" s="11">
        <v>1194</v>
      </c>
      <c r="D69" s="11">
        <v>1.8125009375000001</v>
      </c>
      <c r="E69" s="11" t="b">
        <v>0</v>
      </c>
      <c r="F69" s="11">
        <v>5.4794520547945206E-3</v>
      </c>
      <c r="G69" s="11" t="b">
        <v>1</v>
      </c>
      <c r="H69" s="10">
        <v>5.0000000000000001E-3</v>
      </c>
    </row>
    <row r="70" spans="1:8" x14ac:dyDescent="0.2">
      <c r="A70" s="146">
        <v>69</v>
      </c>
      <c r="B70" s="11">
        <v>200</v>
      </c>
      <c r="C70" s="11">
        <v>564</v>
      </c>
      <c r="D70" s="11">
        <v>5.1250035937499998</v>
      </c>
      <c r="E70" s="11" t="b">
        <v>0</v>
      </c>
      <c r="F70" s="11">
        <v>5.4794520547945206E-3</v>
      </c>
      <c r="G70" s="11" t="b">
        <v>0</v>
      </c>
      <c r="H70" s="10">
        <v>5.0000000000000001E-3</v>
      </c>
    </row>
    <row r="71" spans="1:8" x14ac:dyDescent="0.2">
      <c r="A71" s="146">
        <v>70</v>
      </c>
      <c r="B71" s="11">
        <v>350</v>
      </c>
      <c r="C71" s="11">
        <v>612</v>
      </c>
      <c r="D71" s="11">
        <v>3.43750140625</v>
      </c>
      <c r="E71" s="11" t="b">
        <v>0</v>
      </c>
      <c r="F71" s="11">
        <v>5.4794520547945206E-3</v>
      </c>
      <c r="G71" s="11" t="b">
        <v>0</v>
      </c>
      <c r="H71" s="10">
        <v>5.0000000000000001E-3</v>
      </c>
    </row>
    <row r="72" spans="1:8" x14ac:dyDescent="0.2">
      <c r="A72" s="146">
        <v>71</v>
      </c>
      <c r="B72" s="11">
        <v>400</v>
      </c>
      <c r="C72" s="11">
        <v>1112</v>
      </c>
      <c r="D72" s="11">
        <v>3.0625023437499999</v>
      </c>
      <c r="E72" s="11" t="b">
        <v>0</v>
      </c>
      <c r="F72" s="11">
        <v>5.4794520547945206E-3</v>
      </c>
      <c r="G72" s="11" t="b">
        <v>0</v>
      </c>
      <c r="H72" s="10">
        <v>5.0000000000000001E-3</v>
      </c>
    </row>
    <row r="73" spans="1:8" x14ac:dyDescent="0.2">
      <c r="A73" s="146">
        <v>72</v>
      </c>
      <c r="B73" s="11">
        <v>450</v>
      </c>
      <c r="C73" s="11">
        <v>638</v>
      </c>
      <c r="D73" s="11">
        <v>2.6875032812500002</v>
      </c>
      <c r="E73" s="11" t="b">
        <v>0</v>
      </c>
      <c r="F73" s="11">
        <v>5.4794520547945206E-3</v>
      </c>
      <c r="G73" s="11" t="b">
        <v>0</v>
      </c>
      <c r="H73" s="10">
        <v>5.0000000000000001E-3</v>
      </c>
    </row>
    <row r="74" spans="1:8" x14ac:dyDescent="0.2">
      <c r="A74" s="146">
        <v>73</v>
      </c>
      <c r="B74" s="11">
        <v>500</v>
      </c>
      <c r="C74" s="11">
        <v>1870</v>
      </c>
      <c r="D74" s="11">
        <v>2.3750040625</v>
      </c>
      <c r="E74" s="11" t="b">
        <v>0</v>
      </c>
      <c r="F74" s="11">
        <v>5.4794520547945206E-3</v>
      </c>
      <c r="G74" s="11" t="b">
        <v>0</v>
      </c>
      <c r="H74" s="10">
        <v>5.0000000000000001E-3</v>
      </c>
    </row>
    <row r="75" spans="1:8" x14ac:dyDescent="0.2">
      <c r="A75" s="146">
        <v>74</v>
      </c>
      <c r="B75" s="11">
        <v>550</v>
      </c>
      <c r="C75" s="11">
        <v>1338</v>
      </c>
      <c r="D75" s="11">
        <v>2.1250046875000002</v>
      </c>
      <c r="E75" s="11" t="b">
        <v>0</v>
      </c>
      <c r="F75" s="11">
        <v>5.4794520547945206E-3</v>
      </c>
      <c r="G75" s="11" t="b">
        <v>0</v>
      </c>
      <c r="H75" s="10">
        <v>5.0000000000000001E-3</v>
      </c>
    </row>
    <row r="76" spans="1:8" x14ac:dyDescent="0.2">
      <c r="A76" s="146">
        <v>75</v>
      </c>
      <c r="B76" s="11">
        <v>600</v>
      </c>
      <c r="C76" s="11">
        <v>1969</v>
      </c>
      <c r="D76" s="11">
        <v>1.96875015625</v>
      </c>
      <c r="E76" s="11" t="b">
        <v>0</v>
      </c>
      <c r="F76" s="11">
        <v>5.4794520547945206E-3</v>
      </c>
      <c r="G76" s="11" t="b">
        <v>0</v>
      </c>
      <c r="H76" s="10">
        <v>0.01</v>
      </c>
    </row>
    <row r="77" spans="1:8" x14ac:dyDescent="0.2">
      <c r="A77" s="146">
        <v>76</v>
      </c>
      <c r="B77" s="11">
        <v>620</v>
      </c>
      <c r="C77" s="11">
        <v>496</v>
      </c>
      <c r="D77" s="11">
        <v>1.9531252343750001</v>
      </c>
      <c r="E77" s="11" t="b">
        <v>0</v>
      </c>
      <c r="F77" s="11">
        <v>5.4794520547945206E-3</v>
      </c>
      <c r="G77" s="11" t="b">
        <v>0</v>
      </c>
      <c r="H77" s="10">
        <v>0.02</v>
      </c>
    </row>
    <row r="78" spans="1:8" x14ac:dyDescent="0.2">
      <c r="A78" s="146">
        <v>77</v>
      </c>
      <c r="B78" s="11">
        <v>650</v>
      </c>
      <c r="C78" s="11">
        <v>1756</v>
      </c>
      <c r="D78" s="11">
        <v>1.7656261718749999</v>
      </c>
      <c r="E78" s="11" t="b">
        <v>0</v>
      </c>
      <c r="F78" s="11">
        <v>5.4794520547945206E-3</v>
      </c>
      <c r="G78" s="11" t="b">
        <v>0</v>
      </c>
      <c r="H78" s="10">
        <v>1.4999999999999999E-2</v>
      </c>
    </row>
    <row r="79" spans="1:8" x14ac:dyDescent="0.2">
      <c r="A79" s="146">
        <v>78</v>
      </c>
      <c r="B79" s="11">
        <v>660</v>
      </c>
      <c r="C79" s="11">
        <v>502</v>
      </c>
      <c r="D79" s="11">
        <v>1.71875140625</v>
      </c>
      <c r="E79" s="11" t="b">
        <v>0</v>
      </c>
      <c r="F79" s="11">
        <v>5.4794520547945206E-3</v>
      </c>
      <c r="G79" s="11" t="b">
        <v>0</v>
      </c>
      <c r="H79" s="10">
        <v>1.4999999999999999E-2</v>
      </c>
    </row>
    <row r="80" spans="1:8" x14ac:dyDescent="0.2">
      <c r="A80" s="146">
        <v>79</v>
      </c>
      <c r="B80" s="11">
        <v>670</v>
      </c>
      <c r="C80" s="11">
        <v>749</v>
      </c>
      <c r="D80" s="11">
        <v>1.703126484375</v>
      </c>
      <c r="E80" s="11" t="b">
        <v>0</v>
      </c>
      <c r="F80" s="11">
        <v>5.4794520547945206E-3</v>
      </c>
      <c r="G80" s="11" t="b">
        <v>0</v>
      </c>
      <c r="H80" s="10">
        <v>0.02</v>
      </c>
    </row>
    <row r="81" spans="1:8" x14ac:dyDescent="0.2">
      <c r="A81" s="146">
        <v>80</v>
      </c>
      <c r="B81" s="11">
        <v>700</v>
      </c>
      <c r="C81" s="11">
        <v>2881</v>
      </c>
      <c r="D81" s="11">
        <v>1.5703146484374999</v>
      </c>
      <c r="E81" s="11" t="b">
        <v>0</v>
      </c>
      <c r="F81" s="11">
        <v>5.4794520547945206E-3</v>
      </c>
      <c r="G81" s="11" t="b">
        <v>0</v>
      </c>
      <c r="H81" s="10">
        <v>0.02</v>
      </c>
    </row>
    <row r="82" spans="1:8" x14ac:dyDescent="0.2">
      <c r="A82" s="146">
        <v>81</v>
      </c>
      <c r="B82" s="11">
        <v>710</v>
      </c>
      <c r="C82" s="11">
        <v>716</v>
      </c>
      <c r="D82" s="11">
        <v>1.5234398828125</v>
      </c>
      <c r="E82" s="11" t="b">
        <v>0</v>
      </c>
      <c r="F82" s="11">
        <v>5.4794520547945206E-3</v>
      </c>
      <c r="G82" s="11" t="b">
        <v>0</v>
      </c>
      <c r="H82" s="10">
        <v>0.02</v>
      </c>
    </row>
    <row r="83" spans="1:8" x14ac:dyDescent="0.2">
      <c r="A83" s="146">
        <v>82</v>
      </c>
      <c r="B83" s="11">
        <v>725</v>
      </c>
      <c r="C83" s="11">
        <v>719</v>
      </c>
      <c r="D83" s="11">
        <v>1.5000024999999999</v>
      </c>
      <c r="E83" s="11" t="b">
        <v>0</v>
      </c>
      <c r="F83" s="11">
        <v>5.4794520547945206E-3</v>
      </c>
      <c r="G83" s="11" t="b">
        <v>0</v>
      </c>
      <c r="H83" s="10">
        <v>0.03</v>
      </c>
    </row>
    <row r="84" spans="1:8" x14ac:dyDescent="0.2">
      <c r="A84" s="146">
        <v>83</v>
      </c>
      <c r="B84" s="11">
        <v>730</v>
      </c>
      <c r="C84" s="11">
        <v>612</v>
      </c>
      <c r="D84" s="11">
        <v>1.4609401953125001</v>
      </c>
      <c r="E84" s="11" t="b">
        <v>0</v>
      </c>
      <c r="F84" s="11">
        <v>5.4794520547945206E-3</v>
      </c>
      <c r="G84" s="11" t="b">
        <v>0</v>
      </c>
      <c r="H84" s="10">
        <v>2.5000000000000001E-2</v>
      </c>
    </row>
    <row r="85" spans="1:8" x14ac:dyDescent="0.2">
      <c r="A85" s="146">
        <v>84</v>
      </c>
      <c r="B85" s="11">
        <v>735</v>
      </c>
      <c r="C85" s="11">
        <v>426</v>
      </c>
      <c r="D85" s="11">
        <v>1.4375028125</v>
      </c>
      <c r="E85" s="11" t="b">
        <v>0</v>
      </c>
      <c r="F85" s="11">
        <v>5.4794520547945206E-3</v>
      </c>
      <c r="G85" s="11" t="b">
        <v>0</v>
      </c>
      <c r="H85" s="10">
        <v>2.5000000000000001E-2</v>
      </c>
    </row>
    <row r="86" spans="1:8" x14ac:dyDescent="0.2">
      <c r="A86" s="146">
        <v>85</v>
      </c>
      <c r="B86" s="11">
        <v>740</v>
      </c>
      <c r="C86" s="11">
        <v>513</v>
      </c>
      <c r="D86" s="11">
        <v>1.4140654296874999</v>
      </c>
      <c r="E86" s="11" t="b">
        <v>0</v>
      </c>
      <c r="F86" s="11">
        <v>5.4794520547945206E-3</v>
      </c>
      <c r="G86" s="11" t="b">
        <v>0</v>
      </c>
      <c r="H86" s="10">
        <v>2.5000000000000001E-2</v>
      </c>
    </row>
    <row r="87" spans="1:8" x14ac:dyDescent="0.2">
      <c r="A87" s="146">
        <v>86</v>
      </c>
      <c r="B87" s="11">
        <v>750</v>
      </c>
      <c r="C87" s="11">
        <v>2790</v>
      </c>
      <c r="D87" s="11">
        <v>1.4257841210937501</v>
      </c>
      <c r="E87" s="11" t="b">
        <v>0</v>
      </c>
      <c r="F87" s="11">
        <v>5.4794520547945206E-3</v>
      </c>
      <c r="G87" s="11" t="b">
        <v>0</v>
      </c>
      <c r="H87" s="10">
        <v>0.04</v>
      </c>
    </row>
    <row r="88" spans="1:8" x14ac:dyDescent="0.2">
      <c r="A88" s="146">
        <v>87</v>
      </c>
      <c r="B88" s="11">
        <v>755</v>
      </c>
      <c r="C88" s="11">
        <v>762</v>
      </c>
      <c r="D88" s="11">
        <v>1.4140654296874999</v>
      </c>
      <c r="E88" s="11" t="b">
        <v>0</v>
      </c>
      <c r="F88" s="11">
        <v>5.4794520547945206E-3</v>
      </c>
      <c r="G88" s="11" t="b">
        <v>0</v>
      </c>
      <c r="H88" s="10">
        <v>4.4999999999999998E-2</v>
      </c>
    </row>
    <row r="89" spans="1:8" x14ac:dyDescent="0.2">
      <c r="A89" s="146">
        <v>88</v>
      </c>
      <c r="B89" s="11">
        <v>760</v>
      </c>
      <c r="C89" s="11">
        <v>761</v>
      </c>
      <c r="D89" s="11">
        <v>1.3437532812499999</v>
      </c>
      <c r="E89" s="11" t="b">
        <v>0</v>
      </c>
      <c r="F89" s="11">
        <v>5.4794520547945206E-3</v>
      </c>
      <c r="G89" s="11" t="b">
        <v>0</v>
      </c>
      <c r="H89" s="10">
        <v>0.03</v>
      </c>
    </row>
    <row r="90" spans="1:8" x14ac:dyDescent="0.2">
      <c r="A90" s="146">
        <v>89</v>
      </c>
      <c r="B90" s="11">
        <v>770</v>
      </c>
      <c r="C90" s="11">
        <v>1321</v>
      </c>
      <c r="D90" s="11">
        <v>1.3359408203125001</v>
      </c>
      <c r="E90" s="11" t="b">
        <v>0</v>
      </c>
      <c r="F90" s="11">
        <v>5.4794520547945206E-3</v>
      </c>
      <c r="G90" s="11" t="b">
        <v>0</v>
      </c>
      <c r="H90" s="10">
        <v>0.04</v>
      </c>
    </row>
    <row r="91" spans="1:8" x14ac:dyDescent="0.2">
      <c r="A91" s="146">
        <v>90</v>
      </c>
      <c r="B91" s="11">
        <v>775</v>
      </c>
      <c r="C91" s="11">
        <v>952</v>
      </c>
      <c r="D91" s="11">
        <v>1.328128359375</v>
      </c>
      <c r="E91" s="11" t="b">
        <v>0</v>
      </c>
      <c r="F91" s="11">
        <v>5.4794520547945206E-3</v>
      </c>
      <c r="G91" s="11" t="b">
        <v>0</v>
      </c>
      <c r="H91" s="10">
        <v>4.5000000000000012E-2</v>
      </c>
    </row>
    <row r="92" spans="1:8" x14ac:dyDescent="0.2">
      <c r="A92" s="146">
        <v>91</v>
      </c>
      <c r="B92" s="11">
        <v>780</v>
      </c>
      <c r="C92" s="11">
        <v>857</v>
      </c>
      <c r="D92" s="11">
        <v>1.328128359375</v>
      </c>
      <c r="E92" s="11" t="b">
        <v>0</v>
      </c>
      <c r="F92" s="11">
        <v>5.4794520547945206E-3</v>
      </c>
      <c r="G92" s="11" t="b">
        <v>0</v>
      </c>
      <c r="H92" s="10">
        <v>5.5E-2</v>
      </c>
    </row>
    <row r="93" spans="1:8" x14ac:dyDescent="0.2">
      <c r="A93" s="146">
        <v>92</v>
      </c>
      <c r="B93" s="11">
        <v>790</v>
      </c>
      <c r="C93" s="11">
        <v>656</v>
      </c>
      <c r="D93" s="11">
        <v>1.29297228515625</v>
      </c>
      <c r="E93" s="11" t="b">
        <v>0</v>
      </c>
      <c r="F93" s="11">
        <v>5.4794520547945206E-3</v>
      </c>
      <c r="G93" s="11" t="b">
        <v>0</v>
      </c>
      <c r="H93" s="10">
        <v>0.06</v>
      </c>
    </row>
    <row r="94" spans="1:8" x14ac:dyDescent="0.2">
      <c r="A94" s="146">
        <v>93</v>
      </c>
      <c r="B94" s="11">
        <v>795</v>
      </c>
      <c r="C94" s="11">
        <v>1942</v>
      </c>
      <c r="D94" s="11">
        <v>1.2734411328124999</v>
      </c>
      <c r="E94" s="11" t="b">
        <v>0</v>
      </c>
      <c r="F94" s="11">
        <v>5.4794520547945206E-3</v>
      </c>
      <c r="G94" s="11" t="b">
        <v>0</v>
      </c>
      <c r="H94" s="10">
        <v>0.06</v>
      </c>
    </row>
    <row r="95" spans="1:8" x14ac:dyDescent="0.2">
      <c r="A95" s="146">
        <v>94</v>
      </c>
      <c r="B95" s="11">
        <v>800</v>
      </c>
      <c r="C95" s="11">
        <v>6172</v>
      </c>
      <c r="D95" s="11">
        <v>1.2500037500000001</v>
      </c>
      <c r="E95" s="11" t="b">
        <v>0</v>
      </c>
      <c r="F95" s="11">
        <v>5.4794520547945206E-3</v>
      </c>
      <c r="G95" s="11" t="b">
        <v>0</v>
      </c>
      <c r="H95" s="10">
        <v>0.06</v>
      </c>
    </row>
    <row r="96" spans="1:8" x14ac:dyDescent="0.2">
      <c r="A96" s="146">
        <v>95</v>
      </c>
      <c r="B96" s="11">
        <v>805</v>
      </c>
      <c r="C96" s="11">
        <v>777</v>
      </c>
      <c r="D96" s="11">
        <v>1.2382850585937499</v>
      </c>
      <c r="E96" s="11" t="b">
        <v>0</v>
      </c>
      <c r="F96" s="11">
        <v>5.4794520547945206E-3</v>
      </c>
      <c r="G96" s="11" t="b">
        <v>0</v>
      </c>
      <c r="H96" s="10">
        <v>6.5000000000000002E-2</v>
      </c>
    </row>
    <row r="97" spans="1:8" x14ac:dyDescent="0.2">
      <c r="A97" s="146">
        <v>96</v>
      </c>
      <c r="B97" s="11">
        <v>810</v>
      </c>
      <c r="C97" s="11">
        <v>770</v>
      </c>
      <c r="D97" s="11">
        <v>1.2382850585937499</v>
      </c>
      <c r="E97" s="11" t="b">
        <v>0</v>
      </c>
      <c r="F97" s="11">
        <v>5.4794520547945206E-3</v>
      </c>
      <c r="G97" s="11" t="b">
        <v>0</v>
      </c>
      <c r="H97" s="10">
        <v>0.08</v>
      </c>
    </row>
    <row r="98" spans="1:8" x14ac:dyDescent="0.2">
      <c r="A98" s="146">
        <v>97</v>
      </c>
      <c r="B98" s="11">
        <v>815</v>
      </c>
      <c r="C98" s="11">
        <v>548</v>
      </c>
      <c r="D98" s="11">
        <v>1.22266013671875</v>
      </c>
      <c r="E98" s="11" t="b">
        <v>0</v>
      </c>
      <c r="F98" s="11">
        <v>5.4794520547945206E-3</v>
      </c>
      <c r="G98" s="11" t="b">
        <v>0</v>
      </c>
      <c r="H98" s="10">
        <v>8.5000000000000006E-2</v>
      </c>
    </row>
    <row r="99" spans="1:8" x14ac:dyDescent="0.2">
      <c r="A99" s="146">
        <v>98</v>
      </c>
      <c r="B99" s="11">
        <v>820</v>
      </c>
      <c r="C99" s="11">
        <v>1697</v>
      </c>
      <c r="D99" s="11">
        <v>1.1953165234375001</v>
      </c>
      <c r="E99" s="11" t="b">
        <v>0</v>
      </c>
      <c r="F99" s="11">
        <v>5.4794520547945206E-3</v>
      </c>
      <c r="G99" s="11" t="b">
        <v>0</v>
      </c>
      <c r="H99" s="10">
        <v>0.08</v>
      </c>
    </row>
    <row r="100" spans="1:8" x14ac:dyDescent="0.2">
      <c r="A100" s="146">
        <v>99</v>
      </c>
      <c r="B100" s="11">
        <v>825</v>
      </c>
      <c r="C100" s="11">
        <v>2237</v>
      </c>
      <c r="D100" s="11">
        <v>1.171879140625</v>
      </c>
      <c r="E100" s="11" t="b">
        <v>0</v>
      </c>
      <c r="F100" s="11">
        <v>5.4794520547945206E-3</v>
      </c>
      <c r="G100" s="11" t="b">
        <v>0</v>
      </c>
      <c r="H100" s="10">
        <v>0.08</v>
      </c>
    </row>
    <row r="101" spans="1:8" x14ac:dyDescent="0.2">
      <c r="A101" s="146">
        <v>100</v>
      </c>
      <c r="B101" s="11">
        <v>830</v>
      </c>
      <c r="C101" s="11">
        <v>1327</v>
      </c>
      <c r="D101" s="11">
        <v>1.169926025390625</v>
      </c>
      <c r="E101" s="11" t="b">
        <v>0</v>
      </c>
      <c r="F101" s="11">
        <v>5.4794520547945206E-3</v>
      </c>
      <c r="G101" s="11" t="b">
        <v>0</v>
      </c>
      <c r="H101" s="10">
        <v>9.5000000000000001E-2</v>
      </c>
    </row>
    <row r="102" spans="1:8" x14ac:dyDescent="0.2">
      <c r="A102" s="146">
        <v>101</v>
      </c>
      <c r="B102" s="11">
        <v>835</v>
      </c>
      <c r="C102" s="11">
        <v>668</v>
      </c>
      <c r="D102" s="11">
        <v>1.1601604492187501</v>
      </c>
      <c r="E102" s="11" t="b">
        <v>0</v>
      </c>
      <c r="F102" s="11">
        <v>5.4794520547945206E-3</v>
      </c>
      <c r="G102" s="11" t="b">
        <v>0</v>
      </c>
      <c r="H102" s="10">
        <v>0.105</v>
      </c>
    </row>
    <row r="103" spans="1:8" x14ac:dyDescent="0.2">
      <c r="A103" s="146">
        <v>102</v>
      </c>
      <c r="B103" s="11">
        <v>840</v>
      </c>
      <c r="C103" s="11">
        <v>1405</v>
      </c>
      <c r="D103" s="11">
        <v>1.1484417578124999</v>
      </c>
      <c r="E103" s="11" t="b">
        <v>0</v>
      </c>
      <c r="F103" s="11">
        <v>5.4794520547945206E-3</v>
      </c>
      <c r="G103" s="11" t="b">
        <v>0</v>
      </c>
      <c r="H103" s="10">
        <v>0.115</v>
      </c>
    </row>
    <row r="104" spans="1:8" x14ac:dyDescent="0.2">
      <c r="A104" s="146">
        <v>103</v>
      </c>
      <c r="B104" s="11">
        <v>845</v>
      </c>
      <c r="C104" s="11">
        <v>833</v>
      </c>
      <c r="D104" s="11">
        <v>1.1308637207031249</v>
      </c>
      <c r="E104" s="11" t="b">
        <v>0</v>
      </c>
      <c r="F104" s="11">
        <v>5.4794520547945206E-3</v>
      </c>
      <c r="G104" s="11" t="b">
        <v>0</v>
      </c>
      <c r="H104" s="10">
        <v>0.12</v>
      </c>
    </row>
    <row r="105" spans="1:8" x14ac:dyDescent="0.2">
      <c r="A105" s="146">
        <v>104</v>
      </c>
      <c r="B105" s="11">
        <v>850</v>
      </c>
      <c r="C105" s="11">
        <v>4824</v>
      </c>
      <c r="D105" s="11">
        <v>1.1074263378906251</v>
      </c>
      <c r="E105" s="11" t="b">
        <v>0</v>
      </c>
      <c r="F105" s="11">
        <v>5.4794520547945206E-3</v>
      </c>
      <c r="G105" s="11" t="b">
        <v>0</v>
      </c>
      <c r="H105" s="10">
        <v>0.12</v>
      </c>
    </row>
    <row r="106" spans="1:8" x14ac:dyDescent="0.2">
      <c r="A106" s="146">
        <v>105</v>
      </c>
      <c r="B106" s="11">
        <v>855</v>
      </c>
      <c r="C106" s="11">
        <v>670</v>
      </c>
      <c r="D106" s="11">
        <v>1.0859420703125</v>
      </c>
      <c r="E106" s="11" t="b">
        <v>0</v>
      </c>
      <c r="F106" s="11">
        <v>5.4794520547945206E-3</v>
      </c>
      <c r="G106" s="11" t="b">
        <v>0</v>
      </c>
      <c r="H106" s="10">
        <v>0.12</v>
      </c>
    </row>
    <row r="107" spans="1:8" x14ac:dyDescent="0.2">
      <c r="A107" s="146">
        <v>106</v>
      </c>
      <c r="B107" s="11">
        <v>860</v>
      </c>
      <c r="C107" s="11">
        <v>2767</v>
      </c>
      <c r="D107" s="11">
        <v>1.0722702636718751</v>
      </c>
      <c r="E107" s="11" t="b">
        <v>0</v>
      </c>
      <c r="F107" s="11">
        <v>5.4794520547945206E-3</v>
      </c>
      <c r="G107" s="11" t="b">
        <v>0</v>
      </c>
      <c r="H107" s="10">
        <v>0.13</v>
      </c>
    </row>
    <row r="108" spans="1:8" x14ac:dyDescent="0.2">
      <c r="A108" s="146">
        <v>107</v>
      </c>
      <c r="B108" s="11">
        <v>865</v>
      </c>
      <c r="C108" s="11">
        <v>826</v>
      </c>
      <c r="D108" s="11">
        <v>1.0625046874999999</v>
      </c>
      <c r="E108" s="11" t="b">
        <v>0</v>
      </c>
      <c r="F108" s="11">
        <v>5.4794520547945206E-3</v>
      </c>
      <c r="G108" s="11" t="b">
        <v>0</v>
      </c>
      <c r="H108" s="10">
        <v>0.14499999999999999</v>
      </c>
    </row>
    <row r="109" spans="1:8" x14ac:dyDescent="0.2">
      <c r="A109" s="146">
        <v>108</v>
      </c>
      <c r="B109" s="11">
        <v>870</v>
      </c>
      <c r="C109" s="11">
        <v>1916</v>
      </c>
      <c r="D109" s="11">
        <v>1.0566453417968751</v>
      </c>
      <c r="E109" s="11" t="b">
        <v>0</v>
      </c>
      <c r="F109" s="11">
        <v>5.4794520547945206E-3</v>
      </c>
      <c r="G109" s="11" t="b">
        <v>0</v>
      </c>
      <c r="H109" s="10">
        <v>0.16500000000000001</v>
      </c>
    </row>
    <row r="110" spans="1:8" x14ac:dyDescent="0.2">
      <c r="A110" s="146">
        <v>109</v>
      </c>
      <c r="B110" s="11">
        <v>875</v>
      </c>
      <c r="C110" s="11">
        <v>1394</v>
      </c>
      <c r="D110" s="11">
        <v>1.029301728515625</v>
      </c>
      <c r="E110" s="11" t="b">
        <v>0</v>
      </c>
      <c r="F110" s="11">
        <v>5.4794520547945206E-3</v>
      </c>
      <c r="G110" s="11" t="b">
        <v>0</v>
      </c>
      <c r="H110" s="10">
        <v>0.16</v>
      </c>
    </row>
    <row r="111" spans="1:8" x14ac:dyDescent="0.2">
      <c r="A111" s="146">
        <v>110</v>
      </c>
      <c r="B111" s="11">
        <v>880</v>
      </c>
      <c r="C111" s="11">
        <v>1661</v>
      </c>
      <c r="D111" s="11">
        <v>1.024418940429688</v>
      </c>
      <c r="E111" s="11" t="b">
        <v>0</v>
      </c>
      <c r="F111" s="11">
        <v>5.4794520547945206E-3</v>
      </c>
      <c r="G111" s="11" t="b">
        <v>0</v>
      </c>
      <c r="H111" s="10">
        <v>0.185</v>
      </c>
    </row>
    <row r="112" spans="1:8" x14ac:dyDescent="0.2">
      <c r="A112" s="146">
        <v>111</v>
      </c>
      <c r="B112" s="11">
        <v>885</v>
      </c>
      <c r="C112" s="11">
        <v>1355</v>
      </c>
      <c r="D112" s="11">
        <v>1.004887788085937</v>
      </c>
      <c r="E112" s="11" t="b">
        <v>0</v>
      </c>
      <c r="F112" s="11">
        <v>5.4794520547945206E-3</v>
      </c>
      <c r="G112" s="11" t="b">
        <v>0</v>
      </c>
      <c r="H112" s="10">
        <v>0.19</v>
      </c>
    </row>
    <row r="113" spans="1:8" x14ac:dyDescent="0.2">
      <c r="A113" s="146">
        <v>112</v>
      </c>
      <c r="B113" s="11">
        <v>890</v>
      </c>
      <c r="C113" s="11">
        <v>921</v>
      </c>
      <c r="D113" s="11">
        <v>0.98828136718750004</v>
      </c>
      <c r="E113" s="11" t="b">
        <v>0</v>
      </c>
      <c r="F113" s="11">
        <v>5.4794520547945206E-3</v>
      </c>
      <c r="G113" s="11" t="b">
        <v>0</v>
      </c>
      <c r="H113" s="10">
        <v>0.2</v>
      </c>
    </row>
    <row r="114" spans="1:8" x14ac:dyDescent="0.2">
      <c r="A114" s="146">
        <v>113</v>
      </c>
      <c r="B114" s="11">
        <v>895</v>
      </c>
      <c r="C114" s="11">
        <v>1597</v>
      </c>
      <c r="D114" s="11">
        <v>0.97460962890625003</v>
      </c>
      <c r="E114" s="11" t="b">
        <v>0</v>
      </c>
      <c r="F114" s="11">
        <v>5.4794520547945206E-3</v>
      </c>
      <c r="G114" s="11" t="b">
        <v>0</v>
      </c>
      <c r="H114" s="10">
        <v>0.215</v>
      </c>
    </row>
    <row r="115" spans="1:8" x14ac:dyDescent="0.2">
      <c r="A115" s="146">
        <v>114</v>
      </c>
      <c r="B115" s="11">
        <v>900</v>
      </c>
      <c r="C115" s="11">
        <v>7979</v>
      </c>
      <c r="D115" s="11">
        <v>0.96386754882812498</v>
      </c>
      <c r="E115" s="11" t="b">
        <v>0</v>
      </c>
      <c r="F115" s="11">
        <v>5.4794520547945206E-3</v>
      </c>
      <c r="G115" s="11" t="b">
        <v>0</v>
      </c>
      <c r="H115" s="10">
        <v>0.24</v>
      </c>
    </row>
    <row r="116" spans="1:8" x14ac:dyDescent="0.2">
      <c r="A116" s="146">
        <v>115</v>
      </c>
      <c r="B116" s="11">
        <v>905</v>
      </c>
      <c r="C116" s="11">
        <v>1093</v>
      </c>
      <c r="D116" s="11">
        <v>0.94628959960937498</v>
      </c>
      <c r="E116" s="11" t="b">
        <v>0</v>
      </c>
      <c r="F116" s="11">
        <v>5.4794520547945206E-3</v>
      </c>
      <c r="G116" s="11" t="b">
        <v>0</v>
      </c>
      <c r="H116" s="10">
        <v>0.25</v>
      </c>
    </row>
    <row r="117" spans="1:8" x14ac:dyDescent="0.2">
      <c r="A117" s="146">
        <v>116</v>
      </c>
      <c r="B117" s="11">
        <v>910</v>
      </c>
      <c r="C117" s="11">
        <v>1713</v>
      </c>
      <c r="D117" s="11">
        <v>0.93261786132812508</v>
      </c>
      <c r="E117" s="11" t="b">
        <v>0</v>
      </c>
      <c r="F117" s="11">
        <v>5.4794520547945206E-3</v>
      </c>
      <c r="G117" s="11" t="b">
        <v>0</v>
      </c>
      <c r="H117" s="10">
        <v>0.27</v>
      </c>
    </row>
    <row r="118" spans="1:8" x14ac:dyDescent="0.2">
      <c r="A118" s="146">
        <v>117</v>
      </c>
      <c r="B118" s="11">
        <v>915</v>
      </c>
      <c r="C118" s="11">
        <v>1434</v>
      </c>
      <c r="D118" s="11">
        <v>0.9160164648437501</v>
      </c>
      <c r="E118" s="11" t="b">
        <v>0</v>
      </c>
      <c r="F118" s="11">
        <v>5.4794520547945206E-3</v>
      </c>
      <c r="G118" s="11" t="b">
        <v>0</v>
      </c>
      <c r="H118" s="10">
        <v>0.28499999999999998</v>
      </c>
    </row>
    <row r="119" spans="1:8" x14ac:dyDescent="0.2">
      <c r="A119" s="146">
        <v>118</v>
      </c>
      <c r="B119" s="11">
        <v>920</v>
      </c>
      <c r="C119" s="11">
        <v>2364</v>
      </c>
      <c r="D119" s="11">
        <v>0.89843851562499988</v>
      </c>
      <c r="E119" s="11" t="b">
        <v>0</v>
      </c>
      <c r="F119" s="11">
        <v>5.4794520547945206E-3</v>
      </c>
      <c r="G119" s="11" t="b">
        <v>0</v>
      </c>
      <c r="H119" s="10">
        <v>0.3</v>
      </c>
    </row>
    <row r="120" spans="1:8" x14ac:dyDescent="0.2">
      <c r="A120" s="146">
        <v>119</v>
      </c>
      <c r="B120" s="11">
        <v>925</v>
      </c>
      <c r="C120" s="11">
        <v>2332</v>
      </c>
      <c r="D120" s="11">
        <v>0.88281367187499993</v>
      </c>
      <c r="E120" s="11" t="b">
        <v>0</v>
      </c>
      <c r="F120" s="11">
        <v>5.4794520547945206E-3</v>
      </c>
      <c r="G120" s="11" t="b">
        <v>0</v>
      </c>
      <c r="H120" s="10">
        <v>0.32</v>
      </c>
    </row>
    <row r="121" spans="1:8" x14ac:dyDescent="0.2">
      <c r="A121" s="146">
        <v>120</v>
      </c>
      <c r="B121" s="11">
        <v>930</v>
      </c>
      <c r="C121" s="11">
        <v>1850</v>
      </c>
      <c r="D121" s="11">
        <v>0.86718882812499998</v>
      </c>
      <c r="E121" s="11" t="b">
        <v>0</v>
      </c>
      <c r="F121" s="11">
        <v>5.4794520547945206E-3</v>
      </c>
      <c r="G121" s="11" t="b">
        <v>0</v>
      </c>
      <c r="H121" s="10">
        <v>0.34</v>
      </c>
    </row>
    <row r="122" spans="1:8" x14ac:dyDescent="0.2">
      <c r="A122" s="146">
        <v>121</v>
      </c>
      <c r="B122" s="11">
        <v>935</v>
      </c>
      <c r="C122" s="11">
        <v>2074</v>
      </c>
      <c r="D122" s="11">
        <v>0.85351708984375008</v>
      </c>
      <c r="E122" s="11" t="b">
        <v>0</v>
      </c>
      <c r="F122" s="11">
        <v>5.4794520547945206E-3</v>
      </c>
      <c r="G122" s="11" t="b">
        <v>0</v>
      </c>
      <c r="H122" s="10">
        <v>0.37</v>
      </c>
    </row>
    <row r="123" spans="1:8" x14ac:dyDescent="0.2">
      <c r="A123" s="146">
        <v>122</v>
      </c>
      <c r="B123" s="11">
        <v>940</v>
      </c>
      <c r="C123" s="11">
        <v>3041</v>
      </c>
      <c r="D123" s="11">
        <v>0.83935707519531244</v>
      </c>
      <c r="E123" s="11" t="b">
        <v>0</v>
      </c>
      <c r="F123" s="11">
        <v>5.4794520547945206E-3</v>
      </c>
      <c r="G123" s="11" t="b">
        <v>0</v>
      </c>
      <c r="H123" s="10">
        <v>0.4</v>
      </c>
    </row>
    <row r="124" spans="1:8" x14ac:dyDescent="0.2">
      <c r="A124" s="146">
        <v>123</v>
      </c>
      <c r="B124" s="11">
        <v>945</v>
      </c>
      <c r="C124" s="11">
        <v>1216</v>
      </c>
      <c r="D124" s="11">
        <v>0.82275567871093747</v>
      </c>
      <c r="E124" s="11" t="b">
        <v>0</v>
      </c>
      <c r="F124" s="11">
        <v>5.4794520547945206E-3</v>
      </c>
      <c r="G124" s="11" t="b">
        <v>0</v>
      </c>
      <c r="H124" s="10">
        <v>0.42499999999999999</v>
      </c>
    </row>
    <row r="125" spans="1:8" x14ac:dyDescent="0.2">
      <c r="A125" s="146">
        <v>124</v>
      </c>
      <c r="B125" s="11">
        <v>950</v>
      </c>
      <c r="C125" s="11">
        <v>9990</v>
      </c>
      <c r="D125" s="11">
        <v>0.80713083496093752</v>
      </c>
      <c r="E125" s="11" t="b">
        <v>0</v>
      </c>
      <c r="F125" s="11">
        <v>5.4794520547945206E-3</v>
      </c>
      <c r="G125" s="11" t="b">
        <v>0</v>
      </c>
      <c r="H125" s="10">
        <v>0.45500000000000002</v>
      </c>
    </row>
    <row r="126" spans="1:8" x14ac:dyDescent="0.2">
      <c r="A126" s="146">
        <v>125</v>
      </c>
      <c r="B126" s="11">
        <v>955</v>
      </c>
      <c r="C126" s="11">
        <v>1161</v>
      </c>
      <c r="D126" s="11">
        <v>0.79199426757812508</v>
      </c>
      <c r="E126" s="11" t="b">
        <v>0</v>
      </c>
      <c r="F126" s="11">
        <v>5.4794520547945206E-3</v>
      </c>
      <c r="G126" s="11" t="b">
        <v>0</v>
      </c>
      <c r="H126" s="10">
        <v>0.49</v>
      </c>
    </row>
    <row r="127" spans="1:8" x14ac:dyDescent="0.2">
      <c r="A127" s="146">
        <v>126</v>
      </c>
      <c r="B127" s="11">
        <v>960</v>
      </c>
      <c r="C127" s="11">
        <v>1927</v>
      </c>
      <c r="D127" s="11">
        <v>0.77978735839843749</v>
      </c>
      <c r="E127" s="11" t="b">
        <v>0</v>
      </c>
      <c r="F127" s="11">
        <v>5.4794520547945206E-3</v>
      </c>
      <c r="G127" s="11" t="b">
        <v>0</v>
      </c>
      <c r="H127" s="10">
        <v>0.54</v>
      </c>
    </row>
    <row r="128" spans="1:8" x14ac:dyDescent="0.2">
      <c r="A128" s="146">
        <v>127</v>
      </c>
      <c r="B128" s="11">
        <v>965</v>
      </c>
      <c r="C128" s="11">
        <v>1257</v>
      </c>
      <c r="D128" s="11">
        <v>0.76416251464843754</v>
      </c>
      <c r="E128" s="11" t="b">
        <v>0</v>
      </c>
      <c r="F128" s="11">
        <v>5.4794520547945206E-3</v>
      </c>
      <c r="G128" s="11" t="b">
        <v>0</v>
      </c>
      <c r="H128" s="10">
        <v>0.58000000000000007</v>
      </c>
    </row>
    <row r="129" spans="1:8" x14ac:dyDescent="0.2">
      <c r="A129" s="146">
        <v>128</v>
      </c>
      <c r="B129" s="11">
        <v>970</v>
      </c>
      <c r="C129" s="11">
        <v>1924</v>
      </c>
      <c r="D129" s="11">
        <v>0.74853767089843759</v>
      </c>
      <c r="E129" s="11" t="b">
        <v>0</v>
      </c>
      <c r="F129" s="11">
        <v>5.4794520547945206E-3</v>
      </c>
      <c r="G129" s="11" t="b">
        <v>0</v>
      </c>
      <c r="H129" s="10">
        <v>0.625</v>
      </c>
    </row>
    <row r="130" spans="1:8" x14ac:dyDescent="0.2">
      <c r="A130" s="146">
        <v>129</v>
      </c>
      <c r="B130" s="11">
        <v>975</v>
      </c>
      <c r="C130" s="11">
        <v>2248</v>
      </c>
      <c r="D130" s="11">
        <v>0.73584248535156249</v>
      </c>
      <c r="E130" s="11" t="b">
        <v>0</v>
      </c>
      <c r="F130" s="11">
        <v>5.4794520547945206E-3</v>
      </c>
      <c r="G130" s="11" t="b">
        <v>0</v>
      </c>
      <c r="H130" s="10">
        <v>0.69</v>
      </c>
    </row>
    <row r="131" spans="1:8" x14ac:dyDescent="0.2">
      <c r="A131" s="146">
        <v>130</v>
      </c>
      <c r="B131" s="11">
        <v>980</v>
      </c>
      <c r="C131" s="11">
        <v>2728</v>
      </c>
      <c r="D131" s="11">
        <v>0.72363557617187491</v>
      </c>
      <c r="E131" s="11" t="b">
        <v>0</v>
      </c>
      <c r="F131" s="11">
        <v>5.4794520547945206E-3</v>
      </c>
      <c r="G131" s="11" t="b">
        <v>0</v>
      </c>
      <c r="H131" s="10">
        <v>0.76500000000000001</v>
      </c>
    </row>
    <row r="132" spans="1:8" x14ac:dyDescent="0.2">
      <c r="A132" s="146">
        <v>131</v>
      </c>
      <c r="B132" s="11">
        <v>985</v>
      </c>
      <c r="C132" s="11">
        <v>1044</v>
      </c>
      <c r="D132" s="11">
        <v>0.70923142333984379</v>
      </c>
      <c r="E132" s="11" t="b">
        <v>0</v>
      </c>
      <c r="F132" s="11">
        <v>5.4794520547945206E-3</v>
      </c>
      <c r="G132" s="11" t="b">
        <v>0</v>
      </c>
      <c r="H132" s="10">
        <v>0.83499999999999996</v>
      </c>
    </row>
    <row r="133" spans="1:8" x14ac:dyDescent="0.2">
      <c r="A133" s="146">
        <v>132</v>
      </c>
      <c r="B133" s="11">
        <v>990</v>
      </c>
      <c r="C133" s="11">
        <v>2361</v>
      </c>
      <c r="D133" s="11">
        <v>0.69507140869140627</v>
      </c>
      <c r="E133" s="11" t="b">
        <v>0</v>
      </c>
      <c r="F133" s="11">
        <v>5.4794520547945206E-3</v>
      </c>
      <c r="G133" s="11" t="b">
        <v>0</v>
      </c>
      <c r="H133" s="10">
        <v>0.91500000000000004</v>
      </c>
    </row>
    <row r="134" spans="1:8" x14ac:dyDescent="0.2">
      <c r="A134" s="146">
        <v>133</v>
      </c>
      <c r="B134" s="11">
        <v>995</v>
      </c>
      <c r="C134" s="11">
        <v>1539</v>
      </c>
      <c r="D134" s="11">
        <v>0.68432932861328133</v>
      </c>
      <c r="E134" s="11" t="b">
        <v>0</v>
      </c>
      <c r="F134" s="11">
        <v>5.4794520547945206E-3</v>
      </c>
      <c r="G134" s="11" t="b">
        <v>0</v>
      </c>
      <c r="H134" s="10">
        <v>1.03</v>
      </c>
    </row>
    <row r="135" spans="1:8" x14ac:dyDescent="0.2">
      <c r="A135" s="146">
        <v>134</v>
      </c>
      <c r="B135" s="11">
        <v>1000</v>
      </c>
      <c r="C135" s="11">
        <v>13293</v>
      </c>
      <c r="D135" s="11">
        <v>0.67334311035156269</v>
      </c>
      <c r="E135" s="11" t="b">
        <v>0</v>
      </c>
      <c r="F135" s="11">
        <v>5.4794520547945206E-3</v>
      </c>
      <c r="G135" s="11" t="b">
        <v>0</v>
      </c>
      <c r="H135" s="10">
        <v>1.1599999999999999</v>
      </c>
    </row>
    <row r="136" spans="1:8" x14ac:dyDescent="0.2">
      <c r="A136" s="146">
        <v>135</v>
      </c>
      <c r="B136" s="11">
        <v>1005</v>
      </c>
      <c r="C136" s="11">
        <v>1596</v>
      </c>
      <c r="D136" s="11">
        <v>0.66076999389648439</v>
      </c>
      <c r="E136" s="11" t="b">
        <v>0</v>
      </c>
      <c r="F136" s="11">
        <v>5.4794520547945206E-3</v>
      </c>
      <c r="G136" s="11" t="b">
        <v>0</v>
      </c>
      <c r="H136" s="10">
        <v>1.29</v>
      </c>
    </row>
    <row r="137" spans="1:8" x14ac:dyDescent="0.2">
      <c r="A137" s="146">
        <v>136</v>
      </c>
      <c r="B137" s="11">
        <v>1010</v>
      </c>
      <c r="C137" s="11">
        <v>2073</v>
      </c>
      <c r="D137" s="11">
        <v>0.64990584472656254</v>
      </c>
      <c r="E137" s="11" t="b">
        <v>0</v>
      </c>
      <c r="F137" s="11">
        <v>5.4794520547945206E-3</v>
      </c>
      <c r="G137" s="11" t="b">
        <v>0</v>
      </c>
      <c r="H137" s="10">
        <v>1.4550000000000001</v>
      </c>
    </row>
    <row r="138" spans="1:8" x14ac:dyDescent="0.2">
      <c r="A138" s="146">
        <v>137</v>
      </c>
      <c r="B138" s="11">
        <v>1015</v>
      </c>
      <c r="C138" s="11">
        <v>1419</v>
      </c>
      <c r="D138" s="11">
        <v>0.63794307373046877</v>
      </c>
      <c r="E138" s="11" t="b">
        <v>0</v>
      </c>
      <c r="F138" s="11">
        <v>5.4794520547945206E-3</v>
      </c>
      <c r="G138" s="11" t="b">
        <v>0</v>
      </c>
      <c r="H138" s="10">
        <v>1.63</v>
      </c>
    </row>
    <row r="139" spans="1:8" x14ac:dyDescent="0.2">
      <c r="A139" s="146">
        <v>138</v>
      </c>
      <c r="B139" s="11">
        <v>1020</v>
      </c>
      <c r="C139" s="11">
        <v>2451</v>
      </c>
      <c r="D139" s="11">
        <v>0.62659064819335941</v>
      </c>
      <c r="E139" s="11" t="b">
        <v>0</v>
      </c>
      <c r="F139" s="11">
        <v>5.4794520547945206E-3</v>
      </c>
      <c r="G139" s="11" t="b">
        <v>0</v>
      </c>
      <c r="H139" s="10">
        <v>1.835</v>
      </c>
    </row>
    <row r="140" spans="1:8" x14ac:dyDescent="0.2">
      <c r="A140" s="146">
        <v>139</v>
      </c>
      <c r="B140" s="11">
        <v>1025</v>
      </c>
      <c r="C140" s="11">
        <v>5317</v>
      </c>
      <c r="D140" s="11">
        <v>0.61755753540039082</v>
      </c>
      <c r="E140" s="11" t="b">
        <v>0</v>
      </c>
      <c r="F140" s="11">
        <v>5.4794520547945206E-3</v>
      </c>
      <c r="G140" s="11" t="b">
        <v>0</v>
      </c>
      <c r="H140" s="10">
        <v>2.1</v>
      </c>
    </row>
    <row r="141" spans="1:8" x14ac:dyDescent="0.2">
      <c r="A141" s="146">
        <v>140</v>
      </c>
      <c r="B141" s="11">
        <v>1030</v>
      </c>
      <c r="C141" s="11">
        <v>3150</v>
      </c>
      <c r="D141" s="11">
        <v>0.60608304077148456</v>
      </c>
      <c r="E141" s="11" t="b">
        <v>0</v>
      </c>
      <c r="F141" s="11">
        <v>5.4794520547945206E-3</v>
      </c>
      <c r="G141" s="11" t="b">
        <v>0</v>
      </c>
      <c r="H141" s="10">
        <v>2.3650000000000002</v>
      </c>
    </row>
    <row r="142" spans="1:8" x14ac:dyDescent="0.2">
      <c r="A142" s="146">
        <v>141</v>
      </c>
      <c r="B142" s="11">
        <v>1035</v>
      </c>
      <c r="C142" s="11">
        <v>1338</v>
      </c>
      <c r="D142" s="11">
        <v>0.59802648071289077</v>
      </c>
      <c r="E142" s="11" t="b">
        <v>0</v>
      </c>
      <c r="F142" s="11">
        <v>5.4794520547945206E-3</v>
      </c>
      <c r="G142" s="11" t="b">
        <v>0</v>
      </c>
      <c r="H142" s="10">
        <v>2.7250000000000001</v>
      </c>
    </row>
    <row r="143" spans="1:8" x14ac:dyDescent="0.2">
      <c r="A143" s="146">
        <v>142</v>
      </c>
      <c r="B143" s="11">
        <v>1040</v>
      </c>
      <c r="C143" s="11">
        <v>4675</v>
      </c>
      <c r="D143" s="11">
        <v>0.59479164978027343</v>
      </c>
      <c r="E143" s="11" t="b">
        <v>0</v>
      </c>
      <c r="F143" s="11">
        <v>5.4794520547945206E-3</v>
      </c>
      <c r="G143" s="11" t="b">
        <v>0</v>
      </c>
      <c r="H143" s="10">
        <v>3.2250000000000001</v>
      </c>
    </row>
    <row r="144" spans="1:8" x14ac:dyDescent="0.2">
      <c r="A144" s="146">
        <v>143</v>
      </c>
      <c r="B144" s="11">
        <v>1045</v>
      </c>
      <c r="C144" s="11">
        <v>1587</v>
      </c>
      <c r="D144" s="11">
        <v>0.58423267333984374</v>
      </c>
      <c r="E144" s="11" t="b">
        <v>0</v>
      </c>
      <c r="F144" s="11">
        <v>5.4794520547945206E-3</v>
      </c>
      <c r="G144" s="11" t="b">
        <v>0</v>
      </c>
      <c r="H144" s="10">
        <v>3.65</v>
      </c>
    </row>
    <row r="145" spans="1:8" x14ac:dyDescent="0.2">
      <c r="A145" s="146">
        <v>144</v>
      </c>
      <c r="B145" s="11">
        <v>1050</v>
      </c>
      <c r="C145" s="11">
        <v>6902</v>
      </c>
      <c r="D145" s="11">
        <v>0.57776301147460929</v>
      </c>
      <c r="E145" s="11" t="b">
        <v>0</v>
      </c>
      <c r="F145" s="11">
        <v>5.4794520547945206E-3</v>
      </c>
      <c r="G145" s="11" t="b">
        <v>0</v>
      </c>
      <c r="H145" s="10">
        <v>4.2249999999999996</v>
      </c>
    </row>
    <row r="146" spans="1:8" x14ac:dyDescent="0.2">
      <c r="A146" s="146">
        <v>145</v>
      </c>
      <c r="B146" s="11">
        <v>1055</v>
      </c>
      <c r="C146" s="11">
        <v>1758</v>
      </c>
      <c r="D146" s="11">
        <v>0.5711102459716797</v>
      </c>
      <c r="E146" s="11" t="b">
        <v>0</v>
      </c>
      <c r="F146" s="11">
        <v>5.4794520547945206E-3</v>
      </c>
      <c r="G146" s="11" t="b">
        <v>0</v>
      </c>
      <c r="H146" s="10">
        <v>4.875</v>
      </c>
    </row>
    <row r="147" spans="1:8" x14ac:dyDescent="0.2">
      <c r="A147" s="146">
        <v>146</v>
      </c>
      <c r="B147" s="11">
        <v>1060</v>
      </c>
      <c r="C147" s="11">
        <v>3145</v>
      </c>
      <c r="D147" s="11">
        <v>0.56494575683593762</v>
      </c>
      <c r="E147" s="11" t="b">
        <v>0</v>
      </c>
      <c r="F147" s="11">
        <v>5.4794520547945206E-3</v>
      </c>
      <c r="G147" s="11" t="b">
        <v>0</v>
      </c>
      <c r="H147" s="10">
        <v>5.625</v>
      </c>
    </row>
    <row r="148" spans="1:8" x14ac:dyDescent="0.2">
      <c r="A148" s="146">
        <v>147</v>
      </c>
      <c r="B148" s="11">
        <v>1065</v>
      </c>
      <c r="C148" s="11">
        <v>1859</v>
      </c>
      <c r="D148" s="11">
        <v>0.55963575134277344</v>
      </c>
      <c r="E148" s="11" t="b">
        <v>0</v>
      </c>
      <c r="F148" s="11">
        <v>5.4794520547945206E-3</v>
      </c>
      <c r="G148" s="11" t="b">
        <v>0</v>
      </c>
      <c r="H148" s="10">
        <v>6.5</v>
      </c>
    </row>
    <row r="149" spans="1:8" x14ac:dyDescent="0.2">
      <c r="A149" s="146">
        <v>148</v>
      </c>
      <c r="B149" s="11">
        <v>1070</v>
      </c>
      <c r="C149" s="11">
        <v>4373</v>
      </c>
      <c r="D149" s="11">
        <v>0.55633988586425787</v>
      </c>
      <c r="E149" s="11" t="b">
        <v>0</v>
      </c>
      <c r="F149" s="11">
        <v>5.4794520547945206E-3</v>
      </c>
      <c r="G149" s="11" t="b">
        <v>0</v>
      </c>
      <c r="H149" s="10">
        <v>7.5500000000000007</v>
      </c>
    </row>
    <row r="150" spans="1:8" x14ac:dyDescent="0.2">
      <c r="A150" s="146">
        <v>149</v>
      </c>
      <c r="B150" s="11">
        <v>1075</v>
      </c>
      <c r="C150" s="11">
        <v>2300</v>
      </c>
      <c r="D150" s="11">
        <v>0.56061230407714846</v>
      </c>
      <c r="E150" s="11" t="b">
        <v>0</v>
      </c>
      <c r="F150" s="11">
        <v>5.4794520547945206E-3</v>
      </c>
      <c r="G150" s="11" t="b">
        <v>0</v>
      </c>
      <c r="H150" s="10">
        <v>8.9750000000000014</v>
      </c>
    </row>
    <row r="151" spans="1:8" x14ac:dyDescent="0.2">
      <c r="A151" s="146">
        <v>150</v>
      </c>
      <c r="B151" s="11">
        <v>1080</v>
      </c>
      <c r="C151" s="11">
        <v>2249</v>
      </c>
      <c r="D151" s="11">
        <v>0.54529263305664077</v>
      </c>
      <c r="E151" s="11" t="b">
        <v>0</v>
      </c>
      <c r="F151" s="11">
        <v>5.4794520547945206E-3</v>
      </c>
      <c r="G151" s="11" t="b">
        <v>0</v>
      </c>
      <c r="H151" s="10">
        <v>9.9</v>
      </c>
    </row>
    <row r="152" spans="1:8" x14ac:dyDescent="0.2">
      <c r="A152" s="146">
        <v>151</v>
      </c>
      <c r="B152" s="11">
        <v>1090</v>
      </c>
      <c r="C152" s="11">
        <v>2217</v>
      </c>
      <c r="D152" s="11">
        <v>0.54172211212158217</v>
      </c>
      <c r="E152" s="11" t="b">
        <v>0</v>
      </c>
      <c r="F152" s="11">
        <v>5.4794520547945206E-3</v>
      </c>
      <c r="G152" s="11" t="b">
        <v>0</v>
      </c>
      <c r="H152" s="10">
        <v>13.1</v>
      </c>
    </row>
    <row r="153" spans="1:8" x14ac:dyDescent="0.2">
      <c r="A153" s="146">
        <v>152</v>
      </c>
      <c r="B153" s="11">
        <v>1100</v>
      </c>
      <c r="C153" s="11">
        <v>2792</v>
      </c>
      <c r="D153" s="11">
        <v>0.5525862612915039</v>
      </c>
      <c r="E153" s="11" t="b">
        <v>0</v>
      </c>
      <c r="F153" s="11">
        <v>5.4794520547945206E-3</v>
      </c>
      <c r="G153" s="11" t="b">
        <v>0</v>
      </c>
      <c r="H153" s="10">
        <v>17.55</v>
      </c>
    </row>
    <row r="154" spans="1:8" x14ac:dyDescent="0.2">
      <c r="A154" s="146">
        <v>153</v>
      </c>
      <c r="B154" s="11">
        <v>1110</v>
      </c>
      <c r="C154" s="11">
        <v>666</v>
      </c>
      <c r="D154" s="11">
        <v>0.55795730133056642</v>
      </c>
      <c r="E154" s="11" t="b">
        <v>1</v>
      </c>
      <c r="F154" s="11">
        <v>5.4794520547945206E-3</v>
      </c>
      <c r="G154" s="11" t="b">
        <v>0</v>
      </c>
      <c r="H154" s="10">
        <v>22.524999999999999</v>
      </c>
    </row>
    <row r="155" spans="1:8" x14ac:dyDescent="0.2">
      <c r="A155" s="146">
        <v>154</v>
      </c>
      <c r="B155" s="11">
        <v>1120</v>
      </c>
      <c r="C155" s="11">
        <v>412</v>
      </c>
      <c r="D155" s="11">
        <v>0.56497627410888684</v>
      </c>
      <c r="E155" s="11" t="b">
        <v>1</v>
      </c>
      <c r="F155" s="11">
        <v>5.4794520547945206E-3</v>
      </c>
      <c r="G155" s="11" t="b">
        <v>0</v>
      </c>
      <c r="H155" s="10">
        <v>28.274999999999999</v>
      </c>
    </row>
    <row r="156" spans="1:8" x14ac:dyDescent="0.2">
      <c r="A156" s="146">
        <v>155</v>
      </c>
      <c r="B156" s="11">
        <v>1130</v>
      </c>
      <c r="C156" s="11">
        <v>550</v>
      </c>
      <c r="D156" s="11">
        <v>0.57355162780761715</v>
      </c>
      <c r="E156" s="11" t="b">
        <v>1</v>
      </c>
      <c r="F156" s="11">
        <v>5.4794520547945206E-3</v>
      </c>
      <c r="G156" s="11" t="b">
        <v>0</v>
      </c>
      <c r="H156" s="10">
        <v>34.75</v>
      </c>
    </row>
    <row r="157" spans="1:8" x14ac:dyDescent="0.2">
      <c r="A157" s="146">
        <v>156</v>
      </c>
      <c r="B157" s="11">
        <v>1140</v>
      </c>
      <c r="C157" s="11">
        <v>467</v>
      </c>
      <c r="D157" s="11">
        <v>0.57172059143066423</v>
      </c>
      <c r="E157" s="11" t="b">
        <v>1</v>
      </c>
      <c r="F157" s="11">
        <v>5.4794520547945206E-3</v>
      </c>
      <c r="G157" s="11" t="b">
        <v>0</v>
      </c>
      <c r="H157" s="10">
        <v>41.45</v>
      </c>
    </row>
    <row r="158" spans="1:8" x14ac:dyDescent="0.2">
      <c r="A158" s="146">
        <v>157</v>
      </c>
      <c r="B158" s="11">
        <v>1150</v>
      </c>
      <c r="C158" s="11">
        <v>762</v>
      </c>
      <c r="D158" s="11">
        <v>0.61438373901367194</v>
      </c>
      <c r="E158" s="11" t="b">
        <v>1</v>
      </c>
      <c r="F158" s="11">
        <v>5.4794520547945206E-3</v>
      </c>
      <c r="G158" s="11" t="b">
        <v>0</v>
      </c>
      <c r="H158" s="10">
        <v>50.2</v>
      </c>
    </row>
    <row r="159" spans="1:8" x14ac:dyDescent="0.2">
      <c r="A159" s="146">
        <v>158</v>
      </c>
      <c r="B159" s="11">
        <v>1200</v>
      </c>
      <c r="C159" s="11">
        <v>741</v>
      </c>
      <c r="D159" s="11">
        <v>0.73803972900390624</v>
      </c>
      <c r="E159" s="11" t="b">
        <v>1</v>
      </c>
      <c r="F159" s="11">
        <v>5.4794520547945206E-3</v>
      </c>
      <c r="G159" s="11" t="b">
        <v>0</v>
      </c>
      <c r="H159" s="10">
        <v>94.875</v>
      </c>
    </row>
    <row r="160" spans="1:8" x14ac:dyDescent="0.2">
      <c r="A160" s="146">
        <v>159</v>
      </c>
      <c r="B160" s="11">
        <v>910</v>
      </c>
      <c r="C160" s="11">
        <v>406</v>
      </c>
      <c r="D160" s="11">
        <v>0.62866582275390637</v>
      </c>
      <c r="E160" s="11" t="b">
        <v>1</v>
      </c>
      <c r="F160" s="11">
        <v>2.4657534246575338E-2</v>
      </c>
      <c r="G160" s="11" t="b">
        <v>1</v>
      </c>
      <c r="H160" s="10">
        <v>200.02500000000001</v>
      </c>
    </row>
    <row r="161" spans="1:8" x14ac:dyDescent="0.2">
      <c r="A161" s="146">
        <v>160</v>
      </c>
      <c r="B161" s="11">
        <v>925</v>
      </c>
      <c r="C161" s="11">
        <v>2066</v>
      </c>
      <c r="D161" s="11">
        <v>0.61291890991210951</v>
      </c>
      <c r="E161" s="11" t="b">
        <v>1</v>
      </c>
      <c r="F161" s="11">
        <v>2.4657534246575338E-2</v>
      </c>
      <c r="G161" s="11" t="b">
        <v>1</v>
      </c>
      <c r="H161" s="10">
        <v>185.3</v>
      </c>
    </row>
    <row r="162" spans="1:8" x14ac:dyDescent="0.2">
      <c r="A162" s="146">
        <v>161</v>
      </c>
      <c r="B162" s="11">
        <v>950</v>
      </c>
      <c r="C162" s="11">
        <v>468</v>
      </c>
      <c r="D162" s="11">
        <v>0.62262340270996086</v>
      </c>
      <c r="E162" s="11" t="b">
        <v>1</v>
      </c>
      <c r="F162" s="11">
        <v>2.4657534246575338E-2</v>
      </c>
      <c r="G162" s="11" t="b">
        <v>1</v>
      </c>
      <c r="H162" s="10">
        <v>163</v>
      </c>
    </row>
    <row r="163" spans="1:8" x14ac:dyDescent="0.2">
      <c r="A163" s="146">
        <v>162</v>
      </c>
      <c r="B163" s="11">
        <v>1000</v>
      </c>
      <c r="C163" s="11">
        <v>1290</v>
      </c>
      <c r="D163" s="11">
        <v>0.58218801605224602</v>
      </c>
      <c r="E163" s="11" t="b">
        <v>1</v>
      </c>
      <c r="F163" s="11">
        <v>2.4657534246575338E-2</v>
      </c>
      <c r="G163" s="11" t="b">
        <v>1</v>
      </c>
      <c r="H163" s="10">
        <v>117.175</v>
      </c>
    </row>
    <row r="164" spans="1:8" x14ac:dyDescent="0.2">
      <c r="A164" s="146">
        <v>163</v>
      </c>
      <c r="B164" s="11">
        <v>1020</v>
      </c>
      <c r="C164" s="11">
        <v>650</v>
      </c>
      <c r="D164" s="11">
        <v>0.5780071496582031</v>
      </c>
      <c r="E164" s="11" t="b">
        <v>1</v>
      </c>
      <c r="F164" s="11">
        <v>2.4657534246575338E-2</v>
      </c>
      <c r="G164" s="11" t="b">
        <v>1</v>
      </c>
      <c r="H164" s="10">
        <v>100.5</v>
      </c>
    </row>
    <row r="165" spans="1:8" x14ac:dyDescent="0.2">
      <c r="A165" s="146">
        <v>164</v>
      </c>
      <c r="B165" s="11">
        <v>1050</v>
      </c>
      <c r="C165" s="11">
        <v>1578</v>
      </c>
      <c r="D165" s="11">
        <v>0.57443662872314449</v>
      </c>
      <c r="E165" s="11" t="b">
        <v>1</v>
      </c>
      <c r="F165" s="11">
        <v>2.4657534246575338E-2</v>
      </c>
      <c r="G165" s="11" t="b">
        <v>1</v>
      </c>
      <c r="H165" s="10">
        <v>77.724999999999994</v>
      </c>
    </row>
    <row r="166" spans="1:8" x14ac:dyDescent="0.2">
      <c r="A166" s="146">
        <v>165</v>
      </c>
      <c r="B166" s="11">
        <v>1060</v>
      </c>
      <c r="C166" s="11">
        <v>423</v>
      </c>
      <c r="D166" s="11">
        <v>0.58411060424804684</v>
      </c>
      <c r="E166" s="11" t="b">
        <v>1</v>
      </c>
      <c r="F166" s="11">
        <v>2.4657534246575338E-2</v>
      </c>
      <c r="G166" s="11" t="b">
        <v>1</v>
      </c>
      <c r="H166" s="10">
        <v>71.474999999999994</v>
      </c>
    </row>
    <row r="167" spans="1:8" x14ac:dyDescent="0.2">
      <c r="A167" s="146">
        <v>166</v>
      </c>
      <c r="B167" s="11">
        <v>1080</v>
      </c>
      <c r="C167" s="11">
        <v>765</v>
      </c>
      <c r="D167" s="11">
        <v>0.59155681884765632</v>
      </c>
      <c r="E167" s="11" t="b">
        <v>1</v>
      </c>
      <c r="F167" s="11">
        <v>2.4657534246575338E-2</v>
      </c>
      <c r="G167" s="11" t="b">
        <v>1</v>
      </c>
      <c r="H167" s="10">
        <v>59.4</v>
      </c>
    </row>
    <row r="168" spans="1:8" x14ac:dyDescent="0.2">
      <c r="A168" s="146">
        <v>167</v>
      </c>
      <c r="B168" s="11">
        <v>1090</v>
      </c>
      <c r="C168" s="11">
        <v>936</v>
      </c>
      <c r="D168" s="11">
        <v>0.58771164245605467</v>
      </c>
      <c r="E168" s="11" t="b">
        <v>1</v>
      </c>
      <c r="F168" s="11">
        <v>2.4657534246575338E-2</v>
      </c>
      <c r="G168" s="11" t="b">
        <v>1</v>
      </c>
      <c r="H168" s="10">
        <v>53.4</v>
      </c>
    </row>
    <row r="169" spans="1:8" x14ac:dyDescent="0.2">
      <c r="A169" s="146">
        <v>168</v>
      </c>
      <c r="B169" s="11">
        <v>1100</v>
      </c>
      <c r="C169" s="11">
        <v>3558</v>
      </c>
      <c r="D169" s="11">
        <v>0.58893233337402351</v>
      </c>
      <c r="E169" s="11" t="b">
        <v>1</v>
      </c>
      <c r="F169" s="11">
        <v>2.4657534246575338E-2</v>
      </c>
      <c r="G169" s="11" t="b">
        <v>1</v>
      </c>
      <c r="H169" s="10">
        <v>48.125</v>
      </c>
    </row>
    <row r="170" spans="1:8" x14ac:dyDescent="0.2">
      <c r="A170" s="146">
        <v>169</v>
      </c>
      <c r="B170" s="11">
        <v>1110</v>
      </c>
      <c r="C170" s="11">
        <v>961</v>
      </c>
      <c r="D170" s="11">
        <v>0.59048871429443361</v>
      </c>
      <c r="E170" s="11" t="b">
        <v>0</v>
      </c>
      <c r="F170" s="11">
        <v>2.4657534246575338E-2</v>
      </c>
      <c r="G170" s="11" t="b">
        <v>1</v>
      </c>
      <c r="H170" s="10">
        <v>43.25</v>
      </c>
    </row>
    <row r="171" spans="1:8" x14ac:dyDescent="0.2">
      <c r="A171" s="146">
        <v>170</v>
      </c>
      <c r="B171" s="11">
        <v>1120</v>
      </c>
      <c r="C171" s="11">
        <v>1110</v>
      </c>
      <c r="D171" s="11">
        <v>0.59967441345214856</v>
      </c>
      <c r="E171" s="11" t="b">
        <v>0</v>
      </c>
      <c r="F171" s="11">
        <v>2.4657534246575338E-2</v>
      </c>
      <c r="G171" s="11" t="b">
        <v>1</v>
      </c>
      <c r="H171" s="10">
        <v>39.299999999999997</v>
      </c>
    </row>
    <row r="172" spans="1:8" x14ac:dyDescent="0.2">
      <c r="A172" s="146">
        <v>171</v>
      </c>
      <c r="B172" s="11">
        <v>1125</v>
      </c>
      <c r="C172" s="11">
        <v>650</v>
      </c>
      <c r="D172" s="11">
        <v>0.59454751159667962</v>
      </c>
      <c r="E172" s="11" t="b">
        <v>0</v>
      </c>
      <c r="F172" s="11">
        <v>2.4657534246575338E-2</v>
      </c>
      <c r="G172" s="11" t="b">
        <v>1</v>
      </c>
      <c r="H172" s="10">
        <v>36.75</v>
      </c>
    </row>
    <row r="173" spans="1:8" x14ac:dyDescent="0.2">
      <c r="A173" s="146">
        <v>172</v>
      </c>
      <c r="B173" s="11">
        <v>1130</v>
      </c>
      <c r="C173" s="11">
        <v>628</v>
      </c>
      <c r="D173" s="11">
        <v>0.59540199523925774</v>
      </c>
      <c r="E173" s="11" t="b">
        <v>0</v>
      </c>
      <c r="F173" s="11">
        <v>2.4657534246575338E-2</v>
      </c>
      <c r="G173" s="11" t="b">
        <v>1</v>
      </c>
      <c r="H173" s="10">
        <v>34.725000000000001</v>
      </c>
    </row>
    <row r="174" spans="1:8" x14ac:dyDescent="0.2">
      <c r="A174" s="146">
        <v>173</v>
      </c>
      <c r="B174" s="11">
        <v>1140</v>
      </c>
      <c r="C174" s="11">
        <v>731</v>
      </c>
      <c r="D174" s="11">
        <v>0.60156648437500015</v>
      </c>
      <c r="E174" s="11" t="b">
        <v>0</v>
      </c>
      <c r="F174" s="11">
        <v>2.4657534246575338E-2</v>
      </c>
      <c r="G174" s="11" t="b">
        <v>1</v>
      </c>
      <c r="H174" s="10">
        <v>31.25</v>
      </c>
    </row>
    <row r="175" spans="1:8" x14ac:dyDescent="0.2">
      <c r="A175" s="146">
        <v>174</v>
      </c>
      <c r="B175" s="11">
        <v>1150</v>
      </c>
      <c r="C175" s="11">
        <v>2506</v>
      </c>
      <c r="D175" s="11">
        <v>0.61032494171142593</v>
      </c>
      <c r="E175" s="11" t="b">
        <v>0</v>
      </c>
      <c r="F175" s="11">
        <v>2.4657534246575338E-2</v>
      </c>
      <c r="G175" s="11" t="b">
        <v>1</v>
      </c>
      <c r="H175" s="10">
        <v>28.274999999999999</v>
      </c>
    </row>
    <row r="176" spans="1:8" x14ac:dyDescent="0.2">
      <c r="A176" s="146">
        <v>175</v>
      </c>
      <c r="B176" s="11">
        <v>1160</v>
      </c>
      <c r="C176" s="11">
        <v>407</v>
      </c>
      <c r="D176" s="11">
        <v>0.60824976715087897</v>
      </c>
      <c r="E176" s="11" t="b">
        <v>0</v>
      </c>
      <c r="F176" s="11">
        <v>2.4657534246575338E-2</v>
      </c>
      <c r="G176" s="11" t="b">
        <v>1</v>
      </c>
      <c r="H176" s="10">
        <v>24.85</v>
      </c>
    </row>
    <row r="177" spans="1:8" x14ac:dyDescent="0.2">
      <c r="A177" s="146">
        <v>176</v>
      </c>
      <c r="B177" s="11">
        <v>1170</v>
      </c>
      <c r="C177" s="11">
        <v>730</v>
      </c>
      <c r="D177" s="11">
        <v>0.61136252899169941</v>
      </c>
      <c r="E177" s="11" t="b">
        <v>0</v>
      </c>
      <c r="F177" s="11">
        <v>2.4657534246575338E-2</v>
      </c>
      <c r="G177" s="11" t="b">
        <v>1</v>
      </c>
      <c r="H177" s="10">
        <v>22.074999999999999</v>
      </c>
    </row>
    <row r="178" spans="1:8" x14ac:dyDescent="0.2">
      <c r="A178" s="146">
        <v>177</v>
      </c>
      <c r="B178" s="11">
        <v>1175</v>
      </c>
      <c r="C178" s="11">
        <v>444</v>
      </c>
      <c r="D178" s="11">
        <v>0.61343770355224614</v>
      </c>
      <c r="E178" s="11" t="b">
        <v>0</v>
      </c>
      <c r="F178" s="11">
        <v>2.4657534246575338E-2</v>
      </c>
      <c r="G178" s="11" t="b">
        <v>1</v>
      </c>
      <c r="H178" s="10">
        <v>20.824999999999999</v>
      </c>
    </row>
    <row r="179" spans="1:8" x14ac:dyDescent="0.2">
      <c r="A179" s="146">
        <v>178</v>
      </c>
      <c r="B179" s="11">
        <v>1180</v>
      </c>
      <c r="C179" s="11">
        <v>643</v>
      </c>
      <c r="D179" s="11">
        <v>0.61810684631347668</v>
      </c>
      <c r="E179" s="11" t="b">
        <v>0</v>
      </c>
      <c r="F179" s="11">
        <v>2.4657534246575338E-2</v>
      </c>
      <c r="G179" s="11" t="b">
        <v>1</v>
      </c>
      <c r="H179" s="10">
        <v>19.8</v>
      </c>
    </row>
    <row r="180" spans="1:8" x14ac:dyDescent="0.2">
      <c r="A180" s="146">
        <v>179</v>
      </c>
      <c r="B180" s="11">
        <v>1190</v>
      </c>
      <c r="C180" s="11">
        <v>506</v>
      </c>
      <c r="D180" s="11">
        <v>0.62265391998291009</v>
      </c>
      <c r="E180" s="11" t="b">
        <v>0</v>
      </c>
      <c r="F180" s="11">
        <v>2.4657534246575338E-2</v>
      </c>
      <c r="G180" s="11" t="b">
        <v>1</v>
      </c>
      <c r="H180" s="10">
        <v>17.625</v>
      </c>
    </row>
    <row r="181" spans="1:8" x14ac:dyDescent="0.2">
      <c r="A181" s="146">
        <v>180</v>
      </c>
      <c r="B181" s="11">
        <v>1200</v>
      </c>
      <c r="C181" s="11">
        <v>8080</v>
      </c>
      <c r="D181" s="11">
        <v>0.6307409973144531</v>
      </c>
      <c r="E181" s="11" t="b">
        <v>0</v>
      </c>
      <c r="F181" s="11">
        <v>2.4657534246575338E-2</v>
      </c>
      <c r="G181" s="11" t="b">
        <v>1</v>
      </c>
      <c r="H181" s="10">
        <v>15.875</v>
      </c>
    </row>
    <row r="182" spans="1:8" x14ac:dyDescent="0.2">
      <c r="A182" s="146">
        <v>181</v>
      </c>
      <c r="B182" s="11">
        <v>1210</v>
      </c>
      <c r="C182" s="11">
        <v>1032</v>
      </c>
      <c r="D182" s="11">
        <v>0.63183961914062503</v>
      </c>
      <c r="E182" s="11" t="b">
        <v>0</v>
      </c>
      <c r="F182" s="11">
        <v>2.4657534246575338E-2</v>
      </c>
      <c r="G182" s="11" t="b">
        <v>1</v>
      </c>
      <c r="H182" s="10">
        <v>13.925000000000001</v>
      </c>
    </row>
    <row r="183" spans="1:8" x14ac:dyDescent="0.2">
      <c r="A183" s="146">
        <v>182</v>
      </c>
      <c r="B183" s="11">
        <v>1220</v>
      </c>
      <c r="C183" s="11">
        <v>4158</v>
      </c>
      <c r="D183" s="11">
        <v>0.6385839364624023</v>
      </c>
      <c r="E183" s="11" t="b">
        <v>0</v>
      </c>
      <c r="F183" s="11">
        <v>2.4657534246575338E-2</v>
      </c>
      <c r="G183" s="11" t="b">
        <v>1</v>
      </c>
      <c r="H183" s="10">
        <v>12.475</v>
      </c>
    </row>
    <row r="184" spans="1:8" x14ac:dyDescent="0.2">
      <c r="A184" s="146">
        <v>183</v>
      </c>
      <c r="B184" s="11">
        <v>1230</v>
      </c>
      <c r="C184" s="11">
        <v>443</v>
      </c>
      <c r="D184" s="11">
        <v>0.64371083831787124</v>
      </c>
      <c r="E184" s="11" t="b">
        <v>0</v>
      </c>
      <c r="F184" s="11">
        <v>2.4657534246575338E-2</v>
      </c>
      <c r="G184" s="11" t="b">
        <v>1</v>
      </c>
      <c r="H184" s="10">
        <v>11.1</v>
      </c>
    </row>
    <row r="185" spans="1:8" x14ac:dyDescent="0.2">
      <c r="A185" s="146">
        <v>184</v>
      </c>
      <c r="B185" s="11">
        <v>1240</v>
      </c>
      <c r="C185" s="11">
        <v>483</v>
      </c>
      <c r="D185" s="11">
        <v>0.65704688659667965</v>
      </c>
      <c r="E185" s="11" t="b">
        <v>0</v>
      </c>
      <c r="F185" s="11">
        <v>2.4657534246575338E-2</v>
      </c>
      <c r="G185" s="11" t="b">
        <v>1</v>
      </c>
      <c r="H185" s="10">
        <v>10.25</v>
      </c>
    </row>
    <row r="186" spans="1:8" x14ac:dyDescent="0.2">
      <c r="A186" s="146">
        <v>185</v>
      </c>
      <c r="B186" s="11">
        <v>1250</v>
      </c>
      <c r="C186" s="11">
        <v>1694</v>
      </c>
      <c r="D186" s="11">
        <v>0.66080051116943361</v>
      </c>
      <c r="E186" s="11" t="b">
        <v>0</v>
      </c>
      <c r="F186" s="11">
        <v>2.4657534246575338E-2</v>
      </c>
      <c r="G186" s="11" t="b">
        <v>1</v>
      </c>
      <c r="H186" s="10">
        <v>9.0749999999999993</v>
      </c>
    </row>
    <row r="187" spans="1:8" x14ac:dyDescent="0.2">
      <c r="A187" s="146">
        <v>186</v>
      </c>
      <c r="B187" s="11">
        <v>1260</v>
      </c>
      <c r="C187" s="11">
        <v>559</v>
      </c>
      <c r="D187" s="11">
        <v>0.6644320666503909</v>
      </c>
      <c r="E187" s="11" t="b">
        <v>0</v>
      </c>
      <c r="F187" s="11">
        <v>2.4657534246575338E-2</v>
      </c>
      <c r="G187" s="11" t="b">
        <v>1</v>
      </c>
      <c r="H187" s="10">
        <v>8.0250000000000004</v>
      </c>
    </row>
    <row r="188" spans="1:8" x14ac:dyDescent="0.2">
      <c r="A188" s="146">
        <v>187</v>
      </c>
      <c r="B188" s="11">
        <v>1280</v>
      </c>
      <c r="C188" s="11">
        <v>650</v>
      </c>
      <c r="D188" s="11">
        <v>0.67993484130859394</v>
      </c>
      <c r="E188" s="11" t="b">
        <v>0</v>
      </c>
      <c r="F188" s="11">
        <v>2.4657534246575338E-2</v>
      </c>
      <c r="G188" s="11" t="b">
        <v>1</v>
      </c>
      <c r="H188" s="10">
        <v>6.5500000000000007</v>
      </c>
    </row>
    <row r="189" spans="1:8" x14ac:dyDescent="0.2">
      <c r="A189" s="146">
        <v>188</v>
      </c>
      <c r="B189" s="11">
        <v>1290</v>
      </c>
      <c r="C189" s="11">
        <v>515</v>
      </c>
      <c r="D189" s="11">
        <v>0.69055485229492208</v>
      </c>
      <c r="E189" s="11" t="b">
        <v>0</v>
      </c>
      <c r="F189" s="11">
        <v>2.4657534246575338E-2</v>
      </c>
      <c r="G189" s="11" t="b">
        <v>1</v>
      </c>
      <c r="H189" s="10">
        <v>6.0250000000000004</v>
      </c>
    </row>
    <row r="190" spans="1:8" x14ac:dyDescent="0.2">
      <c r="A190" s="146">
        <v>189</v>
      </c>
      <c r="B190" s="11">
        <v>1300</v>
      </c>
      <c r="C190" s="11">
        <v>2038</v>
      </c>
      <c r="D190" s="11">
        <v>0.69464416687011732</v>
      </c>
      <c r="E190" s="11" t="b">
        <v>0</v>
      </c>
      <c r="F190" s="11">
        <v>2.4657534246575338E-2</v>
      </c>
      <c r="G190" s="11" t="b">
        <v>1</v>
      </c>
      <c r="H190" s="10">
        <v>5.35</v>
      </c>
    </row>
    <row r="191" spans="1:8" x14ac:dyDescent="0.2">
      <c r="A191" s="146">
        <v>190</v>
      </c>
      <c r="B191" s="11">
        <v>1325</v>
      </c>
      <c r="C191" s="11">
        <v>2088</v>
      </c>
      <c r="D191" s="11">
        <v>0.71454142883300786</v>
      </c>
      <c r="E191" s="11" t="b">
        <v>0</v>
      </c>
      <c r="F191" s="11">
        <v>2.4657534246575338E-2</v>
      </c>
      <c r="G191" s="11" t="b">
        <v>1</v>
      </c>
      <c r="H191" s="10">
        <v>4.2249999999999996</v>
      </c>
    </row>
    <row r="192" spans="1:8" x14ac:dyDescent="0.2">
      <c r="A192" s="146">
        <v>191</v>
      </c>
      <c r="B192" s="11">
        <v>1350</v>
      </c>
      <c r="C192" s="11">
        <v>965</v>
      </c>
      <c r="D192" s="11">
        <v>0.73803972900390624</v>
      </c>
      <c r="E192" s="11" t="b">
        <v>0</v>
      </c>
      <c r="F192" s="11">
        <v>2.4657534246575338E-2</v>
      </c>
      <c r="G192" s="11" t="b">
        <v>1</v>
      </c>
      <c r="H192" s="10">
        <v>3.45</v>
      </c>
    </row>
    <row r="193" spans="1:8" x14ac:dyDescent="0.2">
      <c r="A193" s="146">
        <v>192</v>
      </c>
      <c r="B193" s="11">
        <v>1375</v>
      </c>
      <c r="C193" s="11">
        <v>481</v>
      </c>
      <c r="D193" s="11">
        <v>0.75696043823242198</v>
      </c>
      <c r="E193" s="11" t="b">
        <v>0</v>
      </c>
      <c r="F193" s="11">
        <v>2.4657534246575338E-2</v>
      </c>
      <c r="G193" s="11" t="b">
        <v>1</v>
      </c>
      <c r="H193" s="10">
        <v>2.7650000000000001</v>
      </c>
    </row>
    <row r="194" spans="1:8" x14ac:dyDescent="0.2">
      <c r="A194" s="146">
        <v>193</v>
      </c>
      <c r="B194" s="11">
        <v>1400</v>
      </c>
      <c r="C194" s="11">
        <v>1484</v>
      </c>
      <c r="D194" s="11">
        <v>0.78308322387695317</v>
      </c>
      <c r="E194" s="11" t="b">
        <v>0</v>
      </c>
      <c r="F194" s="11">
        <v>2.4657534246575338E-2</v>
      </c>
      <c r="G194" s="11" t="b">
        <v>1</v>
      </c>
      <c r="H194" s="10">
        <v>2.355</v>
      </c>
    </row>
    <row r="195" spans="1:8" x14ac:dyDescent="0.2">
      <c r="A195" s="146">
        <v>194</v>
      </c>
      <c r="B195" s="11">
        <v>1425</v>
      </c>
      <c r="C195" s="11">
        <v>501</v>
      </c>
      <c r="D195" s="11">
        <v>0.8027363476562499</v>
      </c>
      <c r="E195" s="11" t="b">
        <v>0</v>
      </c>
      <c r="F195" s="11">
        <v>2.4657534246575338E-2</v>
      </c>
      <c r="G195" s="11" t="b">
        <v>1</v>
      </c>
      <c r="H195" s="10">
        <v>1.94</v>
      </c>
    </row>
    <row r="196" spans="1:8" x14ac:dyDescent="0.2">
      <c r="A196" s="146">
        <v>195</v>
      </c>
      <c r="B196" s="11">
        <v>1450</v>
      </c>
      <c r="C196" s="11">
        <v>1290</v>
      </c>
      <c r="D196" s="11">
        <v>0.82446464599609359</v>
      </c>
      <c r="E196" s="11" t="b">
        <v>0</v>
      </c>
      <c r="F196" s="11">
        <v>2.4657534246575338E-2</v>
      </c>
      <c r="G196" s="11" t="b">
        <v>1</v>
      </c>
      <c r="H196" s="10">
        <v>1.64</v>
      </c>
    </row>
    <row r="197" spans="1:8" x14ac:dyDescent="0.2">
      <c r="A197" s="146">
        <v>196</v>
      </c>
      <c r="B197" s="11">
        <v>1475</v>
      </c>
      <c r="C197" s="11">
        <v>550</v>
      </c>
      <c r="D197" s="11">
        <v>0.84472811523437485</v>
      </c>
      <c r="E197" s="11" t="b">
        <v>0</v>
      </c>
      <c r="F197" s="11">
        <v>2.4657534246575338E-2</v>
      </c>
      <c r="G197" s="11" t="b">
        <v>1</v>
      </c>
      <c r="H197" s="10">
        <v>1.385</v>
      </c>
    </row>
    <row r="198" spans="1:8" x14ac:dyDescent="0.2">
      <c r="A198" s="146">
        <v>197</v>
      </c>
      <c r="B198" s="11">
        <v>1500</v>
      </c>
      <c r="C198" s="11">
        <v>2340</v>
      </c>
      <c r="D198" s="11">
        <v>0.86474744628906242</v>
      </c>
      <c r="E198" s="11" t="b">
        <v>0</v>
      </c>
      <c r="F198" s="11">
        <v>2.4657534246575338E-2</v>
      </c>
      <c r="G198" s="11" t="b">
        <v>1</v>
      </c>
      <c r="H198" s="10">
        <v>1.18</v>
      </c>
    </row>
    <row r="199" spans="1:8" x14ac:dyDescent="0.2">
      <c r="A199" s="146">
        <v>198</v>
      </c>
      <c r="B199" s="11">
        <v>1525</v>
      </c>
      <c r="C199" s="11">
        <v>915</v>
      </c>
      <c r="D199" s="11">
        <v>0.88549919189453119</v>
      </c>
      <c r="E199" s="11" t="b">
        <v>0</v>
      </c>
      <c r="F199" s="11">
        <v>2.4657534246575338E-2</v>
      </c>
      <c r="G199" s="11" t="b">
        <v>1</v>
      </c>
      <c r="H199" s="10">
        <v>1.02</v>
      </c>
    </row>
    <row r="200" spans="1:8" x14ac:dyDescent="0.2">
      <c r="A200" s="146">
        <v>199</v>
      </c>
      <c r="B200" s="11">
        <v>1550</v>
      </c>
      <c r="C200" s="11">
        <v>6484</v>
      </c>
      <c r="D200" s="11">
        <v>0.90283300292968749</v>
      </c>
      <c r="E200" s="11" t="b">
        <v>0</v>
      </c>
      <c r="F200" s="11">
        <v>2.4657534246575338E-2</v>
      </c>
      <c r="G200" s="11" t="b">
        <v>1</v>
      </c>
      <c r="H200" s="10">
        <v>0.86499999999999999</v>
      </c>
    </row>
    <row r="201" spans="1:8" x14ac:dyDescent="0.2">
      <c r="A201" s="146">
        <v>200</v>
      </c>
      <c r="B201" s="11">
        <v>1600</v>
      </c>
      <c r="C201" s="11">
        <v>1240</v>
      </c>
      <c r="D201" s="11">
        <v>0.9340826904296875</v>
      </c>
      <c r="E201" s="11" t="b">
        <v>0</v>
      </c>
      <c r="F201" s="11">
        <v>2.4657534246575338E-2</v>
      </c>
      <c r="G201" s="11" t="b">
        <v>1</v>
      </c>
      <c r="H201" s="10">
        <v>0.62000000000000011</v>
      </c>
    </row>
    <row r="202" spans="1:8" x14ac:dyDescent="0.2">
      <c r="A202" s="146">
        <v>201</v>
      </c>
      <c r="B202" s="11">
        <v>1650</v>
      </c>
      <c r="C202" s="11">
        <v>741</v>
      </c>
      <c r="D202" s="11">
        <v>0.96435582519531249</v>
      </c>
      <c r="E202" s="11" t="b">
        <v>0</v>
      </c>
      <c r="F202" s="11">
        <v>2.4657534246575338E-2</v>
      </c>
      <c r="G202" s="11" t="b">
        <v>1</v>
      </c>
      <c r="H202" s="10">
        <v>0.45500000000000002</v>
      </c>
    </row>
    <row r="203" spans="1:8" x14ac:dyDescent="0.2">
      <c r="A203" s="146">
        <v>202</v>
      </c>
      <c r="B203" s="11">
        <v>1700</v>
      </c>
      <c r="C203" s="11">
        <v>2742</v>
      </c>
      <c r="D203" s="11">
        <v>0.9956055126953125</v>
      </c>
      <c r="E203" s="11" t="b">
        <v>0</v>
      </c>
      <c r="F203" s="11">
        <v>2.4657534246575338E-2</v>
      </c>
      <c r="G203" s="11" t="b">
        <v>1</v>
      </c>
      <c r="H203" s="10">
        <v>0.34499999999999997</v>
      </c>
    </row>
    <row r="204" spans="1:8" x14ac:dyDescent="0.2">
      <c r="A204" s="146">
        <v>203</v>
      </c>
      <c r="B204" s="11">
        <v>1750</v>
      </c>
      <c r="C204" s="11">
        <v>708</v>
      </c>
      <c r="D204" s="11">
        <v>1.0253954980468749</v>
      </c>
      <c r="E204" s="11" t="b">
        <v>0</v>
      </c>
      <c r="F204" s="11">
        <v>2.4657534246575338E-2</v>
      </c>
      <c r="G204" s="11" t="b">
        <v>1</v>
      </c>
      <c r="H204" s="10">
        <v>0.26500000000000001</v>
      </c>
    </row>
    <row r="205" spans="1:8" x14ac:dyDescent="0.2">
      <c r="A205" s="146">
        <v>204</v>
      </c>
      <c r="B205" s="11">
        <v>1800</v>
      </c>
      <c r="C205" s="11">
        <v>562</v>
      </c>
      <c r="D205" s="11">
        <v>1.0429735351562499</v>
      </c>
      <c r="E205" s="11" t="b">
        <v>0</v>
      </c>
      <c r="F205" s="11">
        <v>2.4657534246575338E-2</v>
      </c>
      <c r="G205" s="11" t="b">
        <v>1</v>
      </c>
      <c r="H205" s="10">
        <v>0.185</v>
      </c>
    </row>
    <row r="206" spans="1:8" x14ac:dyDescent="0.2">
      <c r="A206" s="146">
        <v>205</v>
      </c>
      <c r="B206" s="11">
        <v>2050</v>
      </c>
      <c r="C206" s="11">
        <v>586</v>
      </c>
      <c r="D206" s="11">
        <v>1.17578537109375</v>
      </c>
      <c r="E206" s="11" t="b">
        <v>0</v>
      </c>
      <c r="F206" s="11">
        <v>2.4657534246575338E-2</v>
      </c>
      <c r="G206" s="11" t="b">
        <v>1</v>
      </c>
      <c r="H206" s="10">
        <v>6.5000000000000002E-2</v>
      </c>
    </row>
    <row r="207" spans="1:8" x14ac:dyDescent="0.2">
      <c r="A207" s="146">
        <v>206</v>
      </c>
      <c r="B207" s="11">
        <v>200</v>
      </c>
      <c r="C207" s="11">
        <v>460</v>
      </c>
      <c r="D207" s="11">
        <v>2.7500031250000001</v>
      </c>
      <c r="E207" s="11" t="b">
        <v>0</v>
      </c>
      <c r="F207" s="11">
        <v>2.4657534246575338E-2</v>
      </c>
      <c r="G207" s="11" t="b">
        <v>0</v>
      </c>
      <c r="H207" s="10">
        <v>5.0000000000000001E-3</v>
      </c>
    </row>
    <row r="208" spans="1:8" x14ac:dyDescent="0.2">
      <c r="A208" s="146">
        <v>207</v>
      </c>
      <c r="B208" s="11">
        <v>400</v>
      </c>
      <c r="C208" s="11">
        <v>567</v>
      </c>
      <c r="D208" s="11">
        <v>1.9140629296875</v>
      </c>
      <c r="E208" s="11" t="b">
        <v>0</v>
      </c>
      <c r="F208" s="11">
        <v>2.4657534246575338E-2</v>
      </c>
      <c r="G208" s="11" t="b">
        <v>0</v>
      </c>
      <c r="H208" s="10">
        <v>3.5000000000000003E-2</v>
      </c>
    </row>
    <row r="209" spans="1:8" x14ac:dyDescent="0.2">
      <c r="A209" s="146">
        <v>208</v>
      </c>
      <c r="B209" s="11">
        <v>450</v>
      </c>
      <c r="C209" s="11">
        <v>535</v>
      </c>
      <c r="D209" s="11">
        <v>1.6562517187500001</v>
      </c>
      <c r="E209" s="11" t="b">
        <v>0</v>
      </c>
      <c r="F209" s="11">
        <v>2.4657534246575338E-2</v>
      </c>
      <c r="G209" s="11" t="b">
        <v>0</v>
      </c>
      <c r="H209" s="10">
        <v>2.5000000000000001E-2</v>
      </c>
    </row>
    <row r="210" spans="1:8" x14ac:dyDescent="0.2">
      <c r="A210" s="146">
        <v>209</v>
      </c>
      <c r="B210" s="11">
        <v>500</v>
      </c>
      <c r="C210" s="11">
        <v>959</v>
      </c>
      <c r="D210" s="11">
        <v>1.46875265625</v>
      </c>
      <c r="E210" s="11" t="b">
        <v>0</v>
      </c>
      <c r="F210" s="11">
        <v>2.4657534246575338E-2</v>
      </c>
      <c r="G210" s="11" t="b">
        <v>0</v>
      </c>
      <c r="H210" s="10">
        <v>2.5000000000000001E-2</v>
      </c>
    </row>
    <row r="211" spans="1:8" x14ac:dyDescent="0.2">
      <c r="A211" s="146">
        <v>210</v>
      </c>
      <c r="B211" s="11">
        <v>550</v>
      </c>
      <c r="C211" s="11">
        <v>407</v>
      </c>
      <c r="D211" s="11">
        <v>1.3203158984375001</v>
      </c>
      <c r="E211" s="11" t="b">
        <v>0</v>
      </c>
      <c r="F211" s="11">
        <v>2.4657534246575338E-2</v>
      </c>
      <c r="G211" s="11" t="b">
        <v>0</v>
      </c>
      <c r="H211" s="10">
        <v>0.03</v>
      </c>
    </row>
    <row r="212" spans="1:8" x14ac:dyDescent="0.2">
      <c r="A212" s="146">
        <v>211</v>
      </c>
      <c r="B212" s="11">
        <v>600</v>
      </c>
      <c r="C212" s="11">
        <v>712</v>
      </c>
      <c r="D212" s="11">
        <v>1.2324257128906251</v>
      </c>
      <c r="E212" s="11" t="b">
        <v>0</v>
      </c>
      <c r="F212" s="11">
        <v>2.4657534246575338E-2</v>
      </c>
      <c r="G212" s="11" t="b">
        <v>0</v>
      </c>
      <c r="H212" s="10">
        <v>0.06</v>
      </c>
    </row>
    <row r="213" spans="1:8" x14ac:dyDescent="0.2">
      <c r="A213" s="146">
        <v>212</v>
      </c>
      <c r="B213" s="11">
        <v>650</v>
      </c>
      <c r="C213" s="11">
        <v>753</v>
      </c>
      <c r="D213" s="11">
        <v>1.12109814453125</v>
      </c>
      <c r="E213" s="11" t="b">
        <v>0</v>
      </c>
      <c r="F213" s="11">
        <v>2.4657534246575338E-2</v>
      </c>
      <c r="G213" s="11" t="b">
        <v>0</v>
      </c>
      <c r="H213" s="10">
        <v>0.09</v>
      </c>
    </row>
    <row r="214" spans="1:8" x14ac:dyDescent="0.2">
      <c r="A214" s="146">
        <v>213</v>
      </c>
      <c r="B214" s="11">
        <v>700</v>
      </c>
      <c r="C214" s="11">
        <v>1245</v>
      </c>
      <c r="D214" s="11">
        <v>1.018559594726562</v>
      </c>
      <c r="E214" s="11" t="b">
        <v>0</v>
      </c>
      <c r="F214" s="11">
        <v>2.4657534246575338E-2</v>
      </c>
      <c r="G214" s="11" t="b">
        <v>0</v>
      </c>
      <c r="H214" s="10">
        <v>0.14000000000000001</v>
      </c>
    </row>
    <row r="215" spans="1:8" x14ac:dyDescent="0.2">
      <c r="A215" s="146">
        <v>214</v>
      </c>
      <c r="B215" s="11">
        <v>750</v>
      </c>
      <c r="C215" s="11">
        <v>1483</v>
      </c>
      <c r="D215" s="11">
        <v>0.93505924316406241</v>
      </c>
      <c r="E215" s="11" t="b">
        <v>0</v>
      </c>
      <c r="F215" s="11">
        <v>2.4657534246575338E-2</v>
      </c>
      <c r="G215" s="11" t="b">
        <v>0</v>
      </c>
      <c r="H215" s="10">
        <v>0.255</v>
      </c>
    </row>
    <row r="216" spans="1:8" x14ac:dyDescent="0.2">
      <c r="A216" s="146">
        <v>215</v>
      </c>
      <c r="B216" s="11">
        <v>765</v>
      </c>
      <c r="C216" s="11">
        <v>610</v>
      </c>
      <c r="D216" s="11">
        <v>0.91406335937500005</v>
      </c>
      <c r="E216" s="11" t="b">
        <v>0</v>
      </c>
      <c r="F216" s="11">
        <v>2.4657534246575338E-2</v>
      </c>
      <c r="G216" s="11" t="b">
        <v>0</v>
      </c>
      <c r="H216" s="10">
        <v>0.315</v>
      </c>
    </row>
    <row r="217" spans="1:8" x14ac:dyDescent="0.2">
      <c r="A217" s="146">
        <v>216</v>
      </c>
      <c r="B217" s="11">
        <v>770</v>
      </c>
      <c r="C217" s="11">
        <v>468</v>
      </c>
      <c r="D217" s="11">
        <v>0.90625093749999996</v>
      </c>
      <c r="E217" s="11" t="b">
        <v>0</v>
      </c>
      <c r="F217" s="11">
        <v>2.4657534246575338E-2</v>
      </c>
      <c r="G217" s="11" t="b">
        <v>0</v>
      </c>
      <c r="H217" s="10">
        <v>0.33500000000000002</v>
      </c>
    </row>
    <row r="218" spans="1:8" x14ac:dyDescent="0.2">
      <c r="A218" s="146">
        <v>217</v>
      </c>
      <c r="B218" s="11">
        <v>790</v>
      </c>
      <c r="C218" s="11">
        <v>575</v>
      </c>
      <c r="D218" s="11">
        <v>0.86572399902343744</v>
      </c>
      <c r="E218" s="11" t="b">
        <v>0</v>
      </c>
      <c r="F218" s="11">
        <v>2.4657534246575338E-2</v>
      </c>
      <c r="G218" s="11" t="b">
        <v>0</v>
      </c>
      <c r="H218" s="10">
        <v>0.39500000000000002</v>
      </c>
    </row>
    <row r="219" spans="1:8" x14ac:dyDescent="0.2">
      <c r="A219" s="146">
        <v>218</v>
      </c>
      <c r="B219" s="11">
        <v>795</v>
      </c>
      <c r="C219" s="11">
        <v>516</v>
      </c>
      <c r="D219" s="11">
        <v>0.86181778808593756</v>
      </c>
      <c r="E219" s="11" t="b">
        <v>0</v>
      </c>
      <c r="F219" s="11">
        <v>2.4657534246575338E-2</v>
      </c>
      <c r="G219" s="11" t="b">
        <v>0</v>
      </c>
      <c r="H219" s="10">
        <v>0.435</v>
      </c>
    </row>
    <row r="220" spans="1:8" x14ac:dyDescent="0.2">
      <c r="A220" s="146">
        <v>219</v>
      </c>
      <c r="B220" s="11">
        <v>800</v>
      </c>
      <c r="C220" s="11">
        <v>1837</v>
      </c>
      <c r="D220" s="11">
        <v>0.850587431640625</v>
      </c>
      <c r="E220" s="11" t="b">
        <v>0</v>
      </c>
      <c r="F220" s="11">
        <v>2.4657534246575338E-2</v>
      </c>
      <c r="G220" s="11" t="b">
        <v>0</v>
      </c>
      <c r="H220" s="10">
        <v>0.45</v>
      </c>
    </row>
    <row r="221" spans="1:8" x14ac:dyDescent="0.2">
      <c r="A221" s="146">
        <v>220</v>
      </c>
      <c r="B221" s="11">
        <v>805</v>
      </c>
      <c r="C221" s="11">
        <v>462</v>
      </c>
      <c r="D221" s="11">
        <v>0.84423983886718745</v>
      </c>
      <c r="E221" s="11" t="b">
        <v>0</v>
      </c>
      <c r="F221" s="11">
        <v>2.4657534246575338E-2</v>
      </c>
      <c r="G221" s="11" t="b">
        <v>0</v>
      </c>
      <c r="H221" s="10">
        <v>0.48499999999999999</v>
      </c>
    </row>
    <row r="222" spans="1:8" x14ac:dyDescent="0.2">
      <c r="A222" s="146">
        <v>221</v>
      </c>
      <c r="B222" s="11">
        <v>820</v>
      </c>
      <c r="C222" s="11">
        <v>524</v>
      </c>
      <c r="D222" s="11">
        <v>0.82129084960937493</v>
      </c>
      <c r="E222" s="11" t="b">
        <v>0</v>
      </c>
      <c r="F222" s="11">
        <v>2.4657534246575338E-2</v>
      </c>
      <c r="G222" s="11" t="b">
        <v>0</v>
      </c>
      <c r="H222" s="10">
        <v>0.58499999999999996</v>
      </c>
    </row>
    <row r="223" spans="1:8" x14ac:dyDescent="0.2">
      <c r="A223" s="146">
        <v>222</v>
      </c>
      <c r="B223" s="11">
        <v>830</v>
      </c>
      <c r="C223" s="11">
        <v>406</v>
      </c>
      <c r="D223" s="11">
        <v>0.80468945312499995</v>
      </c>
      <c r="E223" s="11" t="b">
        <v>0</v>
      </c>
      <c r="F223" s="11">
        <v>2.4657534246575338E-2</v>
      </c>
      <c r="G223" s="11" t="b">
        <v>0</v>
      </c>
      <c r="H223" s="10">
        <v>0.65500000000000003</v>
      </c>
    </row>
    <row r="224" spans="1:8" x14ac:dyDescent="0.2">
      <c r="A224" s="146">
        <v>223</v>
      </c>
      <c r="B224" s="11">
        <v>835</v>
      </c>
      <c r="C224" s="11">
        <v>611</v>
      </c>
      <c r="D224" s="11">
        <v>0.79736530761718749</v>
      </c>
      <c r="E224" s="11" t="b">
        <v>0</v>
      </c>
      <c r="F224" s="11">
        <v>2.4657534246575338E-2</v>
      </c>
      <c r="G224" s="11" t="b">
        <v>0</v>
      </c>
      <c r="H224" s="10">
        <v>0.7</v>
      </c>
    </row>
    <row r="225" spans="1:8" x14ac:dyDescent="0.2">
      <c r="A225" s="146">
        <v>224</v>
      </c>
      <c r="B225" s="11">
        <v>840</v>
      </c>
      <c r="C225" s="11">
        <v>780</v>
      </c>
      <c r="D225" s="11">
        <v>0.78662322753906244</v>
      </c>
      <c r="E225" s="11" t="b">
        <v>0</v>
      </c>
      <c r="F225" s="11">
        <v>2.4657534246575338E-2</v>
      </c>
      <c r="G225" s="11" t="b">
        <v>0</v>
      </c>
      <c r="H225" s="10">
        <v>0.72499999999999998</v>
      </c>
    </row>
    <row r="226" spans="1:8" x14ac:dyDescent="0.2">
      <c r="A226" s="146">
        <v>225</v>
      </c>
      <c r="B226" s="11">
        <v>850</v>
      </c>
      <c r="C226" s="11">
        <v>2502</v>
      </c>
      <c r="D226" s="11">
        <v>0.77710183837890634</v>
      </c>
      <c r="E226" s="11" t="b">
        <v>0</v>
      </c>
      <c r="F226" s="11">
        <v>2.4657534246575338E-2</v>
      </c>
      <c r="G226" s="11" t="b">
        <v>0</v>
      </c>
      <c r="H226" s="10">
        <v>0.86499999999999999</v>
      </c>
    </row>
    <row r="227" spans="1:8" x14ac:dyDescent="0.2">
      <c r="A227" s="146">
        <v>226</v>
      </c>
      <c r="B227" s="11">
        <v>860</v>
      </c>
      <c r="C227" s="11">
        <v>434</v>
      </c>
      <c r="D227" s="11">
        <v>0.76294182373046882</v>
      </c>
      <c r="E227" s="11" t="b">
        <v>0</v>
      </c>
      <c r="F227" s="11">
        <v>2.4657534246575338E-2</v>
      </c>
      <c r="G227" s="11" t="b">
        <v>0</v>
      </c>
      <c r="H227" s="10">
        <v>0.99</v>
      </c>
    </row>
    <row r="228" spans="1:8" x14ac:dyDescent="0.2">
      <c r="A228" s="146">
        <v>227</v>
      </c>
      <c r="B228" s="11">
        <v>870</v>
      </c>
      <c r="C228" s="11">
        <v>435</v>
      </c>
      <c r="D228" s="11">
        <v>0.75219974365234377</v>
      </c>
      <c r="E228" s="11" t="b">
        <v>0</v>
      </c>
      <c r="F228" s="11">
        <v>2.4657534246575338E-2</v>
      </c>
      <c r="G228" s="11" t="b">
        <v>0</v>
      </c>
      <c r="H228" s="10">
        <v>1.165</v>
      </c>
    </row>
    <row r="229" spans="1:8" x14ac:dyDescent="0.2">
      <c r="A229" s="146">
        <v>228</v>
      </c>
      <c r="B229" s="11">
        <v>880</v>
      </c>
      <c r="C229" s="11">
        <v>683</v>
      </c>
      <c r="D229" s="11">
        <v>0.73889421264648436</v>
      </c>
      <c r="E229" s="11" t="b">
        <v>0</v>
      </c>
      <c r="F229" s="11">
        <v>2.4657534246575338E-2</v>
      </c>
      <c r="G229" s="11" t="b">
        <v>0</v>
      </c>
      <c r="H229" s="10">
        <v>1.34</v>
      </c>
    </row>
    <row r="230" spans="1:8" x14ac:dyDescent="0.2">
      <c r="A230" s="146">
        <v>229</v>
      </c>
      <c r="B230" s="11">
        <v>895</v>
      </c>
      <c r="C230" s="11">
        <v>525</v>
      </c>
      <c r="D230" s="11">
        <v>0.72107212524414077</v>
      </c>
      <c r="E230" s="11" t="b">
        <v>0</v>
      </c>
      <c r="F230" s="11">
        <v>2.4657534246575338E-2</v>
      </c>
      <c r="G230" s="11" t="b">
        <v>0</v>
      </c>
      <c r="H230" s="10">
        <v>1.68</v>
      </c>
    </row>
    <row r="231" spans="1:8" x14ac:dyDescent="0.2">
      <c r="A231" s="146">
        <v>230</v>
      </c>
      <c r="B231" s="11">
        <v>900</v>
      </c>
      <c r="C231" s="11">
        <v>4937</v>
      </c>
      <c r="D231" s="11">
        <v>0.71679970703124996</v>
      </c>
      <c r="E231" s="11" t="b">
        <v>0</v>
      </c>
      <c r="F231" s="11">
        <v>2.4657534246575338E-2</v>
      </c>
      <c r="G231" s="11" t="b">
        <v>0</v>
      </c>
      <c r="H231" s="10">
        <v>1.835</v>
      </c>
    </row>
    <row r="232" spans="1:8" x14ac:dyDescent="0.2">
      <c r="A232" s="146">
        <v>231</v>
      </c>
      <c r="B232" s="11">
        <v>930</v>
      </c>
      <c r="C232" s="11">
        <v>655</v>
      </c>
      <c r="D232" s="11">
        <v>0.6850007086181642</v>
      </c>
      <c r="E232" s="11" t="b">
        <v>0</v>
      </c>
      <c r="F232" s="11">
        <v>2.4657534246575338E-2</v>
      </c>
      <c r="G232" s="11" t="b">
        <v>0</v>
      </c>
      <c r="H232" s="10">
        <v>2.9350000000000001</v>
      </c>
    </row>
    <row r="233" spans="1:8" x14ac:dyDescent="0.2">
      <c r="A233" s="146">
        <v>232</v>
      </c>
      <c r="B233" s="11">
        <v>940</v>
      </c>
      <c r="C233" s="11">
        <v>419</v>
      </c>
      <c r="D233" s="11">
        <v>0.67785966674804699</v>
      </c>
      <c r="E233" s="11" t="b">
        <v>0</v>
      </c>
      <c r="F233" s="11">
        <v>2.4657534246575338E-2</v>
      </c>
      <c r="G233" s="11" t="b">
        <v>0</v>
      </c>
      <c r="H233" s="10">
        <v>3.5</v>
      </c>
    </row>
    <row r="234" spans="1:8" x14ac:dyDescent="0.2">
      <c r="A234" s="146">
        <v>233</v>
      </c>
      <c r="B234" s="11">
        <v>945</v>
      </c>
      <c r="C234" s="11">
        <v>669</v>
      </c>
      <c r="D234" s="11">
        <v>0.67248862670898446</v>
      </c>
      <c r="E234" s="11" t="b">
        <v>0</v>
      </c>
      <c r="F234" s="11">
        <v>2.4657534246575338E-2</v>
      </c>
      <c r="G234" s="11" t="b">
        <v>0</v>
      </c>
      <c r="H234" s="10">
        <v>3.7749999999999999</v>
      </c>
    </row>
    <row r="235" spans="1:8" x14ac:dyDescent="0.2">
      <c r="A235" s="146">
        <v>234</v>
      </c>
      <c r="B235" s="11">
        <v>950</v>
      </c>
      <c r="C235" s="11">
        <v>1888</v>
      </c>
      <c r="D235" s="11">
        <v>0.67035241760253927</v>
      </c>
      <c r="E235" s="11" t="b">
        <v>0</v>
      </c>
      <c r="F235" s="11">
        <v>2.4657534246575338E-2</v>
      </c>
      <c r="G235" s="11" t="b">
        <v>0</v>
      </c>
      <c r="H235" s="10">
        <v>4.1500000000000004</v>
      </c>
    </row>
    <row r="236" spans="1:8" x14ac:dyDescent="0.2">
      <c r="A236" s="146">
        <v>235</v>
      </c>
      <c r="B236" s="11">
        <v>960</v>
      </c>
      <c r="C236" s="11">
        <v>859</v>
      </c>
      <c r="D236" s="11">
        <v>0.66272309936523444</v>
      </c>
      <c r="E236" s="11" t="b">
        <v>0</v>
      </c>
      <c r="F236" s="11">
        <v>2.4657534246575338E-2</v>
      </c>
      <c r="G236" s="11" t="b">
        <v>0</v>
      </c>
      <c r="H236" s="10">
        <v>4.9000000000000004</v>
      </c>
    </row>
    <row r="237" spans="1:8" x14ac:dyDescent="0.2">
      <c r="A237" s="146">
        <v>236</v>
      </c>
      <c r="B237" s="11">
        <v>965</v>
      </c>
      <c r="C237" s="11">
        <v>1174</v>
      </c>
      <c r="D237" s="11">
        <v>0.66076999389648439</v>
      </c>
      <c r="E237" s="11" t="b">
        <v>0</v>
      </c>
      <c r="F237" s="11">
        <v>2.4657534246575338E-2</v>
      </c>
      <c r="G237" s="11" t="b">
        <v>0</v>
      </c>
      <c r="H237" s="10">
        <v>5.375</v>
      </c>
    </row>
    <row r="238" spans="1:8" x14ac:dyDescent="0.2">
      <c r="A238" s="146">
        <v>237</v>
      </c>
      <c r="B238" s="11">
        <v>975</v>
      </c>
      <c r="C238" s="11">
        <v>799</v>
      </c>
      <c r="D238" s="11">
        <v>0.6542392974853517</v>
      </c>
      <c r="E238" s="11" t="b">
        <v>0</v>
      </c>
      <c r="F238" s="11">
        <v>2.4657534246575338E-2</v>
      </c>
      <c r="G238" s="11" t="b">
        <v>0</v>
      </c>
      <c r="H238" s="10">
        <v>6.35</v>
      </c>
    </row>
    <row r="239" spans="1:8" x14ac:dyDescent="0.2">
      <c r="A239" s="146">
        <v>238</v>
      </c>
      <c r="B239" s="11">
        <v>980</v>
      </c>
      <c r="C239" s="11">
        <v>532</v>
      </c>
      <c r="D239" s="11">
        <v>0.64837998107910155</v>
      </c>
      <c r="E239" s="11" t="b">
        <v>0</v>
      </c>
      <c r="F239" s="11">
        <v>2.4657534246575338E-2</v>
      </c>
      <c r="G239" s="11" t="b">
        <v>0</v>
      </c>
      <c r="H239" s="10">
        <v>6.8000000000000007</v>
      </c>
    </row>
    <row r="240" spans="1:8" x14ac:dyDescent="0.2">
      <c r="A240" s="146">
        <v>239</v>
      </c>
      <c r="B240" s="11">
        <v>990</v>
      </c>
      <c r="C240" s="11">
        <v>634</v>
      </c>
      <c r="D240" s="11">
        <v>0.64072014556884771</v>
      </c>
      <c r="E240" s="11" t="b">
        <v>0</v>
      </c>
      <c r="F240" s="11">
        <v>2.4657534246575338E-2</v>
      </c>
      <c r="G240" s="11" t="b">
        <v>0</v>
      </c>
      <c r="H240" s="10">
        <v>7.95</v>
      </c>
    </row>
    <row r="241" spans="1:8" x14ac:dyDescent="0.2">
      <c r="A241" s="146">
        <v>240</v>
      </c>
      <c r="B241" s="11">
        <v>995</v>
      </c>
      <c r="C241" s="11">
        <v>597</v>
      </c>
      <c r="D241" s="11">
        <v>0.63971307556152346</v>
      </c>
      <c r="E241" s="11" t="b">
        <v>0</v>
      </c>
      <c r="F241" s="11">
        <v>2.4657534246575338E-2</v>
      </c>
      <c r="G241" s="11" t="b">
        <v>0</v>
      </c>
      <c r="H241" s="10">
        <v>8.6999999999999993</v>
      </c>
    </row>
    <row r="242" spans="1:8" x14ac:dyDescent="0.2">
      <c r="A242" s="146">
        <v>241</v>
      </c>
      <c r="B242" s="11">
        <v>1000</v>
      </c>
      <c r="C242" s="11">
        <v>2587</v>
      </c>
      <c r="D242" s="11">
        <v>0.63742428009033203</v>
      </c>
      <c r="E242" s="11" t="b">
        <v>0</v>
      </c>
      <c r="F242" s="11">
        <v>2.4657534246575338E-2</v>
      </c>
      <c r="G242" s="11" t="b">
        <v>0</v>
      </c>
      <c r="H242" s="10">
        <v>9.4499999999999993</v>
      </c>
    </row>
    <row r="243" spans="1:8" x14ac:dyDescent="0.2">
      <c r="A243" s="146">
        <v>242</v>
      </c>
      <c r="B243" s="11">
        <v>1005</v>
      </c>
      <c r="C243" s="11">
        <v>477</v>
      </c>
      <c r="D243" s="11">
        <v>0.63565427825927745</v>
      </c>
      <c r="E243" s="11" t="b">
        <v>0</v>
      </c>
      <c r="F243" s="11">
        <v>2.4657534246575338E-2</v>
      </c>
      <c r="G243" s="11" t="b">
        <v>0</v>
      </c>
      <c r="H243" s="10">
        <v>10.275</v>
      </c>
    </row>
    <row r="244" spans="1:8" x14ac:dyDescent="0.2">
      <c r="A244" s="146">
        <v>243</v>
      </c>
      <c r="B244" s="11">
        <v>1010</v>
      </c>
      <c r="C244" s="11">
        <v>1098</v>
      </c>
      <c r="D244" s="11">
        <v>0.63321289642334</v>
      </c>
      <c r="E244" s="11" t="b">
        <v>0</v>
      </c>
      <c r="F244" s="11">
        <v>2.4657534246575338E-2</v>
      </c>
      <c r="G244" s="11" t="b">
        <v>0</v>
      </c>
      <c r="H244" s="10">
        <v>11.125</v>
      </c>
    </row>
    <row r="245" spans="1:8" x14ac:dyDescent="0.2">
      <c r="A245" s="146">
        <v>244</v>
      </c>
      <c r="B245" s="11">
        <v>1020</v>
      </c>
      <c r="C245" s="11">
        <v>783</v>
      </c>
      <c r="D245" s="11">
        <v>0.62845220184326178</v>
      </c>
      <c r="E245" s="11" t="b">
        <v>0</v>
      </c>
      <c r="F245" s="11">
        <v>2.4657534246575338E-2</v>
      </c>
      <c r="G245" s="11" t="b">
        <v>0</v>
      </c>
      <c r="H245" s="10">
        <v>13</v>
      </c>
    </row>
    <row r="246" spans="1:8" x14ac:dyDescent="0.2">
      <c r="A246" s="146">
        <v>245</v>
      </c>
      <c r="B246" s="11">
        <v>1030</v>
      </c>
      <c r="C246" s="11">
        <v>855</v>
      </c>
      <c r="D246" s="11">
        <v>0.6219520227050781</v>
      </c>
      <c r="E246" s="11" t="b">
        <v>0</v>
      </c>
      <c r="F246" s="11">
        <v>2.4657534246575338E-2</v>
      </c>
      <c r="G246" s="11" t="b">
        <v>0</v>
      </c>
      <c r="H246" s="10">
        <v>15.025</v>
      </c>
    </row>
    <row r="247" spans="1:8" x14ac:dyDescent="0.2">
      <c r="A247" s="146">
        <v>246</v>
      </c>
      <c r="B247" s="11">
        <v>1035</v>
      </c>
      <c r="C247" s="11">
        <v>611</v>
      </c>
      <c r="D247" s="11">
        <v>0.62485116363525395</v>
      </c>
      <c r="E247" s="11" t="b">
        <v>0</v>
      </c>
      <c r="F247" s="11">
        <v>2.4657534246575338E-2</v>
      </c>
      <c r="G247" s="11" t="b">
        <v>0</v>
      </c>
      <c r="H247" s="10">
        <v>16.475000000000001</v>
      </c>
    </row>
    <row r="248" spans="1:8" x14ac:dyDescent="0.2">
      <c r="A248" s="146">
        <v>247</v>
      </c>
      <c r="B248" s="11">
        <v>1050</v>
      </c>
      <c r="C248" s="11">
        <v>794</v>
      </c>
      <c r="D248" s="11">
        <v>0.6249121981811524</v>
      </c>
      <c r="E248" s="11" t="b">
        <v>0</v>
      </c>
      <c r="F248" s="11">
        <v>2.4657534246575338E-2</v>
      </c>
      <c r="G248" s="11" t="b">
        <v>0</v>
      </c>
      <c r="H248" s="10">
        <v>20.824999999999999</v>
      </c>
    </row>
    <row r="249" spans="1:8" x14ac:dyDescent="0.2">
      <c r="A249" s="146">
        <v>248</v>
      </c>
      <c r="B249" s="11">
        <v>1070</v>
      </c>
      <c r="C249" s="11">
        <v>460</v>
      </c>
      <c r="D249" s="11">
        <v>0.61911391632080093</v>
      </c>
      <c r="E249" s="11" t="b">
        <v>0</v>
      </c>
      <c r="F249" s="11">
        <v>2.4657534246575338E-2</v>
      </c>
      <c r="G249" s="11" t="b">
        <v>0</v>
      </c>
      <c r="H249" s="10">
        <v>27.375</v>
      </c>
    </row>
    <row r="250" spans="1:8" x14ac:dyDescent="0.2">
      <c r="A250" s="146">
        <v>249</v>
      </c>
      <c r="B250" s="11">
        <v>1080</v>
      </c>
      <c r="C250" s="11">
        <v>757</v>
      </c>
      <c r="D250" s="11">
        <v>0.6195411581420901</v>
      </c>
      <c r="E250" s="11" t="b">
        <v>0</v>
      </c>
      <c r="F250" s="11">
        <v>2.4657534246575338E-2</v>
      </c>
      <c r="G250" s="11" t="b">
        <v>0</v>
      </c>
      <c r="H250" s="10">
        <v>31.375</v>
      </c>
    </row>
    <row r="251" spans="1:8" x14ac:dyDescent="0.2">
      <c r="A251" s="146">
        <v>250</v>
      </c>
      <c r="B251" s="11">
        <v>1100</v>
      </c>
      <c r="C251" s="11">
        <v>940</v>
      </c>
      <c r="D251" s="11">
        <v>0.62128064270019534</v>
      </c>
      <c r="E251" s="11" t="b">
        <v>0</v>
      </c>
      <c r="F251" s="11">
        <v>2.4657534246575338E-2</v>
      </c>
      <c r="G251" s="11" t="b">
        <v>0</v>
      </c>
      <c r="H251" s="10">
        <v>40.5</v>
      </c>
    </row>
    <row r="252" spans="1:8" x14ac:dyDescent="0.2">
      <c r="A252" s="146">
        <v>251</v>
      </c>
      <c r="B252" s="11">
        <v>1250</v>
      </c>
      <c r="C252" s="11">
        <v>533</v>
      </c>
      <c r="D252" s="11">
        <v>0.69241640594482423</v>
      </c>
      <c r="E252" s="11" t="b">
        <v>1</v>
      </c>
      <c r="F252" s="11">
        <v>2.4657534246575338E-2</v>
      </c>
      <c r="G252" s="11" t="b">
        <v>0</v>
      </c>
      <c r="H252" s="10">
        <v>150.5</v>
      </c>
    </row>
    <row r="253" spans="1:8" x14ac:dyDescent="0.2">
      <c r="A253" s="146">
        <v>252</v>
      </c>
      <c r="B253" s="11">
        <v>800</v>
      </c>
      <c r="C253" s="11">
        <v>1660</v>
      </c>
      <c r="D253" s="11">
        <v>0.62793340820312515</v>
      </c>
      <c r="E253" s="11" t="b">
        <v>1</v>
      </c>
      <c r="F253" s="11">
        <v>4.1095890410958902E-2</v>
      </c>
      <c r="G253" s="11" t="b">
        <v>1</v>
      </c>
      <c r="H253" s="10">
        <v>308.77499999999998</v>
      </c>
    </row>
    <row r="254" spans="1:8" x14ac:dyDescent="0.2">
      <c r="A254" s="146">
        <v>253</v>
      </c>
      <c r="B254" s="11">
        <v>820</v>
      </c>
      <c r="C254" s="11">
        <v>4396</v>
      </c>
      <c r="D254" s="11">
        <v>0.58496508789062496</v>
      </c>
      <c r="E254" s="11" t="b">
        <v>1</v>
      </c>
      <c r="F254" s="11">
        <v>4.1095890410958902E-2</v>
      </c>
      <c r="G254" s="11" t="b">
        <v>1</v>
      </c>
      <c r="H254" s="10">
        <v>289.05</v>
      </c>
    </row>
    <row r="255" spans="1:8" x14ac:dyDescent="0.2">
      <c r="A255" s="146">
        <v>254</v>
      </c>
      <c r="B255" s="11">
        <v>825</v>
      </c>
      <c r="C255" s="11">
        <v>421</v>
      </c>
      <c r="D255" s="11">
        <v>0.58691819335937501</v>
      </c>
      <c r="E255" s="11" t="b">
        <v>1</v>
      </c>
      <c r="F255" s="11">
        <v>4.1095890410958902E-2</v>
      </c>
      <c r="G255" s="11" t="b">
        <v>1</v>
      </c>
      <c r="H255" s="10">
        <v>284.125</v>
      </c>
    </row>
    <row r="256" spans="1:8" x14ac:dyDescent="0.2">
      <c r="A256" s="146">
        <v>255</v>
      </c>
      <c r="B256" s="11">
        <v>840</v>
      </c>
      <c r="C256" s="11">
        <v>445</v>
      </c>
      <c r="D256" s="11">
        <v>0.6127968408203126</v>
      </c>
      <c r="E256" s="11" t="b">
        <v>1</v>
      </c>
      <c r="F256" s="11">
        <v>4.1095890410958902E-2</v>
      </c>
      <c r="G256" s="11" t="b">
        <v>1</v>
      </c>
      <c r="H256" s="10">
        <v>269.45</v>
      </c>
    </row>
    <row r="257" spans="1:8" x14ac:dyDescent="0.2">
      <c r="A257" s="146">
        <v>256</v>
      </c>
      <c r="B257" s="11">
        <v>845</v>
      </c>
      <c r="C257" s="11">
        <v>502</v>
      </c>
      <c r="D257" s="11">
        <v>0.64270376831054699</v>
      </c>
      <c r="E257" s="11" t="b">
        <v>1</v>
      </c>
      <c r="F257" s="11">
        <v>4.1095890410958902E-2</v>
      </c>
      <c r="G257" s="11" t="b">
        <v>1</v>
      </c>
      <c r="H257" s="10">
        <v>265.77499999999998</v>
      </c>
    </row>
    <row r="258" spans="1:8" x14ac:dyDescent="0.2">
      <c r="A258" s="146">
        <v>257</v>
      </c>
      <c r="B258" s="11">
        <v>850</v>
      </c>
      <c r="C258" s="11">
        <v>11336</v>
      </c>
      <c r="D258" s="11">
        <v>0.61816788085937513</v>
      </c>
      <c r="E258" s="11" t="b">
        <v>1</v>
      </c>
      <c r="F258" s="11">
        <v>4.1095890410958902E-2</v>
      </c>
      <c r="G258" s="11" t="b">
        <v>1</v>
      </c>
      <c r="H258" s="10">
        <v>259.7</v>
      </c>
    </row>
    <row r="259" spans="1:8" x14ac:dyDescent="0.2">
      <c r="A259" s="146">
        <v>258</v>
      </c>
      <c r="B259" s="11">
        <v>855</v>
      </c>
      <c r="C259" s="11">
        <v>407</v>
      </c>
      <c r="D259" s="11">
        <v>0.5419967675781252</v>
      </c>
      <c r="E259" s="11" t="b">
        <v>1</v>
      </c>
      <c r="F259" s="11">
        <v>4.1095890410958902E-2</v>
      </c>
      <c r="G259" s="11" t="b">
        <v>1</v>
      </c>
      <c r="H259" s="10">
        <v>255.15</v>
      </c>
    </row>
    <row r="260" spans="1:8" x14ac:dyDescent="0.2">
      <c r="A260" s="146">
        <v>259</v>
      </c>
      <c r="B260" s="11">
        <v>860</v>
      </c>
      <c r="C260" s="11">
        <v>438</v>
      </c>
      <c r="D260" s="11">
        <v>0.61340718627929691</v>
      </c>
      <c r="E260" s="11" t="b">
        <v>1</v>
      </c>
      <c r="F260" s="11">
        <v>4.1095890410958902E-2</v>
      </c>
      <c r="G260" s="11" t="b">
        <v>1</v>
      </c>
      <c r="H260" s="10">
        <v>249.95</v>
      </c>
    </row>
    <row r="261" spans="1:8" x14ac:dyDescent="0.2">
      <c r="A261" s="146">
        <v>260</v>
      </c>
      <c r="B261" s="11">
        <v>865</v>
      </c>
      <c r="C261" s="11">
        <v>545</v>
      </c>
      <c r="D261" s="11">
        <v>0.55273884765625003</v>
      </c>
      <c r="E261" s="11" t="b">
        <v>1</v>
      </c>
      <c r="F261" s="11">
        <v>4.1095890410958902E-2</v>
      </c>
      <c r="G261" s="11" t="b">
        <v>1</v>
      </c>
      <c r="H261" s="10">
        <v>245.375</v>
      </c>
    </row>
    <row r="262" spans="1:8" x14ac:dyDescent="0.2">
      <c r="A262" s="146">
        <v>261</v>
      </c>
      <c r="B262" s="11">
        <v>870</v>
      </c>
      <c r="C262" s="11">
        <v>697</v>
      </c>
      <c r="D262" s="11">
        <v>0.54150849121093769</v>
      </c>
      <c r="E262" s="11" t="b">
        <v>1</v>
      </c>
      <c r="F262" s="11">
        <v>4.1095890410958902E-2</v>
      </c>
      <c r="G262" s="11" t="b">
        <v>1</v>
      </c>
      <c r="H262" s="10">
        <v>240.375</v>
      </c>
    </row>
    <row r="263" spans="1:8" x14ac:dyDescent="0.2">
      <c r="A263" s="146">
        <v>262</v>
      </c>
      <c r="B263" s="11">
        <v>875</v>
      </c>
      <c r="C263" s="11">
        <v>2376</v>
      </c>
      <c r="D263" s="11">
        <v>0.60791407714843759</v>
      </c>
      <c r="E263" s="11" t="b">
        <v>1</v>
      </c>
      <c r="F263" s="11">
        <v>4.1095890410958902E-2</v>
      </c>
      <c r="G263" s="11" t="b">
        <v>1</v>
      </c>
      <c r="H263" s="10">
        <v>236.25</v>
      </c>
    </row>
    <row r="264" spans="1:8" x14ac:dyDescent="0.2">
      <c r="A264" s="146">
        <v>263</v>
      </c>
      <c r="B264" s="11">
        <v>900</v>
      </c>
      <c r="C264" s="11">
        <v>11340</v>
      </c>
      <c r="D264" s="11">
        <v>0.56457954956054701</v>
      </c>
      <c r="E264" s="11" t="b">
        <v>1</v>
      </c>
      <c r="F264" s="11">
        <v>4.1095890410958902E-2</v>
      </c>
      <c r="G264" s="11" t="b">
        <v>1</v>
      </c>
      <c r="H264" s="10">
        <v>211.55</v>
      </c>
    </row>
    <row r="265" spans="1:8" x14ac:dyDescent="0.2">
      <c r="A265" s="146">
        <v>264</v>
      </c>
      <c r="B265" s="11">
        <v>905</v>
      </c>
      <c r="C265" s="11">
        <v>458</v>
      </c>
      <c r="D265" s="11">
        <v>0.6116982189941409</v>
      </c>
      <c r="E265" s="11" t="b">
        <v>1</v>
      </c>
      <c r="F265" s="11">
        <v>4.1095890410958902E-2</v>
      </c>
      <c r="G265" s="11" t="b">
        <v>1</v>
      </c>
      <c r="H265" s="10">
        <v>207.77500000000001</v>
      </c>
    </row>
    <row r="266" spans="1:8" x14ac:dyDescent="0.2">
      <c r="A266" s="146">
        <v>265</v>
      </c>
      <c r="B266" s="11">
        <v>910</v>
      </c>
      <c r="C266" s="11">
        <v>1841</v>
      </c>
      <c r="D266" s="11">
        <v>0.57629818237304686</v>
      </c>
      <c r="E266" s="11" t="b">
        <v>1</v>
      </c>
      <c r="F266" s="11">
        <v>4.1095890410958902E-2</v>
      </c>
      <c r="G266" s="11" t="b">
        <v>1</v>
      </c>
      <c r="H266" s="10">
        <v>202.27500000000001</v>
      </c>
    </row>
    <row r="267" spans="1:8" x14ac:dyDescent="0.2">
      <c r="A267" s="146">
        <v>266</v>
      </c>
      <c r="B267" s="11">
        <v>915</v>
      </c>
      <c r="C267" s="11">
        <v>1901</v>
      </c>
      <c r="D267" s="11">
        <v>0.62390512817382815</v>
      </c>
      <c r="E267" s="11" t="b">
        <v>1</v>
      </c>
      <c r="F267" s="11">
        <v>4.1095890410958902E-2</v>
      </c>
      <c r="G267" s="11" t="b">
        <v>1</v>
      </c>
      <c r="H267" s="10">
        <v>198.8</v>
      </c>
    </row>
    <row r="268" spans="1:8" x14ac:dyDescent="0.2">
      <c r="A268" s="146">
        <v>267</v>
      </c>
      <c r="B268" s="11">
        <v>920</v>
      </c>
      <c r="C268" s="11">
        <v>693</v>
      </c>
      <c r="D268" s="11">
        <v>0.60284820983886744</v>
      </c>
      <c r="E268" s="11" t="b">
        <v>1</v>
      </c>
      <c r="F268" s="11">
        <v>4.1095890410958902E-2</v>
      </c>
      <c r="G268" s="11" t="b">
        <v>1</v>
      </c>
      <c r="H268" s="10">
        <v>193.6</v>
      </c>
    </row>
    <row r="269" spans="1:8" x14ac:dyDescent="0.2">
      <c r="A269" s="146">
        <v>268</v>
      </c>
      <c r="B269" s="11">
        <v>925</v>
      </c>
      <c r="C269" s="11">
        <v>1030</v>
      </c>
      <c r="D269" s="11">
        <v>0.56787541503906247</v>
      </c>
      <c r="E269" s="11" t="b">
        <v>1</v>
      </c>
      <c r="F269" s="11">
        <v>4.1095890410958902E-2</v>
      </c>
      <c r="G269" s="11" t="b">
        <v>1</v>
      </c>
      <c r="H269" s="10">
        <v>188.02500000000001</v>
      </c>
    </row>
    <row r="270" spans="1:8" x14ac:dyDescent="0.2">
      <c r="A270" s="146">
        <v>269</v>
      </c>
      <c r="B270" s="11">
        <v>930</v>
      </c>
      <c r="C270" s="11">
        <v>1901</v>
      </c>
      <c r="D270" s="11">
        <v>0.60083406982421894</v>
      </c>
      <c r="E270" s="11" t="b">
        <v>1</v>
      </c>
      <c r="F270" s="11">
        <v>4.1095890410958902E-2</v>
      </c>
      <c r="G270" s="11" t="b">
        <v>1</v>
      </c>
      <c r="H270" s="10">
        <v>184.375</v>
      </c>
    </row>
    <row r="271" spans="1:8" x14ac:dyDescent="0.2">
      <c r="A271" s="146">
        <v>270</v>
      </c>
      <c r="B271" s="11">
        <v>950</v>
      </c>
      <c r="C271" s="11">
        <v>4336</v>
      </c>
      <c r="D271" s="11">
        <v>0.57233093688964853</v>
      </c>
      <c r="E271" s="11" t="b">
        <v>1</v>
      </c>
      <c r="F271" s="11">
        <v>4.1095890410958902E-2</v>
      </c>
      <c r="G271" s="11" t="b">
        <v>1</v>
      </c>
      <c r="H271" s="10">
        <v>165.375</v>
      </c>
    </row>
    <row r="272" spans="1:8" x14ac:dyDescent="0.2">
      <c r="A272" s="146">
        <v>271</v>
      </c>
      <c r="B272" s="11">
        <v>960</v>
      </c>
      <c r="C272" s="11">
        <v>445</v>
      </c>
      <c r="D272" s="11">
        <v>0.57141541870117196</v>
      </c>
      <c r="E272" s="11" t="b">
        <v>1</v>
      </c>
      <c r="F272" s="11">
        <v>4.1095890410958902E-2</v>
      </c>
      <c r="G272" s="11" t="b">
        <v>1</v>
      </c>
      <c r="H272" s="10">
        <v>156.5</v>
      </c>
    </row>
    <row r="273" spans="1:8" x14ac:dyDescent="0.2">
      <c r="A273" s="146">
        <v>272</v>
      </c>
      <c r="B273" s="11">
        <v>970</v>
      </c>
      <c r="C273" s="11">
        <v>412</v>
      </c>
      <c r="D273" s="11">
        <v>0.57165955688476577</v>
      </c>
      <c r="E273" s="11" t="b">
        <v>1</v>
      </c>
      <c r="F273" s="11">
        <v>4.1095890410958902E-2</v>
      </c>
      <c r="G273" s="11" t="b">
        <v>1</v>
      </c>
      <c r="H273" s="10">
        <v>147.85</v>
      </c>
    </row>
    <row r="274" spans="1:8" x14ac:dyDescent="0.2">
      <c r="A274" s="146">
        <v>273</v>
      </c>
      <c r="B274" s="11">
        <v>975</v>
      </c>
      <c r="C274" s="11">
        <v>770</v>
      </c>
      <c r="D274" s="11">
        <v>0.57233093688964853</v>
      </c>
      <c r="E274" s="11" t="b">
        <v>1</v>
      </c>
      <c r="F274" s="11">
        <v>4.1095890410958902E-2</v>
      </c>
      <c r="G274" s="11" t="b">
        <v>1</v>
      </c>
      <c r="H274" s="10">
        <v>143.625</v>
      </c>
    </row>
    <row r="275" spans="1:8" x14ac:dyDescent="0.2">
      <c r="A275" s="146">
        <v>274</v>
      </c>
      <c r="B275" s="11">
        <v>980</v>
      </c>
      <c r="C275" s="11">
        <v>597</v>
      </c>
      <c r="D275" s="11">
        <v>0.57144593597412119</v>
      </c>
      <c r="E275" s="11" t="b">
        <v>1</v>
      </c>
      <c r="F275" s="11">
        <v>4.1095890410958902E-2</v>
      </c>
      <c r="G275" s="11" t="b">
        <v>1</v>
      </c>
      <c r="H275" s="10">
        <v>139.375</v>
      </c>
    </row>
    <row r="276" spans="1:8" x14ac:dyDescent="0.2">
      <c r="A276" s="146">
        <v>275</v>
      </c>
      <c r="B276" s="11">
        <v>995</v>
      </c>
      <c r="C276" s="11">
        <v>765</v>
      </c>
      <c r="D276" s="11">
        <v>0.56882145050048827</v>
      </c>
      <c r="E276" s="11" t="b">
        <v>1</v>
      </c>
      <c r="F276" s="11">
        <v>4.1095890410958902E-2</v>
      </c>
      <c r="G276" s="11" t="b">
        <v>1</v>
      </c>
      <c r="H276" s="10">
        <v>126.925</v>
      </c>
    </row>
    <row r="277" spans="1:8" x14ac:dyDescent="0.2">
      <c r="A277" s="146">
        <v>276</v>
      </c>
      <c r="B277" s="11">
        <v>1000</v>
      </c>
      <c r="C277" s="11">
        <v>6413</v>
      </c>
      <c r="D277" s="11">
        <v>0.57202576416015627</v>
      </c>
      <c r="E277" s="11" t="b">
        <v>1</v>
      </c>
      <c r="F277" s="11">
        <v>4.1095890410958902E-2</v>
      </c>
      <c r="G277" s="11" t="b">
        <v>1</v>
      </c>
      <c r="H277" s="10">
        <v>123.125</v>
      </c>
    </row>
    <row r="278" spans="1:8" x14ac:dyDescent="0.2">
      <c r="A278" s="146">
        <v>277</v>
      </c>
      <c r="B278" s="11">
        <v>1005</v>
      </c>
      <c r="C278" s="11">
        <v>734</v>
      </c>
      <c r="D278" s="11">
        <v>0.55829299133300792</v>
      </c>
      <c r="E278" s="11" t="b">
        <v>1</v>
      </c>
      <c r="F278" s="11">
        <v>4.1095890410958902E-2</v>
      </c>
      <c r="G278" s="11" t="b">
        <v>1</v>
      </c>
      <c r="H278" s="10">
        <v>118.35</v>
      </c>
    </row>
    <row r="279" spans="1:8" x14ac:dyDescent="0.2">
      <c r="A279" s="146">
        <v>278</v>
      </c>
      <c r="B279" s="11">
        <v>1010</v>
      </c>
      <c r="C279" s="11">
        <v>421</v>
      </c>
      <c r="D279" s="11">
        <v>0.57986870330810547</v>
      </c>
      <c r="E279" s="11" t="b">
        <v>1</v>
      </c>
      <c r="F279" s="11">
        <v>4.1095890410958902E-2</v>
      </c>
      <c r="G279" s="11" t="b">
        <v>1</v>
      </c>
      <c r="H279" s="10">
        <v>115.85</v>
      </c>
    </row>
    <row r="280" spans="1:8" x14ac:dyDescent="0.2">
      <c r="A280" s="146">
        <v>279</v>
      </c>
      <c r="B280" s="11">
        <v>1015</v>
      </c>
      <c r="C280" s="11">
        <v>469</v>
      </c>
      <c r="D280" s="11">
        <v>0.57367369689941405</v>
      </c>
      <c r="E280" s="11" t="b">
        <v>1</v>
      </c>
      <c r="F280" s="11">
        <v>4.1095890410958902E-2</v>
      </c>
      <c r="G280" s="11" t="b">
        <v>1</v>
      </c>
      <c r="H280" s="10">
        <v>111.65</v>
      </c>
    </row>
    <row r="281" spans="1:8" x14ac:dyDescent="0.2">
      <c r="A281" s="146">
        <v>280</v>
      </c>
      <c r="B281" s="11">
        <v>1020</v>
      </c>
      <c r="C281" s="11">
        <v>874</v>
      </c>
      <c r="D281" s="11">
        <v>0.56250437500000006</v>
      </c>
      <c r="E281" s="11" t="b">
        <v>1</v>
      </c>
      <c r="F281" s="11">
        <v>4.1095890410958902E-2</v>
      </c>
      <c r="G281" s="11" t="b">
        <v>1</v>
      </c>
      <c r="H281" s="10">
        <v>107.15</v>
      </c>
    </row>
    <row r="282" spans="1:8" x14ac:dyDescent="0.2">
      <c r="A282" s="146">
        <v>281</v>
      </c>
      <c r="B282" s="11">
        <v>1025</v>
      </c>
      <c r="C282" s="11">
        <v>5445</v>
      </c>
      <c r="D282" s="11">
        <v>0.57675594146728504</v>
      </c>
      <c r="E282" s="11" t="b">
        <v>1</v>
      </c>
      <c r="F282" s="11">
        <v>4.1095890410958902E-2</v>
      </c>
      <c r="G282" s="11" t="b">
        <v>1</v>
      </c>
      <c r="H282" s="10">
        <v>104.47499999999999</v>
      </c>
    </row>
    <row r="283" spans="1:8" x14ac:dyDescent="0.2">
      <c r="A283" s="146">
        <v>282</v>
      </c>
      <c r="B283" s="11">
        <v>1035</v>
      </c>
      <c r="C283" s="11">
        <v>427</v>
      </c>
      <c r="D283" s="11">
        <v>0.56596808547973643</v>
      </c>
      <c r="E283" s="11" t="b">
        <v>1</v>
      </c>
      <c r="F283" s="11">
        <v>4.1095890410958902E-2</v>
      </c>
      <c r="G283" s="11" t="b">
        <v>1</v>
      </c>
      <c r="H283" s="10">
        <v>96.55</v>
      </c>
    </row>
    <row r="284" spans="1:8" x14ac:dyDescent="0.2">
      <c r="A284" s="146">
        <v>283</v>
      </c>
      <c r="B284" s="11">
        <v>1050</v>
      </c>
      <c r="C284" s="11">
        <v>1968</v>
      </c>
      <c r="D284" s="11">
        <v>0.57248352325439467</v>
      </c>
      <c r="E284" s="11" t="b">
        <v>1</v>
      </c>
      <c r="F284" s="11">
        <v>4.1095890410958902E-2</v>
      </c>
      <c r="G284" s="11" t="b">
        <v>1</v>
      </c>
      <c r="H284" s="10">
        <v>86.875</v>
      </c>
    </row>
    <row r="285" spans="1:8" x14ac:dyDescent="0.2">
      <c r="A285" s="146">
        <v>284</v>
      </c>
      <c r="B285" s="11">
        <v>1055</v>
      </c>
      <c r="C285" s="11">
        <v>438</v>
      </c>
      <c r="D285" s="11">
        <v>0.56239756454467771</v>
      </c>
      <c r="E285" s="11" t="b">
        <v>1</v>
      </c>
      <c r="F285" s="11">
        <v>4.1095890410958902E-2</v>
      </c>
      <c r="G285" s="11" t="b">
        <v>1</v>
      </c>
      <c r="H285" s="10">
        <v>82.8</v>
      </c>
    </row>
    <row r="286" spans="1:8" x14ac:dyDescent="0.2">
      <c r="A286" s="146">
        <v>285</v>
      </c>
      <c r="B286" s="11">
        <v>1060</v>
      </c>
      <c r="C286" s="11">
        <v>814</v>
      </c>
      <c r="D286" s="11">
        <v>0.56253489227294928</v>
      </c>
      <c r="E286" s="11" t="b">
        <v>1</v>
      </c>
      <c r="F286" s="11">
        <v>4.1095890410958902E-2</v>
      </c>
      <c r="G286" s="11" t="b">
        <v>1</v>
      </c>
      <c r="H286" s="10">
        <v>79.625</v>
      </c>
    </row>
    <row r="287" spans="1:8" x14ac:dyDescent="0.2">
      <c r="A287" s="146">
        <v>286</v>
      </c>
      <c r="B287" s="11">
        <v>1070</v>
      </c>
      <c r="C287" s="11">
        <v>543</v>
      </c>
      <c r="D287" s="11">
        <v>0.56561713684082049</v>
      </c>
      <c r="E287" s="11" t="b">
        <v>1</v>
      </c>
      <c r="F287" s="11">
        <v>4.1095890410958902E-2</v>
      </c>
      <c r="G287" s="11" t="b">
        <v>1</v>
      </c>
      <c r="H287" s="10">
        <v>73.75</v>
      </c>
    </row>
    <row r="288" spans="1:8" x14ac:dyDescent="0.2">
      <c r="A288" s="146">
        <v>287</v>
      </c>
      <c r="B288" s="11">
        <v>1075</v>
      </c>
      <c r="C288" s="11">
        <v>937</v>
      </c>
      <c r="D288" s="11">
        <v>0.56222971954345702</v>
      </c>
      <c r="E288" s="11" t="b">
        <v>1</v>
      </c>
      <c r="F288" s="11">
        <v>4.1095890410958902E-2</v>
      </c>
      <c r="G288" s="11" t="b">
        <v>1</v>
      </c>
      <c r="H288" s="10">
        <v>70.5</v>
      </c>
    </row>
    <row r="289" spans="1:8" x14ac:dyDescent="0.2">
      <c r="A289" s="146">
        <v>288</v>
      </c>
      <c r="B289" s="11">
        <v>1080</v>
      </c>
      <c r="C289" s="11">
        <v>1190</v>
      </c>
      <c r="D289" s="11">
        <v>0.56341989318847663</v>
      </c>
      <c r="E289" s="11" t="b">
        <v>1</v>
      </c>
      <c r="F289" s="11">
        <v>4.1095890410958902E-2</v>
      </c>
      <c r="G289" s="11" t="b">
        <v>1</v>
      </c>
      <c r="H289" s="10">
        <v>67.724999999999994</v>
      </c>
    </row>
    <row r="290" spans="1:8" x14ac:dyDescent="0.2">
      <c r="A290" s="146">
        <v>289</v>
      </c>
      <c r="B290" s="11">
        <v>1090</v>
      </c>
      <c r="C290" s="11">
        <v>575</v>
      </c>
      <c r="D290" s="11">
        <v>0.56149730499267581</v>
      </c>
      <c r="E290" s="11" t="b">
        <v>1</v>
      </c>
      <c r="F290" s="11">
        <v>4.1095890410958902E-2</v>
      </c>
      <c r="G290" s="11" t="b">
        <v>1</v>
      </c>
      <c r="H290" s="10">
        <v>62.024999999999999</v>
      </c>
    </row>
    <row r="291" spans="1:8" x14ac:dyDescent="0.2">
      <c r="A291" s="146">
        <v>290</v>
      </c>
      <c r="B291" s="11">
        <v>1100</v>
      </c>
      <c r="C291" s="11">
        <v>6178</v>
      </c>
      <c r="D291" s="11">
        <v>0.56824162231445308</v>
      </c>
      <c r="E291" s="11" t="b">
        <v>1</v>
      </c>
      <c r="F291" s="11">
        <v>4.1095890410958902E-2</v>
      </c>
      <c r="G291" s="11" t="b">
        <v>1</v>
      </c>
      <c r="H291" s="10">
        <v>57.424999999999997</v>
      </c>
    </row>
    <row r="292" spans="1:8" x14ac:dyDescent="0.2">
      <c r="A292" s="146">
        <v>291</v>
      </c>
      <c r="B292" s="11">
        <v>1105</v>
      </c>
      <c r="C292" s="11">
        <v>865</v>
      </c>
      <c r="D292" s="11">
        <v>0.5638013591003419</v>
      </c>
      <c r="E292" s="11" t="b">
        <v>1</v>
      </c>
      <c r="F292" s="11">
        <v>4.1095890410958902E-2</v>
      </c>
      <c r="G292" s="11" t="b">
        <v>1</v>
      </c>
      <c r="H292" s="10">
        <v>54.525000000000013</v>
      </c>
    </row>
    <row r="293" spans="1:8" x14ac:dyDescent="0.2">
      <c r="A293" s="146">
        <v>292</v>
      </c>
      <c r="B293" s="11">
        <v>1110</v>
      </c>
      <c r="C293" s="11">
        <v>1107</v>
      </c>
      <c r="D293" s="11">
        <v>0.56290109954834</v>
      </c>
      <c r="E293" s="11" t="b">
        <v>0</v>
      </c>
      <c r="F293" s="11">
        <v>4.1095890410958902E-2</v>
      </c>
      <c r="G293" s="11" t="b">
        <v>1</v>
      </c>
      <c r="H293" s="10">
        <v>52.025000000000013</v>
      </c>
    </row>
    <row r="294" spans="1:8" x14ac:dyDescent="0.2">
      <c r="A294" s="146">
        <v>293</v>
      </c>
      <c r="B294" s="11">
        <v>1115</v>
      </c>
      <c r="C294" s="11">
        <v>711</v>
      </c>
      <c r="D294" s="11">
        <v>0.5657697232055664</v>
      </c>
      <c r="E294" s="11" t="b">
        <v>0</v>
      </c>
      <c r="F294" s="11">
        <v>4.1095890410958902E-2</v>
      </c>
      <c r="G294" s="11" t="b">
        <v>1</v>
      </c>
      <c r="H294" s="10">
        <v>49.95</v>
      </c>
    </row>
    <row r="295" spans="1:8" x14ac:dyDescent="0.2">
      <c r="A295" s="146">
        <v>294</v>
      </c>
      <c r="B295" s="11">
        <v>1120</v>
      </c>
      <c r="C295" s="11">
        <v>610</v>
      </c>
      <c r="D295" s="11">
        <v>0.57078981460571288</v>
      </c>
      <c r="E295" s="11" t="b">
        <v>0</v>
      </c>
      <c r="F295" s="11">
        <v>4.1095890410958902E-2</v>
      </c>
      <c r="G295" s="11" t="b">
        <v>1</v>
      </c>
      <c r="H295" s="10">
        <v>48.150000000000013</v>
      </c>
    </row>
    <row r="296" spans="1:8" x14ac:dyDescent="0.2">
      <c r="A296" s="146">
        <v>295</v>
      </c>
      <c r="B296" s="11">
        <v>1125</v>
      </c>
      <c r="C296" s="11">
        <v>586</v>
      </c>
      <c r="D296" s="11">
        <v>0.57231567825317398</v>
      </c>
      <c r="E296" s="11" t="b">
        <v>0</v>
      </c>
      <c r="F296" s="11">
        <v>4.1095890410958902E-2</v>
      </c>
      <c r="G296" s="11" t="b">
        <v>1</v>
      </c>
      <c r="H296" s="10">
        <v>46.1</v>
      </c>
    </row>
    <row r="297" spans="1:8" x14ac:dyDescent="0.2">
      <c r="A297" s="146">
        <v>296</v>
      </c>
      <c r="B297" s="11">
        <v>1130</v>
      </c>
      <c r="C297" s="11">
        <v>486</v>
      </c>
      <c r="D297" s="11">
        <v>0.56900455413818352</v>
      </c>
      <c r="E297" s="11" t="b">
        <v>0</v>
      </c>
      <c r="F297" s="11">
        <v>4.1095890410958902E-2</v>
      </c>
      <c r="G297" s="11" t="b">
        <v>1</v>
      </c>
      <c r="H297" s="10">
        <v>43.674999999999997</v>
      </c>
    </row>
    <row r="298" spans="1:8" x14ac:dyDescent="0.2">
      <c r="A298" s="146">
        <v>297</v>
      </c>
      <c r="B298" s="11">
        <v>1135</v>
      </c>
      <c r="C298" s="11">
        <v>776</v>
      </c>
      <c r="D298" s="11">
        <v>0.56758550094604487</v>
      </c>
      <c r="E298" s="11" t="b">
        <v>0</v>
      </c>
      <c r="F298" s="11">
        <v>4.1095890410958902E-2</v>
      </c>
      <c r="G298" s="11" t="b">
        <v>1</v>
      </c>
      <c r="H298" s="10">
        <v>41.5</v>
      </c>
    </row>
    <row r="299" spans="1:8" x14ac:dyDescent="0.2">
      <c r="A299" s="146">
        <v>298</v>
      </c>
      <c r="B299" s="11">
        <v>1140</v>
      </c>
      <c r="C299" s="11">
        <v>2292</v>
      </c>
      <c r="D299" s="11">
        <v>0.57330748962402356</v>
      </c>
      <c r="E299" s="11" t="b">
        <v>0</v>
      </c>
      <c r="F299" s="11">
        <v>4.1095890410958902E-2</v>
      </c>
      <c r="G299" s="11" t="b">
        <v>1</v>
      </c>
      <c r="H299" s="10">
        <v>40.049999999999997</v>
      </c>
    </row>
    <row r="300" spans="1:8" x14ac:dyDescent="0.2">
      <c r="A300" s="146">
        <v>299</v>
      </c>
      <c r="B300" s="11">
        <v>1145</v>
      </c>
      <c r="C300" s="11">
        <v>949</v>
      </c>
      <c r="D300" s="11">
        <v>0.57117128051757815</v>
      </c>
      <c r="E300" s="11" t="b">
        <v>0</v>
      </c>
      <c r="F300" s="11">
        <v>4.1095890410958902E-2</v>
      </c>
      <c r="G300" s="11" t="b">
        <v>1</v>
      </c>
      <c r="H300" s="10">
        <v>37.950000000000003</v>
      </c>
    </row>
    <row r="301" spans="1:8" x14ac:dyDescent="0.2">
      <c r="A301" s="146">
        <v>300</v>
      </c>
      <c r="B301" s="11">
        <v>1150</v>
      </c>
      <c r="C301" s="11">
        <v>3370</v>
      </c>
      <c r="D301" s="11">
        <v>0.57211731597900395</v>
      </c>
      <c r="E301" s="11" t="b">
        <v>0</v>
      </c>
      <c r="F301" s="11">
        <v>4.1095890410958902E-2</v>
      </c>
      <c r="G301" s="11" t="b">
        <v>1</v>
      </c>
      <c r="H301" s="10">
        <v>36.200000000000003</v>
      </c>
    </row>
    <row r="302" spans="1:8" x14ac:dyDescent="0.2">
      <c r="A302" s="146">
        <v>301</v>
      </c>
      <c r="B302" s="11">
        <v>1160</v>
      </c>
      <c r="C302" s="11">
        <v>558</v>
      </c>
      <c r="D302" s="11">
        <v>0.57347533462524414</v>
      </c>
      <c r="E302" s="11" t="b">
        <v>0</v>
      </c>
      <c r="F302" s="11">
        <v>4.1095890410958902E-2</v>
      </c>
      <c r="G302" s="11" t="b">
        <v>1</v>
      </c>
      <c r="H302" s="10">
        <v>32.849999999999987</v>
      </c>
    </row>
    <row r="303" spans="1:8" x14ac:dyDescent="0.2">
      <c r="A303" s="146">
        <v>302</v>
      </c>
      <c r="B303" s="11">
        <v>1165</v>
      </c>
      <c r="C303" s="11">
        <v>519</v>
      </c>
      <c r="D303" s="11">
        <v>0.57648128601074222</v>
      </c>
      <c r="E303" s="11" t="b">
        <v>0</v>
      </c>
      <c r="F303" s="11">
        <v>4.1095890410958902E-2</v>
      </c>
      <c r="G303" s="11" t="b">
        <v>1</v>
      </c>
      <c r="H303" s="10">
        <v>31.475000000000001</v>
      </c>
    </row>
    <row r="304" spans="1:8" x14ac:dyDescent="0.2">
      <c r="A304" s="146">
        <v>303</v>
      </c>
      <c r="B304" s="11">
        <v>1170</v>
      </c>
      <c r="C304" s="11">
        <v>966</v>
      </c>
      <c r="D304" s="11">
        <v>0.57419249053955079</v>
      </c>
      <c r="E304" s="11" t="b">
        <v>0</v>
      </c>
      <c r="F304" s="11">
        <v>4.1095890410958902E-2</v>
      </c>
      <c r="G304" s="11" t="b">
        <v>1</v>
      </c>
      <c r="H304" s="10">
        <v>29.7</v>
      </c>
    </row>
    <row r="305" spans="1:8" x14ac:dyDescent="0.2">
      <c r="A305" s="146">
        <v>304</v>
      </c>
      <c r="B305" s="11">
        <v>1175</v>
      </c>
      <c r="C305" s="11">
        <v>646</v>
      </c>
      <c r="D305" s="11">
        <v>0.57696956237792962</v>
      </c>
      <c r="E305" s="11" t="b">
        <v>0</v>
      </c>
      <c r="F305" s="11">
        <v>4.1095890410958902E-2</v>
      </c>
      <c r="G305" s="11" t="b">
        <v>1</v>
      </c>
      <c r="H305" s="10">
        <v>28.425000000000001</v>
      </c>
    </row>
    <row r="306" spans="1:8" x14ac:dyDescent="0.2">
      <c r="A306" s="146">
        <v>305</v>
      </c>
      <c r="B306" s="11">
        <v>1180</v>
      </c>
      <c r="C306" s="11">
        <v>567</v>
      </c>
      <c r="D306" s="11">
        <v>0.58058585922241224</v>
      </c>
      <c r="E306" s="11" t="b">
        <v>0</v>
      </c>
      <c r="F306" s="11">
        <v>4.1095890410958902E-2</v>
      </c>
      <c r="G306" s="11" t="b">
        <v>1</v>
      </c>
      <c r="H306" s="10">
        <v>27.274999999999999</v>
      </c>
    </row>
    <row r="307" spans="1:8" x14ac:dyDescent="0.2">
      <c r="A307" s="146">
        <v>306</v>
      </c>
      <c r="B307" s="11">
        <v>1185</v>
      </c>
      <c r="C307" s="11">
        <v>1015</v>
      </c>
      <c r="D307" s="11">
        <v>0.58028068649291997</v>
      </c>
      <c r="E307" s="11" t="b">
        <v>0</v>
      </c>
      <c r="F307" s="11">
        <v>4.1095890410958902E-2</v>
      </c>
      <c r="G307" s="11" t="b">
        <v>1</v>
      </c>
      <c r="H307" s="10">
        <v>25.85</v>
      </c>
    </row>
    <row r="308" spans="1:8" x14ac:dyDescent="0.2">
      <c r="A308" s="146">
        <v>307</v>
      </c>
      <c r="B308" s="11">
        <v>1190</v>
      </c>
      <c r="C308" s="11">
        <v>779</v>
      </c>
      <c r="D308" s="11">
        <v>0.58569750244140617</v>
      </c>
      <c r="E308" s="11" t="b">
        <v>0</v>
      </c>
      <c r="F308" s="11">
        <v>4.1095890410958902E-2</v>
      </c>
      <c r="G308" s="11" t="b">
        <v>1</v>
      </c>
      <c r="H308" s="10">
        <v>24.95</v>
      </c>
    </row>
    <row r="309" spans="1:8" x14ac:dyDescent="0.2">
      <c r="A309" s="146">
        <v>308</v>
      </c>
      <c r="B309" s="11">
        <v>1200</v>
      </c>
      <c r="C309" s="11">
        <v>6198</v>
      </c>
      <c r="D309" s="11">
        <v>0.58482776016235349</v>
      </c>
      <c r="E309" s="11" t="b">
        <v>0</v>
      </c>
      <c r="F309" s="11">
        <v>4.1095890410958902E-2</v>
      </c>
      <c r="G309" s="11" t="b">
        <v>1</v>
      </c>
      <c r="H309" s="10">
        <v>22.35</v>
      </c>
    </row>
    <row r="310" spans="1:8" x14ac:dyDescent="0.2">
      <c r="A310" s="146">
        <v>309</v>
      </c>
      <c r="B310" s="11">
        <v>1205</v>
      </c>
      <c r="C310" s="11">
        <v>433</v>
      </c>
      <c r="D310" s="11">
        <v>0.58527026062011722</v>
      </c>
      <c r="E310" s="11" t="b">
        <v>0</v>
      </c>
      <c r="F310" s="11">
        <v>4.1095890410958902E-2</v>
      </c>
      <c r="G310" s="11" t="b">
        <v>1</v>
      </c>
      <c r="H310" s="10">
        <v>21.2</v>
      </c>
    </row>
    <row r="311" spans="1:8" x14ac:dyDescent="0.2">
      <c r="A311" s="146">
        <v>310</v>
      </c>
      <c r="B311" s="11">
        <v>1210</v>
      </c>
      <c r="C311" s="11">
        <v>467</v>
      </c>
      <c r="D311" s="11">
        <v>0.58736069381713873</v>
      </c>
      <c r="E311" s="11" t="b">
        <v>0</v>
      </c>
      <c r="F311" s="11">
        <v>4.1095890410958902E-2</v>
      </c>
      <c r="G311" s="11" t="b">
        <v>1</v>
      </c>
      <c r="H311" s="10">
        <v>20.225000000000001</v>
      </c>
    </row>
    <row r="312" spans="1:8" x14ac:dyDescent="0.2">
      <c r="A312" s="146">
        <v>311</v>
      </c>
      <c r="B312" s="11">
        <v>1225</v>
      </c>
      <c r="C312" s="11">
        <v>476</v>
      </c>
      <c r="D312" s="11">
        <v>0.59286906158447283</v>
      </c>
      <c r="E312" s="11" t="b">
        <v>0</v>
      </c>
      <c r="F312" s="11">
        <v>4.1095890410958902E-2</v>
      </c>
      <c r="G312" s="11" t="b">
        <v>1</v>
      </c>
      <c r="H312" s="10">
        <v>17.5</v>
      </c>
    </row>
    <row r="313" spans="1:8" x14ac:dyDescent="0.2">
      <c r="A313" s="146">
        <v>312</v>
      </c>
      <c r="B313" s="11">
        <v>1230</v>
      </c>
      <c r="C313" s="11">
        <v>649</v>
      </c>
      <c r="D313" s="11">
        <v>0.59546302978515619</v>
      </c>
      <c r="E313" s="11" t="b">
        <v>0</v>
      </c>
      <c r="F313" s="11">
        <v>4.1095890410958902E-2</v>
      </c>
      <c r="G313" s="11" t="b">
        <v>1</v>
      </c>
      <c r="H313" s="10">
        <v>16.725000000000001</v>
      </c>
    </row>
    <row r="314" spans="1:8" x14ac:dyDescent="0.2">
      <c r="A314" s="146">
        <v>313</v>
      </c>
      <c r="B314" s="11">
        <v>1250</v>
      </c>
      <c r="C314" s="11">
        <v>2348</v>
      </c>
      <c r="D314" s="11">
        <v>0.6048318325805665</v>
      </c>
      <c r="E314" s="11" t="b">
        <v>0</v>
      </c>
      <c r="F314" s="11">
        <v>4.1095890410958902E-2</v>
      </c>
      <c r="G314" s="11" t="b">
        <v>1</v>
      </c>
      <c r="H314" s="10">
        <v>13.9</v>
      </c>
    </row>
    <row r="315" spans="1:8" x14ac:dyDescent="0.2">
      <c r="A315" s="146">
        <v>314</v>
      </c>
      <c r="B315" s="11">
        <v>1275</v>
      </c>
      <c r="C315" s="11">
        <v>527</v>
      </c>
      <c r="D315" s="11">
        <v>0.62024305541992208</v>
      </c>
      <c r="E315" s="11" t="b">
        <v>0</v>
      </c>
      <c r="F315" s="11">
        <v>4.1095890410958902E-2</v>
      </c>
      <c r="G315" s="11" t="b">
        <v>1</v>
      </c>
      <c r="H315" s="10">
        <v>11.25</v>
      </c>
    </row>
    <row r="316" spans="1:8" x14ac:dyDescent="0.2">
      <c r="A316" s="146">
        <v>315</v>
      </c>
      <c r="B316" s="11">
        <v>1290</v>
      </c>
      <c r="C316" s="11">
        <v>471</v>
      </c>
      <c r="D316" s="11">
        <v>0.62488168090820317</v>
      </c>
      <c r="E316" s="11" t="b">
        <v>0</v>
      </c>
      <c r="F316" s="11">
        <v>4.1095890410958902E-2</v>
      </c>
      <c r="G316" s="11" t="b">
        <v>1</v>
      </c>
      <c r="H316" s="10">
        <v>9.6999999999999993</v>
      </c>
    </row>
    <row r="317" spans="1:8" x14ac:dyDescent="0.2">
      <c r="A317" s="146">
        <v>316</v>
      </c>
      <c r="B317" s="11">
        <v>1295</v>
      </c>
      <c r="C317" s="11">
        <v>400</v>
      </c>
      <c r="D317" s="11">
        <v>0.6263159927368166</v>
      </c>
      <c r="E317" s="11" t="b">
        <v>0</v>
      </c>
      <c r="F317" s="11">
        <v>4.1095890410958902E-2</v>
      </c>
      <c r="G317" s="11" t="b">
        <v>1</v>
      </c>
      <c r="H317" s="10">
        <v>9.2249999999999996</v>
      </c>
    </row>
    <row r="318" spans="1:8" x14ac:dyDescent="0.2">
      <c r="A318" s="146">
        <v>317</v>
      </c>
      <c r="B318" s="11">
        <v>1300</v>
      </c>
      <c r="C318" s="11">
        <v>3207</v>
      </c>
      <c r="D318" s="11">
        <v>0.62884892639160173</v>
      </c>
      <c r="E318" s="11" t="b">
        <v>0</v>
      </c>
      <c r="F318" s="11">
        <v>4.1095890410958902E-2</v>
      </c>
      <c r="G318" s="11" t="b">
        <v>1</v>
      </c>
      <c r="H318" s="10">
        <v>8.8249999999999993</v>
      </c>
    </row>
    <row r="319" spans="1:8" x14ac:dyDescent="0.2">
      <c r="A319" s="146">
        <v>318</v>
      </c>
      <c r="B319" s="11">
        <v>1325</v>
      </c>
      <c r="C319" s="11">
        <v>1296</v>
      </c>
      <c r="D319" s="11">
        <v>0.64221549194335936</v>
      </c>
      <c r="E319" s="11" t="b">
        <v>0</v>
      </c>
      <c r="F319" s="11">
        <v>4.1095890410958902E-2</v>
      </c>
      <c r="G319" s="11" t="b">
        <v>1</v>
      </c>
      <c r="H319" s="10">
        <v>7.125</v>
      </c>
    </row>
    <row r="320" spans="1:8" x14ac:dyDescent="0.2">
      <c r="A320" s="146">
        <v>319</v>
      </c>
      <c r="B320" s="11">
        <v>1350</v>
      </c>
      <c r="C320" s="11">
        <v>1419</v>
      </c>
      <c r="D320" s="11">
        <v>0.65600929931640639</v>
      </c>
      <c r="E320" s="11" t="b">
        <v>0</v>
      </c>
      <c r="F320" s="11">
        <v>4.1095890410958902E-2</v>
      </c>
      <c r="G320" s="11" t="b">
        <v>1</v>
      </c>
      <c r="H320" s="10">
        <v>5.8000000000000007</v>
      </c>
    </row>
    <row r="321" spans="1:8" x14ac:dyDescent="0.2">
      <c r="A321" s="146">
        <v>320</v>
      </c>
      <c r="B321" s="11">
        <v>1375</v>
      </c>
      <c r="C321" s="11">
        <v>1165</v>
      </c>
      <c r="D321" s="11">
        <v>0.67444173217773451</v>
      </c>
      <c r="E321" s="11" t="b">
        <v>0</v>
      </c>
      <c r="F321" s="11">
        <v>4.1095890410958902E-2</v>
      </c>
      <c r="G321" s="11" t="b">
        <v>1</v>
      </c>
      <c r="H321" s="10">
        <v>4.9000000000000004</v>
      </c>
    </row>
    <row r="322" spans="1:8" x14ac:dyDescent="0.2">
      <c r="A322" s="146">
        <v>321</v>
      </c>
      <c r="B322" s="11">
        <v>1400</v>
      </c>
      <c r="C322" s="11">
        <v>2355</v>
      </c>
      <c r="D322" s="11">
        <v>0.68927312683105479</v>
      </c>
      <c r="E322" s="11" t="b">
        <v>0</v>
      </c>
      <c r="F322" s="11">
        <v>4.1095890410958902E-2</v>
      </c>
      <c r="G322" s="11" t="b">
        <v>1</v>
      </c>
      <c r="H322" s="10">
        <v>4.0750000000000002</v>
      </c>
    </row>
    <row r="323" spans="1:8" x14ac:dyDescent="0.2">
      <c r="A323" s="146">
        <v>322</v>
      </c>
      <c r="B323" s="11">
        <v>1425</v>
      </c>
      <c r="C323" s="11">
        <v>578</v>
      </c>
      <c r="D323" s="11">
        <v>0.70148003601074227</v>
      </c>
      <c r="E323" s="11" t="b">
        <v>0</v>
      </c>
      <c r="F323" s="11">
        <v>4.1095890410958902E-2</v>
      </c>
      <c r="G323" s="11" t="b">
        <v>1</v>
      </c>
      <c r="H323" s="10">
        <v>3.35</v>
      </c>
    </row>
    <row r="324" spans="1:8" x14ac:dyDescent="0.2">
      <c r="A324" s="146">
        <v>323</v>
      </c>
      <c r="B324" s="11">
        <v>1450</v>
      </c>
      <c r="C324" s="11">
        <v>804</v>
      </c>
      <c r="D324" s="11">
        <v>0.72058384887695315</v>
      </c>
      <c r="E324" s="11" t="b">
        <v>0</v>
      </c>
      <c r="F324" s="11">
        <v>4.1095890410958902E-2</v>
      </c>
      <c r="G324" s="11" t="b">
        <v>1</v>
      </c>
      <c r="H324" s="10">
        <v>2.92</v>
      </c>
    </row>
    <row r="325" spans="1:8" x14ac:dyDescent="0.2">
      <c r="A325" s="146">
        <v>324</v>
      </c>
      <c r="B325" s="11">
        <v>1475</v>
      </c>
      <c r="C325" s="11">
        <v>478</v>
      </c>
      <c r="D325" s="11">
        <v>0.7357204162597657</v>
      </c>
      <c r="E325" s="11" t="b">
        <v>0</v>
      </c>
      <c r="F325" s="11">
        <v>4.1095890410958902E-2</v>
      </c>
      <c r="G325" s="11" t="b">
        <v>1</v>
      </c>
      <c r="H325" s="10">
        <v>2.4900000000000002</v>
      </c>
    </row>
    <row r="326" spans="1:8" x14ac:dyDescent="0.2">
      <c r="A326" s="146">
        <v>325</v>
      </c>
      <c r="B326" s="11">
        <v>1500</v>
      </c>
      <c r="C326" s="11">
        <v>2638</v>
      </c>
      <c r="D326" s="11">
        <v>0.75085698364257802</v>
      </c>
      <c r="E326" s="11" t="b">
        <v>0</v>
      </c>
      <c r="F326" s="11">
        <v>4.1095890410958902E-2</v>
      </c>
      <c r="G326" s="11" t="b">
        <v>1</v>
      </c>
      <c r="H326" s="10">
        <v>2.14</v>
      </c>
    </row>
    <row r="327" spans="1:8" x14ac:dyDescent="0.2">
      <c r="A327" s="146">
        <v>326</v>
      </c>
      <c r="B327" s="11">
        <v>1525</v>
      </c>
      <c r="C327" s="11">
        <v>785</v>
      </c>
      <c r="D327" s="11">
        <v>0.76770251831054703</v>
      </c>
      <c r="E327" s="11" t="b">
        <v>0</v>
      </c>
      <c r="F327" s="11">
        <v>4.1095890410958902E-2</v>
      </c>
      <c r="G327" s="11" t="b">
        <v>1</v>
      </c>
      <c r="H327" s="10">
        <v>1.88</v>
      </c>
    </row>
    <row r="328" spans="1:8" x14ac:dyDescent="0.2">
      <c r="A328" s="146">
        <v>327</v>
      </c>
      <c r="B328" s="11">
        <v>1575</v>
      </c>
      <c r="C328" s="11">
        <v>603</v>
      </c>
      <c r="D328" s="11">
        <v>0.79736530761718749</v>
      </c>
      <c r="E328" s="11" t="b">
        <v>0</v>
      </c>
      <c r="F328" s="11">
        <v>4.1095890410958902E-2</v>
      </c>
      <c r="G328" s="11" t="b">
        <v>1</v>
      </c>
      <c r="H328" s="10">
        <v>1.4350000000000001</v>
      </c>
    </row>
    <row r="329" spans="1:8" x14ac:dyDescent="0.2">
      <c r="A329" s="146">
        <v>328</v>
      </c>
      <c r="B329" s="11">
        <v>1600</v>
      </c>
      <c r="C329" s="11">
        <v>1649</v>
      </c>
      <c r="D329" s="11">
        <v>0.81201359863281242</v>
      </c>
      <c r="E329" s="11" t="b">
        <v>0</v>
      </c>
      <c r="F329" s="11">
        <v>4.1095890410958902E-2</v>
      </c>
      <c r="G329" s="11" t="b">
        <v>1</v>
      </c>
      <c r="H329" s="10">
        <v>1.2649999999999999</v>
      </c>
    </row>
    <row r="330" spans="1:8" x14ac:dyDescent="0.2">
      <c r="A330" s="146">
        <v>329</v>
      </c>
      <c r="B330" s="11">
        <v>1625</v>
      </c>
      <c r="C330" s="11">
        <v>428</v>
      </c>
      <c r="D330" s="11">
        <v>0.83154465332031235</v>
      </c>
      <c r="E330" s="11" t="b">
        <v>0</v>
      </c>
      <c r="F330" s="11">
        <v>4.1095890410958902E-2</v>
      </c>
      <c r="G330" s="11" t="b">
        <v>1</v>
      </c>
      <c r="H330" s="10">
        <v>1.17</v>
      </c>
    </row>
    <row r="331" spans="1:8" x14ac:dyDescent="0.2">
      <c r="A331" s="146">
        <v>330</v>
      </c>
      <c r="B331" s="11">
        <v>1700</v>
      </c>
      <c r="C331" s="11">
        <v>1736</v>
      </c>
      <c r="D331" s="11">
        <v>0.86547986083984374</v>
      </c>
      <c r="E331" s="11" t="b">
        <v>0</v>
      </c>
      <c r="F331" s="11">
        <v>4.1095890410958902E-2</v>
      </c>
      <c r="G331" s="11" t="b">
        <v>1</v>
      </c>
      <c r="H331" s="10">
        <v>0.77499999999999991</v>
      </c>
    </row>
    <row r="332" spans="1:8" x14ac:dyDescent="0.2">
      <c r="A332" s="146">
        <v>331</v>
      </c>
      <c r="B332" s="11">
        <v>1800</v>
      </c>
      <c r="C332" s="11">
        <v>1872</v>
      </c>
      <c r="D332" s="11">
        <v>0.91259853027343751</v>
      </c>
      <c r="E332" s="11" t="b">
        <v>0</v>
      </c>
      <c r="F332" s="11">
        <v>4.1095890410958902E-2</v>
      </c>
      <c r="G332" s="11" t="b">
        <v>1</v>
      </c>
      <c r="H332" s="10">
        <v>0.49</v>
      </c>
    </row>
    <row r="333" spans="1:8" x14ac:dyDescent="0.2">
      <c r="A333" s="146">
        <v>332</v>
      </c>
      <c r="B333" s="11">
        <v>1850</v>
      </c>
      <c r="C333" s="11">
        <v>938</v>
      </c>
      <c r="D333" s="11">
        <v>0.938477177734375</v>
      </c>
      <c r="E333" s="11" t="b">
        <v>0</v>
      </c>
      <c r="F333" s="11">
        <v>4.1095890410958902E-2</v>
      </c>
      <c r="G333" s="11" t="b">
        <v>1</v>
      </c>
      <c r="H333" s="10">
        <v>0.41</v>
      </c>
    </row>
    <row r="334" spans="1:8" x14ac:dyDescent="0.2">
      <c r="A334" s="146">
        <v>333</v>
      </c>
      <c r="B334" s="11">
        <v>2000</v>
      </c>
      <c r="C334" s="11">
        <v>4409</v>
      </c>
      <c r="D334" s="11">
        <v>1.0078174609374999</v>
      </c>
      <c r="E334" s="11" t="b">
        <v>0</v>
      </c>
      <c r="F334" s="11">
        <v>4.1095890410958902E-2</v>
      </c>
      <c r="G334" s="11" t="b">
        <v>1</v>
      </c>
      <c r="H334" s="10">
        <v>0.245</v>
      </c>
    </row>
    <row r="335" spans="1:8" x14ac:dyDescent="0.2">
      <c r="A335" s="146">
        <v>334</v>
      </c>
      <c r="B335" s="11">
        <v>2375</v>
      </c>
      <c r="C335" s="11">
        <v>631</v>
      </c>
      <c r="D335" s="11">
        <v>1.140629296875</v>
      </c>
      <c r="E335" s="11" t="b">
        <v>0</v>
      </c>
      <c r="F335" s="11">
        <v>4.1095890410958902E-2</v>
      </c>
      <c r="G335" s="11" t="b">
        <v>1</v>
      </c>
      <c r="H335" s="10">
        <v>7.4999999999999997E-2</v>
      </c>
    </row>
    <row r="336" spans="1:8" x14ac:dyDescent="0.2">
      <c r="A336" s="146">
        <v>335</v>
      </c>
      <c r="B336" s="11">
        <v>2400</v>
      </c>
      <c r="C336" s="11">
        <v>5234</v>
      </c>
      <c r="D336" s="11">
        <v>1.154301103515625</v>
      </c>
      <c r="E336" s="11" t="b">
        <v>0</v>
      </c>
      <c r="F336" s="11">
        <v>4.1095890410958902E-2</v>
      </c>
      <c r="G336" s="11" t="b">
        <v>1</v>
      </c>
      <c r="H336" s="10">
        <v>7.5000000000000011E-2</v>
      </c>
    </row>
    <row r="337" spans="1:8" x14ac:dyDescent="0.2">
      <c r="A337" s="146">
        <v>336</v>
      </c>
      <c r="B337" s="11">
        <v>100</v>
      </c>
      <c r="C337" s="11">
        <v>1634</v>
      </c>
      <c r="D337" s="11">
        <v>3.1250021874999998</v>
      </c>
      <c r="E337" s="11" t="b">
        <v>0</v>
      </c>
      <c r="F337" s="11">
        <v>4.1095890410958902E-2</v>
      </c>
      <c r="G337" s="11" t="b">
        <v>0</v>
      </c>
      <c r="H337" s="10">
        <v>5.0000000000000001E-3</v>
      </c>
    </row>
    <row r="338" spans="1:8" x14ac:dyDescent="0.2">
      <c r="A338" s="146">
        <v>337</v>
      </c>
      <c r="B338" s="11">
        <v>150</v>
      </c>
      <c r="C338" s="11">
        <v>466</v>
      </c>
      <c r="D338" s="11">
        <v>2.5625035937499998</v>
      </c>
      <c r="E338" s="11" t="b">
        <v>0</v>
      </c>
      <c r="F338" s="11">
        <v>4.1095890410958902E-2</v>
      </c>
      <c r="G338" s="11" t="b">
        <v>0</v>
      </c>
      <c r="H338" s="10">
        <v>5.0000000000000001E-3</v>
      </c>
    </row>
    <row r="339" spans="1:8" x14ac:dyDescent="0.2">
      <c r="A339" s="146">
        <v>338</v>
      </c>
      <c r="B339" s="11">
        <v>200</v>
      </c>
      <c r="C339" s="11">
        <v>2749</v>
      </c>
      <c r="D339" s="11">
        <v>2.1875045312500001</v>
      </c>
      <c r="E339" s="11" t="b">
        <v>0</v>
      </c>
      <c r="F339" s="11">
        <v>4.1095890410958902E-2</v>
      </c>
      <c r="G339" s="11" t="b">
        <v>0</v>
      </c>
      <c r="H339" s="10">
        <v>5.0000000000000001E-3</v>
      </c>
    </row>
    <row r="340" spans="1:8" x14ac:dyDescent="0.2">
      <c r="A340" s="146">
        <v>339</v>
      </c>
      <c r="B340" s="11">
        <v>250</v>
      </c>
      <c r="C340" s="11">
        <v>839</v>
      </c>
      <c r="D340" s="11">
        <v>2.0000049999999998</v>
      </c>
      <c r="E340" s="11" t="b">
        <v>0</v>
      </c>
      <c r="F340" s="11">
        <v>4.1095890410958902E-2</v>
      </c>
      <c r="G340" s="11" t="b">
        <v>0</v>
      </c>
      <c r="H340" s="10">
        <v>0.01</v>
      </c>
    </row>
    <row r="341" spans="1:8" x14ac:dyDescent="0.2">
      <c r="A341" s="146">
        <v>340</v>
      </c>
      <c r="B341" s="11">
        <v>300</v>
      </c>
      <c r="C341" s="11">
        <v>2138</v>
      </c>
      <c r="D341" s="11">
        <v>1.84375078125</v>
      </c>
      <c r="E341" s="11" t="b">
        <v>0</v>
      </c>
      <c r="F341" s="11">
        <v>4.1095890410958902E-2</v>
      </c>
      <c r="G341" s="11" t="b">
        <v>0</v>
      </c>
      <c r="H341" s="10">
        <v>0.02</v>
      </c>
    </row>
    <row r="342" spans="1:8" x14ac:dyDescent="0.2">
      <c r="A342" s="146">
        <v>341</v>
      </c>
      <c r="B342" s="11">
        <v>350</v>
      </c>
      <c r="C342" s="11">
        <v>1073</v>
      </c>
      <c r="D342" s="11">
        <v>1.6796891015625</v>
      </c>
      <c r="E342" s="11" t="b">
        <v>0</v>
      </c>
      <c r="F342" s="11">
        <v>4.1095890410958902E-2</v>
      </c>
      <c r="G342" s="11" t="b">
        <v>0</v>
      </c>
      <c r="H342" s="10">
        <v>0.03</v>
      </c>
    </row>
    <row r="343" spans="1:8" x14ac:dyDescent="0.2">
      <c r="A343" s="146">
        <v>342</v>
      </c>
      <c r="B343" s="11">
        <v>400</v>
      </c>
      <c r="C343" s="11">
        <v>2397</v>
      </c>
      <c r="D343" s="11">
        <v>1.4921900390625</v>
      </c>
      <c r="E343" s="11" t="b">
        <v>0</v>
      </c>
      <c r="F343" s="11">
        <v>4.1095890410958902E-2</v>
      </c>
      <c r="G343" s="11" t="b">
        <v>0</v>
      </c>
      <c r="H343" s="10">
        <v>0.03</v>
      </c>
    </row>
    <row r="344" spans="1:8" x14ac:dyDescent="0.2">
      <c r="A344" s="146">
        <v>343</v>
      </c>
      <c r="B344" s="11">
        <v>420</v>
      </c>
      <c r="C344" s="11">
        <v>571</v>
      </c>
      <c r="D344" s="11">
        <v>1.4843775781249999</v>
      </c>
      <c r="E344" s="11" t="b">
        <v>0</v>
      </c>
      <c r="F344" s="11">
        <v>4.1095890410958902E-2</v>
      </c>
      <c r="G344" s="11" t="b">
        <v>0</v>
      </c>
      <c r="H344" s="10">
        <v>0.05</v>
      </c>
    </row>
    <row r="345" spans="1:8" x14ac:dyDescent="0.2">
      <c r="A345" s="146">
        <v>344</v>
      </c>
      <c r="B345" s="11">
        <v>430</v>
      </c>
      <c r="C345" s="11">
        <v>442</v>
      </c>
      <c r="D345" s="11">
        <v>1.4609401953125001</v>
      </c>
      <c r="E345" s="11" t="b">
        <v>0</v>
      </c>
      <c r="F345" s="11">
        <v>4.1095890410958902E-2</v>
      </c>
      <c r="G345" s="11" t="b">
        <v>0</v>
      </c>
      <c r="H345" s="10">
        <v>5.5E-2</v>
      </c>
    </row>
    <row r="346" spans="1:8" x14ac:dyDescent="0.2">
      <c r="A346" s="146">
        <v>345</v>
      </c>
      <c r="B346" s="11">
        <v>450</v>
      </c>
      <c r="C346" s="11">
        <v>829</v>
      </c>
      <c r="D346" s="11">
        <v>1.3906280468750001</v>
      </c>
      <c r="E346" s="11" t="b">
        <v>0</v>
      </c>
      <c r="F346" s="11">
        <v>4.1095890410958902E-2</v>
      </c>
      <c r="G346" s="11" t="b">
        <v>0</v>
      </c>
      <c r="H346" s="10">
        <v>5.5E-2</v>
      </c>
    </row>
    <row r="347" spans="1:8" x14ac:dyDescent="0.2">
      <c r="A347" s="146">
        <v>346</v>
      </c>
      <c r="B347" s="11">
        <v>490</v>
      </c>
      <c r="C347" s="11">
        <v>450</v>
      </c>
      <c r="D347" s="11">
        <v>1.29297228515625</v>
      </c>
      <c r="E347" s="11" t="b">
        <v>0</v>
      </c>
      <c r="F347" s="11">
        <v>4.1095890410958902E-2</v>
      </c>
      <c r="G347" s="11" t="b">
        <v>0</v>
      </c>
      <c r="H347" s="10">
        <v>6.9999999999999993E-2</v>
      </c>
    </row>
    <row r="348" spans="1:8" x14ac:dyDescent="0.2">
      <c r="A348" s="146">
        <v>347</v>
      </c>
      <c r="B348" s="11">
        <v>500</v>
      </c>
      <c r="C348" s="11">
        <v>5992</v>
      </c>
      <c r="D348" s="11">
        <v>1.2265663671875</v>
      </c>
      <c r="E348" s="11" t="b">
        <v>0</v>
      </c>
      <c r="F348" s="11">
        <v>4.1095890410958902E-2</v>
      </c>
      <c r="G348" s="11" t="b">
        <v>0</v>
      </c>
      <c r="H348" s="10">
        <v>0.05</v>
      </c>
    </row>
    <row r="349" spans="1:8" x14ac:dyDescent="0.2">
      <c r="A349" s="146">
        <v>348</v>
      </c>
      <c r="B349" s="11">
        <v>530</v>
      </c>
      <c r="C349" s="11">
        <v>1144</v>
      </c>
      <c r="D349" s="11">
        <v>1.1503948730468749</v>
      </c>
      <c r="E349" s="11" t="b">
        <v>0</v>
      </c>
      <c r="F349" s="11">
        <v>4.1095890410958902E-2</v>
      </c>
      <c r="G349" s="11" t="b">
        <v>0</v>
      </c>
      <c r="H349" s="10">
        <v>5.5E-2</v>
      </c>
    </row>
    <row r="350" spans="1:8" x14ac:dyDescent="0.2">
      <c r="A350" s="146">
        <v>349</v>
      </c>
      <c r="B350" s="11">
        <v>540</v>
      </c>
      <c r="C350" s="11">
        <v>611</v>
      </c>
      <c r="D350" s="11">
        <v>1.1601604492187501</v>
      </c>
      <c r="E350" s="11" t="b">
        <v>0</v>
      </c>
      <c r="F350" s="11">
        <v>4.1095890410958902E-2</v>
      </c>
      <c r="G350" s="11" t="b">
        <v>0</v>
      </c>
      <c r="H350" s="10">
        <v>0.08</v>
      </c>
    </row>
    <row r="351" spans="1:8" x14ac:dyDescent="0.2">
      <c r="A351" s="146">
        <v>350</v>
      </c>
      <c r="B351" s="11">
        <v>550</v>
      </c>
      <c r="C351" s="11">
        <v>2788</v>
      </c>
      <c r="D351" s="11">
        <v>1.1425824121093751</v>
      </c>
      <c r="E351" s="11" t="b">
        <v>0</v>
      </c>
      <c r="F351" s="11">
        <v>4.1095890410958902E-2</v>
      </c>
      <c r="G351" s="11" t="b">
        <v>0</v>
      </c>
      <c r="H351" s="10">
        <v>0.09</v>
      </c>
    </row>
    <row r="352" spans="1:8" x14ac:dyDescent="0.2">
      <c r="A352" s="146">
        <v>351</v>
      </c>
      <c r="B352" s="11">
        <v>560</v>
      </c>
      <c r="C352" s="11">
        <v>647</v>
      </c>
      <c r="D352" s="11">
        <v>1.12109814453125</v>
      </c>
      <c r="E352" s="11" t="b">
        <v>0</v>
      </c>
      <c r="F352" s="11">
        <v>4.1095890410958902E-2</v>
      </c>
      <c r="G352" s="11" t="b">
        <v>0</v>
      </c>
      <c r="H352" s="10">
        <v>9.5000000000000001E-2</v>
      </c>
    </row>
    <row r="353" spans="1:8" x14ac:dyDescent="0.2">
      <c r="A353" s="146">
        <v>352</v>
      </c>
      <c r="B353" s="11">
        <v>570</v>
      </c>
      <c r="C353" s="11">
        <v>731</v>
      </c>
      <c r="D353" s="11">
        <v>1.0703171484375</v>
      </c>
      <c r="E353" s="11" t="b">
        <v>0</v>
      </c>
      <c r="F353" s="11">
        <v>4.1095890410958902E-2</v>
      </c>
      <c r="G353" s="11" t="b">
        <v>0</v>
      </c>
      <c r="H353" s="10">
        <v>7.4999999999999997E-2</v>
      </c>
    </row>
    <row r="354" spans="1:8" x14ac:dyDescent="0.2">
      <c r="A354" s="146">
        <v>353</v>
      </c>
      <c r="B354" s="11">
        <v>575</v>
      </c>
      <c r="C354" s="11">
        <v>1390</v>
      </c>
      <c r="D354" s="11">
        <v>1.099613876953125</v>
      </c>
      <c r="E354" s="11" t="b">
        <v>0</v>
      </c>
      <c r="F354" s="11">
        <v>4.1095890410958902E-2</v>
      </c>
      <c r="G354" s="11" t="b">
        <v>0</v>
      </c>
      <c r="H354" s="10">
        <v>0.115</v>
      </c>
    </row>
    <row r="355" spans="1:8" x14ac:dyDescent="0.2">
      <c r="A355" s="146">
        <v>354</v>
      </c>
      <c r="B355" s="11">
        <v>600</v>
      </c>
      <c r="C355" s="11">
        <v>4520</v>
      </c>
      <c r="D355" s="11">
        <v>1.0371141894531251</v>
      </c>
      <c r="E355" s="11" t="b">
        <v>0</v>
      </c>
      <c r="F355" s="11">
        <v>4.1095890410958902E-2</v>
      </c>
      <c r="G355" s="11" t="b">
        <v>0</v>
      </c>
      <c r="H355" s="10">
        <v>0.12</v>
      </c>
    </row>
    <row r="356" spans="1:8" x14ac:dyDescent="0.2">
      <c r="A356" s="146">
        <v>355</v>
      </c>
      <c r="B356" s="11">
        <v>610</v>
      </c>
      <c r="C356" s="11">
        <v>613</v>
      </c>
      <c r="D356" s="11">
        <v>1.029301728515625</v>
      </c>
      <c r="E356" s="11" t="b">
        <v>0</v>
      </c>
      <c r="F356" s="11">
        <v>4.1095890410958902E-2</v>
      </c>
      <c r="G356" s="11" t="b">
        <v>0</v>
      </c>
      <c r="H356" s="10">
        <v>0.14499999999999999</v>
      </c>
    </row>
    <row r="357" spans="1:8" x14ac:dyDescent="0.2">
      <c r="A357" s="146">
        <v>356</v>
      </c>
      <c r="B357" s="11">
        <v>620</v>
      </c>
      <c r="C357" s="11">
        <v>506</v>
      </c>
      <c r="D357" s="11">
        <v>1.012700249023438</v>
      </c>
      <c r="E357" s="11" t="b">
        <v>0</v>
      </c>
      <c r="F357" s="11">
        <v>4.1095890410958902E-2</v>
      </c>
      <c r="G357" s="11" t="b">
        <v>0</v>
      </c>
      <c r="H357" s="10">
        <v>0.16</v>
      </c>
    </row>
    <row r="358" spans="1:8" x14ac:dyDescent="0.2">
      <c r="A358" s="146">
        <v>357</v>
      </c>
      <c r="B358" s="11">
        <v>625</v>
      </c>
      <c r="C358" s="11">
        <v>1106</v>
      </c>
      <c r="D358" s="11">
        <v>1.017583037109375</v>
      </c>
      <c r="E358" s="11" t="b">
        <v>0</v>
      </c>
      <c r="F358" s="11">
        <v>4.1095890410958902E-2</v>
      </c>
      <c r="G358" s="11" t="b">
        <v>0</v>
      </c>
      <c r="H358" s="10">
        <v>0.19</v>
      </c>
    </row>
    <row r="359" spans="1:8" x14ac:dyDescent="0.2">
      <c r="A359" s="146">
        <v>358</v>
      </c>
      <c r="B359" s="11">
        <v>640</v>
      </c>
      <c r="C359" s="11">
        <v>406</v>
      </c>
      <c r="D359" s="11">
        <v>0.97558618164062505</v>
      </c>
      <c r="E359" s="11" t="b">
        <v>0</v>
      </c>
      <c r="F359" s="11">
        <v>4.1095890410958902E-2</v>
      </c>
      <c r="G359" s="11" t="b">
        <v>0</v>
      </c>
      <c r="H359" s="10">
        <v>0.185</v>
      </c>
    </row>
    <row r="360" spans="1:8" x14ac:dyDescent="0.2">
      <c r="A360" s="146">
        <v>359</v>
      </c>
      <c r="B360" s="11">
        <v>650</v>
      </c>
      <c r="C360" s="11">
        <v>4653</v>
      </c>
      <c r="D360" s="11">
        <v>0.95996133789062488</v>
      </c>
      <c r="E360" s="11" t="b">
        <v>0</v>
      </c>
      <c r="F360" s="11">
        <v>4.1095890410958902E-2</v>
      </c>
      <c r="G360" s="11" t="b">
        <v>0</v>
      </c>
      <c r="H360" s="10">
        <v>0.20499999999999999</v>
      </c>
    </row>
    <row r="361" spans="1:8" x14ac:dyDescent="0.2">
      <c r="A361" s="146">
        <v>360</v>
      </c>
      <c r="B361" s="11">
        <v>660</v>
      </c>
      <c r="C361" s="11">
        <v>444</v>
      </c>
      <c r="D361" s="11">
        <v>0.94628959960937498</v>
      </c>
      <c r="E361" s="11" t="b">
        <v>0</v>
      </c>
      <c r="F361" s="11">
        <v>4.1095890410958902E-2</v>
      </c>
      <c r="G361" s="11" t="b">
        <v>0</v>
      </c>
      <c r="H361" s="10">
        <v>0.23</v>
      </c>
    </row>
    <row r="362" spans="1:8" x14ac:dyDescent="0.2">
      <c r="A362" s="146">
        <v>361</v>
      </c>
      <c r="B362" s="11">
        <v>675</v>
      </c>
      <c r="C362" s="11">
        <v>459</v>
      </c>
      <c r="D362" s="11">
        <v>0.920899228515625</v>
      </c>
      <c r="E362" s="11" t="b">
        <v>0</v>
      </c>
      <c r="F362" s="11">
        <v>4.1095890410958902E-2</v>
      </c>
      <c r="G362" s="11" t="b">
        <v>0</v>
      </c>
      <c r="H362" s="10">
        <v>0.26</v>
      </c>
    </row>
    <row r="363" spans="1:8" x14ac:dyDescent="0.2">
      <c r="A363" s="146">
        <v>362</v>
      </c>
      <c r="B363" s="11">
        <v>680</v>
      </c>
      <c r="C363" s="11">
        <v>544</v>
      </c>
      <c r="D363" s="11">
        <v>0.91552818847656259</v>
      </c>
      <c r="E363" s="11" t="b">
        <v>0</v>
      </c>
      <c r="F363" s="11">
        <v>4.1095890410958902E-2</v>
      </c>
      <c r="G363" s="11" t="b">
        <v>0</v>
      </c>
      <c r="H363" s="10">
        <v>0.28000000000000003</v>
      </c>
    </row>
    <row r="364" spans="1:8" x14ac:dyDescent="0.2">
      <c r="A364" s="146">
        <v>363</v>
      </c>
      <c r="B364" s="11">
        <v>690</v>
      </c>
      <c r="C364" s="11">
        <v>570</v>
      </c>
      <c r="D364" s="11">
        <v>0.90429783203125003</v>
      </c>
      <c r="E364" s="11" t="b">
        <v>0</v>
      </c>
      <c r="F364" s="11">
        <v>4.1095890410958902E-2</v>
      </c>
      <c r="G364" s="11" t="b">
        <v>0</v>
      </c>
      <c r="H364" s="10">
        <v>0.32</v>
      </c>
    </row>
    <row r="365" spans="1:8" x14ac:dyDescent="0.2">
      <c r="A365" s="146">
        <v>364</v>
      </c>
      <c r="B365" s="11">
        <v>700</v>
      </c>
      <c r="C365" s="11">
        <v>4441</v>
      </c>
      <c r="D365" s="11">
        <v>0.88086056640624988</v>
      </c>
      <c r="E365" s="11" t="b">
        <v>0</v>
      </c>
      <c r="F365" s="11">
        <v>4.1095890410958902E-2</v>
      </c>
      <c r="G365" s="11" t="b">
        <v>0</v>
      </c>
      <c r="H365" s="10">
        <v>0.32500000000000001</v>
      </c>
    </row>
    <row r="366" spans="1:8" x14ac:dyDescent="0.2">
      <c r="A366" s="146">
        <v>365</v>
      </c>
      <c r="B366" s="11">
        <v>710</v>
      </c>
      <c r="C366" s="11">
        <v>890</v>
      </c>
      <c r="D366" s="11">
        <v>0.86865365722656251</v>
      </c>
      <c r="E366" s="11" t="b">
        <v>0</v>
      </c>
      <c r="F366" s="11">
        <v>4.1095890410958902E-2</v>
      </c>
      <c r="G366" s="11" t="b">
        <v>0</v>
      </c>
      <c r="H366" s="10">
        <v>0.37</v>
      </c>
    </row>
    <row r="367" spans="1:8" x14ac:dyDescent="0.2">
      <c r="A367" s="146">
        <v>366</v>
      </c>
      <c r="B367" s="11">
        <v>720</v>
      </c>
      <c r="C367" s="11">
        <v>1101</v>
      </c>
      <c r="D367" s="11">
        <v>0.85791157714843747</v>
      </c>
      <c r="E367" s="11" t="b">
        <v>0</v>
      </c>
      <c r="F367" s="11">
        <v>4.1095890410958902E-2</v>
      </c>
      <c r="G367" s="11" t="b">
        <v>0</v>
      </c>
      <c r="H367" s="10">
        <v>0.42499999999999999</v>
      </c>
    </row>
    <row r="368" spans="1:8" x14ac:dyDescent="0.2">
      <c r="A368" s="146">
        <v>367</v>
      </c>
      <c r="B368" s="11">
        <v>730</v>
      </c>
      <c r="C368" s="11">
        <v>752</v>
      </c>
      <c r="D368" s="11">
        <v>0.83935707519531244</v>
      </c>
      <c r="E368" s="11" t="b">
        <v>0</v>
      </c>
      <c r="F368" s="11">
        <v>4.1095890410958902E-2</v>
      </c>
      <c r="G368" s="11" t="b">
        <v>0</v>
      </c>
      <c r="H368" s="10">
        <v>0.45</v>
      </c>
    </row>
    <row r="369" spans="1:8" x14ac:dyDescent="0.2">
      <c r="A369" s="146">
        <v>368</v>
      </c>
      <c r="B369" s="11">
        <v>740</v>
      </c>
      <c r="C369" s="11">
        <v>4499</v>
      </c>
      <c r="D369" s="11">
        <v>0.82715016601562485</v>
      </c>
      <c r="E369" s="11" t="b">
        <v>0</v>
      </c>
      <c r="F369" s="11">
        <v>4.1095890410958902E-2</v>
      </c>
      <c r="G369" s="11" t="b">
        <v>0</v>
      </c>
      <c r="H369" s="10">
        <v>0.51</v>
      </c>
    </row>
    <row r="370" spans="1:8" x14ac:dyDescent="0.2">
      <c r="A370" s="146">
        <v>369</v>
      </c>
      <c r="B370" s="11">
        <v>750</v>
      </c>
      <c r="C370" s="11">
        <v>3899</v>
      </c>
      <c r="D370" s="11">
        <v>0.81323428955078114</v>
      </c>
      <c r="E370" s="11" t="b">
        <v>0</v>
      </c>
      <c r="F370" s="11">
        <v>4.1095890410958902E-2</v>
      </c>
      <c r="G370" s="11" t="b">
        <v>0</v>
      </c>
      <c r="H370" s="10">
        <v>0.56499999999999995</v>
      </c>
    </row>
    <row r="371" spans="1:8" x14ac:dyDescent="0.2">
      <c r="A371" s="146">
        <v>370</v>
      </c>
      <c r="B371" s="11">
        <v>760</v>
      </c>
      <c r="C371" s="11">
        <v>1210</v>
      </c>
      <c r="D371" s="11">
        <v>0.80078324218749997</v>
      </c>
      <c r="E371" s="11" t="b">
        <v>0</v>
      </c>
      <c r="F371" s="11">
        <v>4.1095890410958902E-2</v>
      </c>
      <c r="G371" s="11" t="b">
        <v>0</v>
      </c>
      <c r="H371" s="10">
        <v>0.63500000000000001</v>
      </c>
    </row>
    <row r="372" spans="1:8" x14ac:dyDescent="0.2">
      <c r="A372" s="146">
        <v>371</v>
      </c>
      <c r="B372" s="11">
        <v>770</v>
      </c>
      <c r="C372" s="11">
        <v>548</v>
      </c>
      <c r="D372" s="11">
        <v>0.78711150390624995</v>
      </c>
      <c r="E372" s="11" t="b">
        <v>0</v>
      </c>
      <c r="F372" s="11">
        <v>4.1095890410958902E-2</v>
      </c>
      <c r="G372" s="11" t="b">
        <v>0</v>
      </c>
      <c r="H372" s="10">
        <v>0.70500000000000007</v>
      </c>
    </row>
    <row r="373" spans="1:8" x14ac:dyDescent="0.2">
      <c r="A373" s="146">
        <v>372</v>
      </c>
      <c r="B373" s="11">
        <v>775</v>
      </c>
      <c r="C373" s="11">
        <v>785</v>
      </c>
      <c r="D373" s="11">
        <v>0.78198460205078124</v>
      </c>
      <c r="E373" s="11" t="b">
        <v>0</v>
      </c>
      <c r="F373" s="11">
        <v>4.1095890410958902E-2</v>
      </c>
      <c r="G373" s="11" t="b">
        <v>0</v>
      </c>
      <c r="H373" s="10">
        <v>0.755</v>
      </c>
    </row>
    <row r="374" spans="1:8" x14ac:dyDescent="0.2">
      <c r="A374" s="146">
        <v>373</v>
      </c>
      <c r="B374" s="11">
        <v>780</v>
      </c>
      <c r="C374" s="11">
        <v>1323</v>
      </c>
      <c r="D374" s="11">
        <v>0.77441631835937508</v>
      </c>
      <c r="E374" s="11" t="b">
        <v>0</v>
      </c>
      <c r="F374" s="11">
        <v>4.1095890410958902E-2</v>
      </c>
      <c r="G374" s="11" t="b">
        <v>0</v>
      </c>
      <c r="H374" s="10">
        <v>0.79</v>
      </c>
    </row>
    <row r="375" spans="1:8" x14ac:dyDescent="0.2">
      <c r="A375" s="146">
        <v>374</v>
      </c>
      <c r="B375" s="11">
        <v>790</v>
      </c>
      <c r="C375" s="11">
        <v>1311</v>
      </c>
      <c r="D375" s="11">
        <v>0.76367423828125003</v>
      </c>
      <c r="E375" s="11" t="b">
        <v>0</v>
      </c>
      <c r="F375" s="11">
        <v>4.1095890410958902E-2</v>
      </c>
      <c r="G375" s="11" t="b">
        <v>0</v>
      </c>
      <c r="H375" s="10">
        <v>0.89999999999999991</v>
      </c>
    </row>
    <row r="376" spans="1:8" x14ac:dyDescent="0.2">
      <c r="A376" s="146">
        <v>375</v>
      </c>
      <c r="B376" s="11">
        <v>795</v>
      </c>
      <c r="C376" s="11">
        <v>486</v>
      </c>
      <c r="D376" s="11">
        <v>0.75586181640625005</v>
      </c>
      <c r="E376" s="11" t="b">
        <v>0</v>
      </c>
      <c r="F376" s="11">
        <v>4.1095890410958902E-2</v>
      </c>
      <c r="G376" s="11" t="b">
        <v>0</v>
      </c>
      <c r="H376" s="10">
        <v>0.94</v>
      </c>
    </row>
    <row r="377" spans="1:8" x14ac:dyDescent="0.2">
      <c r="A377" s="146">
        <v>376</v>
      </c>
      <c r="B377" s="11">
        <v>800</v>
      </c>
      <c r="C377" s="11">
        <v>5808</v>
      </c>
      <c r="D377" s="11">
        <v>0.75097905273437493</v>
      </c>
      <c r="E377" s="11" t="b">
        <v>0</v>
      </c>
      <c r="F377" s="11">
        <v>4.1095890410958902E-2</v>
      </c>
      <c r="G377" s="11" t="b">
        <v>0</v>
      </c>
      <c r="H377" s="10">
        <v>1.0049999999999999</v>
      </c>
    </row>
    <row r="378" spans="1:8" x14ac:dyDescent="0.2">
      <c r="A378" s="146">
        <v>377</v>
      </c>
      <c r="B378" s="11">
        <v>810</v>
      </c>
      <c r="C378" s="11">
        <v>664</v>
      </c>
      <c r="D378" s="11">
        <v>0.73999283447265607</v>
      </c>
      <c r="E378" s="11" t="b">
        <v>0</v>
      </c>
      <c r="F378" s="11">
        <v>4.1095890410958902E-2</v>
      </c>
      <c r="G378" s="11" t="b">
        <v>0</v>
      </c>
      <c r="H378" s="10">
        <v>1.1399999999999999</v>
      </c>
    </row>
    <row r="379" spans="1:8" x14ac:dyDescent="0.2">
      <c r="A379" s="146">
        <v>378</v>
      </c>
      <c r="B379" s="11">
        <v>815</v>
      </c>
      <c r="C379" s="11">
        <v>689</v>
      </c>
      <c r="D379" s="11">
        <v>0.73462179443359377</v>
      </c>
      <c r="E379" s="11" t="b">
        <v>0</v>
      </c>
      <c r="F379" s="11">
        <v>4.1095890410958902E-2</v>
      </c>
      <c r="G379" s="11" t="b">
        <v>0</v>
      </c>
      <c r="H379" s="10">
        <v>1.2150000000000001</v>
      </c>
    </row>
    <row r="380" spans="1:8" x14ac:dyDescent="0.2">
      <c r="A380" s="146">
        <v>379</v>
      </c>
      <c r="B380" s="11">
        <v>820</v>
      </c>
      <c r="C380" s="11">
        <v>4585</v>
      </c>
      <c r="D380" s="11">
        <v>0.72827420166015622</v>
      </c>
      <c r="E380" s="11" t="b">
        <v>0</v>
      </c>
      <c r="F380" s="11">
        <v>4.1095890410958902E-2</v>
      </c>
      <c r="G380" s="11" t="b">
        <v>0</v>
      </c>
      <c r="H380" s="10">
        <v>1.2849999999999999</v>
      </c>
    </row>
    <row r="381" spans="1:8" x14ac:dyDescent="0.2">
      <c r="A381" s="146">
        <v>380</v>
      </c>
      <c r="B381" s="11">
        <v>825</v>
      </c>
      <c r="C381" s="11">
        <v>1730</v>
      </c>
      <c r="D381" s="11">
        <v>0.72339143798828121</v>
      </c>
      <c r="E381" s="11" t="b">
        <v>0</v>
      </c>
      <c r="F381" s="11">
        <v>4.1095890410958902E-2</v>
      </c>
      <c r="G381" s="11" t="b">
        <v>0</v>
      </c>
      <c r="H381" s="10">
        <v>1.375</v>
      </c>
    </row>
    <row r="382" spans="1:8" x14ac:dyDescent="0.2">
      <c r="A382" s="146">
        <v>381</v>
      </c>
      <c r="B382" s="11">
        <v>830</v>
      </c>
      <c r="C382" s="11">
        <v>837</v>
      </c>
      <c r="D382" s="11">
        <v>0.71899695068359382</v>
      </c>
      <c r="E382" s="11" t="b">
        <v>0</v>
      </c>
      <c r="F382" s="11">
        <v>4.1095890410958902E-2</v>
      </c>
      <c r="G382" s="11" t="b">
        <v>0</v>
      </c>
      <c r="H382" s="10">
        <v>1.4750000000000001</v>
      </c>
    </row>
    <row r="383" spans="1:8" x14ac:dyDescent="0.2">
      <c r="A383" s="146">
        <v>382</v>
      </c>
      <c r="B383" s="11">
        <v>835</v>
      </c>
      <c r="C383" s="11">
        <v>406</v>
      </c>
      <c r="D383" s="11">
        <v>0.71362591064453129</v>
      </c>
      <c r="E383" s="11" t="b">
        <v>0</v>
      </c>
      <c r="F383" s="11">
        <v>4.1095890410958902E-2</v>
      </c>
      <c r="G383" s="11" t="b">
        <v>0</v>
      </c>
      <c r="H383" s="10">
        <v>1.57</v>
      </c>
    </row>
    <row r="384" spans="1:8" x14ac:dyDescent="0.2">
      <c r="A384" s="146">
        <v>383</v>
      </c>
      <c r="B384" s="11">
        <v>840</v>
      </c>
      <c r="C384" s="11">
        <v>553</v>
      </c>
      <c r="D384" s="11">
        <v>0.70886521606445307</v>
      </c>
      <c r="E384" s="11" t="b">
        <v>0</v>
      </c>
      <c r="F384" s="11">
        <v>4.1095890410958902E-2</v>
      </c>
      <c r="G384" s="11" t="b">
        <v>0</v>
      </c>
      <c r="H384" s="10">
        <v>1.68</v>
      </c>
    </row>
    <row r="385" spans="1:8" x14ac:dyDescent="0.2">
      <c r="A385" s="146">
        <v>384</v>
      </c>
      <c r="B385" s="11">
        <v>850</v>
      </c>
      <c r="C385" s="11">
        <v>15300</v>
      </c>
      <c r="D385" s="11">
        <v>0.69995417236328128</v>
      </c>
      <c r="E385" s="11" t="b">
        <v>0</v>
      </c>
      <c r="F385" s="11">
        <v>4.1095890410958902E-2</v>
      </c>
      <c r="G385" s="11" t="b">
        <v>0</v>
      </c>
      <c r="H385" s="10">
        <v>1.93</v>
      </c>
    </row>
    <row r="386" spans="1:8" x14ac:dyDescent="0.2">
      <c r="A386" s="146">
        <v>385</v>
      </c>
      <c r="B386" s="11">
        <v>860</v>
      </c>
      <c r="C386" s="11">
        <v>803</v>
      </c>
      <c r="D386" s="11">
        <v>0.69018864501953137</v>
      </c>
      <c r="E386" s="11" t="b">
        <v>0</v>
      </c>
      <c r="F386" s="11">
        <v>4.1095890410958902E-2</v>
      </c>
      <c r="G386" s="11" t="b">
        <v>0</v>
      </c>
      <c r="H386" s="10">
        <v>2.2000000000000002</v>
      </c>
    </row>
    <row r="387" spans="1:8" x14ac:dyDescent="0.2">
      <c r="A387" s="146">
        <v>386</v>
      </c>
      <c r="B387" s="11">
        <v>865</v>
      </c>
      <c r="C387" s="11">
        <v>440</v>
      </c>
      <c r="D387" s="11">
        <v>0.68713691772460939</v>
      </c>
      <c r="E387" s="11" t="b">
        <v>0</v>
      </c>
      <c r="F387" s="11">
        <v>4.1095890410958902E-2</v>
      </c>
      <c r="G387" s="11" t="b">
        <v>0</v>
      </c>
      <c r="H387" s="10">
        <v>2.38</v>
      </c>
    </row>
    <row r="388" spans="1:8" x14ac:dyDescent="0.2">
      <c r="A388" s="146">
        <v>387</v>
      </c>
      <c r="B388" s="11">
        <v>870</v>
      </c>
      <c r="C388" s="11">
        <v>606</v>
      </c>
      <c r="D388" s="11">
        <v>0.6828644995117189</v>
      </c>
      <c r="E388" s="11" t="b">
        <v>0</v>
      </c>
      <c r="F388" s="11">
        <v>4.1095890410958902E-2</v>
      </c>
      <c r="G388" s="11" t="b">
        <v>0</v>
      </c>
      <c r="H388" s="10">
        <v>2.5499999999999998</v>
      </c>
    </row>
    <row r="389" spans="1:8" x14ac:dyDescent="0.2">
      <c r="A389" s="146">
        <v>388</v>
      </c>
      <c r="B389" s="11">
        <v>875</v>
      </c>
      <c r="C389" s="11">
        <v>2646</v>
      </c>
      <c r="D389" s="11">
        <v>0.67737139038085936</v>
      </c>
      <c r="E389" s="11" t="b">
        <v>0</v>
      </c>
      <c r="F389" s="11">
        <v>4.1095890410958902E-2</v>
      </c>
      <c r="G389" s="11" t="b">
        <v>0</v>
      </c>
      <c r="H389" s="10">
        <v>2.7050000000000001</v>
      </c>
    </row>
    <row r="390" spans="1:8" x14ac:dyDescent="0.2">
      <c r="A390" s="146">
        <v>389</v>
      </c>
      <c r="B390" s="11">
        <v>880</v>
      </c>
      <c r="C390" s="11">
        <v>1239</v>
      </c>
      <c r="D390" s="11">
        <v>0.6732210412597659</v>
      </c>
      <c r="E390" s="11" t="b">
        <v>0</v>
      </c>
      <c r="F390" s="11">
        <v>4.1095890410958902E-2</v>
      </c>
      <c r="G390" s="11" t="b">
        <v>0</v>
      </c>
      <c r="H390" s="10">
        <v>2.9</v>
      </c>
    </row>
    <row r="391" spans="1:8" x14ac:dyDescent="0.2">
      <c r="A391" s="146">
        <v>390</v>
      </c>
      <c r="B391" s="11">
        <v>890</v>
      </c>
      <c r="C391" s="11">
        <v>644</v>
      </c>
      <c r="D391" s="11">
        <v>0.6649203430175783</v>
      </c>
      <c r="E391" s="11" t="b">
        <v>0</v>
      </c>
      <c r="F391" s="11">
        <v>4.1095890410958902E-2</v>
      </c>
      <c r="G391" s="11" t="b">
        <v>0</v>
      </c>
      <c r="H391" s="10">
        <v>3.3250000000000002</v>
      </c>
    </row>
    <row r="392" spans="1:8" x14ac:dyDescent="0.2">
      <c r="A392" s="146">
        <v>391</v>
      </c>
      <c r="B392" s="11">
        <v>895</v>
      </c>
      <c r="C392" s="11">
        <v>1685</v>
      </c>
      <c r="D392" s="11">
        <v>0.66144137390136737</v>
      </c>
      <c r="E392" s="11" t="b">
        <v>0</v>
      </c>
      <c r="F392" s="11">
        <v>4.1095890410958902E-2</v>
      </c>
      <c r="G392" s="11" t="b">
        <v>0</v>
      </c>
      <c r="H392" s="10">
        <v>3.5750000000000002</v>
      </c>
    </row>
    <row r="393" spans="1:8" x14ac:dyDescent="0.2">
      <c r="A393" s="146">
        <v>392</v>
      </c>
      <c r="B393" s="11">
        <v>900</v>
      </c>
      <c r="C393" s="11">
        <v>13695</v>
      </c>
      <c r="D393" s="11">
        <v>0.65735205932617191</v>
      </c>
      <c r="E393" s="11" t="b">
        <v>0</v>
      </c>
      <c r="F393" s="11">
        <v>4.1095890410958902E-2</v>
      </c>
      <c r="G393" s="11" t="b">
        <v>0</v>
      </c>
      <c r="H393" s="10">
        <v>3.8250000000000002</v>
      </c>
    </row>
    <row r="394" spans="1:8" x14ac:dyDescent="0.2">
      <c r="A394" s="146">
        <v>393</v>
      </c>
      <c r="B394" s="11">
        <v>915</v>
      </c>
      <c r="C394" s="11">
        <v>446</v>
      </c>
      <c r="D394" s="11">
        <v>0.64673204833984377</v>
      </c>
      <c r="E394" s="11" t="b">
        <v>0</v>
      </c>
      <c r="F394" s="11">
        <v>4.1095890410958902E-2</v>
      </c>
      <c r="G394" s="11" t="b">
        <v>0</v>
      </c>
      <c r="H394" s="10">
        <v>4.7249999999999996</v>
      </c>
    </row>
    <row r="395" spans="1:8" x14ac:dyDescent="0.2">
      <c r="A395" s="146">
        <v>394</v>
      </c>
      <c r="B395" s="11">
        <v>920</v>
      </c>
      <c r="C395" s="11">
        <v>640</v>
      </c>
      <c r="D395" s="11">
        <v>0.64349721740722665</v>
      </c>
      <c r="E395" s="11" t="b">
        <v>0</v>
      </c>
      <c r="F395" s="11">
        <v>4.1095890410958902E-2</v>
      </c>
      <c r="G395" s="11" t="b">
        <v>0</v>
      </c>
      <c r="H395" s="10">
        <v>5.0750000000000002</v>
      </c>
    </row>
    <row r="396" spans="1:8" x14ac:dyDescent="0.2">
      <c r="A396" s="146">
        <v>395</v>
      </c>
      <c r="B396" s="11">
        <v>925</v>
      </c>
      <c r="C396" s="11">
        <v>1229</v>
      </c>
      <c r="D396" s="11">
        <v>0.63885859191894534</v>
      </c>
      <c r="E396" s="11" t="b">
        <v>0</v>
      </c>
      <c r="F396" s="11">
        <v>4.1095890410958902E-2</v>
      </c>
      <c r="G396" s="11" t="b">
        <v>0</v>
      </c>
      <c r="H396" s="10">
        <v>5.4</v>
      </c>
    </row>
    <row r="397" spans="1:8" x14ac:dyDescent="0.2">
      <c r="A397" s="146">
        <v>396</v>
      </c>
      <c r="B397" s="11">
        <v>930</v>
      </c>
      <c r="C397" s="11">
        <v>547</v>
      </c>
      <c r="D397" s="11">
        <v>0.63660031372070325</v>
      </c>
      <c r="E397" s="11" t="b">
        <v>0</v>
      </c>
      <c r="F397" s="11">
        <v>4.1095890410958902E-2</v>
      </c>
      <c r="G397" s="11" t="b">
        <v>0</v>
      </c>
      <c r="H397" s="10">
        <v>5.8250000000000002</v>
      </c>
    </row>
    <row r="398" spans="1:8" x14ac:dyDescent="0.2">
      <c r="A398" s="146">
        <v>397</v>
      </c>
      <c r="B398" s="11">
        <v>940</v>
      </c>
      <c r="C398" s="11">
        <v>400</v>
      </c>
      <c r="D398" s="11">
        <v>0.62848271911621101</v>
      </c>
      <c r="E398" s="11" t="b">
        <v>0</v>
      </c>
      <c r="F398" s="11">
        <v>4.1095890410958902E-2</v>
      </c>
      <c r="G398" s="11" t="b">
        <v>0</v>
      </c>
      <c r="H398" s="10">
        <v>6.625</v>
      </c>
    </row>
    <row r="399" spans="1:8" x14ac:dyDescent="0.2">
      <c r="A399" s="146">
        <v>398</v>
      </c>
      <c r="B399" s="11">
        <v>945</v>
      </c>
      <c r="C399" s="11">
        <v>782</v>
      </c>
      <c r="D399" s="11">
        <v>0.62475961181640627</v>
      </c>
      <c r="E399" s="11" t="b">
        <v>0</v>
      </c>
      <c r="F399" s="11">
        <v>4.1095890410958902E-2</v>
      </c>
      <c r="G399" s="11" t="b">
        <v>0</v>
      </c>
      <c r="H399" s="10">
        <v>7.0750000000000002</v>
      </c>
    </row>
    <row r="400" spans="1:8" x14ac:dyDescent="0.2">
      <c r="A400" s="146">
        <v>399</v>
      </c>
      <c r="B400" s="11">
        <v>950</v>
      </c>
      <c r="C400" s="11">
        <v>4636</v>
      </c>
      <c r="D400" s="11">
        <v>0.62338633453369152</v>
      </c>
      <c r="E400" s="11" t="b">
        <v>0</v>
      </c>
      <c r="F400" s="11">
        <v>4.1095890410958902E-2</v>
      </c>
      <c r="G400" s="11" t="b">
        <v>0</v>
      </c>
      <c r="H400" s="10">
        <v>7.65</v>
      </c>
    </row>
    <row r="401" spans="1:8" x14ac:dyDescent="0.2">
      <c r="A401" s="146">
        <v>400</v>
      </c>
      <c r="B401" s="11">
        <v>960</v>
      </c>
      <c r="C401" s="11">
        <v>573</v>
      </c>
      <c r="D401" s="11">
        <v>0.61874770904541021</v>
      </c>
      <c r="E401" s="11" t="b">
        <v>0</v>
      </c>
      <c r="F401" s="11">
        <v>4.1095890410958902E-2</v>
      </c>
      <c r="G401" s="11" t="b">
        <v>0</v>
      </c>
      <c r="H401" s="10">
        <v>8.8249999999999993</v>
      </c>
    </row>
    <row r="402" spans="1:8" x14ac:dyDescent="0.2">
      <c r="A402" s="146">
        <v>401</v>
      </c>
      <c r="B402" s="11">
        <v>970</v>
      </c>
      <c r="C402" s="11">
        <v>455</v>
      </c>
      <c r="D402" s="11">
        <v>0.61120994262695327</v>
      </c>
      <c r="E402" s="11" t="b">
        <v>0</v>
      </c>
      <c r="F402" s="11">
        <v>4.1095890410958902E-2</v>
      </c>
      <c r="G402" s="11" t="b">
        <v>0</v>
      </c>
      <c r="H402" s="10">
        <v>10</v>
      </c>
    </row>
    <row r="403" spans="1:8" x14ac:dyDescent="0.2">
      <c r="A403" s="146">
        <v>402</v>
      </c>
      <c r="B403" s="11">
        <v>975</v>
      </c>
      <c r="C403" s="11">
        <v>922</v>
      </c>
      <c r="D403" s="11">
        <v>0.61151511535644554</v>
      </c>
      <c r="E403" s="11" t="b">
        <v>0</v>
      </c>
      <c r="F403" s="11">
        <v>4.1095890410958902E-2</v>
      </c>
      <c r="G403" s="11" t="b">
        <v>0</v>
      </c>
      <c r="H403" s="10">
        <v>10.85</v>
      </c>
    </row>
    <row r="404" spans="1:8" x14ac:dyDescent="0.2">
      <c r="A404" s="146">
        <v>403</v>
      </c>
      <c r="B404" s="11">
        <v>980</v>
      </c>
      <c r="C404" s="11">
        <v>877</v>
      </c>
      <c r="D404" s="11">
        <v>0.60855493988037124</v>
      </c>
      <c r="E404" s="11" t="b">
        <v>0</v>
      </c>
      <c r="F404" s="11">
        <v>4.1095890410958902E-2</v>
      </c>
      <c r="G404" s="11" t="b">
        <v>0</v>
      </c>
      <c r="H404" s="10">
        <v>11.574999999999999</v>
      </c>
    </row>
    <row r="405" spans="1:8" x14ac:dyDescent="0.2">
      <c r="A405" s="146">
        <v>404</v>
      </c>
      <c r="B405" s="11">
        <v>985</v>
      </c>
      <c r="C405" s="11">
        <v>401</v>
      </c>
      <c r="D405" s="11">
        <v>0.60712062805175782</v>
      </c>
      <c r="E405" s="11" t="b">
        <v>0</v>
      </c>
      <c r="F405" s="11">
        <v>4.1095890410958902E-2</v>
      </c>
      <c r="G405" s="11" t="b">
        <v>0</v>
      </c>
      <c r="H405" s="10">
        <v>12.425000000000001</v>
      </c>
    </row>
    <row r="406" spans="1:8" x14ac:dyDescent="0.2">
      <c r="A406" s="146">
        <v>405</v>
      </c>
      <c r="B406" s="11">
        <v>990</v>
      </c>
      <c r="C406" s="11">
        <v>798</v>
      </c>
      <c r="D406" s="11">
        <v>0.60400786621093772</v>
      </c>
      <c r="E406" s="11" t="b">
        <v>0</v>
      </c>
      <c r="F406" s="11">
        <v>4.1095890410958902E-2</v>
      </c>
      <c r="G406" s="11" t="b">
        <v>0</v>
      </c>
      <c r="H406" s="10">
        <v>13.225</v>
      </c>
    </row>
    <row r="407" spans="1:8" x14ac:dyDescent="0.2">
      <c r="A407" s="146">
        <v>406</v>
      </c>
      <c r="B407" s="11">
        <v>1000</v>
      </c>
      <c r="C407" s="11">
        <v>7071</v>
      </c>
      <c r="D407" s="11">
        <v>0.59888096435546889</v>
      </c>
      <c r="E407" s="11" t="b">
        <v>0</v>
      </c>
      <c r="F407" s="11">
        <v>4.1095890410958902E-2</v>
      </c>
      <c r="G407" s="11" t="b">
        <v>0</v>
      </c>
      <c r="H407" s="10">
        <v>15.025</v>
      </c>
    </row>
    <row r="408" spans="1:8" x14ac:dyDescent="0.2">
      <c r="A408" s="146">
        <v>407</v>
      </c>
      <c r="B408" s="11">
        <v>1025</v>
      </c>
      <c r="C408" s="11">
        <v>883</v>
      </c>
      <c r="D408" s="11">
        <v>0.58813888427734384</v>
      </c>
      <c r="E408" s="11" t="b">
        <v>0</v>
      </c>
      <c r="F408" s="11">
        <v>4.1095890410958902E-2</v>
      </c>
      <c r="G408" s="11" t="b">
        <v>0</v>
      </c>
      <c r="H408" s="10">
        <v>20.55</v>
      </c>
    </row>
    <row r="409" spans="1:8" x14ac:dyDescent="0.2">
      <c r="A409" s="146">
        <v>408</v>
      </c>
      <c r="B409" s="11">
        <v>1050</v>
      </c>
      <c r="C409" s="11">
        <v>1773</v>
      </c>
      <c r="D409" s="11">
        <v>0.59152630157470709</v>
      </c>
      <c r="E409" s="11" t="b">
        <v>0</v>
      </c>
      <c r="F409" s="11">
        <v>4.1095890410958902E-2</v>
      </c>
      <c r="G409" s="11" t="b">
        <v>0</v>
      </c>
      <c r="H409" s="10">
        <v>28.675000000000001</v>
      </c>
    </row>
    <row r="410" spans="1:8" x14ac:dyDescent="0.2">
      <c r="A410" s="146">
        <v>409</v>
      </c>
      <c r="B410" s="11">
        <v>1075</v>
      </c>
      <c r="C410" s="11">
        <v>543</v>
      </c>
      <c r="D410" s="11">
        <v>0.58377491424560535</v>
      </c>
      <c r="E410" s="11" t="b">
        <v>0</v>
      </c>
      <c r="F410" s="11">
        <v>4.1095890410958902E-2</v>
      </c>
      <c r="G410" s="11" t="b">
        <v>0</v>
      </c>
      <c r="H410" s="10">
        <v>37.650000000000013</v>
      </c>
    </row>
    <row r="411" spans="1:8" x14ac:dyDescent="0.2">
      <c r="A411" s="146">
        <v>410</v>
      </c>
      <c r="B411" s="11">
        <v>1090</v>
      </c>
      <c r="C411" s="11">
        <v>646</v>
      </c>
      <c r="D411" s="11">
        <v>0.58211172286987289</v>
      </c>
      <c r="E411" s="11" t="b">
        <v>0</v>
      </c>
      <c r="F411" s="11">
        <v>4.1095890410958902E-2</v>
      </c>
      <c r="G411" s="11" t="b">
        <v>0</v>
      </c>
      <c r="H411" s="10">
        <v>44.15</v>
      </c>
    </row>
    <row r="412" spans="1:8" x14ac:dyDescent="0.2">
      <c r="A412" s="146">
        <v>411</v>
      </c>
      <c r="B412" s="11">
        <v>1100</v>
      </c>
      <c r="C412" s="11">
        <v>940</v>
      </c>
      <c r="D412" s="11">
        <v>0.58340870697021485</v>
      </c>
      <c r="E412" s="11" t="b">
        <v>0</v>
      </c>
      <c r="F412" s="11">
        <v>4.1095890410958902E-2</v>
      </c>
      <c r="G412" s="11" t="b">
        <v>0</v>
      </c>
      <c r="H412" s="10">
        <v>49.075000000000003</v>
      </c>
    </row>
    <row r="413" spans="1:8" x14ac:dyDescent="0.2">
      <c r="A413" s="146">
        <v>412</v>
      </c>
      <c r="B413" s="11">
        <v>1150</v>
      </c>
      <c r="C413" s="11">
        <v>677</v>
      </c>
      <c r="D413" s="11">
        <v>0.58702500381469735</v>
      </c>
      <c r="E413" s="11" t="b">
        <v>1</v>
      </c>
      <c r="F413" s="11">
        <v>4.1095890410958902E-2</v>
      </c>
      <c r="G413" s="11" t="b">
        <v>0</v>
      </c>
      <c r="H413" s="10">
        <v>77.800000000000011</v>
      </c>
    </row>
    <row r="414" spans="1:8" x14ac:dyDescent="0.2">
      <c r="A414" s="146">
        <v>413</v>
      </c>
      <c r="B414" s="11">
        <v>1175</v>
      </c>
      <c r="C414" s="11">
        <v>1539</v>
      </c>
      <c r="D414" s="11">
        <v>0.59418130432128913</v>
      </c>
      <c r="E414" s="11" t="b">
        <v>1</v>
      </c>
      <c r="F414" s="11">
        <v>4.1095890410958902E-2</v>
      </c>
      <c r="G414" s="11" t="b">
        <v>0</v>
      </c>
      <c r="H414" s="10">
        <v>95.15</v>
      </c>
    </row>
    <row r="415" spans="1:8" x14ac:dyDescent="0.2">
      <c r="A415" s="146">
        <v>414</v>
      </c>
      <c r="B415" s="11">
        <v>1200</v>
      </c>
      <c r="C415" s="11">
        <v>2252</v>
      </c>
      <c r="D415" s="11">
        <v>0.60376372802734402</v>
      </c>
      <c r="E415" s="11" t="b">
        <v>1</v>
      </c>
      <c r="F415" s="11">
        <v>4.1095890410958902E-2</v>
      </c>
      <c r="G415" s="11" t="b">
        <v>0</v>
      </c>
      <c r="H415" s="10">
        <v>114.1</v>
      </c>
    </row>
    <row r="416" spans="1:8" x14ac:dyDescent="0.2">
      <c r="A416" s="146">
        <v>415</v>
      </c>
      <c r="B416" s="11">
        <v>1250</v>
      </c>
      <c r="C416" s="11">
        <v>1131</v>
      </c>
      <c r="D416" s="11">
        <v>0.63843135009765617</v>
      </c>
      <c r="E416" s="11" t="b">
        <v>1</v>
      </c>
      <c r="F416" s="11">
        <v>4.1095890410958902E-2</v>
      </c>
      <c r="G416" s="11" t="b">
        <v>0</v>
      </c>
      <c r="H416" s="10">
        <v>156.32499999999999</v>
      </c>
    </row>
    <row r="417" spans="1:8" x14ac:dyDescent="0.2">
      <c r="A417" s="146">
        <v>416</v>
      </c>
      <c r="B417" s="11">
        <v>1300</v>
      </c>
      <c r="C417" s="11">
        <v>482</v>
      </c>
      <c r="D417" s="11">
        <v>0.67053552124023441</v>
      </c>
      <c r="E417" s="11" t="b">
        <v>1</v>
      </c>
      <c r="F417" s="11">
        <v>4.1095890410958902E-2</v>
      </c>
      <c r="G417" s="11" t="b">
        <v>0</v>
      </c>
      <c r="H417" s="10">
        <v>201.2</v>
      </c>
    </row>
    <row r="418" spans="1:8" x14ac:dyDescent="0.2">
      <c r="A418" s="146">
        <v>417</v>
      </c>
      <c r="B418" s="11">
        <v>810</v>
      </c>
      <c r="C418" s="11">
        <v>2443</v>
      </c>
      <c r="D418" s="11">
        <v>0.59033612792968759</v>
      </c>
      <c r="E418" s="11" t="b">
        <v>1</v>
      </c>
      <c r="F418" s="11">
        <v>6.3013698630136991E-2</v>
      </c>
      <c r="G418" s="11" t="b">
        <v>1</v>
      </c>
      <c r="H418" s="10">
        <v>300.72500000000002</v>
      </c>
    </row>
    <row r="419" spans="1:8" x14ac:dyDescent="0.2">
      <c r="A419" s="146">
        <v>418</v>
      </c>
      <c r="B419" s="11">
        <v>820</v>
      </c>
      <c r="C419" s="11">
        <v>2302</v>
      </c>
      <c r="D419" s="11">
        <v>0.7143583251953125</v>
      </c>
      <c r="E419" s="11" t="b">
        <v>1</v>
      </c>
      <c r="F419" s="11">
        <v>6.3013698630136991E-2</v>
      </c>
      <c r="G419" s="11" t="b">
        <v>1</v>
      </c>
      <c r="H419" s="10">
        <v>293.32499999999999</v>
      </c>
    </row>
    <row r="420" spans="1:8" x14ac:dyDescent="0.2">
      <c r="A420" s="146">
        <v>419</v>
      </c>
      <c r="B420" s="11">
        <v>830</v>
      </c>
      <c r="C420" s="11">
        <v>2042</v>
      </c>
      <c r="D420" s="11">
        <v>0.72027867614746088</v>
      </c>
      <c r="E420" s="11" t="b">
        <v>1</v>
      </c>
      <c r="F420" s="11">
        <v>6.3013698630136991E-2</v>
      </c>
      <c r="G420" s="11" t="b">
        <v>1</v>
      </c>
      <c r="H420" s="10">
        <v>284.125</v>
      </c>
    </row>
    <row r="421" spans="1:8" x14ac:dyDescent="0.2">
      <c r="A421" s="146">
        <v>420</v>
      </c>
      <c r="B421" s="11">
        <v>850</v>
      </c>
      <c r="C421" s="11">
        <v>3109</v>
      </c>
      <c r="D421" s="11">
        <v>0.68567208862304696</v>
      </c>
      <c r="E421" s="11" t="b">
        <v>1</v>
      </c>
      <c r="F421" s="11">
        <v>6.3013698630136991E-2</v>
      </c>
      <c r="G421" s="11" t="b">
        <v>1</v>
      </c>
      <c r="H421" s="10">
        <v>260.5</v>
      </c>
    </row>
    <row r="422" spans="1:8" x14ac:dyDescent="0.2">
      <c r="A422" s="146">
        <v>421</v>
      </c>
      <c r="B422" s="11">
        <v>900</v>
      </c>
      <c r="C422" s="11">
        <v>734</v>
      </c>
      <c r="D422" s="11">
        <v>0.53290262023925772</v>
      </c>
      <c r="E422" s="11" t="b">
        <v>1</v>
      </c>
      <c r="F422" s="11">
        <v>6.3013698630136991E-2</v>
      </c>
      <c r="G422" s="11" t="b">
        <v>1</v>
      </c>
      <c r="H422" s="10">
        <v>213.45</v>
      </c>
    </row>
    <row r="423" spans="1:8" x14ac:dyDescent="0.2">
      <c r="A423" s="146">
        <v>422</v>
      </c>
      <c r="B423" s="11">
        <v>940</v>
      </c>
      <c r="C423" s="11">
        <v>8119</v>
      </c>
      <c r="D423" s="11">
        <v>0.60449614257812523</v>
      </c>
      <c r="E423" s="11" t="b">
        <v>1</v>
      </c>
      <c r="F423" s="11">
        <v>6.3013698630136991E-2</v>
      </c>
      <c r="G423" s="11" t="b">
        <v>1</v>
      </c>
      <c r="H423" s="10">
        <v>181.22499999999999</v>
      </c>
    </row>
    <row r="424" spans="1:8" x14ac:dyDescent="0.2">
      <c r="A424" s="146">
        <v>423</v>
      </c>
      <c r="B424" s="11">
        <v>950</v>
      </c>
      <c r="C424" s="11">
        <v>2829</v>
      </c>
      <c r="D424" s="11">
        <v>0.58050956604003923</v>
      </c>
      <c r="E424" s="11" t="b">
        <v>1</v>
      </c>
      <c r="F424" s="11">
        <v>6.3013698630136991E-2</v>
      </c>
      <c r="G424" s="11" t="b">
        <v>1</v>
      </c>
      <c r="H424" s="10">
        <v>171.42500000000001</v>
      </c>
    </row>
    <row r="425" spans="1:8" x14ac:dyDescent="0.2">
      <c r="A425" s="146">
        <v>424</v>
      </c>
      <c r="B425" s="11">
        <v>1000</v>
      </c>
      <c r="C425" s="11">
        <v>1864</v>
      </c>
      <c r="D425" s="11">
        <v>0.56906558868408197</v>
      </c>
      <c r="E425" s="11" t="b">
        <v>1</v>
      </c>
      <c r="F425" s="11">
        <v>6.3013698630136991E-2</v>
      </c>
      <c r="G425" s="11" t="b">
        <v>1</v>
      </c>
      <c r="H425" s="10">
        <v>131.17500000000001</v>
      </c>
    </row>
    <row r="426" spans="1:8" x14ac:dyDescent="0.2">
      <c r="A426" s="146">
        <v>425</v>
      </c>
      <c r="B426" s="11">
        <v>1005</v>
      </c>
      <c r="C426" s="11">
        <v>446</v>
      </c>
      <c r="D426" s="11">
        <v>0.5849498292541504</v>
      </c>
      <c r="E426" s="11" t="b">
        <v>1</v>
      </c>
      <c r="F426" s="11">
        <v>6.3013698630136991E-2</v>
      </c>
      <c r="G426" s="11" t="b">
        <v>1</v>
      </c>
      <c r="H426" s="10">
        <v>128.875</v>
      </c>
    </row>
    <row r="427" spans="1:8" x14ac:dyDescent="0.2">
      <c r="A427" s="146">
        <v>426</v>
      </c>
      <c r="B427" s="11">
        <v>1100</v>
      </c>
      <c r="C427" s="11">
        <v>741</v>
      </c>
      <c r="D427" s="11">
        <v>0.5530440203857423</v>
      </c>
      <c r="E427" s="11" t="b">
        <v>1</v>
      </c>
      <c r="F427" s="11">
        <v>6.3013698630136991E-2</v>
      </c>
      <c r="G427" s="11" t="b">
        <v>1</v>
      </c>
      <c r="H427" s="10">
        <v>67.449999999999989</v>
      </c>
    </row>
    <row r="428" spans="1:8" x14ac:dyDescent="0.2">
      <c r="A428" s="146">
        <v>427</v>
      </c>
      <c r="B428" s="11">
        <v>1150</v>
      </c>
      <c r="C428" s="11">
        <v>614</v>
      </c>
      <c r="D428" s="11">
        <v>0.5624891163635255</v>
      </c>
      <c r="E428" s="11" t="b">
        <v>0</v>
      </c>
      <c r="F428" s="11">
        <v>6.3013698630136991E-2</v>
      </c>
      <c r="G428" s="11" t="b">
        <v>1</v>
      </c>
      <c r="H428" s="10">
        <v>46.8</v>
      </c>
    </row>
    <row r="429" spans="1:8" x14ac:dyDescent="0.2">
      <c r="A429" s="146">
        <v>428</v>
      </c>
      <c r="B429" s="11">
        <v>1200</v>
      </c>
      <c r="C429" s="11">
        <v>2673</v>
      </c>
      <c r="D429" s="11">
        <v>0.5725903337097169</v>
      </c>
      <c r="E429" s="11" t="b">
        <v>0</v>
      </c>
      <c r="F429" s="11">
        <v>6.3013698630136991E-2</v>
      </c>
      <c r="G429" s="11" t="b">
        <v>1</v>
      </c>
      <c r="H429" s="10">
        <v>31.8</v>
      </c>
    </row>
    <row r="430" spans="1:8" x14ac:dyDescent="0.2">
      <c r="A430" s="146">
        <v>429</v>
      </c>
      <c r="B430" s="11">
        <v>1250</v>
      </c>
      <c r="C430" s="11">
        <v>468</v>
      </c>
      <c r="D430" s="11">
        <v>0.58069266967773436</v>
      </c>
      <c r="E430" s="11" t="b">
        <v>0</v>
      </c>
      <c r="F430" s="11">
        <v>6.3013698630136991E-2</v>
      </c>
      <c r="G430" s="11" t="b">
        <v>1</v>
      </c>
      <c r="H430" s="10">
        <v>21.074999999999999</v>
      </c>
    </row>
    <row r="431" spans="1:8" x14ac:dyDescent="0.2">
      <c r="A431" s="146">
        <v>430</v>
      </c>
      <c r="B431" s="11">
        <v>1300</v>
      </c>
      <c r="C431" s="11">
        <v>660</v>
      </c>
      <c r="D431" s="11">
        <v>0.59753820434570315</v>
      </c>
      <c r="E431" s="11" t="b">
        <v>0</v>
      </c>
      <c r="F431" s="11">
        <v>6.3013698630136991E-2</v>
      </c>
      <c r="G431" s="11" t="b">
        <v>1</v>
      </c>
      <c r="H431" s="10">
        <v>14.375</v>
      </c>
    </row>
    <row r="432" spans="1:8" x14ac:dyDescent="0.2">
      <c r="A432" s="146">
        <v>431</v>
      </c>
      <c r="B432" s="11">
        <v>1500</v>
      </c>
      <c r="C432" s="11">
        <v>588</v>
      </c>
      <c r="D432" s="11">
        <v>0.67816483947753925</v>
      </c>
      <c r="E432" s="11" t="b">
        <v>0</v>
      </c>
      <c r="F432" s="11">
        <v>6.3013698630136991E-2</v>
      </c>
      <c r="G432" s="11" t="b">
        <v>1</v>
      </c>
      <c r="H432" s="10">
        <v>3.7749999999999999</v>
      </c>
    </row>
    <row r="433" spans="1:8" x14ac:dyDescent="0.2">
      <c r="A433" s="146">
        <v>432</v>
      </c>
      <c r="B433" s="11">
        <v>300</v>
      </c>
      <c r="C433" s="11">
        <v>400</v>
      </c>
      <c r="D433" s="11">
        <v>1.5546897265624999</v>
      </c>
      <c r="E433" s="11" t="b">
        <v>0</v>
      </c>
      <c r="F433" s="11">
        <v>6.3013698630136991E-2</v>
      </c>
      <c r="G433" s="11" t="b">
        <v>0</v>
      </c>
      <c r="H433" s="10">
        <v>0.03</v>
      </c>
    </row>
    <row r="434" spans="1:8" x14ac:dyDescent="0.2">
      <c r="A434" s="146">
        <v>433</v>
      </c>
      <c r="B434" s="11">
        <v>600</v>
      </c>
      <c r="C434" s="11">
        <v>535</v>
      </c>
      <c r="D434" s="11">
        <v>0.97265652343749998</v>
      </c>
      <c r="E434" s="11" t="b">
        <v>0</v>
      </c>
      <c r="F434" s="11">
        <v>6.3013698630136991E-2</v>
      </c>
      <c r="G434" s="11" t="b">
        <v>0</v>
      </c>
      <c r="H434" s="10">
        <v>0.45</v>
      </c>
    </row>
    <row r="435" spans="1:8" x14ac:dyDescent="0.2">
      <c r="A435" s="146">
        <v>434</v>
      </c>
      <c r="B435" s="11">
        <v>700</v>
      </c>
      <c r="C435" s="11">
        <v>840</v>
      </c>
      <c r="D435" s="11">
        <v>0.81323428955078114</v>
      </c>
      <c r="E435" s="11" t="b">
        <v>0</v>
      </c>
      <c r="F435" s="11">
        <v>6.3013698630136991E-2</v>
      </c>
      <c r="G435" s="11" t="b">
        <v>0</v>
      </c>
      <c r="H435" s="10">
        <v>0.87</v>
      </c>
    </row>
    <row r="436" spans="1:8" x14ac:dyDescent="0.2">
      <c r="A436" s="146">
        <v>435</v>
      </c>
      <c r="B436" s="11">
        <v>800</v>
      </c>
      <c r="C436" s="11">
        <v>709</v>
      </c>
      <c r="D436" s="11">
        <v>0.69360657958984384</v>
      </c>
      <c r="E436" s="11" t="b">
        <v>0</v>
      </c>
      <c r="F436" s="11">
        <v>6.3013698630136991E-2</v>
      </c>
      <c r="G436" s="11" t="b">
        <v>0</v>
      </c>
      <c r="H436" s="10">
        <v>2.1549999999999998</v>
      </c>
    </row>
    <row r="437" spans="1:8" x14ac:dyDescent="0.2">
      <c r="A437" s="146">
        <v>436</v>
      </c>
      <c r="B437" s="11">
        <v>810</v>
      </c>
      <c r="C437" s="11">
        <v>2463</v>
      </c>
      <c r="D437" s="11">
        <v>0.68420725952148453</v>
      </c>
      <c r="E437" s="11" t="b">
        <v>0</v>
      </c>
      <c r="F437" s="11">
        <v>6.3013698630136991E-2</v>
      </c>
      <c r="G437" s="11" t="b">
        <v>0</v>
      </c>
      <c r="H437" s="10">
        <v>2.4</v>
      </c>
    </row>
    <row r="438" spans="1:8" x14ac:dyDescent="0.2">
      <c r="A438" s="146">
        <v>437</v>
      </c>
      <c r="B438" s="11">
        <v>820</v>
      </c>
      <c r="C438" s="11">
        <v>2385</v>
      </c>
      <c r="D438" s="11">
        <v>0.67547931945800799</v>
      </c>
      <c r="E438" s="11" t="b">
        <v>0</v>
      </c>
      <c r="F438" s="11">
        <v>6.3013698630136991E-2</v>
      </c>
      <c r="G438" s="11" t="b">
        <v>0</v>
      </c>
      <c r="H438" s="10">
        <v>2.6850000000000001</v>
      </c>
    </row>
    <row r="439" spans="1:8" x14ac:dyDescent="0.2">
      <c r="A439" s="146">
        <v>438</v>
      </c>
      <c r="B439" s="11">
        <v>830</v>
      </c>
      <c r="C439" s="11">
        <v>2055</v>
      </c>
      <c r="D439" s="11">
        <v>0.66736172485351575</v>
      </c>
      <c r="E439" s="11" t="b">
        <v>0</v>
      </c>
      <c r="F439" s="11">
        <v>6.3013698630136991E-2</v>
      </c>
      <c r="G439" s="11" t="b">
        <v>0</v>
      </c>
      <c r="H439" s="10">
        <v>3.0150000000000001</v>
      </c>
    </row>
    <row r="440" spans="1:8" x14ac:dyDescent="0.2">
      <c r="A440" s="146">
        <v>439</v>
      </c>
      <c r="B440" s="11">
        <v>850</v>
      </c>
      <c r="C440" s="11">
        <v>3026</v>
      </c>
      <c r="D440" s="11">
        <v>0.65253033020019546</v>
      </c>
      <c r="E440" s="11" t="b">
        <v>0</v>
      </c>
      <c r="F440" s="11">
        <v>6.3013698630136991E-2</v>
      </c>
      <c r="G440" s="11" t="b">
        <v>0</v>
      </c>
      <c r="H440" s="10">
        <v>3.8250000000000002</v>
      </c>
    </row>
    <row r="441" spans="1:8" x14ac:dyDescent="0.2">
      <c r="A441" s="146">
        <v>440</v>
      </c>
      <c r="B441" s="11">
        <v>900</v>
      </c>
      <c r="C441" s="11">
        <v>1083</v>
      </c>
      <c r="D441" s="11">
        <v>0.62057874542236335</v>
      </c>
      <c r="E441" s="11" t="b">
        <v>0</v>
      </c>
      <c r="F441" s="11">
        <v>6.3013698630136991E-2</v>
      </c>
      <c r="G441" s="11" t="b">
        <v>0</v>
      </c>
      <c r="H441" s="10">
        <v>6.9749999999999996</v>
      </c>
    </row>
    <row r="442" spans="1:8" x14ac:dyDescent="0.2">
      <c r="A442" s="146">
        <v>441</v>
      </c>
      <c r="B442" s="11">
        <v>950</v>
      </c>
      <c r="C442" s="11">
        <v>2935</v>
      </c>
      <c r="D442" s="11">
        <v>0.59146526702880864</v>
      </c>
      <c r="E442" s="11" t="b">
        <v>0</v>
      </c>
      <c r="F442" s="11">
        <v>6.3013698630136991E-2</v>
      </c>
      <c r="G442" s="11" t="b">
        <v>0</v>
      </c>
      <c r="H442" s="10">
        <v>12.35</v>
      </c>
    </row>
    <row r="443" spans="1:8" x14ac:dyDescent="0.2">
      <c r="A443" s="146">
        <v>442</v>
      </c>
      <c r="B443" s="11">
        <v>1000</v>
      </c>
      <c r="C443" s="11">
        <v>2413</v>
      </c>
      <c r="D443" s="11">
        <v>0.57887689193725578</v>
      </c>
      <c r="E443" s="11" t="b">
        <v>0</v>
      </c>
      <c r="F443" s="11">
        <v>6.3013698630136991E-2</v>
      </c>
      <c r="G443" s="11" t="b">
        <v>0</v>
      </c>
      <c r="H443" s="10">
        <v>22.25</v>
      </c>
    </row>
    <row r="444" spans="1:8" x14ac:dyDescent="0.2">
      <c r="A444" s="146">
        <v>443</v>
      </c>
      <c r="B444" s="11">
        <v>1050</v>
      </c>
      <c r="C444" s="11">
        <v>693</v>
      </c>
      <c r="D444" s="11">
        <v>0.56795170822143537</v>
      </c>
      <c r="E444" s="11" t="b">
        <v>0</v>
      </c>
      <c r="F444" s="11">
        <v>6.3013698630136991E-2</v>
      </c>
      <c r="G444" s="11" t="b">
        <v>0</v>
      </c>
      <c r="H444" s="10">
        <v>37.274999999999999</v>
      </c>
    </row>
    <row r="445" spans="1:8" x14ac:dyDescent="0.2">
      <c r="A445" s="146">
        <v>444</v>
      </c>
      <c r="B445" s="11">
        <v>935</v>
      </c>
      <c r="C445" s="11">
        <v>7920</v>
      </c>
      <c r="D445" s="11">
        <v>0.61886977813720712</v>
      </c>
      <c r="E445" s="11" t="b">
        <v>1</v>
      </c>
      <c r="F445" s="11">
        <v>8.2191780821917804E-2</v>
      </c>
      <c r="G445" s="11" t="b">
        <v>1</v>
      </c>
      <c r="H445" s="10">
        <v>191.52500000000001</v>
      </c>
    </row>
    <row r="446" spans="1:8" x14ac:dyDescent="0.2">
      <c r="A446" s="146">
        <v>445</v>
      </c>
      <c r="B446" s="11">
        <v>1000</v>
      </c>
      <c r="C446" s="11">
        <v>1028</v>
      </c>
      <c r="D446" s="11">
        <v>0.59283854431152361</v>
      </c>
      <c r="E446" s="11" t="b">
        <v>1</v>
      </c>
      <c r="F446" s="11">
        <v>8.2191780821917804E-2</v>
      </c>
      <c r="G446" s="11" t="b">
        <v>1</v>
      </c>
      <c r="H446" s="10">
        <v>140.25</v>
      </c>
    </row>
    <row r="447" spans="1:8" x14ac:dyDescent="0.2">
      <c r="A447" s="146">
        <v>446</v>
      </c>
      <c r="B447" s="11">
        <v>1050</v>
      </c>
      <c r="C447" s="11">
        <v>1281</v>
      </c>
      <c r="D447" s="11">
        <v>0.61629106857299809</v>
      </c>
      <c r="E447" s="11" t="b">
        <v>1</v>
      </c>
      <c r="F447" s="11">
        <v>8.2191780821917804E-2</v>
      </c>
      <c r="G447" s="11" t="b">
        <v>1</v>
      </c>
      <c r="H447" s="10">
        <v>110.77500000000001</v>
      </c>
    </row>
    <row r="448" spans="1:8" x14ac:dyDescent="0.2">
      <c r="A448" s="146">
        <v>447</v>
      </c>
      <c r="B448" s="11">
        <v>1080</v>
      </c>
      <c r="C448" s="11">
        <v>759</v>
      </c>
      <c r="D448" s="11">
        <v>0.60362640029907255</v>
      </c>
      <c r="E448" s="11" t="b">
        <v>1</v>
      </c>
      <c r="F448" s="11">
        <v>8.2191780821917804E-2</v>
      </c>
      <c r="G448" s="11" t="b">
        <v>1</v>
      </c>
      <c r="H448" s="10">
        <v>92.525000000000006</v>
      </c>
    </row>
    <row r="449" spans="1:8" x14ac:dyDescent="0.2">
      <c r="A449" s="146">
        <v>448</v>
      </c>
      <c r="B449" s="11">
        <v>1100</v>
      </c>
      <c r="C449" s="11">
        <v>520</v>
      </c>
      <c r="D449" s="11">
        <v>0.5941507870483399</v>
      </c>
      <c r="E449" s="11" t="b">
        <v>1</v>
      </c>
      <c r="F449" s="11">
        <v>8.2191780821917804E-2</v>
      </c>
      <c r="G449" s="11" t="b">
        <v>1</v>
      </c>
      <c r="H449" s="10">
        <v>81.2</v>
      </c>
    </row>
    <row r="450" spans="1:8" x14ac:dyDescent="0.2">
      <c r="A450" s="146">
        <v>449</v>
      </c>
      <c r="B450" s="11">
        <v>1150</v>
      </c>
      <c r="C450" s="11">
        <v>544</v>
      </c>
      <c r="D450" s="11">
        <v>0.60435881484985376</v>
      </c>
      <c r="E450" s="11" t="b">
        <v>0</v>
      </c>
      <c r="F450" s="11">
        <v>8.2191780821917804E-2</v>
      </c>
      <c r="G450" s="11" t="b">
        <v>1</v>
      </c>
      <c r="H450" s="10">
        <v>60.775000000000013</v>
      </c>
    </row>
    <row r="451" spans="1:8" x14ac:dyDescent="0.2">
      <c r="A451" s="146">
        <v>450</v>
      </c>
      <c r="B451" s="11">
        <v>1200</v>
      </c>
      <c r="C451" s="11">
        <v>2501</v>
      </c>
      <c r="D451" s="11">
        <v>0.60457243576049824</v>
      </c>
      <c r="E451" s="11" t="b">
        <v>0</v>
      </c>
      <c r="F451" s="11">
        <v>8.2191780821917804E-2</v>
      </c>
      <c r="G451" s="11" t="b">
        <v>1</v>
      </c>
      <c r="H451" s="10">
        <v>43.775000000000013</v>
      </c>
    </row>
    <row r="452" spans="1:8" x14ac:dyDescent="0.2">
      <c r="A452" s="146">
        <v>451</v>
      </c>
      <c r="B452" s="11">
        <v>1250</v>
      </c>
      <c r="C452" s="11">
        <v>1889</v>
      </c>
      <c r="D452" s="11">
        <v>0.6104622694396975</v>
      </c>
      <c r="E452" s="11" t="b">
        <v>0</v>
      </c>
      <c r="F452" s="11">
        <v>8.2191780821917804E-2</v>
      </c>
      <c r="G452" s="11" t="b">
        <v>1</v>
      </c>
      <c r="H452" s="10">
        <v>31.475000000000001</v>
      </c>
    </row>
    <row r="453" spans="1:8" x14ac:dyDescent="0.2">
      <c r="A453" s="146">
        <v>452</v>
      </c>
      <c r="B453" s="11">
        <v>1300</v>
      </c>
      <c r="C453" s="11">
        <v>693</v>
      </c>
      <c r="D453" s="11">
        <v>0.63229737823486332</v>
      </c>
      <c r="E453" s="11" t="b">
        <v>0</v>
      </c>
      <c r="F453" s="11">
        <v>8.2191780821917804E-2</v>
      </c>
      <c r="G453" s="11" t="b">
        <v>1</v>
      </c>
      <c r="H453" s="10">
        <v>23.9</v>
      </c>
    </row>
    <row r="454" spans="1:8" x14ac:dyDescent="0.2">
      <c r="A454" s="146">
        <v>453</v>
      </c>
      <c r="B454" s="11">
        <v>1475</v>
      </c>
      <c r="C454" s="11">
        <v>523</v>
      </c>
      <c r="D454" s="11">
        <v>0.67554035400390644</v>
      </c>
      <c r="E454" s="11" t="b">
        <v>0</v>
      </c>
      <c r="F454" s="11">
        <v>8.2191780821917804E-2</v>
      </c>
      <c r="G454" s="11" t="b">
        <v>1</v>
      </c>
      <c r="H454" s="10">
        <v>8.3249999999999993</v>
      </c>
    </row>
    <row r="455" spans="1:8" x14ac:dyDescent="0.2">
      <c r="A455" s="146">
        <v>454</v>
      </c>
      <c r="B455" s="11">
        <v>1500</v>
      </c>
      <c r="C455" s="11">
        <v>419</v>
      </c>
      <c r="D455" s="11">
        <v>0.68054518676757825</v>
      </c>
      <c r="E455" s="11" t="b">
        <v>0</v>
      </c>
      <c r="F455" s="11">
        <v>8.2191780821917804E-2</v>
      </c>
      <c r="G455" s="11" t="b">
        <v>1</v>
      </c>
      <c r="H455" s="10">
        <v>7.15</v>
      </c>
    </row>
    <row r="456" spans="1:8" x14ac:dyDescent="0.2">
      <c r="A456" s="146">
        <v>455</v>
      </c>
      <c r="B456" s="11">
        <v>1700</v>
      </c>
      <c r="C456" s="11">
        <v>1097</v>
      </c>
      <c r="D456" s="11">
        <v>0.75567871276855469</v>
      </c>
      <c r="E456" s="11" t="b">
        <v>0</v>
      </c>
      <c r="F456" s="11">
        <v>8.2191780821917804E-2</v>
      </c>
      <c r="G456" s="11" t="b">
        <v>1</v>
      </c>
      <c r="H456" s="10">
        <v>3.0249999999999999</v>
      </c>
    </row>
    <row r="457" spans="1:8" x14ac:dyDescent="0.2">
      <c r="A457" s="146">
        <v>456</v>
      </c>
      <c r="B457" s="11">
        <v>2050</v>
      </c>
      <c r="C457" s="11">
        <v>732</v>
      </c>
      <c r="D457" s="11">
        <v>0.86670055175781247</v>
      </c>
      <c r="E457" s="11" t="b">
        <v>0</v>
      </c>
      <c r="F457" s="11">
        <v>8.2191780821917804E-2</v>
      </c>
      <c r="G457" s="11" t="b">
        <v>1</v>
      </c>
      <c r="H457" s="10">
        <v>0.94</v>
      </c>
    </row>
    <row r="458" spans="1:8" x14ac:dyDescent="0.2">
      <c r="A458" s="146">
        <v>457</v>
      </c>
      <c r="B458" s="11">
        <v>200</v>
      </c>
      <c r="C458" s="11">
        <v>767</v>
      </c>
      <c r="D458" s="11">
        <v>1.7812510937499999</v>
      </c>
      <c r="E458" s="11" t="b">
        <v>0</v>
      </c>
      <c r="F458" s="11">
        <v>8.2191780821917804E-2</v>
      </c>
      <c r="G458" s="11" t="b">
        <v>0</v>
      </c>
      <c r="H458" s="10">
        <v>0.03</v>
      </c>
    </row>
    <row r="459" spans="1:8" x14ac:dyDescent="0.2">
      <c r="A459" s="146">
        <v>458</v>
      </c>
      <c r="B459" s="11">
        <v>500</v>
      </c>
      <c r="C459" s="11">
        <v>413</v>
      </c>
      <c r="D459" s="11">
        <v>1.0371141894531251</v>
      </c>
      <c r="E459" s="11" t="b">
        <v>0</v>
      </c>
      <c r="F459" s="11">
        <v>8.2191780821917804E-2</v>
      </c>
      <c r="G459" s="11" t="b">
        <v>0</v>
      </c>
      <c r="H459" s="10">
        <v>0.28999999999999998</v>
      </c>
    </row>
    <row r="460" spans="1:8" x14ac:dyDescent="0.2">
      <c r="A460" s="146">
        <v>459</v>
      </c>
      <c r="B460" s="11">
        <v>650</v>
      </c>
      <c r="C460" s="11">
        <v>1532</v>
      </c>
      <c r="D460" s="11">
        <v>0.83105637695312495</v>
      </c>
      <c r="E460" s="11" t="b">
        <v>0</v>
      </c>
      <c r="F460" s="11">
        <v>8.2191780821917804E-2</v>
      </c>
      <c r="G460" s="11" t="b">
        <v>0</v>
      </c>
      <c r="H460" s="10">
        <v>0.97499999999999998</v>
      </c>
    </row>
    <row r="461" spans="1:8" x14ac:dyDescent="0.2">
      <c r="A461" s="146">
        <v>460</v>
      </c>
      <c r="B461" s="11">
        <v>700</v>
      </c>
      <c r="C461" s="11">
        <v>1846</v>
      </c>
      <c r="D461" s="11">
        <v>0.77392804199218757</v>
      </c>
      <c r="E461" s="11" t="b">
        <v>0</v>
      </c>
      <c r="F461" s="11">
        <v>8.2191780821917804E-2</v>
      </c>
      <c r="G461" s="11" t="b">
        <v>0</v>
      </c>
      <c r="H461" s="10">
        <v>1.4950000000000001</v>
      </c>
    </row>
    <row r="462" spans="1:8" x14ac:dyDescent="0.2">
      <c r="A462" s="146">
        <v>461</v>
      </c>
      <c r="B462" s="11">
        <v>800</v>
      </c>
      <c r="C462" s="11">
        <v>1868</v>
      </c>
      <c r="D462" s="11">
        <v>0.68878485046386739</v>
      </c>
      <c r="E462" s="11" t="b">
        <v>0</v>
      </c>
      <c r="F462" s="11">
        <v>8.2191780821917804E-2</v>
      </c>
      <c r="G462" s="11" t="b">
        <v>0</v>
      </c>
      <c r="H462" s="10">
        <v>4.0750000000000002</v>
      </c>
    </row>
    <row r="463" spans="1:8" x14ac:dyDescent="0.2">
      <c r="A463" s="146">
        <v>462</v>
      </c>
      <c r="B463" s="11">
        <v>900</v>
      </c>
      <c r="C463" s="11">
        <v>594</v>
      </c>
      <c r="D463" s="11">
        <v>0.64236807830810549</v>
      </c>
      <c r="E463" s="11" t="b">
        <v>0</v>
      </c>
      <c r="F463" s="11">
        <v>8.2191780821917804E-2</v>
      </c>
      <c r="G463" s="11" t="b">
        <v>0</v>
      </c>
      <c r="H463" s="10">
        <v>12.324999999999999</v>
      </c>
    </row>
    <row r="464" spans="1:8" x14ac:dyDescent="0.2">
      <c r="A464" s="146">
        <v>463</v>
      </c>
      <c r="B464" s="11">
        <v>950</v>
      </c>
      <c r="C464" s="11">
        <v>455</v>
      </c>
      <c r="D464" s="11">
        <v>0.62628547546386737</v>
      </c>
      <c r="E464" s="11" t="b">
        <v>0</v>
      </c>
      <c r="F464" s="11">
        <v>8.2191780821917804E-2</v>
      </c>
      <c r="G464" s="11" t="b">
        <v>0</v>
      </c>
      <c r="H464" s="10">
        <v>20.5</v>
      </c>
    </row>
    <row r="465" spans="1:8" x14ac:dyDescent="0.2">
      <c r="A465" s="146">
        <v>464</v>
      </c>
      <c r="B465" s="11">
        <v>1000</v>
      </c>
      <c r="C465" s="11">
        <v>473</v>
      </c>
      <c r="D465" s="11">
        <v>0.61430744583129893</v>
      </c>
      <c r="E465" s="11" t="b">
        <v>0</v>
      </c>
      <c r="F465" s="11">
        <v>8.2191780821917804E-2</v>
      </c>
      <c r="G465" s="11" t="b">
        <v>0</v>
      </c>
      <c r="H465" s="10">
        <v>32.700000000000003</v>
      </c>
    </row>
    <row r="466" spans="1:8" x14ac:dyDescent="0.2">
      <c r="A466" s="146">
        <v>465</v>
      </c>
      <c r="B466" s="11">
        <v>2025</v>
      </c>
      <c r="C466" s="11">
        <v>403</v>
      </c>
      <c r="D466" s="11">
        <v>0.8021260021972656</v>
      </c>
      <c r="E466" s="11" t="b">
        <v>0</v>
      </c>
      <c r="F466" s="11">
        <v>0.1013698630136986</v>
      </c>
      <c r="G466" s="11" t="b">
        <v>1</v>
      </c>
      <c r="H466" s="10">
        <v>1.3149999999999999</v>
      </c>
    </row>
    <row r="467" spans="1:8" x14ac:dyDescent="0.2">
      <c r="A467" s="146">
        <v>466</v>
      </c>
      <c r="B467" s="11">
        <v>200</v>
      </c>
      <c r="D467" s="11">
        <v>1.5859395703125001</v>
      </c>
      <c r="E467" s="11" t="b">
        <v>0</v>
      </c>
      <c r="F467" s="11">
        <v>0.1013698630136986</v>
      </c>
      <c r="G467" s="11" t="b">
        <v>0</v>
      </c>
      <c r="H467" s="10">
        <v>2.5000000000000001E-2</v>
      </c>
    </row>
    <row r="468" spans="1:8" x14ac:dyDescent="0.2">
      <c r="A468" s="146">
        <v>467</v>
      </c>
      <c r="B468" s="11">
        <v>350</v>
      </c>
      <c r="D468" s="11">
        <v>1.706056157226562</v>
      </c>
      <c r="E468" s="11" t="b">
        <v>0</v>
      </c>
      <c r="F468" s="11">
        <v>0.1013698630136986</v>
      </c>
      <c r="G468" s="11" t="b">
        <v>0</v>
      </c>
      <c r="H468" s="10">
        <v>2.1749999999999998</v>
      </c>
    </row>
    <row r="469" spans="1:8" x14ac:dyDescent="0.2">
      <c r="A469" s="146">
        <v>468</v>
      </c>
      <c r="B469" s="11">
        <v>390</v>
      </c>
      <c r="C469" s="11">
        <v>1448</v>
      </c>
      <c r="D469" s="11">
        <v>1.15234798828125</v>
      </c>
      <c r="E469" s="11" t="b">
        <v>1</v>
      </c>
      <c r="F469" s="11">
        <v>0.13972602739726031</v>
      </c>
      <c r="G469" s="11" t="b">
        <v>1</v>
      </c>
      <c r="H469" s="10">
        <v>718.97500000000002</v>
      </c>
    </row>
    <row r="470" spans="1:8" x14ac:dyDescent="0.2">
      <c r="A470" s="146">
        <v>469</v>
      </c>
      <c r="B470" s="11">
        <v>650</v>
      </c>
      <c r="C470" s="11">
        <v>1870</v>
      </c>
      <c r="D470" s="11">
        <v>0.65259136474609392</v>
      </c>
      <c r="E470" s="11" t="b">
        <v>1</v>
      </c>
      <c r="F470" s="11">
        <v>0.13972602739726031</v>
      </c>
      <c r="G470" s="11" t="b">
        <v>1</v>
      </c>
      <c r="H470" s="10">
        <v>460.85</v>
      </c>
    </row>
    <row r="471" spans="1:8" x14ac:dyDescent="0.2">
      <c r="A471" s="146">
        <v>470</v>
      </c>
      <c r="B471" s="11">
        <v>700</v>
      </c>
      <c r="C471" s="11">
        <v>7079</v>
      </c>
      <c r="D471" s="11">
        <v>0.66943689941406259</v>
      </c>
      <c r="E471" s="11" t="b">
        <v>1</v>
      </c>
      <c r="F471" s="11">
        <v>0.13972602739726031</v>
      </c>
      <c r="G471" s="11" t="b">
        <v>1</v>
      </c>
      <c r="H471" s="10">
        <v>412.72500000000002</v>
      </c>
    </row>
    <row r="472" spans="1:8" x14ac:dyDescent="0.2">
      <c r="A472" s="146">
        <v>471</v>
      </c>
      <c r="B472" s="11">
        <v>750</v>
      </c>
      <c r="C472" s="11">
        <v>1028</v>
      </c>
      <c r="D472" s="11">
        <v>0.65430033203125015</v>
      </c>
      <c r="E472" s="11" t="b">
        <v>1</v>
      </c>
      <c r="F472" s="11">
        <v>0.13972602739726031</v>
      </c>
      <c r="G472" s="11" t="b">
        <v>1</v>
      </c>
      <c r="H472" s="10">
        <v>365.125</v>
      </c>
    </row>
    <row r="473" spans="1:8" x14ac:dyDescent="0.2">
      <c r="A473" s="146">
        <v>472</v>
      </c>
      <c r="B473" s="11">
        <v>770</v>
      </c>
      <c r="C473" s="11">
        <v>416</v>
      </c>
      <c r="D473" s="11">
        <v>0.67291586853027363</v>
      </c>
      <c r="E473" s="11" t="b">
        <v>1</v>
      </c>
      <c r="F473" s="11">
        <v>0.13972602739726031</v>
      </c>
      <c r="G473" s="11" t="b">
        <v>1</v>
      </c>
      <c r="H473" s="10">
        <v>347.6</v>
      </c>
    </row>
    <row r="474" spans="1:8" x14ac:dyDescent="0.2">
      <c r="A474" s="146">
        <v>473</v>
      </c>
      <c r="B474" s="11">
        <v>780</v>
      </c>
      <c r="C474" s="11">
        <v>584</v>
      </c>
      <c r="D474" s="11">
        <v>0.66785000122070337</v>
      </c>
      <c r="E474" s="11" t="b">
        <v>1</v>
      </c>
      <c r="F474" s="11">
        <v>0.13972602739726031</v>
      </c>
      <c r="G474" s="11" t="b">
        <v>1</v>
      </c>
      <c r="H474" s="10">
        <v>338.32499999999999</v>
      </c>
    </row>
    <row r="475" spans="1:8" x14ac:dyDescent="0.2">
      <c r="A475" s="146">
        <v>474</v>
      </c>
      <c r="B475" s="11">
        <v>790</v>
      </c>
      <c r="C475" s="11">
        <v>605</v>
      </c>
      <c r="D475" s="11">
        <v>0.64471790832519527</v>
      </c>
      <c r="E475" s="11" t="b">
        <v>1</v>
      </c>
      <c r="F475" s="11">
        <v>0.13972602739726031</v>
      </c>
      <c r="G475" s="11" t="b">
        <v>1</v>
      </c>
      <c r="H475" s="10">
        <v>328.125</v>
      </c>
    </row>
    <row r="476" spans="1:8" x14ac:dyDescent="0.2">
      <c r="A476" s="146">
        <v>475</v>
      </c>
      <c r="B476" s="11">
        <v>800</v>
      </c>
      <c r="C476" s="11">
        <v>2421</v>
      </c>
      <c r="D476" s="11">
        <v>0.64413808013916019</v>
      </c>
      <c r="E476" s="11" t="b">
        <v>1</v>
      </c>
      <c r="F476" s="11">
        <v>0.13972602739726031</v>
      </c>
      <c r="G476" s="11" t="b">
        <v>1</v>
      </c>
      <c r="H476" s="10">
        <v>319.14999999999998</v>
      </c>
    </row>
    <row r="477" spans="1:8" x14ac:dyDescent="0.2">
      <c r="A477" s="146">
        <v>476</v>
      </c>
      <c r="B477" s="11">
        <v>810</v>
      </c>
      <c r="C477" s="11">
        <v>854</v>
      </c>
      <c r="D477" s="11">
        <v>0.6561313684082033</v>
      </c>
      <c r="E477" s="11" t="b">
        <v>1</v>
      </c>
      <c r="F477" s="11">
        <v>0.13972602739726031</v>
      </c>
      <c r="G477" s="11" t="b">
        <v>1</v>
      </c>
      <c r="H477" s="10">
        <v>311.05</v>
      </c>
    </row>
    <row r="478" spans="1:8" x14ac:dyDescent="0.2">
      <c r="A478" s="146">
        <v>477</v>
      </c>
      <c r="B478" s="11">
        <v>820</v>
      </c>
      <c r="C478" s="11">
        <v>890</v>
      </c>
      <c r="D478" s="11">
        <v>0.63632565826416021</v>
      </c>
      <c r="E478" s="11" t="b">
        <v>1</v>
      </c>
      <c r="F478" s="11">
        <v>0.13972602739726031</v>
      </c>
      <c r="G478" s="11" t="b">
        <v>1</v>
      </c>
      <c r="H478" s="10">
        <v>301.05</v>
      </c>
    </row>
    <row r="479" spans="1:8" x14ac:dyDescent="0.2">
      <c r="A479" s="146">
        <v>478</v>
      </c>
      <c r="B479" s="11">
        <v>830</v>
      </c>
      <c r="C479" s="11">
        <v>566</v>
      </c>
      <c r="D479" s="11">
        <v>0.635593243713379</v>
      </c>
      <c r="E479" s="11" t="b">
        <v>1</v>
      </c>
      <c r="F479" s="11">
        <v>0.13972602739726031</v>
      </c>
      <c r="G479" s="11" t="b">
        <v>1</v>
      </c>
      <c r="H479" s="10">
        <v>292.32499999999999</v>
      </c>
    </row>
    <row r="480" spans="1:8" x14ac:dyDescent="0.2">
      <c r="A480" s="146">
        <v>479</v>
      </c>
      <c r="B480" s="11">
        <v>840</v>
      </c>
      <c r="C480" s="11">
        <v>1031</v>
      </c>
      <c r="D480" s="11">
        <v>0.63446410461425784</v>
      </c>
      <c r="E480" s="11" t="b">
        <v>1</v>
      </c>
      <c r="F480" s="11">
        <v>0.13972602739726031</v>
      </c>
      <c r="G480" s="11" t="b">
        <v>1</v>
      </c>
      <c r="H480" s="10">
        <v>283.67500000000001</v>
      </c>
    </row>
    <row r="481" spans="1:8" x14ac:dyDescent="0.2">
      <c r="A481" s="146">
        <v>480</v>
      </c>
      <c r="B481" s="11">
        <v>850</v>
      </c>
      <c r="C481" s="11">
        <v>3683</v>
      </c>
      <c r="D481" s="11">
        <v>0.62291331680297857</v>
      </c>
      <c r="E481" s="11" t="b">
        <v>1</v>
      </c>
      <c r="F481" s="11">
        <v>0.13972602739726031</v>
      </c>
      <c r="G481" s="11" t="b">
        <v>1</v>
      </c>
      <c r="H481" s="10">
        <v>274.32499999999999</v>
      </c>
    </row>
    <row r="482" spans="1:8" x14ac:dyDescent="0.2">
      <c r="A482" s="146">
        <v>481</v>
      </c>
      <c r="B482" s="11">
        <v>870</v>
      </c>
      <c r="C482" s="11">
        <v>1178</v>
      </c>
      <c r="D482" s="11">
        <v>0.63486082916259778</v>
      </c>
      <c r="E482" s="11" t="b">
        <v>1</v>
      </c>
      <c r="F482" s="11">
        <v>0.13972602739726031</v>
      </c>
      <c r="G482" s="11" t="b">
        <v>1</v>
      </c>
      <c r="H482" s="10">
        <v>258.7</v>
      </c>
    </row>
    <row r="483" spans="1:8" x14ac:dyDescent="0.2">
      <c r="A483" s="146">
        <v>482</v>
      </c>
      <c r="B483" s="11">
        <v>880</v>
      </c>
      <c r="C483" s="11">
        <v>453</v>
      </c>
      <c r="D483" s="11">
        <v>0.63034427276611327</v>
      </c>
      <c r="E483" s="11" t="b">
        <v>1</v>
      </c>
      <c r="F483" s="11">
        <v>0.13972602739726031</v>
      </c>
      <c r="G483" s="11" t="b">
        <v>1</v>
      </c>
      <c r="H483" s="10">
        <v>250.2</v>
      </c>
    </row>
    <row r="484" spans="1:8" x14ac:dyDescent="0.2">
      <c r="A484" s="146">
        <v>483</v>
      </c>
      <c r="B484" s="11">
        <v>900</v>
      </c>
      <c r="C484" s="11">
        <v>3182</v>
      </c>
      <c r="D484" s="11">
        <v>0.62425607681274431</v>
      </c>
      <c r="E484" s="11" t="b">
        <v>1</v>
      </c>
      <c r="F484" s="11">
        <v>0.13972602739726031</v>
      </c>
      <c r="G484" s="11" t="b">
        <v>1</v>
      </c>
      <c r="H484" s="10">
        <v>233.77500000000001</v>
      </c>
    </row>
    <row r="485" spans="1:8" x14ac:dyDescent="0.2">
      <c r="A485" s="146">
        <v>484</v>
      </c>
      <c r="B485" s="11">
        <v>910</v>
      </c>
      <c r="C485" s="11">
        <v>664</v>
      </c>
      <c r="D485" s="11">
        <v>0.61088951126098645</v>
      </c>
      <c r="E485" s="11" t="b">
        <v>1</v>
      </c>
      <c r="F485" s="11">
        <v>0.13972602739726031</v>
      </c>
      <c r="G485" s="11" t="b">
        <v>1</v>
      </c>
      <c r="H485" s="10">
        <v>224.65</v>
      </c>
    </row>
    <row r="486" spans="1:8" x14ac:dyDescent="0.2">
      <c r="A486" s="146">
        <v>485</v>
      </c>
      <c r="B486" s="11">
        <v>920</v>
      </c>
      <c r="C486" s="11">
        <v>992</v>
      </c>
      <c r="D486" s="11">
        <v>0.61523822265625006</v>
      </c>
      <c r="E486" s="11" t="b">
        <v>1</v>
      </c>
      <c r="F486" s="11">
        <v>0.13972602739726031</v>
      </c>
      <c r="G486" s="11" t="b">
        <v>1</v>
      </c>
      <c r="H486" s="10">
        <v>217.47499999999999</v>
      </c>
    </row>
    <row r="487" spans="1:8" x14ac:dyDescent="0.2">
      <c r="A487" s="146">
        <v>486</v>
      </c>
      <c r="B487" s="11">
        <v>930</v>
      </c>
      <c r="C487" s="11">
        <v>428</v>
      </c>
      <c r="D487" s="11">
        <v>0.61899184722900402</v>
      </c>
      <c r="E487" s="11" t="b">
        <v>1</v>
      </c>
      <c r="F487" s="11">
        <v>0.13972602739726031</v>
      </c>
      <c r="G487" s="11" t="b">
        <v>1</v>
      </c>
      <c r="H487" s="10">
        <v>210.42500000000001</v>
      </c>
    </row>
    <row r="488" spans="1:8" x14ac:dyDescent="0.2">
      <c r="A488" s="146">
        <v>487</v>
      </c>
      <c r="B488" s="11">
        <v>940</v>
      </c>
      <c r="C488" s="11">
        <v>548</v>
      </c>
      <c r="D488" s="11">
        <v>0.60554898849487304</v>
      </c>
      <c r="E488" s="11" t="b">
        <v>1</v>
      </c>
      <c r="F488" s="11">
        <v>0.13972602739726031</v>
      </c>
      <c r="G488" s="11" t="b">
        <v>1</v>
      </c>
      <c r="H488" s="10">
        <v>201.52500000000001</v>
      </c>
    </row>
    <row r="489" spans="1:8" x14ac:dyDescent="0.2">
      <c r="A489" s="146">
        <v>488</v>
      </c>
      <c r="B489" s="11">
        <v>950</v>
      </c>
      <c r="C489" s="11">
        <v>2022</v>
      </c>
      <c r="D489" s="11">
        <v>0.60673916213989276</v>
      </c>
      <c r="E489" s="11" t="b">
        <v>1</v>
      </c>
      <c r="F489" s="11">
        <v>0.13972602739726031</v>
      </c>
      <c r="G489" s="11" t="b">
        <v>1</v>
      </c>
      <c r="H489" s="10">
        <v>194.45</v>
      </c>
    </row>
    <row r="490" spans="1:8" x14ac:dyDescent="0.2">
      <c r="A490" s="146">
        <v>489</v>
      </c>
      <c r="B490" s="11">
        <v>960</v>
      </c>
      <c r="C490" s="11">
        <v>735</v>
      </c>
      <c r="D490" s="11">
        <v>0.59946079254150397</v>
      </c>
      <c r="E490" s="11" t="b">
        <v>1</v>
      </c>
      <c r="F490" s="11">
        <v>0.13972602739726031</v>
      </c>
      <c r="G490" s="11" t="b">
        <v>1</v>
      </c>
      <c r="H490" s="10">
        <v>186.47499999999999</v>
      </c>
    </row>
    <row r="491" spans="1:8" x14ac:dyDescent="0.2">
      <c r="A491" s="146">
        <v>490</v>
      </c>
      <c r="B491" s="11">
        <v>970</v>
      </c>
      <c r="C491" s="11">
        <v>963</v>
      </c>
      <c r="D491" s="11">
        <v>0.60487760848999028</v>
      </c>
      <c r="E491" s="11" t="b">
        <v>1</v>
      </c>
      <c r="F491" s="11">
        <v>0.13972602739726031</v>
      </c>
      <c r="G491" s="11" t="b">
        <v>1</v>
      </c>
      <c r="H491" s="10">
        <v>180.25</v>
      </c>
    </row>
    <row r="492" spans="1:8" x14ac:dyDescent="0.2">
      <c r="A492" s="146">
        <v>491</v>
      </c>
      <c r="B492" s="11">
        <v>980</v>
      </c>
      <c r="C492" s="11">
        <v>909</v>
      </c>
      <c r="D492" s="11">
        <v>0.59982699981689469</v>
      </c>
      <c r="E492" s="11" t="b">
        <v>1</v>
      </c>
      <c r="F492" s="11">
        <v>0.13972602739726031</v>
      </c>
      <c r="G492" s="11" t="b">
        <v>1</v>
      </c>
      <c r="H492" s="10">
        <v>172.82499999999999</v>
      </c>
    </row>
    <row r="493" spans="1:8" x14ac:dyDescent="0.2">
      <c r="A493" s="146">
        <v>492</v>
      </c>
      <c r="B493" s="11">
        <v>990</v>
      </c>
      <c r="C493" s="11">
        <v>604</v>
      </c>
      <c r="D493" s="11">
        <v>0.60040682800292977</v>
      </c>
      <c r="E493" s="11" t="b">
        <v>1</v>
      </c>
      <c r="F493" s="11">
        <v>0.13972602739726031</v>
      </c>
      <c r="G493" s="11" t="b">
        <v>1</v>
      </c>
      <c r="H493" s="10">
        <v>166.3</v>
      </c>
    </row>
    <row r="494" spans="1:8" x14ac:dyDescent="0.2">
      <c r="A494" s="146">
        <v>493</v>
      </c>
      <c r="B494" s="11">
        <v>1000</v>
      </c>
      <c r="C494" s="11">
        <v>6126</v>
      </c>
      <c r="D494" s="11">
        <v>0.59978122390747091</v>
      </c>
      <c r="E494" s="11" t="b">
        <v>1</v>
      </c>
      <c r="F494" s="11">
        <v>0.13972602739726031</v>
      </c>
      <c r="G494" s="11" t="b">
        <v>1</v>
      </c>
      <c r="H494" s="10">
        <v>159.77500000000001</v>
      </c>
    </row>
    <row r="495" spans="1:8" x14ac:dyDescent="0.2">
      <c r="A495" s="146">
        <v>494</v>
      </c>
      <c r="B495" s="11">
        <v>1025</v>
      </c>
      <c r="C495" s="11">
        <v>871</v>
      </c>
      <c r="D495" s="11">
        <v>0.59891148162841812</v>
      </c>
      <c r="E495" s="11" t="b">
        <v>1</v>
      </c>
      <c r="F495" s="11">
        <v>0.13972602739726031</v>
      </c>
      <c r="G495" s="11" t="b">
        <v>1</v>
      </c>
      <c r="H495" s="10">
        <v>144.27500000000001</v>
      </c>
    </row>
    <row r="496" spans="1:8" x14ac:dyDescent="0.2">
      <c r="A496" s="146">
        <v>495</v>
      </c>
      <c r="B496" s="11">
        <v>1050</v>
      </c>
      <c r="C496" s="11">
        <v>2798</v>
      </c>
      <c r="D496" s="11">
        <v>0.59593604751586926</v>
      </c>
      <c r="E496" s="11" t="b">
        <v>1</v>
      </c>
      <c r="F496" s="11">
        <v>0.13972602739726031</v>
      </c>
      <c r="G496" s="11" t="b">
        <v>1</v>
      </c>
      <c r="H496" s="10">
        <v>129.47499999999999</v>
      </c>
    </row>
    <row r="497" spans="1:8" x14ac:dyDescent="0.2">
      <c r="A497" s="146">
        <v>496</v>
      </c>
      <c r="B497" s="11">
        <v>1075</v>
      </c>
      <c r="C497" s="11">
        <v>1174</v>
      </c>
      <c r="D497" s="11">
        <v>0.59613440979003918</v>
      </c>
      <c r="E497" s="11" t="b">
        <v>1</v>
      </c>
      <c r="F497" s="11">
        <v>0.13972602739726031</v>
      </c>
      <c r="G497" s="11" t="b">
        <v>1</v>
      </c>
      <c r="H497" s="10">
        <v>116.2</v>
      </c>
    </row>
    <row r="498" spans="1:8" x14ac:dyDescent="0.2">
      <c r="A498" s="146">
        <v>497</v>
      </c>
      <c r="B498" s="11">
        <v>1100</v>
      </c>
      <c r="C498" s="11">
        <v>3849</v>
      </c>
      <c r="D498" s="11">
        <v>0.59538673660278318</v>
      </c>
      <c r="E498" s="11" t="b">
        <v>1</v>
      </c>
      <c r="F498" s="11">
        <v>0.13972602739726031</v>
      </c>
      <c r="G498" s="11" t="b">
        <v>1</v>
      </c>
      <c r="H498" s="10">
        <v>103.8</v>
      </c>
    </row>
    <row r="499" spans="1:8" x14ac:dyDescent="0.2">
      <c r="A499" s="146">
        <v>498</v>
      </c>
      <c r="B499" s="11">
        <v>1120</v>
      </c>
      <c r="C499" s="11">
        <v>526</v>
      </c>
      <c r="D499" s="11">
        <v>0.59477639114379888</v>
      </c>
      <c r="E499" s="11" t="b">
        <v>0</v>
      </c>
      <c r="F499" s="11">
        <v>0.13972602739726031</v>
      </c>
      <c r="G499" s="11" t="b">
        <v>1</v>
      </c>
      <c r="H499" s="10">
        <v>94.6</v>
      </c>
    </row>
    <row r="500" spans="1:8" x14ac:dyDescent="0.2">
      <c r="A500" s="146">
        <v>499</v>
      </c>
      <c r="B500" s="11">
        <v>1125</v>
      </c>
      <c r="C500" s="11">
        <v>838</v>
      </c>
      <c r="D500" s="11">
        <v>0.5949289775085449</v>
      </c>
      <c r="E500" s="11" t="b">
        <v>0</v>
      </c>
      <c r="F500" s="11">
        <v>0.13972602739726031</v>
      </c>
      <c r="G500" s="11" t="b">
        <v>1</v>
      </c>
      <c r="H500" s="10">
        <v>92.45</v>
      </c>
    </row>
    <row r="501" spans="1:8" x14ac:dyDescent="0.2">
      <c r="A501" s="146">
        <v>500</v>
      </c>
      <c r="B501" s="11">
        <v>1150</v>
      </c>
      <c r="C501" s="11">
        <v>2564</v>
      </c>
      <c r="D501" s="11">
        <v>0.59465432205200197</v>
      </c>
      <c r="E501" s="11" t="b">
        <v>0</v>
      </c>
      <c r="F501" s="11">
        <v>0.13972602739726031</v>
      </c>
      <c r="G501" s="11" t="b">
        <v>1</v>
      </c>
      <c r="H501" s="10">
        <v>82.1</v>
      </c>
    </row>
    <row r="502" spans="1:8" x14ac:dyDescent="0.2">
      <c r="A502" s="146">
        <v>501</v>
      </c>
      <c r="B502" s="11">
        <v>1175</v>
      </c>
      <c r="C502" s="11">
        <v>794</v>
      </c>
      <c r="D502" s="11">
        <v>0.5935785881805421</v>
      </c>
      <c r="E502" s="11" t="b">
        <v>0</v>
      </c>
      <c r="F502" s="11">
        <v>0.13972602739726031</v>
      </c>
      <c r="G502" s="11" t="b">
        <v>1</v>
      </c>
      <c r="H502" s="10">
        <v>72.550000000000011</v>
      </c>
    </row>
    <row r="503" spans="1:8" x14ac:dyDescent="0.2">
      <c r="A503" s="146">
        <v>502</v>
      </c>
      <c r="B503" s="11">
        <v>1200</v>
      </c>
      <c r="C503" s="11">
        <v>4700</v>
      </c>
      <c r="D503" s="11">
        <v>0.59687445365905767</v>
      </c>
      <c r="E503" s="11" t="b">
        <v>0</v>
      </c>
      <c r="F503" s="11">
        <v>0.13972602739726031</v>
      </c>
      <c r="G503" s="11" t="b">
        <v>1</v>
      </c>
      <c r="H503" s="10">
        <v>64.599999999999994</v>
      </c>
    </row>
    <row r="504" spans="1:8" x14ac:dyDescent="0.2">
      <c r="A504" s="146">
        <v>503</v>
      </c>
      <c r="B504" s="11">
        <v>1225</v>
      </c>
      <c r="C504" s="11">
        <v>767</v>
      </c>
      <c r="D504" s="11">
        <v>0.60013217254638684</v>
      </c>
      <c r="E504" s="11" t="b">
        <v>0</v>
      </c>
      <c r="F504" s="11">
        <v>0.13972602739726031</v>
      </c>
      <c r="G504" s="11" t="b">
        <v>1</v>
      </c>
      <c r="H504" s="10">
        <v>57.45</v>
      </c>
    </row>
    <row r="505" spans="1:8" x14ac:dyDescent="0.2">
      <c r="A505" s="146">
        <v>504</v>
      </c>
      <c r="B505" s="11">
        <v>1250</v>
      </c>
      <c r="C505" s="11">
        <v>5983</v>
      </c>
      <c r="D505" s="11">
        <v>0.60163514823913589</v>
      </c>
      <c r="E505" s="11" t="b">
        <v>0</v>
      </c>
      <c r="F505" s="11">
        <v>0.13972602739726031</v>
      </c>
      <c r="G505" s="11" t="b">
        <v>1</v>
      </c>
      <c r="H505" s="10">
        <v>50.774999999999999</v>
      </c>
    </row>
    <row r="506" spans="1:8" x14ac:dyDescent="0.2">
      <c r="A506" s="146">
        <v>505</v>
      </c>
      <c r="B506" s="11">
        <v>1275</v>
      </c>
      <c r="C506" s="11">
        <v>857</v>
      </c>
      <c r="D506" s="11">
        <v>0.60110872528076187</v>
      </c>
      <c r="E506" s="11" t="b">
        <v>0</v>
      </c>
      <c r="F506" s="11">
        <v>0.13972602739726031</v>
      </c>
      <c r="G506" s="11" t="b">
        <v>1</v>
      </c>
      <c r="H506" s="10">
        <v>44.5</v>
      </c>
    </row>
    <row r="507" spans="1:8" x14ac:dyDescent="0.2">
      <c r="A507" s="146">
        <v>506</v>
      </c>
      <c r="B507" s="11">
        <v>1300</v>
      </c>
      <c r="C507" s="11">
        <v>2128</v>
      </c>
      <c r="D507" s="11">
        <v>0.60416808189392102</v>
      </c>
      <c r="E507" s="11" t="b">
        <v>0</v>
      </c>
      <c r="F507" s="11">
        <v>0.13972602739726031</v>
      </c>
      <c r="G507" s="11" t="b">
        <v>1</v>
      </c>
      <c r="H507" s="10">
        <v>39.4</v>
      </c>
    </row>
    <row r="508" spans="1:8" x14ac:dyDescent="0.2">
      <c r="A508" s="146">
        <v>507</v>
      </c>
      <c r="B508" s="11">
        <v>1325</v>
      </c>
      <c r="C508" s="11">
        <v>1834</v>
      </c>
      <c r="D508" s="11">
        <v>0.60728847305297862</v>
      </c>
      <c r="E508" s="11" t="b">
        <v>0</v>
      </c>
      <c r="F508" s="11">
        <v>0.13972602739726031</v>
      </c>
      <c r="G508" s="11" t="b">
        <v>1</v>
      </c>
      <c r="H508" s="10">
        <v>34.875</v>
      </c>
    </row>
    <row r="509" spans="1:8" x14ac:dyDescent="0.2">
      <c r="A509" s="146">
        <v>508</v>
      </c>
      <c r="B509" s="11">
        <v>1350</v>
      </c>
      <c r="C509" s="11">
        <v>8554</v>
      </c>
      <c r="D509" s="11">
        <v>0.61465839447021497</v>
      </c>
      <c r="E509" s="11" t="b">
        <v>0</v>
      </c>
      <c r="F509" s="11">
        <v>0.13972602739726031</v>
      </c>
      <c r="G509" s="11" t="b">
        <v>1</v>
      </c>
      <c r="H509" s="10">
        <v>31.4</v>
      </c>
    </row>
    <row r="510" spans="1:8" x14ac:dyDescent="0.2">
      <c r="A510" s="146">
        <v>509</v>
      </c>
      <c r="B510" s="11">
        <v>1375</v>
      </c>
      <c r="C510" s="11">
        <v>1458</v>
      </c>
      <c r="D510" s="11">
        <v>0.61352925537109382</v>
      </c>
      <c r="E510" s="11" t="b">
        <v>0</v>
      </c>
      <c r="F510" s="11">
        <v>0.13972602739726031</v>
      </c>
      <c r="G510" s="11" t="b">
        <v>1</v>
      </c>
      <c r="H510" s="10">
        <v>27.3</v>
      </c>
    </row>
    <row r="511" spans="1:8" x14ac:dyDescent="0.2">
      <c r="A511" s="146">
        <v>510</v>
      </c>
      <c r="B511" s="11">
        <v>1400</v>
      </c>
      <c r="C511" s="11">
        <v>2367</v>
      </c>
      <c r="D511" s="11">
        <v>0.6175270181274416</v>
      </c>
      <c r="E511" s="11" t="b">
        <v>0</v>
      </c>
      <c r="F511" s="11">
        <v>0.13972602739726031</v>
      </c>
      <c r="G511" s="11" t="b">
        <v>1</v>
      </c>
      <c r="H511" s="10">
        <v>24.25</v>
      </c>
    </row>
    <row r="512" spans="1:8" x14ac:dyDescent="0.2">
      <c r="A512" s="146">
        <v>511</v>
      </c>
      <c r="B512" s="11">
        <v>1425</v>
      </c>
      <c r="C512" s="11">
        <v>2359</v>
      </c>
      <c r="D512" s="11">
        <v>0.62359995544433588</v>
      </c>
      <c r="E512" s="11" t="b">
        <v>0</v>
      </c>
      <c r="F512" s="11">
        <v>0.13972602739726031</v>
      </c>
      <c r="G512" s="11" t="b">
        <v>1</v>
      </c>
      <c r="H512" s="10">
        <v>21.774999999999999</v>
      </c>
    </row>
    <row r="513" spans="1:8" x14ac:dyDescent="0.2">
      <c r="A513" s="146">
        <v>512</v>
      </c>
      <c r="B513" s="11">
        <v>1450</v>
      </c>
      <c r="C513" s="11">
        <v>1410</v>
      </c>
      <c r="D513" s="11">
        <v>0.62732306274414085</v>
      </c>
      <c r="E513" s="11" t="b">
        <v>0</v>
      </c>
      <c r="F513" s="11">
        <v>0.13972602739726031</v>
      </c>
      <c r="G513" s="11" t="b">
        <v>1</v>
      </c>
      <c r="H513" s="10">
        <v>19.350000000000001</v>
      </c>
    </row>
    <row r="514" spans="1:8" x14ac:dyDescent="0.2">
      <c r="A514" s="146">
        <v>513</v>
      </c>
      <c r="B514" s="11">
        <v>1475</v>
      </c>
      <c r="C514" s="11">
        <v>1416</v>
      </c>
      <c r="D514" s="11">
        <v>0.63443358734130861</v>
      </c>
      <c r="E514" s="11" t="b">
        <v>0</v>
      </c>
      <c r="F514" s="11">
        <v>0.13972602739726031</v>
      </c>
      <c r="G514" s="11" t="b">
        <v>1</v>
      </c>
      <c r="H514" s="10">
        <v>17.524999999999999</v>
      </c>
    </row>
    <row r="515" spans="1:8" x14ac:dyDescent="0.2">
      <c r="A515" s="146">
        <v>514</v>
      </c>
      <c r="B515" s="11">
        <v>1500</v>
      </c>
      <c r="C515" s="11">
        <v>7516</v>
      </c>
      <c r="D515" s="11">
        <v>0.63718014190673833</v>
      </c>
      <c r="E515" s="11" t="b">
        <v>0</v>
      </c>
      <c r="F515" s="11">
        <v>0.13972602739726031</v>
      </c>
      <c r="G515" s="11" t="b">
        <v>1</v>
      </c>
      <c r="H515" s="10">
        <v>15.525</v>
      </c>
    </row>
    <row r="516" spans="1:8" x14ac:dyDescent="0.2">
      <c r="A516" s="146">
        <v>515</v>
      </c>
      <c r="B516" s="11">
        <v>1525</v>
      </c>
      <c r="C516" s="11">
        <v>569</v>
      </c>
      <c r="D516" s="11">
        <v>0.64136100830078124</v>
      </c>
      <c r="E516" s="11" t="b">
        <v>0</v>
      </c>
      <c r="F516" s="11">
        <v>0.13972602739726031</v>
      </c>
      <c r="G516" s="11" t="b">
        <v>1</v>
      </c>
      <c r="H516" s="10">
        <v>13.875</v>
      </c>
    </row>
    <row r="517" spans="1:8" x14ac:dyDescent="0.2">
      <c r="A517" s="146">
        <v>516</v>
      </c>
      <c r="B517" s="11">
        <v>1550</v>
      </c>
      <c r="C517" s="11">
        <v>817</v>
      </c>
      <c r="D517" s="11">
        <v>0.64697618652343747</v>
      </c>
      <c r="E517" s="11" t="b">
        <v>0</v>
      </c>
      <c r="F517" s="11">
        <v>0.13972602739726031</v>
      </c>
      <c r="G517" s="11" t="b">
        <v>1</v>
      </c>
      <c r="H517" s="10">
        <v>12.525</v>
      </c>
    </row>
    <row r="518" spans="1:8" x14ac:dyDescent="0.2">
      <c r="A518" s="146">
        <v>517</v>
      </c>
      <c r="B518" s="11">
        <v>1600</v>
      </c>
      <c r="C518" s="11">
        <v>825</v>
      </c>
      <c r="D518" s="11">
        <v>0.66202120208740245</v>
      </c>
      <c r="E518" s="11" t="b">
        <v>0</v>
      </c>
      <c r="F518" s="11">
        <v>0.13972602739726031</v>
      </c>
      <c r="G518" s="11" t="b">
        <v>1</v>
      </c>
      <c r="H518" s="10">
        <v>10.525</v>
      </c>
    </row>
    <row r="519" spans="1:8" x14ac:dyDescent="0.2">
      <c r="A519" s="146">
        <v>518</v>
      </c>
      <c r="B519" s="11">
        <v>1650</v>
      </c>
      <c r="C519" s="11">
        <v>421</v>
      </c>
      <c r="D519" s="11">
        <v>0.66974207214355475</v>
      </c>
      <c r="E519" s="11" t="b">
        <v>0</v>
      </c>
      <c r="F519" s="11">
        <v>0.13972602739726031</v>
      </c>
      <c r="G519" s="11" t="b">
        <v>1</v>
      </c>
      <c r="H519" s="10">
        <v>8.5</v>
      </c>
    </row>
    <row r="520" spans="1:8" x14ac:dyDescent="0.2">
      <c r="A520" s="146">
        <v>519</v>
      </c>
      <c r="B520" s="11">
        <v>1700</v>
      </c>
      <c r="C520" s="11">
        <v>1478</v>
      </c>
      <c r="D520" s="11">
        <v>0.68182691223144554</v>
      </c>
      <c r="E520" s="11" t="b">
        <v>0</v>
      </c>
      <c r="F520" s="11">
        <v>0.13972602739726031</v>
      </c>
      <c r="G520" s="11" t="b">
        <v>1</v>
      </c>
      <c r="H520" s="10">
        <v>7.125</v>
      </c>
    </row>
    <row r="521" spans="1:8" x14ac:dyDescent="0.2">
      <c r="A521" s="146">
        <v>520</v>
      </c>
      <c r="B521" s="11">
        <v>1750</v>
      </c>
      <c r="C521" s="11">
        <v>4121</v>
      </c>
      <c r="D521" s="11">
        <v>0.6933319241333008</v>
      </c>
      <c r="E521" s="11" t="b">
        <v>0</v>
      </c>
      <c r="F521" s="11">
        <v>0.13972602739726031</v>
      </c>
      <c r="G521" s="11" t="b">
        <v>1</v>
      </c>
      <c r="H521" s="10">
        <v>6</v>
      </c>
    </row>
    <row r="522" spans="1:8" x14ac:dyDescent="0.2">
      <c r="A522" s="146">
        <v>521</v>
      </c>
      <c r="B522" s="11">
        <v>1775</v>
      </c>
      <c r="C522" s="11">
        <v>1218</v>
      </c>
      <c r="D522" s="11">
        <v>0.70028986236572266</v>
      </c>
      <c r="E522" s="11" t="b">
        <v>0</v>
      </c>
      <c r="F522" s="11">
        <v>0.13972602739726031</v>
      </c>
      <c r="G522" s="11" t="b">
        <v>1</v>
      </c>
      <c r="H522" s="10">
        <v>5.5750000000000002</v>
      </c>
    </row>
    <row r="523" spans="1:8" x14ac:dyDescent="0.2">
      <c r="A523" s="146">
        <v>522</v>
      </c>
      <c r="B523" s="11">
        <v>1800</v>
      </c>
      <c r="C523" s="11">
        <v>949</v>
      </c>
      <c r="D523" s="11">
        <v>0.70556935058593762</v>
      </c>
      <c r="E523" s="11" t="b">
        <v>0</v>
      </c>
      <c r="F523" s="11">
        <v>0.13972602739726031</v>
      </c>
      <c r="G523" s="11" t="b">
        <v>1</v>
      </c>
      <c r="H523" s="10">
        <v>5.125</v>
      </c>
    </row>
    <row r="524" spans="1:8" x14ac:dyDescent="0.2">
      <c r="A524" s="146">
        <v>523</v>
      </c>
      <c r="B524" s="11">
        <v>1925</v>
      </c>
      <c r="C524" s="11">
        <v>429</v>
      </c>
      <c r="D524" s="11">
        <v>0.7357204162597657</v>
      </c>
      <c r="E524" s="11" t="b">
        <v>0</v>
      </c>
      <c r="F524" s="11">
        <v>0.13972602739726031</v>
      </c>
      <c r="G524" s="11" t="b">
        <v>1</v>
      </c>
      <c r="H524" s="10">
        <v>3.5750000000000002</v>
      </c>
    </row>
    <row r="525" spans="1:8" x14ac:dyDescent="0.2">
      <c r="A525" s="146">
        <v>524</v>
      </c>
      <c r="B525" s="11">
        <v>1950</v>
      </c>
      <c r="C525" s="11">
        <v>506</v>
      </c>
      <c r="D525" s="11">
        <v>0.74096938720703109</v>
      </c>
      <c r="E525" s="11" t="b">
        <v>0</v>
      </c>
      <c r="F525" s="11">
        <v>0.13972602739726031</v>
      </c>
      <c r="G525" s="11" t="b">
        <v>1</v>
      </c>
      <c r="H525" s="10">
        <v>3.3250000000000002</v>
      </c>
    </row>
    <row r="526" spans="1:8" x14ac:dyDescent="0.2">
      <c r="A526" s="146">
        <v>525</v>
      </c>
      <c r="B526" s="11">
        <v>2000</v>
      </c>
      <c r="C526" s="11">
        <v>2726</v>
      </c>
      <c r="D526" s="11">
        <v>0.75464112548828122</v>
      </c>
      <c r="E526" s="11" t="b">
        <v>0</v>
      </c>
      <c r="F526" s="11">
        <v>0.13972602739726031</v>
      </c>
      <c r="G526" s="11" t="b">
        <v>1</v>
      </c>
      <c r="H526" s="10">
        <v>2.9750000000000001</v>
      </c>
    </row>
    <row r="527" spans="1:8" x14ac:dyDescent="0.2">
      <c r="A527" s="146">
        <v>526</v>
      </c>
      <c r="B527" s="11">
        <v>2025</v>
      </c>
      <c r="C527" s="11">
        <v>460</v>
      </c>
      <c r="D527" s="11">
        <v>0.75903561279296894</v>
      </c>
      <c r="E527" s="11" t="b">
        <v>0</v>
      </c>
      <c r="F527" s="11">
        <v>0.13972602739726031</v>
      </c>
      <c r="G527" s="11" t="b">
        <v>1</v>
      </c>
      <c r="H527" s="10">
        <v>2.76</v>
      </c>
    </row>
    <row r="528" spans="1:8" x14ac:dyDescent="0.2">
      <c r="A528" s="146">
        <v>527</v>
      </c>
      <c r="B528" s="11">
        <v>2050</v>
      </c>
      <c r="C528" s="11">
        <v>6627</v>
      </c>
      <c r="D528" s="11">
        <v>0.76440665283203124</v>
      </c>
      <c r="E528" s="11" t="b">
        <v>0</v>
      </c>
      <c r="F528" s="11">
        <v>0.13972602739726031</v>
      </c>
      <c r="G528" s="11" t="b">
        <v>1</v>
      </c>
      <c r="H528" s="10">
        <v>2.59</v>
      </c>
    </row>
    <row r="529" spans="1:8" x14ac:dyDescent="0.2">
      <c r="A529" s="146">
        <v>528</v>
      </c>
      <c r="B529" s="11">
        <v>2075</v>
      </c>
      <c r="C529" s="11">
        <v>724</v>
      </c>
      <c r="D529" s="11">
        <v>0.76916734741210946</v>
      </c>
      <c r="E529" s="11" t="b">
        <v>0</v>
      </c>
      <c r="F529" s="11">
        <v>0.13972602739726031</v>
      </c>
      <c r="G529" s="11" t="b">
        <v>1</v>
      </c>
      <c r="H529" s="10">
        <v>2.42</v>
      </c>
    </row>
    <row r="530" spans="1:8" x14ac:dyDescent="0.2">
      <c r="A530" s="146">
        <v>529</v>
      </c>
      <c r="B530" s="11">
        <v>2175</v>
      </c>
      <c r="C530" s="11">
        <v>419</v>
      </c>
      <c r="D530" s="11">
        <v>0.79040736938476575</v>
      </c>
      <c r="E530" s="11" t="b">
        <v>0</v>
      </c>
      <c r="F530" s="11">
        <v>0.13972602739726031</v>
      </c>
      <c r="G530" s="11" t="b">
        <v>1</v>
      </c>
      <c r="H530" s="10">
        <v>1.915</v>
      </c>
    </row>
    <row r="531" spans="1:8" x14ac:dyDescent="0.2">
      <c r="A531" s="146">
        <v>530</v>
      </c>
      <c r="B531" s="11">
        <v>2300</v>
      </c>
      <c r="C531" s="11">
        <v>522</v>
      </c>
      <c r="D531" s="11">
        <v>0.81555360229492191</v>
      </c>
      <c r="E531" s="11" t="b">
        <v>0</v>
      </c>
      <c r="F531" s="11">
        <v>0.13972602739726031</v>
      </c>
      <c r="G531" s="11" t="b">
        <v>1</v>
      </c>
      <c r="H531" s="10">
        <v>1.46</v>
      </c>
    </row>
    <row r="532" spans="1:8" x14ac:dyDescent="0.2">
      <c r="A532" s="146">
        <v>531</v>
      </c>
      <c r="B532" s="11">
        <v>2400</v>
      </c>
      <c r="C532" s="11">
        <v>544</v>
      </c>
      <c r="D532" s="11">
        <v>0.83630534790039057</v>
      </c>
      <c r="E532" s="11" t="b">
        <v>0</v>
      </c>
      <c r="F532" s="11">
        <v>0.13972602739726031</v>
      </c>
      <c r="G532" s="11" t="b">
        <v>1</v>
      </c>
      <c r="H532" s="10">
        <v>1.2150000000000001</v>
      </c>
    </row>
    <row r="533" spans="1:8" x14ac:dyDescent="0.2">
      <c r="A533" s="146">
        <v>532</v>
      </c>
      <c r="B533" s="11">
        <v>2425</v>
      </c>
      <c r="C533" s="11">
        <v>562</v>
      </c>
      <c r="D533" s="11">
        <v>0.84057776611328117</v>
      </c>
      <c r="E533" s="11" t="b">
        <v>0</v>
      </c>
      <c r="F533" s="11">
        <v>0.13972602739726031</v>
      </c>
      <c r="G533" s="11" t="b">
        <v>1</v>
      </c>
      <c r="H533" s="10">
        <v>1.155</v>
      </c>
    </row>
    <row r="534" spans="1:8" x14ac:dyDescent="0.2">
      <c r="A534" s="146">
        <v>533</v>
      </c>
      <c r="B534" s="11">
        <v>2450</v>
      </c>
      <c r="C534" s="11">
        <v>682</v>
      </c>
      <c r="D534" s="11">
        <v>0.84472811523437485</v>
      </c>
      <c r="E534" s="11" t="b">
        <v>0</v>
      </c>
      <c r="F534" s="11">
        <v>0.13972602739726031</v>
      </c>
      <c r="G534" s="11" t="b">
        <v>1</v>
      </c>
      <c r="H534" s="10">
        <v>1.095</v>
      </c>
    </row>
    <row r="535" spans="1:8" x14ac:dyDescent="0.2">
      <c r="A535" s="146">
        <v>534</v>
      </c>
      <c r="B535" s="11">
        <v>2475</v>
      </c>
      <c r="C535" s="11">
        <v>7636</v>
      </c>
      <c r="D535" s="11">
        <v>0.85193019165039074</v>
      </c>
      <c r="E535" s="11" t="b">
        <v>0</v>
      </c>
      <c r="F535" s="11">
        <v>0.13972602739726031</v>
      </c>
      <c r="G535" s="11" t="b">
        <v>1</v>
      </c>
      <c r="H535" s="10">
        <v>1.075</v>
      </c>
    </row>
    <row r="536" spans="1:8" x14ac:dyDescent="0.2">
      <c r="A536" s="146">
        <v>535</v>
      </c>
      <c r="B536" s="11">
        <v>50</v>
      </c>
      <c r="C536" s="11">
        <v>2251</v>
      </c>
      <c r="D536" s="11">
        <v>2.2500043750000001</v>
      </c>
      <c r="E536" s="11" t="b">
        <v>0</v>
      </c>
      <c r="F536" s="11">
        <v>0.13972602739726031</v>
      </c>
      <c r="G536" s="11" t="b">
        <v>0</v>
      </c>
      <c r="H536" s="10">
        <v>5.0000000000000001E-3</v>
      </c>
    </row>
    <row r="537" spans="1:8" x14ac:dyDescent="0.2">
      <c r="A537" s="146">
        <v>536</v>
      </c>
      <c r="B537" s="11">
        <v>100</v>
      </c>
      <c r="C537" s="11">
        <v>1476</v>
      </c>
      <c r="D537" s="11">
        <v>1.71875140625</v>
      </c>
      <c r="E537" s="11" t="b">
        <v>0</v>
      </c>
      <c r="F537" s="11">
        <v>0.13972602739726031</v>
      </c>
      <c r="G537" s="11" t="b">
        <v>0</v>
      </c>
      <c r="H537" s="10">
        <v>5.0000000000000001E-3</v>
      </c>
    </row>
    <row r="538" spans="1:8" x14ac:dyDescent="0.2">
      <c r="A538" s="146">
        <v>537</v>
      </c>
      <c r="B538" s="11">
        <v>150</v>
      </c>
      <c r="C538" s="11">
        <v>1437</v>
      </c>
      <c r="D538" s="11">
        <v>1.5312523437500001</v>
      </c>
      <c r="E538" s="11" t="b">
        <v>0</v>
      </c>
      <c r="F538" s="11">
        <v>0.13972602739726031</v>
      </c>
      <c r="G538" s="11" t="b">
        <v>0</v>
      </c>
      <c r="H538" s="10">
        <v>1.4999999999999999E-2</v>
      </c>
    </row>
    <row r="539" spans="1:8" x14ac:dyDescent="0.2">
      <c r="A539" s="146">
        <v>538</v>
      </c>
      <c r="B539" s="11">
        <v>200</v>
      </c>
      <c r="C539" s="11">
        <v>9600</v>
      </c>
      <c r="D539" s="11">
        <v>1.3906280468750001</v>
      </c>
      <c r="E539" s="11" t="b">
        <v>0</v>
      </c>
      <c r="F539" s="11">
        <v>0.13972602739726031</v>
      </c>
      <c r="G539" s="11" t="b">
        <v>0</v>
      </c>
      <c r="H539" s="10">
        <v>3.5000000000000003E-2</v>
      </c>
    </row>
    <row r="540" spans="1:8" x14ac:dyDescent="0.2">
      <c r="A540" s="146">
        <v>539</v>
      </c>
      <c r="B540" s="11">
        <v>250</v>
      </c>
      <c r="C540" s="11">
        <v>3661</v>
      </c>
      <c r="D540" s="11">
        <v>1.24609751953125</v>
      </c>
      <c r="E540" s="11" t="b">
        <v>0</v>
      </c>
      <c r="F540" s="11">
        <v>0.13972602739726031</v>
      </c>
      <c r="G540" s="11" t="b">
        <v>0</v>
      </c>
      <c r="H540" s="10">
        <v>0.05</v>
      </c>
    </row>
    <row r="541" spans="1:8" x14ac:dyDescent="0.2">
      <c r="A541" s="146">
        <v>540</v>
      </c>
      <c r="B541" s="11">
        <v>300</v>
      </c>
      <c r="C541" s="11">
        <v>2429</v>
      </c>
      <c r="D541" s="11">
        <v>1.171879140625</v>
      </c>
      <c r="E541" s="11" t="b">
        <v>0</v>
      </c>
      <c r="F541" s="11">
        <v>0.13972602739726031</v>
      </c>
      <c r="G541" s="11" t="b">
        <v>0</v>
      </c>
      <c r="H541" s="10">
        <v>0.11</v>
      </c>
    </row>
    <row r="542" spans="1:8" x14ac:dyDescent="0.2">
      <c r="A542" s="146">
        <v>541</v>
      </c>
      <c r="B542" s="11">
        <v>350</v>
      </c>
      <c r="C542" s="11">
        <v>3903</v>
      </c>
      <c r="D542" s="11">
        <v>1.098637319335938</v>
      </c>
      <c r="E542" s="11" t="b">
        <v>0</v>
      </c>
      <c r="F542" s="11">
        <v>0.13972602739726031</v>
      </c>
      <c r="G542" s="11" t="b">
        <v>0</v>
      </c>
      <c r="H542" s="10">
        <v>0.20499999999999999</v>
      </c>
    </row>
    <row r="543" spans="1:8" x14ac:dyDescent="0.2">
      <c r="A543" s="146">
        <v>542</v>
      </c>
      <c r="B543" s="11">
        <v>360</v>
      </c>
      <c r="C543" s="11">
        <v>543</v>
      </c>
      <c r="D543" s="11">
        <v>1.0918014160156251</v>
      </c>
      <c r="E543" s="11" t="b">
        <v>0</v>
      </c>
      <c r="F543" s="11">
        <v>0.13972602739726031</v>
      </c>
      <c r="G543" s="11" t="b">
        <v>0</v>
      </c>
      <c r="H543" s="10">
        <v>0.245</v>
      </c>
    </row>
    <row r="544" spans="1:8" x14ac:dyDescent="0.2">
      <c r="A544" s="146">
        <v>543</v>
      </c>
      <c r="B544" s="11">
        <v>400</v>
      </c>
      <c r="C544" s="11">
        <v>3550</v>
      </c>
      <c r="D544" s="11">
        <v>1.028325170898438</v>
      </c>
      <c r="E544" s="11" t="b">
        <v>0</v>
      </c>
      <c r="F544" s="11">
        <v>0.13972602739726031</v>
      </c>
      <c r="G544" s="11" t="b">
        <v>0</v>
      </c>
      <c r="H544" s="10">
        <v>0.34</v>
      </c>
    </row>
    <row r="545" spans="1:8" x14ac:dyDescent="0.2">
      <c r="A545" s="146">
        <v>544</v>
      </c>
      <c r="B545" s="11">
        <v>450</v>
      </c>
      <c r="C545" s="11">
        <v>1192</v>
      </c>
      <c r="D545" s="11">
        <v>0.96411168701171879</v>
      </c>
      <c r="E545" s="11" t="b">
        <v>0</v>
      </c>
      <c r="F545" s="11">
        <v>0.13972602739726031</v>
      </c>
      <c r="G545" s="11" t="b">
        <v>0</v>
      </c>
      <c r="H545" s="10">
        <v>0.54</v>
      </c>
    </row>
    <row r="546" spans="1:8" x14ac:dyDescent="0.2">
      <c r="A546" s="146">
        <v>545</v>
      </c>
      <c r="B546" s="11">
        <v>490</v>
      </c>
      <c r="C546" s="11">
        <v>741</v>
      </c>
      <c r="D546" s="11">
        <v>0.91040128662109376</v>
      </c>
      <c r="E546" s="11" t="b">
        <v>0</v>
      </c>
      <c r="F546" s="11">
        <v>0.13972602739726031</v>
      </c>
      <c r="G546" s="11" t="b">
        <v>0</v>
      </c>
      <c r="H546" s="10">
        <v>0.72499999999999998</v>
      </c>
    </row>
    <row r="547" spans="1:8" x14ac:dyDescent="0.2">
      <c r="A547" s="146">
        <v>546</v>
      </c>
      <c r="B547" s="11">
        <v>500</v>
      </c>
      <c r="C547" s="11">
        <v>4297</v>
      </c>
      <c r="D547" s="11">
        <v>0.89965920654296871</v>
      </c>
      <c r="E547" s="11" t="b">
        <v>0</v>
      </c>
      <c r="F547" s="11">
        <v>0.13972602739726031</v>
      </c>
      <c r="G547" s="11" t="b">
        <v>0</v>
      </c>
      <c r="H547" s="10">
        <v>0.79499999999999993</v>
      </c>
    </row>
    <row r="548" spans="1:8" x14ac:dyDescent="0.2">
      <c r="A548" s="146">
        <v>547</v>
      </c>
      <c r="B548" s="11">
        <v>510</v>
      </c>
      <c r="C548" s="11">
        <v>424</v>
      </c>
      <c r="D548" s="11">
        <v>0.88842885009765604</v>
      </c>
      <c r="E548" s="11" t="b">
        <v>0</v>
      </c>
      <c r="F548" s="11">
        <v>0.13972602739726031</v>
      </c>
      <c r="G548" s="11" t="b">
        <v>0</v>
      </c>
      <c r="H548" s="10">
        <v>0.86499999999999999</v>
      </c>
    </row>
    <row r="549" spans="1:8" x14ac:dyDescent="0.2">
      <c r="A549" s="146">
        <v>548</v>
      </c>
      <c r="B549" s="11">
        <v>520</v>
      </c>
      <c r="C549" s="11">
        <v>659</v>
      </c>
      <c r="D549" s="11">
        <v>0.87744263183593751</v>
      </c>
      <c r="E549" s="11" t="b">
        <v>0</v>
      </c>
      <c r="F549" s="11">
        <v>0.13972602739726031</v>
      </c>
      <c r="G549" s="11" t="b">
        <v>0</v>
      </c>
      <c r="H549" s="10">
        <v>0.94</v>
      </c>
    </row>
    <row r="550" spans="1:8" x14ac:dyDescent="0.2">
      <c r="A550" s="146">
        <v>549</v>
      </c>
      <c r="B550" s="11">
        <v>530</v>
      </c>
      <c r="C550" s="11">
        <v>915</v>
      </c>
      <c r="D550" s="11">
        <v>0.86450330810546872</v>
      </c>
      <c r="E550" s="11" t="b">
        <v>0</v>
      </c>
      <c r="F550" s="11">
        <v>0.13972602739726031</v>
      </c>
      <c r="G550" s="11" t="b">
        <v>0</v>
      </c>
      <c r="H550" s="10">
        <v>1.0049999999999999</v>
      </c>
    </row>
    <row r="551" spans="1:8" x14ac:dyDescent="0.2">
      <c r="A551" s="146">
        <v>550</v>
      </c>
      <c r="B551" s="11">
        <v>540</v>
      </c>
      <c r="C551" s="11">
        <v>748</v>
      </c>
      <c r="D551" s="11">
        <v>0.84936674072265617</v>
      </c>
      <c r="E551" s="11" t="b">
        <v>0</v>
      </c>
      <c r="F551" s="11">
        <v>0.13972602739726031</v>
      </c>
      <c r="G551" s="11" t="b">
        <v>0</v>
      </c>
      <c r="H551" s="10">
        <v>1.05</v>
      </c>
    </row>
    <row r="552" spans="1:8" x14ac:dyDescent="0.2">
      <c r="A552" s="146">
        <v>551</v>
      </c>
      <c r="B552" s="11">
        <v>550</v>
      </c>
      <c r="C552" s="11">
        <v>1554</v>
      </c>
      <c r="D552" s="11">
        <v>0.84716949707031242</v>
      </c>
      <c r="E552" s="11" t="b">
        <v>0</v>
      </c>
      <c r="F552" s="11">
        <v>0.13972602739726031</v>
      </c>
      <c r="G552" s="11" t="b">
        <v>0</v>
      </c>
      <c r="H552" s="10">
        <v>1.2250000000000001</v>
      </c>
    </row>
    <row r="553" spans="1:8" x14ac:dyDescent="0.2">
      <c r="A553" s="146">
        <v>552</v>
      </c>
      <c r="B553" s="11">
        <v>560</v>
      </c>
      <c r="C553" s="11">
        <v>1524</v>
      </c>
      <c r="D553" s="11">
        <v>0.83691569335937488</v>
      </c>
      <c r="E553" s="11" t="b">
        <v>0</v>
      </c>
      <c r="F553" s="11">
        <v>0.13972602739726031</v>
      </c>
      <c r="G553" s="11" t="b">
        <v>0</v>
      </c>
      <c r="H553" s="10">
        <v>1.33</v>
      </c>
    </row>
    <row r="554" spans="1:8" x14ac:dyDescent="0.2">
      <c r="A554" s="146">
        <v>553</v>
      </c>
      <c r="B554" s="11">
        <v>570</v>
      </c>
      <c r="C554" s="11">
        <v>1936</v>
      </c>
      <c r="D554" s="11">
        <v>0.82568533691406232</v>
      </c>
      <c r="E554" s="11" t="b">
        <v>0</v>
      </c>
      <c r="F554" s="11">
        <v>0.13972602739726031</v>
      </c>
      <c r="G554" s="11" t="b">
        <v>0</v>
      </c>
      <c r="H554" s="10">
        <v>1.43</v>
      </c>
    </row>
    <row r="555" spans="1:8" x14ac:dyDescent="0.2">
      <c r="A555" s="146">
        <v>554</v>
      </c>
      <c r="B555" s="11">
        <v>600</v>
      </c>
      <c r="C555" s="11">
        <v>2290</v>
      </c>
      <c r="D555" s="11">
        <v>0.79980668945312505</v>
      </c>
      <c r="E555" s="11" t="b">
        <v>0</v>
      </c>
      <c r="F555" s="11">
        <v>0.13972602739726031</v>
      </c>
      <c r="G555" s="11" t="b">
        <v>0</v>
      </c>
      <c r="H555" s="10">
        <v>1.875</v>
      </c>
    </row>
    <row r="556" spans="1:8" x14ac:dyDescent="0.2">
      <c r="A556" s="146">
        <v>555</v>
      </c>
      <c r="B556" s="11">
        <v>620</v>
      </c>
      <c r="C556" s="11">
        <v>557</v>
      </c>
      <c r="D556" s="11">
        <v>0.78259494750976577</v>
      </c>
      <c r="E556" s="11" t="b">
        <v>0</v>
      </c>
      <c r="F556" s="11">
        <v>0.13972602739726031</v>
      </c>
      <c r="G556" s="11" t="b">
        <v>0</v>
      </c>
      <c r="H556" s="10">
        <v>2.23</v>
      </c>
    </row>
    <row r="557" spans="1:8" x14ac:dyDescent="0.2">
      <c r="A557" s="146">
        <v>556</v>
      </c>
      <c r="B557" s="11">
        <v>630</v>
      </c>
      <c r="C557" s="11">
        <v>935</v>
      </c>
      <c r="D557" s="11">
        <v>0.77453838745117198</v>
      </c>
      <c r="E557" s="11" t="b">
        <v>0</v>
      </c>
      <c r="F557" s="11">
        <v>0.13972602739726031</v>
      </c>
      <c r="G557" s="11" t="b">
        <v>0</v>
      </c>
      <c r="H557" s="10">
        <v>2.4350000000000001</v>
      </c>
    </row>
    <row r="558" spans="1:8" x14ac:dyDescent="0.2">
      <c r="A558" s="146">
        <v>557</v>
      </c>
      <c r="B558" s="11">
        <v>640</v>
      </c>
      <c r="C558" s="11">
        <v>568</v>
      </c>
      <c r="D558" s="11">
        <v>0.76697010375976582</v>
      </c>
      <c r="E558" s="11" t="b">
        <v>0</v>
      </c>
      <c r="F558" s="11">
        <v>0.13972602739726031</v>
      </c>
      <c r="G558" s="11" t="b">
        <v>0</v>
      </c>
      <c r="H558" s="10">
        <v>2.665</v>
      </c>
    </row>
    <row r="559" spans="1:8" x14ac:dyDescent="0.2">
      <c r="A559" s="146">
        <v>558</v>
      </c>
      <c r="B559" s="11">
        <v>650</v>
      </c>
      <c r="C559" s="11">
        <v>1591</v>
      </c>
      <c r="D559" s="11">
        <v>0.75946285461425789</v>
      </c>
      <c r="E559" s="11" t="b">
        <v>0</v>
      </c>
      <c r="F559" s="11">
        <v>0.13972602739726031</v>
      </c>
      <c r="G559" s="11" t="b">
        <v>0</v>
      </c>
      <c r="H559" s="10">
        <v>2.915</v>
      </c>
    </row>
    <row r="560" spans="1:8" x14ac:dyDescent="0.2">
      <c r="A560" s="146">
        <v>559</v>
      </c>
      <c r="B560" s="11">
        <v>660</v>
      </c>
      <c r="C560" s="11">
        <v>502</v>
      </c>
      <c r="D560" s="11">
        <v>0.75165043273925769</v>
      </c>
      <c r="E560" s="11" t="b">
        <v>0</v>
      </c>
      <c r="F560" s="11">
        <v>0.13972602739726031</v>
      </c>
      <c r="G560" s="11" t="b">
        <v>0</v>
      </c>
      <c r="H560" s="10">
        <v>3.1749999999999998</v>
      </c>
    </row>
    <row r="561" spans="1:8" x14ac:dyDescent="0.2">
      <c r="A561" s="146">
        <v>560</v>
      </c>
      <c r="B561" s="11">
        <v>670</v>
      </c>
      <c r="C561" s="11">
        <v>1804</v>
      </c>
      <c r="D561" s="11">
        <v>0.74371594177246081</v>
      </c>
      <c r="E561" s="11" t="b">
        <v>0</v>
      </c>
      <c r="F561" s="11">
        <v>0.13972602739726031</v>
      </c>
      <c r="G561" s="11" t="b">
        <v>0</v>
      </c>
      <c r="H561" s="10">
        <v>3.45</v>
      </c>
    </row>
    <row r="562" spans="1:8" x14ac:dyDescent="0.2">
      <c r="A562" s="146">
        <v>561</v>
      </c>
      <c r="B562" s="11">
        <v>680</v>
      </c>
      <c r="C562" s="11">
        <v>2694</v>
      </c>
      <c r="D562" s="11">
        <v>0.73688007263183586</v>
      </c>
      <c r="E562" s="11" t="b">
        <v>0</v>
      </c>
      <c r="F562" s="11">
        <v>0.13972602739726031</v>
      </c>
      <c r="G562" s="11" t="b">
        <v>0</v>
      </c>
      <c r="H562" s="10">
        <v>3.7749999999999999</v>
      </c>
    </row>
    <row r="563" spans="1:8" x14ac:dyDescent="0.2">
      <c r="A563" s="146">
        <v>562</v>
      </c>
      <c r="B563" s="11">
        <v>690</v>
      </c>
      <c r="C563" s="11">
        <v>494</v>
      </c>
      <c r="D563" s="11">
        <v>0.73010523803710936</v>
      </c>
      <c r="E563" s="11" t="b">
        <v>0</v>
      </c>
      <c r="F563" s="11">
        <v>0.13972602739726031</v>
      </c>
      <c r="G563" s="11" t="b">
        <v>0</v>
      </c>
      <c r="H563" s="10">
        <v>4.125</v>
      </c>
    </row>
    <row r="564" spans="1:8" x14ac:dyDescent="0.2">
      <c r="A564" s="146">
        <v>563</v>
      </c>
      <c r="B564" s="11">
        <v>700</v>
      </c>
      <c r="C564" s="11">
        <v>4595</v>
      </c>
      <c r="D564" s="11">
        <v>0.72485626708984374</v>
      </c>
      <c r="E564" s="11" t="b">
        <v>0</v>
      </c>
      <c r="F564" s="11">
        <v>0.13972602739726031</v>
      </c>
      <c r="G564" s="11" t="b">
        <v>0</v>
      </c>
      <c r="H564" s="10">
        <v>4.5500000000000007</v>
      </c>
    </row>
    <row r="565" spans="1:8" x14ac:dyDescent="0.2">
      <c r="A565" s="146">
        <v>564</v>
      </c>
      <c r="B565" s="11">
        <v>710</v>
      </c>
      <c r="C565" s="11">
        <v>444</v>
      </c>
      <c r="D565" s="11">
        <v>0.71716591430664067</v>
      </c>
      <c r="E565" s="11" t="b">
        <v>0</v>
      </c>
      <c r="F565" s="11">
        <v>0.13972602739726031</v>
      </c>
      <c r="G565" s="11" t="b">
        <v>0</v>
      </c>
      <c r="H565" s="10">
        <v>4.9249999999999998</v>
      </c>
    </row>
    <row r="566" spans="1:8" x14ac:dyDescent="0.2">
      <c r="A566" s="146">
        <v>565</v>
      </c>
      <c r="B566" s="11">
        <v>720</v>
      </c>
      <c r="C566" s="11">
        <v>1255</v>
      </c>
      <c r="D566" s="11">
        <v>0.71081832153320312</v>
      </c>
      <c r="E566" s="11" t="b">
        <v>0</v>
      </c>
      <c r="F566" s="11">
        <v>0.13972602739726031</v>
      </c>
      <c r="G566" s="11" t="b">
        <v>0</v>
      </c>
      <c r="H566" s="10">
        <v>5.375</v>
      </c>
    </row>
    <row r="567" spans="1:8" x14ac:dyDescent="0.2">
      <c r="A567" s="146">
        <v>566</v>
      </c>
      <c r="B567" s="11">
        <v>730</v>
      </c>
      <c r="C567" s="11">
        <v>1142</v>
      </c>
      <c r="D567" s="11">
        <v>0.70489797058105474</v>
      </c>
      <c r="E567" s="11" t="b">
        <v>0</v>
      </c>
      <c r="F567" s="11">
        <v>0.13972602739726031</v>
      </c>
      <c r="G567" s="11" t="b">
        <v>0</v>
      </c>
      <c r="H567" s="10">
        <v>5.875</v>
      </c>
    </row>
    <row r="568" spans="1:8" x14ac:dyDescent="0.2">
      <c r="A568" s="146">
        <v>567</v>
      </c>
      <c r="B568" s="11">
        <v>740</v>
      </c>
      <c r="C568" s="11">
        <v>516</v>
      </c>
      <c r="D568" s="11">
        <v>0.70111382873535155</v>
      </c>
      <c r="E568" s="11" t="b">
        <v>0</v>
      </c>
      <c r="F568" s="11">
        <v>0.13972602739726031</v>
      </c>
      <c r="G568" s="11" t="b">
        <v>0</v>
      </c>
      <c r="H568" s="10">
        <v>6.5</v>
      </c>
    </row>
    <row r="569" spans="1:8" x14ac:dyDescent="0.2">
      <c r="A569" s="146">
        <v>568</v>
      </c>
      <c r="B569" s="11">
        <v>750</v>
      </c>
      <c r="C569" s="11">
        <v>1850</v>
      </c>
      <c r="D569" s="11">
        <v>0.69562071960449234</v>
      </c>
      <c r="E569" s="11" t="b">
        <v>0</v>
      </c>
      <c r="F569" s="11">
        <v>0.13972602739726031</v>
      </c>
      <c r="G569" s="11" t="b">
        <v>0</v>
      </c>
      <c r="H569" s="10">
        <v>7.1</v>
      </c>
    </row>
    <row r="570" spans="1:8" x14ac:dyDescent="0.2">
      <c r="A570" s="146">
        <v>569</v>
      </c>
      <c r="B570" s="11">
        <v>760</v>
      </c>
      <c r="C570" s="11">
        <v>788</v>
      </c>
      <c r="D570" s="11">
        <v>0.69024967956542982</v>
      </c>
      <c r="E570" s="11" t="b">
        <v>0</v>
      </c>
      <c r="F570" s="11">
        <v>0.13972602739726031</v>
      </c>
      <c r="G570" s="11" t="b">
        <v>0</v>
      </c>
      <c r="H570" s="10">
        <v>7.75</v>
      </c>
    </row>
    <row r="571" spans="1:8" x14ac:dyDescent="0.2">
      <c r="A571" s="146">
        <v>570</v>
      </c>
      <c r="B571" s="11">
        <v>770</v>
      </c>
      <c r="C571" s="11">
        <v>837</v>
      </c>
      <c r="D571" s="11">
        <v>0.6829865686035157</v>
      </c>
      <c r="E571" s="11" t="b">
        <v>0</v>
      </c>
      <c r="F571" s="11">
        <v>0.13972602739726031</v>
      </c>
      <c r="G571" s="11" t="b">
        <v>0</v>
      </c>
      <c r="H571" s="10">
        <v>8.35</v>
      </c>
    </row>
    <row r="572" spans="1:8" x14ac:dyDescent="0.2">
      <c r="A572" s="146">
        <v>571</v>
      </c>
      <c r="B572" s="11">
        <v>780</v>
      </c>
      <c r="C572" s="11">
        <v>752</v>
      </c>
      <c r="D572" s="11">
        <v>0.67914139221191427</v>
      </c>
      <c r="E572" s="11" t="b">
        <v>0</v>
      </c>
      <c r="F572" s="11">
        <v>0.13972602739726031</v>
      </c>
      <c r="G572" s="11" t="b">
        <v>0</v>
      </c>
      <c r="H572" s="10">
        <v>9.1750000000000007</v>
      </c>
    </row>
    <row r="573" spans="1:8" x14ac:dyDescent="0.2">
      <c r="A573" s="146">
        <v>572</v>
      </c>
      <c r="B573" s="11">
        <v>790</v>
      </c>
      <c r="C573" s="11">
        <v>996</v>
      </c>
      <c r="D573" s="11">
        <v>0.67294638580322286</v>
      </c>
      <c r="E573" s="11" t="b">
        <v>0</v>
      </c>
      <c r="F573" s="11">
        <v>0.13972602739726031</v>
      </c>
      <c r="G573" s="11" t="b">
        <v>0</v>
      </c>
      <c r="H573" s="10">
        <v>9.9250000000000007</v>
      </c>
    </row>
    <row r="574" spans="1:8" x14ac:dyDescent="0.2">
      <c r="A574" s="146">
        <v>573</v>
      </c>
      <c r="B574" s="11">
        <v>800</v>
      </c>
      <c r="C574" s="11">
        <v>5352</v>
      </c>
      <c r="D574" s="11">
        <v>0.67004724487304701</v>
      </c>
      <c r="E574" s="11" t="b">
        <v>0</v>
      </c>
      <c r="F574" s="11">
        <v>0.13972602739726031</v>
      </c>
      <c r="G574" s="11" t="b">
        <v>0</v>
      </c>
      <c r="H574" s="10">
        <v>10.925000000000001</v>
      </c>
    </row>
    <row r="575" spans="1:8" x14ac:dyDescent="0.2">
      <c r="A575" s="146">
        <v>574</v>
      </c>
      <c r="B575" s="11">
        <v>810</v>
      </c>
      <c r="C575" s="11">
        <v>572</v>
      </c>
      <c r="D575" s="11">
        <v>0.66556120574951194</v>
      </c>
      <c r="E575" s="11" t="b">
        <v>0</v>
      </c>
      <c r="F575" s="11">
        <v>0.13972602739726031</v>
      </c>
      <c r="G575" s="11" t="b">
        <v>0</v>
      </c>
      <c r="H575" s="10">
        <v>11.9</v>
      </c>
    </row>
    <row r="576" spans="1:8" x14ac:dyDescent="0.2">
      <c r="A576" s="146">
        <v>575</v>
      </c>
      <c r="B576" s="11">
        <v>820</v>
      </c>
      <c r="C576" s="11">
        <v>875</v>
      </c>
      <c r="D576" s="11">
        <v>0.66083102844238284</v>
      </c>
      <c r="E576" s="11" t="b">
        <v>0</v>
      </c>
      <c r="F576" s="11">
        <v>0.13972602739726031</v>
      </c>
      <c r="G576" s="11" t="b">
        <v>0</v>
      </c>
      <c r="H576" s="10">
        <v>12.925000000000001</v>
      </c>
    </row>
    <row r="577" spans="1:8" x14ac:dyDescent="0.2">
      <c r="A577" s="146">
        <v>576</v>
      </c>
      <c r="B577" s="11">
        <v>830</v>
      </c>
      <c r="C577" s="11">
        <v>754</v>
      </c>
      <c r="D577" s="11">
        <v>0.65549050567626965</v>
      </c>
      <c r="E577" s="11" t="b">
        <v>0</v>
      </c>
      <c r="F577" s="11">
        <v>0.13972602739726031</v>
      </c>
      <c r="G577" s="11" t="b">
        <v>0</v>
      </c>
      <c r="H577" s="10">
        <v>13.975</v>
      </c>
    </row>
    <row r="578" spans="1:8" x14ac:dyDescent="0.2">
      <c r="A578" s="146">
        <v>577</v>
      </c>
      <c r="B578" s="11">
        <v>840</v>
      </c>
      <c r="C578" s="11">
        <v>755</v>
      </c>
      <c r="D578" s="11">
        <v>0.65387309020996098</v>
      </c>
      <c r="E578" s="11" t="b">
        <v>0</v>
      </c>
      <c r="F578" s="11">
        <v>0.13972602739726031</v>
      </c>
      <c r="G578" s="11" t="b">
        <v>0</v>
      </c>
      <c r="H578" s="10">
        <v>15.375</v>
      </c>
    </row>
    <row r="579" spans="1:8" x14ac:dyDescent="0.2">
      <c r="A579" s="146">
        <v>578</v>
      </c>
      <c r="B579" s="11">
        <v>850</v>
      </c>
      <c r="C579" s="11">
        <v>5685</v>
      </c>
      <c r="D579" s="11">
        <v>0.64816636016845697</v>
      </c>
      <c r="E579" s="11" t="b">
        <v>0</v>
      </c>
      <c r="F579" s="11">
        <v>0.13972602739726031</v>
      </c>
      <c r="G579" s="11" t="b">
        <v>0</v>
      </c>
      <c r="H579" s="10">
        <v>16.55</v>
      </c>
    </row>
    <row r="580" spans="1:8" x14ac:dyDescent="0.2">
      <c r="A580" s="146">
        <v>579</v>
      </c>
      <c r="B580" s="11">
        <v>855</v>
      </c>
      <c r="C580" s="11">
        <v>409</v>
      </c>
      <c r="D580" s="11">
        <v>0.64697618652343747</v>
      </c>
      <c r="E580" s="11" t="b">
        <v>0</v>
      </c>
      <c r="F580" s="11">
        <v>0.13972602739726031</v>
      </c>
      <c r="G580" s="11" t="b">
        <v>0</v>
      </c>
      <c r="H580" s="10">
        <v>17.3</v>
      </c>
    </row>
    <row r="581" spans="1:8" x14ac:dyDescent="0.2">
      <c r="A581" s="146">
        <v>580</v>
      </c>
      <c r="B581" s="11">
        <v>860</v>
      </c>
      <c r="C581" s="11">
        <v>924</v>
      </c>
      <c r="D581" s="11">
        <v>0.64549609878540037</v>
      </c>
      <c r="E581" s="11" t="b">
        <v>0</v>
      </c>
      <c r="F581" s="11">
        <v>0.13972602739726031</v>
      </c>
      <c r="G581" s="11" t="b">
        <v>0</v>
      </c>
      <c r="H581" s="10">
        <v>18.05</v>
      </c>
    </row>
    <row r="582" spans="1:8" x14ac:dyDescent="0.2">
      <c r="A582" s="146">
        <v>581</v>
      </c>
      <c r="B582" s="11">
        <v>865</v>
      </c>
      <c r="C582" s="11">
        <v>865</v>
      </c>
      <c r="D582" s="11">
        <v>0.64545032287597648</v>
      </c>
      <c r="E582" s="11" t="b">
        <v>0</v>
      </c>
      <c r="F582" s="11">
        <v>0.13972602739726031</v>
      </c>
      <c r="G582" s="11" t="b">
        <v>0</v>
      </c>
      <c r="H582" s="10">
        <v>18.95</v>
      </c>
    </row>
    <row r="583" spans="1:8" x14ac:dyDescent="0.2">
      <c r="A583" s="146">
        <v>582</v>
      </c>
      <c r="B583" s="11">
        <v>870</v>
      </c>
      <c r="C583" s="11">
        <v>943</v>
      </c>
      <c r="D583" s="11">
        <v>0.64140678421020514</v>
      </c>
      <c r="E583" s="11" t="b">
        <v>0</v>
      </c>
      <c r="F583" s="11">
        <v>0.13972602739726031</v>
      </c>
      <c r="G583" s="11" t="b">
        <v>0</v>
      </c>
      <c r="H583" s="10">
        <v>19.524999999999999</v>
      </c>
    </row>
    <row r="584" spans="1:8" x14ac:dyDescent="0.2">
      <c r="A584" s="146">
        <v>583</v>
      </c>
      <c r="B584" s="11">
        <v>880</v>
      </c>
      <c r="C584" s="11">
        <v>1234</v>
      </c>
      <c r="D584" s="11">
        <v>0.63875178146362299</v>
      </c>
      <c r="E584" s="11" t="b">
        <v>0</v>
      </c>
      <c r="F584" s="11">
        <v>0.13972602739726031</v>
      </c>
      <c r="G584" s="11" t="b">
        <v>0</v>
      </c>
      <c r="H584" s="10">
        <v>21.225000000000001</v>
      </c>
    </row>
    <row r="585" spans="1:8" x14ac:dyDescent="0.2">
      <c r="A585" s="146">
        <v>584</v>
      </c>
      <c r="B585" s="11">
        <v>890</v>
      </c>
      <c r="C585" s="11">
        <v>609</v>
      </c>
      <c r="D585" s="11">
        <v>0.63602048553466806</v>
      </c>
      <c r="E585" s="11" t="b">
        <v>0</v>
      </c>
      <c r="F585" s="11">
        <v>0.13972602739726031</v>
      </c>
      <c r="G585" s="11" t="b">
        <v>0</v>
      </c>
      <c r="H585" s="10">
        <v>23.024999999999999</v>
      </c>
    </row>
    <row r="586" spans="1:8" x14ac:dyDescent="0.2">
      <c r="A586" s="146">
        <v>585</v>
      </c>
      <c r="B586" s="11">
        <v>900</v>
      </c>
      <c r="C586" s="11">
        <v>3803</v>
      </c>
      <c r="D586" s="11">
        <v>0.6341589318847658</v>
      </c>
      <c r="E586" s="11" t="b">
        <v>0</v>
      </c>
      <c r="F586" s="11">
        <v>0.13972602739726031</v>
      </c>
      <c r="G586" s="11" t="b">
        <v>0</v>
      </c>
      <c r="H586" s="10">
        <v>25.024999999999999</v>
      </c>
    </row>
    <row r="587" spans="1:8" x14ac:dyDescent="0.2">
      <c r="A587" s="146">
        <v>586</v>
      </c>
      <c r="B587" s="11">
        <v>910</v>
      </c>
      <c r="C587" s="11">
        <v>875</v>
      </c>
      <c r="D587" s="11">
        <v>0.62950504776000993</v>
      </c>
      <c r="E587" s="11" t="b">
        <v>0</v>
      </c>
      <c r="F587" s="11">
        <v>0.13972602739726031</v>
      </c>
      <c r="G587" s="11" t="b">
        <v>0</v>
      </c>
      <c r="H587" s="10">
        <v>26.85</v>
      </c>
    </row>
    <row r="588" spans="1:8" x14ac:dyDescent="0.2">
      <c r="A588" s="146">
        <v>587</v>
      </c>
      <c r="B588" s="11">
        <v>920</v>
      </c>
      <c r="C588" s="11">
        <v>790</v>
      </c>
      <c r="D588" s="11">
        <v>0.62642280319213883</v>
      </c>
      <c r="E588" s="11" t="b">
        <v>0</v>
      </c>
      <c r="F588" s="11">
        <v>0.13972602739726031</v>
      </c>
      <c r="G588" s="11" t="b">
        <v>0</v>
      </c>
      <c r="H588" s="10">
        <v>28.95</v>
      </c>
    </row>
    <row r="589" spans="1:8" x14ac:dyDescent="0.2">
      <c r="A589" s="146">
        <v>588</v>
      </c>
      <c r="B589" s="11">
        <v>925</v>
      </c>
      <c r="C589" s="11">
        <v>404</v>
      </c>
      <c r="D589" s="11">
        <v>0.62471383590698237</v>
      </c>
      <c r="E589" s="11" t="b">
        <v>0</v>
      </c>
      <c r="F589" s="11">
        <v>0.13972602739726031</v>
      </c>
      <c r="G589" s="11" t="b">
        <v>0</v>
      </c>
      <c r="H589" s="10">
        <v>30.024999999999999</v>
      </c>
    </row>
    <row r="590" spans="1:8" x14ac:dyDescent="0.2">
      <c r="A590" s="146">
        <v>589</v>
      </c>
      <c r="B590" s="11">
        <v>930</v>
      </c>
      <c r="C590" s="11">
        <v>624</v>
      </c>
      <c r="D590" s="11">
        <v>0.62427133544921887</v>
      </c>
      <c r="E590" s="11" t="b">
        <v>0</v>
      </c>
      <c r="F590" s="11">
        <v>0.13972602739726031</v>
      </c>
      <c r="G590" s="11" t="b">
        <v>0</v>
      </c>
      <c r="H590" s="10">
        <v>31.274999999999999</v>
      </c>
    </row>
    <row r="591" spans="1:8" x14ac:dyDescent="0.2">
      <c r="A591" s="146">
        <v>590</v>
      </c>
      <c r="B591" s="11">
        <v>940</v>
      </c>
      <c r="C591" s="11">
        <v>760</v>
      </c>
      <c r="D591" s="11">
        <v>0.62207409179687501</v>
      </c>
      <c r="E591" s="11" t="b">
        <v>0</v>
      </c>
      <c r="F591" s="11">
        <v>0.13972602739726031</v>
      </c>
      <c r="G591" s="11" t="b">
        <v>0</v>
      </c>
      <c r="H591" s="10">
        <v>33.725000000000001</v>
      </c>
    </row>
    <row r="592" spans="1:8" x14ac:dyDescent="0.2">
      <c r="A592" s="146">
        <v>591</v>
      </c>
      <c r="B592" s="11">
        <v>950</v>
      </c>
      <c r="C592" s="11">
        <v>1892</v>
      </c>
      <c r="D592" s="11">
        <v>0.62143322906494147</v>
      </c>
      <c r="E592" s="11" t="b">
        <v>0</v>
      </c>
      <c r="F592" s="11">
        <v>0.13972602739726031</v>
      </c>
      <c r="G592" s="11" t="b">
        <v>0</v>
      </c>
      <c r="H592" s="10">
        <v>36.5</v>
      </c>
    </row>
    <row r="593" spans="1:8" x14ac:dyDescent="0.2">
      <c r="A593" s="146">
        <v>592</v>
      </c>
      <c r="B593" s="11">
        <v>960</v>
      </c>
      <c r="C593" s="11">
        <v>595</v>
      </c>
      <c r="D593" s="11">
        <v>0.61786270812988286</v>
      </c>
      <c r="E593" s="11" t="b">
        <v>0</v>
      </c>
      <c r="F593" s="11">
        <v>0.13972602739726031</v>
      </c>
      <c r="G593" s="11" t="b">
        <v>0</v>
      </c>
      <c r="H593" s="10">
        <v>39.049999999999997</v>
      </c>
    </row>
    <row r="594" spans="1:8" x14ac:dyDescent="0.2">
      <c r="A594" s="146">
        <v>593</v>
      </c>
      <c r="B594" s="11">
        <v>970</v>
      </c>
      <c r="C594" s="11">
        <v>547</v>
      </c>
      <c r="D594" s="11">
        <v>0.61560442993164077</v>
      </c>
      <c r="E594" s="11" t="b">
        <v>0</v>
      </c>
      <c r="F594" s="11">
        <v>0.13972602739726031</v>
      </c>
      <c r="G594" s="11" t="b">
        <v>0</v>
      </c>
      <c r="H594" s="10">
        <v>41.900000000000013</v>
      </c>
    </row>
    <row r="595" spans="1:8" x14ac:dyDescent="0.2">
      <c r="A595" s="146">
        <v>594</v>
      </c>
      <c r="B595" s="11">
        <v>980</v>
      </c>
      <c r="C595" s="11">
        <v>1135</v>
      </c>
      <c r="D595" s="11">
        <v>0.61433796310424804</v>
      </c>
      <c r="E595" s="11" t="b">
        <v>0</v>
      </c>
      <c r="F595" s="11">
        <v>0.13972602739726031</v>
      </c>
      <c r="G595" s="11" t="b">
        <v>0</v>
      </c>
      <c r="H595" s="10">
        <v>45.024999999999999</v>
      </c>
    </row>
    <row r="596" spans="1:8" x14ac:dyDescent="0.2">
      <c r="A596" s="146">
        <v>595</v>
      </c>
      <c r="B596" s="11">
        <v>990</v>
      </c>
      <c r="C596" s="11">
        <v>852</v>
      </c>
      <c r="D596" s="11">
        <v>0.61180502944946302</v>
      </c>
      <c r="E596" s="11" t="b">
        <v>0</v>
      </c>
      <c r="F596" s="11">
        <v>0.13972602739726031</v>
      </c>
      <c r="G596" s="11" t="b">
        <v>0</v>
      </c>
      <c r="H596" s="10">
        <v>48.125</v>
      </c>
    </row>
    <row r="597" spans="1:8" x14ac:dyDescent="0.2">
      <c r="A597" s="146">
        <v>596</v>
      </c>
      <c r="B597" s="11">
        <v>1000</v>
      </c>
      <c r="C597" s="11">
        <v>3450</v>
      </c>
      <c r="D597" s="11">
        <v>0.61053856262207051</v>
      </c>
      <c r="E597" s="11" t="b">
        <v>0</v>
      </c>
      <c r="F597" s="11">
        <v>0.13972602739726031</v>
      </c>
      <c r="G597" s="11" t="b">
        <v>0</v>
      </c>
      <c r="H597" s="10">
        <v>51.55</v>
      </c>
    </row>
    <row r="598" spans="1:8" x14ac:dyDescent="0.2">
      <c r="A598" s="146">
        <v>597</v>
      </c>
      <c r="B598" s="11">
        <v>1025</v>
      </c>
      <c r="C598" s="11">
        <v>740</v>
      </c>
      <c r="D598" s="11">
        <v>0.60676967941284188</v>
      </c>
      <c r="E598" s="11" t="b">
        <v>0</v>
      </c>
      <c r="F598" s="11">
        <v>0.13972602739726031</v>
      </c>
      <c r="G598" s="11" t="b">
        <v>0</v>
      </c>
      <c r="H598" s="10">
        <v>60.7</v>
      </c>
    </row>
    <row r="599" spans="1:8" x14ac:dyDescent="0.2">
      <c r="A599" s="146">
        <v>598</v>
      </c>
      <c r="B599" s="11">
        <v>1050</v>
      </c>
      <c r="C599" s="11">
        <v>1667</v>
      </c>
      <c r="D599" s="11">
        <v>0.60362640029907255</v>
      </c>
      <c r="E599" s="11" t="b">
        <v>0</v>
      </c>
      <c r="F599" s="11">
        <v>0.13972602739726031</v>
      </c>
      <c r="G599" s="11" t="b">
        <v>0</v>
      </c>
      <c r="H599" s="10">
        <v>70.924999999999997</v>
      </c>
    </row>
    <row r="600" spans="1:8" x14ac:dyDescent="0.2">
      <c r="A600" s="146">
        <v>599</v>
      </c>
      <c r="B600" s="11">
        <v>1075</v>
      </c>
      <c r="C600" s="11">
        <v>577</v>
      </c>
      <c r="D600" s="11">
        <v>0.60466398757934603</v>
      </c>
      <c r="E600" s="11" t="b">
        <v>0</v>
      </c>
      <c r="F600" s="11">
        <v>0.13972602739726031</v>
      </c>
      <c r="G600" s="11" t="b">
        <v>0</v>
      </c>
      <c r="H600" s="10">
        <v>82.824999999999989</v>
      </c>
    </row>
    <row r="601" spans="1:8" x14ac:dyDescent="0.2">
      <c r="A601" s="146">
        <v>600</v>
      </c>
      <c r="B601" s="11">
        <v>1100</v>
      </c>
      <c r="C601" s="11">
        <v>1449</v>
      </c>
      <c r="D601" s="11">
        <v>0.60283295120239289</v>
      </c>
      <c r="E601" s="11" t="b">
        <v>0</v>
      </c>
      <c r="F601" s="11">
        <v>0.13972602739726031</v>
      </c>
      <c r="G601" s="11" t="b">
        <v>0</v>
      </c>
      <c r="H601" s="10">
        <v>95.275000000000006</v>
      </c>
    </row>
    <row r="602" spans="1:8" x14ac:dyDescent="0.2">
      <c r="A602" s="146">
        <v>601</v>
      </c>
      <c r="B602" s="11">
        <v>1200</v>
      </c>
      <c r="C602" s="11">
        <v>840</v>
      </c>
      <c r="D602" s="11">
        <v>0.60153596710205093</v>
      </c>
      <c r="E602" s="11" t="b">
        <v>1</v>
      </c>
      <c r="F602" s="11">
        <v>0.13972602739726031</v>
      </c>
      <c r="G602" s="11" t="b">
        <v>0</v>
      </c>
      <c r="H602" s="10">
        <v>155.6</v>
      </c>
    </row>
    <row r="603" spans="1:8" x14ac:dyDescent="0.2">
      <c r="A603" s="146">
        <v>602</v>
      </c>
      <c r="B603" s="11">
        <v>1250</v>
      </c>
      <c r="C603" s="11">
        <v>1408</v>
      </c>
      <c r="D603" s="11">
        <v>0.60428252166748064</v>
      </c>
      <c r="E603" s="11" t="b">
        <v>1</v>
      </c>
      <c r="F603" s="11">
        <v>0.13972602739726031</v>
      </c>
      <c r="G603" s="11" t="b">
        <v>0</v>
      </c>
      <c r="H603" s="10">
        <v>191.42500000000001</v>
      </c>
    </row>
    <row r="604" spans="1:8" x14ac:dyDescent="0.2">
      <c r="A604" s="146">
        <v>603</v>
      </c>
      <c r="B604" s="11">
        <v>1300</v>
      </c>
      <c r="C604" s="11">
        <v>778</v>
      </c>
      <c r="D604" s="11">
        <v>0.61163718444824244</v>
      </c>
      <c r="E604" s="11" t="b">
        <v>1</v>
      </c>
      <c r="F604" s="11">
        <v>0.13972602739726031</v>
      </c>
      <c r="G604" s="11" t="b">
        <v>0</v>
      </c>
      <c r="H604" s="10">
        <v>230.7</v>
      </c>
    </row>
    <row r="605" spans="1:8" x14ac:dyDescent="0.2">
      <c r="A605" s="146">
        <v>604</v>
      </c>
      <c r="B605" s="11">
        <v>50</v>
      </c>
      <c r="C605" s="11">
        <v>422</v>
      </c>
      <c r="D605" s="11">
        <v>1.84375078125</v>
      </c>
      <c r="E605" s="11" t="b">
        <v>1</v>
      </c>
      <c r="F605" s="11">
        <v>0.21643835616438359</v>
      </c>
      <c r="G605" s="11" t="b">
        <v>1</v>
      </c>
      <c r="H605" s="10">
        <v>1059.8</v>
      </c>
    </row>
    <row r="606" spans="1:8" x14ac:dyDescent="0.2">
      <c r="A606" s="146">
        <v>605</v>
      </c>
      <c r="B606" s="11">
        <v>80</v>
      </c>
      <c r="C606" s="11">
        <v>475</v>
      </c>
      <c r="D606" s="11">
        <v>2.1357468481445312</v>
      </c>
      <c r="E606" s="11" t="b">
        <v>1</v>
      </c>
      <c r="F606" s="11">
        <v>0.21643835616438359</v>
      </c>
      <c r="G606" s="11" t="b">
        <v>1</v>
      </c>
      <c r="H606" s="10">
        <v>1028.45</v>
      </c>
    </row>
    <row r="607" spans="1:8" x14ac:dyDescent="0.2">
      <c r="A607" s="146">
        <v>606</v>
      </c>
      <c r="B607" s="11">
        <v>100</v>
      </c>
      <c r="C607" s="11">
        <v>2427</v>
      </c>
      <c r="D607" s="11">
        <v>1.9453127734375</v>
      </c>
      <c r="E607" s="11" t="b">
        <v>1</v>
      </c>
      <c r="F607" s="11">
        <v>0.21643835616438359</v>
      </c>
      <c r="G607" s="11" t="b">
        <v>1</v>
      </c>
      <c r="H607" s="10">
        <v>1008.45</v>
      </c>
    </row>
    <row r="608" spans="1:8" x14ac:dyDescent="0.2">
      <c r="A608" s="146">
        <v>607</v>
      </c>
      <c r="B608" s="11">
        <v>203</v>
      </c>
      <c r="C608" s="11">
        <v>3160</v>
      </c>
      <c r="D608" s="11">
        <v>1.5195336523437499</v>
      </c>
      <c r="E608" s="11" t="b">
        <v>1</v>
      </c>
      <c r="F608" s="11">
        <v>0.21643835616438359</v>
      </c>
      <c r="G608" s="11" t="b">
        <v>1</v>
      </c>
      <c r="H608" s="10">
        <v>905.8</v>
      </c>
    </row>
    <row r="609" spans="1:8" x14ac:dyDescent="0.2">
      <c r="A609" s="146">
        <v>608</v>
      </c>
      <c r="B609" s="11">
        <v>210</v>
      </c>
      <c r="C609" s="11">
        <v>678</v>
      </c>
      <c r="D609" s="11">
        <v>1.631837778320312</v>
      </c>
      <c r="E609" s="11" t="b">
        <v>1</v>
      </c>
      <c r="F609" s="11">
        <v>0.21643835616438359</v>
      </c>
      <c r="G609" s="11" t="b">
        <v>1</v>
      </c>
      <c r="H609" s="10">
        <v>899.75</v>
      </c>
    </row>
    <row r="610" spans="1:8" x14ac:dyDescent="0.2">
      <c r="A610" s="146">
        <v>609</v>
      </c>
      <c r="B610" s="11">
        <v>220</v>
      </c>
      <c r="C610" s="11">
        <v>5179</v>
      </c>
      <c r="D610" s="11">
        <v>1.3662141064453119</v>
      </c>
      <c r="E610" s="11" t="b">
        <v>1</v>
      </c>
      <c r="F610" s="11">
        <v>0.21643835616438359</v>
      </c>
      <c r="G610" s="11" t="b">
        <v>1</v>
      </c>
      <c r="H610" s="10">
        <v>888.65000000000009</v>
      </c>
    </row>
    <row r="611" spans="1:8" x14ac:dyDescent="0.2">
      <c r="A611" s="146">
        <v>610</v>
      </c>
      <c r="B611" s="11">
        <v>226</v>
      </c>
      <c r="C611" s="11">
        <v>1421</v>
      </c>
      <c r="D611" s="11">
        <v>1.393069440917968</v>
      </c>
      <c r="E611" s="11" t="b">
        <v>1</v>
      </c>
      <c r="F611" s="11">
        <v>0.21643835616438359</v>
      </c>
      <c r="G611" s="11" t="b">
        <v>1</v>
      </c>
      <c r="H611" s="10">
        <v>882.75</v>
      </c>
    </row>
    <row r="612" spans="1:8" x14ac:dyDescent="0.2">
      <c r="A612" s="146">
        <v>611</v>
      </c>
      <c r="B612" s="11">
        <v>232</v>
      </c>
      <c r="C612" s="11">
        <v>1429</v>
      </c>
      <c r="D612" s="11">
        <v>1.335452541503906</v>
      </c>
      <c r="E612" s="11" t="b">
        <v>1</v>
      </c>
      <c r="F612" s="11">
        <v>0.21643835616438359</v>
      </c>
      <c r="G612" s="11" t="b">
        <v>1</v>
      </c>
      <c r="H612" s="10">
        <v>876.7</v>
      </c>
    </row>
    <row r="613" spans="1:8" x14ac:dyDescent="0.2">
      <c r="A613" s="146">
        <v>612</v>
      </c>
      <c r="B613" s="11">
        <v>252</v>
      </c>
      <c r="C613" s="11">
        <v>568</v>
      </c>
      <c r="D613" s="11">
        <v>1.1289106054687501</v>
      </c>
      <c r="E613" s="11" t="b">
        <v>1</v>
      </c>
      <c r="F613" s="11">
        <v>0.21643835616438359</v>
      </c>
      <c r="G613" s="11" t="b">
        <v>1</v>
      </c>
      <c r="H613" s="10">
        <v>856.05</v>
      </c>
    </row>
    <row r="614" spans="1:8" x14ac:dyDescent="0.2">
      <c r="A614" s="146">
        <v>613</v>
      </c>
      <c r="B614" s="11">
        <v>256</v>
      </c>
      <c r="C614" s="11">
        <v>2551</v>
      </c>
      <c r="D614" s="11">
        <v>1.275394248046875</v>
      </c>
      <c r="E614" s="11" t="b">
        <v>1</v>
      </c>
      <c r="F614" s="11">
        <v>0.21643835616438359</v>
      </c>
      <c r="G614" s="11" t="b">
        <v>1</v>
      </c>
      <c r="H614" s="10">
        <v>852.8</v>
      </c>
    </row>
    <row r="615" spans="1:8" x14ac:dyDescent="0.2">
      <c r="A615" s="146">
        <v>614</v>
      </c>
      <c r="B615" s="11">
        <v>280</v>
      </c>
      <c r="C615" s="11">
        <v>871</v>
      </c>
      <c r="D615" s="11">
        <v>1.218509766845703</v>
      </c>
      <c r="E615" s="11" t="b">
        <v>1</v>
      </c>
      <c r="F615" s="11">
        <v>0.21643835616438359</v>
      </c>
      <c r="G615" s="11" t="b">
        <v>1</v>
      </c>
      <c r="H615" s="10">
        <v>828.97500000000002</v>
      </c>
    </row>
    <row r="616" spans="1:8" x14ac:dyDescent="0.2">
      <c r="A616" s="146">
        <v>615</v>
      </c>
      <c r="B616" s="11">
        <v>290</v>
      </c>
      <c r="C616" s="11">
        <v>766</v>
      </c>
      <c r="D616" s="11">
        <v>0.9609378906249999</v>
      </c>
      <c r="E616" s="11" t="b">
        <v>1</v>
      </c>
      <c r="F616" s="11">
        <v>0.21643835616438359</v>
      </c>
      <c r="G616" s="11" t="b">
        <v>1</v>
      </c>
      <c r="H616" s="10">
        <v>818.22499999999991</v>
      </c>
    </row>
    <row r="617" spans="1:8" x14ac:dyDescent="0.2">
      <c r="A617" s="146">
        <v>616</v>
      </c>
      <c r="B617" s="11">
        <v>310</v>
      </c>
      <c r="C617" s="11">
        <v>1198</v>
      </c>
      <c r="D617" s="11">
        <v>1.1555218005371091</v>
      </c>
      <c r="E617" s="11" t="b">
        <v>1</v>
      </c>
      <c r="F617" s="11">
        <v>0.21643835616438359</v>
      </c>
      <c r="G617" s="11" t="b">
        <v>1</v>
      </c>
      <c r="H617" s="10">
        <v>799.1</v>
      </c>
    </row>
    <row r="618" spans="1:8" x14ac:dyDescent="0.2">
      <c r="A618" s="146">
        <v>617</v>
      </c>
      <c r="B618" s="11">
        <v>340</v>
      </c>
      <c r="C618" s="11">
        <v>749</v>
      </c>
      <c r="D618" s="11">
        <v>1.1018111315917971</v>
      </c>
      <c r="E618" s="11" t="b">
        <v>1</v>
      </c>
      <c r="F618" s="11">
        <v>0.21643835616438359</v>
      </c>
      <c r="G618" s="11" t="b">
        <v>1</v>
      </c>
      <c r="H618" s="10">
        <v>769.27500000000009</v>
      </c>
    </row>
    <row r="619" spans="1:8" x14ac:dyDescent="0.2">
      <c r="A619" s="146">
        <v>618</v>
      </c>
      <c r="B619" s="11">
        <v>360</v>
      </c>
      <c r="C619" s="11">
        <v>9658</v>
      </c>
      <c r="D619" s="11">
        <v>1.073735100097656</v>
      </c>
      <c r="E619" s="11" t="b">
        <v>1</v>
      </c>
      <c r="F619" s="11">
        <v>0.21643835616438359</v>
      </c>
      <c r="G619" s="11" t="b">
        <v>1</v>
      </c>
      <c r="H619" s="10">
        <v>749.45</v>
      </c>
    </row>
    <row r="620" spans="1:8" x14ac:dyDescent="0.2">
      <c r="A620" s="146">
        <v>619</v>
      </c>
      <c r="B620" s="11">
        <v>392</v>
      </c>
      <c r="C620" s="11">
        <v>605</v>
      </c>
      <c r="D620" s="11">
        <v>0.89087023193359371</v>
      </c>
      <c r="E620" s="11" t="b">
        <v>1</v>
      </c>
      <c r="F620" s="11">
        <v>0.21643835616438359</v>
      </c>
      <c r="G620" s="11" t="b">
        <v>1</v>
      </c>
      <c r="H620" s="10">
        <v>716.77500000000009</v>
      </c>
    </row>
    <row r="621" spans="1:8" x14ac:dyDescent="0.2">
      <c r="A621" s="146">
        <v>620</v>
      </c>
      <c r="B621" s="11">
        <v>420</v>
      </c>
      <c r="C621" s="11">
        <v>736</v>
      </c>
      <c r="D621" s="11">
        <v>0.87963987548828115</v>
      </c>
      <c r="E621" s="11" t="b">
        <v>1</v>
      </c>
      <c r="F621" s="11">
        <v>0.21643835616438359</v>
      </c>
      <c r="G621" s="11" t="b">
        <v>1</v>
      </c>
      <c r="H621" s="10">
        <v>689.09999999999991</v>
      </c>
    </row>
    <row r="622" spans="1:8" x14ac:dyDescent="0.2">
      <c r="A622" s="146">
        <v>621</v>
      </c>
      <c r="B622" s="11">
        <v>430</v>
      </c>
      <c r="C622" s="11">
        <v>454</v>
      </c>
      <c r="D622" s="11">
        <v>0.68555001953125005</v>
      </c>
      <c r="E622" s="11" t="b">
        <v>1</v>
      </c>
      <c r="F622" s="11">
        <v>0.21643835616438359</v>
      </c>
      <c r="G622" s="11" t="b">
        <v>1</v>
      </c>
      <c r="H622" s="10">
        <v>677.97499999999991</v>
      </c>
    </row>
    <row r="623" spans="1:8" x14ac:dyDescent="0.2">
      <c r="A623" s="146">
        <v>622</v>
      </c>
      <c r="B623" s="11">
        <v>450</v>
      </c>
      <c r="C623" s="11">
        <v>434</v>
      </c>
      <c r="D623" s="11">
        <v>0.72803006347656252</v>
      </c>
      <c r="E623" s="11" t="b">
        <v>1</v>
      </c>
      <c r="F623" s="11">
        <v>0.21643835616438359</v>
      </c>
      <c r="G623" s="11" t="b">
        <v>1</v>
      </c>
      <c r="H623" s="10">
        <v>658.75</v>
      </c>
    </row>
    <row r="624" spans="1:8" x14ac:dyDescent="0.2">
      <c r="A624" s="146">
        <v>623</v>
      </c>
      <c r="B624" s="11">
        <v>460</v>
      </c>
      <c r="C624" s="11">
        <v>529</v>
      </c>
      <c r="D624" s="11">
        <v>0.74365490722656247</v>
      </c>
      <c r="E624" s="11" t="b">
        <v>1</v>
      </c>
      <c r="F624" s="11">
        <v>0.21643835616438359</v>
      </c>
      <c r="G624" s="11" t="b">
        <v>1</v>
      </c>
      <c r="H624" s="10">
        <v>648.9</v>
      </c>
    </row>
    <row r="625" spans="1:8" x14ac:dyDescent="0.2">
      <c r="A625" s="146">
        <v>624</v>
      </c>
      <c r="B625" s="11">
        <v>480</v>
      </c>
      <c r="C625" s="11">
        <v>2852</v>
      </c>
      <c r="D625" s="11">
        <v>0.74756111816406257</v>
      </c>
      <c r="E625" s="11" t="b">
        <v>1</v>
      </c>
      <c r="F625" s="11">
        <v>0.21643835616438359</v>
      </c>
      <c r="G625" s="11" t="b">
        <v>1</v>
      </c>
      <c r="H625" s="10">
        <v>628.82500000000005</v>
      </c>
    </row>
    <row r="626" spans="1:8" x14ac:dyDescent="0.2">
      <c r="A626" s="146">
        <v>625</v>
      </c>
      <c r="B626" s="11">
        <v>490</v>
      </c>
      <c r="C626" s="11">
        <v>509</v>
      </c>
      <c r="D626" s="11">
        <v>0.7539087109375</v>
      </c>
      <c r="E626" s="11" t="b">
        <v>1</v>
      </c>
      <c r="F626" s="11">
        <v>0.21643835616438359</v>
      </c>
      <c r="G626" s="11" t="b">
        <v>1</v>
      </c>
      <c r="H626" s="10">
        <v>618.79999999999995</v>
      </c>
    </row>
    <row r="627" spans="1:8" x14ac:dyDescent="0.2">
      <c r="A627" s="146">
        <v>626</v>
      </c>
      <c r="B627" s="11">
        <v>500</v>
      </c>
      <c r="C627" s="11">
        <v>3331</v>
      </c>
      <c r="D627" s="11">
        <v>0.64746446289062498</v>
      </c>
      <c r="E627" s="11" t="b">
        <v>1</v>
      </c>
      <c r="F627" s="11">
        <v>0.21643835616438359</v>
      </c>
      <c r="G627" s="11" t="b">
        <v>1</v>
      </c>
      <c r="H627" s="10">
        <v>610.1</v>
      </c>
    </row>
    <row r="628" spans="1:8" x14ac:dyDescent="0.2">
      <c r="A628" s="146">
        <v>627</v>
      </c>
      <c r="B628" s="11">
        <v>520</v>
      </c>
      <c r="C628" s="11">
        <v>752</v>
      </c>
      <c r="D628" s="11">
        <v>0.76916734741210946</v>
      </c>
      <c r="E628" s="11" t="b">
        <v>1</v>
      </c>
      <c r="F628" s="11">
        <v>0.21643835616438359</v>
      </c>
      <c r="G628" s="11" t="b">
        <v>1</v>
      </c>
      <c r="H628" s="10">
        <v>591.52499999999998</v>
      </c>
    </row>
    <row r="629" spans="1:8" x14ac:dyDescent="0.2">
      <c r="A629" s="146">
        <v>628</v>
      </c>
      <c r="B629" s="11">
        <v>550</v>
      </c>
      <c r="C629" s="11">
        <v>2016</v>
      </c>
      <c r="D629" s="11">
        <v>0.70434865966796889</v>
      </c>
      <c r="E629" s="11" t="b">
        <v>1</v>
      </c>
      <c r="F629" s="11">
        <v>0.21643835616438359</v>
      </c>
      <c r="G629" s="11" t="b">
        <v>1</v>
      </c>
      <c r="H629" s="10">
        <v>561.32500000000005</v>
      </c>
    </row>
    <row r="630" spans="1:8" x14ac:dyDescent="0.2">
      <c r="A630" s="146">
        <v>629</v>
      </c>
      <c r="B630" s="11">
        <v>570</v>
      </c>
      <c r="C630" s="11">
        <v>672</v>
      </c>
      <c r="D630" s="11">
        <v>0.70227348510742194</v>
      </c>
      <c r="E630" s="11" t="b">
        <v>1</v>
      </c>
      <c r="F630" s="11">
        <v>0.21643835616438359</v>
      </c>
      <c r="G630" s="11" t="b">
        <v>1</v>
      </c>
      <c r="H630" s="10">
        <v>541.84999999999991</v>
      </c>
    </row>
    <row r="631" spans="1:8" x14ac:dyDescent="0.2">
      <c r="A631" s="146">
        <v>630</v>
      </c>
      <c r="B631" s="11">
        <v>580</v>
      </c>
      <c r="C631" s="11">
        <v>707</v>
      </c>
      <c r="D631" s="11">
        <v>0.74054214538574215</v>
      </c>
      <c r="E631" s="11" t="b">
        <v>1</v>
      </c>
      <c r="F631" s="11">
        <v>0.21643835616438359</v>
      </c>
      <c r="G631" s="11" t="b">
        <v>1</v>
      </c>
      <c r="H631" s="10">
        <v>533.07500000000005</v>
      </c>
    </row>
    <row r="632" spans="1:8" x14ac:dyDescent="0.2">
      <c r="A632" s="146">
        <v>631</v>
      </c>
      <c r="B632" s="11">
        <v>590</v>
      </c>
      <c r="C632" s="11">
        <v>755</v>
      </c>
      <c r="D632" s="11">
        <v>0.73352317260742184</v>
      </c>
      <c r="E632" s="11" t="b">
        <v>1</v>
      </c>
      <c r="F632" s="11">
        <v>0.21643835616438359</v>
      </c>
      <c r="G632" s="11" t="b">
        <v>1</v>
      </c>
      <c r="H632" s="10">
        <v>523.35</v>
      </c>
    </row>
    <row r="633" spans="1:8" x14ac:dyDescent="0.2">
      <c r="A633" s="146">
        <v>632</v>
      </c>
      <c r="B633" s="11">
        <v>600</v>
      </c>
      <c r="C633" s="11">
        <v>5815</v>
      </c>
      <c r="D633" s="11">
        <v>0.78686736572265614</v>
      </c>
      <c r="E633" s="11" t="b">
        <v>1</v>
      </c>
      <c r="F633" s="11">
        <v>0.21643835616438359</v>
      </c>
      <c r="G633" s="11" t="b">
        <v>1</v>
      </c>
      <c r="H633" s="10">
        <v>515.65</v>
      </c>
    </row>
    <row r="634" spans="1:8" x14ac:dyDescent="0.2">
      <c r="A634" s="146">
        <v>633</v>
      </c>
      <c r="B634" s="11">
        <v>620</v>
      </c>
      <c r="C634" s="11">
        <v>2087</v>
      </c>
      <c r="D634" s="11">
        <v>0.68762519409179701</v>
      </c>
      <c r="E634" s="11" t="b">
        <v>1</v>
      </c>
      <c r="F634" s="11">
        <v>0.21643835616438359</v>
      </c>
      <c r="G634" s="11" t="b">
        <v>1</v>
      </c>
      <c r="H634" s="10">
        <v>493.5</v>
      </c>
    </row>
    <row r="635" spans="1:8" x14ac:dyDescent="0.2">
      <c r="A635" s="146">
        <v>634</v>
      </c>
      <c r="B635" s="11">
        <v>640</v>
      </c>
      <c r="C635" s="11">
        <v>1395</v>
      </c>
      <c r="D635" s="11">
        <v>0.68896795410156264</v>
      </c>
      <c r="E635" s="11" t="b">
        <v>1</v>
      </c>
      <c r="F635" s="11">
        <v>0.21643835616438359</v>
      </c>
      <c r="G635" s="11" t="b">
        <v>1</v>
      </c>
      <c r="H635" s="10">
        <v>474.65</v>
      </c>
    </row>
    <row r="636" spans="1:8" x14ac:dyDescent="0.2">
      <c r="A636" s="146">
        <v>635</v>
      </c>
      <c r="B636" s="11">
        <v>650</v>
      </c>
      <c r="C636" s="11">
        <v>2373</v>
      </c>
      <c r="D636" s="11">
        <v>0.69604796142578129</v>
      </c>
      <c r="E636" s="11" t="b">
        <v>1</v>
      </c>
      <c r="F636" s="11">
        <v>0.21643835616438359</v>
      </c>
      <c r="G636" s="11" t="b">
        <v>1</v>
      </c>
      <c r="H636" s="10">
        <v>465.57499999999999</v>
      </c>
    </row>
    <row r="637" spans="1:8" x14ac:dyDescent="0.2">
      <c r="A637" s="146">
        <v>636</v>
      </c>
      <c r="B637" s="11">
        <v>660</v>
      </c>
      <c r="C637" s="11">
        <v>1199</v>
      </c>
      <c r="D637" s="11">
        <v>0.68204053314209012</v>
      </c>
      <c r="E637" s="11" t="b">
        <v>1</v>
      </c>
      <c r="F637" s="11">
        <v>0.21643835616438359</v>
      </c>
      <c r="G637" s="11" t="b">
        <v>1</v>
      </c>
      <c r="H637" s="10">
        <v>455.7</v>
      </c>
    </row>
    <row r="638" spans="1:8" x14ac:dyDescent="0.2">
      <c r="A638" s="146">
        <v>637</v>
      </c>
      <c r="B638" s="11">
        <v>670</v>
      </c>
      <c r="C638" s="11">
        <v>465</v>
      </c>
      <c r="D638" s="11">
        <v>0.68054518676757825</v>
      </c>
      <c r="E638" s="11" t="b">
        <v>1</v>
      </c>
      <c r="F638" s="11">
        <v>0.21643835616438359</v>
      </c>
      <c r="G638" s="11" t="b">
        <v>1</v>
      </c>
      <c r="H638" s="10">
        <v>446.375</v>
      </c>
    </row>
    <row r="639" spans="1:8" x14ac:dyDescent="0.2">
      <c r="A639" s="146">
        <v>638</v>
      </c>
      <c r="B639" s="11">
        <v>680</v>
      </c>
      <c r="C639" s="11">
        <v>604</v>
      </c>
      <c r="D639" s="11">
        <v>0.67682207946777351</v>
      </c>
      <c r="E639" s="11" t="b">
        <v>1</v>
      </c>
      <c r="F639" s="11">
        <v>0.21643835616438359</v>
      </c>
      <c r="G639" s="11" t="b">
        <v>1</v>
      </c>
      <c r="H639" s="10">
        <v>437</v>
      </c>
    </row>
    <row r="640" spans="1:8" x14ac:dyDescent="0.2">
      <c r="A640" s="146">
        <v>639</v>
      </c>
      <c r="B640" s="11">
        <v>690</v>
      </c>
      <c r="C640" s="11">
        <v>653</v>
      </c>
      <c r="D640" s="11">
        <v>0.6722750057983401</v>
      </c>
      <c r="E640" s="11" t="b">
        <v>1</v>
      </c>
      <c r="F640" s="11">
        <v>0.21643835616438359</v>
      </c>
      <c r="G640" s="11" t="b">
        <v>1</v>
      </c>
      <c r="H640" s="10">
        <v>427.625</v>
      </c>
    </row>
    <row r="641" spans="1:8" x14ac:dyDescent="0.2">
      <c r="A641" s="146">
        <v>640</v>
      </c>
      <c r="B641" s="11">
        <v>700</v>
      </c>
      <c r="C641" s="11">
        <v>6657</v>
      </c>
      <c r="D641" s="11">
        <v>0.66922327850341812</v>
      </c>
      <c r="E641" s="11" t="b">
        <v>1</v>
      </c>
      <c r="F641" s="11">
        <v>0.21643835616438359</v>
      </c>
      <c r="G641" s="11" t="b">
        <v>1</v>
      </c>
      <c r="H641" s="10">
        <v>418.375</v>
      </c>
    </row>
    <row r="642" spans="1:8" x14ac:dyDescent="0.2">
      <c r="A642" s="146">
        <v>641</v>
      </c>
      <c r="B642" s="11">
        <v>710</v>
      </c>
      <c r="C642" s="11">
        <v>631</v>
      </c>
      <c r="D642" s="11">
        <v>0.65176739837646502</v>
      </c>
      <c r="E642" s="11" t="b">
        <v>1</v>
      </c>
      <c r="F642" s="11">
        <v>0.21643835616438359</v>
      </c>
      <c r="G642" s="11" t="b">
        <v>1</v>
      </c>
      <c r="H642" s="10">
        <v>408.35</v>
      </c>
    </row>
    <row r="643" spans="1:8" x14ac:dyDescent="0.2">
      <c r="A643" s="146">
        <v>642</v>
      </c>
      <c r="B643" s="11">
        <v>740</v>
      </c>
      <c r="C643" s="11">
        <v>633</v>
      </c>
      <c r="D643" s="11">
        <v>0.64792222198486327</v>
      </c>
      <c r="E643" s="11" t="b">
        <v>1</v>
      </c>
      <c r="F643" s="11">
        <v>0.21643835616438359</v>
      </c>
      <c r="G643" s="11" t="b">
        <v>1</v>
      </c>
      <c r="H643" s="10">
        <v>381.3</v>
      </c>
    </row>
    <row r="644" spans="1:8" x14ac:dyDescent="0.2">
      <c r="A644" s="146">
        <v>643</v>
      </c>
      <c r="B644" s="11">
        <v>750</v>
      </c>
      <c r="C644" s="11">
        <v>1396</v>
      </c>
      <c r="D644" s="11">
        <v>0.65436136657714861</v>
      </c>
      <c r="E644" s="11" t="b">
        <v>1</v>
      </c>
      <c r="F644" s="11">
        <v>0.21643835616438359</v>
      </c>
      <c r="G644" s="11" t="b">
        <v>1</v>
      </c>
      <c r="H644" s="10">
        <v>373</v>
      </c>
    </row>
    <row r="645" spans="1:8" x14ac:dyDescent="0.2">
      <c r="A645" s="146">
        <v>644</v>
      </c>
      <c r="B645" s="11">
        <v>760</v>
      </c>
      <c r="C645" s="11">
        <v>587</v>
      </c>
      <c r="D645" s="11">
        <v>0.64993636199951177</v>
      </c>
      <c r="E645" s="11" t="b">
        <v>1</v>
      </c>
      <c r="F645" s="11">
        <v>0.21643835616438359</v>
      </c>
      <c r="G645" s="11" t="b">
        <v>1</v>
      </c>
      <c r="H645" s="10">
        <v>364</v>
      </c>
    </row>
    <row r="646" spans="1:8" x14ac:dyDescent="0.2">
      <c r="A646" s="146">
        <v>645</v>
      </c>
      <c r="B646" s="11">
        <v>770</v>
      </c>
      <c r="C646" s="11">
        <v>572</v>
      </c>
      <c r="D646" s="11">
        <v>0.64023186920166009</v>
      </c>
      <c r="E646" s="11" t="b">
        <v>1</v>
      </c>
      <c r="F646" s="11">
        <v>0.21643835616438359</v>
      </c>
      <c r="G646" s="11" t="b">
        <v>1</v>
      </c>
      <c r="H646" s="10">
        <v>354.625</v>
      </c>
    </row>
    <row r="647" spans="1:8" x14ac:dyDescent="0.2">
      <c r="A647" s="146">
        <v>646</v>
      </c>
      <c r="B647" s="11">
        <v>780</v>
      </c>
      <c r="C647" s="11">
        <v>741</v>
      </c>
      <c r="D647" s="11">
        <v>0.65372050384521507</v>
      </c>
      <c r="E647" s="11" t="b">
        <v>1</v>
      </c>
      <c r="F647" s="11">
        <v>0.21643835616438359</v>
      </c>
      <c r="G647" s="11" t="b">
        <v>1</v>
      </c>
      <c r="H647" s="10">
        <v>347.27499999999998</v>
      </c>
    </row>
    <row r="648" spans="1:8" x14ac:dyDescent="0.2">
      <c r="A648" s="146">
        <v>647</v>
      </c>
      <c r="B648" s="11">
        <v>800</v>
      </c>
      <c r="C648" s="11">
        <v>1690</v>
      </c>
      <c r="D648" s="11">
        <v>0.64697618652343747</v>
      </c>
      <c r="E648" s="11" t="b">
        <v>1</v>
      </c>
      <c r="F648" s="11">
        <v>0.21643835616438359</v>
      </c>
      <c r="G648" s="11" t="b">
        <v>1</v>
      </c>
      <c r="H648" s="10">
        <v>330</v>
      </c>
    </row>
    <row r="649" spans="1:8" x14ac:dyDescent="0.2">
      <c r="A649" s="146">
        <v>648</v>
      </c>
      <c r="B649" s="11">
        <v>810</v>
      </c>
      <c r="C649" s="11">
        <v>810</v>
      </c>
      <c r="D649" s="11">
        <v>0.63641721008300789</v>
      </c>
      <c r="E649" s="11" t="b">
        <v>1</v>
      </c>
      <c r="F649" s="11">
        <v>0.21643835616438359</v>
      </c>
      <c r="G649" s="11" t="b">
        <v>1</v>
      </c>
      <c r="H649" s="10">
        <v>320.75</v>
      </c>
    </row>
    <row r="650" spans="1:8" x14ac:dyDescent="0.2">
      <c r="A650" s="146">
        <v>649</v>
      </c>
      <c r="B650" s="11">
        <v>820</v>
      </c>
      <c r="C650" s="11">
        <v>440</v>
      </c>
      <c r="D650" s="11">
        <v>0.64044549011230467</v>
      </c>
      <c r="E650" s="11" t="b">
        <v>1</v>
      </c>
      <c r="F650" s="11">
        <v>0.21643835616438359</v>
      </c>
      <c r="G650" s="11" t="b">
        <v>1</v>
      </c>
      <c r="H650" s="10">
        <v>313.05</v>
      </c>
    </row>
    <row r="651" spans="1:8" x14ac:dyDescent="0.2">
      <c r="A651" s="146">
        <v>650</v>
      </c>
      <c r="B651" s="11">
        <v>830</v>
      </c>
      <c r="C651" s="11">
        <v>472</v>
      </c>
      <c r="D651" s="11">
        <v>0.63721065917968756</v>
      </c>
      <c r="E651" s="11" t="b">
        <v>1</v>
      </c>
      <c r="F651" s="11">
        <v>0.21643835616438359</v>
      </c>
      <c r="G651" s="11" t="b">
        <v>1</v>
      </c>
      <c r="H651" s="10">
        <v>304.7</v>
      </c>
    </row>
    <row r="652" spans="1:8" x14ac:dyDescent="0.2">
      <c r="A652" s="146">
        <v>651</v>
      </c>
      <c r="B652" s="11">
        <v>840</v>
      </c>
      <c r="C652" s="11">
        <v>795</v>
      </c>
      <c r="D652" s="11">
        <v>0.62271495452880854</v>
      </c>
      <c r="E652" s="11" t="b">
        <v>1</v>
      </c>
      <c r="F652" s="11">
        <v>0.21643835616438359</v>
      </c>
      <c r="G652" s="11" t="b">
        <v>1</v>
      </c>
      <c r="H652" s="10">
        <v>295.14999999999998</v>
      </c>
    </row>
    <row r="653" spans="1:8" x14ac:dyDescent="0.2">
      <c r="A653" s="146">
        <v>652</v>
      </c>
      <c r="B653" s="11">
        <v>850</v>
      </c>
      <c r="C653" s="11">
        <v>2385</v>
      </c>
      <c r="D653" s="11">
        <v>0.62460702545166014</v>
      </c>
      <c r="E653" s="11" t="b">
        <v>1</v>
      </c>
      <c r="F653" s="11">
        <v>0.21643835616438359</v>
      </c>
      <c r="G653" s="11" t="b">
        <v>1</v>
      </c>
      <c r="H653" s="10">
        <v>287.52499999999998</v>
      </c>
    </row>
    <row r="654" spans="1:8" x14ac:dyDescent="0.2">
      <c r="A654" s="146">
        <v>653</v>
      </c>
      <c r="B654" s="11">
        <v>870</v>
      </c>
      <c r="C654" s="11">
        <v>559</v>
      </c>
      <c r="D654" s="11">
        <v>0.62067029724121103</v>
      </c>
      <c r="E654" s="11" t="b">
        <v>1</v>
      </c>
      <c r="F654" s="11">
        <v>0.21643835616438359</v>
      </c>
      <c r="G654" s="11" t="b">
        <v>1</v>
      </c>
      <c r="H654" s="10">
        <v>271.7</v>
      </c>
    </row>
    <row r="655" spans="1:8" x14ac:dyDescent="0.2">
      <c r="A655" s="146">
        <v>654</v>
      </c>
      <c r="B655" s="11">
        <v>890</v>
      </c>
      <c r="C655" s="11">
        <v>1458</v>
      </c>
      <c r="D655" s="11">
        <v>0.61548236083984387</v>
      </c>
      <c r="E655" s="11" t="b">
        <v>1</v>
      </c>
      <c r="F655" s="11">
        <v>0.21643835616438359</v>
      </c>
      <c r="G655" s="11" t="b">
        <v>1</v>
      </c>
      <c r="H655" s="10">
        <v>256.125</v>
      </c>
    </row>
    <row r="656" spans="1:8" x14ac:dyDescent="0.2">
      <c r="A656" s="146">
        <v>655</v>
      </c>
      <c r="B656" s="11">
        <v>895</v>
      </c>
      <c r="C656" s="11">
        <v>524</v>
      </c>
      <c r="D656" s="11">
        <v>0.62030408996582054</v>
      </c>
      <c r="E656" s="11" t="b">
        <v>1</v>
      </c>
      <c r="F656" s="11">
        <v>0.21643835616438359</v>
      </c>
      <c r="G656" s="11" t="b">
        <v>1</v>
      </c>
      <c r="H656" s="10">
        <v>253.15</v>
      </c>
    </row>
    <row r="657" spans="1:8" x14ac:dyDescent="0.2">
      <c r="A657" s="146">
        <v>656</v>
      </c>
      <c r="B657" s="11">
        <v>900</v>
      </c>
      <c r="C657" s="11">
        <v>6949</v>
      </c>
      <c r="D657" s="11">
        <v>0.61311727218627943</v>
      </c>
      <c r="E657" s="11" t="b">
        <v>1</v>
      </c>
      <c r="F657" s="11">
        <v>0.21643835616438359</v>
      </c>
      <c r="G657" s="11" t="b">
        <v>1</v>
      </c>
      <c r="H657" s="10">
        <v>248.52500000000001</v>
      </c>
    </row>
    <row r="658" spans="1:8" x14ac:dyDescent="0.2">
      <c r="A658" s="146">
        <v>657</v>
      </c>
      <c r="B658" s="11">
        <v>910</v>
      </c>
      <c r="C658" s="11">
        <v>483</v>
      </c>
      <c r="D658" s="11">
        <v>0.61259084922790541</v>
      </c>
      <c r="E658" s="11" t="b">
        <v>1</v>
      </c>
      <c r="F658" s="11">
        <v>0.21643835616438359</v>
      </c>
      <c r="G658" s="11" t="b">
        <v>1</v>
      </c>
      <c r="H658" s="10">
        <v>241.3</v>
      </c>
    </row>
    <row r="659" spans="1:8" x14ac:dyDescent="0.2">
      <c r="A659" s="146">
        <v>658</v>
      </c>
      <c r="B659" s="11">
        <v>920</v>
      </c>
      <c r="C659" s="11">
        <v>415</v>
      </c>
      <c r="D659" s="11">
        <v>0.60623562713623058</v>
      </c>
      <c r="E659" s="11" t="b">
        <v>1</v>
      </c>
      <c r="F659" s="11">
        <v>0.21643835616438359</v>
      </c>
      <c r="G659" s="11" t="b">
        <v>1</v>
      </c>
      <c r="H659" s="10">
        <v>233.32499999999999</v>
      </c>
    </row>
    <row r="660" spans="1:8" x14ac:dyDescent="0.2">
      <c r="A660" s="146">
        <v>659</v>
      </c>
      <c r="B660" s="11">
        <v>930</v>
      </c>
      <c r="C660" s="11">
        <v>1130</v>
      </c>
      <c r="D660" s="11">
        <v>0.6087380435180666</v>
      </c>
      <c r="E660" s="11" t="b">
        <v>1</v>
      </c>
      <c r="F660" s="11">
        <v>0.21643835616438359</v>
      </c>
      <c r="G660" s="11" t="b">
        <v>1</v>
      </c>
      <c r="H660" s="10">
        <v>226.8</v>
      </c>
    </row>
    <row r="661" spans="1:8" x14ac:dyDescent="0.2">
      <c r="A661" s="146">
        <v>660</v>
      </c>
      <c r="B661" s="11">
        <v>950</v>
      </c>
      <c r="C661" s="11">
        <v>10746</v>
      </c>
      <c r="D661" s="11">
        <v>0.60017794845581052</v>
      </c>
      <c r="E661" s="11" t="b">
        <v>1</v>
      </c>
      <c r="F661" s="11">
        <v>0.21643835616438359</v>
      </c>
      <c r="G661" s="11" t="b">
        <v>1</v>
      </c>
      <c r="H661" s="10">
        <v>212</v>
      </c>
    </row>
    <row r="662" spans="1:8" x14ac:dyDescent="0.2">
      <c r="A662" s="146">
        <v>661</v>
      </c>
      <c r="B662" s="11">
        <v>975</v>
      </c>
      <c r="C662" s="11">
        <v>3698</v>
      </c>
      <c r="D662" s="11">
        <v>0.60478605667114271</v>
      </c>
      <c r="E662" s="11" t="b">
        <v>1</v>
      </c>
      <c r="F662" s="11">
        <v>0.21643835616438359</v>
      </c>
      <c r="G662" s="11" t="b">
        <v>1</v>
      </c>
      <c r="H662" s="10">
        <v>196.72499999999999</v>
      </c>
    </row>
    <row r="663" spans="1:8" x14ac:dyDescent="0.2">
      <c r="A663" s="146">
        <v>662</v>
      </c>
      <c r="B663" s="11">
        <v>1000</v>
      </c>
      <c r="C663" s="11">
        <v>25270</v>
      </c>
      <c r="D663" s="11">
        <v>0.59801885139465349</v>
      </c>
      <c r="E663" s="11" t="b">
        <v>1</v>
      </c>
      <c r="F663" s="11">
        <v>0.21643835616438359</v>
      </c>
      <c r="G663" s="11" t="b">
        <v>1</v>
      </c>
      <c r="H663" s="10">
        <v>180.32499999999999</v>
      </c>
    </row>
    <row r="664" spans="1:8" x14ac:dyDescent="0.2">
      <c r="A664" s="146">
        <v>663</v>
      </c>
      <c r="B664" s="11">
        <v>1025</v>
      </c>
      <c r="C664" s="11">
        <v>6591</v>
      </c>
      <c r="D664" s="11">
        <v>0.59372354522705084</v>
      </c>
      <c r="E664" s="11" t="b">
        <v>1</v>
      </c>
      <c r="F664" s="11">
        <v>0.21643835616438359</v>
      </c>
      <c r="G664" s="11" t="b">
        <v>1</v>
      </c>
      <c r="H664" s="10">
        <v>165.15</v>
      </c>
    </row>
    <row r="665" spans="1:8" x14ac:dyDescent="0.2">
      <c r="A665" s="146">
        <v>664</v>
      </c>
      <c r="B665" s="11">
        <v>1050</v>
      </c>
      <c r="C665" s="11">
        <v>6036</v>
      </c>
      <c r="D665" s="11">
        <v>0.59656165161132813</v>
      </c>
      <c r="E665" s="11" t="b">
        <v>1</v>
      </c>
      <c r="F665" s="11">
        <v>0.21643835616438359</v>
      </c>
      <c r="G665" s="11" t="b">
        <v>1</v>
      </c>
      <c r="H665" s="10">
        <v>152.17500000000001</v>
      </c>
    </row>
    <row r="666" spans="1:8" x14ac:dyDescent="0.2">
      <c r="A666" s="146">
        <v>665</v>
      </c>
      <c r="B666" s="11">
        <v>1075</v>
      </c>
      <c r="C666" s="11">
        <v>1812</v>
      </c>
      <c r="D666" s="11">
        <v>0.59190013816833509</v>
      </c>
      <c r="E666" s="11" t="b">
        <v>1</v>
      </c>
      <c r="F666" s="11">
        <v>0.21643835616438359</v>
      </c>
      <c r="G666" s="11" t="b">
        <v>1</v>
      </c>
      <c r="H666" s="10">
        <v>138.57499999999999</v>
      </c>
    </row>
    <row r="667" spans="1:8" x14ac:dyDescent="0.2">
      <c r="A667" s="146">
        <v>666</v>
      </c>
      <c r="B667" s="11">
        <v>1100</v>
      </c>
      <c r="C667" s="11">
        <v>29738</v>
      </c>
      <c r="D667" s="11">
        <v>0.58981733428955085</v>
      </c>
      <c r="E667" s="11" t="b">
        <v>1</v>
      </c>
      <c r="F667" s="11">
        <v>0.21643835616438359</v>
      </c>
      <c r="G667" s="11" t="b">
        <v>1</v>
      </c>
      <c r="H667" s="10">
        <v>126.3</v>
      </c>
    </row>
    <row r="668" spans="1:8" x14ac:dyDescent="0.2">
      <c r="A668" s="146">
        <v>667</v>
      </c>
      <c r="B668" s="11">
        <v>1125</v>
      </c>
      <c r="C668" s="11">
        <v>7050</v>
      </c>
      <c r="D668" s="11">
        <v>0.58917647155761732</v>
      </c>
      <c r="E668" s="11" t="b">
        <v>0</v>
      </c>
      <c r="F668" s="11">
        <v>0.21643835616438359</v>
      </c>
      <c r="G668" s="11" t="b">
        <v>1</v>
      </c>
      <c r="H668" s="10">
        <v>115.125</v>
      </c>
    </row>
    <row r="669" spans="1:8" x14ac:dyDescent="0.2">
      <c r="A669" s="146">
        <v>668</v>
      </c>
      <c r="B669" s="11">
        <v>1150</v>
      </c>
      <c r="C669" s="11">
        <v>3641</v>
      </c>
      <c r="D669" s="11">
        <v>0.59160259475708021</v>
      </c>
      <c r="E669" s="11" t="b">
        <v>0</v>
      </c>
      <c r="F669" s="11">
        <v>0.21643835616438359</v>
      </c>
      <c r="G669" s="11" t="b">
        <v>1</v>
      </c>
      <c r="H669" s="10">
        <v>105.375</v>
      </c>
    </row>
    <row r="670" spans="1:8" x14ac:dyDescent="0.2">
      <c r="A670" s="146">
        <v>669</v>
      </c>
      <c r="B670" s="11">
        <v>1175</v>
      </c>
      <c r="C670" s="11">
        <v>2097</v>
      </c>
      <c r="D670" s="11">
        <v>0.58893233337402351</v>
      </c>
      <c r="E670" s="11" t="b">
        <v>0</v>
      </c>
      <c r="F670" s="11">
        <v>0.21643835616438359</v>
      </c>
      <c r="G670" s="11" t="b">
        <v>1</v>
      </c>
      <c r="H670" s="10">
        <v>95.325000000000003</v>
      </c>
    </row>
    <row r="671" spans="1:8" x14ac:dyDescent="0.2">
      <c r="A671" s="146">
        <v>670</v>
      </c>
      <c r="B671" s="11">
        <v>1200</v>
      </c>
      <c r="C671" s="11">
        <v>11422</v>
      </c>
      <c r="D671" s="11">
        <v>0.5902522054290773</v>
      </c>
      <c r="E671" s="11" t="b">
        <v>0</v>
      </c>
      <c r="F671" s="11">
        <v>0.21643835616438359</v>
      </c>
      <c r="G671" s="11" t="b">
        <v>1</v>
      </c>
      <c r="H671" s="10">
        <v>86.825000000000003</v>
      </c>
    </row>
    <row r="672" spans="1:8" x14ac:dyDescent="0.2">
      <c r="A672" s="146">
        <v>671</v>
      </c>
      <c r="B672" s="11">
        <v>1225</v>
      </c>
      <c r="C672" s="11">
        <v>2551</v>
      </c>
      <c r="D672" s="11">
        <v>0.59153393089294437</v>
      </c>
      <c r="E672" s="11" t="b">
        <v>0</v>
      </c>
      <c r="F672" s="11">
        <v>0.21643835616438359</v>
      </c>
      <c r="G672" s="11" t="b">
        <v>1</v>
      </c>
      <c r="H672" s="10">
        <v>79</v>
      </c>
    </row>
    <row r="673" spans="1:8" x14ac:dyDescent="0.2">
      <c r="A673" s="146">
        <v>672</v>
      </c>
      <c r="B673" s="11">
        <v>1250</v>
      </c>
      <c r="C673" s="11">
        <v>2878</v>
      </c>
      <c r="D673" s="11">
        <v>0.58996229133605971</v>
      </c>
      <c r="E673" s="11" t="b">
        <v>0</v>
      </c>
      <c r="F673" s="11">
        <v>0.21643835616438359</v>
      </c>
      <c r="G673" s="11" t="b">
        <v>1</v>
      </c>
      <c r="H673" s="10">
        <v>71.25</v>
      </c>
    </row>
    <row r="674" spans="1:8" x14ac:dyDescent="0.2">
      <c r="A674" s="146">
        <v>673</v>
      </c>
      <c r="B674" s="11">
        <v>1275</v>
      </c>
      <c r="C674" s="11">
        <v>1154</v>
      </c>
      <c r="D674" s="11">
        <v>0.59096173202514657</v>
      </c>
      <c r="E674" s="11" t="b">
        <v>0</v>
      </c>
      <c r="F674" s="11">
        <v>0.21643835616438359</v>
      </c>
      <c r="G674" s="11" t="b">
        <v>1</v>
      </c>
      <c r="H674" s="10">
        <v>64.625</v>
      </c>
    </row>
    <row r="675" spans="1:8" x14ac:dyDescent="0.2">
      <c r="A675" s="146">
        <v>674</v>
      </c>
      <c r="B675" s="11">
        <v>1300</v>
      </c>
      <c r="C675" s="11">
        <v>6947</v>
      </c>
      <c r="D675" s="11">
        <v>0.59424996818542486</v>
      </c>
      <c r="E675" s="11" t="b">
        <v>0</v>
      </c>
      <c r="F675" s="11">
        <v>0.21643835616438359</v>
      </c>
      <c r="G675" s="11" t="b">
        <v>1</v>
      </c>
      <c r="H675" s="10">
        <v>59</v>
      </c>
    </row>
    <row r="676" spans="1:8" x14ac:dyDescent="0.2">
      <c r="A676" s="146">
        <v>675</v>
      </c>
      <c r="B676" s="11">
        <v>1325</v>
      </c>
      <c r="C676" s="11">
        <v>654</v>
      </c>
      <c r="D676" s="11">
        <v>0.595630874786377</v>
      </c>
      <c r="E676" s="11" t="b">
        <v>0</v>
      </c>
      <c r="F676" s="11">
        <v>0.21643835616438359</v>
      </c>
      <c r="G676" s="11" t="b">
        <v>1</v>
      </c>
      <c r="H676" s="10">
        <v>53.524999999999999</v>
      </c>
    </row>
    <row r="677" spans="1:8" x14ac:dyDescent="0.2">
      <c r="A677" s="146">
        <v>676</v>
      </c>
      <c r="B677" s="11">
        <v>1350</v>
      </c>
      <c r="C677" s="11">
        <v>1158</v>
      </c>
      <c r="D677" s="11">
        <v>0.59709570388793964</v>
      </c>
      <c r="E677" s="11" t="b">
        <v>0</v>
      </c>
      <c r="F677" s="11">
        <v>0.21643835616438359</v>
      </c>
      <c r="G677" s="11" t="b">
        <v>1</v>
      </c>
      <c r="H677" s="10">
        <v>48.55</v>
      </c>
    </row>
    <row r="678" spans="1:8" x14ac:dyDescent="0.2">
      <c r="A678" s="146">
        <v>677</v>
      </c>
      <c r="B678" s="11">
        <v>1375</v>
      </c>
      <c r="C678" s="11">
        <v>707</v>
      </c>
      <c r="D678" s="11">
        <v>0.59772130798339851</v>
      </c>
      <c r="E678" s="11" t="b">
        <v>0</v>
      </c>
      <c r="F678" s="11">
        <v>0.21643835616438359</v>
      </c>
      <c r="G678" s="11" t="b">
        <v>1</v>
      </c>
      <c r="H678" s="10">
        <v>43.875</v>
      </c>
    </row>
    <row r="679" spans="1:8" x14ac:dyDescent="0.2">
      <c r="A679" s="146">
        <v>678</v>
      </c>
      <c r="B679" s="11">
        <v>1400</v>
      </c>
      <c r="C679" s="11">
        <v>3224</v>
      </c>
      <c r="D679" s="11">
        <v>0.60080355255126972</v>
      </c>
      <c r="E679" s="11" t="b">
        <v>0</v>
      </c>
      <c r="F679" s="11">
        <v>0.21643835616438359</v>
      </c>
      <c r="G679" s="11" t="b">
        <v>1</v>
      </c>
      <c r="H679" s="10">
        <v>40.025000000000013</v>
      </c>
    </row>
    <row r="680" spans="1:8" x14ac:dyDescent="0.2">
      <c r="A680" s="146">
        <v>679</v>
      </c>
      <c r="B680" s="11">
        <v>1425</v>
      </c>
      <c r="C680" s="11">
        <v>713</v>
      </c>
      <c r="D680" s="11">
        <v>0.60147493255615248</v>
      </c>
      <c r="E680" s="11" t="b">
        <v>0</v>
      </c>
      <c r="F680" s="11">
        <v>0.21643835616438359</v>
      </c>
      <c r="G680" s="11" t="b">
        <v>1</v>
      </c>
      <c r="H680" s="10">
        <v>36.150000000000013</v>
      </c>
    </row>
    <row r="681" spans="1:8" x14ac:dyDescent="0.2">
      <c r="A681" s="146">
        <v>680</v>
      </c>
      <c r="B681" s="11">
        <v>1450</v>
      </c>
      <c r="C681" s="11">
        <v>4955</v>
      </c>
      <c r="D681" s="11">
        <v>0.60458769439697291</v>
      </c>
      <c r="E681" s="11" t="b">
        <v>0</v>
      </c>
      <c r="F681" s="11">
        <v>0.21643835616438359</v>
      </c>
      <c r="G681" s="11" t="b">
        <v>1</v>
      </c>
      <c r="H681" s="10">
        <v>33</v>
      </c>
    </row>
    <row r="682" spans="1:8" x14ac:dyDescent="0.2">
      <c r="A682" s="146">
        <v>681</v>
      </c>
      <c r="B682" s="11">
        <v>1475</v>
      </c>
      <c r="C682" s="11">
        <v>1156</v>
      </c>
      <c r="D682" s="11">
        <v>0.60689174850463878</v>
      </c>
      <c r="E682" s="11" t="b">
        <v>0</v>
      </c>
      <c r="F682" s="11">
        <v>0.21643835616438359</v>
      </c>
      <c r="G682" s="11" t="b">
        <v>1</v>
      </c>
      <c r="H682" s="10">
        <v>30.024999999999999</v>
      </c>
    </row>
    <row r="683" spans="1:8" x14ac:dyDescent="0.2">
      <c r="A683" s="146">
        <v>682</v>
      </c>
      <c r="B683" s="11">
        <v>1500</v>
      </c>
      <c r="C683" s="11">
        <v>6496</v>
      </c>
      <c r="D683" s="11">
        <v>0.61101158035278336</v>
      </c>
      <c r="E683" s="11" t="b">
        <v>0</v>
      </c>
      <c r="F683" s="11">
        <v>0.21643835616438359</v>
      </c>
      <c r="G683" s="11" t="b">
        <v>1</v>
      </c>
      <c r="H683" s="10">
        <v>27.574999999999999</v>
      </c>
    </row>
    <row r="684" spans="1:8" x14ac:dyDescent="0.2">
      <c r="A684" s="146">
        <v>683</v>
      </c>
      <c r="B684" s="11">
        <v>1525</v>
      </c>
      <c r="C684" s="11">
        <v>2451</v>
      </c>
      <c r="D684" s="11">
        <v>0.61297994445800796</v>
      </c>
      <c r="E684" s="11" t="b">
        <v>0</v>
      </c>
      <c r="F684" s="11">
        <v>0.21643835616438359</v>
      </c>
      <c r="G684" s="11" t="b">
        <v>1</v>
      </c>
      <c r="H684" s="10">
        <v>25.074999999999999</v>
      </c>
    </row>
    <row r="685" spans="1:8" x14ac:dyDescent="0.2">
      <c r="A685" s="146">
        <v>684</v>
      </c>
      <c r="B685" s="11">
        <v>1550</v>
      </c>
      <c r="C685" s="11">
        <v>529</v>
      </c>
      <c r="D685" s="11">
        <v>0.61549761947631842</v>
      </c>
      <c r="E685" s="11" t="b">
        <v>0</v>
      </c>
      <c r="F685" s="11">
        <v>0.21643835616438359</v>
      </c>
      <c r="G685" s="11" t="b">
        <v>1</v>
      </c>
      <c r="H685" s="10">
        <v>22.875</v>
      </c>
    </row>
    <row r="686" spans="1:8" x14ac:dyDescent="0.2">
      <c r="A686" s="146">
        <v>685</v>
      </c>
      <c r="B686" s="11">
        <v>1575</v>
      </c>
      <c r="C686" s="11">
        <v>400</v>
      </c>
      <c r="D686" s="11">
        <v>0.61966322723388689</v>
      </c>
      <c r="E686" s="11" t="b">
        <v>0</v>
      </c>
      <c r="F686" s="11">
        <v>0.21643835616438359</v>
      </c>
      <c r="G686" s="11" t="b">
        <v>1</v>
      </c>
      <c r="H686" s="10">
        <v>21.074999999999999</v>
      </c>
    </row>
    <row r="687" spans="1:8" x14ac:dyDescent="0.2">
      <c r="A687" s="146">
        <v>686</v>
      </c>
      <c r="B687" s="11">
        <v>1600</v>
      </c>
      <c r="C687" s="11">
        <v>2032</v>
      </c>
      <c r="D687" s="11">
        <v>0.62190624679565421</v>
      </c>
      <c r="E687" s="11" t="b">
        <v>0</v>
      </c>
      <c r="F687" s="11">
        <v>0.21643835616438359</v>
      </c>
      <c r="G687" s="11" t="b">
        <v>1</v>
      </c>
      <c r="H687" s="10">
        <v>19.225000000000001</v>
      </c>
    </row>
    <row r="688" spans="1:8" x14ac:dyDescent="0.2">
      <c r="A688" s="146">
        <v>687</v>
      </c>
      <c r="B688" s="11">
        <v>1625</v>
      </c>
      <c r="C688" s="11">
        <v>400</v>
      </c>
      <c r="D688" s="11">
        <v>0.62511056045532243</v>
      </c>
      <c r="E688" s="11" t="b">
        <v>0</v>
      </c>
      <c r="F688" s="11">
        <v>0.21643835616438359</v>
      </c>
      <c r="G688" s="11" t="b">
        <v>1</v>
      </c>
      <c r="H688" s="10">
        <v>17.649999999999999</v>
      </c>
    </row>
    <row r="689" spans="1:8" x14ac:dyDescent="0.2">
      <c r="A689" s="146">
        <v>688</v>
      </c>
      <c r="B689" s="11">
        <v>1650</v>
      </c>
      <c r="C689" s="11">
        <v>587</v>
      </c>
      <c r="D689" s="11">
        <v>0.62886418502807628</v>
      </c>
      <c r="E689" s="11" t="b">
        <v>0</v>
      </c>
      <c r="F689" s="11">
        <v>0.21643835616438359</v>
      </c>
      <c r="G689" s="11" t="b">
        <v>1</v>
      </c>
      <c r="H689" s="10">
        <v>16.274999999999999</v>
      </c>
    </row>
    <row r="690" spans="1:8" x14ac:dyDescent="0.2">
      <c r="A690" s="146">
        <v>689</v>
      </c>
      <c r="B690" s="11">
        <v>1675</v>
      </c>
      <c r="C690" s="11">
        <v>689</v>
      </c>
      <c r="D690" s="11">
        <v>0.63598996826171883</v>
      </c>
      <c r="E690" s="11" t="b">
        <v>0</v>
      </c>
      <c r="F690" s="11">
        <v>0.21643835616438359</v>
      </c>
      <c r="G690" s="11" t="b">
        <v>1</v>
      </c>
      <c r="H690" s="10">
        <v>15.35</v>
      </c>
    </row>
    <row r="691" spans="1:8" x14ac:dyDescent="0.2">
      <c r="A691" s="146">
        <v>690</v>
      </c>
      <c r="B691" s="11">
        <v>1700</v>
      </c>
      <c r="C691" s="11">
        <v>1551</v>
      </c>
      <c r="D691" s="11">
        <v>0.6364935032653809</v>
      </c>
      <c r="E691" s="11" t="b">
        <v>0</v>
      </c>
      <c r="F691" s="11">
        <v>0.21643835616438359</v>
      </c>
      <c r="G691" s="11" t="b">
        <v>1</v>
      </c>
      <c r="H691" s="10">
        <v>13.9</v>
      </c>
    </row>
    <row r="692" spans="1:8" x14ac:dyDescent="0.2">
      <c r="A692" s="146">
        <v>691</v>
      </c>
      <c r="B692" s="11">
        <v>1725</v>
      </c>
      <c r="C692" s="11">
        <v>2206</v>
      </c>
      <c r="D692" s="11">
        <v>0.64035393829345699</v>
      </c>
      <c r="E692" s="11" t="b">
        <v>0</v>
      </c>
      <c r="F692" s="11">
        <v>0.21643835616438359</v>
      </c>
      <c r="G692" s="11" t="b">
        <v>1</v>
      </c>
      <c r="H692" s="10">
        <v>12.875</v>
      </c>
    </row>
    <row r="693" spans="1:8" x14ac:dyDescent="0.2">
      <c r="A693" s="146">
        <v>692</v>
      </c>
      <c r="B693" s="11">
        <v>1750</v>
      </c>
      <c r="C693" s="11">
        <v>1271</v>
      </c>
      <c r="D693" s="11">
        <v>0.64615222015380847</v>
      </c>
      <c r="E693" s="11" t="b">
        <v>0</v>
      </c>
      <c r="F693" s="11">
        <v>0.21643835616438359</v>
      </c>
      <c r="G693" s="11" t="b">
        <v>1</v>
      </c>
      <c r="H693" s="10">
        <v>12.1</v>
      </c>
    </row>
    <row r="694" spans="1:8" x14ac:dyDescent="0.2">
      <c r="A694" s="146">
        <v>693</v>
      </c>
      <c r="B694" s="11">
        <v>1775</v>
      </c>
      <c r="C694" s="11">
        <v>573</v>
      </c>
      <c r="D694" s="11">
        <v>0.64853256744384769</v>
      </c>
      <c r="E694" s="11" t="b">
        <v>0</v>
      </c>
      <c r="F694" s="11">
        <v>0.21643835616438359</v>
      </c>
      <c r="G694" s="11" t="b">
        <v>1</v>
      </c>
      <c r="H694" s="10">
        <v>11.125</v>
      </c>
    </row>
    <row r="695" spans="1:8" x14ac:dyDescent="0.2">
      <c r="A695" s="146">
        <v>694</v>
      </c>
      <c r="B695" s="11">
        <v>1800</v>
      </c>
      <c r="C695" s="11">
        <v>1204</v>
      </c>
      <c r="D695" s="11">
        <v>0.65146222564697276</v>
      </c>
      <c r="E695" s="11" t="b">
        <v>0</v>
      </c>
      <c r="F695" s="11">
        <v>0.21643835616438359</v>
      </c>
      <c r="G695" s="11" t="b">
        <v>1</v>
      </c>
      <c r="H695" s="10">
        <v>10.275</v>
      </c>
    </row>
    <row r="696" spans="1:8" x14ac:dyDescent="0.2">
      <c r="A696" s="146">
        <v>695</v>
      </c>
      <c r="B696" s="11">
        <v>1850</v>
      </c>
      <c r="C696" s="11">
        <v>2106</v>
      </c>
      <c r="D696" s="11">
        <v>0.66258577163696297</v>
      </c>
      <c r="E696" s="11" t="b">
        <v>0</v>
      </c>
      <c r="F696" s="11">
        <v>0.21643835616438359</v>
      </c>
      <c r="G696" s="11" t="b">
        <v>1</v>
      </c>
      <c r="H696" s="10">
        <v>9.1499999999999986</v>
      </c>
    </row>
    <row r="697" spans="1:8" x14ac:dyDescent="0.2">
      <c r="A697" s="146">
        <v>696</v>
      </c>
      <c r="B697" s="11">
        <v>1900</v>
      </c>
      <c r="C697" s="11">
        <v>473</v>
      </c>
      <c r="D697" s="11">
        <v>0.66757534576416033</v>
      </c>
      <c r="E697" s="11" t="b">
        <v>0</v>
      </c>
      <c r="F697" s="11">
        <v>0.21643835616438359</v>
      </c>
      <c r="G697" s="11" t="b">
        <v>1</v>
      </c>
      <c r="H697" s="10">
        <v>7.8250000000000002</v>
      </c>
    </row>
    <row r="698" spans="1:8" x14ac:dyDescent="0.2">
      <c r="A698" s="146">
        <v>697</v>
      </c>
      <c r="B698" s="11">
        <v>2000</v>
      </c>
      <c r="C698" s="11">
        <v>2218</v>
      </c>
      <c r="D698" s="11">
        <v>0.68582467498779309</v>
      </c>
      <c r="E698" s="11" t="b">
        <v>0</v>
      </c>
      <c r="F698" s="11">
        <v>0.21643835616438359</v>
      </c>
      <c r="G698" s="11" t="b">
        <v>1</v>
      </c>
      <c r="H698" s="10">
        <v>6.1999999999999993</v>
      </c>
    </row>
    <row r="699" spans="1:8" x14ac:dyDescent="0.2">
      <c r="A699" s="146">
        <v>698</v>
      </c>
      <c r="B699" s="11">
        <v>2050</v>
      </c>
      <c r="C699" s="11">
        <v>785</v>
      </c>
      <c r="D699" s="11">
        <v>0.69458313232421887</v>
      </c>
      <c r="E699" s="11" t="b">
        <v>0</v>
      </c>
      <c r="F699" s="11">
        <v>0.21643835616438359</v>
      </c>
      <c r="G699" s="11" t="b">
        <v>1</v>
      </c>
      <c r="H699" s="10">
        <v>5.55</v>
      </c>
    </row>
    <row r="700" spans="1:8" x14ac:dyDescent="0.2">
      <c r="A700" s="146">
        <v>699</v>
      </c>
      <c r="B700" s="11">
        <v>2175</v>
      </c>
      <c r="C700" s="11">
        <v>401</v>
      </c>
      <c r="D700" s="11">
        <v>0.712313667907715</v>
      </c>
      <c r="E700" s="11" t="b">
        <v>0</v>
      </c>
      <c r="F700" s="11">
        <v>0.21643835616438359</v>
      </c>
      <c r="G700" s="11" t="b">
        <v>1</v>
      </c>
      <c r="H700" s="10">
        <v>4.1500000000000004</v>
      </c>
    </row>
    <row r="701" spans="1:8" x14ac:dyDescent="0.2">
      <c r="A701" s="146">
        <v>700</v>
      </c>
      <c r="B701" s="11">
        <v>2200</v>
      </c>
      <c r="C701" s="11">
        <v>548</v>
      </c>
      <c r="D701" s="11">
        <v>0.71783729431152343</v>
      </c>
      <c r="E701" s="11" t="b">
        <v>0</v>
      </c>
      <c r="F701" s="11">
        <v>0.21643835616438359</v>
      </c>
      <c r="G701" s="11" t="b">
        <v>1</v>
      </c>
      <c r="H701" s="10">
        <v>4</v>
      </c>
    </row>
    <row r="702" spans="1:8" x14ac:dyDescent="0.2">
      <c r="A702" s="146">
        <v>701</v>
      </c>
      <c r="B702" s="11">
        <v>2400</v>
      </c>
      <c r="C702" s="11">
        <v>1247</v>
      </c>
      <c r="D702" s="11">
        <v>0.74743904907226577</v>
      </c>
      <c r="E702" s="11" t="b">
        <v>0</v>
      </c>
      <c r="F702" s="11">
        <v>0.21643835616438359</v>
      </c>
      <c r="G702" s="11" t="b">
        <v>1</v>
      </c>
      <c r="H702" s="10">
        <v>2.7250000000000001</v>
      </c>
    </row>
    <row r="703" spans="1:8" x14ac:dyDescent="0.2">
      <c r="A703" s="146">
        <v>702</v>
      </c>
      <c r="B703" s="11">
        <v>2475</v>
      </c>
      <c r="C703" s="11">
        <v>4469</v>
      </c>
      <c r="D703" s="11">
        <v>0.75616698913574232</v>
      </c>
      <c r="E703" s="11" t="b">
        <v>0</v>
      </c>
      <c r="F703" s="11">
        <v>0.21643835616438359</v>
      </c>
      <c r="G703" s="11" t="b">
        <v>1</v>
      </c>
      <c r="H703" s="10">
        <v>2.3450000000000002</v>
      </c>
    </row>
    <row r="704" spans="1:8" x14ac:dyDescent="0.2">
      <c r="A704" s="146">
        <v>703</v>
      </c>
      <c r="B704" s="11">
        <v>3000</v>
      </c>
      <c r="C704" s="11">
        <v>1261</v>
      </c>
      <c r="D704" s="11">
        <v>4.5806011980819701</v>
      </c>
      <c r="E704" s="11" t="b">
        <v>0</v>
      </c>
      <c r="F704" s="11">
        <v>0.21643835616438359</v>
      </c>
      <c r="G704" s="11" t="b">
        <v>1</v>
      </c>
      <c r="H704" s="10">
        <v>621.75</v>
      </c>
    </row>
    <row r="705" spans="1:8" x14ac:dyDescent="0.2">
      <c r="A705" s="146">
        <v>704</v>
      </c>
      <c r="B705" s="11">
        <v>3500</v>
      </c>
      <c r="C705" s="11">
        <v>986</v>
      </c>
      <c r="D705" s="11">
        <v>4.2398423466873174</v>
      </c>
      <c r="E705" s="11" t="b">
        <v>0</v>
      </c>
      <c r="F705" s="11">
        <v>0.21643835616438359</v>
      </c>
      <c r="G705" s="11" t="b">
        <v>1</v>
      </c>
      <c r="H705" s="10">
        <v>529.75</v>
      </c>
    </row>
    <row r="706" spans="1:8" x14ac:dyDescent="0.2">
      <c r="A706" s="146">
        <v>705</v>
      </c>
      <c r="B706" s="11">
        <v>3600</v>
      </c>
      <c r="D706" s="11">
        <v>4.1863679872608186</v>
      </c>
      <c r="E706" s="11" t="b">
        <v>0</v>
      </c>
      <c r="F706" s="11">
        <v>0.21643835616438359</v>
      </c>
      <c r="G706" s="11" t="b">
        <v>1</v>
      </c>
      <c r="H706" s="10">
        <v>513.75</v>
      </c>
    </row>
    <row r="707" spans="1:8" x14ac:dyDescent="0.2">
      <c r="A707" s="146">
        <v>706</v>
      </c>
      <c r="B707" s="11">
        <v>4100</v>
      </c>
      <c r="D707" s="11">
        <v>3.9717941989326468</v>
      </c>
      <c r="E707" s="11" t="b">
        <v>0</v>
      </c>
      <c r="F707" s="11">
        <v>0.21643835616438359</v>
      </c>
      <c r="G707" s="11" t="b">
        <v>1</v>
      </c>
      <c r="H707" s="10">
        <v>444.25</v>
      </c>
    </row>
    <row r="708" spans="1:8" x14ac:dyDescent="0.2">
      <c r="A708" s="146">
        <v>707</v>
      </c>
      <c r="B708" s="11">
        <v>4200</v>
      </c>
      <c r="D708" s="11">
        <v>3.936363379306794</v>
      </c>
      <c r="E708" s="11" t="b">
        <v>0</v>
      </c>
      <c r="F708" s="11">
        <v>0.21643835616438359</v>
      </c>
      <c r="G708" s="11" t="b">
        <v>1</v>
      </c>
      <c r="H708" s="10">
        <v>432</v>
      </c>
    </row>
    <row r="709" spans="1:8" x14ac:dyDescent="0.2">
      <c r="A709" s="146">
        <v>708</v>
      </c>
      <c r="B709" s="11">
        <v>1</v>
      </c>
      <c r="C709" s="11">
        <v>155399</v>
      </c>
      <c r="D709" s="11">
        <v>4.5000043749999996</v>
      </c>
      <c r="E709" s="11" t="b">
        <v>0</v>
      </c>
      <c r="F709" s="11">
        <v>0.21643835616438359</v>
      </c>
      <c r="G709" s="11" t="b">
        <v>0</v>
      </c>
      <c r="H709" s="10">
        <v>5.0000000000000001E-3</v>
      </c>
    </row>
    <row r="710" spans="1:8" x14ac:dyDescent="0.2">
      <c r="A710" s="146">
        <v>709</v>
      </c>
      <c r="B710" s="11">
        <v>2</v>
      </c>
      <c r="C710" s="11">
        <v>25727</v>
      </c>
      <c r="D710" s="11">
        <v>3.93750015625</v>
      </c>
      <c r="E710" s="11" t="b">
        <v>0</v>
      </c>
      <c r="F710" s="11">
        <v>0.21643835616438359</v>
      </c>
      <c r="G710" s="11" t="b">
        <v>0</v>
      </c>
      <c r="H710" s="10">
        <v>5.0000000000000001E-3</v>
      </c>
    </row>
    <row r="711" spans="1:8" x14ac:dyDescent="0.2">
      <c r="A711" s="146">
        <v>710</v>
      </c>
      <c r="B711" s="11">
        <v>3</v>
      </c>
      <c r="C711" s="11">
        <v>17156</v>
      </c>
      <c r="D711" s="11">
        <v>3.6250009374999999</v>
      </c>
      <c r="E711" s="11" t="b">
        <v>0</v>
      </c>
      <c r="F711" s="11">
        <v>0.21643835616438359</v>
      </c>
      <c r="G711" s="11" t="b">
        <v>0</v>
      </c>
      <c r="H711" s="10">
        <v>5.0000000000000001E-3</v>
      </c>
    </row>
    <row r="712" spans="1:8" x14ac:dyDescent="0.2">
      <c r="A712" s="146">
        <v>711</v>
      </c>
      <c r="B712" s="11">
        <v>4</v>
      </c>
      <c r="C712" s="11">
        <v>1878</v>
      </c>
      <c r="D712" s="11">
        <v>3.43750140625</v>
      </c>
      <c r="E712" s="11" t="b">
        <v>0</v>
      </c>
      <c r="F712" s="11">
        <v>0.21643835616438359</v>
      </c>
      <c r="G712" s="11" t="b">
        <v>0</v>
      </c>
      <c r="H712" s="10">
        <v>5.0000000000000001E-3</v>
      </c>
    </row>
    <row r="713" spans="1:8" x14ac:dyDescent="0.2">
      <c r="A713" s="146">
        <v>712</v>
      </c>
      <c r="B713" s="11">
        <v>5</v>
      </c>
      <c r="C713" s="11">
        <v>6271</v>
      </c>
      <c r="D713" s="11">
        <v>3.2500018750000002</v>
      </c>
      <c r="E713" s="11" t="b">
        <v>0</v>
      </c>
      <c r="F713" s="11">
        <v>0.21643835616438359</v>
      </c>
      <c r="G713" s="11" t="b">
        <v>0</v>
      </c>
      <c r="H713" s="10">
        <v>5.0000000000000001E-3</v>
      </c>
    </row>
    <row r="714" spans="1:8" x14ac:dyDescent="0.2">
      <c r="A714" s="146">
        <v>713</v>
      </c>
      <c r="B714" s="11">
        <v>6</v>
      </c>
      <c r="C714" s="11">
        <v>986</v>
      </c>
      <c r="D714" s="11">
        <v>3.1250021874999998</v>
      </c>
      <c r="E714" s="11" t="b">
        <v>0</v>
      </c>
      <c r="F714" s="11">
        <v>0.21643835616438359</v>
      </c>
      <c r="G714" s="11" t="b">
        <v>0</v>
      </c>
      <c r="H714" s="10">
        <v>5.0000000000000001E-3</v>
      </c>
    </row>
    <row r="715" spans="1:8" x14ac:dyDescent="0.2">
      <c r="A715" s="146">
        <v>714</v>
      </c>
      <c r="B715" s="11">
        <v>7</v>
      </c>
      <c r="C715" s="11">
        <v>730</v>
      </c>
      <c r="D715" s="11">
        <v>3.0625023437499999</v>
      </c>
      <c r="E715" s="11" t="b">
        <v>0</v>
      </c>
      <c r="F715" s="11">
        <v>0.21643835616438359</v>
      </c>
      <c r="G715" s="11" t="b">
        <v>0</v>
      </c>
      <c r="H715" s="10">
        <v>5.0000000000000001E-3</v>
      </c>
    </row>
    <row r="716" spans="1:8" x14ac:dyDescent="0.2">
      <c r="A716" s="146">
        <v>715</v>
      </c>
      <c r="B716" s="11">
        <v>8</v>
      </c>
      <c r="C716" s="11">
        <v>667</v>
      </c>
      <c r="D716" s="11">
        <v>3.0000024999999999</v>
      </c>
      <c r="E716" s="11" t="b">
        <v>0</v>
      </c>
      <c r="F716" s="11">
        <v>0.21643835616438359</v>
      </c>
      <c r="G716" s="11" t="b">
        <v>0</v>
      </c>
      <c r="H716" s="10">
        <v>5.0000000000000001E-3</v>
      </c>
    </row>
    <row r="717" spans="1:8" x14ac:dyDescent="0.2">
      <c r="A717" s="146">
        <v>716</v>
      </c>
      <c r="B717" s="11">
        <v>10</v>
      </c>
      <c r="C717" s="11">
        <v>6247</v>
      </c>
      <c r="D717" s="11">
        <v>2.8125029687500001</v>
      </c>
      <c r="E717" s="11" t="b">
        <v>0</v>
      </c>
      <c r="F717" s="11">
        <v>0.21643835616438359</v>
      </c>
      <c r="G717" s="11" t="b">
        <v>0</v>
      </c>
      <c r="H717" s="10">
        <v>5.0000000000000001E-3</v>
      </c>
    </row>
    <row r="718" spans="1:8" x14ac:dyDescent="0.2">
      <c r="A718" s="146">
        <v>717</v>
      </c>
      <c r="B718" s="11">
        <v>13</v>
      </c>
      <c r="C718" s="11">
        <v>943</v>
      </c>
      <c r="D718" s="11">
        <v>2.6250034375000002</v>
      </c>
      <c r="E718" s="11" t="b">
        <v>0</v>
      </c>
      <c r="F718" s="11">
        <v>0.21643835616438359</v>
      </c>
      <c r="G718" s="11" t="b">
        <v>0</v>
      </c>
      <c r="H718" s="10">
        <v>5.0000000000000001E-3</v>
      </c>
    </row>
    <row r="719" spans="1:8" x14ac:dyDescent="0.2">
      <c r="A719" s="146">
        <v>718</v>
      </c>
      <c r="B719" s="11">
        <v>15</v>
      </c>
      <c r="C719" s="11">
        <v>489</v>
      </c>
      <c r="D719" s="11">
        <v>2.5625035937499998</v>
      </c>
      <c r="E719" s="11" t="b">
        <v>0</v>
      </c>
      <c r="F719" s="11">
        <v>0.21643835616438359</v>
      </c>
      <c r="G719" s="11" t="b">
        <v>0</v>
      </c>
      <c r="H719" s="10">
        <v>5.0000000000000001E-3</v>
      </c>
    </row>
    <row r="720" spans="1:8" x14ac:dyDescent="0.2">
      <c r="A720" s="146">
        <v>719</v>
      </c>
      <c r="B720" s="11">
        <v>17</v>
      </c>
      <c r="C720" s="11">
        <v>441</v>
      </c>
      <c r="D720" s="11">
        <v>2.4375039062499999</v>
      </c>
      <c r="E720" s="11" t="b">
        <v>0</v>
      </c>
      <c r="F720" s="11">
        <v>0.21643835616438359</v>
      </c>
      <c r="G720" s="11" t="b">
        <v>0</v>
      </c>
      <c r="H720" s="10">
        <v>5.0000000000000001E-3</v>
      </c>
    </row>
    <row r="721" spans="1:8" x14ac:dyDescent="0.2">
      <c r="A721" s="146">
        <v>720</v>
      </c>
      <c r="B721" s="11">
        <v>18</v>
      </c>
      <c r="C721" s="11">
        <v>431</v>
      </c>
      <c r="D721" s="11">
        <v>2.4375039062499999</v>
      </c>
      <c r="E721" s="11" t="b">
        <v>0</v>
      </c>
      <c r="F721" s="11">
        <v>0.21643835616438359</v>
      </c>
      <c r="G721" s="11" t="b">
        <v>0</v>
      </c>
      <c r="H721" s="10">
        <v>5.0000000000000001E-3</v>
      </c>
    </row>
    <row r="722" spans="1:8" x14ac:dyDescent="0.2">
      <c r="A722" s="146">
        <v>721</v>
      </c>
      <c r="B722" s="11">
        <v>20</v>
      </c>
      <c r="C722" s="11">
        <v>6326</v>
      </c>
      <c r="D722" s="11">
        <v>2.3750040625</v>
      </c>
      <c r="E722" s="11" t="b">
        <v>0</v>
      </c>
      <c r="F722" s="11">
        <v>0.21643835616438359</v>
      </c>
      <c r="G722" s="11" t="b">
        <v>0</v>
      </c>
      <c r="H722" s="10">
        <v>5.0000000000000001E-3</v>
      </c>
    </row>
    <row r="723" spans="1:8" x14ac:dyDescent="0.2">
      <c r="A723" s="146">
        <v>722</v>
      </c>
      <c r="B723" s="11">
        <v>22</v>
      </c>
      <c r="C723" s="11">
        <v>486</v>
      </c>
      <c r="D723" s="11">
        <v>2.9570338574218749</v>
      </c>
      <c r="E723" s="11" t="b">
        <v>0</v>
      </c>
      <c r="F723" s="11">
        <v>0.21643835616438359</v>
      </c>
      <c r="G723" s="11" t="b">
        <v>0</v>
      </c>
      <c r="H723" s="10">
        <v>0.12</v>
      </c>
    </row>
    <row r="724" spans="1:8" x14ac:dyDescent="0.2">
      <c r="A724" s="146">
        <v>723</v>
      </c>
      <c r="B724" s="11">
        <v>24</v>
      </c>
      <c r="C724" s="11">
        <v>485</v>
      </c>
      <c r="D724" s="11">
        <v>2.2500043750000001</v>
      </c>
      <c r="E724" s="11" t="b">
        <v>0</v>
      </c>
      <c r="F724" s="11">
        <v>0.21643835616438359</v>
      </c>
      <c r="G724" s="11" t="b">
        <v>0</v>
      </c>
      <c r="H724" s="10">
        <v>5.0000000000000001E-3</v>
      </c>
    </row>
    <row r="725" spans="1:8" x14ac:dyDescent="0.2">
      <c r="A725" s="146">
        <v>724</v>
      </c>
      <c r="B725" s="11">
        <v>25</v>
      </c>
      <c r="C725" s="11">
        <v>1038</v>
      </c>
      <c r="D725" s="11">
        <v>3.6474618188476571</v>
      </c>
      <c r="E725" s="11" t="b">
        <v>0</v>
      </c>
      <c r="F725" s="11">
        <v>0.21643835616438359</v>
      </c>
      <c r="G725" s="11" t="b">
        <v>0</v>
      </c>
      <c r="H725" s="10">
        <v>0.97499999999999998</v>
      </c>
    </row>
    <row r="726" spans="1:8" x14ac:dyDescent="0.2">
      <c r="A726" s="146">
        <v>725</v>
      </c>
      <c r="B726" s="11">
        <v>30</v>
      </c>
      <c r="C726" s="11">
        <v>2058</v>
      </c>
      <c r="D726" s="11">
        <v>2.218754453124999</v>
      </c>
      <c r="E726" s="11" t="b">
        <v>0</v>
      </c>
      <c r="F726" s="11">
        <v>0.21643835616438359</v>
      </c>
      <c r="G726" s="11" t="b">
        <v>0</v>
      </c>
      <c r="H726" s="10">
        <v>0.01</v>
      </c>
    </row>
    <row r="727" spans="1:8" x14ac:dyDescent="0.2">
      <c r="A727" s="146">
        <v>726</v>
      </c>
      <c r="B727" s="11">
        <v>40</v>
      </c>
      <c r="C727" s="11">
        <v>3868</v>
      </c>
      <c r="D727" s="11">
        <v>2.078129804687499</v>
      </c>
      <c r="E727" s="11" t="b">
        <v>0</v>
      </c>
      <c r="F727" s="11">
        <v>0.21643835616438359</v>
      </c>
      <c r="G727" s="11" t="b">
        <v>0</v>
      </c>
      <c r="H727" s="10">
        <v>1.4999999999999999E-2</v>
      </c>
    </row>
    <row r="728" spans="1:8" x14ac:dyDescent="0.2">
      <c r="A728" s="146">
        <v>727</v>
      </c>
      <c r="B728" s="11">
        <v>44</v>
      </c>
      <c r="C728" s="11">
        <v>451</v>
      </c>
      <c r="D728" s="11">
        <v>2.1718795703125</v>
      </c>
      <c r="E728" s="11" t="b">
        <v>0</v>
      </c>
      <c r="F728" s="11">
        <v>0.21643835616438359</v>
      </c>
      <c r="G728" s="11" t="b">
        <v>0</v>
      </c>
      <c r="H728" s="10">
        <v>0.04</v>
      </c>
    </row>
    <row r="729" spans="1:8" x14ac:dyDescent="0.2">
      <c r="A729" s="146">
        <v>728</v>
      </c>
      <c r="B729" s="11">
        <v>46</v>
      </c>
      <c r="C729" s="11">
        <v>1419</v>
      </c>
      <c r="D729" s="11">
        <v>2.3085979785156252</v>
      </c>
      <c r="E729" s="11" t="b">
        <v>0</v>
      </c>
      <c r="F729" s="11">
        <v>0.21643835616438359</v>
      </c>
      <c r="G729" s="11" t="b">
        <v>0</v>
      </c>
      <c r="H729" s="10">
        <v>0.1</v>
      </c>
    </row>
    <row r="730" spans="1:8" x14ac:dyDescent="0.2">
      <c r="A730" s="146">
        <v>729</v>
      </c>
      <c r="B730" s="11">
        <v>50</v>
      </c>
      <c r="C730" s="11">
        <v>3788</v>
      </c>
      <c r="D730" s="11">
        <v>2.0000049999999998</v>
      </c>
      <c r="E730" s="11" t="b">
        <v>0</v>
      </c>
      <c r="F730" s="11">
        <v>0.21643835616438359</v>
      </c>
      <c r="G730" s="11" t="b">
        <v>0</v>
      </c>
      <c r="H730" s="10">
        <v>2.5000000000000001E-2</v>
      </c>
    </row>
    <row r="731" spans="1:8" x14ac:dyDescent="0.2">
      <c r="A731" s="146">
        <v>730</v>
      </c>
      <c r="B731" s="11">
        <v>52</v>
      </c>
      <c r="C731" s="11">
        <v>484</v>
      </c>
      <c r="D731" s="11">
        <v>2.1171922070312501</v>
      </c>
      <c r="E731" s="11" t="b">
        <v>0</v>
      </c>
      <c r="F731" s="11">
        <v>0.21643835616438359</v>
      </c>
      <c r="G731" s="11" t="b">
        <v>0</v>
      </c>
      <c r="H731" s="10">
        <v>0.06</v>
      </c>
    </row>
    <row r="732" spans="1:8" x14ac:dyDescent="0.2">
      <c r="A732" s="146">
        <v>731</v>
      </c>
      <c r="B732" s="11">
        <v>60</v>
      </c>
      <c r="C732" s="11">
        <v>2688</v>
      </c>
      <c r="D732" s="11">
        <v>1.875000625</v>
      </c>
      <c r="E732" s="11" t="b">
        <v>0</v>
      </c>
      <c r="F732" s="11">
        <v>0.21643835616438359</v>
      </c>
      <c r="G732" s="11" t="b">
        <v>0</v>
      </c>
      <c r="H732" s="10">
        <v>2.5000000000000001E-2</v>
      </c>
    </row>
    <row r="733" spans="1:8" x14ac:dyDescent="0.2">
      <c r="A733" s="146">
        <v>732</v>
      </c>
      <c r="B733" s="11">
        <v>62</v>
      </c>
      <c r="C733" s="11">
        <v>3065</v>
      </c>
      <c r="D733" s="11">
        <v>2.0898485253906238</v>
      </c>
      <c r="E733" s="11" t="b">
        <v>0</v>
      </c>
      <c r="F733" s="11">
        <v>0.21643835616438359</v>
      </c>
      <c r="G733" s="11" t="b">
        <v>0</v>
      </c>
      <c r="H733" s="10">
        <v>0.105</v>
      </c>
    </row>
    <row r="734" spans="1:8" x14ac:dyDescent="0.2">
      <c r="A734" s="146">
        <v>733</v>
      </c>
      <c r="B734" s="11">
        <v>66</v>
      </c>
      <c r="C734" s="11">
        <v>501</v>
      </c>
      <c r="D734" s="11">
        <v>2.0390674023437501</v>
      </c>
      <c r="E734" s="11" t="b">
        <v>0</v>
      </c>
      <c r="F734" s="11">
        <v>0.21643835616438359</v>
      </c>
      <c r="G734" s="11" t="b">
        <v>0</v>
      </c>
      <c r="H734" s="10">
        <v>0.105</v>
      </c>
    </row>
    <row r="735" spans="1:8" x14ac:dyDescent="0.2">
      <c r="A735" s="146">
        <v>734</v>
      </c>
      <c r="B735" s="11">
        <v>70</v>
      </c>
      <c r="C735" s="11">
        <v>1691</v>
      </c>
      <c r="D735" s="11">
        <v>1.875000625</v>
      </c>
      <c r="E735" s="11" t="b">
        <v>0</v>
      </c>
      <c r="F735" s="11">
        <v>0.21643835616438359</v>
      </c>
      <c r="G735" s="11" t="b">
        <v>0</v>
      </c>
      <c r="H735" s="10">
        <v>0.05</v>
      </c>
    </row>
    <row r="736" spans="1:8" x14ac:dyDescent="0.2">
      <c r="A736" s="146">
        <v>735</v>
      </c>
      <c r="B736" s="11">
        <v>72</v>
      </c>
      <c r="C736" s="11">
        <v>1316</v>
      </c>
      <c r="D736" s="11">
        <v>1.8515632421874999</v>
      </c>
      <c r="E736" s="11" t="b">
        <v>0</v>
      </c>
      <c r="F736" s="11">
        <v>0.21643835616438359</v>
      </c>
      <c r="G736" s="11" t="b">
        <v>0</v>
      </c>
      <c r="H736" s="10">
        <v>0.05</v>
      </c>
    </row>
    <row r="737" spans="1:8" x14ac:dyDescent="0.2">
      <c r="A737" s="146">
        <v>736</v>
      </c>
      <c r="B737" s="11">
        <v>76</v>
      </c>
      <c r="C737" s="11">
        <v>604</v>
      </c>
      <c r="D737" s="11">
        <v>1.7812510937499999</v>
      </c>
      <c r="E737" s="11" t="b">
        <v>0</v>
      </c>
      <c r="F737" s="11">
        <v>0.21643835616438359</v>
      </c>
      <c r="G737" s="11" t="b">
        <v>0</v>
      </c>
      <c r="H737" s="10">
        <v>0.04</v>
      </c>
    </row>
    <row r="738" spans="1:8" x14ac:dyDescent="0.2">
      <c r="A738" s="146">
        <v>737</v>
      </c>
      <c r="B738" s="11">
        <v>80</v>
      </c>
      <c r="C738" s="11">
        <v>2603</v>
      </c>
      <c r="D738" s="11">
        <v>1.89453177734375</v>
      </c>
      <c r="E738" s="11" t="b">
        <v>0</v>
      </c>
      <c r="F738" s="11">
        <v>0.21643835616438359</v>
      </c>
      <c r="G738" s="11" t="b">
        <v>0</v>
      </c>
      <c r="H738" s="10">
        <v>0.105</v>
      </c>
    </row>
    <row r="739" spans="1:8" x14ac:dyDescent="0.2">
      <c r="A739" s="146">
        <v>738</v>
      </c>
      <c r="B739" s="11">
        <v>82</v>
      </c>
      <c r="C739" s="11">
        <v>2698</v>
      </c>
      <c r="D739" s="11">
        <v>1.6718766406250001</v>
      </c>
      <c r="E739" s="11" t="b">
        <v>0</v>
      </c>
      <c r="F739" s="11">
        <v>0.21643835616438359</v>
      </c>
      <c r="G739" s="11" t="b">
        <v>0</v>
      </c>
      <c r="H739" s="10">
        <v>2.5000000000000001E-2</v>
      </c>
    </row>
    <row r="740" spans="1:8" x14ac:dyDescent="0.2">
      <c r="A740" s="146">
        <v>739</v>
      </c>
      <c r="B740" s="11">
        <v>84</v>
      </c>
      <c r="C740" s="11">
        <v>728</v>
      </c>
      <c r="D740" s="11">
        <v>1.71484517578125</v>
      </c>
      <c r="E740" s="11" t="b">
        <v>0</v>
      </c>
      <c r="F740" s="11">
        <v>0.21643835616438359</v>
      </c>
      <c r="G740" s="11" t="b">
        <v>0</v>
      </c>
      <c r="H740" s="10">
        <v>0.04</v>
      </c>
    </row>
    <row r="741" spans="1:8" x14ac:dyDescent="0.2">
      <c r="A741" s="146">
        <v>740</v>
      </c>
      <c r="B741" s="11">
        <v>90</v>
      </c>
      <c r="C741" s="11">
        <v>1537</v>
      </c>
      <c r="D741" s="11">
        <v>1.8203133984375</v>
      </c>
      <c r="E741" s="11" t="b">
        <v>0</v>
      </c>
      <c r="F741" s="11">
        <v>0.21643835616438359</v>
      </c>
      <c r="G741" s="11" t="b">
        <v>0</v>
      </c>
      <c r="H741" s="10">
        <v>0.115</v>
      </c>
    </row>
    <row r="742" spans="1:8" x14ac:dyDescent="0.2">
      <c r="A742" s="146">
        <v>741</v>
      </c>
      <c r="B742" s="11">
        <v>98</v>
      </c>
      <c r="C742" s="11">
        <v>993</v>
      </c>
      <c r="D742" s="11">
        <v>1.68359533203125</v>
      </c>
      <c r="E742" s="11" t="b">
        <v>0</v>
      </c>
      <c r="F742" s="11">
        <v>0.21643835616438359</v>
      </c>
      <c r="G742" s="11" t="b">
        <v>0</v>
      </c>
      <c r="H742" s="10">
        <v>6.9999999999999993E-2</v>
      </c>
    </row>
    <row r="743" spans="1:8" x14ac:dyDescent="0.2">
      <c r="A743" s="146">
        <v>742</v>
      </c>
      <c r="B743" s="11">
        <v>100</v>
      </c>
      <c r="C743" s="11">
        <v>13096</v>
      </c>
      <c r="D743" s="11">
        <v>1.59375203125</v>
      </c>
      <c r="E743" s="11" t="b">
        <v>0</v>
      </c>
      <c r="F743" s="11">
        <v>0.21643835616438359</v>
      </c>
      <c r="G743" s="11" t="b">
        <v>0</v>
      </c>
      <c r="H743" s="10">
        <v>0.04</v>
      </c>
    </row>
    <row r="744" spans="1:8" x14ac:dyDescent="0.2">
      <c r="A744" s="146">
        <v>743</v>
      </c>
      <c r="B744" s="11">
        <v>102</v>
      </c>
      <c r="C744" s="11">
        <v>1126</v>
      </c>
      <c r="D744" s="11">
        <v>1.6250018749999999</v>
      </c>
      <c r="E744" s="11" t="b">
        <v>0</v>
      </c>
      <c r="F744" s="11">
        <v>0.21643835616438359</v>
      </c>
      <c r="G744" s="11" t="b">
        <v>0</v>
      </c>
      <c r="H744" s="10">
        <v>5.5E-2</v>
      </c>
    </row>
    <row r="745" spans="1:8" x14ac:dyDescent="0.2">
      <c r="A745" s="146">
        <v>744</v>
      </c>
      <c r="B745" s="11">
        <v>110</v>
      </c>
      <c r="C745" s="11">
        <v>1155</v>
      </c>
      <c r="D745" s="11">
        <v>1.6640641796875</v>
      </c>
      <c r="E745" s="11" t="b">
        <v>0</v>
      </c>
      <c r="F745" s="11">
        <v>0.21643835616438359</v>
      </c>
      <c r="G745" s="11" t="b">
        <v>0</v>
      </c>
      <c r="H745" s="10">
        <v>0.11</v>
      </c>
    </row>
    <row r="746" spans="1:8" x14ac:dyDescent="0.2">
      <c r="A746" s="146">
        <v>745</v>
      </c>
      <c r="B746" s="11">
        <v>112</v>
      </c>
      <c r="C746" s="11">
        <v>1246</v>
      </c>
      <c r="D746" s="11">
        <v>1.879883413085937</v>
      </c>
      <c r="E746" s="11" t="b">
        <v>0</v>
      </c>
      <c r="F746" s="11">
        <v>0.21643835616438359</v>
      </c>
      <c r="G746" s="11" t="b">
        <v>0</v>
      </c>
      <c r="H746" s="10">
        <v>0.41</v>
      </c>
    </row>
    <row r="747" spans="1:8" x14ac:dyDescent="0.2">
      <c r="A747" s="146">
        <v>746</v>
      </c>
      <c r="B747" s="11">
        <v>114</v>
      </c>
      <c r="C747" s="11">
        <v>1123</v>
      </c>
      <c r="D747" s="11">
        <v>1.609376953125</v>
      </c>
      <c r="E747" s="11" t="b">
        <v>0</v>
      </c>
      <c r="F747" s="11">
        <v>0.21643835616438359</v>
      </c>
      <c r="G747" s="11" t="b">
        <v>0</v>
      </c>
      <c r="H747" s="10">
        <v>0.09</v>
      </c>
    </row>
    <row r="748" spans="1:8" x14ac:dyDescent="0.2">
      <c r="A748" s="146">
        <v>747</v>
      </c>
      <c r="B748" s="11">
        <v>116</v>
      </c>
      <c r="C748" s="11">
        <v>2762</v>
      </c>
      <c r="D748" s="11">
        <v>1.4609401953125001</v>
      </c>
      <c r="E748" s="11" t="b">
        <v>0</v>
      </c>
      <c r="F748" s="11">
        <v>0.21643835616438359</v>
      </c>
      <c r="G748" s="11" t="b">
        <v>0</v>
      </c>
      <c r="H748" s="10">
        <v>0.03</v>
      </c>
    </row>
    <row r="749" spans="1:8" x14ac:dyDescent="0.2">
      <c r="A749" s="146">
        <v>748</v>
      </c>
      <c r="B749" s="11">
        <v>120</v>
      </c>
      <c r="C749" s="11">
        <v>3450</v>
      </c>
      <c r="D749" s="11">
        <v>1.5878926855468749</v>
      </c>
      <c r="E749" s="11" t="b">
        <v>0</v>
      </c>
      <c r="F749" s="11">
        <v>0.21643835616438359</v>
      </c>
      <c r="G749" s="11" t="b">
        <v>0</v>
      </c>
      <c r="H749" s="10">
        <v>0.1</v>
      </c>
    </row>
    <row r="750" spans="1:8" x14ac:dyDescent="0.2">
      <c r="A750" s="146">
        <v>749</v>
      </c>
      <c r="B750" s="11">
        <v>122</v>
      </c>
      <c r="C750" s="11">
        <v>10511</v>
      </c>
      <c r="D750" s="11">
        <v>1.59375203125</v>
      </c>
      <c r="E750" s="11" t="b">
        <v>0</v>
      </c>
      <c r="F750" s="11">
        <v>0.21643835616438359</v>
      </c>
      <c r="G750" s="11" t="b">
        <v>0</v>
      </c>
      <c r="H750" s="10">
        <v>0.115</v>
      </c>
    </row>
    <row r="751" spans="1:8" x14ac:dyDescent="0.2">
      <c r="A751" s="146">
        <v>750</v>
      </c>
      <c r="B751" s="11">
        <v>124</v>
      </c>
      <c r="C751" s="11">
        <v>1360</v>
      </c>
      <c r="D751" s="11">
        <v>1.5820333398437501</v>
      </c>
      <c r="E751" s="11" t="b">
        <v>0</v>
      </c>
      <c r="F751" s="11">
        <v>0.21643835616438359</v>
      </c>
      <c r="G751" s="11" t="b">
        <v>0</v>
      </c>
      <c r="H751" s="10">
        <v>0.115</v>
      </c>
    </row>
    <row r="752" spans="1:8" x14ac:dyDescent="0.2">
      <c r="A752" s="146">
        <v>751</v>
      </c>
      <c r="B752" s="11">
        <v>126</v>
      </c>
      <c r="C752" s="11">
        <v>514</v>
      </c>
      <c r="D752" s="11">
        <v>1.5507834960937501</v>
      </c>
      <c r="E752" s="11" t="b">
        <v>0</v>
      </c>
      <c r="F752" s="11">
        <v>0.21643835616438359</v>
      </c>
      <c r="G752" s="11" t="b">
        <v>0</v>
      </c>
      <c r="H752" s="10">
        <v>0.1</v>
      </c>
    </row>
    <row r="753" spans="1:8" x14ac:dyDescent="0.2">
      <c r="A753" s="146">
        <v>752</v>
      </c>
      <c r="B753" s="11">
        <v>128</v>
      </c>
      <c r="C753" s="11">
        <v>1257</v>
      </c>
      <c r="D753" s="11">
        <v>1.55859595703125</v>
      </c>
      <c r="E753" s="11" t="b">
        <v>0</v>
      </c>
      <c r="F753" s="11">
        <v>0.21643835616438359</v>
      </c>
      <c r="G753" s="11" t="b">
        <v>0</v>
      </c>
      <c r="H753" s="10">
        <v>0.115</v>
      </c>
    </row>
    <row r="754" spans="1:8" x14ac:dyDescent="0.2">
      <c r="A754" s="146">
        <v>753</v>
      </c>
      <c r="B754" s="11">
        <v>130</v>
      </c>
      <c r="C754" s="11">
        <v>12910</v>
      </c>
      <c r="D754" s="11">
        <v>1.3906280468750001</v>
      </c>
      <c r="E754" s="11" t="b">
        <v>0</v>
      </c>
      <c r="F754" s="11">
        <v>0.21643835616438359</v>
      </c>
      <c r="G754" s="11" t="b">
        <v>0</v>
      </c>
      <c r="H754" s="10">
        <v>0.03</v>
      </c>
    </row>
    <row r="755" spans="1:8" x14ac:dyDescent="0.2">
      <c r="A755" s="146">
        <v>754</v>
      </c>
      <c r="B755" s="11">
        <v>132</v>
      </c>
      <c r="C755" s="11">
        <v>10082</v>
      </c>
      <c r="D755" s="11">
        <v>1.5371116894531249</v>
      </c>
      <c r="E755" s="11" t="b">
        <v>0</v>
      </c>
      <c r="F755" s="11">
        <v>0.21643835616438359</v>
      </c>
      <c r="G755" s="11" t="b">
        <v>0</v>
      </c>
      <c r="H755" s="10">
        <v>0.115</v>
      </c>
    </row>
    <row r="756" spans="1:8" x14ac:dyDescent="0.2">
      <c r="A756" s="146">
        <v>755</v>
      </c>
      <c r="B756" s="11">
        <v>134</v>
      </c>
      <c r="C756" s="11">
        <v>7550</v>
      </c>
      <c r="D756" s="11">
        <v>1.3828155859375</v>
      </c>
      <c r="E756" s="11" t="b">
        <v>0</v>
      </c>
      <c r="F756" s="11">
        <v>0.21643835616438359</v>
      </c>
      <c r="G756" s="11" t="b">
        <v>0</v>
      </c>
      <c r="H756" s="10">
        <v>3.5000000000000003E-2</v>
      </c>
    </row>
    <row r="757" spans="1:8" x14ac:dyDescent="0.2">
      <c r="A757" s="146">
        <v>756</v>
      </c>
      <c r="B757" s="11">
        <v>136</v>
      </c>
      <c r="C757" s="11">
        <v>1081</v>
      </c>
      <c r="D757" s="11">
        <v>1.7578137109375001</v>
      </c>
      <c r="E757" s="11" t="b">
        <v>0</v>
      </c>
      <c r="F757" s="11">
        <v>0.21643835616438359</v>
      </c>
      <c r="G757" s="11" t="b">
        <v>0</v>
      </c>
      <c r="H757" s="10">
        <v>0.51</v>
      </c>
    </row>
    <row r="758" spans="1:8" x14ac:dyDescent="0.2">
      <c r="A758" s="146">
        <v>757</v>
      </c>
      <c r="B758" s="11">
        <v>138</v>
      </c>
      <c r="C758" s="11">
        <v>1104</v>
      </c>
      <c r="D758" s="11">
        <v>1.6220722021484379</v>
      </c>
      <c r="E758" s="11" t="b">
        <v>0</v>
      </c>
      <c r="F758" s="11">
        <v>0.21643835616438359</v>
      </c>
      <c r="G758" s="11" t="b">
        <v>0</v>
      </c>
      <c r="H758" s="10">
        <v>0.255</v>
      </c>
    </row>
    <row r="759" spans="1:8" x14ac:dyDescent="0.2">
      <c r="A759" s="146">
        <v>758</v>
      </c>
      <c r="B759" s="11">
        <v>142</v>
      </c>
      <c r="C759" s="11">
        <v>561</v>
      </c>
      <c r="D759" s="11">
        <v>1.3710968945312501</v>
      </c>
      <c r="E759" s="11" t="b">
        <v>0</v>
      </c>
      <c r="F759" s="11">
        <v>0.21643835616438359</v>
      </c>
      <c r="G759" s="11" t="b">
        <v>0</v>
      </c>
      <c r="H759" s="10">
        <v>4.4999999999999998E-2</v>
      </c>
    </row>
    <row r="760" spans="1:8" x14ac:dyDescent="0.2">
      <c r="A760" s="146">
        <v>759</v>
      </c>
      <c r="B760" s="11">
        <v>144</v>
      </c>
      <c r="C760" s="11">
        <v>505</v>
      </c>
      <c r="D760" s="11">
        <v>1.455080849609375</v>
      </c>
      <c r="E760" s="11" t="b">
        <v>0</v>
      </c>
      <c r="F760" s="11">
        <v>0.21643835616438359</v>
      </c>
      <c r="G760" s="11" t="b">
        <v>0</v>
      </c>
      <c r="H760" s="10">
        <v>0.1</v>
      </c>
    </row>
    <row r="761" spans="1:8" x14ac:dyDescent="0.2">
      <c r="A761" s="146">
        <v>760</v>
      </c>
      <c r="B761" s="11">
        <v>146</v>
      </c>
      <c r="C761" s="11">
        <v>1485</v>
      </c>
      <c r="D761" s="11">
        <v>1.595705146484375</v>
      </c>
      <c r="E761" s="11" t="b">
        <v>0</v>
      </c>
      <c r="F761" s="11">
        <v>0.21643835616438359</v>
      </c>
      <c r="G761" s="11" t="b">
        <v>0</v>
      </c>
      <c r="H761" s="10">
        <v>0.28499999999999998</v>
      </c>
    </row>
    <row r="762" spans="1:8" x14ac:dyDescent="0.2">
      <c r="A762" s="146">
        <v>761</v>
      </c>
      <c r="B762" s="11">
        <v>148</v>
      </c>
      <c r="C762" s="11">
        <v>4603</v>
      </c>
      <c r="D762" s="11">
        <v>1.4648464257812499</v>
      </c>
      <c r="E762" s="11" t="b">
        <v>0</v>
      </c>
      <c r="F762" s="11">
        <v>0.21643835616438359</v>
      </c>
      <c r="G762" s="11" t="b">
        <v>0</v>
      </c>
      <c r="H762" s="10">
        <v>0.125</v>
      </c>
    </row>
    <row r="763" spans="1:8" x14ac:dyDescent="0.2">
      <c r="A763" s="146">
        <v>762</v>
      </c>
      <c r="B763" s="11">
        <v>150</v>
      </c>
      <c r="C763" s="11">
        <v>6517</v>
      </c>
      <c r="D763" s="11">
        <v>1.3906280468750001</v>
      </c>
      <c r="E763" s="11" t="b">
        <v>0</v>
      </c>
      <c r="F763" s="11">
        <v>0.21643835616438359</v>
      </c>
      <c r="G763" s="11" t="b">
        <v>0</v>
      </c>
      <c r="H763" s="10">
        <v>7.4999999999999997E-2</v>
      </c>
    </row>
    <row r="764" spans="1:8" x14ac:dyDescent="0.2">
      <c r="A764" s="146">
        <v>763</v>
      </c>
      <c r="B764" s="11">
        <v>154</v>
      </c>
      <c r="C764" s="11">
        <v>3558</v>
      </c>
      <c r="D764" s="11">
        <v>1.7021499267578131</v>
      </c>
      <c r="E764" s="11" t="b">
        <v>0</v>
      </c>
      <c r="F764" s="11">
        <v>0.21643835616438359</v>
      </c>
      <c r="G764" s="11" t="b">
        <v>0</v>
      </c>
      <c r="H764" s="10">
        <v>0.66</v>
      </c>
    </row>
    <row r="765" spans="1:8" x14ac:dyDescent="0.2">
      <c r="A765" s="146">
        <v>764</v>
      </c>
      <c r="B765" s="11">
        <v>156</v>
      </c>
      <c r="C765" s="11">
        <v>651</v>
      </c>
      <c r="D765" s="11">
        <v>1.4257841210937501</v>
      </c>
      <c r="E765" s="11" t="b">
        <v>0</v>
      </c>
      <c r="F765" s="11">
        <v>0.21643835616438359</v>
      </c>
      <c r="G765" s="11" t="b">
        <v>0</v>
      </c>
      <c r="H765" s="10">
        <v>0.125</v>
      </c>
    </row>
    <row r="766" spans="1:8" x14ac:dyDescent="0.2">
      <c r="A766" s="146">
        <v>765</v>
      </c>
      <c r="B766" s="11">
        <v>158</v>
      </c>
      <c r="C766" s="11">
        <v>3655</v>
      </c>
      <c r="D766" s="11">
        <v>1.6084003955078121</v>
      </c>
      <c r="E766" s="11" t="b">
        <v>0</v>
      </c>
      <c r="F766" s="11">
        <v>0.21643835616438359</v>
      </c>
      <c r="G766" s="11" t="b">
        <v>0</v>
      </c>
      <c r="H766" s="10">
        <v>0.45</v>
      </c>
    </row>
    <row r="767" spans="1:8" x14ac:dyDescent="0.2">
      <c r="A767" s="146">
        <v>766</v>
      </c>
      <c r="B767" s="11">
        <v>160</v>
      </c>
      <c r="C767" s="11">
        <v>8539</v>
      </c>
      <c r="D767" s="11">
        <v>1.40234673828125</v>
      </c>
      <c r="E767" s="11" t="b">
        <v>0</v>
      </c>
      <c r="F767" s="11">
        <v>0.21643835616438359</v>
      </c>
      <c r="G767" s="11" t="b">
        <v>0</v>
      </c>
      <c r="H767" s="10">
        <v>0.12</v>
      </c>
    </row>
    <row r="768" spans="1:8" x14ac:dyDescent="0.2">
      <c r="A768" s="146">
        <v>767</v>
      </c>
      <c r="B768" s="11">
        <v>162</v>
      </c>
      <c r="C768" s="11">
        <v>494</v>
      </c>
      <c r="D768" s="11">
        <v>1.5947285888671869</v>
      </c>
      <c r="E768" s="11" t="b">
        <v>0</v>
      </c>
      <c r="F768" s="11">
        <v>0.21643835616438359</v>
      </c>
      <c r="G768" s="11" t="b">
        <v>0</v>
      </c>
      <c r="H768" s="10">
        <v>0.47</v>
      </c>
    </row>
    <row r="769" spans="1:8" x14ac:dyDescent="0.2">
      <c r="A769" s="146">
        <v>768</v>
      </c>
      <c r="B769" s="11">
        <v>164</v>
      </c>
      <c r="C769" s="11">
        <v>676</v>
      </c>
      <c r="D769" s="11">
        <v>1.3554719726562501</v>
      </c>
      <c r="E769" s="11" t="b">
        <v>0</v>
      </c>
      <c r="F769" s="11">
        <v>0.21643835616438359</v>
      </c>
      <c r="G769" s="11" t="b">
        <v>0</v>
      </c>
      <c r="H769" s="10">
        <v>9.5000000000000001E-2</v>
      </c>
    </row>
    <row r="770" spans="1:8" x14ac:dyDescent="0.2">
      <c r="A770" s="146">
        <v>769</v>
      </c>
      <c r="B770" s="11">
        <v>170</v>
      </c>
      <c r="C770" s="11">
        <v>1097</v>
      </c>
      <c r="D770" s="11">
        <v>1.4277372363281251</v>
      </c>
      <c r="E770" s="11" t="b">
        <v>0</v>
      </c>
      <c r="F770" s="11">
        <v>0.21643835616438359</v>
      </c>
      <c r="G770" s="11" t="b">
        <v>0</v>
      </c>
      <c r="H770" s="10">
        <v>0.20499999999999999</v>
      </c>
    </row>
    <row r="771" spans="1:8" x14ac:dyDescent="0.2">
      <c r="A771" s="146">
        <v>770</v>
      </c>
      <c r="B771" s="11">
        <v>180</v>
      </c>
      <c r="C771" s="11">
        <v>5688</v>
      </c>
      <c r="D771" s="11">
        <v>1.334964262695312</v>
      </c>
      <c r="E771" s="11" t="b">
        <v>0</v>
      </c>
      <c r="F771" s="11">
        <v>0.21643835616438359</v>
      </c>
      <c r="G771" s="11" t="b">
        <v>0</v>
      </c>
      <c r="H771" s="10">
        <v>0.14000000000000001</v>
      </c>
    </row>
    <row r="772" spans="1:8" x14ac:dyDescent="0.2">
      <c r="A772" s="146">
        <v>771</v>
      </c>
      <c r="B772" s="11">
        <v>184</v>
      </c>
      <c r="C772" s="11">
        <v>717</v>
      </c>
      <c r="D772" s="11">
        <v>1.3046909765625001</v>
      </c>
      <c r="E772" s="11" t="b">
        <v>0</v>
      </c>
      <c r="F772" s="11">
        <v>0.21643835616438359</v>
      </c>
      <c r="G772" s="11" t="b">
        <v>0</v>
      </c>
      <c r="H772" s="10">
        <v>0.125</v>
      </c>
    </row>
    <row r="773" spans="1:8" x14ac:dyDescent="0.2">
      <c r="A773" s="146">
        <v>772</v>
      </c>
      <c r="B773" s="11">
        <v>190</v>
      </c>
      <c r="C773" s="11">
        <v>939</v>
      </c>
      <c r="D773" s="11">
        <v>1.282230151367187</v>
      </c>
      <c r="E773" s="11" t="b">
        <v>0</v>
      </c>
      <c r="F773" s="11">
        <v>0.21643835616438359</v>
      </c>
      <c r="G773" s="11" t="b">
        <v>0</v>
      </c>
      <c r="H773" s="10">
        <v>0.125</v>
      </c>
    </row>
    <row r="774" spans="1:8" x14ac:dyDescent="0.2">
      <c r="A774" s="146">
        <v>773</v>
      </c>
      <c r="B774" s="11">
        <v>192</v>
      </c>
      <c r="C774" s="11">
        <v>645</v>
      </c>
      <c r="D774" s="11">
        <v>1.275394248046875</v>
      </c>
      <c r="E774" s="11" t="b">
        <v>0</v>
      </c>
      <c r="F774" s="11">
        <v>0.21643835616438359</v>
      </c>
      <c r="G774" s="11" t="b">
        <v>0</v>
      </c>
      <c r="H774" s="10">
        <v>0.125</v>
      </c>
    </row>
    <row r="775" spans="1:8" x14ac:dyDescent="0.2">
      <c r="A775" s="146">
        <v>774</v>
      </c>
      <c r="B775" s="11">
        <v>198</v>
      </c>
      <c r="C775" s="11">
        <v>988</v>
      </c>
      <c r="D775" s="11">
        <v>1.2695349023437501</v>
      </c>
      <c r="E775" s="11" t="b">
        <v>0</v>
      </c>
      <c r="F775" s="11">
        <v>0.21643835616438359</v>
      </c>
      <c r="G775" s="11" t="b">
        <v>0</v>
      </c>
      <c r="H775" s="10">
        <v>0.14499999999999999</v>
      </c>
    </row>
    <row r="776" spans="1:8" x14ac:dyDescent="0.2">
      <c r="A776" s="146">
        <v>775</v>
      </c>
      <c r="B776" s="11">
        <v>199</v>
      </c>
      <c r="C776" s="11">
        <v>608</v>
      </c>
      <c r="D776" s="11">
        <v>1.2011758691406249</v>
      </c>
      <c r="E776" s="11" t="b">
        <v>0</v>
      </c>
      <c r="F776" s="11">
        <v>0.21643835616438359</v>
      </c>
      <c r="G776" s="11" t="b">
        <v>0</v>
      </c>
      <c r="H776" s="10">
        <v>0.08</v>
      </c>
    </row>
    <row r="777" spans="1:8" x14ac:dyDescent="0.2">
      <c r="A777" s="146">
        <v>776</v>
      </c>
      <c r="B777" s="11">
        <v>200</v>
      </c>
      <c r="C777" s="11">
        <v>9331</v>
      </c>
      <c r="D777" s="11">
        <v>1.2695349023437501</v>
      </c>
      <c r="E777" s="11" t="b">
        <v>0</v>
      </c>
      <c r="F777" s="11">
        <v>0.21643835616438359</v>
      </c>
      <c r="G777" s="11" t="b">
        <v>0</v>
      </c>
      <c r="H777" s="10">
        <v>0.155</v>
      </c>
    </row>
    <row r="778" spans="1:8" x14ac:dyDescent="0.2">
      <c r="A778" s="146">
        <v>777</v>
      </c>
      <c r="B778" s="11">
        <v>201</v>
      </c>
      <c r="C778" s="11">
        <v>455</v>
      </c>
      <c r="D778" s="11">
        <v>1.2539099804687499</v>
      </c>
      <c r="E778" s="11" t="b">
        <v>0</v>
      </c>
      <c r="F778" s="11">
        <v>0.21643835616438359</v>
      </c>
      <c r="G778" s="11" t="b">
        <v>0</v>
      </c>
      <c r="H778" s="10">
        <v>0.14000000000000001</v>
      </c>
    </row>
    <row r="779" spans="1:8" x14ac:dyDescent="0.2">
      <c r="A779" s="146">
        <v>778</v>
      </c>
      <c r="B779" s="11">
        <v>203</v>
      </c>
      <c r="C779" s="11">
        <v>931</v>
      </c>
      <c r="D779" s="11">
        <v>1.247074077148437</v>
      </c>
      <c r="E779" s="11" t="b">
        <v>0</v>
      </c>
      <c r="F779" s="11">
        <v>0.21643835616438359</v>
      </c>
      <c r="G779" s="11" t="b">
        <v>0</v>
      </c>
      <c r="H779" s="10">
        <v>0.14000000000000001</v>
      </c>
    </row>
    <row r="780" spans="1:8" x14ac:dyDescent="0.2">
      <c r="A780" s="146">
        <v>779</v>
      </c>
      <c r="B780" s="11">
        <v>208</v>
      </c>
      <c r="C780" s="11">
        <v>1025</v>
      </c>
      <c r="D780" s="11">
        <v>1.233402270507812</v>
      </c>
      <c r="E780" s="11" t="b">
        <v>0</v>
      </c>
      <c r="F780" s="11">
        <v>0.21643835616438359</v>
      </c>
      <c r="G780" s="11" t="b">
        <v>0</v>
      </c>
      <c r="H780" s="10">
        <v>0.14499999999999999</v>
      </c>
    </row>
    <row r="781" spans="1:8" x14ac:dyDescent="0.2">
      <c r="A781" s="146">
        <v>780</v>
      </c>
      <c r="B781" s="11">
        <v>210</v>
      </c>
      <c r="C781" s="11">
        <v>574</v>
      </c>
      <c r="D781" s="11">
        <v>1.2304725976562501</v>
      </c>
      <c r="E781" s="11" t="b">
        <v>0</v>
      </c>
      <c r="F781" s="11">
        <v>0.21643835616438359</v>
      </c>
      <c r="G781" s="11" t="b">
        <v>0</v>
      </c>
      <c r="H781" s="10">
        <v>0.15</v>
      </c>
    </row>
    <row r="782" spans="1:8" x14ac:dyDescent="0.2">
      <c r="A782" s="146">
        <v>781</v>
      </c>
      <c r="B782" s="11">
        <v>212</v>
      </c>
      <c r="C782" s="11">
        <v>656</v>
      </c>
      <c r="D782" s="11">
        <v>1.459963637695312</v>
      </c>
      <c r="E782" s="11" t="b">
        <v>0</v>
      </c>
      <c r="F782" s="11">
        <v>0.21643835616438359</v>
      </c>
      <c r="G782" s="11" t="b">
        <v>0</v>
      </c>
      <c r="H782" s="10">
        <v>0.80499999999999994</v>
      </c>
    </row>
    <row r="783" spans="1:8" x14ac:dyDescent="0.2">
      <c r="A783" s="146">
        <v>782</v>
      </c>
      <c r="B783" s="11">
        <v>224</v>
      </c>
      <c r="C783" s="11">
        <v>428</v>
      </c>
      <c r="D783" s="11">
        <v>1.1865275048828119</v>
      </c>
      <c r="E783" s="11" t="b">
        <v>0</v>
      </c>
      <c r="F783" s="11">
        <v>0.21643835616438359</v>
      </c>
      <c r="G783" s="11" t="b">
        <v>0</v>
      </c>
      <c r="H783" s="10">
        <v>0.155</v>
      </c>
    </row>
    <row r="784" spans="1:8" x14ac:dyDescent="0.2">
      <c r="A784" s="146">
        <v>783</v>
      </c>
      <c r="B784" s="11">
        <v>228</v>
      </c>
      <c r="C784" s="11">
        <v>515</v>
      </c>
      <c r="D784" s="11">
        <v>1.418948217773438</v>
      </c>
      <c r="E784" s="11" t="b">
        <v>0</v>
      </c>
      <c r="F784" s="11">
        <v>0.21643835616438359</v>
      </c>
      <c r="G784" s="11" t="b">
        <v>0</v>
      </c>
      <c r="H784" s="10">
        <v>0.91500000000000004</v>
      </c>
    </row>
    <row r="785" spans="1:8" x14ac:dyDescent="0.2">
      <c r="A785" s="146">
        <v>784</v>
      </c>
      <c r="B785" s="11">
        <v>230</v>
      </c>
      <c r="C785" s="11">
        <v>881</v>
      </c>
      <c r="D785" s="11">
        <v>1.173832255859375</v>
      </c>
      <c r="E785" s="11" t="b">
        <v>0</v>
      </c>
      <c r="F785" s="11">
        <v>0.21643835616438359</v>
      </c>
      <c r="G785" s="11" t="b">
        <v>0</v>
      </c>
      <c r="H785" s="10">
        <v>0.16500000000000001</v>
      </c>
    </row>
    <row r="786" spans="1:8" x14ac:dyDescent="0.2">
      <c r="A786" s="146">
        <v>785</v>
      </c>
      <c r="B786" s="11">
        <v>232</v>
      </c>
      <c r="C786" s="11">
        <v>533</v>
      </c>
      <c r="D786" s="11">
        <v>0.50000500000000003</v>
      </c>
      <c r="E786" s="11" t="b">
        <v>0</v>
      </c>
      <c r="F786" s="11">
        <v>0.21643835616438359</v>
      </c>
      <c r="G786" s="11" t="b">
        <v>0</v>
      </c>
      <c r="H786" s="10">
        <v>0</v>
      </c>
    </row>
    <row r="787" spans="1:8" x14ac:dyDescent="0.2">
      <c r="A787" s="146">
        <v>786</v>
      </c>
      <c r="B787" s="11">
        <v>236</v>
      </c>
      <c r="C787" s="11">
        <v>426</v>
      </c>
      <c r="D787" s="11">
        <v>1.178715043945312</v>
      </c>
      <c r="E787" s="11" t="b">
        <v>0</v>
      </c>
      <c r="F787" s="11">
        <v>0.21643835616438359</v>
      </c>
      <c r="G787" s="11" t="b">
        <v>0</v>
      </c>
      <c r="H787" s="10">
        <v>0.20499999999999999</v>
      </c>
    </row>
    <row r="788" spans="1:8" x14ac:dyDescent="0.2">
      <c r="A788" s="146">
        <v>787</v>
      </c>
      <c r="B788" s="11">
        <v>240</v>
      </c>
      <c r="C788" s="11">
        <v>635</v>
      </c>
      <c r="D788" s="11">
        <v>1.1464886425781251</v>
      </c>
      <c r="E788" s="11" t="b">
        <v>0</v>
      </c>
      <c r="F788" s="11">
        <v>0.21643835616438359</v>
      </c>
      <c r="G788" s="11" t="b">
        <v>0</v>
      </c>
      <c r="H788" s="10">
        <v>0.17</v>
      </c>
    </row>
    <row r="789" spans="1:8" x14ac:dyDescent="0.2">
      <c r="A789" s="146">
        <v>788</v>
      </c>
      <c r="B789" s="11">
        <v>244</v>
      </c>
      <c r="C789" s="11">
        <v>512</v>
      </c>
      <c r="D789" s="11">
        <v>1.399661204833984</v>
      </c>
      <c r="E789" s="11" t="b">
        <v>0</v>
      </c>
      <c r="F789" s="11">
        <v>0.21643835616438359</v>
      </c>
      <c r="G789" s="11" t="b">
        <v>0</v>
      </c>
      <c r="H789" s="10">
        <v>1.155</v>
      </c>
    </row>
    <row r="790" spans="1:8" x14ac:dyDescent="0.2">
      <c r="A790" s="146">
        <v>789</v>
      </c>
      <c r="B790" s="11">
        <v>250</v>
      </c>
      <c r="C790" s="11">
        <v>1044</v>
      </c>
      <c r="D790" s="11">
        <v>1.143558969726562</v>
      </c>
      <c r="E790" s="11" t="b">
        <v>0</v>
      </c>
      <c r="F790" s="11">
        <v>0.21643835616438359</v>
      </c>
      <c r="G790" s="11" t="b">
        <v>0</v>
      </c>
      <c r="H790" s="10">
        <v>0.22</v>
      </c>
    </row>
    <row r="791" spans="1:8" x14ac:dyDescent="0.2">
      <c r="A791" s="146">
        <v>790</v>
      </c>
      <c r="B791" s="11">
        <v>252</v>
      </c>
      <c r="C791" s="11">
        <v>1217</v>
      </c>
      <c r="D791" s="11">
        <v>1.145512084960937</v>
      </c>
      <c r="E791" s="11" t="b">
        <v>0</v>
      </c>
      <c r="F791" s="11">
        <v>0.21643835616438359</v>
      </c>
      <c r="G791" s="11" t="b">
        <v>0</v>
      </c>
      <c r="H791" s="10">
        <v>0.23499999999999999</v>
      </c>
    </row>
    <row r="792" spans="1:8" x14ac:dyDescent="0.2">
      <c r="A792" s="146">
        <v>791</v>
      </c>
      <c r="B792" s="11">
        <v>254</v>
      </c>
      <c r="C792" s="11">
        <v>508</v>
      </c>
      <c r="D792" s="11">
        <v>1.119145029296875</v>
      </c>
      <c r="E792" s="11" t="b">
        <v>0</v>
      </c>
      <c r="F792" s="11">
        <v>0.21643835616438359</v>
      </c>
      <c r="G792" s="11" t="b">
        <v>0</v>
      </c>
      <c r="H792" s="10">
        <v>0.19500000000000001</v>
      </c>
    </row>
    <row r="793" spans="1:8" x14ac:dyDescent="0.2">
      <c r="A793" s="146">
        <v>792</v>
      </c>
      <c r="B793" s="11">
        <v>258</v>
      </c>
      <c r="C793" s="11">
        <v>1905</v>
      </c>
      <c r="D793" s="11">
        <v>1.112309125976563</v>
      </c>
      <c r="E793" s="11" t="b">
        <v>0</v>
      </c>
      <c r="F793" s="11">
        <v>0.21643835616438359</v>
      </c>
      <c r="G793" s="11" t="b">
        <v>0</v>
      </c>
      <c r="H793" s="10">
        <v>0.20499999999999999</v>
      </c>
    </row>
    <row r="794" spans="1:8" x14ac:dyDescent="0.2">
      <c r="A794" s="146">
        <v>793</v>
      </c>
      <c r="B794" s="11">
        <v>260</v>
      </c>
      <c r="C794" s="11">
        <v>2765</v>
      </c>
      <c r="D794" s="11">
        <v>1.1113325683593751</v>
      </c>
      <c r="E794" s="11" t="b">
        <v>0</v>
      </c>
      <c r="F794" s="11">
        <v>0.21643835616438359</v>
      </c>
      <c r="G794" s="11" t="b">
        <v>0</v>
      </c>
      <c r="H794" s="10">
        <v>0.215</v>
      </c>
    </row>
    <row r="795" spans="1:8" x14ac:dyDescent="0.2">
      <c r="A795" s="146">
        <v>794</v>
      </c>
      <c r="B795" s="11">
        <v>262</v>
      </c>
      <c r="C795" s="11">
        <v>713</v>
      </c>
      <c r="D795" s="11">
        <v>1.1084028955078129</v>
      </c>
      <c r="E795" s="11" t="b">
        <v>0</v>
      </c>
      <c r="F795" s="11">
        <v>0.21643835616438359</v>
      </c>
      <c r="G795" s="11" t="b">
        <v>0</v>
      </c>
      <c r="H795" s="10">
        <v>0.22</v>
      </c>
    </row>
    <row r="796" spans="1:8" x14ac:dyDescent="0.2">
      <c r="A796" s="146">
        <v>795</v>
      </c>
      <c r="B796" s="11">
        <v>270</v>
      </c>
      <c r="C796" s="11">
        <v>901</v>
      </c>
      <c r="D796" s="11">
        <v>1.0976607617187499</v>
      </c>
      <c r="E796" s="11" t="b">
        <v>0</v>
      </c>
      <c r="F796" s="11">
        <v>0.21643835616438359</v>
      </c>
      <c r="G796" s="11" t="b">
        <v>0</v>
      </c>
      <c r="H796" s="10">
        <v>0.245</v>
      </c>
    </row>
    <row r="797" spans="1:8" x14ac:dyDescent="0.2">
      <c r="A797" s="146">
        <v>796</v>
      </c>
      <c r="B797" s="11">
        <v>280</v>
      </c>
      <c r="C797" s="11">
        <v>3439</v>
      </c>
      <c r="D797" s="11">
        <v>1.084477233886719</v>
      </c>
      <c r="E797" s="11" t="b">
        <v>0</v>
      </c>
      <c r="F797" s="11">
        <v>0.21643835616438359</v>
      </c>
      <c r="G797" s="11" t="b">
        <v>0</v>
      </c>
      <c r="H797" s="10">
        <v>0.28000000000000003</v>
      </c>
    </row>
    <row r="798" spans="1:8" x14ac:dyDescent="0.2">
      <c r="A798" s="146">
        <v>797</v>
      </c>
      <c r="B798" s="11">
        <v>294</v>
      </c>
      <c r="C798" s="11">
        <v>488</v>
      </c>
      <c r="D798" s="11">
        <v>1.064946081542969</v>
      </c>
      <c r="E798" s="11" t="b">
        <v>0</v>
      </c>
      <c r="F798" s="11">
        <v>0.21643835616438359</v>
      </c>
      <c r="G798" s="11" t="b">
        <v>0</v>
      </c>
      <c r="H798" s="10">
        <v>0.33</v>
      </c>
    </row>
    <row r="799" spans="1:8" x14ac:dyDescent="0.2">
      <c r="A799" s="146">
        <v>798</v>
      </c>
      <c r="B799" s="11">
        <v>300</v>
      </c>
      <c r="C799" s="11">
        <v>5481</v>
      </c>
      <c r="D799" s="11">
        <v>1.079106166992188</v>
      </c>
      <c r="E799" s="11" t="b">
        <v>0</v>
      </c>
      <c r="F799" s="11">
        <v>0.21643835616438359</v>
      </c>
      <c r="G799" s="11" t="b">
        <v>0</v>
      </c>
      <c r="H799" s="10">
        <v>0.43</v>
      </c>
    </row>
    <row r="800" spans="1:8" x14ac:dyDescent="0.2">
      <c r="A800" s="146">
        <v>799</v>
      </c>
      <c r="B800" s="11">
        <v>310</v>
      </c>
      <c r="C800" s="11">
        <v>596</v>
      </c>
      <c r="D800" s="11">
        <v>1.0434618139648439</v>
      </c>
      <c r="E800" s="11" t="b">
        <v>0</v>
      </c>
      <c r="F800" s="11">
        <v>0.21643835616438359</v>
      </c>
      <c r="G800" s="11" t="b">
        <v>0</v>
      </c>
      <c r="H800" s="10">
        <v>0.39500000000000002</v>
      </c>
    </row>
    <row r="801" spans="1:8" x14ac:dyDescent="0.2">
      <c r="A801" s="146">
        <v>800</v>
      </c>
      <c r="B801" s="11">
        <v>320</v>
      </c>
      <c r="C801" s="11">
        <v>918</v>
      </c>
      <c r="D801" s="11">
        <v>1.028813449707032</v>
      </c>
      <c r="E801" s="11" t="b">
        <v>0</v>
      </c>
      <c r="F801" s="11">
        <v>0.21643835616438359</v>
      </c>
      <c r="G801" s="11" t="b">
        <v>0</v>
      </c>
      <c r="H801" s="10">
        <v>0.435</v>
      </c>
    </row>
    <row r="802" spans="1:8" x14ac:dyDescent="0.2">
      <c r="A802" s="146">
        <v>801</v>
      </c>
      <c r="B802" s="11">
        <v>330</v>
      </c>
      <c r="C802" s="11">
        <v>628</v>
      </c>
      <c r="D802" s="11">
        <v>1.0166064794921881</v>
      </c>
      <c r="E802" s="11" t="b">
        <v>0</v>
      </c>
      <c r="F802" s="11">
        <v>0.21643835616438359</v>
      </c>
      <c r="G802" s="11" t="b">
        <v>0</v>
      </c>
      <c r="H802" s="10">
        <v>0.48499999999999999</v>
      </c>
    </row>
    <row r="803" spans="1:8" x14ac:dyDescent="0.2">
      <c r="A803" s="146">
        <v>802</v>
      </c>
      <c r="B803" s="11">
        <v>340</v>
      </c>
      <c r="C803" s="11">
        <v>591</v>
      </c>
      <c r="D803" s="11">
        <v>1.0024463940429691</v>
      </c>
      <c r="E803" s="11" t="b">
        <v>0</v>
      </c>
      <c r="F803" s="11">
        <v>0.21643835616438359</v>
      </c>
      <c r="G803" s="11" t="b">
        <v>0</v>
      </c>
      <c r="H803" s="10">
        <v>0.53</v>
      </c>
    </row>
    <row r="804" spans="1:8" x14ac:dyDescent="0.2">
      <c r="A804" s="146">
        <v>803</v>
      </c>
      <c r="B804" s="11">
        <v>344</v>
      </c>
      <c r="C804" s="11">
        <v>485</v>
      </c>
      <c r="D804" s="11">
        <v>0.99731447998046874</v>
      </c>
      <c r="E804" s="11" t="b">
        <v>0</v>
      </c>
      <c r="F804" s="11">
        <v>0.21643835616438359</v>
      </c>
      <c r="G804" s="11" t="b">
        <v>0</v>
      </c>
      <c r="H804" s="10">
        <v>0.55000000000000004</v>
      </c>
    </row>
    <row r="805" spans="1:8" x14ac:dyDescent="0.2">
      <c r="A805" s="146">
        <v>804</v>
      </c>
      <c r="B805" s="11">
        <v>348</v>
      </c>
      <c r="C805" s="11">
        <v>743</v>
      </c>
      <c r="D805" s="11">
        <v>0.99291999267578124</v>
      </c>
      <c r="E805" s="11" t="b">
        <v>0</v>
      </c>
      <c r="F805" s="11">
        <v>0.21643835616438359</v>
      </c>
      <c r="G805" s="11" t="b">
        <v>0</v>
      </c>
      <c r="H805" s="10">
        <v>0.57499999999999996</v>
      </c>
    </row>
    <row r="806" spans="1:8" x14ac:dyDescent="0.2">
      <c r="A806" s="146">
        <v>805</v>
      </c>
      <c r="B806" s="11">
        <v>350</v>
      </c>
      <c r="C806" s="11">
        <v>4167</v>
      </c>
      <c r="D806" s="11">
        <v>1.0024463940429691</v>
      </c>
      <c r="E806" s="11" t="b">
        <v>0</v>
      </c>
      <c r="F806" s="11">
        <v>0.21643835616438359</v>
      </c>
      <c r="G806" s="11" t="b">
        <v>0</v>
      </c>
      <c r="H806" s="10">
        <v>0.65</v>
      </c>
    </row>
    <row r="807" spans="1:8" x14ac:dyDescent="0.2">
      <c r="A807" s="146">
        <v>806</v>
      </c>
      <c r="B807" s="11">
        <v>352</v>
      </c>
      <c r="C807" s="11">
        <v>449</v>
      </c>
      <c r="D807" s="11">
        <v>0.9863282617187501</v>
      </c>
      <c r="E807" s="11" t="b">
        <v>0</v>
      </c>
      <c r="F807" s="11">
        <v>0.21643835616438359</v>
      </c>
      <c r="G807" s="11" t="b">
        <v>0</v>
      </c>
      <c r="H807" s="10">
        <v>0.59</v>
      </c>
    </row>
    <row r="808" spans="1:8" x14ac:dyDescent="0.2">
      <c r="A808" s="146">
        <v>807</v>
      </c>
      <c r="B808" s="11">
        <v>356</v>
      </c>
      <c r="C808" s="11">
        <v>610</v>
      </c>
      <c r="D808" s="11">
        <v>0.98095722167968757</v>
      </c>
      <c r="E808" s="11" t="b">
        <v>0</v>
      </c>
      <c r="F808" s="11">
        <v>0.21643835616438359</v>
      </c>
      <c r="G808" s="11" t="b">
        <v>0</v>
      </c>
      <c r="H808" s="10">
        <v>0.61</v>
      </c>
    </row>
    <row r="809" spans="1:8" x14ac:dyDescent="0.2">
      <c r="A809" s="146">
        <v>808</v>
      </c>
      <c r="B809" s="11">
        <v>360</v>
      </c>
      <c r="C809" s="11">
        <v>2213</v>
      </c>
      <c r="D809" s="11">
        <v>0.97558618164062505</v>
      </c>
      <c r="E809" s="11" t="b">
        <v>0</v>
      </c>
      <c r="F809" s="11">
        <v>0.21643835616438359</v>
      </c>
      <c r="G809" s="11" t="b">
        <v>0</v>
      </c>
      <c r="H809" s="10">
        <v>0.63</v>
      </c>
    </row>
    <row r="810" spans="1:8" x14ac:dyDescent="0.2">
      <c r="A810" s="146">
        <v>809</v>
      </c>
      <c r="B810" s="11">
        <v>372</v>
      </c>
      <c r="C810" s="11">
        <v>1490</v>
      </c>
      <c r="D810" s="11">
        <v>0.96044961425781239</v>
      </c>
      <c r="E810" s="11" t="b">
        <v>0</v>
      </c>
      <c r="F810" s="11">
        <v>0.21643835616438359</v>
      </c>
      <c r="G810" s="11" t="b">
        <v>0</v>
      </c>
      <c r="H810" s="10">
        <v>0.7</v>
      </c>
    </row>
    <row r="811" spans="1:8" x14ac:dyDescent="0.2">
      <c r="A811" s="146">
        <v>810</v>
      </c>
      <c r="B811" s="11">
        <v>376</v>
      </c>
      <c r="C811" s="11">
        <v>2641</v>
      </c>
      <c r="D811" s="11">
        <v>0.95922892333984366</v>
      </c>
      <c r="E811" s="11" t="b">
        <v>0</v>
      </c>
      <c r="F811" s="11">
        <v>0.21643835616438359</v>
      </c>
      <c r="G811" s="11" t="b">
        <v>0</v>
      </c>
      <c r="H811" s="10">
        <v>0.75</v>
      </c>
    </row>
    <row r="812" spans="1:8" x14ac:dyDescent="0.2">
      <c r="A812" s="146">
        <v>811</v>
      </c>
      <c r="B812" s="11">
        <v>380</v>
      </c>
      <c r="C812" s="11">
        <v>3829</v>
      </c>
      <c r="D812" s="11">
        <v>0.94970753417968745</v>
      </c>
      <c r="E812" s="11" t="b">
        <v>0</v>
      </c>
      <c r="F812" s="11">
        <v>0.21643835616438359</v>
      </c>
      <c r="G812" s="11" t="b">
        <v>0</v>
      </c>
      <c r="H812" s="10">
        <v>0.745</v>
      </c>
    </row>
    <row r="813" spans="1:8" x14ac:dyDescent="0.2">
      <c r="A813" s="146">
        <v>812</v>
      </c>
      <c r="B813" s="11">
        <v>384</v>
      </c>
      <c r="C813" s="11">
        <v>2596</v>
      </c>
      <c r="D813" s="11">
        <v>0.94531304687499995</v>
      </c>
      <c r="E813" s="11" t="b">
        <v>0</v>
      </c>
      <c r="F813" s="11">
        <v>0.21643835616438359</v>
      </c>
      <c r="G813" s="11" t="b">
        <v>0</v>
      </c>
      <c r="H813" s="10">
        <v>0.77499999999999991</v>
      </c>
    </row>
    <row r="814" spans="1:8" x14ac:dyDescent="0.2">
      <c r="A814" s="146">
        <v>813</v>
      </c>
      <c r="B814" s="11">
        <v>388</v>
      </c>
      <c r="C814" s="11">
        <v>2890</v>
      </c>
      <c r="D814" s="11">
        <v>0.94458063232421874</v>
      </c>
      <c r="E814" s="11" t="b">
        <v>0</v>
      </c>
      <c r="F814" s="11">
        <v>0.21643835616438359</v>
      </c>
      <c r="G814" s="11" t="b">
        <v>0</v>
      </c>
      <c r="H814" s="10">
        <v>0.83</v>
      </c>
    </row>
    <row r="815" spans="1:8" x14ac:dyDescent="0.2">
      <c r="A815" s="146">
        <v>814</v>
      </c>
      <c r="B815" s="11">
        <v>392</v>
      </c>
      <c r="C815" s="11">
        <v>851</v>
      </c>
      <c r="D815" s="11">
        <v>0.93505924316406241</v>
      </c>
      <c r="E815" s="11" t="b">
        <v>0</v>
      </c>
      <c r="F815" s="11">
        <v>0.21643835616438359</v>
      </c>
      <c r="G815" s="11" t="b">
        <v>0</v>
      </c>
      <c r="H815" s="10">
        <v>0.82499999999999996</v>
      </c>
    </row>
    <row r="816" spans="1:8" x14ac:dyDescent="0.2">
      <c r="A816" s="146">
        <v>815</v>
      </c>
      <c r="B816" s="11">
        <v>396</v>
      </c>
      <c r="C816" s="11">
        <v>867</v>
      </c>
      <c r="D816" s="11">
        <v>0.93066475585937503</v>
      </c>
      <c r="E816" s="11" t="b">
        <v>0</v>
      </c>
      <c r="F816" s="11">
        <v>0.21643835616438359</v>
      </c>
      <c r="G816" s="11" t="b">
        <v>0</v>
      </c>
      <c r="H816" s="10">
        <v>0.85499999999999998</v>
      </c>
    </row>
    <row r="817" spans="1:8" x14ac:dyDescent="0.2">
      <c r="A817" s="146">
        <v>816</v>
      </c>
      <c r="B817" s="11">
        <v>400</v>
      </c>
      <c r="C817" s="11">
        <v>12840</v>
      </c>
      <c r="D817" s="11">
        <v>0.92407302490234389</v>
      </c>
      <c r="E817" s="11" t="b">
        <v>0</v>
      </c>
      <c r="F817" s="11">
        <v>0.21643835616438359</v>
      </c>
      <c r="G817" s="11" t="b">
        <v>0</v>
      </c>
      <c r="H817" s="10">
        <v>0.87</v>
      </c>
    </row>
    <row r="818" spans="1:8" x14ac:dyDescent="0.2">
      <c r="A818" s="146">
        <v>817</v>
      </c>
      <c r="B818" s="11">
        <v>410</v>
      </c>
      <c r="C818" s="11">
        <v>1191</v>
      </c>
      <c r="D818" s="11">
        <v>0.91308680664062503</v>
      </c>
      <c r="E818" s="11" t="b">
        <v>0</v>
      </c>
      <c r="F818" s="11">
        <v>0.21643835616438359</v>
      </c>
      <c r="G818" s="11" t="b">
        <v>0</v>
      </c>
      <c r="H818" s="10">
        <v>0.95000000000000007</v>
      </c>
    </row>
    <row r="819" spans="1:8" x14ac:dyDescent="0.2">
      <c r="A819" s="146">
        <v>818</v>
      </c>
      <c r="B819" s="11">
        <v>420</v>
      </c>
      <c r="C819" s="11">
        <v>3000</v>
      </c>
      <c r="D819" s="11">
        <v>0.90161231201171876</v>
      </c>
      <c r="E819" s="11" t="b">
        <v>0</v>
      </c>
      <c r="F819" s="11">
        <v>0.21643835616438359</v>
      </c>
      <c r="G819" s="11" t="b">
        <v>0</v>
      </c>
      <c r="H819" s="10">
        <v>1.03</v>
      </c>
    </row>
    <row r="820" spans="1:8" x14ac:dyDescent="0.2">
      <c r="A820" s="146">
        <v>819</v>
      </c>
      <c r="B820" s="11">
        <v>430</v>
      </c>
      <c r="C820" s="11">
        <v>484</v>
      </c>
      <c r="D820" s="11">
        <v>0.89184678466796874</v>
      </c>
      <c r="E820" s="11" t="b">
        <v>0</v>
      </c>
      <c r="F820" s="11">
        <v>0.21643835616438359</v>
      </c>
      <c r="G820" s="11" t="b">
        <v>0</v>
      </c>
      <c r="H820" s="10">
        <v>1.1299999999999999</v>
      </c>
    </row>
    <row r="821" spans="1:8" x14ac:dyDescent="0.2">
      <c r="A821" s="146">
        <v>820</v>
      </c>
      <c r="B821" s="11">
        <v>450</v>
      </c>
      <c r="C821" s="11">
        <v>9977</v>
      </c>
      <c r="D821" s="11">
        <v>0.86987434814453124</v>
      </c>
      <c r="E821" s="11" t="b">
        <v>0</v>
      </c>
      <c r="F821" s="11">
        <v>0.21643835616438359</v>
      </c>
      <c r="G821" s="11" t="b">
        <v>0</v>
      </c>
      <c r="H821" s="10">
        <v>1.32</v>
      </c>
    </row>
    <row r="822" spans="1:8" x14ac:dyDescent="0.2">
      <c r="A822" s="146">
        <v>821</v>
      </c>
      <c r="B822" s="11">
        <v>460</v>
      </c>
      <c r="C822" s="11">
        <v>546</v>
      </c>
      <c r="D822" s="11">
        <v>0.85974261352539072</v>
      </c>
      <c r="E822" s="11" t="b">
        <v>0</v>
      </c>
      <c r="F822" s="11">
        <v>0.21643835616438359</v>
      </c>
      <c r="G822" s="11" t="b">
        <v>0</v>
      </c>
      <c r="H822" s="10">
        <v>1.43</v>
      </c>
    </row>
    <row r="823" spans="1:8" x14ac:dyDescent="0.2">
      <c r="A823" s="146">
        <v>822</v>
      </c>
      <c r="B823" s="11">
        <v>470</v>
      </c>
      <c r="C823" s="11">
        <v>1121</v>
      </c>
      <c r="D823" s="11">
        <v>0.85022122436523428</v>
      </c>
      <c r="E823" s="11" t="b">
        <v>0</v>
      </c>
      <c r="F823" s="11">
        <v>0.21643835616438359</v>
      </c>
      <c r="G823" s="11" t="b">
        <v>0</v>
      </c>
      <c r="H823" s="10">
        <v>1.5549999999999999</v>
      </c>
    </row>
    <row r="824" spans="1:8" x14ac:dyDescent="0.2">
      <c r="A824" s="146">
        <v>823</v>
      </c>
      <c r="B824" s="11">
        <v>480</v>
      </c>
      <c r="C824" s="11">
        <v>917</v>
      </c>
      <c r="D824" s="11">
        <v>0.84106604248046879</v>
      </c>
      <c r="E824" s="11" t="b">
        <v>0</v>
      </c>
      <c r="F824" s="11">
        <v>0.21643835616438359</v>
      </c>
      <c r="G824" s="11" t="b">
        <v>0</v>
      </c>
      <c r="H824" s="10">
        <v>1.69</v>
      </c>
    </row>
    <row r="825" spans="1:8" x14ac:dyDescent="0.2">
      <c r="A825" s="146">
        <v>824</v>
      </c>
      <c r="B825" s="11">
        <v>490</v>
      </c>
      <c r="C825" s="11">
        <v>709</v>
      </c>
      <c r="D825" s="11">
        <v>0.83227706787109357</v>
      </c>
      <c r="E825" s="11" t="b">
        <v>0</v>
      </c>
      <c r="F825" s="11">
        <v>0.21643835616438359</v>
      </c>
      <c r="G825" s="11" t="b">
        <v>0</v>
      </c>
      <c r="H825" s="10">
        <v>1.84</v>
      </c>
    </row>
    <row r="826" spans="1:8" x14ac:dyDescent="0.2">
      <c r="A826" s="146">
        <v>825</v>
      </c>
      <c r="B826" s="11">
        <v>500</v>
      </c>
      <c r="C826" s="11">
        <v>10378</v>
      </c>
      <c r="D826" s="11">
        <v>0.82336602416992188</v>
      </c>
      <c r="E826" s="11" t="b">
        <v>0</v>
      </c>
      <c r="F826" s="11">
        <v>0.21643835616438359</v>
      </c>
      <c r="G826" s="11" t="b">
        <v>0</v>
      </c>
      <c r="H826" s="10">
        <v>1.9950000000000001</v>
      </c>
    </row>
    <row r="827" spans="1:8" x14ac:dyDescent="0.2">
      <c r="A827" s="146">
        <v>826</v>
      </c>
      <c r="B827" s="11">
        <v>510</v>
      </c>
      <c r="C827" s="11">
        <v>968</v>
      </c>
      <c r="D827" s="11">
        <v>0.81299015136718744</v>
      </c>
      <c r="E827" s="11" t="b">
        <v>0</v>
      </c>
      <c r="F827" s="11">
        <v>0.21643835616438359</v>
      </c>
      <c r="G827" s="11" t="b">
        <v>0</v>
      </c>
      <c r="H827" s="10">
        <v>2.1349999999999998</v>
      </c>
    </row>
    <row r="828" spans="1:8" x14ac:dyDescent="0.2">
      <c r="A828" s="146">
        <v>827</v>
      </c>
      <c r="B828" s="11">
        <v>520</v>
      </c>
      <c r="C828" s="11">
        <v>1210</v>
      </c>
      <c r="D828" s="11">
        <v>0.80529979858398426</v>
      </c>
      <c r="E828" s="11" t="b">
        <v>0</v>
      </c>
      <c r="F828" s="11">
        <v>0.21643835616438359</v>
      </c>
      <c r="G828" s="11" t="b">
        <v>0</v>
      </c>
      <c r="H828" s="10">
        <v>2.33</v>
      </c>
    </row>
    <row r="829" spans="1:8" x14ac:dyDescent="0.2">
      <c r="A829" s="146">
        <v>828</v>
      </c>
      <c r="B829" s="11">
        <v>530</v>
      </c>
      <c r="C829" s="11">
        <v>1175</v>
      </c>
      <c r="D829" s="11">
        <v>0.79736530761718749</v>
      </c>
      <c r="E829" s="11" t="b">
        <v>0</v>
      </c>
      <c r="F829" s="11">
        <v>0.21643835616438359</v>
      </c>
      <c r="G829" s="11" t="b">
        <v>0</v>
      </c>
      <c r="H829" s="10">
        <v>2.5299999999999998</v>
      </c>
    </row>
    <row r="830" spans="1:8" x14ac:dyDescent="0.2">
      <c r="A830" s="146">
        <v>829</v>
      </c>
      <c r="B830" s="11">
        <v>540</v>
      </c>
      <c r="C830" s="11">
        <v>1167</v>
      </c>
      <c r="D830" s="11">
        <v>0.78875943664550774</v>
      </c>
      <c r="E830" s="11" t="b">
        <v>0</v>
      </c>
      <c r="F830" s="11">
        <v>0.21643835616438359</v>
      </c>
      <c r="G830" s="11" t="b">
        <v>0</v>
      </c>
      <c r="H830" s="10">
        <v>2.73</v>
      </c>
    </row>
    <row r="831" spans="1:8" x14ac:dyDescent="0.2">
      <c r="A831" s="146">
        <v>830</v>
      </c>
      <c r="B831" s="11">
        <v>550</v>
      </c>
      <c r="C831" s="11">
        <v>4338</v>
      </c>
      <c r="D831" s="11">
        <v>0.78393770751953129</v>
      </c>
      <c r="E831" s="11" t="b">
        <v>0</v>
      </c>
      <c r="F831" s="11">
        <v>0.21643835616438359</v>
      </c>
      <c r="G831" s="11" t="b">
        <v>0</v>
      </c>
      <c r="H831" s="10">
        <v>3.0249999999999999</v>
      </c>
    </row>
    <row r="832" spans="1:8" x14ac:dyDescent="0.2">
      <c r="A832" s="146">
        <v>831</v>
      </c>
      <c r="B832" s="11">
        <v>560</v>
      </c>
      <c r="C832" s="11">
        <v>984</v>
      </c>
      <c r="D832" s="11">
        <v>0.7752708020019532</v>
      </c>
      <c r="E832" s="11" t="b">
        <v>0</v>
      </c>
      <c r="F832" s="11">
        <v>0.21643835616438359</v>
      </c>
      <c r="G832" s="11" t="b">
        <v>0</v>
      </c>
      <c r="H832" s="10">
        <v>3.25</v>
      </c>
    </row>
    <row r="833" spans="1:8" x14ac:dyDescent="0.2">
      <c r="A833" s="146">
        <v>832</v>
      </c>
      <c r="B833" s="11">
        <v>570</v>
      </c>
      <c r="C833" s="11">
        <v>939</v>
      </c>
      <c r="D833" s="11">
        <v>0.76715320739746096</v>
      </c>
      <c r="E833" s="11" t="b">
        <v>0</v>
      </c>
      <c r="F833" s="11">
        <v>0.21643835616438359</v>
      </c>
      <c r="G833" s="11" t="b">
        <v>0</v>
      </c>
      <c r="H833" s="10">
        <v>3.5</v>
      </c>
    </row>
    <row r="834" spans="1:8" x14ac:dyDescent="0.2">
      <c r="A834" s="146">
        <v>833</v>
      </c>
      <c r="B834" s="11">
        <v>580</v>
      </c>
      <c r="C834" s="11">
        <v>698</v>
      </c>
      <c r="D834" s="11">
        <v>0.75763181823730474</v>
      </c>
      <c r="E834" s="11" t="b">
        <v>0</v>
      </c>
      <c r="F834" s="11">
        <v>0.21643835616438359</v>
      </c>
      <c r="G834" s="11" t="b">
        <v>0</v>
      </c>
      <c r="H834" s="10">
        <v>3.7250000000000001</v>
      </c>
    </row>
    <row r="835" spans="1:8" x14ac:dyDescent="0.2">
      <c r="A835" s="146">
        <v>834</v>
      </c>
      <c r="B835" s="11">
        <v>590</v>
      </c>
      <c r="C835" s="11">
        <v>1077</v>
      </c>
      <c r="D835" s="11">
        <v>0.75122319091796874</v>
      </c>
      <c r="E835" s="11" t="b">
        <v>0</v>
      </c>
      <c r="F835" s="11">
        <v>0.21643835616438359</v>
      </c>
      <c r="G835" s="11" t="b">
        <v>0</v>
      </c>
      <c r="H835" s="10">
        <v>4.05</v>
      </c>
    </row>
    <row r="836" spans="1:8" x14ac:dyDescent="0.2">
      <c r="A836" s="146">
        <v>835</v>
      </c>
      <c r="B836" s="11">
        <v>600</v>
      </c>
      <c r="C836" s="11">
        <v>10483</v>
      </c>
      <c r="D836" s="11">
        <v>0.74414318359374998</v>
      </c>
      <c r="E836" s="11" t="b">
        <v>0</v>
      </c>
      <c r="F836" s="11">
        <v>0.21643835616438359</v>
      </c>
      <c r="G836" s="11" t="b">
        <v>0</v>
      </c>
      <c r="H836" s="10">
        <v>4.375</v>
      </c>
    </row>
    <row r="837" spans="1:8" x14ac:dyDescent="0.2">
      <c r="A837" s="146">
        <v>836</v>
      </c>
      <c r="B837" s="11">
        <v>610</v>
      </c>
      <c r="C837" s="11">
        <v>1693</v>
      </c>
      <c r="D837" s="11">
        <v>0.738711109008789</v>
      </c>
      <c r="E837" s="11" t="b">
        <v>0</v>
      </c>
      <c r="F837" s="11">
        <v>0.21643835616438359</v>
      </c>
      <c r="G837" s="11" t="b">
        <v>0</v>
      </c>
      <c r="H837" s="10">
        <v>4.7750000000000004</v>
      </c>
    </row>
    <row r="838" spans="1:8" x14ac:dyDescent="0.2">
      <c r="A838" s="146">
        <v>837</v>
      </c>
      <c r="B838" s="11">
        <v>620</v>
      </c>
      <c r="C838" s="11">
        <v>1621</v>
      </c>
      <c r="D838" s="11">
        <v>0.73187523986816405</v>
      </c>
      <c r="E838" s="11" t="b">
        <v>0</v>
      </c>
      <c r="F838" s="11">
        <v>0.21643835616438359</v>
      </c>
      <c r="G838" s="11" t="b">
        <v>0</v>
      </c>
      <c r="H838" s="10">
        <v>5.15</v>
      </c>
    </row>
    <row r="839" spans="1:8" x14ac:dyDescent="0.2">
      <c r="A839" s="146">
        <v>838</v>
      </c>
      <c r="B839" s="11">
        <v>630</v>
      </c>
      <c r="C839" s="11">
        <v>1616</v>
      </c>
      <c r="D839" s="11">
        <v>0.72641264801025385</v>
      </c>
      <c r="E839" s="11" t="b">
        <v>0</v>
      </c>
      <c r="F839" s="11">
        <v>0.21643835616438359</v>
      </c>
      <c r="G839" s="11" t="b">
        <v>0</v>
      </c>
      <c r="H839" s="10">
        <v>5.6</v>
      </c>
    </row>
    <row r="840" spans="1:8" x14ac:dyDescent="0.2">
      <c r="A840" s="146">
        <v>839</v>
      </c>
      <c r="B840" s="11">
        <v>640</v>
      </c>
      <c r="C840" s="11">
        <v>1098</v>
      </c>
      <c r="D840" s="11">
        <v>0.72143833251953127</v>
      </c>
      <c r="E840" s="11" t="b">
        <v>0</v>
      </c>
      <c r="F840" s="11">
        <v>0.21643835616438359</v>
      </c>
      <c r="G840" s="11" t="b">
        <v>0</v>
      </c>
      <c r="H840" s="10">
        <v>6.1</v>
      </c>
    </row>
    <row r="841" spans="1:8" x14ac:dyDescent="0.2">
      <c r="A841" s="146">
        <v>840</v>
      </c>
      <c r="B841" s="11">
        <v>650</v>
      </c>
      <c r="C841" s="11">
        <v>5548</v>
      </c>
      <c r="D841" s="11">
        <v>0.71460246337890632</v>
      </c>
      <c r="E841" s="11" t="b">
        <v>0</v>
      </c>
      <c r="F841" s="11">
        <v>0.21643835616438359</v>
      </c>
      <c r="G841" s="11" t="b">
        <v>0</v>
      </c>
      <c r="H841" s="10">
        <v>6.55</v>
      </c>
    </row>
    <row r="842" spans="1:8" x14ac:dyDescent="0.2">
      <c r="A842" s="146">
        <v>841</v>
      </c>
      <c r="B842" s="11">
        <v>660</v>
      </c>
      <c r="C842" s="11">
        <v>958</v>
      </c>
      <c r="D842" s="11">
        <v>0.7093534924316407</v>
      </c>
      <c r="E842" s="11" t="b">
        <v>0</v>
      </c>
      <c r="F842" s="11">
        <v>0.21643835616438359</v>
      </c>
      <c r="G842" s="11" t="b">
        <v>0</v>
      </c>
      <c r="H842" s="10">
        <v>7.1</v>
      </c>
    </row>
    <row r="843" spans="1:8" x14ac:dyDescent="0.2">
      <c r="A843" s="146">
        <v>842</v>
      </c>
      <c r="B843" s="11">
        <v>670</v>
      </c>
      <c r="C843" s="11">
        <v>1242</v>
      </c>
      <c r="D843" s="11">
        <v>0.70343314147949232</v>
      </c>
      <c r="E843" s="11" t="b">
        <v>0</v>
      </c>
      <c r="F843" s="11">
        <v>0.21643835616438359</v>
      </c>
      <c r="G843" s="11" t="b">
        <v>0</v>
      </c>
      <c r="H843" s="10">
        <v>7.65</v>
      </c>
    </row>
    <row r="844" spans="1:8" x14ac:dyDescent="0.2">
      <c r="A844" s="146">
        <v>843</v>
      </c>
      <c r="B844" s="11">
        <v>680</v>
      </c>
      <c r="C844" s="11">
        <v>1821</v>
      </c>
      <c r="D844" s="11">
        <v>0.69833675689697283</v>
      </c>
      <c r="E844" s="11" t="b">
        <v>0</v>
      </c>
      <c r="F844" s="11">
        <v>0.21643835616438359</v>
      </c>
      <c r="G844" s="11" t="b">
        <v>0</v>
      </c>
      <c r="H844" s="10">
        <v>8.2749999999999986</v>
      </c>
    </row>
    <row r="845" spans="1:8" x14ac:dyDescent="0.2">
      <c r="A845" s="146">
        <v>844</v>
      </c>
      <c r="B845" s="11">
        <v>690</v>
      </c>
      <c r="C845" s="11">
        <v>1622</v>
      </c>
      <c r="D845" s="11">
        <v>0.69253847503662114</v>
      </c>
      <c r="E845" s="11" t="b">
        <v>0</v>
      </c>
      <c r="F845" s="11">
        <v>0.21643835616438359</v>
      </c>
      <c r="G845" s="11" t="b">
        <v>0</v>
      </c>
      <c r="H845" s="10">
        <v>8.8999999999999986</v>
      </c>
    </row>
    <row r="846" spans="1:8" x14ac:dyDescent="0.2">
      <c r="A846" s="146">
        <v>845</v>
      </c>
      <c r="B846" s="11">
        <v>700</v>
      </c>
      <c r="C846" s="11">
        <v>6163</v>
      </c>
      <c r="D846" s="11">
        <v>0.68786933227539082</v>
      </c>
      <c r="E846" s="11" t="b">
        <v>0</v>
      </c>
      <c r="F846" s="11">
        <v>0.21643835616438359</v>
      </c>
      <c r="G846" s="11" t="b">
        <v>0</v>
      </c>
      <c r="H846" s="10">
        <v>9.625</v>
      </c>
    </row>
    <row r="847" spans="1:8" x14ac:dyDescent="0.2">
      <c r="A847" s="146">
        <v>846</v>
      </c>
      <c r="B847" s="11">
        <v>710</v>
      </c>
      <c r="C847" s="11">
        <v>1349</v>
      </c>
      <c r="D847" s="11">
        <v>0.68408519042968763</v>
      </c>
      <c r="E847" s="11" t="b">
        <v>0</v>
      </c>
      <c r="F847" s="11">
        <v>0.21643835616438359</v>
      </c>
      <c r="G847" s="11" t="b">
        <v>0</v>
      </c>
      <c r="H847" s="10">
        <v>10.45</v>
      </c>
    </row>
    <row r="848" spans="1:8" x14ac:dyDescent="0.2">
      <c r="A848" s="146">
        <v>847</v>
      </c>
      <c r="B848" s="11">
        <v>715</v>
      </c>
      <c r="C848" s="11">
        <v>474</v>
      </c>
      <c r="D848" s="11">
        <v>0.68127760131835946</v>
      </c>
      <c r="E848" s="11" t="b">
        <v>0</v>
      </c>
      <c r="F848" s="11">
        <v>0.21643835616438359</v>
      </c>
      <c r="G848" s="11" t="b">
        <v>0</v>
      </c>
      <c r="H848" s="10">
        <v>10.824999999999999</v>
      </c>
    </row>
    <row r="849" spans="1:8" x14ac:dyDescent="0.2">
      <c r="A849" s="146">
        <v>848</v>
      </c>
      <c r="B849" s="11">
        <v>720</v>
      </c>
      <c r="C849" s="11">
        <v>544</v>
      </c>
      <c r="D849" s="11">
        <v>0.67834794311523439</v>
      </c>
      <c r="E849" s="11" t="b">
        <v>0</v>
      </c>
      <c r="F849" s="11">
        <v>0.21643835616438359</v>
      </c>
      <c r="G849" s="11" t="b">
        <v>0</v>
      </c>
      <c r="H849" s="10">
        <v>11.2</v>
      </c>
    </row>
    <row r="850" spans="1:8" x14ac:dyDescent="0.2">
      <c r="A850" s="146">
        <v>849</v>
      </c>
      <c r="B850" s="11">
        <v>725</v>
      </c>
      <c r="C850" s="11">
        <v>1212</v>
      </c>
      <c r="D850" s="11">
        <v>0.67636432037353533</v>
      </c>
      <c r="E850" s="11" t="b">
        <v>0</v>
      </c>
      <c r="F850" s="11">
        <v>0.21643835616438359</v>
      </c>
      <c r="G850" s="11" t="b">
        <v>0</v>
      </c>
      <c r="H850" s="10">
        <v>11.65</v>
      </c>
    </row>
    <row r="851" spans="1:8" x14ac:dyDescent="0.2">
      <c r="A851" s="146">
        <v>850</v>
      </c>
      <c r="B851" s="11">
        <v>730</v>
      </c>
      <c r="C851" s="11">
        <v>901</v>
      </c>
      <c r="D851" s="11">
        <v>0.67529621582031263</v>
      </c>
      <c r="E851" s="11" t="b">
        <v>0</v>
      </c>
      <c r="F851" s="11">
        <v>0.21643835616438359</v>
      </c>
      <c r="G851" s="11" t="b">
        <v>0</v>
      </c>
      <c r="H851" s="10">
        <v>12.175000000000001</v>
      </c>
    </row>
    <row r="852" spans="1:8" x14ac:dyDescent="0.2">
      <c r="A852" s="146">
        <v>851</v>
      </c>
      <c r="B852" s="11">
        <v>740</v>
      </c>
      <c r="C852" s="11">
        <v>669</v>
      </c>
      <c r="D852" s="11">
        <v>0.66897914031982431</v>
      </c>
      <c r="E852" s="11" t="b">
        <v>0</v>
      </c>
      <c r="F852" s="11">
        <v>0.21643835616438359</v>
      </c>
      <c r="G852" s="11" t="b">
        <v>0</v>
      </c>
      <c r="H852" s="10">
        <v>12.975</v>
      </c>
    </row>
    <row r="853" spans="1:8" x14ac:dyDescent="0.2">
      <c r="A853" s="146">
        <v>852</v>
      </c>
      <c r="B853" s="11">
        <v>750</v>
      </c>
      <c r="C853" s="11">
        <v>5347</v>
      </c>
      <c r="D853" s="11">
        <v>0.66575956802368186</v>
      </c>
      <c r="E853" s="11" t="b">
        <v>0</v>
      </c>
      <c r="F853" s="11">
        <v>0.21643835616438359</v>
      </c>
      <c r="G853" s="11" t="b">
        <v>0</v>
      </c>
      <c r="H853" s="10">
        <v>14.05</v>
      </c>
    </row>
    <row r="854" spans="1:8" x14ac:dyDescent="0.2">
      <c r="A854" s="146">
        <v>853</v>
      </c>
      <c r="B854" s="11">
        <v>760</v>
      </c>
      <c r="C854" s="11">
        <v>753</v>
      </c>
      <c r="D854" s="11">
        <v>0.66266206481933598</v>
      </c>
      <c r="E854" s="11" t="b">
        <v>0</v>
      </c>
      <c r="F854" s="11">
        <v>0.21643835616438359</v>
      </c>
      <c r="G854" s="11" t="b">
        <v>0</v>
      </c>
      <c r="H854" s="10">
        <v>15.2</v>
      </c>
    </row>
    <row r="855" spans="1:8" x14ac:dyDescent="0.2">
      <c r="A855" s="146">
        <v>854</v>
      </c>
      <c r="B855" s="11">
        <v>770</v>
      </c>
      <c r="C855" s="11">
        <v>712</v>
      </c>
      <c r="D855" s="11">
        <v>0.65666542068481459</v>
      </c>
      <c r="E855" s="11" t="b">
        <v>0</v>
      </c>
      <c r="F855" s="11">
        <v>0.21643835616438359</v>
      </c>
      <c r="G855" s="11" t="b">
        <v>0</v>
      </c>
      <c r="H855" s="10">
        <v>16.175000000000001</v>
      </c>
    </row>
    <row r="856" spans="1:8" x14ac:dyDescent="0.2">
      <c r="A856" s="146">
        <v>855</v>
      </c>
      <c r="B856" s="11">
        <v>775</v>
      </c>
      <c r="C856" s="11">
        <v>1485</v>
      </c>
      <c r="D856" s="11">
        <v>0.65680274841308606</v>
      </c>
      <c r="E856" s="11" t="b">
        <v>0</v>
      </c>
      <c r="F856" s="11">
        <v>0.21643835616438359</v>
      </c>
      <c r="G856" s="11" t="b">
        <v>0</v>
      </c>
      <c r="H856" s="10">
        <v>16.95</v>
      </c>
    </row>
    <row r="857" spans="1:8" x14ac:dyDescent="0.2">
      <c r="A857" s="146">
        <v>856</v>
      </c>
      <c r="B857" s="11">
        <v>780</v>
      </c>
      <c r="C857" s="11">
        <v>679</v>
      </c>
      <c r="D857" s="11">
        <v>0.6526829165649416</v>
      </c>
      <c r="E857" s="11" t="b">
        <v>0</v>
      </c>
      <c r="F857" s="11">
        <v>0.21643835616438359</v>
      </c>
      <c r="G857" s="11" t="b">
        <v>0</v>
      </c>
      <c r="H857" s="10">
        <v>17.375</v>
      </c>
    </row>
    <row r="858" spans="1:8" x14ac:dyDescent="0.2">
      <c r="A858" s="146">
        <v>857</v>
      </c>
      <c r="B858" s="11">
        <v>790</v>
      </c>
      <c r="C858" s="11">
        <v>844</v>
      </c>
      <c r="D858" s="11">
        <v>0.64854782608032235</v>
      </c>
      <c r="E858" s="11" t="b">
        <v>0</v>
      </c>
      <c r="F858" s="11">
        <v>0.21643835616438359</v>
      </c>
      <c r="G858" s="11" t="b">
        <v>0</v>
      </c>
      <c r="H858" s="10">
        <v>18.625</v>
      </c>
    </row>
    <row r="859" spans="1:8" x14ac:dyDescent="0.2">
      <c r="A859" s="146">
        <v>858</v>
      </c>
      <c r="B859" s="11">
        <v>800</v>
      </c>
      <c r="C859" s="11">
        <v>6798</v>
      </c>
      <c r="D859" s="11">
        <v>0.64732713516235352</v>
      </c>
      <c r="E859" s="11" t="b">
        <v>0</v>
      </c>
      <c r="F859" s="11">
        <v>0.21643835616438359</v>
      </c>
      <c r="G859" s="11" t="b">
        <v>0</v>
      </c>
      <c r="H859" s="10">
        <v>20.225000000000001</v>
      </c>
    </row>
    <row r="860" spans="1:8" x14ac:dyDescent="0.2">
      <c r="A860" s="146">
        <v>859</v>
      </c>
      <c r="B860" s="11">
        <v>810</v>
      </c>
      <c r="C860" s="11">
        <v>658</v>
      </c>
      <c r="D860" s="11">
        <v>0.64345144149780276</v>
      </c>
      <c r="E860" s="11" t="b">
        <v>0</v>
      </c>
      <c r="F860" s="11">
        <v>0.21643835616438359</v>
      </c>
      <c r="G860" s="11" t="b">
        <v>0</v>
      </c>
      <c r="H860" s="10">
        <v>21.65</v>
      </c>
    </row>
    <row r="861" spans="1:8" x14ac:dyDescent="0.2">
      <c r="A861" s="146">
        <v>860</v>
      </c>
      <c r="B861" s="11">
        <v>820</v>
      </c>
      <c r="C861" s="11">
        <v>2028</v>
      </c>
      <c r="D861" s="11">
        <v>0.63981988601684581</v>
      </c>
      <c r="E861" s="11" t="b">
        <v>0</v>
      </c>
      <c r="F861" s="11">
        <v>0.21643835616438359</v>
      </c>
      <c r="G861" s="11" t="b">
        <v>0</v>
      </c>
      <c r="H861" s="10">
        <v>23.175000000000001</v>
      </c>
    </row>
    <row r="862" spans="1:8" x14ac:dyDescent="0.2">
      <c r="A862" s="146">
        <v>861</v>
      </c>
      <c r="B862" s="11">
        <v>825</v>
      </c>
      <c r="C862" s="11">
        <v>477</v>
      </c>
      <c r="D862" s="11">
        <v>0.6380956600952149</v>
      </c>
      <c r="E862" s="11" t="b">
        <v>0</v>
      </c>
      <c r="F862" s="11">
        <v>0.21643835616438359</v>
      </c>
      <c r="G862" s="11" t="b">
        <v>0</v>
      </c>
      <c r="H862" s="10">
        <v>23.975000000000001</v>
      </c>
    </row>
    <row r="863" spans="1:8" x14ac:dyDescent="0.2">
      <c r="A863" s="146">
        <v>862</v>
      </c>
      <c r="B863" s="11">
        <v>830</v>
      </c>
      <c r="C863" s="11">
        <v>590</v>
      </c>
      <c r="D863" s="11">
        <v>0.63661557235717781</v>
      </c>
      <c r="E863" s="11" t="b">
        <v>0</v>
      </c>
      <c r="F863" s="11">
        <v>0.21643835616438359</v>
      </c>
      <c r="G863" s="11" t="b">
        <v>0</v>
      </c>
      <c r="H863" s="10">
        <v>24.824999999999999</v>
      </c>
    </row>
    <row r="864" spans="1:8" x14ac:dyDescent="0.2">
      <c r="A864" s="146">
        <v>863</v>
      </c>
      <c r="B864" s="11">
        <v>840</v>
      </c>
      <c r="C864" s="11">
        <v>580</v>
      </c>
      <c r="D864" s="11">
        <v>0.63354858642578127</v>
      </c>
      <c r="E864" s="11" t="b">
        <v>0</v>
      </c>
      <c r="F864" s="11">
        <v>0.21643835616438359</v>
      </c>
      <c r="G864" s="11" t="b">
        <v>0</v>
      </c>
      <c r="H864" s="10">
        <v>26.574999999999999</v>
      </c>
    </row>
    <row r="865" spans="1:8" x14ac:dyDescent="0.2">
      <c r="A865" s="146">
        <v>864</v>
      </c>
      <c r="B865" s="11">
        <v>845</v>
      </c>
      <c r="C865" s="11">
        <v>401</v>
      </c>
      <c r="D865" s="11">
        <v>0.63067996276855465</v>
      </c>
      <c r="E865" s="11" t="b">
        <v>0</v>
      </c>
      <c r="F865" s="11">
        <v>0.21643835616438359</v>
      </c>
      <c r="G865" s="11" t="b">
        <v>0</v>
      </c>
      <c r="H865" s="10">
        <v>27.324999999999999</v>
      </c>
    </row>
    <row r="866" spans="1:8" x14ac:dyDescent="0.2">
      <c r="A866" s="146">
        <v>865</v>
      </c>
      <c r="B866" s="11">
        <v>850</v>
      </c>
      <c r="C866" s="11">
        <v>2170</v>
      </c>
      <c r="D866" s="11">
        <v>0.63101565277099614</v>
      </c>
      <c r="E866" s="11" t="b">
        <v>0</v>
      </c>
      <c r="F866" s="11">
        <v>0.21643835616438359</v>
      </c>
      <c r="G866" s="11" t="b">
        <v>0</v>
      </c>
      <c r="H866" s="10">
        <v>28.475000000000001</v>
      </c>
    </row>
    <row r="867" spans="1:8" x14ac:dyDescent="0.2">
      <c r="A867" s="146">
        <v>866</v>
      </c>
      <c r="B867" s="11">
        <v>860</v>
      </c>
      <c r="C867" s="11">
        <v>706</v>
      </c>
      <c r="D867" s="11">
        <v>0.62829961547851565</v>
      </c>
      <c r="E867" s="11" t="b">
        <v>0</v>
      </c>
      <c r="F867" s="11">
        <v>0.21643835616438359</v>
      </c>
      <c r="G867" s="11" t="b">
        <v>0</v>
      </c>
      <c r="H867" s="10">
        <v>30.45</v>
      </c>
    </row>
    <row r="868" spans="1:8" x14ac:dyDescent="0.2">
      <c r="A868" s="146">
        <v>867</v>
      </c>
      <c r="B868" s="11">
        <v>865</v>
      </c>
      <c r="C868" s="11">
        <v>423</v>
      </c>
      <c r="D868" s="11">
        <v>0.62677375183105477</v>
      </c>
      <c r="E868" s="11" t="b">
        <v>0</v>
      </c>
      <c r="F868" s="11">
        <v>0.21643835616438359</v>
      </c>
      <c r="G868" s="11" t="b">
        <v>0</v>
      </c>
      <c r="H868" s="10">
        <v>31.45</v>
      </c>
    </row>
    <row r="869" spans="1:8" x14ac:dyDescent="0.2">
      <c r="A869" s="146">
        <v>868</v>
      </c>
      <c r="B869" s="11">
        <v>870</v>
      </c>
      <c r="C869" s="11">
        <v>600</v>
      </c>
      <c r="D869" s="11">
        <v>0.62562935409545894</v>
      </c>
      <c r="E869" s="11" t="b">
        <v>0</v>
      </c>
      <c r="F869" s="11">
        <v>0.21643835616438359</v>
      </c>
      <c r="G869" s="11" t="b">
        <v>0</v>
      </c>
      <c r="H869" s="10">
        <v>32.524999999999999</v>
      </c>
    </row>
    <row r="870" spans="1:8" x14ac:dyDescent="0.2">
      <c r="A870" s="146">
        <v>869</v>
      </c>
      <c r="B870" s="11">
        <v>875</v>
      </c>
      <c r="C870" s="11">
        <v>609</v>
      </c>
      <c r="D870" s="11">
        <v>0.62372202453613279</v>
      </c>
      <c r="E870" s="11" t="b">
        <v>0</v>
      </c>
      <c r="F870" s="11">
        <v>0.21643835616438359</v>
      </c>
      <c r="G870" s="11" t="b">
        <v>0</v>
      </c>
      <c r="H870" s="10">
        <v>33.525000000000013</v>
      </c>
    </row>
    <row r="871" spans="1:8" x14ac:dyDescent="0.2">
      <c r="A871" s="146">
        <v>870</v>
      </c>
      <c r="B871" s="11">
        <v>880</v>
      </c>
      <c r="C871" s="11">
        <v>433</v>
      </c>
      <c r="D871" s="11">
        <v>0.62277598907470699</v>
      </c>
      <c r="E871" s="11" t="b">
        <v>0</v>
      </c>
      <c r="F871" s="11">
        <v>0.21643835616438359</v>
      </c>
      <c r="G871" s="11" t="b">
        <v>0</v>
      </c>
      <c r="H871" s="10">
        <v>34.674999999999997</v>
      </c>
    </row>
    <row r="872" spans="1:8" x14ac:dyDescent="0.2">
      <c r="A872" s="146">
        <v>871</v>
      </c>
      <c r="B872" s="11">
        <v>885</v>
      </c>
      <c r="C872" s="11">
        <v>441</v>
      </c>
      <c r="D872" s="11">
        <v>0.6216315913391115</v>
      </c>
      <c r="E872" s="11" t="b">
        <v>0</v>
      </c>
      <c r="F872" s="11">
        <v>0.21643835616438359</v>
      </c>
      <c r="G872" s="11" t="b">
        <v>0</v>
      </c>
      <c r="H872" s="10">
        <v>35.825000000000003</v>
      </c>
    </row>
    <row r="873" spans="1:8" x14ac:dyDescent="0.2">
      <c r="A873" s="146">
        <v>872</v>
      </c>
      <c r="B873" s="11">
        <v>890</v>
      </c>
      <c r="C873" s="11">
        <v>432</v>
      </c>
      <c r="D873" s="11">
        <v>0.62193676406860354</v>
      </c>
      <c r="E873" s="11" t="b">
        <v>0</v>
      </c>
      <c r="F873" s="11">
        <v>0.21643835616438359</v>
      </c>
      <c r="G873" s="11" t="b">
        <v>0</v>
      </c>
      <c r="H873" s="10">
        <v>37.200000000000003</v>
      </c>
    </row>
    <row r="874" spans="1:8" x14ac:dyDescent="0.2">
      <c r="A874" s="146">
        <v>873</v>
      </c>
      <c r="B874" s="11">
        <v>895</v>
      </c>
      <c r="C874" s="11">
        <v>678</v>
      </c>
      <c r="D874" s="11">
        <v>0.61931990791320823</v>
      </c>
      <c r="E874" s="11" t="b">
        <v>0</v>
      </c>
      <c r="F874" s="11">
        <v>0.21643835616438359</v>
      </c>
      <c r="G874" s="11" t="b">
        <v>0</v>
      </c>
      <c r="H874" s="10">
        <v>38.200000000000003</v>
      </c>
    </row>
    <row r="875" spans="1:8" x14ac:dyDescent="0.2">
      <c r="A875" s="146">
        <v>874</v>
      </c>
      <c r="B875" s="11">
        <v>900</v>
      </c>
      <c r="C875" s="11">
        <v>7456</v>
      </c>
      <c r="D875" s="11">
        <v>0.61832046722412126</v>
      </c>
      <c r="E875" s="11" t="b">
        <v>0</v>
      </c>
      <c r="F875" s="11">
        <v>0.21643835616438359</v>
      </c>
      <c r="G875" s="11" t="b">
        <v>0</v>
      </c>
      <c r="H875" s="10">
        <v>39.450000000000003</v>
      </c>
    </row>
    <row r="876" spans="1:8" x14ac:dyDescent="0.2">
      <c r="A876" s="146">
        <v>875</v>
      </c>
      <c r="B876" s="11">
        <v>905</v>
      </c>
      <c r="C876" s="11">
        <v>545</v>
      </c>
      <c r="D876" s="11">
        <v>0.61713029357910165</v>
      </c>
      <c r="E876" s="11" t="b">
        <v>0</v>
      </c>
      <c r="F876" s="11">
        <v>0.21643835616438359</v>
      </c>
      <c r="G876" s="11" t="b">
        <v>0</v>
      </c>
      <c r="H876" s="10">
        <v>40.700000000000003</v>
      </c>
    </row>
    <row r="877" spans="1:8" x14ac:dyDescent="0.2">
      <c r="A877" s="146">
        <v>876</v>
      </c>
      <c r="B877" s="11">
        <v>910</v>
      </c>
      <c r="C877" s="11">
        <v>544</v>
      </c>
      <c r="D877" s="11">
        <v>0.61507037765502925</v>
      </c>
      <c r="E877" s="11" t="b">
        <v>0</v>
      </c>
      <c r="F877" s="11">
        <v>0.21643835616438359</v>
      </c>
      <c r="G877" s="11" t="b">
        <v>0</v>
      </c>
      <c r="H877" s="10">
        <v>41.85</v>
      </c>
    </row>
    <row r="878" spans="1:8" x14ac:dyDescent="0.2">
      <c r="A878" s="146">
        <v>877</v>
      </c>
      <c r="B878" s="11">
        <v>920</v>
      </c>
      <c r="C878" s="11">
        <v>702</v>
      </c>
      <c r="D878" s="11">
        <v>0.6141090835571289</v>
      </c>
      <c r="E878" s="11" t="b">
        <v>0</v>
      </c>
      <c r="F878" s="11">
        <v>0.21643835616438359</v>
      </c>
      <c r="G878" s="11" t="b">
        <v>0</v>
      </c>
      <c r="H878" s="10">
        <v>44.7</v>
      </c>
    </row>
    <row r="879" spans="1:8" x14ac:dyDescent="0.2">
      <c r="A879" s="146">
        <v>878</v>
      </c>
      <c r="B879" s="11">
        <v>930</v>
      </c>
      <c r="C879" s="11">
        <v>1152</v>
      </c>
      <c r="D879" s="11">
        <v>0.61172873626709012</v>
      </c>
      <c r="E879" s="11" t="b">
        <v>0</v>
      </c>
      <c r="F879" s="11">
        <v>0.21643835616438359</v>
      </c>
      <c r="G879" s="11" t="b">
        <v>0</v>
      </c>
      <c r="H879" s="10">
        <v>47.45</v>
      </c>
    </row>
    <row r="880" spans="1:8" x14ac:dyDescent="0.2">
      <c r="A880" s="146">
        <v>879</v>
      </c>
      <c r="B880" s="11">
        <v>950</v>
      </c>
      <c r="C880" s="11">
        <v>7419</v>
      </c>
      <c r="D880" s="11">
        <v>0.60837183624267588</v>
      </c>
      <c r="E880" s="11" t="b">
        <v>0</v>
      </c>
      <c r="F880" s="11">
        <v>0.21643835616438359</v>
      </c>
      <c r="G880" s="11" t="b">
        <v>0</v>
      </c>
      <c r="H880" s="10">
        <v>53.524999999999999</v>
      </c>
    </row>
    <row r="881" spans="1:8" x14ac:dyDescent="0.2">
      <c r="A881" s="146">
        <v>880</v>
      </c>
      <c r="B881" s="11">
        <v>975</v>
      </c>
      <c r="C881" s="11">
        <v>1136</v>
      </c>
      <c r="D881" s="11">
        <v>0.60486234985351572</v>
      </c>
      <c r="E881" s="11" t="b">
        <v>0</v>
      </c>
      <c r="F881" s="11">
        <v>0.21643835616438359</v>
      </c>
      <c r="G881" s="11" t="b">
        <v>0</v>
      </c>
      <c r="H881" s="10">
        <v>61.924999999999997</v>
      </c>
    </row>
    <row r="882" spans="1:8" x14ac:dyDescent="0.2">
      <c r="A882" s="146">
        <v>881</v>
      </c>
      <c r="B882" s="11">
        <v>1000</v>
      </c>
      <c r="C882" s="11">
        <v>4395</v>
      </c>
      <c r="D882" s="11">
        <v>0.59933872344970707</v>
      </c>
      <c r="E882" s="11" t="b">
        <v>0</v>
      </c>
      <c r="F882" s="11">
        <v>0.21643835616438359</v>
      </c>
      <c r="G882" s="11" t="b">
        <v>0</v>
      </c>
      <c r="H882" s="10">
        <v>70.75</v>
      </c>
    </row>
    <row r="883" spans="1:8" x14ac:dyDescent="0.2">
      <c r="A883" s="146">
        <v>882</v>
      </c>
      <c r="B883" s="11">
        <v>1025</v>
      </c>
      <c r="C883" s="11">
        <v>1074</v>
      </c>
      <c r="D883" s="11">
        <v>0.59802648071289077</v>
      </c>
      <c r="E883" s="11" t="b">
        <v>0</v>
      </c>
      <c r="F883" s="11">
        <v>0.21643835616438359</v>
      </c>
      <c r="G883" s="11" t="b">
        <v>0</v>
      </c>
      <c r="H883" s="10">
        <v>81.150000000000006</v>
      </c>
    </row>
    <row r="884" spans="1:8" x14ac:dyDescent="0.2">
      <c r="A884" s="146">
        <v>883</v>
      </c>
      <c r="B884" s="11">
        <v>1050</v>
      </c>
      <c r="C884" s="11">
        <v>2337</v>
      </c>
      <c r="D884" s="11">
        <v>0.59498238273620607</v>
      </c>
      <c r="E884" s="11" t="b">
        <v>0</v>
      </c>
      <c r="F884" s="11">
        <v>0.21643835616438359</v>
      </c>
      <c r="G884" s="11" t="b">
        <v>0</v>
      </c>
      <c r="H884" s="10">
        <v>92.05</v>
      </c>
    </row>
    <row r="885" spans="1:8" x14ac:dyDescent="0.2">
      <c r="A885" s="146">
        <v>884</v>
      </c>
      <c r="B885" s="11">
        <v>1075</v>
      </c>
      <c r="C885" s="11">
        <v>1106</v>
      </c>
      <c r="D885" s="11">
        <v>0.59384561431884764</v>
      </c>
      <c r="E885" s="11" t="b">
        <v>0</v>
      </c>
      <c r="F885" s="11">
        <v>0.21643835616438359</v>
      </c>
      <c r="G885" s="11" t="b">
        <v>0</v>
      </c>
      <c r="H885" s="10">
        <v>104.15</v>
      </c>
    </row>
    <row r="886" spans="1:8" x14ac:dyDescent="0.2">
      <c r="A886" s="146">
        <v>885</v>
      </c>
      <c r="B886" s="11">
        <v>1100</v>
      </c>
      <c r="C886" s="11">
        <v>18058</v>
      </c>
      <c r="D886" s="11">
        <v>0.59148815498352059</v>
      </c>
      <c r="E886" s="11" t="b">
        <v>0</v>
      </c>
      <c r="F886" s="11">
        <v>0.21643835616438359</v>
      </c>
      <c r="G886" s="11" t="b">
        <v>0</v>
      </c>
      <c r="H886" s="10">
        <v>116.825</v>
      </c>
    </row>
    <row r="887" spans="1:8" x14ac:dyDescent="0.2">
      <c r="A887" s="146">
        <v>886</v>
      </c>
      <c r="B887" s="11">
        <v>1125</v>
      </c>
      <c r="C887" s="11">
        <v>1505</v>
      </c>
      <c r="D887" s="11">
        <v>0.59034375724792487</v>
      </c>
      <c r="E887" s="11" t="b">
        <v>1</v>
      </c>
      <c r="F887" s="11">
        <v>0.21643835616438359</v>
      </c>
      <c r="G887" s="11" t="b">
        <v>0</v>
      </c>
      <c r="H887" s="10">
        <v>130.55000000000001</v>
      </c>
    </row>
    <row r="888" spans="1:8" x14ac:dyDescent="0.2">
      <c r="A888" s="146">
        <v>887</v>
      </c>
      <c r="B888" s="11">
        <v>1150</v>
      </c>
      <c r="C888" s="11">
        <v>704</v>
      </c>
      <c r="D888" s="11">
        <v>0.59060315406799324</v>
      </c>
      <c r="E888" s="11" t="b">
        <v>1</v>
      </c>
      <c r="F888" s="11">
        <v>0.21643835616438359</v>
      </c>
      <c r="G888" s="11" t="b">
        <v>0</v>
      </c>
      <c r="H888" s="10">
        <v>145.35</v>
      </c>
    </row>
    <row r="889" spans="1:8" x14ac:dyDescent="0.2">
      <c r="A889" s="146">
        <v>888</v>
      </c>
      <c r="B889" s="11">
        <v>1200</v>
      </c>
      <c r="C889" s="11">
        <v>7282</v>
      </c>
      <c r="D889" s="11">
        <v>0.58912306632995615</v>
      </c>
      <c r="E889" s="11" t="b">
        <v>1</v>
      </c>
      <c r="F889" s="11">
        <v>0.21643835616438359</v>
      </c>
      <c r="G889" s="11" t="b">
        <v>0</v>
      </c>
      <c r="H889" s="10">
        <v>176.77500000000001</v>
      </c>
    </row>
    <row r="890" spans="1:8" x14ac:dyDescent="0.2">
      <c r="A890" s="146">
        <v>889</v>
      </c>
      <c r="B890" s="11">
        <v>1250</v>
      </c>
      <c r="C890" s="11">
        <v>1211</v>
      </c>
      <c r="D890" s="11">
        <v>0.5913203099822999</v>
      </c>
      <c r="E890" s="11" t="b">
        <v>1</v>
      </c>
      <c r="F890" s="11">
        <v>0.21643835616438359</v>
      </c>
      <c r="G890" s="11" t="b">
        <v>0</v>
      </c>
      <c r="H890" s="10">
        <v>211.7</v>
      </c>
    </row>
    <row r="891" spans="1:8" x14ac:dyDescent="0.2">
      <c r="A891" s="146">
        <v>890</v>
      </c>
      <c r="B891" s="11">
        <v>1300</v>
      </c>
      <c r="C891" s="11">
        <v>1333</v>
      </c>
      <c r="D891" s="11">
        <v>0.59064892997741703</v>
      </c>
      <c r="E891" s="11" t="b">
        <v>1</v>
      </c>
      <c r="F891" s="11">
        <v>0.21643835616438359</v>
      </c>
      <c r="G891" s="11" t="b">
        <v>0</v>
      </c>
      <c r="H891" s="10">
        <v>248.5</v>
      </c>
    </row>
    <row r="892" spans="1:8" x14ac:dyDescent="0.2">
      <c r="A892" s="146">
        <v>891</v>
      </c>
      <c r="B892" s="11">
        <v>1420</v>
      </c>
      <c r="D892" s="11">
        <v>0.54846642944335944</v>
      </c>
      <c r="E892" s="11" t="b">
        <v>1</v>
      </c>
      <c r="F892" s="11">
        <v>0.21643835616438359</v>
      </c>
      <c r="G892" s="11" t="b">
        <v>0</v>
      </c>
      <c r="H892" s="10">
        <v>339</v>
      </c>
    </row>
    <row r="893" spans="1:8" x14ac:dyDescent="0.2">
      <c r="A893" s="146">
        <v>892</v>
      </c>
      <c r="B893" s="11">
        <v>800</v>
      </c>
      <c r="C893" s="11">
        <v>549</v>
      </c>
      <c r="D893" s="11">
        <v>0.63585264053344748</v>
      </c>
      <c r="E893" s="11" t="b">
        <v>1</v>
      </c>
      <c r="F893" s="11">
        <v>0.29315068493150692</v>
      </c>
      <c r="G893" s="11" t="b">
        <v>1</v>
      </c>
      <c r="H893" s="10">
        <v>339.57499999999999</v>
      </c>
    </row>
    <row r="894" spans="1:8" x14ac:dyDescent="0.2">
      <c r="A894" s="146">
        <v>893</v>
      </c>
      <c r="B894" s="11">
        <v>850</v>
      </c>
      <c r="C894" s="11">
        <v>705</v>
      </c>
      <c r="D894" s="11">
        <v>0.62543099182128925</v>
      </c>
      <c r="E894" s="11" t="b">
        <v>1</v>
      </c>
      <c r="F894" s="11">
        <v>0.29315068493150692</v>
      </c>
      <c r="G894" s="11" t="b">
        <v>1</v>
      </c>
      <c r="H894" s="10">
        <v>300.32499999999999</v>
      </c>
    </row>
    <row r="895" spans="1:8" x14ac:dyDescent="0.2">
      <c r="A895" s="146">
        <v>894</v>
      </c>
      <c r="B895" s="11">
        <v>900</v>
      </c>
      <c r="C895" s="11">
        <v>651</v>
      </c>
      <c r="D895" s="11">
        <v>0.61519244674682616</v>
      </c>
      <c r="E895" s="11" t="b">
        <v>1</v>
      </c>
      <c r="F895" s="11">
        <v>0.29315068493150692</v>
      </c>
      <c r="G895" s="11" t="b">
        <v>1</v>
      </c>
      <c r="H895" s="10">
        <v>263.45</v>
      </c>
    </row>
    <row r="896" spans="1:8" x14ac:dyDescent="0.2">
      <c r="A896" s="146">
        <v>895</v>
      </c>
      <c r="B896" s="11">
        <v>925</v>
      </c>
      <c r="C896" s="11">
        <v>763</v>
      </c>
      <c r="D896" s="11">
        <v>0.61075981285095238</v>
      </c>
      <c r="E896" s="11" t="b">
        <v>1</v>
      </c>
      <c r="F896" s="11">
        <v>0.29315068493150692</v>
      </c>
      <c r="G896" s="11" t="b">
        <v>1</v>
      </c>
      <c r="H896" s="10">
        <v>246.07499999999999</v>
      </c>
    </row>
    <row r="897" spans="1:8" x14ac:dyDescent="0.2">
      <c r="A897" s="146">
        <v>896</v>
      </c>
      <c r="B897" s="11">
        <v>950</v>
      </c>
      <c r="C897" s="11">
        <v>863</v>
      </c>
      <c r="D897" s="11">
        <v>0.60538877281188985</v>
      </c>
      <c r="E897" s="11" t="b">
        <v>1</v>
      </c>
      <c r="F897" s="11">
        <v>0.29315068493150692</v>
      </c>
      <c r="G897" s="11" t="b">
        <v>1</v>
      </c>
      <c r="H897" s="10">
        <v>229.17500000000001</v>
      </c>
    </row>
    <row r="898" spans="1:8" x14ac:dyDescent="0.2">
      <c r="A898" s="146">
        <v>897</v>
      </c>
      <c r="B898" s="11">
        <v>975</v>
      </c>
      <c r="C898" s="11">
        <v>836</v>
      </c>
      <c r="D898" s="11">
        <v>0.60218445915222174</v>
      </c>
      <c r="E898" s="11" t="b">
        <v>1</v>
      </c>
      <c r="F898" s="11">
        <v>0.29315068493150692</v>
      </c>
      <c r="G898" s="11" t="b">
        <v>1</v>
      </c>
      <c r="H898" s="10">
        <v>213.375</v>
      </c>
    </row>
    <row r="899" spans="1:8" x14ac:dyDescent="0.2">
      <c r="A899" s="146">
        <v>898</v>
      </c>
      <c r="B899" s="11">
        <v>1000</v>
      </c>
      <c r="C899" s="11">
        <v>1285</v>
      </c>
      <c r="D899" s="11">
        <v>0.59943790458679203</v>
      </c>
      <c r="E899" s="11" t="b">
        <v>1</v>
      </c>
      <c r="F899" s="11">
        <v>0.29315068493150692</v>
      </c>
      <c r="G899" s="11" t="b">
        <v>1</v>
      </c>
      <c r="H899" s="10">
        <v>198.375</v>
      </c>
    </row>
    <row r="900" spans="1:8" x14ac:dyDescent="0.2">
      <c r="A900" s="146">
        <v>899</v>
      </c>
      <c r="B900" s="11">
        <v>1025</v>
      </c>
      <c r="C900" s="11">
        <v>643</v>
      </c>
      <c r="D900" s="11">
        <v>0.59832402412414554</v>
      </c>
      <c r="E900" s="11" t="b">
        <v>1</v>
      </c>
      <c r="F900" s="11">
        <v>0.29315068493150692</v>
      </c>
      <c r="G900" s="11" t="b">
        <v>1</v>
      </c>
      <c r="H900" s="10">
        <v>184.45</v>
      </c>
    </row>
    <row r="901" spans="1:8" x14ac:dyDescent="0.2">
      <c r="A901" s="146">
        <v>900</v>
      </c>
      <c r="B901" s="11">
        <v>1050</v>
      </c>
      <c r="C901" s="11">
        <v>1909</v>
      </c>
      <c r="D901" s="11">
        <v>0.59477639114379888</v>
      </c>
      <c r="E901" s="11" t="b">
        <v>1</v>
      </c>
      <c r="F901" s="11">
        <v>0.29315068493150692</v>
      </c>
      <c r="G901" s="11" t="b">
        <v>1</v>
      </c>
      <c r="H901" s="10">
        <v>170.7</v>
      </c>
    </row>
    <row r="902" spans="1:8" x14ac:dyDescent="0.2">
      <c r="A902" s="146">
        <v>901</v>
      </c>
      <c r="B902" s="11">
        <v>1075</v>
      </c>
      <c r="C902" s="11">
        <v>625</v>
      </c>
      <c r="D902" s="11">
        <v>0.59630225479125976</v>
      </c>
      <c r="E902" s="11" t="b">
        <v>1</v>
      </c>
      <c r="F902" s="11">
        <v>0.29315068493150692</v>
      </c>
      <c r="G902" s="11" t="b">
        <v>1</v>
      </c>
      <c r="H902" s="10">
        <v>158.82499999999999</v>
      </c>
    </row>
    <row r="903" spans="1:8" x14ac:dyDescent="0.2">
      <c r="A903" s="146">
        <v>902</v>
      </c>
      <c r="B903" s="11">
        <v>1100</v>
      </c>
      <c r="C903" s="11">
        <v>1191</v>
      </c>
      <c r="D903" s="11">
        <v>0.59275462181091321</v>
      </c>
      <c r="E903" s="11" t="b">
        <v>1</v>
      </c>
      <c r="F903" s="11">
        <v>0.29315068493150692</v>
      </c>
      <c r="G903" s="11" t="b">
        <v>1</v>
      </c>
      <c r="H903" s="10">
        <v>146.47499999999999</v>
      </c>
    </row>
    <row r="904" spans="1:8" x14ac:dyDescent="0.2">
      <c r="A904" s="146">
        <v>903</v>
      </c>
      <c r="B904" s="11">
        <v>1150</v>
      </c>
      <c r="C904" s="11">
        <v>561</v>
      </c>
      <c r="D904" s="11">
        <v>0.59131268066406262</v>
      </c>
      <c r="E904" s="11" t="b">
        <v>0</v>
      </c>
      <c r="F904" s="11">
        <v>0.29315068493150692</v>
      </c>
      <c r="G904" s="11" t="b">
        <v>1</v>
      </c>
      <c r="H904" s="10">
        <v>125.15</v>
      </c>
    </row>
    <row r="905" spans="1:8" x14ac:dyDescent="0.2">
      <c r="A905" s="146">
        <v>904</v>
      </c>
      <c r="B905" s="11">
        <v>1200</v>
      </c>
      <c r="C905" s="11">
        <v>1665</v>
      </c>
      <c r="D905" s="11">
        <v>0.59012250701904312</v>
      </c>
      <c r="E905" s="11" t="b">
        <v>0</v>
      </c>
      <c r="F905" s="11">
        <v>0.29315068493150692</v>
      </c>
      <c r="G905" s="11" t="b">
        <v>1</v>
      </c>
      <c r="H905" s="10">
        <v>106.47499999999999</v>
      </c>
    </row>
    <row r="906" spans="1:8" x14ac:dyDescent="0.2">
      <c r="A906" s="146">
        <v>905</v>
      </c>
      <c r="B906" s="11">
        <v>1250</v>
      </c>
      <c r="C906" s="11">
        <v>3932</v>
      </c>
      <c r="D906" s="11">
        <v>0.5906565592956543</v>
      </c>
      <c r="E906" s="11" t="b">
        <v>0</v>
      </c>
      <c r="F906" s="11">
        <v>0.29315068493150692</v>
      </c>
      <c r="G906" s="11" t="b">
        <v>1</v>
      </c>
      <c r="H906" s="10">
        <v>90.6</v>
      </c>
    </row>
    <row r="907" spans="1:8" x14ac:dyDescent="0.2">
      <c r="A907" s="146">
        <v>906</v>
      </c>
      <c r="B907" s="11">
        <v>1275</v>
      </c>
      <c r="C907" s="11">
        <v>717</v>
      </c>
      <c r="D907" s="11">
        <v>0.58927565269470228</v>
      </c>
      <c r="E907" s="11" t="b">
        <v>0</v>
      </c>
      <c r="F907" s="11">
        <v>0.29315068493150692</v>
      </c>
      <c r="G907" s="11" t="b">
        <v>1</v>
      </c>
      <c r="H907" s="10">
        <v>83.1</v>
      </c>
    </row>
    <row r="908" spans="1:8" x14ac:dyDescent="0.2">
      <c r="A908" s="146">
        <v>907</v>
      </c>
      <c r="B908" s="11">
        <v>1300</v>
      </c>
      <c r="C908" s="11">
        <v>412</v>
      </c>
      <c r="D908" s="11">
        <v>0.59097699066162124</v>
      </c>
      <c r="E908" s="11" t="b">
        <v>0</v>
      </c>
      <c r="F908" s="11">
        <v>0.29315068493150692</v>
      </c>
      <c r="G908" s="11" t="b">
        <v>1</v>
      </c>
      <c r="H908" s="10">
        <v>76.825000000000003</v>
      </c>
    </row>
    <row r="909" spans="1:8" x14ac:dyDescent="0.2">
      <c r="A909" s="146">
        <v>908</v>
      </c>
      <c r="B909" s="11">
        <v>1350</v>
      </c>
      <c r="C909" s="11">
        <v>631</v>
      </c>
      <c r="D909" s="11">
        <v>0.593250527496338</v>
      </c>
      <c r="E909" s="11" t="b">
        <v>0</v>
      </c>
      <c r="F909" s="11">
        <v>0.29315068493150692</v>
      </c>
      <c r="G909" s="11" t="b">
        <v>1</v>
      </c>
      <c r="H909" s="10">
        <v>65.400000000000006</v>
      </c>
    </row>
    <row r="910" spans="1:8" x14ac:dyDescent="0.2">
      <c r="A910" s="146">
        <v>909</v>
      </c>
      <c r="B910" s="11">
        <v>1400</v>
      </c>
      <c r="C910" s="11">
        <v>1138</v>
      </c>
      <c r="D910" s="11">
        <v>0.59598182342529304</v>
      </c>
      <c r="E910" s="11" t="b">
        <v>0</v>
      </c>
      <c r="F910" s="11">
        <v>0.29315068493150692</v>
      </c>
      <c r="G910" s="11" t="b">
        <v>1</v>
      </c>
      <c r="H910" s="10">
        <v>55.724999999999987</v>
      </c>
    </row>
    <row r="911" spans="1:8" x14ac:dyDescent="0.2">
      <c r="A911" s="146">
        <v>910</v>
      </c>
      <c r="B911" s="11">
        <v>1500</v>
      </c>
      <c r="C911" s="11">
        <v>1126</v>
      </c>
      <c r="D911" s="11">
        <v>0.59958286163330088</v>
      </c>
      <c r="E911" s="11" t="b">
        <v>0</v>
      </c>
      <c r="F911" s="11">
        <v>0.29315068493150692</v>
      </c>
      <c r="G911" s="11" t="b">
        <v>1</v>
      </c>
      <c r="H911" s="10">
        <v>40.125</v>
      </c>
    </row>
    <row r="912" spans="1:8" x14ac:dyDescent="0.2">
      <c r="A912" s="146">
        <v>911</v>
      </c>
      <c r="B912" s="11">
        <v>1600</v>
      </c>
      <c r="C912" s="11">
        <v>1993</v>
      </c>
      <c r="D912" s="11">
        <v>0.60840235351562511</v>
      </c>
      <c r="E912" s="11" t="b">
        <v>0</v>
      </c>
      <c r="F912" s="11">
        <v>0.29315068493150692</v>
      </c>
      <c r="G912" s="11" t="b">
        <v>1</v>
      </c>
      <c r="H912" s="10">
        <v>29.675000000000001</v>
      </c>
    </row>
    <row r="913" spans="1:8" x14ac:dyDescent="0.2">
      <c r="A913" s="146">
        <v>912</v>
      </c>
      <c r="B913" s="11">
        <v>1800</v>
      </c>
      <c r="C913" s="11">
        <v>3234</v>
      </c>
      <c r="D913" s="11">
        <v>0.63223634368896497</v>
      </c>
      <c r="E913" s="11" t="b">
        <v>0</v>
      </c>
      <c r="F913" s="11">
        <v>0.29315068493150692</v>
      </c>
      <c r="G913" s="11" t="b">
        <v>1</v>
      </c>
      <c r="H913" s="10">
        <v>17.399999999999999</v>
      </c>
    </row>
    <row r="914" spans="1:8" x14ac:dyDescent="0.2">
      <c r="A914" s="146">
        <v>913</v>
      </c>
      <c r="B914" s="11">
        <v>1925</v>
      </c>
      <c r="C914" s="11">
        <v>673</v>
      </c>
      <c r="D914" s="11">
        <v>0.64441273559570322</v>
      </c>
      <c r="E914" s="11" t="b">
        <v>0</v>
      </c>
      <c r="F914" s="11">
        <v>0.29315068493150692</v>
      </c>
      <c r="G914" s="11" t="b">
        <v>1</v>
      </c>
      <c r="H914" s="10">
        <v>12.6</v>
      </c>
    </row>
    <row r="915" spans="1:8" x14ac:dyDescent="0.2">
      <c r="A915" s="146">
        <v>914</v>
      </c>
      <c r="B915" s="11">
        <v>1950</v>
      </c>
      <c r="C915" s="11">
        <v>2961</v>
      </c>
      <c r="D915" s="11">
        <v>0.64809006698608385</v>
      </c>
      <c r="E915" s="11" t="b">
        <v>0</v>
      </c>
      <c r="F915" s="11">
        <v>0.29315068493150692</v>
      </c>
      <c r="G915" s="11" t="b">
        <v>1</v>
      </c>
      <c r="H915" s="10">
        <v>11.95</v>
      </c>
    </row>
    <row r="916" spans="1:8" x14ac:dyDescent="0.2">
      <c r="A916" s="146">
        <v>915</v>
      </c>
      <c r="B916" s="11">
        <v>2000</v>
      </c>
      <c r="C916" s="11">
        <v>917</v>
      </c>
      <c r="D916" s="11">
        <v>0.65439188385009783</v>
      </c>
      <c r="E916" s="11" t="b">
        <v>0</v>
      </c>
      <c r="F916" s="11">
        <v>0.29315068493150692</v>
      </c>
      <c r="G916" s="11" t="b">
        <v>1</v>
      </c>
      <c r="H916" s="10">
        <v>10.7</v>
      </c>
    </row>
    <row r="917" spans="1:8" x14ac:dyDescent="0.2">
      <c r="A917" s="146">
        <v>916</v>
      </c>
      <c r="B917" s="11">
        <v>2200</v>
      </c>
      <c r="C917" s="11">
        <v>434</v>
      </c>
      <c r="D917" s="11">
        <v>0.67792070129394544</v>
      </c>
      <c r="E917" s="11" t="b">
        <v>0</v>
      </c>
      <c r="F917" s="11">
        <v>0.29315068493150692</v>
      </c>
      <c r="G917" s="11" t="b">
        <v>1</v>
      </c>
      <c r="H917" s="10">
        <v>7.05</v>
      </c>
    </row>
    <row r="918" spans="1:8" x14ac:dyDescent="0.2">
      <c r="A918" s="146">
        <v>917</v>
      </c>
      <c r="B918" s="11">
        <v>2400</v>
      </c>
      <c r="C918" s="11">
        <v>2414</v>
      </c>
      <c r="D918" s="11">
        <v>0.70263969238281254</v>
      </c>
      <c r="E918" s="11" t="b">
        <v>0</v>
      </c>
      <c r="F918" s="11">
        <v>0.29315068493150692</v>
      </c>
      <c r="G918" s="11" t="b">
        <v>1</v>
      </c>
      <c r="H918" s="10">
        <v>4.9749999999999996</v>
      </c>
    </row>
    <row r="919" spans="1:8" x14ac:dyDescent="0.2">
      <c r="A919" s="146">
        <v>918</v>
      </c>
      <c r="B919" s="11">
        <v>550</v>
      </c>
      <c r="C919" s="11">
        <v>2461</v>
      </c>
      <c r="D919" s="11">
        <v>0.74725594543457041</v>
      </c>
      <c r="E919" s="11" t="b">
        <v>0</v>
      </c>
      <c r="F919" s="11">
        <v>0.29315068493150692</v>
      </c>
      <c r="G919" s="11" t="b">
        <v>0</v>
      </c>
      <c r="H919" s="10">
        <v>5.35</v>
      </c>
    </row>
    <row r="920" spans="1:8" x14ac:dyDescent="0.2">
      <c r="A920" s="146">
        <v>919</v>
      </c>
      <c r="B920" s="11">
        <v>575</v>
      </c>
      <c r="C920" s="11">
        <v>802</v>
      </c>
      <c r="D920" s="11">
        <v>0.73095972167968748</v>
      </c>
      <c r="E920" s="11" t="b">
        <v>0</v>
      </c>
      <c r="F920" s="11">
        <v>0.29315068493150692</v>
      </c>
      <c r="G920" s="11" t="b">
        <v>0</v>
      </c>
      <c r="H920" s="10">
        <v>6.4</v>
      </c>
    </row>
    <row r="921" spans="1:8" x14ac:dyDescent="0.2">
      <c r="A921" s="146">
        <v>920</v>
      </c>
      <c r="B921" s="11">
        <v>600</v>
      </c>
      <c r="C921" s="11">
        <v>1541</v>
      </c>
      <c r="D921" s="11">
        <v>0.71698281066894531</v>
      </c>
      <c r="E921" s="11" t="b">
        <v>0</v>
      </c>
      <c r="F921" s="11">
        <v>0.29315068493150692</v>
      </c>
      <c r="G921" s="11" t="b">
        <v>0</v>
      </c>
      <c r="H921" s="10">
        <v>7.7</v>
      </c>
    </row>
    <row r="922" spans="1:8" x14ac:dyDescent="0.2">
      <c r="A922" s="146">
        <v>921</v>
      </c>
      <c r="B922" s="11">
        <v>650</v>
      </c>
      <c r="C922" s="11">
        <v>1524</v>
      </c>
      <c r="D922" s="11">
        <v>0.69244692321777346</v>
      </c>
      <c r="E922" s="11" t="b">
        <v>0</v>
      </c>
      <c r="F922" s="11">
        <v>0.29315068493150692</v>
      </c>
      <c r="G922" s="11" t="b">
        <v>0</v>
      </c>
      <c r="H922" s="10">
        <v>11.074999999999999</v>
      </c>
    </row>
    <row r="923" spans="1:8" x14ac:dyDescent="0.2">
      <c r="A923" s="146">
        <v>922</v>
      </c>
      <c r="B923" s="11">
        <v>675</v>
      </c>
      <c r="C923" s="11">
        <v>428</v>
      </c>
      <c r="D923" s="11">
        <v>0.68204053314209012</v>
      </c>
      <c r="E923" s="11" t="b">
        <v>0</v>
      </c>
      <c r="F923" s="11">
        <v>0.29315068493150692</v>
      </c>
      <c r="G923" s="11" t="b">
        <v>0</v>
      </c>
      <c r="H923" s="10">
        <v>13.25</v>
      </c>
    </row>
    <row r="924" spans="1:8" x14ac:dyDescent="0.2">
      <c r="A924" s="146">
        <v>923</v>
      </c>
      <c r="B924" s="11">
        <v>700</v>
      </c>
      <c r="C924" s="11">
        <v>1346</v>
      </c>
      <c r="D924" s="11">
        <v>0.67079491806030278</v>
      </c>
      <c r="E924" s="11" t="b">
        <v>0</v>
      </c>
      <c r="F924" s="11">
        <v>0.29315068493150692</v>
      </c>
      <c r="G924" s="11" t="b">
        <v>0</v>
      </c>
      <c r="H924" s="10">
        <v>15.65</v>
      </c>
    </row>
    <row r="925" spans="1:8" x14ac:dyDescent="0.2">
      <c r="A925" s="146">
        <v>924</v>
      </c>
      <c r="B925" s="11">
        <v>725</v>
      </c>
      <c r="C925" s="11">
        <v>583</v>
      </c>
      <c r="D925" s="11">
        <v>0.66008335525512707</v>
      </c>
      <c r="E925" s="11" t="b">
        <v>0</v>
      </c>
      <c r="F925" s="11">
        <v>0.29315068493150692</v>
      </c>
      <c r="G925" s="11" t="b">
        <v>0</v>
      </c>
      <c r="H925" s="10">
        <v>18.399999999999999</v>
      </c>
    </row>
    <row r="926" spans="1:8" x14ac:dyDescent="0.2">
      <c r="A926" s="146">
        <v>925</v>
      </c>
      <c r="B926" s="11">
        <v>750</v>
      </c>
      <c r="C926" s="11">
        <v>2850</v>
      </c>
      <c r="D926" s="11">
        <v>0.65260662338256847</v>
      </c>
      <c r="E926" s="11" t="b">
        <v>0</v>
      </c>
      <c r="F926" s="11">
        <v>0.29315068493150692</v>
      </c>
      <c r="G926" s="11" t="b">
        <v>0</v>
      </c>
      <c r="H926" s="10">
        <v>21.824999999999999</v>
      </c>
    </row>
    <row r="927" spans="1:8" x14ac:dyDescent="0.2">
      <c r="A927" s="146">
        <v>926</v>
      </c>
      <c r="B927" s="11">
        <v>775</v>
      </c>
      <c r="C927" s="11">
        <v>538</v>
      </c>
      <c r="D927" s="11">
        <v>0.64424489059448242</v>
      </c>
      <c r="E927" s="11" t="b">
        <v>0</v>
      </c>
      <c r="F927" s="11">
        <v>0.29315068493150692</v>
      </c>
      <c r="G927" s="11" t="b">
        <v>0</v>
      </c>
      <c r="H927" s="10">
        <v>25.574999999999999</v>
      </c>
    </row>
    <row r="928" spans="1:8" x14ac:dyDescent="0.2">
      <c r="A928" s="146">
        <v>927</v>
      </c>
      <c r="B928" s="11">
        <v>800</v>
      </c>
      <c r="C928" s="11">
        <v>1295</v>
      </c>
      <c r="D928" s="11">
        <v>0.63733272827148446</v>
      </c>
      <c r="E928" s="11" t="b">
        <v>0</v>
      </c>
      <c r="F928" s="11">
        <v>0.29315068493150692</v>
      </c>
      <c r="G928" s="11" t="b">
        <v>0</v>
      </c>
      <c r="H928" s="10">
        <v>29.95</v>
      </c>
    </row>
    <row r="929" spans="1:8" x14ac:dyDescent="0.2">
      <c r="A929" s="146">
        <v>928</v>
      </c>
      <c r="B929" s="11">
        <v>825</v>
      </c>
      <c r="C929" s="11">
        <v>492</v>
      </c>
      <c r="D929" s="11">
        <v>0.62956608230590838</v>
      </c>
      <c r="E929" s="11" t="b">
        <v>0</v>
      </c>
      <c r="F929" s="11">
        <v>0.29315068493150692</v>
      </c>
      <c r="G929" s="11" t="b">
        <v>0</v>
      </c>
      <c r="H929" s="10">
        <v>34.700000000000003</v>
      </c>
    </row>
    <row r="930" spans="1:8" x14ac:dyDescent="0.2">
      <c r="A930" s="146">
        <v>929</v>
      </c>
      <c r="B930" s="11">
        <v>850</v>
      </c>
      <c r="C930" s="11">
        <v>1165</v>
      </c>
      <c r="D930" s="11">
        <v>0.62424081817626964</v>
      </c>
      <c r="E930" s="11" t="b">
        <v>0</v>
      </c>
      <c r="F930" s="11">
        <v>0.29315068493150692</v>
      </c>
      <c r="G930" s="11" t="b">
        <v>0</v>
      </c>
      <c r="H930" s="10">
        <v>40.325000000000003</v>
      </c>
    </row>
    <row r="931" spans="1:8" x14ac:dyDescent="0.2">
      <c r="A931" s="146">
        <v>930</v>
      </c>
      <c r="B931" s="11">
        <v>875</v>
      </c>
      <c r="C931" s="11">
        <v>550</v>
      </c>
      <c r="D931" s="11">
        <v>0.61778641494750985</v>
      </c>
      <c r="E931" s="11" t="b">
        <v>0</v>
      </c>
      <c r="F931" s="11">
        <v>0.29315068493150692</v>
      </c>
      <c r="G931" s="11" t="b">
        <v>0</v>
      </c>
      <c r="H931" s="10">
        <v>46.35</v>
      </c>
    </row>
    <row r="932" spans="1:8" x14ac:dyDescent="0.2">
      <c r="A932" s="146">
        <v>931</v>
      </c>
      <c r="B932" s="11">
        <v>900</v>
      </c>
      <c r="C932" s="11">
        <v>1494</v>
      </c>
      <c r="D932" s="11">
        <v>0.61188132263183603</v>
      </c>
      <c r="E932" s="11" t="b">
        <v>0</v>
      </c>
      <c r="F932" s="11">
        <v>0.29315068493150692</v>
      </c>
      <c r="G932" s="11" t="b">
        <v>0</v>
      </c>
      <c r="H932" s="10">
        <v>53.05</v>
      </c>
    </row>
    <row r="933" spans="1:8" x14ac:dyDescent="0.2">
      <c r="A933" s="146">
        <v>932</v>
      </c>
      <c r="B933" s="11">
        <v>925</v>
      </c>
      <c r="C933" s="11">
        <v>606</v>
      </c>
      <c r="D933" s="11">
        <v>0.60751735260009776</v>
      </c>
      <c r="E933" s="11" t="b">
        <v>0</v>
      </c>
      <c r="F933" s="11">
        <v>0.29315068493150692</v>
      </c>
      <c r="G933" s="11" t="b">
        <v>0</v>
      </c>
      <c r="H933" s="10">
        <v>60.65</v>
      </c>
    </row>
    <row r="934" spans="1:8" x14ac:dyDescent="0.2">
      <c r="A934" s="146">
        <v>933</v>
      </c>
      <c r="B934" s="11">
        <v>950</v>
      </c>
      <c r="C934" s="11">
        <v>756</v>
      </c>
      <c r="D934" s="11">
        <v>0.60345855529785175</v>
      </c>
      <c r="E934" s="11" t="b">
        <v>0</v>
      </c>
      <c r="F934" s="11">
        <v>0.29315068493150692</v>
      </c>
      <c r="G934" s="11" t="b">
        <v>0</v>
      </c>
      <c r="H934" s="10">
        <v>68.974999999999994</v>
      </c>
    </row>
    <row r="935" spans="1:8" x14ac:dyDescent="0.2">
      <c r="A935" s="146">
        <v>934</v>
      </c>
      <c r="B935" s="11">
        <v>975</v>
      </c>
      <c r="C935" s="11">
        <v>421</v>
      </c>
      <c r="D935" s="11">
        <v>0.60131471687316906</v>
      </c>
      <c r="E935" s="11" t="b">
        <v>0</v>
      </c>
      <c r="F935" s="11">
        <v>0.29315068493150692</v>
      </c>
      <c r="G935" s="11" t="b">
        <v>0</v>
      </c>
      <c r="H935" s="10">
        <v>78.375</v>
      </c>
    </row>
    <row r="936" spans="1:8" x14ac:dyDescent="0.2">
      <c r="A936" s="146">
        <v>935</v>
      </c>
      <c r="B936" s="11">
        <v>1000</v>
      </c>
      <c r="C936" s="11">
        <v>1487</v>
      </c>
      <c r="D936" s="11">
        <v>0.59708807456970225</v>
      </c>
      <c r="E936" s="11" t="b">
        <v>0</v>
      </c>
      <c r="F936" s="11">
        <v>0.29315068493150692</v>
      </c>
      <c r="G936" s="11" t="b">
        <v>0</v>
      </c>
      <c r="H936" s="10">
        <v>88.05</v>
      </c>
    </row>
    <row r="937" spans="1:8" x14ac:dyDescent="0.2">
      <c r="A937" s="146">
        <v>936</v>
      </c>
      <c r="B937" s="11">
        <v>1100</v>
      </c>
      <c r="C937" s="11">
        <v>452</v>
      </c>
      <c r="D937" s="11">
        <v>0.5877803063201904</v>
      </c>
      <c r="E937" s="11" t="b">
        <v>0</v>
      </c>
      <c r="F937" s="11">
        <v>0.29315068493150692</v>
      </c>
      <c r="G937" s="11" t="b">
        <v>0</v>
      </c>
      <c r="H937" s="10">
        <v>135.47499999999999</v>
      </c>
    </row>
    <row r="938" spans="1:8" x14ac:dyDescent="0.2">
      <c r="A938" s="146">
        <v>937</v>
      </c>
      <c r="B938" s="11">
        <v>1250</v>
      </c>
      <c r="C938" s="11">
        <v>638</v>
      </c>
      <c r="D938" s="11">
        <v>0.58302724105834947</v>
      </c>
      <c r="E938" s="11" t="b">
        <v>1</v>
      </c>
      <c r="F938" s="11">
        <v>0.29315068493150692</v>
      </c>
      <c r="G938" s="11" t="b">
        <v>0</v>
      </c>
      <c r="H938" s="10">
        <v>228.97499999999999</v>
      </c>
    </row>
    <row r="939" spans="1:8" x14ac:dyDescent="0.2">
      <c r="A939" s="146">
        <v>938</v>
      </c>
      <c r="B939" s="11">
        <v>900</v>
      </c>
      <c r="C939" s="11">
        <v>453</v>
      </c>
      <c r="D939" s="11">
        <v>0.63786678054809576</v>
      </c>
      <c r="E939" s="11" t="b">
        <v>1</v>
      </c>
      <c r="F939" s="11">
        <v>0.38904109589041103</v>
      </c>
      <c r="G939" s="11" t="b">
        <v>1</v>
      </c>
      <c r="H939" s="10">
        <v>284.95</v>
      </c>
    </row>
    <row r="940" spans="1:8" x14ac:dyDescent="0.2">
      <c r="A940" s="146">
        <v>939</v>
      </c>
      <c r="B940" s="11">
        <v>950</v>
      </c>
      <c r="C940" s="11">
        <v>553</v>
      </c>
      <c r="D940" s="11">
        <v>0.62105939247131359</v>
      </c>
      <c r="E940" s="11" t="b">
        <v>1</v>
      </c>
      <c r="F940" s="11">
        <v>0.38904109589041103</v>
      </c>
      <c r="G940" s="11" t="b">
        <v>1</v>
      </c>
      <c r="H940" s="10">
        <v>250.97499999999999</v>
      </c>
    </row>
    <row r="941" spans="1:8" x14ac:dyDescent="0.2">
      <c r="A941" s="146">
        <v>940</v>
      </c>
      <c r="B941" s="11">
        <v>1000</v>
      </c>
      <c r="C941" s="11">
        <v>1819</v>
      </c>
      <c r="D941" s="11">
        <v>0.61397938514709482</v>
      </c>
      <c r="E941" s="11" t="b">
        <v>1</v>
      </c>
      <c r="F941" s="11">
        <v>0.38904109589041103</v>
      </c>
      <c r="G941" s="11" t="b">
        <v>1</v>
      </c>
      <c r="H941" s="10">
        <v>221.45</v>
      </c>
    </row>
    <row r="942" spans="1:8" x14ac:dyDescent="0.2">
      <c r="A942" s="146">
        <v>941</v>
      </c>
      <c r="B942" s="11">
        <v>1050</v>
      </c>
      <c r="C942" s="11">
        <v>1798</v>
      </c>
      <c r="D942" s="11">
        <v>0.61655046539306657</v>
      </c>
      <c r="E942" s="11" t="b">
        <v>1</v>
      </c>
      <c r="F942" s="11">
        <v>0.38904109589041103</v>
      </c>
      <c r="G942" s="11" t="b">
        <v>1</v>
      </c>
      <c r="H942" s="10">
        <v>196.82499999999999</v>
      </c>
    </row>
    <row r="943" spans="1:8" x14ac:dyDescent="0.2">
      <c r="A943" s="146">
        <v>942</v>
      </c>
      <c r="B943" s="11">
        <v>1100</v>
      </c>
      <c r="C943" s="11">
        <v>1263</v>
      </c>
      <c r="D943" s="11">
        <v>0.61483386878967283</v>
      </c>
      <c r="E943" s="11" t="b">
        <v>1</v>
      </c>
      <c r="F943" s="11">
        <v>0.38904109589041103</v>
      </c>
      <c r="G943" s="11" t="b">
        <v>1</v>
      </c>
      <c r="H943" s="10">
        <v>173.55</v>
      </c>
    </row>
    <row r="944" spans="1:8" x14ac:dyDescent="0.2">
      <c r="A944" s="146">
        <v>943</v>
      </c>
      <c r="B944" s="11">
        <v>1200</v>
      </c>
      <c r="C944" s="11">
        <v>762</v>
      </c>
      <c r="D944" s="11">
        <v>0.60163514823913589</v>
      </c>
      <c r="E944" s="11" t="b">
        <v>0</v>
      </c>
      <c r="F944" s="11">
        <v>0.38904109589041103</v>
      </c>
      <c r="G944" s="11" t="b">
        <v>1</v>
      </c>
      <c r="H944" s="10">
        <v>131.05000000000001</v>
      </c>
    </row>
    <row r="945" spans="1:8" x14ac:dyDescent="0.2">
      <c r="A945" s="146">
        <v>944</v>
      </c>
      <c r="B945" s="11">
        <v>1300</v>
      </c>
      <c r="C945" s="11">
        <v>974</v>
      </c>
      <c r="D945" s="11">
        <v>0.6077080855560304</v>
      </c>
      <c r="E945" s="11" t="b">
        <v>0</v>
      </c>
      <c r="F945" s="11">
        <v>0.38904109589041103</v>
      </c>
      <c r="G945" s="11" t="b">
        <v>1</v>
      </c>
      <c r="H945" s="10">
        <v>101.925</v>
      </c>
    </row>
    <row r="946" spans="1:8" x14ac:dyDescent="0.2">
      <c r="A946" s="146">
        <v>945</v>
      </c>
      <c r="B946" s="11">
        <v>1350</v>
      </c>
      <c r="C946" s="11">
        <v>754</v>
      </c>
      <c r="D946" s="11">
        <v>0.60295502029418979</v>
      </c>
      <c r="E946" s="11" t="b">
        <v>0</v>
      </c>
      <c r="F946" s="11">
        <v>0.38904109589041103</v>
      </c>
      <c r="G946" s="11" t="b">
        <v>1</v>
      </c>
      <c r="H946" s="10">
        <v>87.875</v>
      </c>
    </row>
    <row r="947" spans="1:8" x14ac:dyDescent="0.2">
      <c r="A947" s="146">
        <v>946</v>
      </c>
      <c r="B947" s="11">
        <v>1400</v>
      </c>
      <c r="C947" s="11">
        <v>653</v>
      </c>
      <c r="D947" s="11">
        <v>0.60450377189636251</v>
      </c>
      <c r="E947" s="11" t="b">
        <v>0</v>
      </c>
      <c r="F947" s="11">
        <v>0.38904109589041103</v>
      </c>
      <c r="G947" s="11" t="b">
        <v>1</v>
      </c>
      <c r="H947" s="10">
        <v>77.025000000000006</v>
      </c>
    </row>
    <row r="948" spans="1:8" x14ac:dyDescent="0.2">
      <c r="A948" s="146">
        <v>947</v>
      </c>
      <c r="B948" s="11">
        <v>1500</v>
      </c>
      <c r="C948" s="11">
        <v>731</v>
      </c>
      <c r="D948" s="11">
        <v>0.60716640396118171</v>
      </c>
      <c r="E948" s="11" t="b">
        <v>0</v>
      </c>
      <c r="F948" s="11">
        <v>0.38904109589041103</v>
      </c>
      <c r="G948" s="11" t="b">
        <v>1</v>
      </c>
      <c r="H948" s="10">
        <v>59.075000000000003</v>
      </c>
    </row>
    <row r="949" spans="1:8" x14ac:dyDescent="0.2">
      <c r="A949" s="146">
        <v>948</v>
      </c>
      <c r="B949" s="11">
        <v>2000</v>
      </c>
      <c r="C949" s="11">
        <v>1568</v>
      </c>
      <c r="D949" s="11">
        <v>0.64043023147583011</v>
      </c>
      <c r="E949" s="11" t="b">
        <v>0</v>
      </c>
      <c r="F949" s="11">
        <v>0.38904109589041103</v>
      </c>
      <c r="G949" s="11" t="b">
        <v>1</v>
      </c>
      <c r="H949" s="10">
        <v>18.5</v>
      </c>
    </row>
    <row r="950" spans="1:8" x14ac:dyDescent="0.2">
      <c r="A950" s="146">
        <v>949</v>
      </c>
      <c r="B950" s="11">
        <v>2200</v>
      </c>
      <c r="C950" s="11">
        <v>692</v>
      </c>
      <c r="D950" s="11">
        <v>0.65648231704711923</v>
      </c>
      <c r="E950" s="11" t="b">
        <v>0</v>
      </c>
      <c r="F950" s="11">
        <v>0.38904109589041103</v>
      </c>
      <c r="G950" s="11" t="b">
        <v>1</v>
      </c>
      <c r="H950" s="10">
        <v>12.574999999999999</v>
      </c>
    </row>
    <row r="951" spans="1:8" x14ac:dyDescent="0.2">
      <c r="A951" s="146">
        <v>950</v>
      </c>
      <c r="B951" s="11">
        <v>2400</v>
      </c>
      <c r="C951" s="11">
        <v>2416</v>
      </c>
      <c r="D951" s="11">
        <v>0.67367880035400407</v>
      </c>
      <c r="E951" s="11" t="b">
        <v>0</v>
      </c>
      <c r="F951" s="11">
        <v>0.38904109589041103</v>
      </c>
      <c r="G951" s="11" t="b">
        <v>1</v>
      </c>
      <c r="H951" s="10">
        <v>8.9750000000000014</v>
      </c>
    </row>
    <row r="952" spans="1:8" x14ac:dyDescent="0.2">
      <c r="A952" s="146">
        <v>951</v>
      </c>
      <c r="B952" s="11">
        <v>50</v>
      </c>
      <c r="C952" s="11">
        <v>614</v>
      </c>
      <c r="D952" s="11">
        <v>1.5000024999999999</v>
      </c>
      <c r="E952" s="11" t="b">
        <v>0</v>
      </c>
      <c r="F952" s="11">
        <v>0.38904109589041103</v>
      </c>
      <c r="G952" s="11" t="b">
        <v>0</v>
      </c>
      <c r="H952" s="10">
        <v>2.5000000000000001E-2</v>
      </c>
    </row>
    <row r="953" spans="1:8" x14ac:dyDescent="0.2">
      <c r="A953" s="146">
        <v>952</v>
      </c>
      <c r="B953" s="11">
        <v>150</v>
      </c>
      <c r="C953" s="11">
        <v>535</v>
      </c>
      <c r="D953" s="11">
        <v>1.1835978320312499</v>
      </c>
      <c r="E953" s="11" t="b">
        <v>0</v>
      </c>
      <c r="F953" s="11">
        <v>0.38904109589041103</v>
      </c>
      <c r="G953" s="11" t="b">
        <v>0</v>
      </c>
      <c r="H953" s="10">
        <v>0.3</v>
      </c>
    </row>
    <row r="954" spans="1:8" x14ac:dyDescent="0.2">
      <c r="A954" s="146">
        <v>953</v>
      </c>
      <c r="B954" s="11">
        <v>200</v>
      </c>
      <c r="C954" s="11">
        <v>680</v>
      </c>
      <c r="D954" s="11">
        <v>1.094731088867188</v>
      </c>
      <c r="E954" s="11" t="b">
        <v>0</v>
      </c>
      <c r="F954" s="11">
        <v>0.38904109589041103</v>
      </c>
      <c r="G954" s="11" t="b">
        <v>0</v>
      </c>
      <c r="H954" s="10">
        <v>0.61499999999999999</v>
      </c>
    </row>
    <row r="955" spans="1:8" x14ac:dyDescent="0.2">
      <c r="A955" s="146">
        <v>954</v>
      </c>
      <c r="B955" s="11">
        <v>250</v>
      </c>
      <c r="C955" s="11">
        <v>620</v>
      </c>
      <c r="D955" s="11">
        <v>0.98559584716796889</v>
      </c>
      <c r="E955" s="11" t="b">
        <v>0</v>
      </c>
      <c r="F955" s="11">
        <v>0.38904109589041103</v>
      </c>
      <c r="G955" s="11" t="b">
        <v>0</v>
      </c>
      <c r="H955" s="10">
        <v>0.81</v>
      </c>
    </row>
    <row r="956" spans="1:8" x14ac:dyDescent="0.2">
      <c r="A956" s="146">
        <v>955</v>
      </c>
      <c r="B956" s="11">
        <v>300</v>
      </c>
      <c r="C956" s="11">
        <v>565</v>
      </c>
      <c r="D956" s="11">
        <v>0.92163164306640621</v>
      </c>
      <c r="E956" s="11" t="b">
        <v>0</v>
      </c>
      <c r="F956" s="11">
        <v>0.38904109589041103</v>
      </c>
      <c r="G956" s="11" t="b">
        <v>0</v>
      </c>
      <c r="H956" s="10">
        <v>1.2949999999999999</v>
      </c>
    </row>
    <row r="957" spans="1:8" x14ac:dyDescent="0.2">
      <c r="A957" s="146">
        <v>956</v>
      </c>
      <c r="B957" s="11">
        <v>350</v>
      </c>
      <c r="C957" s="11">
        <v>412</v>
      </c>
      <c r="D957" s="11">
        <v>0.87365848999023421</v>
      </c>
      <c r="E957" s="11" t="b">
        <v>0</v>
      </c>
      <c r="F957" s="11">
        <v>0.38904109589041103</v>
      </c>
      <c r="G957" s="11" t="b">
        <v>0</v>
      </c>
      <c r="H957" s="10">
        <v>2.08</v>
      </c>
    </row>
    <row r="958" spans="1:8" x14ac:dyDescent="0.2">
      <c r="A958" s="146">
        <v>957</v>
      </c>
      <c r="B958" s="11">
        <v>400</v>
      </c>
      <c r="C958" s="11">
        <v>1001</v>
      </c>
      <c r="D958" s="11">
        <v>0.82684499328613259</v>
      </c>
      <c r="E958" s="11" t="b">
        <v>0</v>
      </c>
      <c r="F958" s="11">
        <v>0.38904109589041103</v>
      </c>
      <c r="G958" s="11" t="b">
        <v>0</v>
      </c>
      <c r="H958" s="10">
        <v>3.0750000000000002</v>
      </c>
    </row>
    <row r="959" spans="1:8" x14ac:dyDescent="0.2">
      <c r="A959" s="146">
        <v>958</v>
      </c>
      <c r="B959" s="11">
        <v>450</v>
      </c>
      <c r="C959" s="11">
        <v>1033</v>
      </c>
      <c r="D959" s="11">
        <v>0.79022426574707039</v>
      </c>
      <c r="E959" s="11" t="b">
        <v>0</v>
      </c>
      <c r="F959" s="11">
        <v>0.38904109589041103</v>
      </c>
      <c r="G959" s="11" t="b">
        <v>0</v>
      </c>
      <c r="H959" s="10">
        <v>4.5749999999999993</v>
      </c>
    </row>
    <row r="960" spans="1:8" x14ac:dyDescent="0.2">
      <c r="A960" s="146">
        <v>959</v>
      </c>
      <c r="B960" s="11">
        <v>500</v>
      </c>
      <c r="C960" s="11">
        <v>982</v>
      </c>
      <c r="D960" s="11">
        <v>0.75949337188720711</v>
      </c>
      <c r="E960" s="11" t="b">
        <v>0</v>
      </c>
      <c r="F960" s="11">
        <v>0.38904109589041103</v>
      </c>
      <c r="G960" s="11" t="b">
        <v>0</v>
      </c>
      <c r="H960" s="10">
        <v>6.6999999999999993</v>
      </c>
    </row>
    <row r="961" spans="1:8" x14ac:dyDescent="0.2">
      <c r="A961" s="146">
        <v>960</v>
      </c>
      <c r="B961" s="11">
        <v>550</v>
      </c>
      <c r="C961" s="11">
        <v>854</v>
      </c>
      <c r="D961" s="11">
        <v>0.73269920623779294</v>
      </c>
      <c r="E961" s="11" t="b">
        <v>0</v>
      </c>
      <c r="F961" s="11">
        <v>0.38904109589041103</v>
      </c>
      <c r="G961" s="11" t="b">
        <v>0</v>
      </c>
      <c r="H961" s="10">
        <v>9.6000000000000014</v>
      </c>
    </row>
    <row r="962" spans="1:8" x14ac:dyDescent="0.2">
      <c r="A962" s="146">
        <v>961</v>
      </c>
      <c r="B962" s="11">
        <v>600</v>
      </c>
      <c r="C962" s="11">
        <v>885</v>
      </c>
      <c r="D962" s="11">
        <v>0.70721728332519529</v>
      </c>
      <c r="E962" s="11" t="b">
        <v>0</v>
      </c>
      <c r="F962" s="11">
        <v>0.38904109589041103</v>
      </c>
      <c r="G962" s="11" t="b">
        <v>0</v>
      </c>
      <c r="H962" s="10">
        <v>13.324999999999999</v>
      </c>
    </row>
    <row r="963" spans="1:8" x14ac:dyDescent="0.2">
      <c r="A963" s="146">
        <v>962</v>
      </c>
      <c r="B963" s="11">
        <v>650</v>
      </c>
      <c r="C963" s="11">
        <v>958</v>
      </c>
      <c r="D963" s="11">
        <v>0.68716743499755861</v>
      </c>
      <c r="E963" s="11" t="b">
        <v>0</v>
      </c>
      <c r="F963" s="11">
        <v>0.38904109589041103</v>
      </c>
      <c r="G963" s="11" t="b">
        <v>0</v>
      </c>
      <c r="H963" s="10">
        <v>18.425000000000001</v>
      </c>
    </row>
    <row r="964" spans="1:8" x14ac:dyDescent="0.2">
      <c r="A964" s="146">
        <v>963</v>
      </c>
      <c r="B964" s="11">
        <v>700</v>
      </c>
      <c r="C964" s="11">
        <v>891</v>
      </c>
      <c r="D964" s="11">
        <v>0.66743801803588876</v>
      </c>
      <c r="E964" s="11" t="b">
        <v>0</v>
      </c>
      <c r="F964" s="11">
        <v>0.38904109589041103</v>
      </c>
      <c r="G964" s="11" t="b">
        <v>0</v>
      </c>
      <c r="H964" s="10">
        <v>24.75</v>
      </c>
    </row>
    <row r="965" spans="1:8" x14ac:dyDescent="0.2">
      <c r="A965" s="146">
        <v>964</v>
      </c>
      <c r="B965" s="11">
        <v>750</v>
      </c>
      <c r="C965" s="11">
        <v>1425</v>
      </c>
      <c r="D965" s="11">
        <v>0.65285076156616229</v>
      </c>
      <c r="E965" s="11" t="b">
        <v>0</v>
      </c>
      <c r="F965" s="11">
        <v>0.38904109589041103</v>
      </c>
      <c r="G965" s="11" t="b">
        <v>0</v>
      </c>
      <c r="H965" s="10">
        <v>33.125</v>
      </c>
    </row>
    <row r="966" spans="1:8" x14ac:dyDescent="0.2">
      <c r="A966" s="146">
        <v>965</v>
      </c>
      <c r="B966" s="11">
        <v>800</v>
      </c>
      <c r="C966" s="11">
        <v>1490</v>
      </c>
      <c r="D966" s="11">
        <v>0.63988854988098154</v>
      </c>
      <c r="E966" s="11" t="b">
        <v>0</v>
      </c>
      <c r="F966" s="11">
        <v>0.38904109589041103</v>
      </c>
      <c r="G966" s="11" t="b">
        <v>0</v>
      </c>
      <c r="H966" s="10">
        <v>43.475000000000001</v>
      </c>
    </row>
    <row r="967" spans="1:8" x14ac:dyDescent="0.2">
      <c r="A967" s="146">
        <v>966</v>
      </c>
      <c r="B967" s="11">
        <v>850</v>
      </c>
      <c r="C967" s="11">
        <v>817</v>
      </c>
      <c r="D967" s="11">
        <v>0.62894047821044929</v>
      </c>
      <c r="E967" s="11" t="b">
        <v>0</v>
      </c>
      <c r="F967" s="11">
        <v>0.38904109589041103</v>
      </c>
      <c r="G967" s="11" t="b">
        <v>0</v>
      </c>
      <c r="H967" s="10">
        <v>56.125</v>
      </c>
    </row>
    <row r="968" spans="1:8" x14ac:dyDescent="0.2">
      <c r="A968" s="146">
        <v>967</v>
      </c>
      <c r="B968" s="11">
        <v>900</v>
      </c>
      <c r="C968" s="11">
        <v>1096</v>
      </c>
      <c r="D968" s="11">
        <v>0.61963270996093767</v>
      </c>
      <c r="E968" s="11" t="b">
        <v>0</v>
      </c>
      <c r="F968" s="11">
        <v>0.38904109589041103</v>
      </c>
      <c r="G968" s="11" t="b">
        <v>0</v>
      </c>
      <c r="H968" s="10">
        <v>71.25</v>
      </c>
    </row>
    <row r="969" spans="1:8" x14ac:dyDescent="0.2">
      <c r="A969" s="146">
        <v>968</v>
      </c>
      <c r="B969" s="11">
        <v>950</v>
      </c>
      <c r="C969" s="11">
        <v>428</v>
      </c>
      <c r="D969" s="11">
        <v>0.60900506965637213</v>
      </c>
      <c r="E969" s="11" t="b">
        <v>0</v>
      </c>
      <c r="F969" s="11">
        <v>0.38904109589041103</v>
      </c>
      <c r="G969" s="11" t="b">
        <v>0</v>
      </c>
      <c r="H969" s="10">
        <v>88.35</v>
      </c>
    </row>
    <row r="970" spans="1:8" x14ac:dyDescent="0.2">
      <c r="A970" s="146">
        <v>969</v>
      </c>
      <c r="B970" s="11">
        <v>1050</v>
      </c>
      <c r="C970" s="11">
        <v>559</v>
      </c>
      <c r="D970" s="11">
        <v>0.60197846755981477</v>
      </c>
      <c r="E970" s="11" t="b">
        <v>0</v>
      </c>
      <c r="F970" s="11">
        <v>0.38904109589041103</v>
      </c>
      <c r="G970" s="11" t="b">
        <v>0</v>
      </c>
      <c r="H970" s="10">
        <v>133.17500000000001</v>
      </c>
    </row>
    <row r="971" spans="1:8" x14ac:dyDescent="0.2">
      <c r="A971" s="146">
        <v>970</v>
      </c>
      <c r="B971" s="11">
        <v>200</v>
      </c>
      <c r="C971" s="11">
        <v>2015</v>
      </c>
      <c r="D971" s="11">
        <v>1.148319688110351</v>
      </c>
      <c r="E971" s="11" t="b">
        <v>1</v>
      </c>
      <c r="F971" s="11">
        <v>0.46575342465753422</v>
      </c>
      <c r="G971" s="11" t="b">
        <v>1</v>
      </c>
      <c r="H971" s="10">
        <v>909.77500000000009</v>
      </c>
    </row>
    <row r="972" spans="1:8" x14ac:dyDescent="0.2">
      <c r="A972" s="146">
        <v>971</v>
      </c>
      <c r="B972" s="11">
        <v>300</v>
      </c>
      <c r="C972" s="11">
        <v>740</v>
      </c>
      <c r="D972" s="11">
        <v>0.8338639660644529</v>
      </c>
      <c r="E972" s="11" t="b">
        <v>1</v>
      </c>
      <c r="F972" s="11">
        <v>0.46575342465753422</v>
      </c>
      <c r="G972" s="11" t="b">
        <v>1</v>
      </c>
      <c r="H972" s="10">
        <v>811</v>
      </c>
    </row>
    <row r="973" spans="1:8" x14ac:dyDescent="0.2">
      <c r="A973" s="146">
        <v>972</v>
      </c>
      <c r="B973" s="11">
        <v>320</v>
      </c>
      <c r="C973" s="11">
        <v>2816</v>
      </c>
      <c r="D973" s="11">
        <v>0.84619294433593739</v>
      </c>
      <c r="E973" s="11" t="b">
        <v>1</v>
      </c>
      <c r="F973" s="11">
        <v>0.46575342465753422</v>
      </c>
      <c r="G973" s="11" t="b">
        <v>1</v>
      </c>
      <c r="H973" s="10">
        <v>791.7</v>
      </c>
    </row>
    <row r="974" spans="1:8" x14ac:dyDescent="0.2">
      <c r="A974" s="146">
        <v>973</v>
      </c>
      <c r="B974" s="11">
        <v>400</v>
      </c>
      <c r="C974" s="11">
        <v>2033</v>
      </c>
      <c r="D974" s="11">
        <v>0.79626668579101567</v>
      </c>
      <c r="E974" s="11" t="b">
        <v>1</v>
      </c>
      <c r="F974" s="11">
        <v>0.46575342465753422</v>
      </c>
      <c r="G974" s="11" t="b">
        <v>1</v>
      </c>
      <c r="H974" s="10">
        <v>714</v>
      </c>
    </row>
    <row r="975" spans="1:8" x14ac:dyDescent="0.2">
      <c r="A975" s="146">
        <v>974</v>
      </c>
      <c r="B975" s="11">
        <v>420</v>
      </c>
      <c r="C975" s="11">
        <v>2859</v>
      </c>
      <c r="D975" s="11">
        <v>0.78790495300292962</v>
      </c>
      <c r="E975" s="11" t="b">
        <v>1</v>
      </c>
      <c r="F975" s="11">
        <v>0.46575342465753422</v>
      </c>
      <c r="G975" s="11" t="b">
        <v>1</v>
      </c>
      <c r="H975" s="10">
        <v>694.9</v>
      </c>
    </row>
    <row r="976" spans="1:8" x14ac:dyDescent="0.2">
      <c r="A976" s="146">
        <v>975</v>
      </c>
      <c r="B976" s="11">
        <v>430</v>
      </c>
      <c r="C976" s="11">
        <v>1218</v>
      </c>
      <c r="D976" s="11">
        <v>0.78186253295898434</v>
      </c>
      <c r="E976" s="11" t="b">
        <v>1</v>
      </c>
      <c r="F976" s="11">
        <v>0.46575342465753422</v>
      </c>
      <c r="G976" s="11" t="b">
        <v>1</v>
      </c>
      <c r="H976" s="10">
        <v>685.32500000000005</v>
      </c>
    </row>
    <row r="977" spans="1:8" x14ac:dyDescent="0.2">
      <c r="A977" s="146">
        <v>976</v>
      </c>
      <c r="B977" s="11">
        <v>450</v>
      </c>
      <c r="C977" s="11">
        <v>3866</v>
      </c>
      <c r="D977" s="11">
        <v>0.77130355651855464</v>
      </c>
      <c r="E977" s="11" t="b">
        <v>1</v>
      </c>
      <c r="F977" s="11">
        <v>0.46575342465753422</v>
      </c>
      <c r="G977" s="11" t="b">
        <v>1</v>
      </c>
      <c r="H977" s="10">
        <v>666.3</v>
      </c>
    </row>
    <row r="978" spans="1:8" x14ac:dyDescent="0.2">
      <c r="A978" s="146">
        <v>977</v>
      </c>
      <c r="B978" s="11">
        <v>480</v>
      </c>
      <c r="C978" s="11">
        <v>603</v>
      </c>
      <c r="D978" s="11">
        <v>0.76153802917480484</v>
      </c>
      <c r="E978" s="11" t="b">
        <v>1</v>
      </c>
      <c r="F978" s="11">
        <v>0.46575342465753422</v>
      </c>
      <c r="G978" s="11" t="b">
        <v>1</v>
      </c>
      <c r="H978" s="10">
        <v>638.27499999999998</v>
      </c>
    </row>
    <row r="979" spans="1:8" x14ac:dyDescent="0.2">
      <c r="A979" s="146">
        <v>978</v>
      </c>
      <c r="B979" s="11">
        <v>490</v>
      </c>
      <c r="C979" s="11">
        <v>616</v>
      </c>
      <c r="D979" s="11">
        <v>0.76465079101562505</v>
      </c>
      <c r="E979" s="11" t="b">
        <v>1</v>
      </c>
      <c r="F979" s="11">
        <v>0.46575342465753422</v>
      </c>
      <c r="G979" s="11" t="b">
        <v>1</v>
      </c>
      <c r="H979" s="10">
        <v>629.375</v>
      </c>
    </row>
    <row r="980" spans="1:8" x14ac:dyDescent="0.2">
      <c r="A980" s="146">
        <v>979</v>
      </c>
      <c r="B980" s="11">
        <v>500</v>
      </c>
      <c r="C980" s="11">
        <v>13452</v>
      </c>
      <c r="D980" s="11">
        <v>0.76422354919433588</v>
      </c>
      <c r="E980" s="11" t="b">
        <v>1</v>
      </c>
      <c r="F980" s="11">
        <v>0.46575342465753422</v>
      </c>
      <c r="G980" s="11" t="b">
        <v>1</v>
      </c>
      <c r="H980" s="10">
        <v>620.35</v>
      </c>
    </row>
    <row r="981" spans="1:8" x14ac:dyDescent="0.2">
      <c r="A981" s="146">
        <v>980</v>
      </c>
      <c r="B981" s="11">
        <v>520</v>
      </c>
      <c r="C981" s="11">
        <v>837</v>
      </c>
      <c r="D981" s="11">
        <v>0.74243421630859374</v>
      </c>
      <c r="E981" s="11" t="b">
        <v>1</v>
      </c>
      <c r="F981" s="11">
        <v>0.46575342465753422</v>
      </c>
      <c r="G981" s="11" t="b">
        <v>1</v>
      </c>
      <c r="H981" s="10">
        <v>601.07500000000005</v>
      </c>
    </row>
    <row r="982" spans="1:8" x14ac:dyDescent="0.2">
      <c r="A982" s="146">
        <v>981</v>
      </c>
      <c r="B982" s="11">
        <v>550</v>
      </c>
      <c r="C982" s="11">
        <v>517</v>
      </c>
      <c r="D982" s="11">
        <v>0.72558868164062496</v>
      </c>
      <c r="E982" s="11" t="b">
        <v>1</v>
      </c>
      <c r="F982" s="11">
        <v>0.46575342465753422</v>
      </c>
      <c r="G982" s="11" t="b">
        <v>1</v>
      </c>
      <c r="H982" s="10">
        <v>573.32500000000005</v>
      </c>
    </row>
    <row r="983" spans="1:8" x14ac:dyDescent="0.2">
      <c r="A983" s="146">
        <v>982</v>
      </c>
      <c r="B983" s="11">
        <v>560</v>
      </c>
      <c r="C983" s="11">
        <v>464</v>
      </c>
      <c r="D983" s="11">
        <v>0.72424592163085921</v>
      </c>
      <c r="E983" s="11" t="b">
        <v>1</v>
      </c>
      <c r="F983" s="11">
        <v>0.46575342465753422</v>
      </c>
      <c r="G983" s="11" t="b">
        <v>1</v>
      </c>
      <c r="H983" s="10">
        <v>564.47500000000002</v>
      </c>
    </row>
    <row r="984" spans="1:8" x14ac:dyDescent="0.2">
      <c r="A984" s="146">
        <v>983</v>
      </c>
      <c r="B984" s="11">
        <v>600</v>
      </c>
      <c r="C984" s="11">
        <v>5981</v>
      </c>
      <c r="D984" s="11">
        <v>0.70563038513183596</v>
      </c>
      <c r="E984" s="11" t="b">
        <v>1</v>
      </c>
      <c r="F984" s="11">
        <v>0.46575342465753422</v>
      </c>
      <c r="G984" s="11" t="b">
        <v>1</v>
      </c>
      <c r="H984" s="10">
        <v>528.42499999999995</v>
      </c>
    </row>
    <row r="985" spans="1:8" x14ac:dyDescent="0.2">
      <c r="A985" s="146">
        <v>984</v>
      </c>
      <c r="B985" s="11">
        <v>610</v>
      </c>
      <c r="C985" s="11">
        <v>1086</v>
      </c>
      <c r="D985" s="11">
        <v>0.70709521423339838</v>
      </c>
      <c r="E985" s="11" t="b">
        <v>1</v>
      </c>
      <c r="F985" s="11">
        <v>0.46575342465753422</v>
      </c>
      <c r="G985" s="11" t="b">
        <v>1</v>
      </c>
      <c r="H985" s="10">
        <v>520.125</v>
      </c>
    </row>
    <row r="986" spans="1:8" x14ac:dyDescent="0.2">
      <c r="A986" s="146">
        <v>985</v>
      </c>
      <c r="B986" s="11">
        <v>630</v>
      </c>
      <c r="C986" s="11">
        <v>424</v>
      </c>
      <c r="D986" s="11">
        <v>0.69998468963623051</v>
      </c>
      <c r="E986" s="11" t="b">
        <v>1</v>
      </c>
      <c r="F986" s="11">
        <v>0.46575342465753422</v>
      </c>
      <c r="G986" s="11" t="b">
        <v>1</v>
      </c>
      <c r="H986" s="10">
        <v>502.7</v>
      </c>
    </row>
    <row r="987" spans="1:8" x14ac:dyDescent="0.2">
      <c r="A987" s="146">
        <v>986</v>
      </c>
      <c r="B987" s="11">
        <v>650</v>
      </c>
      <c r="C987" s="11">
        <v>751</v>
      </c>
      <c r="D987" s="11">
        <v>0.68905950592041021</v>
      </c>
      <c r="E987" s="11" t="b">
        <v>1</v>
      </c>
      <c r="F987" s="11">
        <v>0.46575342465753422</v>
      </c>
      <c r="G987" s="11" t="b">
        <v>1</v>
      </c>
      <c r="H987" s="10">
        <v>485.02499999999998</v>
      </c>
    </row>
    <row r="988" spans="1:8" x14ac:dyDescent="0.2">
      <c r="A988" s="146">
        <v>987</v>
      </c>
      <c r="B988" s="11">
        <v>660</v>
      </c>
      <c r="C988" s="11">
        <v>409</v>
      </c>
      <c r="D988" s="11">
        <v>0.68408519042968763</v>
      </c>
      <c r="E988" s="11" t="b">
        <v>1</v>
      </c>
      <c r="F988" s="11">
        <v>0.46575342465753422</v>
      </c>
      <c r="G988" s="11" t="b">
        <v>1</v>
      </c>
      <c r="H988" s="10">
        <v>476.3</v>
      </c>
    </row>
    <row r="989" spans="1:8" x14ac:dyDescent="0.2">
      <c r="A989" s="146">
        <v>988</v>
      </c>
      <c r="B989" s="11">
        <v>670</v>
      </c>
      <c r="C989" s="11">
        <v>682</v>
      </c>
      <c r="D989" s="11">
        <v>0.67721880401611334</v>
      </c>
      <c r="E989" s="11" t="b">
        <v>1</v>
      </c>
      <c r="F989" s="11">
        <v>0.46575342465753422</v>
      </c>
      <c r="G989" s="11" t="b">
        <v>1</v>
      </c>
      <c r="H989" s="10">
        <v>467.375</v>
      </c>
    </row>
    <row r="990" spans="1:8" x14ac:dyDescent="0.2">
      <c r="A990" s="146">
        <v>989</v>
      </c>
      <c r="B990" s="11">
        <v>700</v>
      </c>
      <c r="C990" s="11">
        <v>2207</v>
      </c>
      <c r="D990" s="11">
        <v>0.67297690307617208</v>
      </c>
      <c r="E990" s="11" t="b">
        <v>1</v>
      </c>
      <c r="F990" s="11">
        <v>0.46575342465753422</v>
      </c>
      <c r="G990" s="11" t="b">
        <v>1</v>
      </c>
      <c r="H990" s="10">
        <v>443.05</v>
      </c>
    </row>
    <row r="991" spans="1:8" x14ac:dyDescent="0.2">
      <c r="A991" s="146">
        <v>990</v>
      </c>
      <c r="B991" s="11">
        <v>720</v>
      </c>
      <c r="C991" s="11">
        <v>406</v>
      </c>
      <c r="D991" s="11">
        <v>0.66543913665771515</v>
      </c>
      <c r="E991" s="11" t="b">
        <v>1</v>
      </c>
      <c r="F991" s="11">
        <v>0.46575342465753422</v>
      </c>
      <c r="G991" s="11" t="b">
        <v>1</v>
      </c>
      <c r="H991" s="10">
        <v>426.5</v>
      </c>
    </row>
    <row r="992" spans="1:8" x14ac:dyDescent="0.2">
      <c r="A992" s="146">
        <v>991</v>
      </c>
      <c r="B992" s="11">
        <v>750</v>
      </c>
      <c r="C992" s="11">
        <v>3604</v>
      </c>
      <c r="D992" s="11">
        <v>0.66004520866394045</v>
      </c>
      <c r="E992" s="11" t="b">
        <v>1</v>
      </c>
      <c r="F992" s="11">
        <v>0.46575342465753422</v>
      </c>
      <c r="G992" s="11" t="b">
        <v>1</v>
      </c>
      <c r="H992" s="10">
        <v>403.07499999999999</v>
      </c>
    </row>
    <row r="993" spans="1:8" x14ac:dyDescent="0.2">
      <c r="A993" s="146">
        <v>992</v>
      </c>
      <c r="B993" s="11">
        <v>760</v>
      </c>
      <c r="C993" s="11">
        <v>1354</v>
      </c>
      <c r="D993" s="11">
        <v>0.65507089317321787</v>
      </c>
      <c r="E993" s="11" t="b">
        <v>1</v>
      </c>
      <c r="F993" s="11">
        <v>0.46575342465753422</v>
      </c>
      <c r="G993" s="11" t="b">
        <v>1</v>
      </c>
      <c r="H993" s="10">
        <v>394.875</v>
      </c>
    </row>
    <row r="994" spans="1:8" x14ac:dyDescent="0.2">
      <c r="A994" s="146">
        <v>993</v>
      </c>
      <c r="B994" s="11">
        <v>790</v>
      </c>
      <c r="C994" s="11">
        <v>534</v>
      </c>
      <c r="D994" s="11">
        <v>0.64775437698364269</v>
      </c>
      <c r="E994" s="11" t="b">
        <v>1</v>
      </c>
      <c r="F994" s="11">
        <v>0.46575342465753422</v>
      </c>
      <c r="G994" s="11" t="b">
        <v>1</v>
      </c>
      <c r="H994" s="10">
        <v>371.97500000000002</v>
      </c>
    </row>
    <row r="995" spans="1:8" x14ac:dyDescent="0.2">
      <c r="A995" s="146">
        <v>994</v>
      </c>
      <c r="B995" s="11">
        <v>800</v>
      </c>
      <c r="C995" s="11">
        <v>3336</v>
      </c>
      <c r="D995" s="11">
        <v>0.64407704559326173</v>
      </c>
      <c r="E995" s="11" t="b">
        <v>1</v>
      </c>
      <c r="F995" s="11">
        <v>0.46575342465753422</v>
      </c>
      <c r="G995" s="11" t="b">
        <v>1</v>
      </c>
      <c r="H995" s="10">
        <v>364.25</v>
      </c>
    </row>
    <row r="996" spans="1:8" x14ac:dyDescent="0.2">
      <c r="A996" s="146">
        <v>995</v>
      </c>
      <c r="B996" s="11">
        <v>810</v>
      </c>
      <c r="C996" s="11">
        <v>426</v>
      </c>
      <c r="D996" s="11">
        <v>0.64964644790649428</v>
      </c>
      <c r="E996" s="11" t="b">
        <v>1</v>
      </c>
      <c r="F996" s="11">
        <v>0.46575342465753422</v>
      </c>
      <c r="G996" s="11" t="b">
        <v>1</v>
      </c>
      <c r="H996" s="10">
        <v>358.4</v>
      </c>
    </row>
    <row r="997" spans="1:8" x14ac:dyDescent="0.2">
      <c r="A997" s="146">
        <v>996</v>
      </c>
      <c r="B997" s="11">
        <v>820</v>
      </c>
      <c r="C997" s="11">
        <v>701</v>
      </c>
      <c r="D997" s="11">
        <v>0.63964441169738773</v>
      </c>
      <c r="E997" s="11" t="b">
        <v>1</v>
      </c>
      <c r="F997" s="11">
        <v>0.46575342465753422</v>
      </c>
      <c r="G997" s="11" t="b">
        <v>1</v>
      </c>
      <c r="H997" s="10">
        <v>349.57499999999999</v>
      </c>
    </row>
    <row r="998" spans="1:8" x14ac:dyDescent="0.2">
      <c r="A998" s="146">
        <v>997</v>
      </c>
      <c r="B998" s="11">
        <v>840</v>
      </c>
      <c r="C998" s="11">
        <v>1286</v>
      </c>
      <c r="D998" s="11">
        <v>0.64265799240112309</v>
      </c>
      <c r="E998" s="11" t="b">
        <v>1</v>
      </c>
      <c r="F998" s="11">
        <v>0.46575342465753422</v>
      </c>
      <c r="G998" s="11" t="b">
        <v>1</v>
      </c>
      <c r="H998" s="10">
        <v>336.77499999999998</v>
      </c>
    </row>
    <row r="999" spans="1:8" x14ac:dyDescent="0.2">
      <c r="A999" s="146">
        <v>998</v>
      </c>
      <c r="B999" s="11">
        <v>850</v>
      </c>
      <c r="C999" s="11">
        <v>1090</v>
      </c>
      <c r="D999" s="11">
        <v>0.63371643142700207</v>
      </c>
      <c r="E999" s="11" t="b">
        <v>1</v>
      </c>
      <c r="F999" s="11">
        <v>0.46575342465753422</v>
      </c>
      <c r="G999" s="11" t="b">
        <v>1</v>
      </c>
      <c r="H999" s="10">
        <v>328.3</v>
      </c>
    </row>
    <row r="1000" spans="1:8" x14ac:dyDescent="0.2">
      <c r="A1000" s="146">
        <v>999</v>
      </c>
      <c r="B1000" s="11">
        <v>860</v>
      </c>
      <c r="C1000" s="11">
        <v>665</v>
      </c>
      <c r="D1000" s="11">
        <v>0.63848475532531734</v>
      </c>
      <c r="E1000" s="11" t="b">
        <v>1</v>
      </c>
      <c r="F1000" s="11">
        <v>0.46575342465753422</v>
      </c>
      <c r="G1000" s="11" t="b">
        <v>1</v>
      </c>
      <c r="H1000" s="10">
        <v>322.85000000000002</v>
      </c>
    </row>
    <row r="1001" spans="1:8" x14ac:dyDescent="0.2">
      <c r="A1001" s="146">
        <v>1000</v>
      </c>
      <c r="B1001" s="11">
        <v>870</v>
      </c>
      <c r="C1001" s="11">
        <v>566</v>
      </c>
      <c r="D1001" s="11">
        <v>0.63435729415893549</v>
      </c>
      <c r="E1001" s="11" t="b">
        <v>1</v>
      </c>
      <c r="F1001" s="11">
        <v>0.46575342465753422</v>
      </c>
      <c r="G1001" s="11" t="b">
        <v>1</v>
      </c>
      <c r="H1001" s="10">
        <v>315.55</v>
      </c>
    </row>
    <row r="1002" spans="1:8" x14ac:dyDescent="0.2">
      <c r="A1002" s="146">
        <v>1001</v>
      </c>
      <c r="B1002" s="11">
        <v>880</v>
      </c>
      <c r="C1002" s="11">
        <v>549</v>
      </c>
      <c r="D1002" s="11">
        <v>0.63181673118591308</v>
      </c>
      <c r="E1002" s="11" t="b">
        <v>1</v>
      </c>
      <c r="F1002" s="11">
        <v>0.46575342465753422</v>
      </c>
      <c r="G1002" s="11" t="b">
        <v>1</v>
      </c>
      <c r="H1002" s="10">
        <v>308.67500000000001</v>
      </c>
    </row>
    <row r="1003" spans="1:8" x14ac:dyDescent="0.2">
      <c r="A1003" s="146">
        <v>1002</v>
      </c>
      <c r="B1003" s="11">
        <v>900</v>
      </c>
      <c r="C1003" s="11">
        <v>3523</v>
      </c>
      <c r="D1003" s="11">
        <v>0.62765112342834484</v>
      </c>
      <c r="E1003" s="11" t="b">
        <v>1</v>
      </c>
      <c r="F1003" s="11">
        <v>0.46575342465753422</v>
      </c>
      <c r="G1003" s="11" t="b">
        <v>1</v>
      </c>
      <c r="H1003" s="10">
        <v>295.375</v>
      </c>
    </row>
    <row r="1004" spans="1:8" x14ac:dyDescent="0.2">
      <c r="A1004" s="146">
        <v>1003</v>
      </c>
      <c r="B1004" s="11">
        <v>920</v>
      </c>
      <c r="C1004" s="11">
        <v>701</v>
      </c>
      <c r="D1004" s="11">
        <v>0.6219520227050781</v>
      </c>
      <c r="E1004" s="11" t="b">
        <v>1</v>
      </c>
      <c r="F1004" s="11">
        <v>0.46575342465753422</v>
      </c>
      <c r="G1004" s="11" t="b">
        <v>1</v>
      </c>
      <c r="H1004" s="10">
        <v>282.02499999999998</v>
      </c>
    </row>
    <row r="1005" spans="1:8" x14ac:dyDescent="0.2">
      <c r="A1005" s="146">
        <v>1004</v>
      </c>
      <c r="B1005" s="11">
        <v>930</v>
      </c>
      <c r="C1005" s="11">
        <v>982</v>
      </c>
      <c r="D1005" s="11">
        <v>0.6237601711273193</v>
      </c>
      <c r="E1005" s="11" t="b">
        <v>1</v>
      </c>
      <c r="F1005" s="11">
        <v>0.46575342465753422</v>
      </c>
      <c r="G1005" s="11" t="b">
        <v>1</v>
      </c>
      <c r="H1005" s="10">
        <v>276.625</v>
      </c>
    </row>
    <row r="1006" spans="1:8" x14ac:dyDescent="0.2">
      <c r="A1006" s="146">
        <v>1005</v>
      </c>
      <c r="B1006" s="11">
        <v>935</v>
      </c>
      <c r="C1006" s="11">
        <v>1048</v>
      </c>
      <c r="D1006" s="11">
        <v>0.6224097817993165</v>
      </c>
      <c r="E1006" s="11" t="b">
        <v>1</v>
      </c>
      <c r="F1006" s="11">
        <v>0.46575342465753422</v>
      </c>
      <c r="G1006" s="11" t="b">
        <v>1</v>
      </c>
      <c r="H1006" s="10">
        <v>273.39999999999998</v>
      </c>
    </row>
    <row r="1007" spans="1:8" x14ac:dyDescent="0.2">
      <c r="A1007" s="146">
        <v>1006</v>
      </c>
      <c r="B1007" s="11">
        <v>950</v>
      </c>
      <c r="C1007" s="11">
        <v>4962</v>
      </c>
      <c r="D1007" s="11">
        <v>0.61915206291198743</v>
      </c>
      <c r="E1007" s="11" t="b">
        <v>1</v>
      </c>
      <c r="F1007" s="11">
        <v>0.46575342465753422</v>
      </c>
      <c r="G1007" s="11" t="b">
        <v>1</v>
      </c>
      <c r="H1007" s="10">
        <v>264.05</v>
      </c>
    </row>
    <row r="1008" spans="1:8" x14ac:dyDescent="0.2">
      <c r="A1008" s="146">
        <v>1007</v>
      </c>
      <c r="B1008" s="11">
        <v>975</v>
      </c>
      <c r="C1008" s="11">
        <v>7051</v>
      </c>
      <c r="D1008" s="11">
        <v>0.61816025154113785</v>
      </c>
      <c r="E1008" s="11" t="b">
        <v>1</v>
      </c>
      <c r="F1008" s="11">
        <v>0.46575342465753422</v>
      </c>
      <c r="G1008" s="11" t="b">
        <v>1</v>
      </c>
      <c r="H1008" s="10">
        <v>250.05</v>
      </c>
    </row>
    <row r="1009" spans="1:8" x14ac:dyDescent="0.2">
      <c r="A1009" s="146">
        <v>1008</v>
      </c>
      <c r="B1009" s="11">
        <v>1000</v>
      </c>
      <c r="C1009" s="11">
        <v>9695</v>
      </c>
      <c r="D1009" s="11">
        <v>0.61428455787658698</v>
      </c>
      <c r="E1009" s="11" t="b">
        <v>1</v>
      </c>
      <c r="F1009" s="11">
        <v>0.46575342465753422</v>
      </c>
      <c r="G1009" s="11" t="b">
        <v>1</v>
      </c>
      <c r="H1009" s="10">
        <v>235.85</v>
      </c>
    </row>
    <row r="1010" spans="1:8" x14ac:dyDescent="0.2">
      <c r="A1010" s="146">
        <v>1009</v>
      </c>
      <c r="B1010" s="11">
        <v>1025</v>
      </c>
      <c r="C1010" s="11">
        <v>5296</v>
      </c>
      <c r="D1010" s="11">
        <v>0.61332326377868662</v>
      </c>
      <c r="E1010" s="11" t="b">
        <v>1</v>
      </c>
      <c r="F1010" s="11">
        <v>0.46575342465753422</v>
      </c>
      <c r="G1010" s="11" t="b">
        <v>1</v>
      </c>
      <c r="H1010" s="10">
        <v>223</v>
      </c>
    </row>
    <row r="1011" spans="1:8" x14ac:dyDescent="0.2">
      <c r="A1011" s="146">
        <v>1010</v>
      </c>
      <c r="B1011" s="11">
        <v>1050</v>
      </c>
      <c r="C1011" s="11">
        <v>6462</v>
      </c>
      <c r="D1011" s="11">
        <v>0.61693193130493174</v>
      </c>
      <c r="E1011" s="11" t="b">
        <v>1</v>
      </c>
      <c r="F1011" s="11">
        <v>0.46575342465753422</v>
      </c>
      <c r="G1011" s="11" t="b">
        <v>1</v>
      </c>
      <c r="H1011" s="10">
        <v>212.02500000000001</v>
      </c>
    </row>
    <row r="1012" spans="1:8" x14ac:dyDescent="0.2">
      <c r="A1012" s="146">
        <v>1011</v>
      </c>
      <c r="B1012" s="11">
        <v>1075</v>
      </c>
      <c r="C1012" s="11">
        <v>2228</v>
      </c>
      <c r="D1012" s="11">
        <v>0.60997780773162846</v>
      </c>
      <c r="E1012" s="11" t="b">
        <v>1</v>
      </c>
      <c r="F1012" s="11">
        <v>0.46575342465753422</v>
      </c>
      <c r="G1012" s="11" t="b">
        <v>1</v>
      </c>
      <c r="H1012" s="10">
        <v>198.57499999999999</v>
      </c>
    </row>
    <row r="1013" spans="1:8" x14ac:dyDescent="0.2">
      <c r="A1013" s="146">
        <v>1012</v>
      </c>
      <c r="B1013" s="11">
        <v>1100</v>
      </c>
      <c r="C1013" s="11">
        <v>5513</v>
      </c>
      <c r="D1013" s="11">
        <v>0.60645687736511233</v>
      </c>
      <c r="E1013" s="11" t="b">
        <v>1</v>
      </c>
      <c r="F1013" s="11">
        <v>0.46575342465753422</v>
      </c>
      <c r="G1013" s="11" t="b">
        <v>1</v>
      </c>
      <c r="H1013" s="10">
        <v>186.625</v>
      </c>
    </row>
    <row r="1014" spans="1:8" x14ac:dyDescent="0.2">
      <c r="A1014" s="146">
        <v>1013</v>
      </c>
      <c r="B1014" s="11">
        <v>1125</v>
      </c>
      <c r="C1014" s="11">
        <v>6607</v>
      </c>
      <c r="D1014" s="11">
        <v>0.6054116607666018</v>
      </c>
      <c r="E1014" s="11" t="b">
        <v>0</v>
      </c>
      <c r="F1014" s="11">
        <v>0.46575342465753422</v>
      </c>
      <c r="G1014" s="11" t="b">
        <v>1</v>
      </c>
      <c r="H1014" s="10">
        <v>175.92500000000001</v>
      </c>
    </row>
    <row r="1015" spans="1:8" x14ac:dyDescent="0.2">
      <c r="A1015" s="146">
        <v>1014</v>
      </c>
      <c r="B1015" s="11">
        <v>1150</v>
      </c>
      <c r="C1015" s="11">
        <v>4767</v>
      </c>
      <c r="D1015" s="11">
        <v>0.6093102423858644</v>
      </c>
      <c r="E1015" s="11" t="b">
        <v>0</v>
      </c>
      <c r="F1015" s="11">
        <v>0.46575342465753422</v>
      </c>
      <c r="G1015" s="11" t="b">
        <v>1</v>
      </c>
      <c r="H1015" s="10">
        <v>167.22499999999999</v>
      </c>
    </row>
    <row r="1016" spans="1:8" x14ac:dyDescent="0.2">
      <c r="A1016" s="146">
        <v>1015</v>
      </c>
      <c r="B1016" s="11">
        <v>1175</v>
      </c>
      <c r="C1016" s="11">
        <v>1794</v>
      </c>
      <c r="D1016" s="11">
        <v>0.60307708938598648</v>
      </c>
      <c r="E1016" s="11" t="b">
        <v>0</v>
      </c>
      <c r="F1016" s="11">
        <v>0.46575342465753422</v>
      </c>
      <c r="G1016" s="11" t="b">
        <v>1</v>
      </c>
      <c r="H1016" s="10">
        <v>155.97499999999999</v>
      </c>
    </row>
    <row r="1017" spans="1:8" x14ac:dyDescent="0.2">
      <c r="A1017" s="146">
        <v>1016</v>
      </c>
      <c r="B1017" s="11">
        <v>1200</v>
      </c>
      <c r="C1017" s="11">
        <v>11644</v>
      </c>
      <c r="D1017" s="11">
        <v>0.60395446098327665</v>
      </c>
      <c r="E1017" s="11" t="b">
        <v>0</v>
      </c>
      <c r="F1017" s="11">
        <v>0.46575342465753422</v>
      </c>
      <c r="G1017" s="11" t="b">
        <v>1</v>
      </c>
      <c r="H1017" s="10">
        <v>147.35</v>
      </c>
    </row>
    <row r="1018" spans="1:8" x14ac:dyDescent="0.2">
      <c r="A1018" s="146">
        <v>1017</v>
      </c>
      <c r="B1018" s="11">
        <v>1225</v>
      </c>
      <c r="C1018" s="11">
        <v>749</v>
      </c>
      <c r="D1018" s="11">
        <v>0.60181062255859397</v>
      </c>
      <c r="E1018" s="11" t="b">
        <v>0</v>
      </c>
      <c r="F1018" s="11">
        <v>0.46575342465753422</v>
      </c>
      <c r="G1018" s="11" t="b">
        <v>1</v>
      </c>
      <c r="H1018" s="10">
        <v>138.27500000000001</v>
      </c>
    </row>
    <row r="1019" spans="1:8" x14ac:dyDescent="0.2">
      <c r="A1019" s="146">
        <v>1018</v>
      </c>
      <c r="B1019" s="11">
        <v>1250</v>
      </c>
      <c r="C1019" s="11">
        <v>1135</v>
      </c>
      <c r="D1019" s="11">
        <v>0.60297790824890163</v>
      </c>
      <c r="E1019" s="11" t="b">
        <v>0</v>
      </c>
      <c r="F1019" s="11">
        <v>0.46575342465753422</v>
      </c>
      <c r="G1019" s="11" t="b">
        <v>1</v>
      </c>
      <c r="H1019" s="10">
        <v>130.65</v>
      </c>
    </row>
    <row r="1020" spans="1:8" x14ac:dyDescent="0.2">
      <c r="A1020" s="146">
        <v>1019</v>
      </c>
      <c r="B1020" s="11">
        <v>1275</v>
      </c>
      <c r="C1020" s="11">
        <v>2191</v>
      </c>
      <c r="D1020" s="11">
        <v>0.60206239006042495</v>
      </c>
      <c r="E1020" s="11" t="b">
        <v>0</v>
      </c>
      <c r="F1020" s="11">
        <v>0.46575342465753422</v>
      </c>
      <c r="G1020" s="11" t="b">
        <v>1</v>
      </c>
      <c r="H1020" s="10">
        <v>122.825</v>
      </c>
    </row>
    <row r="1021" spans="1:8" x14ac:dyDescent="0.2">
      <c r="A1021" s="146">
        <v>1020</v>
      </c>
      <c r="B1021" s="11">
        <v>1300</v>
      </c>
      <c r="C1021" s="11">
        <v>2627</v>
      </c>
      <c r="D1021" s="11">
        <v>0.6003534227752686</v>
      </c>
      <c r="E1021" s="11" t="b">
        <v>0</v>
      </c>
      <c r="F1021" s="11">
        <v>0.46575342465753422</v>
      </c>
      <c r="G1021" s="11" t="b">
        <v>1</v>
      </c>
      <c r="H1021" s="10">
        <v>115.175</v>
      </c>
    </row>
    <row r="1022" spans="1:8" x14ac:dyDescent="0.2">
      <c r="A1022" s="146">
        <v>1021</v>
      </c>
      <c r="B1022" s="11">
        <v>1350</v>
      </c>
      <c r="C1022" s="11">
        <v>659</v>
      </c>
      <c r="D1022" s="11">
        <v>0.60211198062896742</v>
      </c>
      <c r="E1022" s="11" t="b">
        <v>0</v>
      </c>
      <c r="F1022" s="11">
        <v>0.46575342465753422</v>
      </c>
      <c r="G1022" s="11" t="b">
        <v>1</v>
      </c>
      <c r="H1022" s="10">
        <v>102.575</v>
      </c>
    </row>
    <row r="1023" spans="1:8" x14ac:dyDescent="0.2">
      <c r="A1023" s="146">
        <v>1022</v>
      </c>
      <c r="B1023" s="11">
        <v>1400</v>
      </c>
      <c r="C1023" s="11">
        <v>2356</v>
      </c>
      <c r="D1023" s="11">
        <v>0.60229889892578137</v>
      </c>
      <c r="E1023" s="11" t="b">
        <v>0</v>
      </c>
      <c r="F1023" s="11">
        <v>0.46575342465753422</v>
      </c>
      <c r="G1023" s="11" t="b">
        <v>1</v>
      </c>
      <c r="H1023" s="10">
        <v>90.924999999999997</v>
      </c>
    </row>
    <row r="1024" spans="1:8" x14ac:dyDescent="0.2">
      <c r="A1024" s="146">
        <v>1023</v>
      </c>
      <c r="B1024" s="11">
        <v>1425</v>
      </c>
      <c r="C1024" s="11">
        <v>955</v>
      </c>
      <c r="D1024" s="11">
        <v>0.60180299324035669</v>
      </c>
      <c r="E1024" s="11" t="b">
        <v>0</v>
      </c>
      <c r="F1024" s="11">
        <v>0.46575342465753422</v>
      </c>
      <c r="G1024" s="11" t="b">
        <v>1</v>
      </c>
      <c r="H1024" s="10">
        <v>85.424999999999997</v>
      </c>
    </row>
    <row r="1025" spans="1:8" x14ac:dyDescent="0.2">
      <c r="A1025" s="146">
        <v>1024</v>
      </c>
      <c r="B1025" s="11">
        <v>1450</v>
      </c>
      <c r="C1025" s="11">
        <v>598</v>
      </c>
      <c r="D1025" s="11">
        <v>0.60327545166015639</v>
      </c>
      <c r="E1025" s="11" t="b">
        <v>0</v>
      </c>
      <c r="F1025" s="11">
        <v>0.46575342465753422</v>
      </c>
      <c r="G1025" s="11" t="b">
        <v>1</v>
      </c>
      <c r="H1025" s="10">
        <v>80.775000000000006</v>
      </c>
    </row>
    <row r="1026" spans="1:8" x14ac:dyDescent="0.2">
      <c r="A1026" s="146">
        <v>1025</v>
      </c>
      <c r="B1026" s="11">
        <v>1475</v>
      </c>
      <c r="C1026" s="11">
        <v>430</v>
      </c>
      <c r="D1026" s="11">
        <v>0.60409941802978528</v>
      </c>
      <c r="E1026" s="11" t="b">
        <v>0</v>
      </c>
      <c r="F1026" s="11">
        <v>0.46575342465753422</v>
      </c>
      <c r="G1026" s="11" t="b">
        <v>1</v>
      </c>
      <c r="H1026" s="10">
        <v>76.224999999999994</v>
      </c>
    </row>
    <row r="1027" spans="1:8" x14ac:dyDescent="0.2">
      <c r="A1027" s="146">
        <v>1026</v>
      </c>
      <c r="B1027" s="11">
        <v>1500</v>
      </c>
      <c r="C1027" s="11">
        <v>7242</v>
      </c>
      <c r="D1027" s="11">
        <v>0.60693752441406257</v>
      </c>
      <c r="E1027" s="11" t="b">
        <v>0</v>
      </c>
      <c r="F1027" s="11">
        <v>0.46575342465753422</v>
      </c>
      <c r="G1027" s="11" t="b">
        <v>1</v>
      </c>
      <c r="H1027" s="10">
        <v>72.474999999999994</v>
      </c>
    </row>
    <row r="1028" spans="1:8" x14ac:dyDescent="0.2">
      <c r="A1028" s="146">
        <v>1027</v>
      </c>
      <c r="B1028" s="11">
        <v>1575</v>
      </c>
      <c r="C1028" s="11">
        <v>640</v>
      </c>
      <c r="D1028" s="11">
        <v>0.6063500669097901</v>
      </c>
      <c r="E1028" s="11" t="b">
        <v>0</v>
      </c>
      <c r="F1028" s="11">
        <v>0.46575342465753422</v>
      </c>
      <c r="G1028" s="11" t="b">
        <v>1</v>
      </c>
      <c r="H1028" s="10">
        <v>60.274999999999999</v>
      </c>
    </row>
    <row r="1029" spans="1:8" x14ac:dyDescent="0.2">
      <c r="A1029" s="146">
        <v>1028</v>
      </c>
      <c r="B1029" s="11">
        <v>1600</v>
      </c>
      <c r="C1029" s="11">
        <v>1007</v>
      </c>
      <c r="D1029" s="11">
        <v>0.60886011260986339</v>
      </c>
      <c r="E1029" s="11" t="b">
        <v>0</v>
      </c>
      <c r="F1029" s="11">
        <v>0.46575342465753422</v>
      </c>
      <c r="G1029" s="11" t="b">
        <v>1</v>
      </c>
      <c r="H1029" s="10">
        <v>57.325000000000003</v>
      </c>
    </row>
    <row r="1030" spans="1:8" x14ac:dyDescent="0.2">
      <c r="A1030" s="146">
        <v>1029</v>
      </c>
      <c r="B1030" s="11">
        <v>1675</v>
      </c>
      <c r="C1030" s="11">
        <v>471</v>
      </c>
      <c r="D1030" s="11">
        <v>0.60974511352539085</v>
      </c>
      <c r="E1030" s="11" t="b">
        <v>0</v>
      </c>
      <c r="F1030" s="11">
        <v>0.46575342465753422</v>
      </c>
      <c r="G1030" s="11" t="b">
        <v>1</v>
      </c>
      <c r="H1030" s="10">
        <v>48</v>
      </c>
    </row>
    <row r="1031" spans="1:8" x14ac:dyDescent="0.2">
      <c r="A1031" s="146">
        <v>1030</v>
      </c>
      <c r="B1031" s="11">
        <v>1700</v>
      </c>
      <c r="C1031" s="11">
        <v>2570</v>
      </c>
      <c r="D1031" s="11">
        <v>0.61095817512512218</v>
      </c>
      <c r="E1031" s="11" t="b">
        <v>0</v>
      </c>
      <c r="F1031" s="11">
        <v>0.46575342465753422</v>
      </c>
      <c r="G1031" s="11" t="b">
        <v>1</v>
      </c>
      <c r="H1031" s="10">
        <v>45.45</v>
      </c>
    </row>
    <row r="1032" spans="1:8" x14ac:dyDescent="0.2">
      <c r="A1032" s="146">
        <v>1031</v>
      </c>
      <c r="B1032" s="11">
        <v>1725</v>
      </c>
      <c r="C1032" s="11">
        <v>3417</v>
      </c>
      <c r="D1032" s="11">
        <v>0.61146933944702164</v>
      </c>
      <c r="E1032" s="11" t="b">
        <v>0</v>
      </c>
      <c r="F1032" s="11">
        <v>0.46575342465753422</v>
      </c>
      <c r="G1032" s="11" t="b">
        <v>1</v>
      </c>
      <c r="H1032" s="10">
        <v>42.9</v>
      </c>
    </row>
    <row r="1033" spans="1:8" x14ac:dyDescent="0.2">
      <c r="A1033" s="146">
        <v>1032</v>
      </c>
      <c r="B1033" s="11">
        <v>1775</v>
      </c>
      <c r="C1033" s="11">
        <v>517</v>
      </c>
      <c r="D1033" s="11">
        <v>0.61491779129028323</v>
      </c>
      <c r="E1033" s="11" t="b">
        <v>0</v>
      </c>
      <c r="F1033" s="11">
        <v>0.46575342465753422</v>
      </c>
      <c r="G1033" s="11" t="b">
        <v>1</v>
      </c>
      <c r="H1033" s="10">
        <v>38.724999999999987</v>
      </c>
    </row>
    <row r="1034" spans="1:8" x14ac:dyDescent="0.2">
      <c r="A1034" s="146">
        <v>1033</v>
      </c>
      <c r="B1034" s="11">
        <v>1800</v>
      </c>
      <c r="C1034" s="11">
        <v>870</v>
      </c>
      <c r="D1034" s="11">
        <v>0.61513141220092771</v>
      </c>
      <c r="E1034" s="11" t="b">
        <v>0</v>
      </c>
      <c r="F1034" s="11">
        <v>0.46575342465753422</v>
      </c>
      <c r="G1034" s="11" t="b">
        <v>1</v>
      </c>
      <c r="H1034" s="10">
        <v>36.525000000000013</v>
      </c>
    </row>
    <row r="1035" spans="1:8" x14ac:dyDescent="0.2">
      <c r="A1035" s="146">
        <v>1034</v>
      </c>
      <c r="B1035" s="11">
        <v>1850</v>
      </c>
      <c r="C1035" s="11">
        <v>461</v>
      </c>
      <c r="D1035" s="11">
        <v>0.61690904335021979</v>
      </c>
      <c r="E1035" s="11" t="b">
        <v>0</v>
      </c>
      <c r="F1035" s="11">
        <v>0.46575342465753422</v>
      </c>
      <c r="G1035" s="11" t="b">
        <v>1</v>
      </c>
      <c r="H1035" s="10">
        <v>32.75</v>
      </c>
    </row>
    <row r="1036" spans="1:8" x14ac:dyDescent="0.2">
      <c r="A1036" s="146">
        <v>1035</v>
      </c>
      <c r="B1036" s="11">
        <v>1900</v>
      </c>
      <c r="C1036" s="11">
        <v>754</v>
      </c>
      <c r="D1036" s="11">
        <v>0.6211356856536866</v>
      </c>
      <c r="E1036" s="11" t="b">
        <v>0</v>
      </c>
      <c r="F1036" s="11">
        <v>0.46575342465753422</v>
      </c>
      <c r="G1036" s="11" t="b">
        <v>1</v>
      </c>
      <c r="H1036" s="10">
        <v>29.824999999999999</v>
      </c>
    </row>
    <row r="1037" spans="1:8" x14ac:dyDescent="0.2">
      <c r="A1037" s="146">
        <v>1036</v>
      </c>
      <c r="B1037" s="11">
        <v>2000</v>
      </c>
      <c r="C1037" s="11">
        <v>1417</v>
      </c>
      <c r="D1037" s="11">
        <v>0.62643806182861339</v>
      </c>
      <c r="E1037" s="11" t="b">
        <v>0</v>
      </c>
      <c r="F1037" s="11">
        <v>0.46575342465753422</v>
      </c>
      <c r="G1037" s="11" t="b">
        <v>1</v>
      </c>
      <c r="H1037" s="10">
        <v>24.425000000000001</v>
      </c>
    </row>
    <row r="1038" spans="1:8" x14ac:dyDescent="0.2">
      <c r="A1038" s="146">
        <v>1037</v>
      </c>
      <c r="B1038" s="11">
        <v>2075</v>
      </c>
      <c r="C1038" s="11">
        <v>404</v>
      </c>
      <c r="D1038" s="11">
        <v>0.63006961730957034</v>
      </c>
      <c r="E1038" s="11" t="b">
        <v>0</v>
      </c>
      <c r="F1038" s="11">
        <v>0.46575342465753422</v>
      </c>
      <c r="G1038" s="11" t="b">
        <v>1</v>
      </c>
      <c r="H1038" s="10">
        <v>21.074999999999999</v>
      </c>
    </row>
    <row r="1039" spans="1:8" x14ac:dyDescent="0.2">
      <c r="A1039" s="146">
        <v>1038</v>
      </c>
      <c r="B1039" s="11">
        <v>2300</v>
      </c>
      <c r="C1039" s="11">
        <v>478</v>
      </c>
      <c r="D1039" s="11">
        <v>0.64453480468750002</v>
      </c>
      <c r="E1039" s="11" t="b">
        <v>0</v>
      </c>
      <c r="F1039" s="11">
        <v>0.46575342465753422</v>
      </c>
      <c r="G1039" s="11" t="b">
        <v>1</v>
      </c>
      <c r="H1039" s="10">
        <v>14.225</v>
      </c>
    </row>
    <row r="1040" spans="1:8" x14ac:dyDescent="0.2">
      <c r="A1040" s="146">
        <v>1039</v>
      </c>
      <c r="B1040" s="11">
        <v>2400</v>
      </c>
      <c r="C1040" s="11">
        <v>1136</v>
      </c>
      <c r="D1040" s="11">
        <v>0.65175213973999035</v>
      </c>
      <c r="E1040" s="11" t="b">
        <v>0</v>
      </c>
      <c r="F1040" s="11">
        <v>0.46575342465753422</v>
      </c>
      <c r="G1040" s="11" t="b">
        <v>1</v>
      </c>
      <c r="H1040" s="10">
        <v>12.175000000000001</v>
      </c>
    </row>
    <row r="1041" spans="1:8" x14ac:dyDescent="0.2">
      <c r="A1041" s="146">
        <v>1040</v>
      </c>
      <c r="B1041" s="11">
        <v>2475</v>
      </c>
      <c r="C1041" s="11">
        <v>3112</v>
      </c>
      <c r="D1041" s="11">
        <v>0.65834387069702149</v>
      </c>
      <c r="E1041" s="11" t="b">
        <v>0</v>
      </c>
      <c r="F1041" s="11">
        <v>0.46575342465753422</v>
      </c>
      <c r="G1041" s="11" t="b">
        <v>1</v>
      </c>
      <c r="H1041" s="10">
        <v>11</v>
      </c>
    </row>
    <row r="1042" spans="1:8" x14ac:dyDescent="0.2">
      <c r="A1042" s="146">
        <v>1041</v>
      </c>
      <c r="B1042" s="11">
        <v>3000</v>
      </c>
      <c r="C1042" s="11">
        <v>1279</v>
      </c>
      <c r="D1042" s="11">
        <v>3.3603073853683472</v>
      </c>
      <c r="E1042" s="11" t="b">
        <v>0</v>
      </c>
      <c r="F1042" s="11">
        <v>0.46575342465753422</v>
      </c>
      <c r="G1042" s="11" t="b">
        <v>1</v>
      </c>
      <c r="H1042" s="10">
        <v>677</v>
      </c>
    </row>
    <row r="1043" spans="1:8" x14ac:dyDescent="0.2">
      <c r="A1043" s="146">
        <v>1042</v>
      </c>
      <c r="B1043" s="11">
        <v>3050</v>
      </c>
      <c r="C1043" s="11">
        <v>548</v>
      </c>
      <c r="D1043" s="11">
        <v>3.3058794208526612</v>
      </c>
      <c r="E1043" s="11" t="b">
        <v>0</v>
      </c>
      <c r="F1043" s="11">
        <v>0.46575342465753422</v>
      </c>
      <c r="G1043" s="11" t="b">
        <v>1</v>
      </c>
      <c r="H1043" s="10">
        <v>661.25</v>
      </c>
    </row>
    <row r="1044" spans="1:8" x14ac:dyDescent="0.2">
      <c r="A1044" s="146">
        <v>1043</v>
      </c>
      <c r="B1044" s="11">
        <v>3200</v>
      </c>
      <c r="D1044" s="11">
        <v>3.2223148714637762</v>
      </c>
      <c r="E1044" s="11" t="b">
        <v>0</v>
      </c>
      <c r="F1044" s="11">
        <v>0.46575342465753422</v>
      </c>
      <c r="G1044" s="11" t="b">
        <v>1</v>
      </c>
      <c r="H1044" s="10">
        <v>632.25</v>
      </c>
    </row>
    <row r="1045" spans="1:8" x14ac:dyDescent="0.2">
      <c r="A1045" s="146">
        <v>1044</v>
      </c>
      <c r="B1045" s="11">
        <v>4000</v>
      </c>
      <c r="D1045" s="11">
        <v>2.9152859149169918</v>
      </c>
      <c r="E1045" s="11" t="b">
        <v>0</v>
      </c>
      <c r="F1045" s="11">
        <v>0.46575342465753422</v>
      </c>
      <c r="G1045" s="11" t="b">
        <v>1</v>
      </c>
      <c r="H1045" s="10">
        <v>507</v>
      </c>
    </row>
    <row r="1046" spans="1:8" x14ac:dyDescent="0.2">
      <c r="A1046" s="146">
        <v>1045</v>
      </c>
      <c r="B1046" s="11">
        <v>4200</v>
      </c>
      <c r="D1046" s="11">
        <v>2.8618497692108149</v>
      </c>
      <c r="E1046" s="11" t="b">
        <v>0</v>
      </c>
      <c r="F1046" s="11">
        <v>0.46575342465753422</v>
      </c>
      <c r="G1046" s="11" t="b">
        <v>1</v>
      </c>
      <c r="H1046" s="10">
        <v>481.75</v>
      </c>
    </row>
    <row r="1047" spans="1:8" x14ac:dyDescent="0.2">
      <c r="A1047" s="146">
        <v>1046</v>
      </c>
      <c r="B1047" s="11">
        <v>5</v>
      </c>
      <c r="C1047" s="11">
        <v>7910</v>
      </c>
      <c r="D1047" s="11">
        <v>2.3750040625</v>
      </c>
      <c r="E1047" s="11" t="b">
        <v>0</v>
      </c>
      <c r="F1047" s="11">
        <v>0.46575342465753422</v>
      </c>
      <c r="G1047" s="11" t="b">
        <v>0</v>
      </c>
      <c r="H1047" s="10">
        <v>0.01</v>
      </c>
    </row>
    <row r="1048" spans="1:8" x14ac:dyDescent="0.2">
      <c r="A1048" s="146">
        <v>1047</v>
      </c>
      <c r="B1048" s="11">
        <v>15</v>
      </c>
      <c r="C1048" s="11">
        <v>710</v>
      </c>
      <c r="D1048" s="11">
        <v>1.875000625</v>
      </c>
      <c r="E1048" s="11" t="b">
        <v>0</v>
      </c>
      <c r="F1048" s="11">
        <v>0.46575342465753422</v>
      </c>
      <c r="G1048" s="11" t="b">
        <v>0</v>
      </c>
      <c r="H1048" s="10">
        <v>1.4999999999999999E-2</v>
      </c>
    </row>
    <row r="1049" spans="1:8" x14ac:dyDescent="0.2">
      <c r="A1049" s="146">
        <v>1048</v>
      </c>
      <c r="B1049" s="11">
        <v>20</v>
      </c>
      <c r="C1049" s="11">
        <v>4840</v>
      </c>
      <c r="D1049" s="11">
        <v>1.8125009375000001</v>
      </c>
      <c r="E1049" s="11" t="b">
        <v>0</v>
      </c>
      <c r="F1049" s="11">
        <v>0.46575342465753422</v>
      </c>
      <c r="G1049" s="11" t="b">
        <v>0</v>
      </c>
      <c r="H1049" s="10">
        <v>2.5000000000000001E-2</v>
      </c>
    </row>
    <row r="1050" spans="1:8" x14ac:dyDescent="0.2">
      <c r="A1050" s="146">
        <v>1049</v>
      </c>
      <c r="B1050" s="11">
        <v>25</v>
      </c>
      <c r="C1050" s="11">
        <v>663</v>
      </c>
      <c r="D1050" s="11">
        <v>1.6406267968749999</v>
      </c>
      <c r="E1050" s="11" t="b">
        <v>0</v>
      </c>
      <c r="F1050" s="11">
        <v>0.46575342465753422</v>
      </c>
      <c r="G1050" s="11" t="b">
        <v>0</v>
      </c>
      <c r="H1050" s="10">
        <v>1.4999999999999999E-2</v>
      </c>
    </row>
    <row r="1051" spans="1:8" x14ac:dyDescent="0.2">
      <c r="A1051" s="146">
        <v>1050</v>
      </c>
      <c r="B1051" s="11">
        <v>30</v>
      </c>
      <c r="C1051" s="11">
        <v>721</v>
      </c>
      <c r="D1051" s="11">
        <v>1.5859395703125001</v>
      </c>
      <c r="E1051" s="11" t="b">
        <v>0</v>
      </c>
      <c r="F1051" s="11">
        <v>0.46575342465753422</v>
      </c>
      <c r="G1051" s="11" t="b">
        <v>0</v>
      </c>
      <c r="H1051" s="10">
        <v>0.02</v>
      </c>
    </row>
    <row r="1052" spans="1:8" x14ac:dyDescent="0.2">
      <c r="A1052" s="146">
        <v>1051</v>
      </c>
      <c r="B1052" s="11">
        <v>35</v>
      </c>
      <c r="C1052" s="11">
        <v>413</v>
      </c>
      <c r="D1052" s="11">
        <v>1.5625021875</v>
      </c>
      <c r="E1052" s="11" t="b">
        <v>0</v>
      </c>
      <c r="F1052" s="11">
        <v>0.46575342465753422</v>
      </c>
      <c r="G1052" s="11" t="b">
        <v>0</v>
      </c>
      <c r="H1052" s="10">
        <v>0.03</v>
      </c>
    </row>
    <row r="1053" spans="1:8" x14ac:dyDescent="0.2">
      <c r="A1053" s="146">
        <v>1052</v>
      </c>
      <c r="B1053" s="11">
        <v>40</v>
      </c>
      <c r="C1053" s="11">
        <v>2460</v>
      </c>
      <c r="D1053" s="11">
        <v>1.4921900390625</v>
      </c>
      <c r="E1053" s="11" t="b">
        <v>0</v>
      </c>
      <c r="F1053" s="11">
        <v>0.46575342465753422</v>
      </c>
      <c r="G1053" s="11" t="b">
        <v>0</v>
      </c>
      <c r="H1053" s="10">
        <v>0.03</v>
      </c>
    </row>
    <row r="1054" spans="1:8" x14ac:dyDescent="0.2">
      <c r="A1054" s="146">
        <v>1053</v>
      </c>
      <c r="B1054" s="11">
        <v>50</v>
      </c>
      <c r="C1054" s="11">
        <v>2171</v>
      </c>
      <c r="D1054" s="11">
        <v>1.43359658203125</v>
      </c>
      <c r="E1054" s="11" t="b">
        <v>0</v>
      </c>
      <c r="F1054" s="11">
        <v>0.46575342465753422</v>
      </c>
      <c r="G1054" s="11" t="b">
        <v>0</v>
      </c>
      <c r="H1054" s="10">
        <v>4.4999999999999998E-2</v>
      </c>
    </row>
    <row r="1055" spans="1:8" x14ac:dyDescent="0.2">
      <c r="A1055" s="146">
        <v>1054</v>
      </c>
      <c r="B1055" s="11">
        <v>60</v>
      </c>
      <c r="C1055" s="11">
        <v>1037</v>
      </c>
      <c r="D1055" s="11">
        <v>1.5292992285156251</v>
      </c>
      <c r="E1055" s="11" t="b">
        <v>0</v>
      </c>
      <c r="F1055" s="11">
        <v>0.46575342465753422</v>
      </c>
      <c r="G1055" s="11" t="b">
        <v>0</v>
      </c>
      <c r="H1055" s="10">
        <v>0.19</v>
      </c>
    </row>
    <row r="1056" spans="1:8" x14ac:dyDescent="0.2">
      <c r="A1056" s="146">
        <v>1055</v>
      </c>
      <c r="B1056" s="11">
        <v>80</v>
      </c>
      <c r="C1056" s="11">
        <v>2344</v>
      </c>
      <c r="D1056" s="11">
        <v>1.3593782031249999</v>
      </c>
      <c r="E1056" s="11" t="b">
        <v>0</v>
      </c>
      <c r="F1056" s="11">
        <v>0.46575342465753422</v>
      </c>
      <c r="G1056" s="11" t="b">
        <v>0</v>
      </c>
      <c r="H1056" s="10">
        <v>0.17499999999999999</v>
      </c>
    </row>
    <row r="1057" spans="1:8" x14ac:dyDescent="0.2">
      <c r="A1057" s="146">
        <v>1056</v>
      </c>
      <c r="B1057" s="11">
        <v>100</v>
      </c>
      <c r="C1057" s="11">
        <v>4236</v>
      </c>
      <c r="D1057" s="11">
        <v>1.27734736328125</v>
      </c>
      <c r="E1057" s="11" t="b">
        <v>0</v>
      </c>
      <c r="F1057" s="11">
        <v>0.46575342465753422</v>
      </c>
      <c r="G1057" s="11" t="b">
        <v>0</v>
      </c>
      <c r="H1057" s="10">
        <v>0.24</v>
      </c>
    </row>
    <row r="1058" spans="1:8" x14ac:dyDescent="0.2">
      <c r="A1058" s="146">
        <v>1057</v>
      </c>
      <c r="B1058" s="11">
        <v>120</v>
      </c>
      <c r="C1058" s="11">
        <v>4392</v>
      </c>
      <c r="D1058" s="11">
        <v>1.2373085009765621</v>
      </c>
      <c r="E1058" s="11" t="b">
        <v>0</v>
      </c>
      <c r="F1058" s="11">
        <v>0.46575342465753422</v>
      </c>
      <c r="G1058" s="11" t="b">
        <v>0</v>
      </c>
      <c r="H1058" s="10">
        <v>0.38500000000000001</v>
      </c>
    </row>
    <row r="1059" spans="1:8" x14ac:dyDescent="0.2">
      <c r="A1059" s="146">
        <v>1058</v>
      </c>
      <c r="B1059" s="11">
        <v>140</v>
      </c>
      <c r="C1059" s="11">
        <v>1472</v>
      </c>
      <c r="D1059" s="11">
        <v>1.1289106054687501</v>
      </c>
      <c r="E1059" s="11" t="b">
        <v>0</v>
      </c>
      <c r="F1059" s="11">
        <v>0.46575342465753422</v>
      </c>
      <c r="G1059" s="11" t="b">
        <v>0</v>
      </c>
      <c r="H1059" s="10">
        <v>0.32500000000000001</v>
      </c>
    </row>
    <row r="1060" spans="1:8" x14ac:dyDescent="0.2">
      <c r="A1060" s="146">
        <v>1059</v>
      </c>
      <c r="B1060" s="11">
        <v>150</v>
      </c>
      <c r="C1060" s="11">
        <v>1494</v>
      </c>
      <c r="D1060" s="11">
        <v>1.122562980957031</v>
      </c>
      <c r="E1060" s="11" t="b">
        <v>0</v>
      </c>
      <c r="F1060" s="11">
        <v>0.46575342465753422</v>
      </c>
      <c r="G1060" s="11" t="b">
        <v>0</v>
      </c>
      <c r="H1060" s="10">
        <v>0.42499999999999999</v>
      </c>
    </row>
    <row r="1061" spans="1:8" x14ac:dyDescent="0.2">
      <c r="A1061" s="146">
        <v>1060</v>
      </c>
      <c r="B1061" s="11">
        <v>160</v>
      </c>
      <c r="C1061" s="11">
        <v>3359</v>
      </c>
      <c r="D1061" s="11">
        <v>1.099125598144532</v>
      </c>
      <c r="E1061" s="11" t="b">
        <v>0</v>
      </c>
      <c r="F1061" s="11">
        <v>0.46575342465753422</v>
      </c>
      <c r="G1061" s="11" t="b">
        <v>0</v>
      </c>
      <c r="H1061" s="10">
        <v>0.47499999999999998</v>
      </c>
    </row>
    <row r="1062" spans="1:8" x14ac:dyDescent="0.2">
      <c r="A1062" s="146">
        <v>1061</v>
      </c>
      <c r="B1062" s="11">
        <v>180</v>
      </c>
      <c r="C1062" s="11">
        <v>657</v>
      </c>
      <c r="D1062" s="11">
        <v>1.057621899414062</v>
      </c>
      <c r="E1062" s="11" t="b">
        <v>0</v>
      </c>
      <c r="F1062" s="11">
        <v>0.46575342465753422</v>
      </c>
      <c r="G1062" s="11" t="b">
        <v>0</v>
      </c>
      <c r="H1062" s="10">
        <v>0.59</v>
      </c>
    </row>
    <row r="1063" spans="1:8" x14ac:dyDescent="0.2">
      <c r="A1063" s="146">
        <v>1062</v>
      </c>
      <c r="B1063" s="11">
        <v>200</v>
      </c>
      <c r="C1063" s="11">
        <v>5759</v>
      </c>
      <c r="D1063" s="11">
        <v>1.0273486132812499</v>
      </c>
      <c r="E1063" s="11" t="b">
        <v>0</v>
      </c>
      <c r="F1063" s="11">
        <v>0.46575342465753422</v>
      </c>
      <c r="G1063" s="11" t="b">
        <v>0</v>
      </c>
      <c r="H1063" s="10">
        <v>0.76500000000000001</v>
      </c>
    </row>
    <row r="1064" spans="1:8" x14ac:dyDescent="0.2">
      <c r="A1064" s="146">
        <v>1063</v>
      </c>
      <c r="B1064" s="11">
        <v>220</v>
      </c>
      <c r="C1064" s="11">
        <v>416</v>
      </c>
      <c r="D1064" s="11">
        <v>0.99194343994140621</v>
      </c>
      <c r="E1064" s="11" t="b">
        <v>0</v>
      </c>
      <c r="F1064" s="11">
        <v>0.46575342465753422</v>
      </c>
      <c r="G1064" s="11" t="b">
        <v>0</v>
      </c>
      <c r="H1064" s="10">
        <v>0.91500000000000004</v>
      </c>
    </row>
    <row r="1065" spans="1:8" x14ac:dyDescent="0.2">
      <c r="A1065" s="146">
        <v>1064</v>
      </c>
      <c r="B1065" s="11">
        <v>228</v>
      </c>
      <c r="C1065" s="11">
        <v>499</v>
      </c>
      <c r="D1065" s="11">
        <v>0.97998066894531255</v>
      </c>
      <c r="E1065" s="11" t="b">
        <v>0</v>
      </c>
      <c r="F1065" s="11">
        <v>0.46575342465753422</v>
      </c>
      <c r="G1065" s="11" t="b">
        <v>0</v>
      </c>
      <c r="H1065" s="10">
        <v>0.99</v>
      </c>
    </row>
    <row r="1066" spans="1:8" x14ac:dyDescent="0.2">
      <c r="A1066" s="146">
        <v>1065</v>
      </c>
      <c r="B1066" s="11">
        <v>232</v>
      </c>
      <c r="C1066" s="11">
        <v>464</v>
      </c>
      <c r="D1066" s="11">
        <v>0.97436549072265621</v>
      </c>
      <c r="E1066" s="11" t="b">
        <v>0</v>
      </c>
      <c r="F1066" s="11">
        <v>0.46575342465753422</v>
      </c>
      <c r="G1066" s="11" t="b">
        <v>0</v>
      </c>
      <c r="H1066" s="10">
        <v>1.03</v>
      </c>
    </row>
    <row r="1067" spans="1:8" x14ac:dyDescent="0.2">
      <c r="A1067" s="146">
        <v>1066</v>
      </c>
      <c r="B1067" s="11">
        <v>236</v>
      </c>
      <c r="C1067" s="11">
        <v>440</v>
      </c>
      <c r="D1067" s="11">
        <v>0.96850617431640629</v>
      </c>
      <c r="E1067" s="11" t="b">
        <v>0</v>
      </c>
      <c r="F1067" s="11">
        <v>0.46575342465753422</v>
      </c>
      <c r="G1067" s="11" t="b">
        <v>0</v>
      </c>
      <c r="H1067" s="10">
        <v>1.07</v>
      </c>
    </row>
    <row r="1068" spans="1:8" x14ac:dyDescent="0.2">
      <c r="A1068" s="146">
        <v>1067</v>
      </c>
      <c r="B1068" s="11">
        <v>240</v>
      </c>
      <c r="C1068" s="11">
        <v>917</v>
      </c>
      <c r="D1068" s="11">
        <v>0.96386754882812498</v>
      </c>
      <c r="E1068" s="11" t="b">
        <v>0</v>
      </c>
      <c r="F1068" s="11">
        <v>0.46575342465753422</v>
      </c>
      <c r="G1068" s="11" t="b">
        <v>0</v>
      </c>
      <c r="H1068" s="10">
        <v>1.1200000000000001</v>
      </c>
    </row>
    <row r="1069" spans="1:8" x14ac:dyDescent="0.2">
      <c r="A1069" s="146">
        <v>1068</v>
      </c>
      <c r="B1069" s="11">
        <v>250</v>
      </c>
      <c r="C1069" s="11">
        <v>789</v>
      </c>
      <c r="D1069" s="11">
        <v>0.94970753417968745</v>
      </c>
      <c r="E1069" s="11" t="b">
        <v>0</v>
      </c>
      <c r="F1069" s="11">
        <v>0.46575342465753422</v>
      </c>
      <c r="G1069" s="11" t="b">
        <v>0</v>
      </c>
      <c r="H1069" s="10">
        <v>1.2250000000000001</v>
      </c>
    </row>
    <row r="1070" spans="1:8" x14ac:dyDescent="0.2">
      <c r="A1070" s="146">
        <v>1069</v>
      </c>
      <c r="B1070" s="11">
        <v>252</v>
      </c>
      <c r="C1070" s="11">
        <v>1334</v>
      </c>
      <c r="D1070" s="11">
        <v>0.96118202880859371</v>
      </c>
      <c r="E1070" s="11" t="b">
        <v>0</v>
      </c>
      <c r="F1070" s="11">
        <v>0.46575342465753422</v>
      </c>
      <c r="G1070" s="11" t="b">
        <v>0</v>
      </c>
      <c r="H1070" s="10">
        <v>1.395</v>
      </c>
    </row>
    <row r="1071" spans="1:8" x14ac:dyDescent="0.2">
      <c r="A1071" s="146">
        <v>1070</v>
      </c>
      <c r="B1071" s="11">
        <v>260</v>
      </c>
      <c r="C1071" s="11">
        <v>630</v>
      </c>
      <c r="D1071" s="11">
        <v>0.93676821044921876</v>
      </c>
      <c r="E1071" s="11" t="b">
        <v>0</v>
      </c>
      <c r="F1071" s="11">
        <v>0.46575342465753422</v>
      </c>
      <c r="G1071" s="11" t="b">
        <v>0</v>
      </c>
      <c r="H1071" s="10">
        <v>1.345</v>
      </c>
    </row>
    <row r="1072" spans="1:8" x14ac:dyDescent="0.2">
      <c r="A1072" s="146">
        <v>1071</v>
      </c>
      <c r="B1072" s="11">
        <v>280</v>
      </c>
      <c r="C1072" s="11">
        <v>1406</v>
      </c>
      <c r="D1072" s="11">
        <v>0.91186611572265619</v>
      </c>
      <c r="E1072" s="11" t="b">
        <v>0</v>
      </c>
      <c r="F1072" s="11">
        <v>0.46575342465753422</v>
      </c>
      <c r="G1072" s="11" t="b">
        <v>0</v>
      </c>
      <c r="H1072" s="10">
        <v>1.605</v>
      </c>
    </row>
    <row r="1073" spans="1:8" x14ac:dyDescent="0.2">
      <c r="A1073" s="146">
        <v>1072</v>
      </c>
      <c r="B1073" s="11">
        <v>284</v>
      </c>
      <c r="C1073" s="11">
        <v>448</v>
      </c>
      <c r="D1073" s="11">
        <v>0.90747162841796869</v>
      </c>
      <c r="E1073" s="11" t="b">
        <v>0</v>
      </c>
      <c r="F1073" s="11">
        <v>0.46575342465753422</v>
      </c>
      <c r="G1073" s="11" t="b">
        <v>0</v>
      </c>
      <c r="H1073" s="10">
        <v>1.665</v>
      </c>
    </row>
    <row r="1074" spans="1:8" x14ac:dyDescent="0.2">
      <c r="A1074" s="146">
        <v>1073</v>
      </c>
      <c r="B1074" s="11">
        <v>300</v>
      </c>
      <c r="C1074" s="11">
        <v>3473</v>
      </c>
      <c r="D1074" s="11">
        <v>0.90075782836914065</v>
      </c>
      <c r="E1074" s="11" t="b">
        <v>0</v>
      </c>
      <c r="F1074" s="11">
        <v>0.46575342465753422</v>
      </c>
      <c r="G1074" s="11" t="b">
        <v>0</v>
      </c>
      <c r="H1074" s="10">
        <v>2.085</v>
      </c>
    </row>
    <row r="1075" spans="1:8" x14ac:dyDescent="0.2">
      <c r="A1075" s="146">
        <v>1074</v>
      </c>
      <c r="B1075" s="11">
        <v>320</v>
      </c>
      <c r="C1075" s="11">
        <v>5626</v>
      </c>
      <c r="D1075" s="11">
        <v>0.86963020996093754</v>
      </c>
      <c r="E1075" s="11" t="b">
        <v>0</v>
      </c>
      <c r="F1075" s="11">
        <v>0.46575342465753422</v>
      </c>
      <c r="G1075" s="11" t="b">
        <v>0</v>
      </c>
      <c r="H1075" s="10">
        <v>2.2799999999999998</v>
      </c>
    </row>
    <row r="1076" spans="1:8" x14ac:dyDescent="0.2">
      <c r="A1076" s="146">
        <v>1075</v>
      </c>
      <c r="B1076" s="11">
        <v>352</v>
      </c>
      <c r="C1076" s="11">
        <v>626</v>
      </c>
      <c r="D1076" s="11">
        <v>0.83886879882812493</v>
      </c>
      <c r="E1076" s="11" t="b">
        <v>0</v>
      </c>
      <c r="F1076" s="11">
        <v>0.46575342465753422</v>
      </c>
      <c r="G1076" s="11" t="b">
        <v>0</v>
      </c>
      <c r="H1076" s="10">
        <v>2.95</v>
      </c>
    </row>
    <row r="1077" spans="1:8" x14ac:dyDescent="0.2">
      <c r="A1077" s="146">
        <v>1076</v>
      </c>
      <c r="B1077" s="11">
        <v>356</v>
      </c>
      <c r="C1077" s="11">
        <v>1134</v>
      </c>
      <c r="D1077" s="11">
        <v>0.83551189880371068</v>
      </c>
      <c r="E1077" s="11" t="b">
        <v>0</v>
      </c>
      <c r="F1077" s="11">
        <v>0.46575342465753422</v>
      </c>
      <c r="G1077" s="11" t="b">
        <v>0</v>
      </c>
      <c r="H1077" s="10">
        <v>3.05</v>
      </c>
    </row>
    <row r="1078" spans="1:8" x14ac:dyDescent="0.2">
      <c r="A1078" s="146">
        <v>1077</v>
      </c>
      <c r="B1078" s="11">
        <v>360</v>
      </c>
      <c r="C1078" s="11">
        <v>799</v>
      </c>
      <c r="D1078" s="11">
        <v>0.83227706787109357</v>
      </c>
      <c r="E1078" s="11" t="b">
        <v>0</v>
      </c>
      <c r="F1078" s="11">
        <v>0.46575342465753422</v>
      </c>
      <c r="G1078" s="11" t="b">
        <v>0</v>
      </c>
      <c r="H1078" s="10">
        <v>3.1549999999999998</v>
      </c>
    </row>
    <row r="1079" spans="1:8" x14ac:dyDescent="0.2">
      <c r="A1079" s="146">
        <v>1078</v>
      </c>
      <c r="B1079" s="11">
        <v>372</v>
      </c>
      <c r="C1079" s="11">
        <v>1651</v>
      </c>
      <c r="D1079" s="11">
        <v>0.82141291870117183</v>
      </c>
      <c r="E1079" s="11" t="b">
        <v>0</v>
      </c>
      <c r="F1079" s="11">
        <v>0.46575342465753422</v>
      </c>
      <c r="G1079" s="11" t="b">
        <v>0</v>
      </c>
      <c r="H1079" s="10">
        <v>3.45</v>
      </c>
    </row>
    <row r="1080" spans="1:8" x14ac:dyDescent="0.2">
      <c r="A1080" s="146">
        <v>1079</v>
      </c>
      <c r="B1080" s="11">
        <v>376</v>
      </c>
      <c r="C1080" s="11">
        <v>1544</v>
      </c>
      <c r="D1080" s="11">
        <v>0.81872739868164057</v>
      </c>
      <c r="E1080" s="11" t="b">
        <v>0</v>
      </c>
      <c r="F1080" s="11">
        <v>0.46575342465753422</v>
      </c>
      <c r="G1080" s="11" t="b">
        <v>0</v>
      </c>
      <c r="H1080" s="10">
        <v>3.5750000000000002</v>
      </c>
    </row>
    <row r="1081" spans="1:8" x14ac:dyDescent="0.2">
      <c r="A1081" s="146">
        <v>1080</v>
      </c>
      <c r="B1081" s="11">
        <v>380</v>
      </c>
      <c r="C1081" s="11">
        <v>1636</v>
      </c>
      <c r="D1081" s="11">
        <v>0.81500429138183583</v>
      </c>
      <c r="E1081" s="11" t="b">
        <v>0</v>
      </c>
      <c r="F1081" s="11">
        <v>0.46575342465753422</v>
      </c>
      <c r="G1081" s="11" t="b">
        <v>0</v>
      </c>
      <c r="H1081" s="10">
        <v>3.6749999999999998</v>
      </c>
    </row>
    <row r="1082" spans="1:8" x14ac:dyDescent="0.2">
      <c r="A1082" s="146">
        <v>1081</v>
      </c>
      <c r="B1082" s="11">
        <v>384</v>
      </c>
      <c r="C1082" s="11">
        <v>1692</v>
      </c>
      <c r="D1082" s="11">
        <v>0.81305118591308578</v>
      </c>
      <c r="E1082" s="11" t="b">
        <v>0</v>
      </c>
      <c r="F1082" s="11">
        <v>0.46575342465753422</v>
      </c>
      <c r="G1082" s="11" t="b">
        <v>0</v>
      </c>
      <c r="H1082" s="10">
        <v>3.8250000000000002</v>
      </c>
    </row>
    <row r="1083" spans="1:8" x14ac:dyDescent="0.2">
      <c r="A1083" s="146">
        <v>1082</v>
      </c>
      <c r="B1083" s="11">
        <v>388</v>
      </c>
      <c r="C1083" s="11">
        <v>1578</v>
      </c>
      <c r="D1083" s="11">
        <v>0.80920600952148436</v>
      </c>
      <c r="E1083" s="11" t="b">
        <v>0</v>
      </c>
      <c r="F1083" s="11">
        <v>0.46575342465753422</v>
      </c>
      <c r="G1083" s="11" t="b">
        <v>0</v>
      </c>
      <c r="H1083" s="10">
        <v>3.9249999999999998</v>
      </c>
    </row>
    <row r="1084" spans="1:8" x14ac:dyDescent="0.2">
      <c r="A1084" s="146">
        <v>1083</v>
      </c>
      <c r="B1084" s="11">
        <v>392</v>
      </c>
      <c r="C1084" s="11">
        <v>430</v>
      </c>
      <c r="D1084" s="11">
        <v>0.80700876586914072</v>
      </c>
      <c r="E1084" s="11" t="b">
        <v>0</v>
      </c>
      <c r="F1084" s="11">
        <v>0.46575342465753422</v>
      </c>
      <c r="G1084" s="11" t="b">
        <v>0</v>
      </c>
      <c r="H1084" s="10">
        <v>4.0750000000000002</v>
      </c>
    </row>
    <row r="1085" spans="1:8" x14ac:dyDescent="0.2">
      <c r="A1085" s="146">
        <v>1084</v>
      </c>
      <c r="B1085" s="11">
        <v>400</v>
      </c>
      <c r="C1085" s="11">
        <v>2611</v>
      </c>
      <c r="D1085" s="11">
        <v>0.80230910583496073</v>
      </c>
      <c r="E1085" s="11" t="b">
        <v>0</v>
      </c>
      <c r="F1085" s="11">
        <v>0.46575342465753422</v>
      </c>
      <c r="G1085" s="11" t="b">
        <v>0</v>
      </c>
      <c r="H1085" s="10">
        <v>4.375</v>
      </c>
    </row>
    <row r="1086" spans="1:8" x14ac:dyDescent="0.2">
      <c r="A1086" s="146">
        <v>1085</v>
      </c>
      <c r="B1086" s="11">
        <v>410</v>
      </c>
      <c r="C1086" s="11">
        <v>947</v>
      </c>
      <c r="D1086" s="11">
        <v>0.79364220031738286</v>
      </c>
      <c r="E1086" s="11" t="b">
        <v>0</v>
      </c>
      <c r="F1086" s="11">
        <v>0.46575342465753422</v>
      </c>
      <c r="G1086" s="11" t="b">
        <v>0</v>
      </c>
      <c r="H1086" s="10">
        <v>4.6749999999999998</v>
      </c>
    </row>
    <row r="1087" spans="1:8" x14ac:dyDescent="0.2">
      <c r="A1087" s="146">
        <v>1086</v>
      </c>
      <c r="B1087" s="11">
        <v>420</v>
      </c>
      <c r="C1087" s="11">
        <v>2707</v>
      </c>
      <c r="D1087" s="11">
        <v>0.78821012573242188</v>
      </c>
      <c r="E1087" s="11" t="b">
        <v>0</v>
      </c>
      <c r="F1087" s="11">
        <v>0.46575342465753422</v>
      </c>
      <c r="G1087" s="11" t="b">
        <v>0</v>
      </c>
      <c r="H1087" s="10">
        <v>5.0999999999999996</v>
      </c>
    </row>
    <row r="1088" spans="1:8" x14ac:dyDescent="0.2">
      <c r="A1088" s="146">
        <v>1087</v>
      </c>
      <c r="B1088" s="11">
        <v>430</v>
      </c>
      <c r="C1088" s="11">
        <v>596</v>
      </c>
      <c r="D1088" s="11">
        <v>0.77954322021484379</v>
      </c>
      <c r="E1088" s="11" t="b">
        <v>0</v>
      </c>
      <c r="F1088" s="11">
        <v>0.46575342465753422</v>
      </c>
      <c r="G1088" s="11" t="b">
        <v>0</v>
      </c>
      <c r="H1088" s="10">
        <v>5.4249999999999998</v>
      </c>
    </row>
    <row r="1089" spans="1:8" x14ac:dyDescent="0.2">
      <c r="A1089" s="146">
        <v>1088</v>
      </c>
      <c r="B1089" s="11">
        <v>440</v>
      </c>
      <c r="C1089" s="11">
        <v>938</v>
      </c>
      <c r="D1089" s="11">
        <v>0.77441631835937508</v>
      </c>
      <c r="E1089" s="11" t="b">
        <v>0</v>
      </c>
      <c r="F1089" s="11">
        <v>0.46575342465753422</v>
      </c>
      <c r="G1089" s="11" t="b">
        <v>0</v>
      </c>
      <c r="H1089" s="10">
        <v>5.9</v>
      </c>
    </row>
    <row r="1090" spans="1:8" x14ac:dyDescent="0.2">
      <c r="A1090" s="146">
        <v>1089</v>
      </c>
      <c r="B1090" s="11">
        <v>450</v>
      </c>
      <c r="C1090" s="11">
        <v>2418</v>
      </c>
      <c r="D1090" s="11">
        <v>0.76751941467285167</v>
      </c>
      <c r="E1090" s="11" t="b">
        <v>0</v>
      </c>
      <c r="F1090" s="11">
        <v>0.46575342465753422</v>
      </c>
      <c r="G1090" s="11" t="b">
        <v>0</v>
      </c>
      <c r="H1090" s="10">
        <v>6.3250000000000002</v>
      </c>
    </row>
    <row r="1091" spans="1:8" x14ac:dyDescent="0.2">
      <c r="A1091" s="146">
        <v>1090</v>
      </c>
      <c r="B1091" s="11">
        <v>470</v>
      </c>
      <c r="C1091" s="11">
        <v>959</v>
      </c>
      <c r="D1091" s="11">
        <v>0.7558007818603516</v>
      </c>
      <c r="E1091" s="11" t="b">
        <v>0</v>
      </c>
      <c r="F1091" s="11">
        <v>0.46575342465753422</v>
      </c>
      <c r="G1091" s="11" t="b">
        <v>0</v>
      </c>
      <c r="H1091" s="10">
        <v>7.3249999999999993</v>
      </c>
    </row>
    <row r="1092" spans="1:8" x14ac:dyDescent="0.2">
      <c r="A1092" s="146">
        <v>1091</v>
      </c>
      <c r="B1092" s="11">
        <v>480</v>
      </c>
      <c r="C1092" s="11">
        <v>3217</v>
      </c>
      <c r="D1092" s="11">
        <v>0.75073491455078123</v>
      </c>
      <c r="E1092" s="11" t="b">
        <v>0</v>
      </c>
      <c r="F1092" s="11">
        <v>0.46575342465753422</v>
      </c>
      <c r="G1092" s="11" t="b">
        <v>0</v>
      </c>
      <c r="H1092" s="10">
        <v>7.8999999999999986</v>
      </c>
    </row>
    <row r="1093" spans="1:8" x14ac:dyDescent="0.2">
      <c r="A1093" s="146">
        <v>1092</v>
      </c>
      <c r="B1093" s="11">
        <v>490</v>
      </c>
      <c r="C1093" s="11">
        <v>1471</v>
      </c>
      <c r="D1093" s="11">
        <v>0.74377697631835926</v>
      </c>
      <c r="E1093" s="11" t="b">
        <v>0</v>
      </c>
      <c r="F1093" s="11">
        <v>0.46575342465753422</v>
      </c>
      <c r="G1093" s="11" t="b">
        <v>0</v>
      </c>
      <c r="H1093" s="10">
        <v>8.4</v>
      </c>
    </row>
    <row r="1094" spans="1:8" x14ac:dyDescent="0.2">
      <c r="A1094" s="146">
        <v>1093</v>
      </c>
      <c r="B1094" s="11">
        <v>500</v>
      </c>
      <c r="C1094" s="11">
        <v>10398</v>
      </c>
      <c r="D1094" s="11">
        <v>0.73782610809326166</v>
      </c>
      <c r="E1094" s="11" t="b">
        <v>0</v>
      </c>
      <c r="F1094" s="11">
        <v>0.46575342465753422</v>
      </c>
      <c r="G1094" s="11" t="b">
        <v>0</v>
      </c>
      <c r="H1094" s="10">
        <v>8.9750000000000014</v>
      </c>
    </row>
    <row r="1095" spans="1:8" x14ac:dyDescent="0.2">
      <c r="A1095" s="146">
        <v>1094</v>
      </c>
      <c r="B1095" s="11">
        <v>510</v>
      </c>
      <c r="C1095" s="11">
        <v>4740</v>
      </c>
      <c r="D1095" s="11">
        <v>0.73315696533203112</v>
      </c>
      <c r="E1095" s="11" t="b">
        <v>0</v>
      </c>
      <c r="F1095" s="11">
        <v>0.46575342465753422</v>
      </c>
      <c r="G1095" s="11" t="b">
        <v>0</v>
      </c>
      <c r="H1095" s="10">
        <v>9.65</v>
      </c>
    </row>
    <row r="1096" spans="1:8" x14ac:dyDescent="0.2">
      <c r="A1096" s="146">
        <v>1095</v>
      </c>
      <c r="B1096" s="11">
        <v>520</v>
      </c>
      <c r="C1096" s="11">
        <v>1948</v>
      </c>
      <c r="D1096" s="11">
        <v>0.72839627075195312</v>
      </c>
      <c r="E1096" s="11" t="b">
        <v>0</v>
      </c>
      <c r="F1096" s="11">
        <v>0.46575342465753422</v>
      </c>
      <c r="G1096" s="11" t="b">
        <v>0</v>
      </c>
      <c r="H1096" s="10">
        <v>10.35</v>
      </c>
    </row>
    <row r="1097" spans="1:8" x14ac:dyDescent="0.2">
      <c r="A1097" s="146">
        <v>1096</v>
      </c>
      <c r="B1097" s="11">
        <v>530</v>
      </c>
      <c r="C1097" s="11">
        <v>525</v>
      </c>
      <c r="D1097" s="11">
        <v>0.72238436798095707</v>
      </c>
      <c r="E1097" s="11" t="b">
        <v>0</v>
      </c>
      <c r="F1097" s="11">
        <v>0.46575342465753422</v>
      </c>
      <c r="G1097" s="11" t="b">
        <v>0</v>
      </c>
      <c r="H1097" s="10">
        <v>11</v>
      </c>
    </row>
    <row r="1098" spans="1:8" x14ac:dyDescent="0.2">
      <c r="A1098" s="146">
        <v>1097</v>
      </c>
      <c r="B1098" s="11">
        <v>540</v>
      </c>
      <c r="C1098" s="11">
        <v>946</v>
      </c>
      <c r="D1098" s="11">
        <v>0.71960729614257812</v>
      </c>
      <c r="E1098" s="11" t="b">
        <v>0</v>
      </c>
      <c r="F1098" s="11">
        <v>0.46575342465753422</v>
      </c>
      <c r="G1098" s="11" t="b">
        <v>0</v>
      </c>
      <c r="H1098" s="10">
        <v>11.9</v>
      </c>
    </row>
    <row r="1099" spans="1:8" x14ac:dyDescent="0.2">
      <c r="A1099" s="146">
        <v>1098</v>
      </c>
      <c r="B1099" s="11">
        <v>550</v>
      </c>
      <c r="C1099" s="11">
        <v>3266</v>
      </c>
      <c r="D1099" s="11">
        <v>0.71551798156738289</v>
      </c>
      <c r="E1099" s="11" t="b">
        <v>0</v>
      </c>
      <c r="F1099" s="11">
        <v>0.46575342465753422</v>
      </c>
      <c r="G1099" s="11" t="b">
        <v>0</v>
      </c>
      <c r="H1099" s="10">
        <v>12.75</v>
      </c>
    </row>
    <row r="1100" spans="1:8" x14ac:dyDescent="0.2">
      <c r="A1100" s="146">
        <v>1099</v>
      </c>
      <c r="B1100" s="11">
        <v>560</v>
      </c>
      <c r="C1100" s="11">
        <v>420</v>
      </c>
      <c r="D1100" s="11">
        <v>0.70929245788574224</v>
      </c>
      <c r="E1100" s="11" t="b">
        <v>0</v>
      </c>
      <c r="F1100" s="11">
        <v>0.46575342465753422</v>
      </c>
      <c r="G1100" s="11" t="b">
        <v>0</v>
      </c>
      <c r="H1100" s="10">
        <v>13.475</v>
      </c>
    </row>
    <row r="1101" spans="1:8" x14ac:dyDescent="0.2">
      <c r="A1101" s="146">
        <v>1100</v>
      </c>
      <c r="B1101" s="11">
        <v>570</v>
      </c>
      <c r="C1101" s="11">
        <v>548</v>
      </c>
      <c r="D1101" s="11">
        <v>0.70556935058593762</v>
      </c>
      <c r="E1101" s="11" t="b">
        <v>0</v>
      </c>
      <c r="F1101" s="11">
        <v>0.46575342465753422</v>
      </c>
      <c r="G1101" s="11" t="b">
        <v>0</v>
      </c>
      <c r="H1101" s="10">
        <v>14.425000000000001</v>
      </c>
    </row>
    <row r="1102" spans="1:8" x14ac:dyDescent="0.2">
      <c r="A1102" s="146">
        <v>1101</v>
      </c>
      <c r="B1102" s="11">
        <v>580</v>
      </c>
      <c r="C1102" s="11">
        <v>893</v>
      </c>
      <c r="D1102" s="11">
        <v>0.70074762145996083</v>
      </c>
      <c r="E1102" s="11" t="b">
        <v>0</v>
      </c>
      <c r="F1102" s="11">
        <v>0.46575342465753422</v>
      </c>
      <c r="G1102" s="11" t="b">
        <v>0</v>
      </c>
      <c r="H1102" s="10">
        <v>15.324999999999999</v>
      </c>
    </row>
    <row r="1103" spans="1:8" x14ac:dyDescent="0.2">
      <c r="A1103" s="146">
        <v>1102</v>
      </c>
      <c r="B1103" s="11">
        <v>590</v>
      </c>
      <c r="C1103" s="11">
        <v>641</v>
      </c>
      <c r="D1103" s="11">
        <v>0.69665830688476582</v>
      </c>
      <c r="E1103" s="11" t="b">
        <v>0</v>
      </c>
      <c r="F1103" s="11">
        <v>0.46575342465753422</v>
      </c>
      <c r="G1103" s="11" t="b">
        <v>0</v>
      </c>
      <c r="H1103" s="10">
        <v>16.324999999999999</v>
      </c>
    </row>
    <row r="1104" spans="1:8" x14ac:dyDescent="0.2">
      <c r="A1104" s="146">
        <v>1103</v>
      </c>
      <c r="B1104" s="11">
        <v>600</v>
      </c>
      <c r="C1104" s="11">
        <v>3838</v>
      </c>
      <c r="D1104" s="11">
        <v>0.69319459640502923</v>
      </c>
      <c r="E1104" s="11" t="b">
        <v>0</v>
      </c>
      <c r="F1104" s="11">
        <v>0.46575342465753422</v>
      </c>
      <c r="G1104" s="11" t="b">
        <v>0</v>
      </c>
      <c r="H1104" s="10">
        <v>17.425000000000001</v>
      </c>
    </row>
    <row r="1105" spans="1:8" x14ac:dyDescent="0.2">
      <c r="A1105" s="146">
        <v>1104</v>
      </c>
      <c r="B1105" s="11">
        <v>610</v>
      </c>
      <c r="C1105" s="11">
        <v>1213</v>
      </c>
      <c r="D1105" s="11">
        <v>0.68924260955810557</v>
      </c>
      <c r="E1105" s="11" t="b">
        <v>0</v>
      </c>
      <c r="F1105" s="11">
        <v>0.46575342465753422</v>
      </c>
      <c r="G1105" s="11" t="b">
        <v>0</v>
      </c>
      <c r="H1105" s="10">
        <v>18.524999999999999</v>
      </c>
    </row>
    <row r="1106" spans="1:8" x14ac:dyDescent="0.2">
      <c r="A1106" s="146">
        <v>1105</v>
      </c>
      <c r="B1106" s="11">
        <v>620</v>
      </c>
      <c r="C1106" s="11">
        <v>608</v>
      </c>
      <c r="D1106" s="11">
        <v>0.68411570770263685</v>
      </c>
      <c r="E1106" s="11" t="b">
        <v>0</v>
      </c>
      <c r="F1106" s="11">
        <v>0.46575342465753422</v>
      </c>
      <c r="G1106" s="11" t="b">
        <v>0</v>
      </c>
      <c r="H1106" s="10">
        <v>19.55</v>
      </c>
    </row>
    <row r="1107" spans="1:8" x14ac:dyDescent="0.2">
      <c r="A1107" s="146">
        <v>1106</v>
      </c>
      <c r="B1107" s="11">
        <v>630</v>
      </c>
      <c r="C1107" s="11">
        <v>1442</v>
      </c>
      <c r="D1107" s="11">
        <v>0.68194898132324244</v>
      </c>
      <c r="E1107" s="11" t="b">
        <v>0</v>
      </c>
      <c r="F1107" s="11">
        <v>0.46575342465753422</v>
      </c>
      <c r="G1107" s="11" t="b">
        <v>0</v>
      </c>
      <c r="H1107" s="10">
        <v>20.925000000000001</v>
      </c>
    </row>
    <row r="1108" spans="1:8" x14ac:dyDescent="0.2">
      <c r="A1108" s="146">
        <v>1107</v>
      </c>
      <c r="B1108" s="11">
        <v>640</v>
      </c>
      <c r="C1108" s="11">
        <v>566</v>
      </c>
      <c r="D1108" s="11">
        <v>0.67720354537963878</v>
      </c>
      <c r="E1108" s="11" t="b">
        <v>0</v>
      </c>
      <c r="F1108" s="11">
        <v>0.46575342465753422</v>
      </c>
      <c r="G1108" s="11" t="b">
        <v>0</v>
      </c>
      <c r="H1108" s="10">
        <v>22.074999999999999</v>
      </c>
    </row>
    <row r="1109" spans="1:8" x14ac:dyDescent="0.2">
      <c r="A1109" s="146">
        <v>1108</v>
      </c>
      <c r="B1109" s="11">
        <v>650</v>
      </c>
      <c r="C1109" s="11">
        <v>1556</v>
      </c>
      <c r="D1109" s="11">
        <v>0.67384664535522476</v>
      </c>
      <c r="E1109" s="11" t="b">
        <v>0</v>
      </c>
      <c r="F1109" s="11">
        <v>0.46575342465753422</v>
      </c>
      <c r="G1109" s="11" t="b">
        <v>0</v>
      </c>
      <c r="H1109" s="10">
        <v>23.425000000000001</v>
      </c>
    </row>
    <row r="1110" spans="1:8" x14ac:dyDescent="0.2">
      <c r="A1110" s="146">
        <v>1109</v>
      </c>
      <c r="B1110" s="11">
        <v>660</v>
      </c>
      <c r="C1110" s="11">
        <v>740</v>
      </c>
      <c r="D1110" s="11">
        <v>0.67151207397460944</v>
      </c>
      <c r="E1110" s="11" t="b">
        <v>0</v>
      </c>
      <c r="F1110" s="11">
        <v>0.46575342465753422</v>
      </c>
      <c r="G1110" s="11" t="b">
        <v>0</v>
      </c>
      <c r="H1110" s="10">
        <v>24.95</v>
      </c>
    </row>
    <row r="1111" spans="1:8" x14ac:dyDescent="0.2">
      <c r="A1111" s="146">
        <v>1110</v>
      </c>
      <c r="B1111" s="11">
        <v>670</v>
      </c>
      <c r="C1111" s="11">
        <v>815</v>
      </c>
      <c r="D1111" s="11">
        <v>0.66684293121337912</v>
      </c>
      <c r="E1111" s="11" t="b">
        <v>0</v>
      </c>
      <c r="F1111" s="11">
        <v>0.46575342465753422</v>
      </c>
      <c r="G1111" s="11" t="b">
        <v>0</v>
      </c>
      <c r="H1111" s="10">
        <v>26.25</v>
      </c>
    </row>
    <row r="1112" spans="1:8" x14ac:dyDescent="0.2">
      <c r="A1112" s="146">
        <v>1111</v>
      </c>
      <c r="B1112" s="11">
        <v>680</v>
      </c>
      <c r="C1112" s="11">
        <v>448</v>
      </c>
      <c r="D1112" s="11">
        <v>0.66379120391845714</v>
      </c>
      <c r="E1112" s="11" t="b">
        <v>0</v>
      </c>
      <c r="F1112" s="11">
        <v>0.46575342465753422</v>
      </c>
      <c r="G1112" s="11" t="b">
        <v>0</v>
      </c>
      <c r="H1112" s="10">
        <v>27.8</v>
      </c>
    </row>
    <row r="1113" spans="1:8" x14ac:dyDescent="0.2">
      <c r="A1113" s="146">
        <v>1112</v>
      </c>
      <c r="B1113" s="11">
        <v>700</v>
      </c>
      <c r="C1113" s="11">
        <v>4168</v>
      </c>
      <c r="D1113" s="11">
        <v>0.65785559432983387</v>
      </c>
      <c r="E1113" s="11" t="b">
        <v>0</v>
      </c>
      <c r="F1113" s="11">
        <v>0.46575342465753422</v>
      </c>
      <c r="G1113" s="11" t="b">
        <v>0</v>
      </c>
      <c r="H1113" s="10">
        <v>31.1</v>
      </c>
    </row>
    <row r="1114" spans="1:8" x14ac:dyDescent="0.2">
      <c r="A1114" s="146">
        <v>1113</v>
      </c>
      <c r="B1114" s="11">
        <v>720</v>
      </c>
      <c r="C1114" s="11">
        <v>463</v>
      </c>
      <c r="D1114" s="11">
        <v>0.65280498565673839</v>
      </c>
      <c r="E1114" s="11" t="b">
        <v>0</v>
      </c>
      <c r="F1114" s="11">
        <v>0.46575342465753422</v>
      </c>
      <c r="G1114" s="11" t="b">
        <v>0</v>
      </c>
      <c r="H1114" s="10">
        <v>34.775000000000013</v>
      </c>
    </row>
    <row r="1115" spans="1:8" x14ac:dyDescent="0.2">
      <c r="A1115" s="146">
        <v>1114</v>
      </c>
      <c r="B1115" s="11">
        <v>730</v>
      </c>
      <c r="C1115" s="11">
        <v>400</v>
      </c>
      <c r="D1115" s="11">
        <v>0.65002791381835934</v>
      </c>
      <c r="E1115" s="11" t="b">
        <v>0</v>
      </c>
      <c r="F1115" s="11">
        <v>0.46575342465753422</v>
      </c>
      <c r="G1115" s="11" t="b">
        <v>0</v>
      </c>
      <c r="H1115" s="10">
        <v>36.674999999999997</v>
      </c>
    </row>
    <row r="1116" spans="1:8" x14ac:dyDescent="0.2">
      <c r="A1116" s="146">
        <v>1115</v>
      </c>
      <c r="B1116" s="11">
        <v>740</v>
      </c>
      <c r="C1116" s="11">
        <v>567</v>
      </c>
      <c r="D1116" s="11">
        <v>0.64746446289062498</v>
      </c>
      <c r="E1116" s="11" t="b">
        <v>0</v>
      </c>
      <c r="F1116" s="11">
        <v>0.46575342465753422</v>
      </c>
      <c r="G1116" s="11" t="b">
        <v>0</v>
      </c>
      <c r="H1116" s="10">
        <v>38.674999999999997</v>
      </c>
    </row>
    <row r="1117" spans="1:8" x14ac:dyDescent="0.2">
      <c r="A1117" s="146">
        <v>1116</v>
      </c>
      <c r="B1117" s="11">
        <v>750</v>
      </c>
      <c r="C1117" s="11">
        <v>2381</v>
      </c>
      <c r="D1117" s="11">
        <v>0.64584704742431642</v>
      </c>
      <c r="E1117" s="11" t="b">
        <v>0</v>
      </c>
      <c r="F1117" s="11">
        <v>0.46575342465753422</v>
      </c>
      <c r="G1117" s="11" t="b">
        <v>0</v>
      </c>
      <c r="H1117" s="10">
        <v>40.9</v>
      </c>
    </row>
    <row r="1118" spans="1:8" x14ac:dyDescent="0.2">
      <c r="A1118" s="146">
        <v>1117</v>
      </c>
      <c r="B1118" s="11">
        <v>760</v>
      </c>
      <c r="C1118" s="11">
        <v>532</v>
      </c>
      <c r="D1118" s="11">
        <v>0.64052178329467768</v>
      </c>
      <c r="E1118" s="11" t="b">
        <v>0</v>
      </c>
      <c r="F1118" s="11">
        <v>0.46575342465753422</v>
      </c>
      <c r="G1118" s="11" t="b">
        <v>0</v>
      </c>
      <c r="H1118" s="10">
        <v>42.575000000000003</v>
      </c>
    </row>
    <row r="1119" spans="1:8" x14ac:dyDescent="0.2">
      <c r="A1119" s="146">
        <v>1118</v>
      </c>
      <c r="B1119" s="11">
        <v>770</v>
      </c>
      <c r="C1119" s="11">
        <v>683</v>
      </c>
      <c r="D1119" s="11">
        <v>0.63867548828124998</v>
      </c>
      <c r="E1119" s="11" t="b">
        <v>0</v>
      </c>
      <c r="F1119" s="11">
        <v>0.46575342465753422</v>
      </c>
      <c r="G1119" s="11" t="b">
        <v>0</v>
      </c>
      <c r="H1119" s="10">
        <v>44.9</v>
      </c>
    </row>
    <row r="1120" spans="1:8" x14ac:dyDescent="0.2">
      <c r="A1120" s="146">
        <v>1119</v>
      </c>
      <c r="B1120" s="11">
        <v>780</v>
      </c>
      <c r="C1120" s="11">
        <v>1115</v>
      </c>
      <c r="D1120" s="11">
        <v>0.6361196666717529</v>
      </c>
      <c r="E1120" s="11" t="b">
        <v>0</v>
      </c>
      <c r="F1120" s="11">
        <v>0.46575342465753422</v>
      </c>
      <c r="G1120" s="11" t="b">
        <v>0</v>
      </c>
      <c r="H1120" s="10">
        <v>47.174999999999997</v>
      </c>
    </row>
    <row r="1121" spans="1:8" x14ac:dyDescent="0.2">
      <c r="A1121" s="146">
        <v>1120</v>
      </c>
      <c r="B1121" s="11">
        <v>790</v>
      </c>
      <c r="C1121" s="11">
        <v>1481</v>
      </c>
      <c r="D1121" s="11">
        <v>0.63548643325805676</v>
      </c>
      <c r="E1121" s="11" t="b">
        <v>0</v>
      </c>
      <c r="F1121" s="11">
        <v>0.46575342465753422</v>
      </c>
      <c r="G1121" s="11" t="b">
        <v>0</v>
      </c>
      <c r="H1121" s="10">
        <v>49.875</v>
      </c>
    </row>
    <row r="1122" spans="1:8" x14ac:dyDescent="0.2">
      <c r="A1122" s="146">
        <v>1121</v>
      </c>
      <c r="B1122" s="11">
        <v>800</v>
      </c>
      <c r="C1122" s="11">
        <v>2894</v>
      </c>
      <c r="D1122" s="11">
        <v>0.63356384506225583</v>
      </c>
      <c r="E1122" s="11" t="b">
        <v>0</v>
      </c>
      <c r="F1122" s="11">
        <v>0.46575342465753422</v>
      </c>
      <c r="G1122" s="11" t="b">
        <v>0</v>
      </c>
      <c r="H1122" s="10">
        <v>52.424999999999997</v>
      </c>
    </row>
    <row r="1123" spans="1:8" x14ac:dyDescent="0.2">
      <c r="A1123" s="146">
        <v>1122</v>
      </c>
      <c r="B1123" s="11">
        <v>820</v>
      </c>
      <c r="C1123" s="11">
        <v>596</v>
      </c>
      <c r="D1123" s="11">
        <v>0.62700263137817402</v>
      </c>
      <c r="E1123" s="11" t="b">
        <v>0</v>
      </c>
      <c r="F1123" s="11">
        <v>0.46575342465753422</v>
      </c>
      <c r="G1123" s="11" t="b">
        <v>0</v>
      </c>
      <c r="H1123" s="10">
        <v>57.225000000000001</v>
      </c>
    </row>
    <row r="1124" spans="1:8" x14ac:dyDescent="0.2">
      <c r="A1124" s="146">
        <v>1123</v>
      </c>
      <c r="B1124" s="11">
        <v>830</v>
      </c>
      <c r="C1124" s="11">
        <v>1044</v>
      </c>
      <c r="D1124" s="11">
        <v>0.62765112342834484</v>
      </c>
      <c r="E1124" s="11" t="b">
        <v>0</v>
      </c>
      <c r="F1124" s="11">
        <v>0.46575342465753422</v>
      </c>
      <c r="G1124" s="11" t="b">
        <v>0</v>
      </c>
      <c r="H1124" s="10">
        <v>60.524999999999999</v>
      </c>
    </row>
    <row r="1125" spans="1:8" x14ac:dyDescent="0.2">
      <c r="A1125" s="146">
        <v>1124</v>
      </c>
      <c r="B1125" s="11">
        <v>840</v>
      </c>
      <c r="C1125" s="11">
        <v>1074</v>
      </c>
      <c r="D1125" s="11">
        <v>0.62347025703430192</v>
      </c>
      <c r="E1125" s="11" t="b">
        <v>0</v>
      </c>
      <c r="F1125" s="11">
        <v>0.46575342465753422</v>
      </c>
      <c r="G1125" s="11" t="b">
        <v>0</v>
      </c>
      <c r="H1125" s="10">
        <v>62.924999999999997</v>
      </c>
    </row>
    <row r="1126" spans="1:8" x14ac:dyDescent="0.2">
      <c r="A1126" s="146">
        <v>1125</v>
      </c>
      <c r="B1126" s="11">
        <v>850</v>
      </c>
      <c r="C1126" s="11">
        <v>2135</v>
      </c>
      <c r="D1126" s="11">
        <v>0.62263866134643542</v>
      </c>
      <c r="E1126" s="11" t="b">
        <v>0</v>
      </c>
      <c r="F1126" s="11">
        <v>0.46575342465753422</v>
      </c>
      <c r="G1126" s="11" t="b">
        <v>0</v>
      </c>
      <c r="H1126" s="10">
        <v>66.099999999999994</v>
      </c>
    </row>
    <row r="1127" spans="1:8" x14ac:dyDescent="0.2">
      <c r="A1127" s="146">
        <v>1126</v>
      </c>
      <c r="B1127" s="11">
        <v>860</v>
      </c>
      <c r="C1127" s="11">
        <v>693</v>
      </c>
      <c r="D1127" s="11">
        <v>0.6213798238372803</v>
      </c>
      <c r="E1127" s="11" t="b">
        <v>0</v>
      </c>
      <c r="F1127" s="11">
        <v>0.46575342465753422</v>
      </c>
      <c r="G1127" s="11" t="b">
        <v>0</v>
      </c>
      <c r="H1127" s="10">
        <v>69.275000000000006</v>
      </c>
    </row>
    <row r="1128" spans="1:8" x14ac:dyDescent="0.2">
      <c r="A1128" s="146">
        <v>1127</v>
      </c>
      <c r="B1128" s="11">
        <v>870</v>
      </c>
      <c r="C1128" s="11">
        <v>528</v>
      </c>
      <c r="D1128" s="11">
        <v>0.61960982200622572</v>
      </c>
      <c r="E1128" s="11" t="b">
        <v>0</v>
      </c>
      <c r="F1128" s="11">
        <v>0.46575342465753422</v>
      </c>
      <c r="G1128" s="11" t="b">
        <v>0</v>
      </c>
      <c r="H1128" s="10">
        <v>72.424999999999997</v>
      </c>
    </row>
    <row r="1129" spans="1:8" x14ac:dyDescent="0.2">
      <c r="A1129" s="146">
        <v>1128</v>
      </c>
      <c r="B1129" s="11">
        <v>880</v>
      </c>
      <c r="C1129" s="11">
        <v>535</v>
      </c>
      <c r="D1129" s="11">
        <v>0.61790848403930676</v>
      </c>
      <c r="E1129" s="11" t="b">
        <v>0</v>
      </c>
      <c r="F1129" s="11">
        <v>0.46575342465753422</v>
      </c>
      <c r="G1129" s="11" t="b">
        <v>0</v>
      </c>
      <c r="H1129" s="10">
        <v>75.674999999999997</v>
      </c>
    </row>
    <row r="1130" spans="1:8" x14ac:dyDescent="0.2">
      <c r="A1130" s="146">
        <v>1129</v>
      </c>
      <c r="B1130" s="11">
        <v>890</v>
      </c>
      <c r="C1130" s="11">
        <v>622</v>
      </c>
      <c r="D1130" s="11">
        <v>0.61648180152893084</v>
      </c>
      <c r="E1130" s="11" t="b">
        <v>0</v>
      </c>
      <c r="F1130" s="11">
        <v>0.46575342465753422</v>
      </c>
      <c r="G1130" s="11" t="b">
        <v>0</v>
      </c>
      <c r="H1130" s="10">
        <v>79.074999999999989</v>
      </c>
    </row>
    <row r="1131" spans="1:8" x14ac:dyDescent="0.2">
      <c r="A1131" s="146">
        <v>1130</v>
      </c>
      <c r="B1131" s="11">
        <v>900</v>
      </c>
      <c r="C1131" s="11">
        <v>3375</v>
      </c>
      <c r="D1131" s="11">
        <v>0.6148872740173339</v>
      </c>
      <c r="E1131" s="11" t="b">
        <v>0</v>
      </c>
      <c r="F1131" s="11">
        <v>0.46575342465753422</v>
      </c>
      <c r="G1131" s="11" t="b">
        <v>0</v>
      </c>
      <c r="H1131" s="10">
        <v>82.525000000000006</v>
      </c>
    </row>
    <row r="1132" spans="1:8" x14ac:dyDescent="0.2">
      <c r="A1132" s="146">
        <v>1131</v>
      </c>
      <c r="B1132" s="11">
        <v>910</v>
      </c>
      <c r="C1132" s="11">
        <v>678</v>
      </c>
      <c r="D1132" s="11">
        <v>0.61283498741149911</v>
      </c>
      <c r="E1132" s="11" t="b">
        <v>0</v>
      </c>
      <c r="F1132" s="11">
        <v>0.46575342465753422</v>
      </c>
      <c r="G1132" s="11" t="b">
        <v>0</v>
      </c>
      <c r="H1132" s="10">
        <v>85.95</v>
      </c>
    </row>
    <row r="1133" spans="1:8" x14ac:dyDescent="0.2">
      <c r="A1133" s="146">
        <v>1132</v>
      </c>
      <c r="B1133" s="11">
        <v>920</v>
      </c>
      <c r="C1133" s="11">
        <v>601</v>
      </c>
      <c r="D1133" s="11">
        <v>0.61135489967346213</v>
      </c>
      <c r="E1133" s="11" t="b">
        <v>0</v>
      </c>
      <c r="F1133" s="11">
        <v>0.46575342465753422</v>
      </c>
      <c r="G1133" s="11" t="b">
        <v>0</v>
      </c>
      <c r="H1133" s="10">
        <v>89.6</v>
      </c>
    </row>
    <row r="1134" spans="1:8" x14ac:dyDescent="0.2">
      <c r="A1134" s="146">
        <v>1133</v>
      </c>
      <c r="B1134" s="11">
        <v>930</v>
      </c>
      <c r="C1134" s="11">
        <v>1013</v>
      </c>
      <c r="D1134" s="11">
        <v>0.610828476715088</v>
      </c>
      <c r="E1134" s="11" t="b">
        <v>0</v>
      </c>
      <c r="F1134" s="11">
        <v>0.46575342465753422</v>
      </c>
      <c r="G1134" s="11" t="b">
        <v>0</v>
      </c>
      <c r="H1134" s="10">
        <v>93.575000000000003</v>
      </c>
    </row>
    <row r="1135" spans="1:8" x14ac:dyDescent="0.2">
      <c r="A1135" s="146">
        <v>1134</v>
      </c>
      <c r="B1135" s="11">
        <v>950</v>
      </c>
      <c r="C1135" s="11">
        <v>2915</v>
      </c>
      <c r="D1135" s="11">
        <v>0.60787593055725109</v>
      </c>
      <c r="E1135" s="11" t="b">
        <v>0</v>
      </c>
      <c r="F1135" s="11">
        <v>0.46575342465753422</v>
      </c>
      <c r="G1135" s="11" t="b">
        <v>0</v>
      </c>
      <c r="H1135" s="10">
        <v>101.325</v>
      </c>
    </row>
    <row r="1136" spans="1:8" x14ac:dyDescent="0.2">
      <c r="A1136" s="146">
        <v>1135</v>
      </c>
      <c r="B1136" s="11">
        <v>975</v>
      </c>
      <c r="C1136" s="11">
        <v>2186</v>
      </c>
      <c r="D1136" s="11">
        <v>0.60499204826354991</v>
      </c>
      <c r="E1136" s="11" t="b">
        <v>0</v>
      </c>
      <c r="F1136" s="11">
        <v>0.46575342465753422</v>
      </c>
      <c r="G1136" s="11" t="b">
        <v>0</v>
      </c>
      <c r="H1136" s="10">
        <v>111.72499999999999</v>
      </c>
    </row>
    <row r="1137" spans="1:8" x14ac:dyDescent="0.2">
      <c r="A1137" s="146">
        <v>1136</v>
      </c>
      <c r="B1137" s="11">
        <v>1000</v>
      </c>
      <c r="C1137" s="11">
        <v>6195</v>
      </c>
      <c r="D1137" s="11">
        <v>0.60214631256103524</v>
      </c>
      <c r="E1137" s="11" t="b">
        <v>0</v>
      </c>
      <c r="F1137" s="11">
        <v>0.46575342465753422</v>
      </c>
      <c r="G1137" s="11" t="b">
        <v>0</v>
      </c>
      <c r="H1137" s="10">
        <v>122.7</v>
      </c>
    </row>
    <row r="1138" spans="1:8" x14ac:dyDescent="0.2">
      <c r="A1138" s="146">
        <v>1137</v>
      </c>
      <c r="B1138" s="11">
        <v>1025</v>
      </c>
      <c r="C1138" s="11">
        <v>1504</v>
      </c>
      <c r="D1138" s="11">
        <v>0.59818669639587407</v>
      </c>
      <c r="E1138" s="11" t="b">
        <v>0</v>
      </c>
      <c r="F1138" s="11">
        <v>0.46575342465753422</v>
      </c>
      <c r="G1138" s="11" t="b">
        <v>0</v>
      </c>
      <c r="H1138" s="10">
        <v>133.92500000000001</v>
      </c>
    </row>
    <row r="1139" spans="1:8" x14ac:dyDescent="0.2">
      <c r="A1139" s="146">
        <v>1138</v>
      </c>
      <c r="B1139" s="11">
        <v>1050</v>
      </c>
      <c r="C1139" s="11">
        <v>2461</v>
      </c>
      <c r="D1139" s="11">
        <v>0.59679053115844738</v>
      </c>
      <c r="E1139" s="11" t="b">
        <v>0</v>
      </c>
      <c r="F1139" s="11">
        <v>0.46575342465753422</v>
      </c>
      <c r="G1139" s="11" t="b">
        <v>0</v>
      </c>
      <c r="H1139" s="10">
        <v>146.42500000000001</v>
      </c>
    </row>
    <row r="1140" spans="1:8" x14ac:dyDescent="0.2">
      <c r="A1140" s="146">
        <v>1139</v>
      </c>
      <c r="B1140" s="11">
        <v>1075</v>
      </c>
      <c r="C1140" s="11">
        <v>756</v>
      </c>
      <c r="D1140" s="11">
        <v>0.59518074501037599</v>
      </c>
      <c r="E1140" s="11" t="b">
        <v>0</v>
      </c>
      <c r="F1140" s="11">
        <v>0.46575342465753422</v>
      </c>
      <c r="G1140" s="11" t="b">
        <v>0</v>
      </c>
      <c r="H1140" s="10">
        <v>159.42500000000001</v>
      </c>
    </row>
    <row r="1141" spans="1:8" x14ac:dyDescent="0.2">
      <c r="A1141" s="146">
        <v>1140</v>
      </c>
      <c r="B1141" s="11">
        <v>1100</v>
      </c>
      <c r="C1141" s="11">
        <v>1720</v>
      </c>
      <c r="D1141" s="11">
        <v>0.59450173568725595</v>
      </c>
      <c r="E1141" s="11" t="b">
        <v>0</v>
      </c>
      <c r="F1141" s="11">
        <v>0.46575342465753422</v>
      </c>
      <c r="G1141" s="11" t="b">
        <v>0</v>
      </c>
      <c r="H1141" s="10">
        <v>173.25</v>
      </c>
    </row>
    <row r="1142" spans="1:8" x14ac:dyDescent="0.2">
      <c r="A1142" s="146">
        <v>1141</v>
      </c>
      <c r="B1142" s="11">
        <v>1150</v>
      </c>
      <c r="C1142" s="11">
        <v>496</v>
      </c>
      <c r="D1142" s="11">
        <v>0.58969526519775395</v>
      </c>
      <c r="E1142" s="11" t="b">
        <v>1</v>
      </c>
      <c r="F1142" s="11">
        <v>0.46575342465753422</v>
      </c>
      <c r="G1142" s="11" t="b">
        <v>0</v>
      </c>
      <c r="H1142" s="10">
        <v>201.47499999999999</v>
      </c>
    </row>
    <row r="1143" spans="1:8" x14ac:dyDescent="0.2">
      <c r="A1143" s="146">
        <v>1142</v>
      </c>
      <c r="B1143" s="11">
        <v>1200</v>
      </c>
      <c r="C1143" s="11">
        <v>769</v>
      </c>
      <c r="D1143" s="11">
        <v>0.58678849494934082</v>
      </c>
      <c r="E1143" s="11" t="b">
        <v>1</v>
      </c>
      <c r="F1143" s="11">
        <v>0.46575342465753422</v>
      </c>
      <c r="G1143" s="11" t="b">
        <v>0</v>
      </c>
      <c r="H1143" s="10">
        <v>232.3</v>
      </c>
    </row>
    <row r="1144" spans="1:8" x14ac:dyDescent="0.2">
      <c r="A1144" s="146">
        <v>1143</v>
      </c>
      <c r="B1144" s="11">
        <v>1250</v>
      </c>
      <c r="C1144" s="11">
        <v>1164</v>
      </c>
      <c r="D1144" s="11">
        <v>0.58691056404113773</v>
      </c>
      <c r="E1144" s="11" t="b">
        <v>1</v>
      </c>
      <c r="F1144" s="11">
        <v>0.46575342465753422</v>
      </c>
      <c r="G1144" s="11" t="b">
        <v>0</v>
      </c>
      <c r="H1144" s="10">
        <v>265.95</v>
      </c>
    </row>
    <row r="1145" spans="1:8" x14ac:dyDescent="0.2">
      <c r="A1145" s="146">
        <v>1144</v>
      </c>
      <c r="B1145" s="11">
        <v>1300</v>
      </c>
      <c r="C1145" s="11">
        <v>699</v>
      </c>
      <c r="D1145" s="11">
        <v>0.58601030448913571</v>
      </c>
      <c r="E1145" s="11" t="b">
        <v>1</v>
      </c>
      <c r="F1145" s="11">
        <v>0.46575342465753422</v>
      </c>
      <c r="G1145" s="11" t="b">
        <v>0</v>
      </c>
      <c r="H1145" s="10">
        <v>301.05</v>
      </c>
    </row>
    <row r="1146" spans="1:8" x14ac:dyDescent="0.2">
      <c r="A1146" s="146">
        <v>1145</v>
      </c>
      <c r="B1146" s="11">
        <v>1500</v>
      </c>
      <c r="C1146" s="11">
        <v>604</v>
      </c>
      <c r="D1146" s="11">
        <v>0.58557543334960926</v>
      </c>
      <c r="E1146" s="11" t="b">
        <v>1</v>
      </c>
      <c r="F1146" s="11">
        <v>0.46575342465753422</v>
      </c>
      <c r="G1146" s="11" t="b">
        <v>0</v>
      </c>
      <c r="H1146" s="10">
        <v>457</v>
      </c>
    </row>
    <row r="1147" spans="1:8" x14ac:dyDescent="0.2">
      <c r="A1147" s="146">
        <v>1146</v>
      </c>
      <c r="B1147" s="11">
        <v>1000</v>
      </c>
      <c r="C1147" s="11">
        <v>512</v>
      </c>
      <c r="D1147" s="11">
        <v>0.62907017662048337</v>
      </c>
      <c r="E1147" s="11" t="b">
        <v>1</v>
      </c>
      <c r="F1147" s="11">
        <v>0.56164383561643838</v>
      </c>
      <c r="G1147" s="11" t="b">
        <v>1</v>
      </c>
      <c r="H1147" s="10">
        <v>256.64999999999998</v>
      </c>
    </row>
    <row r="1148" spans="1:8" x14ac:dyDescent="0.2">
      <c r="A1148" s="146">
        <v>1147</v>
      </c>
      <c r="B1148" s="11">
        <v>1350</v>
      </c>
      <c r="C1148" s="11">
        <v>448</v>
      </c>
      <c r="D1148" s="11">
        <v>0.60714351600646976</v>
      </c>
      <c r="E1148" s="11" t="b">
        <v>0</v>
      </c>
      <c r="F1148" s="11">
        <v>0.56164383561643838</v>
      </c>
      <c r="G1148" s="11" t="b">
        <v>1</v>
      </c>
      <c r="H1148" s="10">
        <v>121.52500000000001</v>
      </c>
    </row>
    <row r="1149" spans="1:8" x14ac:dyDescent="0.2">
      <c r="A1149" s="146">
        <v>1148</v>
      </c>
      <c r="B1149" s="11">
        <v>1400</v>
      </c>
      <c r="C1149" s="11">
        <v>516</v>
      </c>
      <c r="D1149" s="11">
        <v>0.60749446464538581</v>
      </c>
      <c r="E1149" s="11" t="b">
        <v>0</v>
      </c>
      <c r="F1149" s="11">
        <v>0.56164383561643838</v>
      </c>
      <c r="G1149" s="11" t="b">
        <v>1</v>
      </c>
      <c r="H1149" s="10">
        <v>109.5</v>
      </c>
    </row>
    <row r="1150" spans="1:8" x14ac:dyDescent="0.2">
      <c r="A1150" s="146">
        <v>1149</v>
      </c>
      <c r="B1150" s="11">
        <v>2400</v>
      </c>
      <c r="C1150" s="11">
        <v>1075</v>
      </c>
      <c r="D1150" s="11">
        <v>0.64165092239379895</v>
      </c>
      <c r="E1150" s="11" t="b">
        <v>0</v>
      </c>
      <c r="F1150" s="11">
        <v>0.56164383561643838</v>
      </c>
      <c r="G1150" s="11" t="b">
        <v>1</v>
      </c>
      <c r="H1150" s="10">
        <v>17.899999999999999</v>
      </c>
    </row>
    <row r="1151" spans="1:8" x14ac:dyDescent="0.2">
      <c r="A1151" s="146">
        <v>1150</v>
      </c>
      <c r="B1151" s="11">
        <v>500</v>
      </c>
      <c r="C1151" s="11">
        <v>980</v>
      </c>
      <c r="D1151" s="11">
        <v>0.72449005981445302</v>
      </c>
      <c r="E1151" s="11" t="b">
        <v>0</v>
      </c>
      <c r="F1151" s="11">
        <v>0.56164383561643838</v>
      </c>
      <c r="G1151" s="11" t="b">
        <v>0</v>
      </c>
      <c r="H1151" s="10">
        <v>12.525</v>
      </c>
    </row>
    <row r="1152" spans="1:8" x14ac:dyDescent="0.2">
      <c r="A1152" s="146">
        <v>1151</v>
      </c>
      <c r="B1152" s="11">
        <v>550</v>
      </c>
      <c r="C1152" s="11">
        <v>644</v>
      </c>
      <c r="D1152" s="11">
        <v>0.70062555236816415</v>
      </c>
      <c r="E1152" s="11" t="b">
        <v>0</v>
      </c>
      <c r="F1152" s="11">
        <v>0.56164383561643838</v>
      </c>
      <c r="G1152" s="11" t="b">
        <v>0</v>
      </c>
      <c r="H1152" s="10">
        <v>17</v>
      </c>
    </row>
    <row r="1153" spans="1:8" x14ac:dyDescent="0.2">
      <c r="A1153" s="146">
        <v>1152</v>
      </c>
      <c r="B1153" s="11">
        <v>600</v>
      </c>
      <c r="C1153" s="11">
        <v>873</v>
      </c>
      <c r="D1153" s="11">
        <v>0.68223889541625993</v>
      </c>
      <c r="E1153" s="11" t="b">
        <v>0</v>
      </c>
      <c r="F1153" s="11">
        <v>0.56164383561643838</v>
      </c>
      <c r="G1153" s="11" t="b">
        <v>0</v>
      </c>
      <c r="H1153" s="10">
        <v>22.95</v>
      </c>
    </row>
    <row r="1154" spans="1:8" x14ac:dyDescent="0.2">
      <c r="A1154" s="146">
        <v>1153</v>
      </c>
      <c r="B1154" s="11">
        <v>650</v>
      </c>
      <c r="C1154" s="11">
        <v>567</v>
      </c>
      <c r="D1154" s="11">
        <v>0.66778896667480492</v>
      </c>
      <c r="E1154" s="11" t="b">
        <v>0</v>
      </c>
      <c r="F1154" s="11">
        <v>0.56164383561643838</v>
      </c>
      <c r="G1154" s="11" t="b">
        <v>0</v>
      </c>
      <c r="H1154" s="10">
        <v>30.6</v>
      </c>
    </row>
    <row r="1155" spans="1:8" x14ac:dyDescent="0.2">
      <c r="A1155" s="146">
        <v>1154</v>
      </c>
      <c r="B1155" s="11">
        <v>700</v>
      </c>
      <c r="C1155" s="11">
        <v>1028</v>
      </c>
      <c r="D1155" s="11">
        <v>0.65272869247436538</v>
      </c>
      <c r="E1155" s="11" t="b">
        <v>0</v>
      </c>
      <c r="F1155" s="11">
        <v>0.56164383561643838</v>
      </c>
      <c r="G1155" s="11" t="b">
        <v>0</v>
      </c>
      <c r="H1155" s="10">
        <v>39.575000000000003</v>
      </c>
    </row>
    <row r="1156" spans="1:8" x14ac:dyDescent="0.2">
      <c r="A1156" s="146">
        <v>1155</v>
      </c>
      <c r="B1156" s="11">
        <v>750</v>
      </c>
      <c r="C1156" s="11">
        <v>852</v>
      </c>
      <c r="D1156" s="11">
        <v>0.64227652648925782</v>
      </c>
      <c r="E1156" s="11" t="b">
        <v>0</v>
      </c>
      <c r="F1156" s="11">
        <v>0.56164383561643838</v>
      </c>
      <c r="G1156" s="11" t="b">
        <v>0</v>
      </c>
      <c r="H1156" s="10">
        <v>50.900000000000013</v>
      </c>
    </row>
    <row r="1157" spans="1:8" x14ac:dyDescent="0.2">
      <c r="A1157" s="146">
        <v>1156</v>
      </c>
      <c r="B1157" s="11">
        <v>800</v>
      </c>
      <c r="C1157" s="11">
        <v>1639</v>
      </c>
      <c r="D1157" s="11">
        <v>0.63203798141479495</v>
      </c>
      <c r="E1157" s="11" t="b">
        <v>0</v>
      </c>
      <c r="F1157" s="11">
        <v>0.56164383561643838</v>
      </c>
      <c r="G1157" s="11" t="b">
        <v>0</v>
      </c>
      <c r="H1157" s="10">
        <v>64.05</v>
      </c>
    </row>
    <row r="1158" spans="1:8" x14ac:dyDescent="0.2">
      <c r="A1158" s="146">
        <v>1157</v>
      </c>
      <c r="B1158" s="11">
        <v>850</v>
      </c>
      <c r="C1158" s="11">
        <v>666</v>
      </c>
      <c r="D1158" s="11">
        <v>0.62318034294128422</v>
      </c>
      <c r="E1158" s="11" t="b">
        <v>0</v>
      </c>
      <c r="F1158" s="11">
        <v>0.56164383561643838</v>
      </c>
      <c r="G1158" s="11" t="b">
        <v>0</v>
      </c>
      <c r="H1158" s="10">
        <v>79.375</v>
      </c>
    </row>
    <row r="1159" spans="1:8" x14ac:dyDescent="0.2">
      <c r="A1159" s="146">
        <v>1158</v>
      </c>
      <c r="B1159" s="11">
        <v>900</v>
      </c>
      <c r="C1159" s="11">
        <v>878</v>
      </c>
      <c r="D1159" s="11">
        <v>0.61471942901611332</v>
      </c>
      <c r="E1159" s="11" t="b">
        <v>0</v>
      </c>
      <c r="F1159" s="11">
        <v>0.56164383561643838</v>
      </c>
      <c r="G1159" s="11" t="b">
        <v>0</v>
      </c>
      <c r="H1159" s="10">
        <v>96.75</v>
      </c>
    </row>
    <row r="1160" spans="1:8" x14ac:dyDescent="0.2">
      <c r="A1160" s="146">
        <v>1159</v>
      </c>
      <c r="B1160" s="11">
        <v>1000</v>
      </c>
      <c r="C1160" s="11">
        <v>576</v>
      </c>
      <c r="D1160" s="11">
        <v>0.60403838348388694</v>
      </c>
      <c r="E1160" s="11" t="b">
        <v>0</v>
      </c>
      <c r="F1160" s="11">
        <v>0.56164383561643838</v>
      </c>
      <c r="G1160" s="11" t="b">
        <v>0</v>
      </c>
      <c r="H1160" s="10">
        <v>139.30000000000001</v>
      </c>
    </row>
    <row r="1161" spans="1:8" x14ac:dyDescent="0.2">
      <c r="A1161" s="146">
        <v>1160</v>
      </c>
      <c r="B1161" s="11">
        <v>1400</v>
      </c>
      <c r="C1161" s="11">
        <v>692</v>
      </c>
      <c r="D1161" s="11">
        <v>0.61209494354248062</v>
      </c>
      <c r="E1161" s="11" t="b">
        <v>0</v>
      </c>
      <c r="F1161" s="11">
        <v>0.63835616438356169</v>
      </c>
      <c r="G1161" s="11" t="b">
        <v>1</v>
      </c>
      <c r="H1161" s="10">
        <v>123.95</v>
      </c>
    </row>
    <row r="1162" spans="1:8" x14ac:dyDescent="0.2">
      <c r="A1162" s="146">
        <v>1161</v>
      </c>
      <c r="B1162" s="11">
        <v>2400</v>
      </c>
      <c r="C1162" s="11">
        <v>2401</v>
      </c>
      <c r="D1162" s="11">
        <v>0.63605863212585445</v>
      </c>
      <c r="E1162" s="11" t="b">
        <v>0</v>
      </c>
      <c r="F1162" s="11">
        <v>0.63835616438356169</v>
      </c>
      <c r="G1162" s="11" t="b">
        <v>1</v>
      </c>
      <c r="H1162" s="10">
        <v>23.024999999999999</v>
      </c>
    </row>
    <row r="1163" spans="1:8" x14ac:dyDescent="0.2">
      <c r="A1163" s="146">
        <v>1162</v>
      </c>
      <c r="B1163" s="11">
        <v>300</v>
      </c>
      <c r="C1163" s="11">
        <v>644</v>
      </c>
      <c r="D1163" s="11">
        <v>0.83349775878906229</v>
      </c>
      <c r="E1163" s="11" t="b">
        <v>0</v>
      </c>
      <c r="F1163" s="11">
        <v>0.63835616438356169</v>
      </c>
      <c r="G1163" s="11" t="b">
        <v>0</v>
      </c>
      <c r="H1163" s="10">
        <v>3.48</v>
      </c>
    </row>
    <row r="1164" spans="1:8" x14ac:dyDescent="0.2">
      <c r="A1164" s="146">
        <v>1163</v>
      </c>
      <c r="B1164" s="11">
        <v>650</v>
      </c>
      <c r="C1164" s="11">
        <v>711</v>
      </c>
      <c r="D1164" s="11">
        <v>0.66308930664062515</v>
      </c>
      <c r="E1164" s="11" t="b">
        <v>0</v>
      </c>
      <c r="F1164" s="11">
        <v>0.63835616438356169</v>
      </c>
      <c r="G1164" s="11" t="b">
        <v>0</v>
      </c>
      <c r="H1164" s="10">
        <v>36.200000000000003</v>
      </c>
    </row>
    <row r="1165" spans="1:8" x14ac:dyDescent="0.2">
      <c r="A1165" s="146">
        <v>1164</v>
      </c>
      <c r="B1165" s="11">
        <v>700</v>
      </c>
      <c r="C1165" s="11">
        <v>1471</v>
      </c>
      <c r="D1165" s="11">
        <v>0.65010420700073235</v>
      </c>
      <c r="E1165" s="11" t="b">
        <v>0</v>
      </c>
      <c r="F1165" s="11">
        <v>0.63835616438356169</v>
      </c>
      <c r="G1165" s="11" t="b">
        <v>0</v>
      </c>
      <c r="H1165" s="10">
        <v>46.349999999999987</v>
      </c>
    </row>
    <row r="1166" spans="1:8" x14ac:dyDescent="0.2">
      <c r="A1166" s="146">
        <v>1165</v>
      </c>
      <c r="B1166" s="11">
        <v>750</v>
      </c>
      <c r="C1166" s="11">
        <v>1207</v>
      </c>
      <c r="D1166" s="11">
        <v>0.63922479919433584</v>
      </c>
      <c r="E1166" s="11" t="b">
        <v>0</v>
      </c>
      <c r="F1166" s="11">
        <v>0.63835616438356169</v>
      </c>
      <c r="G1166" s="11" t="b">
        <v>0</v>
      </c>
      <c r="H1166" s="10">
        <v>58.475000000000001</v>
      </c>
    </row>
    <row r="1167" spans="1:8" x14ac:dyDescent="0.2">
      <c r="A1167" s="146">
        <v>1166</v>
      </c>
      <c r="B1167" s="11">
        <v>900</v>
      </c>
      <c r="C1167" s="11">
        <v>836</v>
      </c>
      <c r="D1167" s="11">
        <v>0.61618044345855716</v>
      </c>
      <c r="E1167" s="11" t="b">
        <v>0</v>
      </c>
      <c r="F1167" s="11">
        <v>0.63835616438356169</v>
      </c>
      <c r="G1167" s="11" t="b">
        <v>0</v>
      </c>
      <c r="H1167" s="10">
        <v>107.85</v>
      </c>
    </row>
    <row r="1168" spans="1:8" x14ac:dyDescent="0.2">
      <c r="A1168" s="146">
        <v>1167</v>
      </c>
      <c r="B1168" s="11">
        <v>1000</v>
      </c>
      <c r="C1168" s="11">
        <v>476</v>
      </c>
      <c r="D1168" s="11">
        <v>0.60292450302124045</v>
      </c>
      <c r="E1168" s="11" t="b">
        <v>0</v>
      </c>
      <c r="F1168" s="11">
        <v>0.63835616438356169</v>
      </c>
      <c r="G1168" s="11" t="b">
        <v>0</v>
      </c>
      <c r="H1168" s="10">
        <v>150.85</v>
      </c>
    </row>
    <row r="1169" spans="1:8" x14ac:dyDescent="0.2">
      <c r="A1169" s="146">
        <v>1168</v>
      </c>
      <c r="B1169" s="11">
        <v>850</v>
      </c>
      <c r="C1169" s="11">
        <v>728</v>
      </c>
      <c r="D1169" s="11">
        <v>0.65719947296142578</v>
      </c>
      <c r="E1169" s="11" t="b">
        <v>1</v>
      </c>
      <c r="F1169" s="11">
        <v>0.71506849315068488</v>
      </c>
      <c r="G1169" s="11" t="b">
        <v>1</v>
      </c>
      <c r="H1169" s="10">
        <v>368.05</v>
      </c>
    </row>
    <row r="1170" spans="1:8" x14ac:dyDescent="0.2">
      <c r="A1170" s="146">
        <v>1169</v>
      </c>
      <c r="B1170" s="11">
        <v>900</v>
      </c>
      <c r="C1170" s="11">
        <v>734</v>
      </c>
      <c r="D1170" s="11">
        <v>0.6496769651794434</v>
      </c>
      <c r="E1170" s="11" t="b">
        <v>1</v>
      </c>
      <c r="F1170" s="11">
        <v>0.71506849315068488</v>
      </c>
      <c r="G1170" s="11" t="b">
        <v>1</v>
      </c>
      <c r="H1170" s="10">
        <v>337.82499999999999</v>
      </c>
    </row>
    <row r="1171" spans="1:8" x14ac:dyDescent="0.2">
      <c r="A1171" s="146">
        <v>1170</v>
      </c>
      <c r="B1171" s="11">
        <v>950</v>
      </c>
      <c r="C1171" s="11">
        <v>1266</v>
      </c>
      <c r="D1171" s="11">
        <v>0.6433904069519043</v>
      </c>
      <c r="E1171" s="11" t="b">
        <v>1</v>
      </c>
      <c r="F1171" s="11">
        <v>0.71506849315068488</v>
      </c>
      <c r="G1171" s="11" t="b">
        <v>1</v>
      </c>
      <c r="H1171" s="10">
        <v>309.7</v>
      </c>
    </row>
    <row r="1172" spans="1:8" x14ac:dyDescent="0.2">
      <c r="A1172" s="146">
        <v>1171</v>
      </c>
      <c r="B1172" s="11">
        <v>1000</v>
      </c>
      <c r="C1172" s="11">
        <v>2723</v>
      </c>
      <c r="D1172" s="11">
        <v>0.63448699256896979</v>
      </c>
      <c r="E1172" s="11" t="b">
        <v>1</v>
      </c>
      <c r="F1172" s="11">
        <v>0.71506849315068488</v>
      </c>
      <c r="G1172" s="11" t="b">
        <v>1</v>
      </c>
      <c r="H1172" s="10">
        <v>282.39999999999998</v>
      </c>
    </row>
    <row r="1173" spans="1:8" x14ac:dyDescent="0.2">
      <c r="A1173" s="146">
        <v>1172</v>
      </c>
      <c r="B1173" s="11">
        <v>1050</v>
      </c>
      <c r="C1173" s="11">
        <v>1717</v>
      </c>
      <c r="D1173" s="11">
        <v>0.62518685363769544</v>
      </c>
      <c r="E1173" s="11" t="b">
        <v>1</v>
      </c>
      <c r="F1173" s="11">
        <v>0.71506849315068488</v>
      </c>
      <c r="G1173" s="11" t="b">
        <v>1</v>
      </c>
      <c r="H1173" s="10">
        <v>256.55</v>
      </c>
    </row>
    <row r="1174" spans="1:8" x14ac:dyDescent="0.2">
      <c r="A1174" s="146">
        <v>1173</v>
      </c>
      <c r="B1174" s="11">
        <v>1100</v>
      </c>
      <c r="C1174" s="11">
        <v>2072</v>
      </c>
      <c r="D1174" s="11">
        <v>0.62503045261383061</v>
      </c>
      <c r="E1174" s="11" t="b">
        <v>1</v>
      </c>
      <c r="F1174" s="11">
        <v>0.71506849315068488</v>
      </c>
      <c r="G1174" s="11" t="b">
        <v>1</v>
      </c>
      <c r="H1174" s="10">
        <v>235.55</v>
      </c>
    </row>
    <row r="1175" spans="1:8" x14ac:dyDescent="0.2">
      <c r="A1175" s="146">
        <v>1174</v>
      </c>
      <c r="B1175" s="11">
        <v>1200</v>
      </c>
      <c r="C1175" s="11">
        <v>1685</v>
      </c>
      <c r="D1175" s="11">
        <v>0.61951445552825946</v>
      </c>
      <c r="E1175" s="11" t="b">
        <v>0</v>
      </c>
      <c r="F1175" s="11">
        <v>0.71506849315068488</v>
      </c>
      <c r="G1175" s="11" t="b">
        <v>1</v>
      </c>
      <c r="H1175" s="10">
        <v>196.47499999999999</v>
      </c>
    </row>
    <row r="1176" spans="1:8" x14ac:dyDescent="0.2">
      <c r="A1176" s="146">
        <v>1175</v>
      </c>
      <c r="B1176" s="11">
        <v>1300</v>
      </c>
      <c r="C1176" s="11">
        <v>1150</v>
      </c>
      <c r="D1176" s="11">
        <v>0.61881637290954594</v>
      </c>
      <c r="E1176" s="11" t="b">
        <v>0</v>
      </c>
      <c r="F1176" s="11">
        <v>0.71506849315068488</v>
      </c>
      <c r="G1176" s="11" t="b">
        <v>1</v>
      </c>
      <c r="H1176" s="10">
        <v>164.95</v>
      </c>
    </row>
    <row r="1177" spans="1:8" x14ac:dyDescent="0.2">
      <c r="A1177" s="146">
        <v>1176</v>
      </c>
      <c r="B1177" s="11">
        <v>1400</v>
      </c>
      <c r="C1177" s="11">
        <v>406</v>
      </c>
      <c r="D1177" s="11">
        <v>0.61295705650329602</v>
      </c>
      <c r="E1177" s="11" t="b">
        <v>0</v>
      </c>
      <c r="F1177" s="11">
        <v>0.71506849315068488</v>
      </c>
      <c r="G1177" s="11" t="b">
        <v>1</v>
      </c>
      <c r="H1177" s="10">
        <v>136.52500000000001</v>
      </c>
    </row>
    <row r="1178" spans="1:8" x14ac:dyDescent="0.2">
      <c r="A1178" s="146">
        <v>1177</v>
      </c>
      <c r="B1178" s="11">
        <v>1500</v>
      </c>
      <c r="C1178" s="11">
        <v>911</v>
      </c>
      <c r="D1178" s="11">
        <v>0.61323934127807633</v>
      </c>
      <c r="E1178" s="11" t="b">
        <v>0</v>
      </c>
      <c r="F1178" s="11">
        <v>0.71506849315068488</v>
      </c>
      <c r="G1178" s="11" t="b">
        <v>1</v>
      </c>
      <c r="H1178" s="10">
        <v>114.675</v>
      </c>
    </row>
    <row r="1179" spans="1:8" x14ac:dyDescent="0.2">
      <c r="A1179" s="146">
        <v>1178</v>
      </c>
      <c r="B1179" s="11">
        <v>1800</v>
      </c>
      <c r="C1179" s="11">
        <v>478</v>
      </c>
      <c r="D1179" s="11">
        <v>0.61524585197448733</v>
      </c>
      <c r="E1179" s="11" t="b">
        <v>0</v>
      </c>
      <c r="F1179" s="11">
        <v>0.71506849315068488</v>
      </c>
      <c r="G1179" s="11" t="b">
        <v>1</v>
      </c>
      <c r="H1179" s="10">
        <v>68.8</v>
      </c>
    </row>
    <row r="1180" spans="1:8" x14ac:dyDescent="0.2">
      <c r="A1180" s="146">
        <v>1179</v>
      </c>
      <c r="B1180" s="11">
        <v>2000</v>
      </c>
      <c r="C1180" s="11">
        <v>558</v>
      </c>
      <c r="D1180" s="11">
        <v>0.61846542427063012</v>
      </c>
      <c r="E1180" s="11" t="b">
        <v>0</v>
      </c>
      <c r="F1180" s="11">
        <v>0.71506849315068488</v>
      </c>
      <c r="G1180" s="11" t="b">
        <v>1</v>
      </c>
      <c r="H1180" s="10">
        <v>49.9</v>
      </c>
    </row>
    <row r="1181" spans="1:8" x14ac:dyDescent="0.2">
      <c r="A1181" s="146">
        <v>1180</v>
      </c>
      <c r="B1181" s="11">
        <v>2400</v>
      </c>
      <c r="C1181" s="11">
        <v>1819</v>
      </c>
      <c r="D1181" s="11">
        <v>0.62968052207946779</v>
      </c>
      <c r="E1181" s="11" t="b">
        <v>0</v>
      </c>
      <c r="F1181" s="11">
        <v>0.71506849315068488</v>
      </c>
      <c r="G1181" s="11" t="b">
        <v>1</v>
      </c>
      <c r="H1181" s="10">
        <v>28.1</v>
      </c>
    </row>
    <row r="1182" spans="1:8" x14ac:dyDescent="0.2">
      <c r="A1182" s="146">
        <v>1181</v>
      </c>
      <c r="B1182" s="11">
        <v>50</v>
      </c>
      <c r="C1182" s="11">
        <v>892</v>
      </c>
      <c r="D1182" s="11">
        <v>1.2343788281250001</v>
      </c>
      <c r="E1182" s="11" t="b">
        <v>0</v>
      </c>
      <c r="F1182" s="11">
        <v>0.71506849315068488</v>
      </c>
      <c r="G1182" s="11" t="b">
        <v>0</v>
      </c>
      <c r="H1182" s="10">
        <v>9.5000000000000001E-2</v>
      </c>
    </row>
    <row r="1183" spans="1:8" x14ac:dyDescent="0.2">
      <c r="A1183" s="146">
        <v>1182</v>
      </c>
      <c r="B1183" s="11">
        <v>100</v>
      </c>
      <c r="C1183" s="11">
        <v>1009</v>
      </c>
      <c r="D1183" s="11">
        <v>1.1044966650390631</v>
      </c>
      <c r="E1183" s="11" t="b">
        <v>0</v>
      </c>
      <c r="F1183" s="11">
        <v>0.71506849315068488</v>
      </c>
      <c r="G1183" s="11" t="b">
        <v>0</v>
      </c>
      <c r="H1183" s="10">
        <v>0.45500000000000002</v>
      </c>
    </row>
    <row r="1184" spans="1:8" x14ac:dyDescent="0.2">
      <c r="A1184" s="146">
        <v>1183</v>
      </c>
      <c r="B1184" s="11">
        <v>150</v>
      </c>
      <c r="C1184" s="11">
        <v>1780</v>
      </c>
      <c r="D1184" s="11">
        <v>1.015019573364258</v>
      </c>
      <c r="E1184" s="11" t="b">
        <v>0</v>
      </c>
      <c r="F1184" s="11">
        <v>0.71506849315068488</v>
      </c>
      <c r="G1184" s="11" t="b">
        <v>0</v>
      </c>
      <c r="H1184" s="10">
        <v>1.1000000000000001</v>
      </c>
    </row>
    <row r="1185" spans="1:8" x14ac:dyDescent="0.2">
      <c r="A1185" s="146">
        <v>1184</v>
      </c>
      <c r="B1185" s="11">
        <v>200</v>
      </c>
      <c r="C1185" s="11">
        <v>1598</v>
      </c>
      <c r="D1185" s="11">
        <v>0.91455163574218756</v>
      </c>
      <c r="E1185" s="11" t="b">
        <v>0</v>
      </c>
      <c r="F1185" s="11">
        <v>0.71506849315068488</v>
      </c>
      <c r="G1185" s="11" t="b">
        <v>0</v>
      </c>
      <c r="H1185" s="10">
        <v>1.625</v>
      </c>
    </row>
    <row r="1186" spans="1:8" x14ac:dyDescent="0.2">
      <c r="A1186" s="146">
        <v>1185</v>
      </c>
      <c r="B1186" s="11">
        <v>300</v>
      </c>
      <c r="C1186" s="11">
        <v>1589</v>
      </c>
      <c r="D1186" s="11">
        <v>0.81195256408691407</v>
      </c>
      <c r="E1186" s="11" t="b">
        <v>0</v>
      </c>
      <c r="F1186" s="11">
        <v>0.71506849315068488</v>
      </c>
      <c r="G1186" s="11" t="b">
        <v>0</v>
      </c>
      <c r="H1186" s="10">
        <v>4.1749999999999998</v>
      </c>
    </row>
    <row r="1187" spans="1:8" x14ac:dyDescent="0.2">
      <c r="A1187" s="146">
        <v>1186</v>
      </c>
      <c r="B1187" s="11">
        <v>350</v>
      </c>
      <c r="C1187" s="11">
        <v>910</v>
      </c>
      <c r="D1187" s="11">
        <v>0.77874977111816412</v>
      </c>
      <c r="E1187" s="11" t="b">
        <v>0</v>
      </c>
      <c r="F1187" s="11">
        <v>0.71506849315068488</v>
      </c>
      <c r="G1187" s="11" t="b">
        <v>0</v>
      </c>
      <c r="H1187" s="10">
        <v>6.4</v>
      </c>
    </row>
    <row r="1188" spans="1:8" x14ac:dyDescent="0.2">
      <c r="A1188" s="146">
        <v>1187</v>
      </c>
      <c r="B1188" s="11">
        <v>400</v>
      </c>
      <c r="C1188" s="11">
        <v>975</v>
      </c>
      <c r="D1188" s="11">
        <v>0.74911749908447278</v>
      </c>
      <c r="E1188" s="11" t="b">
        <v>0</v>
      </c>
      <c r="F1188" s="11">
        <v>0.71506849315068488</v>
      </c>
      <c r="G1188" s="11" t="b">
        <v>0</v>
      </c>
      <c r="H1188" s="10">
        <v>9.3000000000000007</v>
      </c>
    </row>
    <row r="1189" spans="1:8" x14ac:dyDescent="0.2">
      <c r="A1189" s="146">
        <v>1188</v>
      </c>
      <c r="B1189" s="11">
        <v>450</v>
      </c>
      <c r="C1189" s="11">
        <v>425</v>
      </c>
      <c r="D1189" s="11">
        <v>0.72363557617187491</v>
      </c>
      <c r="E1189" s="11" t="b">
        <v>0</v>
      </c>
      <c r="F1189" s="11">
        <v>0.71506849315068488</v>
      </c>
      <c r="G1189" s="11" t="b">
        <v>0</v>
      </c>
      <c r="H1189" s="10">
        <v>13.074999999999999</v>
      </c>
    </row>
    <row r="1190" spans="1:8" x14ac:dyDescent="0.2">
      <c r="A1190" s="146">
        <v>1189</v>
      </c>
      <c r="B1190" s="11">
        <v>500</v>
      </c>
      <c r="C1190" s="11">
        <v>721</v>
      </c>
      <c r="D1190" s="11">
        <v>0.70366202102661135</v>
      </c>
      <c r="E1190" s="11" t="b">
        <v>0</v>
      </c>
      <c r="F1190" s="11">
        <v>0.71506849315068488</v>
      </c>
      <c r="G1190" s="11" t="b">
        <v>0</v>
      </c>
      <c r="H1190" s="10">
        <v>18.100000000000001</v>
      </c>
    </row>
    <row r="1191" spans="1:8" x14ac:dyDescent="0.2">
      <c r="A1191" s="146">
        <v>1190</v>
      </c>
      <c r="B1191" s="11">
        <v>600</v>
      </c>
      <c r="C1191" s="11">
        <v>651</v>
      </c>
      <c r="D1191" s="11">
        <v>0.66982599464416515</v>
      </c>
      <c r="E1191" s="11" t="b">
        <v>0</v>
      </c>
      <c r="F1191" s="11">
        <v>0.71506849315068488</v>
      </c>
      <c r="G1191" s="11" t="b">
        <v>0</v>
      </c>
      <c r="H1191" s="10">
        <v>31.975000000000001</v>
      </c>
    </row>
    <row r="1192" spans="1:8" x14ac:dyDescent="0.2">
      <c r="A1192" s="146">
        <v>1191</v>
      </c>
      <c r="B1192" s="11">
        <v>650</v>
      </c>
      <c r="C1192" s="11">
        <v>524</v>
      </c>
      <c r="D1192" s="11">
        <v>0.65573464385986335</v>
      </c>
      <c r="E1192" s="11" t="b">
        <v>0</v>
      </c>
      <c r="F1192" s="11">
        <v>0.71506849315068488</v>
      </c>
      <c r="G1192" s="11" t="b">
        <v>0</v>
      </c>
      <c r="H1192" s="10">
        <v>41.174999999999997</v>
      </c>
    </row>
    <row r="1193" spans="1:8" x14ac:dyDescent="0.2">
      <c r="A1193" s="146">
        <v>1192</v>
      </c>
      <c r="B1193" s="11">
        <v>700</v>
      </c>
      <c r="C1193" s="11">
        <v>1914</v>
      </c>
      <c r="D1193" s="11">
        <v>0.64445088218688973</v>
      </c>
      <c r="E1193" s="11" t="b">
        <v>0</v>
      </c>
      <c r="F1193" s="11">
        <v>0.71506849315068488</v>
      </c>
      <c r="G1193" s="11" t="b">
        <v>0</v>
      </c>
      <c r="H1193" s="10">
        <v>52.325000000000003</v>
      </c>
    </row>
    <row r="1194" spans="1:8" x14ac:dyDescent="0.2">
      <c r="A1194" s="146">
        <v>1193</v>
      </c>
      <c r="B1194" s="11">
        <v>750</v>
      </c>
      <c r="C1194" s="11">
        <v>523</v>
      </c>
      <c r="D1194" s="11">
        <v>0.63282380119323733</v>
      </c>
      <c r="E1194" s="11" t="b">
        <v>0</v>
      </c>
      <c r="F1194" s="11">
        <v>0.71506849315068488</v>
      </c>
      <c r="G1194" s="11" t="b">
        <v>0</v>
      </c>
      <c r="H1194" s="10">
        <v>64.974999999999994</v>
      </c>
    </row>
    <row r="1195" spans="1:8" x14ac:dyDescent="0.2">
      <c r="A1195" s="146">
        <v>1194</v>
      </c>
      <c r="B1195" s="11">
        <v>800</v>
      </c>
      <c r="C1195" s="11">
        <v>1707</v>
      </c>
      <c r="D1195" s="11">
        <v>0.62525551750183117</v>
      </c>
      <c r="E1195" s="11" t="b">
        <v>0</v>
      </c>
      <c r="F1195" s="11">
        <v>0.71506849315068488</v>
      </c>
      <c r="G1195" s="11" t="b">
        <v>0</v>
      </c>
      <c r="H1195" s="10">
        <v>80.25</v>
      </c>
    </row>
    <row r="1196" spans="1:8" x14ac:dyDescent="0.2">
      <c r="A1196" s="146">
        <v>1195</v>
      </c>
      <c r="B1196" s="11">
        <v>850</v>
      </c>
      <c r="C1196" s="11">
        <v>979</v>
      </c>
      <c r="D1196" s="11">
        <v>0.61933516654968279</v>
      </c>
      <c r="E1196" s="11" t="b">
        <v>0</v>
      </c>
      <c r="F1196" s="11">
        <v>0.71506849315068488</v>
      </c>
      <c r="G1196" s="11" t="b">
        <v>0</v>
      </c>
      <c r="H1196" s="10">
        <v>97.8</v>
      </c>
    </row>
    <row r="1197" spans="1:8" x14ac:dyDescent="0.2">
      <c r="A1197" s="146">
        <v>1196</v>
      </c>
      <c r="B1197" s="11">
        <v>900</v>
      </c>
      <c r="C1197" s="11">
        <v>919</v>
      </c>
      <c r="D1197" s="11">
        <v>0.61014183807373057</v>
      </c>
      <c r="E1197" s="11" t="b">
        <v>0</v>
      </c>
      <c r="F1197" s="11">
        <v>0.71506849315068488</v>
      </c>
      <c r="G1197" s="11" t="b">
        <v>0</v>
      </c>
      <c r="H1197" s="10">
        <v>116.25</v>
      </c>
    </row>
    <row r="1198" spans="1:8" x14ac:dyDescent="0.2">
      <c r="A1198" s="146">
        <v>1197</v>
      </c>
      <c r="B1198" s="11">
        <v>950</v>
      </c>
      <c r="C1198" s="11">
        <v>1156</v>
      </c>
      <c r="D1198" s="11">
        <v>0.60755549919128427</v>
      </c>
      <c r="E1198" s="11" t="b">
        <v>0</v>
      </c>
      <c r="F1198" s="11">
        <v>0.71506849315068488</v>
      </c>
      <c r="G1198" s="11" t="b">
        <v>0</v>
      </c>
      <c r="H1198" s="10">
        <v>138.55000000000001</v>
      </c>
    </row>
    <row r="1199" spans="1:8" x14ac:dyDescent="0.2">
      <c r="A1199" s="146">
        <v>1198</v>
      </c>
      <c r="B1199" s="11">
        <v>1000</v>
      </c>
      <c r="C1199" s="11">
        <v>531</v>
      </c>
      <c r="D1199" s="11">
        <v>0.60010165527343762</v>
      </c>
      <c r="E1199" s="11" t="b">
        <v>0</v>
      </c>
      <c r="F1199" s="11">
        <v>0.71506849315068488</v>
      </c>
      <c r="G1199" s="11" t="b">
        <v>0</v>
      </c>
      <c r="H1199" s="10">
        <v>161.15</v>
      </c>
    </row>
    <row r="1200" spans="1:8" x14ac:dyDescent="0.2">
      <c r="A1200" s="146">
        <v>1199</v>
      </c>
      <c r="B1200" s="11">
        <v>1100</v>
      </c>
      <c r="C1200" s="11">
        <v>711</v>
      </c>
      <c r="D1200" s="11">
        <v>0.59583686637878419</v>
      </c>
      <c r="E1200" s="11" t="b">
        <v>0</v>
      </c>
      <c r="F1200" s="11">
        <v>0.71506849315068488</v>
      </c>
      <c r="G1200" s="11" t="b">
        <v>0</v>
      </c>
      <c r="H1200" s="10">
        <v>215.35</v>
      </c>
    </row>
    <row r="1201" spans="1:8" x14ac:dyDescent="0.2">
      <c r="A1201" s="146">
        <v>1200</v>
      </c>
      <c r="B1201" s="11">
        <v>40</v>
      </c>
      <c r="C1201" s="11">
        <v>484</v>
      </c>
      <c r="D1201" s="11">
        <v>1.9003911230468751</v>
      </c>
      <c r="E1201" s="11" t="b">
        <v>1</v>
      </c>
      <c r="F1201" s="11">
        <v>0.81095890410958904</v>
      </c>
      <c r="G1201" s="11" t="b">
        <v>1</v>
      </c>
      <c r="H1201" s="10">
        <v>1068.3</v>
      </c>
    </row>
    <row r="1202" spans="1:8" x14ac:dyDescent="0.2">
      <c r="A1202" s="146">
        <v>1201</v>
      </c>
      <c r="B1202" s="11">
        <v>45</v>
      </c>
      <c r="C1202" s="11">
        <v>634</v>
      </c>
      <c r="D1202" s="11">
        <v>1.831055532226562</v>
      </c>
      <c r="E1202" s="11" t="b">
        <v>1</v>
      </c>
      <c r="F1202" s="11">
        <v>0.81095890410958904</v>
      </c>
      <c r="G1202" s="11" t="b">
        <v>1</v>
      </c>
      <c r="H1202" s="10">
        <v>1063.375</v>
      </c>
    </row>
    <row r="1203" spans="1:8" x14ac:dyDescent="0.2">
      <c r="A1203" s="146">
        <v>1202</v>
      </c>
      <c r="B1203" s="11">
        <v>55</v>
      </c>
      <c r="C1203" s="11">
        <v>702</v>
      </c>
      <c r="D1203" s="11">
        <v>1.7165541516113281</v>
      </c>
      <c r="E1203" s="11" t="b">
        <v>1</v>
      </c>
      <c r="F1203" s="11">
        <v>0.81095890410958904</v>
      </c>
      <c r="G1203" s="11" t="b">
        <v>1</v>
      </c>
      <c r="H1203" s="10">
        <v>1053.5999999999999</v>
      </c>
    </row>
    <row r="1204" spans="1:8" x14ac:dyDescent="0.2">
      <c r="A1204" s="146">
        <v>1203</v>
      </c>
      <c r="B1204" s="11">
        <v>80</v>
      </c>
      <c r="C1204" s="11">
        <v>699</v>
      </c>
      <c r="D1204" s="11">
        <v>1.521608837280273</v>
      </c>
      <c r="E1204" s="11" t="b">
        <v>1</v>
      </c>
      <c r="F1204" s="11">
        <v>0.81095890410958904</v>
      </c>
      <c r="G1204" s="11" t="b">
        <v>1</v>
      </c>
      <c r="H1204" s="10">
        <v>1028.925</v>
      </c>
    </row>
    <row r="1205" spans="1:8" x14ac:dyDescent="0.2">
      <c r="A1205" s="146">
        <v>1204</v>
      </c>
      <c r="B1205" s="11">
        <v>100</v>
      </c>
      <c r="C1205" s="11">
        <v>743</v>
      </c>
      <c r="D1205" s="11">
        <v>1.414431638793946</v>
      </c>
      <c r="E1205" s="11" t="b">
        <v>1</v>
      </c>
      <c r="F1205" s="11">
        <v>0.81095890410958904</v>
      </c>
      <c r="G1205" s="11" t="b">
        <v>1</v>
      </c>
      <c r="H1205" s="10">
        <v>1009.375</v>
      </c>
    </row>
    <row r="1206" spans="1:8" x14ac:dyDescent="0.2">
      <c r="A1206" s="146">
        <v>1205</v>
      </c>
      <c r="B1206" s="11">
        <v>120</v>
      </c>
      <c r="C1206" s="11">
        <v>440</v>
      </c>
      <c r="D1206" s="11">
        <v>0.93896545410156251</v>
      </c>
      <c r="E1206" s="11" t="b">
        <v>1</v>
      </c>
      <c r="F1206" s="11">
        <v>0.81095890410958904</v>
      </c>
      <c r="G1206" s="11" t="b">
        <v>1</v>
      </c>
      <c r="H1206" s="10">
        <v>989.97499999999991</v>
      </c>
    </row>
    <row r="1207" spans="1:8" x14ac:dyDescent="0.2">
      <c r="A1207" s="146">
        <v>1206</v>
      </c>
      <c r="B1207" s="11">
        <v>140</v>
      </c>
      <c r="C1207" s="11">
        <v>457</v>
      </c>
      <c r="D1207" s="11">
        <v>0.9565434033203124</v>
      </c>
      <c r="E1207" s="11" t="b">
        <v>1</v>
      </c>
      <c r="F1207" s="11">
        <v>0.81095890410958904</v>
      </c>
      <c r="G1207" s="11" t="b">
        <v>1</v>
      </c>
      <c r="H1207" s="10">
        <v>970.45</v>
      </c>
    </row>
    <row r="1208" spans="1:8" x14ac:dyDescent="0.2">
      <c r="A1208" s="146">
        <v>1207</v>
      </c>
      <c r="B1208" s="11">
        <v>180</v>
      </c>
      <c r="C1208" s="11">
        <v>542</v>
      </c>
      <c r="D1208" s="11">
        <v>0.94616753051757807</v>
      </c>
      <c r="E1208" s="11" t="b">
        <v>1</v>
      </c>
      <c r="F1208" s="11">
        <v>0.81095890410958904</v>
      </c>
      <c r="G1208" s="11" t="b">
        <v>1</v>
      </c>
      <c r="H1208" s="10">
        <v>931.7</v>
      </c>
    </row>
    <row r="1209" spans="1:8" x14ac:dyDescent="0.2">
      <c r="A1209" s="146">
        <v>1208</v>
      </c>
      <c r="B1209" s="11">
        <v>200</v>
      </c>
      <c r="C1209" s="11">
        <v>2362</v>
      </c>
      <c r="D1209" s="11">
        <v>0.91870198486328125</v>
      </c>
      <c r="E1209" s="11" t="b">
        <v>1</v>
      </c>
      <c r="F1209" s="11">
        <v>0.81095890410958904</v>
      </c>
      <c r="G1209" s="11" t="b">
        <v>1</v>
      </c>
      <c r="H1209" s="10">
        <v>912.17499999999995</v>
      </c>
    </row>
    <row r="1210" spans="1:8" x14ac:dyDescent="0.2">
      <c r="A1210" s="146">
        <v>1209</v>
      </c>
      <c r="B1210" s="11">
        <v>210</v>
      </c>
      <c r="C1210" s="11">
        <v>755</v>
      </c>
      <c r="D1210" s="11">
        <v>0.9223030230712892</v>
      </c>
      <c r="E1210" s="11" t="b">
        <v>1</v>
      </c>
      <c r="F1210" s="11">
        <v>0.81095890410958904</v>
      </c>
      <c r="G1210" s="11" t="b">
        <v>1</v>
      </c>
      <c r="H1210" s="10">
        <v>902.77499999999998</v>
      </c>
    </row>
    <row r="1211" spans="1:8" x14ac:dyDescent="0.2">
      <c r="A1211" s="146">
        <v>1210</v>
      </c>
      <c r="B1211" s="11">
        <v>220</v>
      </c>
      <c r="C1211" s="11">
        <v>574</v>
      </c>
      <c r="D1211" s="11">
        <v>1.017399932556152</v>
      </c>
      <c r="E1211" s="11" t="b">
        <v>1</v>
      </c>
      <c r="F1211" s="11">
        <v>0.81095890410958904</v>
      </c>
      <c r="G1211" s="11" t="b">
        <v>1</v>
      </c>
      <c r="H1211" s="10">
        <v>896.15</v>
      </c>
    </row>
    <row r="1212" spans="1:8" x14ac:dyDescent="0.2">
      <c r="A1212" s="146">
        <v>1211</v>
      </c>
      <c r="B1212" s="11">
        <v>230</v>
      </c>
      <c r="C1212" s="11">
        <v>714</v>
      </c>
      <c r="D1212" s="11">
        <v>0.91906819213867186</v>
      </c>
      <c r="E1212" s="11" t="b">
        <v>1</v>
      </c>
      <c r="F1212" s="11">
        <v>0.81095890410958904</v>
      </c>
      <c r="G1212" s="11" t="b">
        <v>1</v>
      </c>
      <c r="H1212" s="10">
        <v>883.95</v>
      </c>
    </row>
    <row r="1213" spans="1:8" x14ac:dyDescent="0.2">
      <c r="A1213" s="146">
        <v>1212</v>
      </c>
      <c r="B1213" s="11">
        <v>240</v>
      </c>
      <c r="C1213" s="11">
        <v>435</v>
      </c>
      <c r="D1213" s="11">
        <v>0.99267585449218754</v>
      </c>
      <c r="E1213" s="11" t="b">
        <v>1</v>
      </c>
      <c r="F1213" s="11">
        <v>0.81095890410958904</v>
      </c>
      <c r="G1213" s="11" t="b">
        <v>1</v>
      </c>
      <c r="H1213" s="10">
        <v>877.25</v>
      </c>
    </row>
    <row r="1214" spans="1:8" x14ac:dyDescent="0.2">
      <c r="A1214" s="146">
        <v>1213</v>
      </c>
      <c r="B1214" s="11">
        <v>250</v>
      </c>
      <c r="C1214" s="11">
        <v>913</v>
      </c>
      <c r="D1214" s="11">
        <v>0.87542849182128912</v>
      </c>
      <c r="E1214" s="11" t="b">
        <v>1</v>
      </c>
      <c r="F1214" s="11">
        <v>0.81095890410958904</v>
      </c>
      <c r="G1214" s="11" t="b">
        <v>1</v>
      </c>
      <c r="H1214" s="10">
        <v>864.07500000000005</v>
      </c>
    </row>
    <row r="1215" spans="1:8" x14ac:dyDescent="0.2">
      <c r="A1215" s="146">
        <v>1214</v>
      </c>
      <c r="B1215" s="11">
        <v>300</v>
      </c>
      <c r="C1215" s="11">
        <v>1988</v>
      </c>
      <c r="D1215" s="11">
        <v>0.91674887939453131</v>
      </c>
      <c r="E1215" s="11" t="b">
        <v>1</v>
      </c>
      <c r="F1215" s="11">
        <v>0.81095890410958904</v>
      </c>
      <c r="G1215" s="11" t="b">
        <v>1</v>
      </c>
      <c r="H1215" s="10">
        <v>820.47500000000002</v>
      </c>
    </row>
    <row r="1216" spans="1:8" x14ac:dyDescent="0.2">
      <c r="A1216" s="146">
        <v>1215</v>
      </c>
      <c r="B1216" s="11">
        <v>350</v>
      </c>
      <c r="C1216" s="11">
        <v>604</v>
      </c>
      <c r="D1216" s="11">
        <v>0.86514417083740225</v>
      </c>
      <c r="E1216" s="11" t="b">
        <v>1</v>
      </c>
      <c r="F1216" s="11">
        <v>0.81095890410958904</v>
      </c>
      <c r="G1216" s="11" t="b">
        <v>1</v>
      </c>
      <c r="H1216" s="10">
        <v>773.77499999999998</v>
      </c>
    </row>
    <row r="1217" spans="1:8" x14ac:dyDescent="0.2">
      <c r="A1217" s="146">
        <v>1216</v>
      </c>
      <c r="B1217" s="11">
        <v>380</v>
      </c>
      <c r="C1217" s="11">
        <v>650</v>
      </c>
      <c r="D1217" s="11">
        <v>0.80487255676269531</v>
      </c>
      <c r="E1217" s="11" t="b">
        <v>1</v>
      </c>
      <c r="F1217" s="11">
        <v>0.81095890410958904</v>
      </c>
      <c r="G1217" s="11" t="b">
        <v>1</v>
      </c>
      <c r="H1217" s="10">
        <v>743.52499999999998</v>
      </c>
    </row>
    <row r="1218" spans="1:8" x14ac:dyDescent="0.2">
      <c r="A1218" s="146">
        <v>1217</v>
      </c>
      <c r="B1218" s="11">
        <v>400</v>
      </c>
      <c r="C1218" s="11">
        <v>1829</v>
      </c>
      <c r="D1218" s="11">
        <v>0.78602814071655258</v>
      </c>
      <c r="E1218" s="11" t="b">
        <v>1</v>
      </c>
      <c r="F1218" s="11">
        <v>0.81095890410958904</v>
      </c>
      <c r="G1218" s="11" t="b">
        <v>1</v>
      </c>
      <c r="H1218" s="10">
        <v>724.8</v>
      </c>
    </row>
    <row r="1219" spans="1:8" x14ac:dyDescent="0.2">
      <c r="A1219" s="146">
        <v>1218</v>
      </c>
      <c r="B1219" s="11">
        <v>410</v>
      </c>
      <c r="C1219" s="11">
        <v>617</v>
      </c>
      <c r="D1219" s="11">
        <v>0.78625702026367184</v>
      </c>
      <c r="E1219" s="11" t="b">
        <v>1</v>
      </c>
      <c r="F1219" s="11">
        <v>0.81095890410958904</v>
      </c>
      <c r="G1219" s="11" t="b">
        <v>1</v>
      </c>
      <c r="H1219" s="10">
        <v>716.25</v>
      </c>
    </row>
    <row r="1220" spans="1:8" x14ac:dyDescent="0.2">
      <c r="A1220" s="146">
        <v>1219</v>
      </c>
      <c r="B1220" s="11">
        <v>420</v>
      </c>
      <c r="C1220" s="11">
        <v>858</v>
      </c>
      <c r="D1220" s="11">
        <v>0.77774270111083987</v>
      </c>
      <c r="E1220" s="11" t="b">
        <v>1</v>
      </c>
      <c r="F1220" s="11">
        <v>0.81095890410958904</v>
      </c>
      <c r="G1220" s="11" t="b">
        <v>1</v>
      </c>
      <c r="H1220" s="10">
        <v>707</v>
      </c>
    </row>
    <row r="1221" spans="1:8" x14ac:dyDescent="0.2">
      <c r="A1221" s="146">
        <v>1220</v>
      </c>
      <c r="B1221" s="11">
        <v>430</v>
      </c>
      <c r="C1221" s="11">
        <v>656</v>
      </c>
      <c r="D1221" s="11">
        <v>0.78572296798706054</v>
      </c>
      <c r="E1221" s="11" t="b">
        <v>1</v>
      </c>
      <c r="F1221" s="11">
        <v>0.81095890410958904</v>
      </c>
      <c r="G1221" s="11" t="b">
        <v>1</v>
      </c>
      <c r="H1221" s="10">
        <v>699.3</v>
      </c>
    </row>
    <row r="1222" spans="1:8" x14ac:dyDescent="0.2">
      <c r="A1222" s="146">
        <v>1221</v>
      </c>
      <c r="B1222" s="11">
        <v>440</v>
      </c>
      <c r="C1222" s="11">
        <v>1408</v>
      </c>
      <c r="D1222" s="11">
        <v>0.77853615020751954</v>
      </c>
      <c r="E1222" s="11" t="b">
        <v>1</v>
      </c>
      <c r="F1222" s="11">
        <v>0.81095890410958904</v>
      </c>
      <c r="G1222" s="11" t="b">
        <v>1</v>
      </c>
      <c r="H1222" s="10">
        <v>690.25</v>
      </c>
    </row>
    <row r="1223" spans="1:8" x14ac:dyDescent="0.2">
      <c r="A1223" s="146">
        <v>1222</v>
      </c>
      <c r="B1223" s="11">
        <v>450</v>
      </c>
      <c r="C1223" s="11">
        <v>436</v>
      </c>
      <c r="D1223" s="11">
        <v>0.76510855010986334</v>
      </c>
      <c r="E1223" s="11" t="b">
        <v>1</v>
      </c>
      <c r="F1223" s="11">
        <v>0.81095890410958904</v>
      </c>
      <c r="G1223" s="11" t="b">
        <v>1</v>
      </c>
      <c r="H1223" s="10">
        <v>680.57500000000005</v>
      </c>
    </row>
    <row r="1224" spans="1:8" x14ac:dyDescent="0.2">
      <c r="A1224" s="146">
        <v>1223</v>
      </c>
      <c r="B1224" s="11">
        <v>500</v>
      </c>
      <c r="C1224" s="11">
        <v>6824</v>
      </c>
      <c r="D1224" s="11">
        <v>0.73813128082275392</v>
      </c>
      <c r="E1224" s="11" t="b">
        <v>1</v>
      </c>
      <c r="F1224" s="11">
        <v>0.81095890410958904</v>
      </c>
      <c r="G1224" s="11" t="b">
        <v>1</v>
      </c>
      <c r="H1224" s="10">
        <v>636.57500000000005</v>
      </c>
    </row>
    <row r="1225" spans="1:8" x14ac:dyDescent="0.2">
      <c r="A1225" s="146">
        <v>1224</v>
      </c>
      <c r="B1225" s="11">
        <v>550</v>
      </c>
      <c r="C1225" s="11">
        <v>2508</v>
      </c>
      <c r="D1225" s="11">
        <v>0.73253136123657225</v>
      </c>
      <c r="E1225" s="11" t="b">
        <v>1</v>
      </c>
      <c r="F1225" s="11">
        <v>0.81095890410958904</v>
      </c>
      <c r="G1225" s="11" t="b">
        <v>1</v>
      </c>
      <c r="H1225" s="10">
        <v>596.45000000000005</v>
      </c>
    </row>
    <row r="1226" spans="1:8" x14ac:dyDescent="0.2">
      <c r="A1226" s="146">
        <v>1225</v>
      </c>
      <c r="B1226" s="11">
        <v>600</v>
      </c>
      <c r="C1226" s="11">
        <v>21098</v>
      </c>
      <c r="D1226" s="11">
        <v>0.70431814239501966</v>
      </c>
      <c r="E1226" s="11" t="b">
        <v>1</v>
      </c>
      <c r="F1226" s="11">
        <v>0.81095890410958904</v>
      </c>
      <c r="G1226" s="11" t="b">
        <v>1</v>
      </c>
      <c r="H1226" s="10">
        <v>554.09999999999991</v>
      </c>
    </row>
    <row r="1227" spans="1:8" x14ac:dyDescent="0.2">
      <c r="A1227" s="146">
        <v>1226</v>
      </c>
      <c r="B1227" s="11">
        <v>650</v>
      </c>
      <c r="C1227" s="11">
        <v>10170</v>
      </c>
      <c r="D1227" s="11">
        <v>0.68900610069274915</v>
      </c>
      <c r="E1227" s="11" t="b">
        <v>1</v>
      </c>
      <c r="F1227" s="11">
        <v>0.81095890410958904</v>
      </c>
      <c r="G1227" s="11" t="b">
        <v>1</v>
      </c>
      <c r="H1227" s="10">
        <v>514.95000000000005</v>
      </c>
    </row>
    <row r="1228" spans="1:8" x14ac:dyDescent="0.2">
      <c r="A1228" s="146">
        <v>1227</v>
      </c>
      <c r="B1228" s="11">
        <v>680</v>
      </c>
      <c r="C1228" s="11">
        <v>646</v>
      </c>
      <c r="D1228" s="11">
        <v>0.6811021269989016</v>
      </c>
      <c r="E1228" s="11" t="b">
        <v>1</v>
      </c>
      <c r="F1228" s="11">
        <v>0.81095890410958904</v>
      </c>
      <c r="G1228" s="11" t="b">
        <v>1</v>
      </c>
      <c r="H1228" s="10">
        <v>492.35</v>
      </c>
    </row>
    <row r="1229" spans="1:8" x14ac:dyDescent="0.2">
      <c r="A1229" s="146">
        <v>1228</v>
      </c>
      <c r="B1229" s="11">
        <v>690</v>
      </c>
      <c r="C1229" s="11">
        <v>519</v>
      </c>
      <c r="D1229" s="11">
        <v>0.68059096267700214</v>
      </c>
      <c r="E1229" s="11" t="b">
        <v>1</v>
      </c>
      <c r="F1229" s="11">
        <v>0.81095890410958904</v>
      </c>
      <c r="G1229" s="11" t="b">
        <v>1</v>
      </c>
      <c r="H1229" s="10">
        <v>485.4</v>
      </c>
    </row>
    <row r="1230" spans="1:8" x14ac:dyDescent="0.2">
      <c r="A1230" s="146">
        <v>1229</v>
      </c>
      <c r="B1230" s="11">
        <v>700</v>
      </c>
      <c r="C1230" s="11">
        <v>5821</v>
      </c>
      <c r="D1230" s="11">
        <v>0.67468587036132832</v>
      </c>
      <c r="E1230" s="11" t="b">
        <v>1</v>
      </c>
      <c r="F1230" s="11">
        <v>0.81095890410958904</v>
      </c>
      <c r="G1230" s="11" t="b">
        <v>1</v>
      </c>
      <c r="H1230" s="10">
        <v>477.3</v>
      </c>
    </row>
    <row r="1231" spans="1:8" x14ac:dyDescent="0.2">
      <c r="A1231" s="146">
        <v>1230</v>
      </c>
      <c r="B1231" s="11">
        <v>710</v>
      </c>
      <c r="C1231" s="11">
        <v>530</v>
      </c>
      <c r="D1231" s="11">
        <v>0.6744875080871584</v>
      </c>
      <c r="E1231" s="11" t="b">
        <v>1</v>
      </c>
      <c r="F1231" s="11">
        <v>0.81095890410958904</v>
      </c>
      <c r="G1231" s="11" t="b">
        <v>1</v>
      </c>
      <c r="H1231" s="10">
        <v>470.55</v>
      </c>
    </row>
    <row r="1232" spans="1:8" x14ac:dyDescent="0.2">
      <c r="A1232" s="146">
        <v>1231</v>
      </c>
      <c r="B1232" s="11">
        <v>720</v>
      </c>
      <c r="C1232" s="11">
        <v>669</v>
      </c>
      <c r="D1232" s="11">
        <v>0.67216056602478047</v>
      </c>
      <c r="E1232" s="11" t="b">
        <v>1</v>
      </c>
      <c r="F1232" s="11">
        <v>0.81095890410958904</v>
      </c>
      <c r="G1232" s="11" t="b">
        <v>1</v>
      </c>
      <c r="H1232" s="10">
        <v>463.375</v>
      </c>
    </row>
    <row r="1233" spans="1:8" x14ac:dyDescent="0.2">
      <c r="A1233" s="146">
        <v>1232</v>
      </c>
      <c r="B1233" s="11">
        <v>730</v>
      </c>
      <c r="C1233" s="11">
        <v>552</v>
      </c>
      <c r="D1233" s="11">
        <v>0.67030664169311538</v>
      </c>
      <c r="E1233" s="11" t="b">
        <v>1</v>
      </c>
      <c r="F1233" s="11">
        <v>0.81095890410958904</v>
      </c>
      <c r="G1233" s="11" t="b">
        <v>1</v>
      </c>
      <c r="H1233" s="10">
        <v>456.375</v>
      </c>
    </row>
    <row r="1234" spans="1:8" x14ac:dyDescent="0.2">
      <c r="A1234" s="146">
        <v>1233</v>
      </c>
      <c r="B1234" s="11">
        <v>750</v>
      </c>
      <c r="C1234" s="11">
        <v>4727</v>
      </c>
      <c r="D1234" s="11">
        <v>0.66585111984252943</v>
      </c>
      <c r="E1234" s="11" t="b">
        <v>1</v>
      </c>
      <c r="F1234" s="11">
        <v>0.81095890410958904</v>
      </c>
      <c r="G1234" s="11" t="b">
        <v>1</v>
      </c>
      <c r="H1234" s="10">
        <v>442.375</v>
      </c>
    </row>
    <row r="1235" spans="1:8" x14ac:dyDescent="0.2">
      <c r="A1235" s="146">
        <v>1234</v>
      </c>
      <c r="B1235" s="11">
        <v>770</v>
      </c>
      <c r="C1235" s="11">
        <v>427</v>
      </c>
      <c r="D1235" s="11">
        <v>0.66191439163208021</v>
      </c>
      <c r="E1235" s="11" t="b">
        <v>1</v>
      </c>
      <c r="F1235" s="11">
        <v>0.81095890410958904</v>
      </c>
      <c r="G1235" s="11" t="b">
        <v>1</v>
      </c>
      <c r="H1235" s="10">
        <v>428.75</v>
      </c>
    </row>
    <row r="1236" spans="1:8" x14ac:dyDescent="0.2">
      <c r="A1236" s="146">
        <v>1235</v>
      </c>
      <c r="B1236" s="11">
        <v>800</v>
      </c>
      <c r="C1236" s="11">
        <v>4986</v>
      </c>
      <c r="D1236" s="11">
        <v>0.65758856819152844</v>
      </c>
      <c r="E1236" s="11" t="b">
        <v>1</v>
      </c>
      <c r="F1236" s="11">
        <v>0.81095890410958904</v>
      </c>
      <c r="G1236" s="11" t="b">
        <v>1</v>
      </c>
      <c r="H1236" s="10">
        <v>409.22500000000002</v>
      </c>
    </row>
    <row r="1237" spans="1:8" x14ac:dyDescent="0.2">
      <c r="A1237" s="146">
        <v>1236</v>
      </c>
      <c r="B1237" s="11">
        <v>830</v>
      </c>
      <c r="C1237" s="11">
        <v>11174</v>
      </c>
      <c r="D1237" s="11">
        <v>0.65266002861022965</v>
      </c>
      <c r="E1237" s="11" t="b">
        <v>1</v>
      </c>
      <c r="F1237" s="11">
        <v>0.81095890410958904</v>
      </c>
      <c r="G1237" s="11" t="b">
        <v>1</v>
      </c>
      <c r="H1237" s="10">
        <v>390.125</v>
      </c>
    </row>
    <row r="1238" spans="1:8" x14ac:dyDescent="0.2">
      <c r="A1238" s="146">
        <v>1237</v>
      </c>
      <c r="B1238" s="11">
        <v>850</v>
      </c>
      <c r="C1238" s="11">
        <v>3870</v>
      </c>
      <c r="D1238" s="11">
        <v>0.64873855903625499</v>
      </c>
      <c r="E1238" s="11" t="b">
        <v>1</v>
      </c>
      <c r="F1238" s="11">
        <v>0.81095890410958904</v>
      </c>
      <c r="G1238" s="11" t="b">
        <v>1</v>
      </c>
      <c r="H1238" s="10">
        <v>377.52499999999998</v>
      </c>
    </row>
    <row r="1239" spans="1:8" x14ac:dyDescent="0.2">
      <c r="A1239" s="146">
        <v>1238</v>
      </c>
      <c r="B1239" s="11">
        <v>870</v>
      </c>
      <c r="C1239" s="11">
        <v>1037</v>
      </c>
      <c r="D1239" s="11">
        <v>0.64595385787963866</v>
      </c>
      <c r="E1239" s="11" t="b">
        <v>1</v>
      </c>
      <c r="F1239" s="11">
        <v>0.81095890410958904</v>
      </c>
      <c r="G1239" s="11" t="b">
        <v>1</v>
      </c>
      <c r="H1239" s="10">
        <v>365.52499999999998</v>
      </c>
    </row>
    <row r="1240" spans="1:8" x14ac:dyDescent="0.2">
      <c r="A1240" s="146">
        <v>1239</v>
      </c>
      <c r="B1240" s="11">
        <v>880</v>
      </c>
      <c r="C1240" s="11">
        <v>779</v>
      </c>
      <c r="D1240" s="11">
        <v>0.6501270949554443</v>
      </c>
      <c r="E1240" s="11" t="b">
        <v>1</v>
      </c>
      <c r="F1240" s="11">
        <v>0.81095890410958904</v>
      </c>
      <c r="G1240" s="11" t="b">
        <v>1</v>
      </c>
      <c r="H1240" s="10">
        <v>361.375</v>
      </c>
    </row>
    <row r="1241" spans="1:8" x14ac:dyDescent="0.2">
      <c r="A1241" s="146">
        <v>1240</v>
      </c>
      <c r="B1241" s="11">
        <v>900</v>
      </c>
      <c r="C1241" s="11">
        <v>18333</v>
      </c>
      <c r="D1241" s="11">
        <v>0.64218878932952883</v>
      </c>
      <c r="E1241" s="11" t="b">
        <v>1</v>
      </c>
      <c r="F1241" s="11">
        <v>0.81095890410958904</v>
      </c>
      <c r="G1241" s="11" t="b">
        <v>1</v>
      </c>
      <c r="H1241" s="10">
        <v>348.15</v>
      </c>
    </row>
    <row r="1242" spans="1:8" x14ac:dyDescent="0.2">
      <c r="A1242" s="146">
        <v>1241</v>
      </c>
      <c r="B1242" s="11">
        <v>920</v>
      </c>
      <c r="C1242" s="11">
        <v>2573</v>
      </c>
      <c r="D1242" s="11">
        <v>0.64066292568206795</v>
      </c>
      <c r="E1242" s="11" t="b">
        <v>1</v>
      </c>
      <c r="F1242" s="11">
        <v>0.81095890410958904</v>
      </c>
      <c r="G1242" s="11" t="b">
        <v>1</v>
      </c>
      <c r="H1242" s="10">
        <v>337.22500000000002</v>
      </c>
    </row>
    <row r="1243" spans="1:8" x14ac:dyDescent="0.2">
      <c r="A1243" s="146">
        <v>1242</v>
      </c>
      <c r="B1243" s="11">
        <v>940</v>
      </c>
      <c r="C1243" s="11">
        <v>587</v>
      </c>
      <c r="D1243" s="11">
        <v>0.63839320350646966</v>
      </c>
      <c r="E1243" s="11" t="b">
        <v>1</v>
      </c>
      <c r="F1243" s="11">
        <v>0.81095890410958904</v>
      </c>
      <c r="G1243" s="11" t="b">
        <v>1</v>
      </c>
      <c r="H1243" s="10">
        <v>326.32499999999999</v>
      </c>
    </row>
    <row r="1244" spans="1:8" x14ac:dyDescent="0.2">
      <c r="A1244" s="146">
        <v>1243</v>
      </c>
      <c r="B1244" s="11">
        <v>950</v>
      </c>
      <c r="C1244" s="11">
        <v>2348</v>
      </c>
      <c r="D1244" s="11">
        <v>0.6355093212127686</v>
      </c>
      <c r="E1244" s="11" t="b">
        <v>1</v>
      </c>
      <c r="F1244" s="11">
        <v>0.81095890410958904</v>
      </c>
      <c r="G1244" s="11" t="b">
        <v>1</v>
      </c>
      <c r="H1244" s="10">
        <v>320.375</v>
      </c>
    </row>
    <row r="1245" spans="1:8" x14ac:dyDescent="0.2">
      <c r="A1245" s="146">
        <v>1244</v>
      </c>
      <c r="B1245" s="11">
        <v>960</v>
      </c>
      <c r="C1245" s="11">
        <v>557</v>
      </c>
      <c r="D1245" s="11">
        <v>0.63573057144165057</v>
      </c>
      <c r="E1245" s="11" t="b">
        <v>1</v>
      </c>
      <c r="F1245" s="11">
        <v>0.81095890410958904</v>
      </c>
      <c r="G1245" s="11" t="b">
        <v>1</v>
      </c>
      <c r="H1245" s="10">
        <v>315.55</v>
      </c>
    </row>
    <row r="1246" spans="1:8" x14ac:dyDescent="0.2">
      <c r="A1246" s="146">
        <v>1245</v>
      </c>
      <c r="B1246" s="11">
        <v>975</v>
      </c>
      <c r="C1246" s="11">
        <v>1891</v>
      </c>
      <c r="D1246" s="11">
        <v>0.64027001579284659</v>
      </c>
      <c r="E1246" s="11" t="b">
        <v>1</v>
      </c>
      <c r="F1246" s="11">
        <v>0.81095890410958904</v>
      </c>
      <c r="G1246" s="11" t="b">
        <v>1</v>
      </c>
      <c r="H1246" s="10">
        <v>309.92500000000001</v>
      </c>
    </row>
    <row r="1247" spans="1:8" x14ac:dyDescent="0.2">
      <c r="A1247" s="146">
        <v>1246</v>
      </c>
      <c r="B1247" s="11">
        <v>980</v>
      </c>
      <c r="C1247" s="11">
        <v>2425</v>
      </c>
      <c r="D1247" s="11">
        <v>0.63483031188964856</v>
      </c>
      <c r="E1247" s="11" t="b">
        <v>1</v>
      </c>
      <c r="F1247" s="11">
        <v>0.81095890410958904</v>
      </c>
      <c r="G1247" s="11" t="b">
        <v>1</v>
      </c>
      <c r="H1247" s="10">
        <v>305.64999999999998</v>
      </c>
    </row>
    <row r="1248" spans="1:8" x14ac:dyDescent="0.2">
      <c r="A1248" s="146">
        <v>1247</v>
      </c>
      <c r="B1248" s="11">
        <v>1000</v>
      </c>
      <c r="C1248" s="11">
        <v>20052</v>
      </c>
      <c r="D1248" s="11">
        <v>0.63233171016693124</v>
      </c>
      <c r="E1248" s="11" t="b">
        <v>1</v>
      </c>
      <c r="F1248" s="11">
        <v>0.81095890410958904</v>
      </c>
      <c r="G1248" s="11" t="b">
        <v>1</v>
      </c>
      <c r="H1248" s="10">
        <v>295.45</v>
      </c>
    </row>
    <row r="1249" spans="1:8" x14ac:dyDescent="0.2">
      <c r="A1249" s="146">
        <v>1248</v>
      </c>
      <c r="B1249" s="11">
        <v>1025</v>
      </c>
      <c r="C1249" s="11">
        <v>1907</v>
      </c>
      <c r="D1249" s="11">
        <v>0.63003147071838383</v>
      </c>
      <c r="E1249" s="11" t="b">
        <v>1</v>
      </c>
      <c r="F1249" s="11">
        <v>0.81095890410958904</v>
      </c>
      <c r="G1249" s="11" t="b">
        <v>1</v>
      </c>
      <c r="H1249" s="10">
        <v>283.35000000000002</v>
      </c>
    </row>
    <row r="1250" spans="1:8" x14ac:dyDescent="0.2">
      <c r="A1250" s="146">
        <v>1249</v>
      </c>
      <c r="B1250" s="11">
        <v>1050</v>
      </c>
      <c r="C1250" s="11">
        <v>4575</v>
      </c>
      <c r="D1250" s="11">
        <v>0.62714758842468277</v>
      </c>
      <c r="E1250" s="11" t="b">
        <v>1</v>
      </c>
      <c r="F1250" s="11">
        <v>0.81095890410958904</v>
      </c>
      <c r="G1250" s="11" t="b">
        <v>1</v>
      </c>
      <c r="H1250" s="10">
        <v>271.42500000000001</v>
      </c>
    </row>
    <row r="1251" spans="1:8" x14ac:dyDescent="0.2">
      <c r="A1251" s="146">
        <v>1250</v>
      </c>
      <c r="B1251" s="11">
        <v>1075</v>
      </c>
      <c r="C1251" s="11">
        <v>1284</v>
      </c>
      <c r="D1251" s="11">
        <v>0.62657157489776616</v>
      </c>
      <c r="E1251" s="11" t="b">
        <v>1</v>
      </c>
      <c r="F1251" s="11">
        <v>0.81095890410958904</v>
      </c>
      <c r="G1251" s="11" t="b">
        <v>1</v>
      </c>
      <c r="H1251" s="10">
        <v>260.75</v>
      </c>
    </row>
    <row r="1252" spans="1:8" x14ac:dyDescent="0.2">
      <c r="A1252" s="146">
        <v>1251</v>
      </c>
      <c r="B1252" s="11">
        <v>1100</v>
      </c>
      <c r="C1252" s="11">
        <v>9267</v>
      </c>
      <c r="D1252" s="11">
        <v>0.62752142501831054</v>
      </c>
      <c r="E1252" s="11" t="b">
        <v>1</v>
      </c>
      <c r="F1252" s="11">
        <v>0.81095890410958904</v>
      </c>
      <c r="G1252" s="11" t="b">
        <v>1</v>
      </c>
      <c r="H1252" s="10">
        <v>251.05</v>
      </c>
    </row>
    <row r="1253" spans="1:8" x14ac:dyDescent="0.2">
      <c r="A1253" s="146">
        <v>1252</v>
      </c>
      <c r="B1253" s="11">
        <v>1125</v>
      </c>
      <c r="C1253" s="11">
        <v>5322</v>
      </c>
      <c r="D1253" s="11">
        <v>0.62343211044311531</v>
      </c>
      <c r="E1253" s="11" t="b">
        <v>0</v>
      </c>
      <c r="F1253" s="11">
        <v>0.81095890410958904</v>
      </c>
      <c r="G1253" s="11" t="b">
        <v>1</v>
      </c>
      <c r="H1253" s="10">
        <v>239.8</v>
      </c>
    </row>
    <row r="1254" spans="1:8" x14ac:dyDescent="0.2">
      <c r="A1254" s="146">
        <v>1253</v>
      </c>
      <c r="B1254" s="11">
        <v>1150</v>
      </c>
      <c r="C1254" s="11">
        <v>5128</v>
      </c>
      <c r="D1254" s="11">
        <v>0.62199016929626461</v>
      </c>
      <c r="E1254" s="11" t="b">
        <v>0</v>
      </c>
      <c r="F1254" s="11">
        <v>0.81095890410958904</v>
      </c>
      <c r="G1254" s="11" t="b">
        <v>1</v>
      </c>
      <c r="H1254" s="10">
        <v>229.92500000000001</v>
      </c>
    </row>
    <row r="1255" spans="1:8" x14ac:dyDescent="0.2">
      <c r="A1255" s="146">
        <v>1254</v>
      </c>
      <c r="B1255" s="11">
        <v>1175</v>
      </c>
      <c r="C1255" s="11">
        <v>2087</v>
      </c>
      <c r="D1255" s="11">
        <v>0.625816272392273</v>
      </c>
      <c r="E1255" s="11" t="b">
        <v>0</v>
      </c>
      <c r="F1255" s="11">
        <v>0.81095890410958904</v>
      </c>
      <c r="G1255" s="11" t="b">
        <v>1</v>
      </c>
      <c r="H1255" s="10">
        <v>222.47499999999999</v>
      </c>
    </row>
    <row r="1256" spans="1:8" x14ac:dyDescent="0.2">
      <c r="A1256" s="146">
        <v>1255</v>
      </c>
      <c r="B1256" s="11">
        <v>1200</v>
      </c>
      <c r="C1256" s="11">
        <v>7012</v>
      </c>
      <c r="D1256" s="11">
        <v>0.61928176132202162</v>
      </c>
      <c r="E1256" s="11" t="b">
        <v>0</v>
      </c>
      <c r="F1256" s="11">
        <v>0.81095890410958904</v>
      </c>
      <c r="G1256" s="11" t="b">
        <v>1</v>
      </c>
      <c r="H1256" s="10">
        <v>211.3</v>
      </c>
    </row>
    <row r="1257" spans="1:8" x14ac:dyDescent="0.2">
      <c r="A1257" s="146">
        <v>1256</v>
      </c>
      <c r="B1257" s="11">
        <v>1225</v>
      </c>
      <c r="C1257" s="11">
        <v>1185</v>
      </c>
      <c r="D1257" s="11">
        <v>0.6237983177185058</v>
      </c>
      <c r="E1257" s="11" t="b">
        <v>0</v>
      </c>
      <c r="F1257" s="11">
        <v>0.81095890410958904</v>
      </c>
      <c r="G1257" s="11" t="b">
        <v>1</v>
      </c>
      <c r="H1257" s="10">
        <v>204.82499999999999</v>
      </c>
    </row>
    <row r="1258" spans="1:8" x14ac:dyDescent="0.2">
      <c r="A1258" s="146">
        <v>1257</v>
      </c>
      <c r="B1258" s="11">
        <v>1250</v>
      </c>
      <c r="C1258" s="11">
        <v>4604</v>
      </c>
      <c r="D1258" s="11">
        <v>0.61942671836853047</v>
      </c>
      <c r="E1258" s="11" t="b">
        <v>0</v>
      </c>
      <c r="F1258" s="11">
        <v>0.81095890410958904</v>
      </c>
      <c r="G1258" s="11" t="b">
        <v>1</v>
      </c>
      <c r="H1258" s="10">
        <v>195.15</v>
      </c>
    </row>
    <row r="1259" spans="1:8" x14ac:dyDescent="0.2">
      <c r="A1259" s="146">
        <v>1258</v>
      </c>
      <c r="B1259" s="11">
        <v>1275</v>
      </c>
      <c r="C1259" s="11">
        <v>1524</v>
      </c>
      <c r="D1259" s="11">
        <v>0.61672593971252454</v>
      </c>
      <c r="E1259" s="11" t="b">
        <v>0</v>
      </c>
      <c r="F1259" s="11">
        <v>0.81095890410958904</v>
      </c>
      <c r="G1259" s="11" t="b">
        <v>1</v>
      </c>
      <c r="H1259" s="10">
        <v>186.45</v>
      </c>
    </row>
    <row r="1260" spans="1:8" x14ac:dyDescent="0.2">
      <c r="A1260" s="146">
        <v>1259</v>
      </c>
      <c r="B1260" s="11">
        <v>1300</v>
      </c>
      <c r="C1260" s="11">
        <v>11172</v>
      </c>
      <c r="D1260" s="11">
        <v>0.62028120201110859</v>
      </c>
      <c r="E1260" s="11" t="b">
        <v>0</v>
      </c>
      <c r="F1260" s="11">
        <v>0.81095890410958904</v>
      </c>
      <c r="G1260" s="11" t="b">
        <v>1</v>
      </c>
      <c r="H1260" s="10">
        <v>180.55</v>
      </c>
    </row>
    <row r="1261" spans="1:8" x14ac:dyDescent="0.2">
      <c r="A1261" s="146">
        <v>1260</v>
      </c>
      <c r="B1261" s="11">
        <v>1325</v>
      </c>
      <c r="C1261" s="11">
        <v>837</v>
      </c>
      <c r="D1261" s="11">
        <v>0.61564639118194597</v>
      </c>
      <c r="E1261" s="11" t="b">
        <v>0</v>
      </c>
      <c r="F1261" s="11">
        <v>0.81095890410958904</v>
      </c>
      <c r="G1261" s="11" t="b">
        <v>1</v>
      </c>
      <c r="H1261" s="10">
        <v>171.67500000000001</v>
      </c>
    </row>
    <row r="1262" spans="1:8" x14ac:dyDescent="0.2">
      <c r="A1262" s="146">
        <v>1261</v>
      </c>
      <c r="B1262" s="11">
        <v>1350</v>
      </c>
      <c r="C1262" s="11">
        <v>1055</v>
      </c>
      <c r="D1262" s="11">
        <v>0.61486820072174075</v>
      </c>
      <c r="E1262" s="11" t="b">
        <v>0</v>
      </c>
      <c r="F1262" s="11">
        <v>0.81095890410958904</v>
      </c>
      <c r="G1262" s="11" t="b">
        <v>1</v>
      </c>
      <c r="H1262" s="10">
        <v>164.625</v>
      </c>
    </row>
    <row r="1263" spans="1:8" x14ac:dyDescent="0.2">
      <c r="A1263" s="146">
        <v>1262</v>
      </c>
      <c r="B1263" s="11">
        <v>1375</v>
      </c>
      <c r="C1263" s="11">
        <v>740</v>
      </c>
      <c r="D1263" s="11">
        <v>0.61421970867156983</v>
      </c>
      <c r="E1263" s="11" t="b">
        <v>0</v>
      </c>
      <c r="F1263" s="11">
        <v>0.81095890410958904</v>
      </c>
      <c r="G1263" s="11" t="b">
        <v>1</v>
      </c>
      <c r="H1263" s="10">
        <v>157.9</v>
      </c>
    </row>
    <row r="1264" spans="1:8" x14ac:dyDescent="0.2">
      <c r="A1264" s="146">
        <v>1263</v>
      </c>
      <c r="B1264" s="11">
        <v>1400</v>
      </c>
      <c r="C1264" s="11">
        <v>3755</v>
      </c>
      <c r="D1264" s="11">
        <v>0.61410145423889162</v>
      </c>
      <c r="E1264" s="11" t="b">
        <v>0</v>
      </c>
      <c r="F1264" s="11">
        <v>0.81095890410958904</v>
      </c>
      <c r="G1264" s="11" t="b">
        <v>1</v>
      </c>
      <c r="H1264" s="10">
        <v>151.65</v>
      </c>
    </row>
    <row r="1265" spans="1:8" x14ac:dyDescent="0.2">
      <c r="A1265" s="146">
        <v>1264</v>
      </c>
      <c r="B1265" s="11">
        <v>1425</v>
      </c>
      <c r="C1265" s="11">
        <v>953</v>
      </c>
      <c r="D1265" s="11">
        <v>0.61359791923522955</v>
      </c>
      <c r="E1265" s="11" t="b">
        <v>0</v>
      </c>
      <c r="F1265" s="11">
        <v>0.81095890410958904</v>
      </c>
      <c r="G1265" s="11" t="b">
        <v>1</v>
      </c>
      <c r="H1265" s="10">
        <v>145.5</v>
      </c>
    </row>
    <row r="1266" spans="1:8" x14ac:dyDescent="0.2">
      <c r="A1266" s="146">
        <v>1265</v>
      </c>
      <c r="B1266" s="11">
        <v>1450</v>
      </c>
      <c r="C1266" s="11">
        <v>4019</v>
      </c>
      <c r="D1266" s="11">
        <v>0.61304097900390642</v>
      </c>
      <c r="E1266" s="11" t="b">
        <v>0</v>
      </c>
      <c r="F1266" s="11">
        <v>0.81095890410958904</v>
      </c>
      <c r="G1266" s="11" t="b">
        <v>1</v>
      </c>
      <c r="H1266" s="10">
        <v>139.57499999999999</v>
      </c>
    </row>
    <row r="1267" spans="1:8" x14ac:dyDescent="0.2">
      <c r="A1267" s="146">
        <v>1266</v>
      </c>
      <c r="B1267" s="11">
        <v>1475</v>
      </c>
      <c r="C1267" s="11">
        <v>440</v>
      </c>
      <c r="D1267" s="11">
        <v>0.61303716434478783</v>
      </c>
      <c r="E1267" s="11" t="b">
        <v>0</v>
      </c>
      <c r="F1267" s="11">
        <v>0.81095890410958904</v>
      </c>
      <c r="G1267" s="11" t="b">
        <v>1</v>
      </c>
      <c r="H1267" s="10">
        <v>134.1</v>
      </c>
    </row>
    <row r="1268" spans="1:8" x14ac:dyDescent="0.2">
      <c r="A1268" s="146">
        <v>1267</v>
      </c>
      <c r="B1268" s="11">
        <v>1500</v>
      </c>
      <c r="C1268" s="11">
        <v>7407</v>
      </c>
      <c r="D1268" s="11">
        <v>0.61264806911468517</v>
      </c>
      <c r="E1268" s="11" t="b">
        <v>0</v>
      </c>
      <c r="F1268" s="11">
        <v>0.81095890410958904</v>
      </c>
      <c r="G1268" s="11" t="b">
        <v>1</v>
      </c>
      <c r="H1268" s="10">
        <v>128.69999999999999</v>
      </c>
    </row>
    <row r="1269" spans="1:8" x14ac:dyDescent="0.2">
      <c r="A1269" s="146">
        <v>1268</v>
      </c>
      <c r="B1269" s="11">
        <v>1525</v>
      </c>
      <c r="C1269" s="11">
        <v>1364</v>
      </c>
      <c r="D1269" s="11">
        <v>0.61280447013854988</v>
      </c>
      <c r="E1269" s="11" t="b">
        <v>0</v>
      </c>
      <c r="F1269" s="11">
        <v>0.81095890410958904</v>
      </c>
      <c r="G1269" s="11" t="b">
        <v>1</v>
      </c>
      <c r="H1269" s="10">
        <v>123.72499999999999</v>
      </c>
    </row>
    <row r="1270" spans="1:8" x14ac:dyDescent="0.2">
      <c r="A1270" s="146">
        <v>1269</v>
      </c>
      <c r="B1270" s="11">
        <v>1550</v>
      </c>
      <c r="C1270" s="11">
        <v>2241</v>
      </c>
      <c r="D1270" s="11">
        <v>0.61268240104675298</v>
      </c>
      <c r="E1270" s="11" t="b">
        <v>0</v>
      </c>
      <c r="F1270" s="11">
        <v>0.81095890410958904</v>
      </c>
      <c r="G1270" s="11" t="b">
        <v>1</v>
      </c>
      <c r="H1270" s="10">
        <v>118.85</v>
      </c>
    </row>
    <row r="1271" spans="1:8" x14ac:dyDescent="0.2">
      <c r="A1271" s="146">
        <v>1270</v>
      </c>
      <c r="B1271" s="11">
        <v>1575</v>
      </c>
      <c r="C1271" s="11">
        <v>491</v>
      </c>
      <c r="D1271" s="11">
        <v>0.6126328104782105</v>
      </c>
      <c r="E1271" s="11" t="b">
        <v>0</v>
      </c>
      <c r="F1271" s="11">
        <v>0.81095890410958904</v>
      </c>
      <c r="G1271" s="11" t="b">
        <v>1</v>
      </c>
      <c r="H1271" s="10">
        <v>114.2</v>
      </c>
    </row>
    <row r="1272" spans="1:8" x14ac:dyDescent="0.2">
      <c r="A1272" s="146">
        <v>1271</v>
      </c>
      <c r="B1272" s="11">
        <v>1600</v>
      </c>
      <c r="C1272" s="11">
        <v>3050</v>
      </c>
      <c r="D1272" s="11">
        <v>0.61409382492065423</v>
      </c>
      <c r="E1272" s="11" t="b">
        <v>0</v>
      </c>
      <c r="F1272" s="11">
        <v>0.81095890410958904</v>
      </c>
      <c r="G1272" s="11" t="b">
        <v>1</v>
      </c>
      <c r="H1272" s="10">
        <v>110.3</v>
      </c>
    </row>
    <row r="1273" spans="1:8" x14ac:dyDescent="0.2">
      <c r="A1273" s="146">
        <v>1272</v>
      </c>
      <c r="B1273" s="11">
        <v>1650</v>
      </c>
      <c r="C1273" s="11">
        <v>506</v>
      </c>
      <c r="D1273" s="11">
        <v>0.61294179786682146</v>
      </c>
      <c r="E1273" s="11" t="b">
        <v>0</v>
      </c>
      <c r="F1273" s="11">
        <v>0.81095890410958904</v>
      </c>
      <c r="G1273" s="11" t="b">
        <v>1</v>
      </c>
      <c r="H1273" s="10">
        <v>101.52500000000001</v>
      </c>
    </row>
    <row r="1274" spans="1:8" x14ac:dyDescent="0.2">
      <c r="A1274" s="146">
        <v>1273</v>
      </c>
      <c r="B1274" s="11">
        <v>1675</v>
      </c>
      <c r="C1274" s="11">
        <v>480</v>
      </c>
      <c r="D1274" s="11">
        <v>0.61572268436431887</v>
      </c>
      <c r="E1274" s="11" t="b">
        <v>0</v>
      </c>
      <c r="F1274" s="11">
        <v>0.81095890410958904</v>
      </c>
      <c r="G1274" s="11" t="b">
        <v>1</v>
      </c>
      <c r="H1274" s="10">
        <v>98.6</v>
      </c>
    </row>
    <row r="1275" spans="1:8" x14ac:dyDescent="0.2">
      <c r="A1275" s="146">
        <v>1274</v>
      </c>
      <c r="B1275" s="11">
        <v>1700</v>
      </c>
      <c r="C1275" s="11">
        <v>5582</v>
      </c>
      <c r="D1275" s="11">
        <v>0.61296087116241471</v>
      </c>
      <c r="E1275" s="11" t="b">
        <v>0</v>
      </c>
      <c r="F1275" s="11">
        <v>0.81095890410958904</v>
      </c>
      <c r="G1275" s="11" t="b">
        <v>1</v>
      </c>
      <c r="H1275" s="10">
        <v>93.85</v>
      </c>
    </row>
    <row r="1276" spans="1:8" x14ac:dyDescent="0.2">
      <c r="A1276" s="146">
        <v>1275</v>
      </c>
      <c r="B1276" s="11">
        <v>1725</v>
      </c>
      <c r="C1276" s="11">
        <v>5713</v>
      </c>
      <c r="D1276" s="11">
        <v>0.61312490150451682</v>
      </c>
      <c r="E1276" s="11" t="b">
        <v>0</v>
      </c>
      <c r="F1276" s="11">
        <v>0.81095890410958904</v>
      </c>
      <c r="G1276" s="11" t="b">
        <v>1</v>
      </c>
      <c r="H1276" s="10">
        <v>90.3</v>
      </c>
    </row>
    <row r="1277" spans="1:8" x14ac:dyDescent="0.2">
      <c r="A1277" s="146">
        <v>1276</v>
      </c>
      <c r="B1277" s="11">
        <v>1750</v>
      </c>
      <c r="C1277" s="11">
        <v>421</v>
      </c>
      <c r="D1277" s="11">
        <v>0.61323171195983905</v>
      </c>
      <c r="E1277" s="11" t="b">
        <v>0</v>
      </c>
      <c r="F1277" s="11">
        <v>0.81095890410958904</v>
      </c>
      <c r="G1277" s="11" t="b">
        <v>1</v>
      </c>
      <c r="H1277" s="10">
        <v>86.875</v>
      </c>
    </row>
    <row r="1278" spans="1:8" x14ac:dyDescent="0.2">
      <c r="A1278" s="146">
        <v>1277</v>
      </c>
      <c r="B1278" s="11">
        <v>1775</v>
      </c>
      <c r="C1278" s="11">
        <v>444</v>
      </c>
      <c r="D1278" s="11">
        <v>0.61602022777557375</v>
      </c>
      <c r="E1278" s="11" t="b">
        <v>0</v>
      </c>
      <c r="F1278" s="11">
        <v>0.81095890410958904</v>
      </c>
      <c r="G1278" s="11" t="b">
        <v>1</v>
      </c>
      <c r="H1278" s="10">
        <v>84.5</v>
      </c>
    </row>
    <row r="1279" spans="1:8" x14ac:dyDescent="0.2">
      <c r="A1279" s="146">
        <v>1278</v>
      </c>
      <c r="B1279" s="11">
        <v>1800</v>
      </c>
      <c r="C1279" s="11">
        <v>1617</v>
      </c>
      <c r="D1279" s="11">
        <v>0.61430363117218023</v>
      </c>
      <c r="E1279" s="11" t="b">
        <v>0</v>
      </c>
      <c r="F1279" s="11">
        <v>0.81095890410958904</v>
      </c>
      <c r="G1279" s="11" t="b">
        <v>1</v>
      </c>
      <c r="H1279" s="10">
        <v>80.724999999999994</v>
      </c>
    </row>
    <row r="1280" spans="1:8" x14ac:dyDescent="0.2">
      <c r="A1280" s="146">
        <v>1279</v>
      </c>
      <c r="B1280" s="11">
        <v>1850</v>
      </c>
      <c r="C1280" s="11">
        <v>551</v>
      </c>
      <c r="D1280" s="11">
        <v>0.61508182163238523</v>
      </c>
      <c r="E1280" s="11" t="b">
        <v>0</v>
      </c>
      <c r="F1280" s="11">
        <v>0.81095890410958904</v>
      </c>
      <c r="G1280" s="11" t="b">
        <v>1</v>
      </c>
      <c r="H1280" s="10">
        <v>74.974999999999994</v>
      </c>
    </row>
    <row r="1281" spans="1:8" x14ac:dyDescent="0.2">
      <c r="A1281" s="146">
        <v>1280</v>
      </c>
      <c r="B1281" s="11">
        <v>1900</v>
      </c>
      <c r="C1281" s="11">
        <v>1329</v>
      </c>
      <c r="D1281" s="11">
        <v>0.61646654289245617</v>
      </c>
      <c r="E1281" s="11" t="b">
        <v>0</v>
      </c>
      <c r="F1281" s="11">
        <v>0.81095890410958904</v>
      </c>
      <c r="G1281" s="11" t="b">
        <v>1</v>
      </c>
      <c r="H1281" s="10">
        <v>69.875</v>
      </c>
    </row>
    <row r="1282" spans="1:8" x14ac:dyDescent="0.2">
      <c r="A1282" s="146">
        <v>1281</v>
      </c>
      <c r="B1282" s="11">
        <v>2000</v>
      </c>
      <c r="C1282" s="11">
        <v>8133</v>
      </c>
      <c r="D1282" s="11">
        <v>0.61690904335021979</v>
      </c>
      <c r="E1282" s="11" t="b">
        <v>0</v>
      </c>
      <c r="F1282" s="11">
        <v>0.81095890410958904</v>
      </c>
      <c r="G1282" s="11" t="b">
        <v>1</v>
      </c>
      <c r="H1282" s="10">
        <v>60.174999999999997</v>
      </c>
    </row>
    <row r="1283" spans="1:8" x14ac:dyDescent="0.2">
      <c r="A1283" s="146">
        <v>1282</v>
      </c>
      <c r="B1283" s="11">
        <v>2025</v>
      </c>
      <c r="C1283" s="11">
        <v>1273</v>
      </c>
      <c r="D1283" s="11">
        <v>0.61732865585327157</v>
      </c>
      <c r="E1283" s="11" t="b">
        <v>0</v>
      </c>
      <c r="F1283" s="11">
        <v>0.81095890410958904</v>
      </c>
      <c r="G1283" s="11" t="b">
        <v>1</v>
      </c>
      <c r="H1283" s="10">
        <v>58.075000000000003</v>
      </c>
    </row>
    <row r="1284" spans="1:8" x14ac:dyDescent="0.2">
      <c r="A1284" s="146">
        <v>1283</v>
      </c>
      <c r="B1284" s="11">
        <v>2050</v>
      </c>
      <c r="C1284" s="11">
        <v>1347</v>
      </c>
      <c r="D1284" s="11">
        <v>0.61692430198669435</v>
      </c>
      <c r="E1284" s="11" t="b">
        <v>0</v>
      </c>
      <c r="F1284" s="11">
        <v>0.81095890410958904</v>
      </c>
      <c r="G1284" s="11" t="b">
        <v>1</v>
      </c>
      <c r="H1284" s="10">
        <v>55.825000000000003</v>
      </c>
    </row>
    <row r="1285" spans="1:8" x14ac:dyDescent="0.2">
      <c r="A1285" s="146">
        <v>1284</v>
      </c>
      <c r="B1285" s="11">
        <v>2100</v>
      </c>
      <c r="C1285" s="11">
        <v>568</v>
      </c>
      <c r="D1285" s="11">
        <v>0.6191673215484621</v>
      </c>
      <c r="E1285" s="11" t="b">
        <v>0</v>
      </c>
      <c r="F1285" s="11">
        <v>0.81095890410958904</v>
      </c>
      <c r="G1285" s="11" t="b">
        <v>1</v>
      </c>
      <c r="H1285" s="10">
        <v>52.424999999999997</v>
      </c>
    </row>
    <row r="1286" spans="1:8" x14ac:dyDescent="0.2">
      <c r="A1286" s="146">
        <v>1285</v>
      </c>
      <c r="B1286" s="11">
        <v>2200</v>
      </c>
      <c r="C1286" s="11">
        <v>1350</v>
      </c>
      <c r="D1286" s="11">
        <v>0.6209296940612794</v>
      </c>
      <c r="E1286" s="11" t="b">
        <v>0</v>
      </c>
      <c r="F1286" s="11">
        <v>0.81095890410958904</v>
      </c>
      <c r="G1286" s="11" t="b">
        <v>1</v>
      </c>
      <c r="H1286" s="10">
        <v>45.7</v>
      </c>
    </row>
    <row r="1287" spans="1:8" x14ac:dyDescent="0.2">
      <c r="A1287" s="146">
        <v>1286</v>
      </c>
      <c r="B1287" s="11">
        <v>2300</v>
      </c>
      <c r="C1287" s="11">
        <v>1537</v>
      </c>
      <c r="D1287" s="11">
        <v>0.62327952407836928</v>
      </c>
      <c r="E1287" s="11" t="b">
        <v>0</v>
      </c>
      <c r="F1287" s="11">
        <v>0.81095890410958904</v>
      </c>
      <c r="G1287" s="11" t="b">
        <v>1</v>
      </c>
      <c r="H1287" s="10">
        <v>40.099999999999987</v>
      </c>
    </row>
    <row r="1288" spans="1:8" x14ac:dyDescent="0.2">
      <c r="A1288" s="146">
        <v>1287</v>
      </c>
      <c r="B1288" s="11">
        <v>2400</v>
      </c>
      <c r="C1288" s="11">
        <v>1503</v>
      </c>
      <c r="D1288" s="11">
        <v>0.62379068840026852</v>
      </c>
      <c r="E1288" s="11" t="b">
        <v>0</v>
      </c>
      <c r="F1288" s="11">
        <v>0.81095890410958904</v>
      </c>
      <c r="G1288" s="11" t="b">
        <v>1</v>
      </c>
      <c r="H1288" s="10">
        <v>34.900000000000013</v>
      </c>
    </row>
    <row r="1289" spans="1:8" x14ac:dyDescent="0.2">
      <c r="A1289" s="146">
        <v>1288</v>
      </c>
      <c r="B1289" s="11">
        <v>2450</v>
      </c>
      <c r="C1289" s="11">
        <v>430</v>
      </c>
      <c r="D1289" s="11">
        <v>0.62646857910156262</v>
      </c>
      <c r="E1289" s="11" t="b">
        <v>0</v>
      </c>
      <c r="F1289" s="11">
        <v>0.81095890410958904</v>
      </c>
      <c r="G1289" s="11" t="b">
        <v>1</v>
      </c>
      <c r="H1289" s="10">
        <v>33.099999999999987</v>
      </c>
    </row>
    <row r="1290" spans="1:8" x14ac:dyDescent="0.2">
      <c r="A1290" s="146">
        <v>1289</v>
      </c>
      <c r="B1290" s="11">
        <v>2475</v>
      </c>
      <c r="C1290" s="11">
        <v>3000</v>
      </c>
      <c r="D1290" s="11">
        <v>0.62625495819091814</v>
      </c>
      <c r="E1290" s="11" t="b">
        <v>0</v>
      </c>
      <c r="F1290" s="11">
        <v>0.81095890410958904</v>
      </c>
      <c r="G1290" s="11" t="b">
        <v>1</v>
      </c>
      <c r="H1290" s="10">
        <v>31.925000000000001</v>
      </c>
    </row>
    <row r="1291" spans="1:8" x14ac:dyDescent="0.2">
      <c r="A1291" s="146">
        <v>1290</v>
      </c>
      <c r="B1291" s="11">
        <v>5</v>
      </c>
      <c r="C1291" s="11">
        <v>19853</v>
      </c>
      <c r="D1291" s="11">
        <v>1.84375078125</v>
      </c>
      <c r="E1291" s="11" t="b">
        <v>0</v>
      </c>
      <c r="F1291" s="11">
        <v>0.81095890410958904</v>
      </c>
      <c r="G1291" s="11" t="b">
        <v>0</v>
      </c>
      <c r="H1291" s="10">
        <v>1.4999999999999999E-2</v>
      </c>
    </row>
    <row r="1292" spans="1:8" x14ac:dyDescent="0.2">
      <c r="A1292" s="146">
        <v>1291</v>
      </c>
      <c r="B1292" s="11">
        <v>10</v>
      </c>
      <c r="C1292" s="11">
        <v>3138</v>
      </c>
      <c r="D1292" s="11">
        <v>1.578127109375</v>
      </c>
      <c r="E1292" s="11" t="b">
        <v>0</v>
      </c>
      <c r="F1292" s="11">
        <v>0.81095890410958904</v>
      </c>
      <c r="G1292" s="11" t="b">
        <v>0</v>
      </c>
      <c r="H1292" s="10">
        <v>1.4999999999999999E-2</v>
      </c>
    </row>
    <row r="1293" spans="1:8" x14ac:dyDescent="0.2">
      <c r="A1293" s="146">
        <v>1292</v>
      </c>
      <c r="B1293" s="11">
        <v>15</v>
      </c>
      <c r="C1293" s="11">
        <v>1347</v>
      </c>
      <c r="D1293" s="11">
        <v>1.421877890625</v>
      </c>
      <c r="E1293" s="11" t="b">
        <v>0</v>
      </c>
      <c r="F1293" s="11">
        <v>0.81095890410958904</v>
      </c>
      <c r="G1293" s="11" t="b">
        <v>0</v>
      </c>
      <c r="H1293" s="10">
        <v>1.4999999999999999E-2</v>
      </c>
    </row>
    <row r="1294" spans="1:8" x14ac:dyDescent="0.2">
      <c r="A1294" s="146">
        <v>1293</v>
      </c>
      <c r="B1294" s="11">
        <v>20</v>
      </c>
      <c r="C1294" s="11">
        <v>1995</v>
      </c>
      <c r="D1294" s="11">
        <v>1.3750031250000001</v>
      </c>
      <c r="E1294" s="11" t="b">
        <v>0</v>
      </c>
      <c r="F1294" s="11">
        <v>0.81095890410958904</v>
      </c>
      <c r="G1294" s="11" t="b">
        <v>0</v>
      </c>
      <c r="H1294" s="10">
        <v>2.5000000000000001E-2</v>
      </c>
    </row>
    <row r="1295" spans="1:8" x14ac:dyDescent="0.2">
      <c r="A1295" s="146">
        <v>1294</v>
      </c>
      <c r="B1295" s="11">
        <v>25</v>
      </c>
      <c r="C1295" s="11">
        <v>1022</v>
      </c>
      <c r="D1295" s="11">
        <v>1.3515657421875</v>
      </c>
      <c r="E1295" s="11" t="b">
        <v>0</v>
      </c>
      <c r="F1295" s="11">
        <v>0.81095890410958904</v>
      </c>
      <c r="G1295" s="11" t="b">
        <v>0</v>
      </c>
      <c r="H1295" s="10">
        <v>4.4999999999999998E-2</v>
      </c>
    </row>
    <row r="1296" spans="1:8" x14ac:dyDescent="0.2">
      <c r="A1296" s="146">
        <v>1295</v>
      </c>
      <c r="B1296" s="11">
        <v>30</v>
      </c>
      <c r="C1296" s="11">
        <v>981</v>
      </c>
      <c r="D1296" s="11">
        <v>1.2578162109375</v>
      </c>
      <c r="E1296" s="11" t="b">
        <v>0</v>
      </c>
      <c r="F1296" s="11">
        <v>0.81095890410958904</v>
      </c>
      <c r="G1296" s="11" t="b">
        <v>0</v>
      </c>
      <c r="H1296" s="10">
        <v>3.5000000000000003E-2</v>
      </c>
    </row>
    <row r="1297" spans="1:8" x14ac:dyDescent="0.2">
      <c r="A1297" s="146">
        <v>1296</v>
      </c>
      <c r="B1297" s="11">
        <v>35</v>
      </c>
      <c r="C1297" s="11">
        <v>705</v>
      </c>
      <c r="D1297" s="11">
        <v>1.2109414453125</v>
      </c>
      <c r="E1297" s="11" t="b">
        <v>0</v>
      </c>
      <c r="F1297" s="11">
        <v>0.81095890410958904</v>
      </c>
      <c r="G1297" s="11" t="b">
        <v>0</v>
      </c>
      <c r="H1297" s="10">
        <v>0.04</v>
      </c>
    </row>
    <row r="1298" spans="1:8" x14ac:dyDescent="0.2">
      <c r="A1298" s="146">
        <v>1297</v>
      </c>
      <c r="B1298" s="11">
        <v>40</v>
      </c>
      <c r="C1298" s="11">
        <v>1054</v>
      </c>
      <c r="D1298" s="11">
        <v>1.2382850585937499</v>
      </c>
      <c r="E1298" s="11" t="b">
        <v>0</v>
      </c>
      <c r="F1298" s="11">
        <v>0.81095890410958904</v>
      </c>
      <c r="G1298" s="11" t="b">
        <v>0</v>
      </c>
      <c r="H1298" s="10">
        <v>8.4999999999999992E-2</v>
      </c>
    </row>
    <row r="1299" spans="1:8" x14ac:dyDescent="0.2">
      <c r="A1299" s="146">
        <v>1298</v>
      </c>
      <c r="B1299" s="11">
        <v>45</v>
      </c>
      <c r="C1299" s="11">
        <v>661</v>
      </c>
      <c r="D1299" s="11">
        <v>1.1640666796875001</v>
      </c>
      <c r="E1299" s="11" t="b">
        <v>0</v>
      </c>
      <c r="F1299" s="11">
        <v>0.81095890410958904</v>
      </c>
      <c r="G1299" s="11" t="b">
        <v>0</v>
      </c>
      <c r="H1299" s="10">
        <v>6.5000000000000002E-2</v>
      </c>
    </row>
    <row r="1300" spans="1:8" x14ac:dyDescent="0.2">
      <c r="A1300" s="146">
        <v>1299</v>
      </c>
      <c r="B1300" s="11">
        <v>50</v>
      </c>
      <c r="C1300" s="11">
        <v>3293</v>
      </c>
      <c r="D1300" s="11">
        <v>1.189457177734375</v>
      </c>
      <c r="E1300" s="11" t="b">
        <v>0</v>
      </c>
      <c r="F1300" s="11">
        <v>0.81095890410958904</v>
      </c>
      <c r="G1300" s="11" t="b">
        <v>0</v>
      </c>
      <c r="H1300" s="10">
        <v>0.125</v>
      </c>
    </row>
    <row r="1301" spans="1:8" x14ac:dyDescent="0.2">
      <c r="A1301" s="146">
        <v>1300</v>
      </c>
      <c r="B1301" s="11">
        <v>55</v>
      </c>
      <c r="C1301" s="11">
        <v>449</v>
      </c>
      <c r="D1301" s="11">
        <v>1.158207333984375</v>
      </c>
      <c r="E1301" s="11" t="b">
        <v>0</v>
      </c>
      <c r="F1301" s="11">
        <v>0.81095890410958904</v>
      </c>
      <c r="G1301" s="11" t="b">
        <v>0</v>
      </c>
      <c r="H1301" s="10">
        <v>0.13500000000000001</v>
      </c>
    </row>
    <row r="1302" spans="1:8" x14ac:dyDescent="0.2">
      <c r="A1302" s="146">
        <v>1301</v>
      </c>
      <c r="B1302" s="11">
        <v>60</v>
      </c>
      <c r="C1302" s="11">
        <v>1207</v>
      </c>
      <c r="D1302" s="11">
        <v>1.1904337353515619</v>
      </c>
      <c r="E1302" s="11" t="b">
        <v>0</v>
      </c>
      <c r="F1302" s="11">
        <v>0.81095890410958904</v>
      </c>
      <c r="G1302" s="11" t="b">
        <v>0</v>
      </c>
      <c r="H1302" s="10">
        <v>0.245</v>
      </c>
    </row>
    <row r="1303" spans="1:8" x14ac:dyDescent="0.2">
      <c r="A1303" s="146">
        <v>1302</v>
      </c>
      <c r="B1303" s="11">
        <v>80</v>
      </c>
      <c r="C1303" s="11">
        <v>6176</v>
      </c>
      <c r="D1303" s="11">
        <v>1.1254926538085941</v>
      </c>
      <c r="E1303" s="11" t="b">
        <v>0</v>
      </c>
      <c r="F1303" s="11">
        <v>0.81095890410958904</v>
      </c>
      <c r="G1303" s="11" t="b">
        <v>0</v>
      </c>
      <c r="H1303" s="10">
        <v>0.41</v>
      </c>
    </row>
    <row r="1304" spans="1:8" x14ac:dyDescent="0.2">
      <c r="A1304" s="146">
        <v>1303</v>
      </c>
      <c r="B1304" s="11">
        <v>100</v>
      </c>
      <c r="C1304" s="11">
        <v>15170</v>
      </c>
      <c r="D1304" s="11">
        <v>1.06958473022461</v>
      </c>
      <c r="E1304" s="11" t="b">
        <v>0</v>
      </c>
      <c r="F1304" s="11">
        <v>0.81095890410958904</v>
      </c>
      <c r="G1304" s="11" t="b">
        <v>0</v>
      </c>
      <c r="H1304" s="10">
        <v>0.59499999999999997</v>
      </c>
    </row>
    <row r="1305" spans="1:8" x14ac:dyDescent="0.2">
      <c r="A1305" s="146">
        <v>1304</v>
      </c>
      <c r="B1305" s="11">
        <v>120</v>
      </c>
      <c r="C1305" s="11">
        <v>24472</v>
      </c>
      <c r="D1305" s="11">
        <v>1.0322314013671881</v>
      </c>
      <c r="E1305" s="11" t="b">
        <v>0</v>
      </c>
      <c r="F1305" s="11">
        <v>0.81095890410958904</v>
      </c>
      <c r="G1305" s="11" t="b">
        <v>0</v>
      </c>
      <c r="H1305" s="10">
        <v>0.875</v>
      </c>
    </row>
    <row r="1306" spans="1:8" x14ac:dyDescent="0.2">
      <c r="A1306" s="146">
        <v>1305</v>
      </c>
      <c r="B1306" s="11">
        <v>140</v>
      </c>
      <c r="C1306" s="11">
        <v>1363</v>
      </c>
      <c r="D1306" s="11">
        <v>0.97558618164062505</v>
      </c>
      <c r="E1306" s="11" t="b">
        <v>0</v>
      </c>
      <c r="F1306" s="11">
        <v>0.81095890410958904</v>
      </c>
      <c r="G1306" s="11" t="b">
        <v>0</v>
      </c>
      <c r="H1306" s="10">
        <v>1.0049999999999999</v>
      </c>
    </row>
    <row r="1307" spans="1:8" x14ac:dyDescent="0.2">
      <c r="A1307" s="146">
        <v>1306</v>
      </c>
      <c r="B1307" s="11">
        <v>150</v>
      </c>
      <c r="C1307" s="11">
        <v>2872</v>
      </c>
      <c r="D1307" s="11">
        <v>0.98571791625976579</v>
      </c>
      <c r="E1307" s="11" t="b">
        <v>0</v>
      </c>
      <c r="F1307" s="11">
        <v>0.81095890410958904</v>
      </c>
      <c r="G1307" s="11" t="b">
        <v>0</v>
      </c>
      <c r="H1307" s="10">
        <v>1.415</v>
      </c>
    </row>
    <row r="1308" spans="1:8" x14ac:dyDescent="0.2">
      <c r="A1308" s="146">
        <v>1307</v>
      </c>
      <c r="B1308" s="11">
        <v>160</v>
      </c>
      <c r="C1308" s="11">
        <v>1700</v>
      </c>
      <c r="D1308" s="11">
        <v>0.94299373413085918</v>
      </c>
      <c r="E1308" s="11" t="b">
        <v>0</v>
      </c>
      <c r="F1308" s="11">
        <v>0.81095890410958904</v>
      </c>
      <c r="G1308" s="11" t="b">
        <v>0</v>
      </c>
      <c r="H1308" s="10">
        <v>1.3049999999999999</v>
      </c>
    </row>
    <row r="1309" spans="1:8" x14ac:dyDescent="0.2">
      <c r="A1309" s="146">
        <v>1308</v>
      </c>
      <c r="B1309" s="11">
        <v>180</v>
      </c>
      <c r="C1309" s="11">
        <v>2302</v>
      </c>
      <c r="D1309" s="11">
        <v>0.91223232299804691</v>
      </c>
      <c r="E1309" s="11" t="b">
        <v>0</v>
      </c>
      <c r="F1309" s="11">
        <v>0.81095890410958904</v>
      </c>
      <c r="G1309" s="11" t="b">
        <v>0</v>
      </c>
      <c r="H1309" s="10">
        <v>1.63</v>
      </c>
    </row>
    <row r="1310" spans="1:8" x14ac:dyDescent="0.2">
      <c r="A1310" s="146">
        <v>1309</v>
      </c>
      <c r="B1310" s="11">
        <v>200</v>
      </c>
      <c r="C1310" s="11">
        <v>6998</v>
      </c>
      <c r="D1310" s="11">
        <v>0.90588473022460936</v>
      </c>
      <c r="E1310" s="11" t="b">
        <v>0</v>
      </c>
      <c r="F1310" s="11">
        <v>0.81095890410958904</v>
      </c>
      <c r="G1310" s="11" t="b">
        <v>0</v>
      </c>
      <c r="H1310" s="10">
        <v>2.35</v>
      </c>
    </row>
    <row r="1311" spans="1:8" x14ac:dyDescent="0.2">
      <c r="A1311" s="146">
        <v>1310</v>
      </c>
      <c r="B1311" s="11">
        <v>210</v>
      </c>
      <c r="C1311" s="11">
        <v>2957</v>
      </c>
      <c r="D1311" s="11">
        <v>0.88464470825195307</v>
      </c>
      <c r="E1311" s="11" t="b">
        <v>0</v>
      </c>
      <c r="F1311" s="11">
        <v>0.81095890410958904</v>
      </c>
      <c r="G1311" s="11" t="b">
        <v>0</v>
      </c>
      <c r="H1311" s="10">
        <v>2.4300000000000002</v>
      </c>
    </row>
    <row r="1312" spans="1:8" x14ac:dyDescent="0.2">
      <c r="A1312" s="146">
        <v>1311</v>
      </c>
      <c r="B1312" s="11">
        <v>220</v>
      </c>
      <c r="C1312" s="11">
        <v>1243</v>
      </c>
      <c r="D1312" s="11">
        <v>0.87603883728027343</v>
      </c>
      <c r="E1312" s="11" t="b">
        <v>0</v>
      </c>
      <c r="F1312" s="11">
        <v>0.81095890410958904</v>
      </c>
      <c r="G1312" s="11" t="b">
        <v>0</v>
      </c>
      <c r="H1312" s="10">
        <v>2.74</v>
      </c>
    </row>
    <row r="1313" spans="1:8" x14ac:dyDescent="0.2">
      <c r="A1313" s="146">
        <v>1312</v>
      </c>
      <c r="B1313" s="11">
        <v>230</v>
      </c>
      <c r="C1313" s="11">
        <v>1671</v>
      </c>
      <c r="D1313" s="11">
        <v>0.86053606262207039</v>
      </c>
      <c r="E1313" s="11" t="b">
        <v>0</v>
      </c>
      <c r="F1313" s="11">
        <v>0.81095890410958904</v>
      </c>
      <c r="G1313" s="11" t="b">
        <v>0</v>
      </c>
      <c r="H1313" s="10">
        <v>2.915</v>
      </c>
    </row>
    <row r="1314" spans="1:8" x14ac:dyDescent="0.2">
      <c r="A1314" s="146">
        <v>1313</v>
      </c>
      <c r="B1314" s="11">
        <v>240</v>
      </c>
      <c r="C1314" s="11">
        <v>835</v>
      </c>
      <c r="D1314" s="11">
        <v>0.84924467163085926</v>
      </c>
      <c r="E1314" s="11" t="b">
        <v>0</v>
      </c>
      <c r="F1314" s="11">
        <v>0.81095890410958904</v>
      </c>
      <c r="G1314" s="11" t="b">
        <v>0</v>
      </c>
      <c r="H1314" s="10">
        <v>3.18</v>
      </c>
    </row>
    <row r="1315" spans="1:8" x14ac:dyDescent="0.2">
      <c r="A1315" s="146">
        <v>1314</v>
      </c>
      <c r="B1315" s="11">
        <v>250</v>
      </c>
      <c r="C1315" s="11">
        <v>13286</v>
      </c>
      <c r="D1315" s="11">
        <v>0.84100500793457034</v>
      </c>
      <c r="E1315" s="11" t="b">
        <v>0</v>
      </c>
      <c r="F1315" s="11">
        <v>0.81095890410958904</v>
      </c>
      <c r="G1315" s="11" t="b">
        <v>0</v>
      </c>
      <c r="H1315" s="10">
        <v>3.5249999999999999</v>
      </c>
    </row>
    <row r="1316" spans="1:8" x14ac:dyDescent="0.2">
      <c r="A1316" s="146">
        <v>1315</v>
      </c>
      <c r="B1316" s="11">
        <v>260</v>
      </c>
      <c r="C1316" s="11">
        <v>938</v>
      </c>
      <c r="D1316" s="11">
        <v>0.8250749914550779</v>
      </c>
      <c r="E1316" s="11" t="b">
        <v>0</v>
      </c>
      <c r="F1316" s="11">
        <v>0.81095890410958904</v>
      </c>
      <c r="G1316" s="11" t="b">
        <v>0</v>
      </c>
      <c r="H1316" s="10">
        <v>3.6749999999999998</v>
      </c>
    </row>
    <row r="1317" spans="1:8" x14ac:dyDescent="0.2">
      <c r="A1317" s="146">
        <v>1316</v>
      </c>
      <c r="B1317" s="11">
        <v>270</v>
      </c>
      <c r="C1317" s="11">
        <v>2143</v>
      </c>
      <c r="D1317" s="11">
        <v>0.8156756713867187</v>
      </c>
      <c r="E1317" s="11" t="b">
        <v>0</v>
      </c>
      <c r="F1317" s="11">
        <v>0.81095890410958904</v>
      </c>
      <c r="G1317" s="11" t="b">
        <v>0</v>
      </c>
      <c r="H1317" s="10">
        <v>4</v>
      </c>
    </row>
    <row r="1318" spans="1:8" x14ac:dyDescent="0.2">
      <c r="A1318" s="146">
        <v>1317</v>
      </c>
      <c r="B1318" s="11">
        <v>280</v>
      </c>
      <c r="C1318" s="11">
        <v>2648</v>
      </c>
      <c r="D1318" s="11">
        <v>0.81622498229980467</v>
      </c>
      <c r="E1318" s="11" t="b">
        <v>0</v>
      </c>
      <c r="F1318" s="11">
        <v>0.81095890410958904</v>
      </c>
      <c r="G1318" s="11" t="b">
        <v>0</v>
      </c>
      <c r="H1318" s="10">
        <v>4.6500000000000004</v>
      </c>
    </row>
    <row r="1319" spans="1:8" x14ac:dyDescent="0.2">
      <c r="A1319" s="146">
        <v>1318</v>
      </c>
      <c r="B1319" s="11">
        <v>290</v>
      </c>
      <c r="C1319" s="11">
        <v>827</v>
      </c>
      <c r="D1319" s="11">
        <v>0.80645945495605464</v>
      </c>
      <c r="E1319" s="11" t="b">
        <v>0</v>
      </c>
      <c r="F1319" s="11">
        <v>0.81095890410958904</v>
      </c>
      <c r="G1319" s="11" t="b">
        <v>0</v>
      </c>
      <c r="H1319" s="10">
        <v>5</v>
      </c>
    </row>
    <row r="1320" spans="1:8" x14ac:dyDescent="0.2">
      <c r="A1320" s="146">
        <v>1319</v>
      </c>
      <c r="B1320" s="11">
        <v>300</v>
      </c>
      <c r="C1320" s="11">
        <v>7331</v>
      </c>
      <c r="D1320" s="11">
        <v>0.79590047851562495</v>
      </c>
      <c r="E1320" s="11" t="b">
        <v>0</v>
      </c>
      <c r="F1320" s="11">
        <v>0.81095890410958904</v>
      </c>
      <c r="G1320" s="11" t="b">
        <v>0</v>
      </c>
      <c r="H1320" s="10">
        <v>5.3249999999999993</v>
      </c>
    </row>
    <row r="1321" spans="1:8" x14ac:dyDescent="0.2">
      <c r="A1321" s="146">
        <v>1320</v>
      </c>
      <c r="B1321" s="11">
        <v>310</v>
      </c>
      <c r="C1321" s="11">
        <v>849</v>
      </c>
      <c r="D1321" s="11">
        <v>0.78399874206542974</v>
      </c>
      <c r="E1321" s="11" t="b">
        <v>0</v>
      </c>
      <c r="F1321" s="11">
        <v>0.81095890410958904</v>
      </c>
      <c r="G1321" s="11" t="b">
        <v>0</v>
      </c>
      <c r="H1321" s="10">
        <v>5.6</v>
      </c>
    </row>
    <row r="1322" spans="1:8" x14ac:dyDescent="0.2">
      <c r="A1322" s="146">
        <v>1321</v>
      </c>
      <c r="B1322" s="11">
        <v>320</v>
      </c>
      <c r="C1322" s="11">
        <v>579</v>
      </c>
      <c r="D1322" s="11">
        <v>0.78473115661621096</v>
      </c>
      <c r="E1322" s="11" t="b">
        <v>0</v>
      </c>
      <c r="F1322" s="11">
        <v>0.81095890410958904</v>
      </c>
      <c r="G1322" s="11" t="b">
        <v>0</v>
      </c>
      <c r="H1322" s="10">
        <v>6.4</v>
      </c>
    </row>
    <row r="1323" spans="1:8" x14ac:dyDescent="0.2">
      <c r="A1323" s="146">
        <v>1322</v>
      </c>
      <c r="B1323" s="11">
        <v>325</v>
      </c>
      <c r="C1323" s="11">
        <v>722</v>
      </c>
      <c r="D1323" s="11">
        <v>0.78119115295410158</v>
      </c>
      <c r="E1323" s="11" t="b">
        <v>0</v>
      </c>
      <c r="F1323" s="11">
        <v>0.81095890410958904</v>
      </c>
      <c r="G1323" s="11" t="b">
        <v>0</v>
      </c>
      <c r="H1323" s="10">
        <v>6.65</v>
      </c>
    </row>
    <row r="1324" spans="1:8" x14ac:dyDescent="0.2">
      <c r="A1324" s="146">
        <v>1323</v>
      </c>
      <c r="B1324" s="11">
        <v>330</v>
      </c>
      <c r="C1324" s="11">
        <v>991</v>
      </c>
      <c r="D1324" s="11">
        <v>0.7747825256347658</v>
      </c>
      <c r="E1324" s="11" t="b">
        <v>0</v>
      </c>
      <c r="F1324" s="11">
        <v>0.81095890410958904</v>
      </c>
      <c r="G1324" s="11" t="b">
        <v>0</v>
      </c>
      <c r="H1324" s="10">
        <v>6.7750000000000004</v>
      </c>
    </row>
    <row r="1325" spans="1:8" x14ac:dyDescent="0.2">
      <c r="A1325" s="146">
        <v>1324</v>
      </c>
      <c r="B1325" s="11">
        <v>335</v>
      </c>
      <c r="C1325" s="11">
        <v>518</v>
      </c>
      <c r="D1325" s="11">
        <v>0.77325666198730469</v>
      </c>
      <c r="E1325" s="11" t="b">
        <v>0</v>
      </c>
      <c r="F1325" s="11">
        <v>0.81095890410958904</v>
      </c>
      <c r="G1325" s="11" t="b">
        <v>0</v>
      </c>
      <c r="H1325" s="10">
        <v>7.125</v>
      </c>
    </row>
    <row r="1326" spans="1:8" x14ac:dyDescent="0.2">
      <c r="A1326" s="146">
        <v>1325</v>
      </c>
      <c r="B1326" s="11">
        <v>340</v>
      </c>
      <c r="C1326" s="11">
        <v>918</v>
      </c>
      <c r="D1326" s="11">
        <v>0.77044907287597653</v>
      </c>
      <c r="E1326" s="11" t="b">
        <v>0</v>
      </c>
      <c r="F1326" s="11">
        <v>0.81095890410958904</v>
      </c>
      <c r="G1326" s="11" t="b">
        <v>0</v>
      </c>
      <c r="H1326" s="10">
        <v>7.4249999999999998</v>
      </c>
    </row>
    <row r="1327" spans="1:8" x14ac:dyDescent="0.2">
      <c r="A1327" s="146">
        <v>1326</v>
      </c>
      <c r="B1327" s="11">
        <v>345</v>
      </c>
      <c r="C1327" s="11">
        <v>920</v>
      </c>
      <c r="D1327" s="11">
        <v>0.76657337921142588</v>
      </c>
      <c r="E1327" s="11" t="b">
        <v>0</v>
      </c>
      <c r="F1327" s="11">
        <v>0.81095890410958904</v>
      </c>
      <c r="G1327" s="11" t="b">
        <v>0</v>
      </c>
      <c r="H1327" s="10">
        <v>7.6749999999999998</v>
      </c>
    </row>
    <row r="1328" spans="1:8" x14ac:dyDescent="0.2">
      <c r="A1328" s="146">
        <v>1327</v>
      </c>
      <c r="B1328" s="11">
        <v>350</v>
      </c>
      <c r="C1328" s="11">
        <v>7158</v>
      </c>
      <c r="D1328" s="11">
        <v>0.7592187164306643</v>
      </c>
      <c r="E1328" s="11" t="b">
        <v>0</v>
      </c>
      <c r="F1328" s="11">
        <v>0.81095890410958904</v>
      </c>
      <c r="G1328" s="11" t="b">
        <v>0</v>
      </c>
      <c r="H1328" s="10">
        <v>7.75</v>
      </c>
    </row>
    <row r="1329" spans="1:8" x14ac:dyDescent="0.2">
      <c r="A1329" s="146">
        <v>1328</v>
      </c>
      <c r="B1329" s="11">
        <v>355</v>
      </c>
      <c r="C1329" s="11">
        <v>414</v>
      </c>
      <c r="D1329" s="11">
        <v>0.75955440643310557</v>
      </c>
      <c r="E1329" s="11" t="b">
        <v>0</v>
      </c>
      <c r="F1329" s="11">
        <v>0.81095890410958904</v>
      </c>
      <c r="G1329" s="11" t="b">
        <v>0</v>
      </c>
      <c r="H1329" s="10">
        <v>8.2249999999999996</v>
      </c>
    </row>
    <row r="1330" spans="1:8" x14ac:dyDescent="0.2">
      <c r="A1330" s="146">
        <v>1329</v>
      </c>
      <c r="B1330" s="11">
        <v>360</v>
      </c>
      <c r="C1330" s="11">
        <v>1802</v>
      </c>
      <c r="D1330" s="11">
        <v>0.75775388732910165</v>
      </c>
      <c r="E1330" s="11" t="b">
        <v>0</v>
      </c>
      <c r="F1330" s="11">
        <v>0.81095890410958904</v>
      </c>
      <c r="G1330" s="11" t="b">
        <v>0</v>
      </c>
      <c r="H1330" s="10">
        <v>8.6000000000000014</v>
      </c>
    </row>
    <row r="1331" spans="1:8" x14ac:dyDescent="0.2">
      <c r="A1331" s="146">
        <v>1330</v>
      </c>
      <c r="B1331" s="11">
        <v>375</v>
      </c>
      <c r="C1331" s="11">
        <v>411</v>
      </c>
      <c r="D1331" s="11">
        <v>0.7489038781738282</v>
      </c>
      <c r="E1331" s="11" t="b">
        <v>0</v>
      </c>
      <c r="F1331" s="11">
        <v>0.81095890410958904</v>
      </c>
      <c r="G1331" s="11" t="b">
        <v>0</v>
      </c>
      <c r="H1331" s="10">
        <v>9.5749999999999993</v>
      </c>
    </row>
    <row r="1332" spans="1:8" x14ac:dyDescent="0.2">
      <c r="A1332" s="146">
        <v>1331</v>
      </c>
      <c r="B1332" s="11">
        <v>380</v>
      </c>
      <c r="C1332" s="11">
        <v>1272</v>
      </c>
      <c r="D1332" s="11">
        <v>0.74576059906005854</v>
      </c>
      <c r="E1332" s="11" t="b">
        <v>0</v>
      </c>
      <c r="F1332" s="11">
        <v>0.81095890410958904</v>
      </c>
      <c r="G1332" s="11" t="b">
        <v>0</v>
      </c>
      <c r="H1332" s="10">
        <v>9.9</v>
      </c>
    </row>
    <row r="1333" spans="1:8" x14ac:dyDescent="0.2">
      <c r="A1333" s="146">
        <v>1332</v>
      </c>
      <c r="B1333" s="11">
        <v>385</v>
      </c>
      <c r="C1333" s="11">
        <v>401</v>
      </c>
      <c r="D1333" s="11">
        <v>0.74295300994873037</v>
      </c>
      <c r="E1333" s="11" t="b">
        <v>0</v>
      </c>
      <c r="F1333" s="11">
        <v>0.81095890410958904</v>
      </c>
      <c r="G1333" s="11" t="b">
        <v>0</v>
      </c>
      <c r="H1333" s="10">
        <v>10.25</v>
      </c>
    </row>
    <row r="1334" spans="1:8" x14ac:dyDescent="0.2">
      <c r="A1334" s="146">
        <v>1333</v>
      </c>
      <c r="B1334" s="11">
        <v>390</v>
      </c>
      <c r="C1334" s="11">
        <v>486</v>
      </c>
      <c r="D1334" s="11">
        <v>0.73657489990234382</v>
      </c>
      <c r="E1334" s="11" t="b">
        <v>0</v>
      </c>
      <c r="F1334" s="11">
        <v>0.81095890410958904</v>
      </c>
      <c r="G1334" s="11" t="b">
        <v>0</v>
      </c>
      <c r="H1334" s="10">
        <v>10.375</v>
      </c>
    </row>
    <row r="1335" spans="1:8" x14ac:dyDescent="0.2">
      <c r="A1335" s="146">
        <v>1334</v>
      </c>
      <c r="B1335" s="11">
        <v>395</v>
      </c>
      <c r="C1335" s="11">
        <v>756</v>
      </c>
      <c r="D1335" s="11">
        <v>0.7377650735473632</v>
      </c>
      <c r="E1335" s="11" t="b">
        <v>0</v>
      </c>
      <c r="F1335" s="11">
        <v>0.81095890410958904</v>
      </c>
      <c r="G1335" s="11" t="b">
        <v>0</v>
      </c>
      <c r="H1335" s="10">
        <v>11</v>
      </c>
    </row>
    <row r="1336" spans="1:8" x14ac:dyDescent="0.2">
      <c r="A1336" s="146">
        <v>1335</v>
      </c>
      <c r="B1336" s="11">
        <v>400</v>
      </c>
      <c r="C1336" s="11">
        <v>9868</v>
      </c>
      <c r="D1336" s="11">
        <v>0.73321799987792957</v>
      </c>
      <c r="E1336" s="11" t="b">
        <v>0</v>
      </c>
      <c r="F1336" s="11">
        <v>0.81095890410958904</v>
      </c>
      <c r="G1336" s="11" t="b">
        <v>0</v>
      </c>
      <c r="H1336" s="10">
        <v>11.25</v>
      </c>
    </row>
    <row r="1337" spans="1:8" x14ac:dyDescent="0.2">
      <c r="A1337" s="146">
        <v>1336</v>
      </c>
      <c r="B1337" s="11">
        <v>405</v>
      </c>
      <c r="C1337" s="11">
        <v>1038</v>
      </c>
      <c r="D1337" s="11">
        <v>0.72833523620605467</v>
      </c>
      <c r="E1337" s="11" t="b">
        <v>0</v>
      </c>
      <c r="F1337" s="11">
        <v>0.81095890410958904</v>
      </c>
      <c r="G1337" s="11" t="b">
        <v>0</v>
      </c>
      <c r="H1337" s="10">
        <v>11.475</v>
      </c>
    </row>
    <row r="1338" spans="1:8" x14ac:dyDescent="0.2">
      <c r="A1338" s="146">
        <v>1337</v>
      </c>
      <c r="B1338" s="11">
        <v>420</v>
      </c>
      <c r="C1338" s="11">
        <v>584</v>
      </c>
      <c r="D1338" s="11">
        <v>0.72261324752807621</v>
      </c>
      <c r="E1338" s="11" t="b">
        <v>0</v>
      </c>
      <c r="F1338" s="11">
        <v>0.81095890410958904</v>
      </c>
      <c r="G1338" s="11" t="b">
        <v>0</v>
      </c>
      <c r="H1338" s="10">
        <v>12.824999999999999</v>
      </c>
    </row>
    <row r="1339" spans="1:8" x14ac:dyDescent="0.2">
      <c r="A1339" s="146">
        <v>1338</v>
      </c>
      <c r="B1339" s="11">
        <v>430</v>
      </c>
      <c r="C1339" s="11">
        <v>2055</v>
      </c>
      <c r="D1339" s="11">
        <v>0.71820350158691415</v>
      </c>
      <c r="E1339" s="11" t="b">
        <v>0</v>
      </c>
      <c r="F1339" s="11">
        <v>0.81095890410958904</v>
      </c>
      <c r="G1339" s="11" t="b">
        <v>0</v>
      </c>
      <c r="H1339" s="10">
        <v>13.725</v>
      </c>
    </row>
    <row r="1340" spans="1:8" x14ac:dyDescent="0.2">
      <c r="A1340" s="146">
        <v>1339</v>
      </c>
      <c r="B1340" s="11">
        <v>440</v>
      </c>
      <c r="C1340" s="11">
        <v>1552</v>
      </c>
      <c r="D1340" s="11">
        <v>0.71341228973388682</v>
      </c>
      <c r="E1340" s="11" t="b">
        <v>0</v>
      </c>
      <c r="F1340" s="11">
        <v>0.81095890410958904</v>
      </c>
      <c r="G1340" s="11" t="b">
        <v>0</v>
      </c>
      <c r="H1340" s="10">
        <v>14.625</v>
      </c>
    </row>
    <row r="1341" spans="1:8" x14ac:dyDescent="0.2">
      <c r="A1341" s="146">
        <v>1340</v>
      </c>
      <c r="B1341" s="11">
        <v>450</v>
      </c>
      <c r="C1341" s="11">
        <v>3107</v>
      </c>
      <c r="D1341" s="11">
        <v>0.71135237380981464</v>
      </c>
      <c r="E1341" s="11" t="b">
        <v>0</v>
      </c>
      <c r="F1341" s="11">
        <v>0.81095890410958904</v>
      </c>
      <c r="G1341" s="11" t="b">
        <v>0</v>
      </c>
      <c r="H1341" s="10">
        <v>15.8</v>
      </c>
    </row>
    <row r="1342" spans="1:8" x14ac:dyDescent="0.2">
      <c r="A1342" s="146">
        <v>1341</v>
      </c>
      <c r="B1342" s="11">
        <v>460</v>
      </c>
      <c r="C1342" s="11">
        <v>1155</v>
      </c>
      <c r="D1342" s="11">
        <v>0.70685107604980479</v>
      </c>
      <c r="E1342" s="11" t="b">
        <v>0</v>
      </c>
      <c r="F1342" s="11">
        <v>0.81095890410958904</v>
      </c>
      <c r="G1342" s="11" t="b">
        <v>0</v>
      </c>
      <c r="H1342" s="10">
        <v>16.8</v>
      </c>
    </row>
    <row r="1343" spans="1:8" x14ac:dyDescent="0.2">
      <c r="A1343" s="146">
        <v>1342</v>
      </c>
      <c r="B1343" s="11">
        <v>470</v>
      </c>
      <c r="C1343" s="11">
        <v>1035</v>
      </c>
      <c r="D1343" s="11">
        <v>0.70227348510742194</v>
      </c>
      <c r="E1343" s="11" t="b">
        <v>0</v>
      </c>
      <c r="F1343" s="11">
        <v>0.81095890410958904</v>
      </c>
      <c r="G1343" s="11" t="b">
        <v>0</v>
      </c>
      <c r="H1343" s="10">
        <v>17.824999999999999</v>
      </c>
    </row>
    <row r="1344" spans="1:8" x14ac:dyDescent="0.2">
      <c r="A1344" s="146">
        <v>1343</v>
      </c>
      <c r="B1344" s="11">
        <v>480</v>
      </c>
      <c r="C1344" s="11">
        <v>1452</v>
      </c>
      <c r="D1344" s="11">
        <v>0.69833675689697283</v>
      </c>
      <c r="E1344" s="11" t="b">
        <v>0</v>
      </c>
      <c r="F1344" s="11">
        <v>0.81095890410958904</v>
      </c>
      <c r="G1344" s="11" t="b">
        <v>0</v>
      </c>
      <c r="H1344" s="10">
        <v>18.95</v>
      </c>
    </row>
    <row r="1345" spans="1:8" x14ac:dyDescent="0.2">
      <c r="A1345" s="146">
        <v>1344</v>
      </c>
      <c r="B1345" s="11">
        <v>490</v>
      </c>
      <c r="C1345" s="11">
        <v>916</v>
      </c>
      <c r="D1345" s="11">
        <v>0.69636839279174811</v>
      </c>
      <c r="E1345" s="11" t="b">
        <v>0</v>
      </c>
      <c r="F1345" s="11">
        <v>0.81095890410958904</v>
      </c>
      <c r="G1345" s="11" t="b">
        <v>0</v>
      </c>
      <c r="H1345" s="10">
        <v>20.324999999999999</v>
      </c>
    </row>
    <row r="1346" spans="1:8" x14ac:dyDescent="0.2">
      <c r="A1346" s="146">
        <v>1345</v>
      </c>
      <c r="B1346" s="11">
        <v>500</v>
      </c>
      <c r="C1346" s="11">
        <v>9125</v>
      </c>
      <c r="D1346" s="11">
        <v>0.69078373184204112</v>
      </c>
      <c r="E1346" s="11" t="b">
        <v>0</v>
      </c>
      <c r="F1346" s="11">
        <v>0.81095890410958904</v>
      </c>
      <c r="G1346" s="11" t="b">
        <v>0</v>
      </c>
      <c r="H1346" s="10">
        <v>21.35</v>
      </c>
    </row>
    <row r="1347" spans="1:8" x14ac:dyDescent="0.2">
      <c r="A1347" s="146">
        <v>1346</v>
      </c>
      <c r="B1347" s="11">
        <v>510</v>
      </c>
      <c r="C1347" s="11">
        <v>1386</v>
      </c>
      <c r="D1347" s="11">
        <v>0.68861700546264659</v>
      </c>
      <c r="E1347" s="11" t="b">
        <v>0</v>
      </c>
      <c r="F1347" s="11">
        <v>0.81095890410958904</v>
      </c>
      <c r="G1347" s="11" t="b">
        <v>0</v>
      </c>
      <c r="H1347" s="10">
        <v>22.8</v>
      </c>
    </row>
    <row r="1348" spans="1:8" x14ac:dyDescent="0.2">
      <c r="A1348" s="146">
        <v>1347</v>
      </c>
      <c r="B1348" s="11">
        <v>520</v>
      </c>
      <c r="C1348" s="11">
        <v>1193</v>
      </c>
      <c r="D1348" s="11">
        <v>0.68335277587890642</v>
      </c>
      <c r="E1348" s="11" t="b">
        <v>0</v>
      </c>
      <c r="F1348" s="11">
        <v>0.81095890410958904</v>
      </c>
      <c r="G1348" s="11" t="b">
        <v>0</v>
      </c>
      <c r="H1348" s="10">
        <v>23.925000000000001</v>
      </c>
    </row>
    <row r="1349" spans="1:8" x14ac:dyDescent="0.2">
      <c r="A1349" s="146">
        <v>1348</v>
      </c>
      <c r="B1349" s="11">
        <v>530</v>
      </c>
      <c r="C1349" s="11">
        <v>980</v>
      </c>
      <c r="D1349" s="11">
        <v>0.68022475540161143</v>
      </c>
      <c r="E1349" s="11" t="b">
        <v>0</v>
      </c>
      <c r="F1349" s="11">
        <v>0.81095890410958904</v>
      </c>
      <c r="G1349" s="11" t="b">
        <v>0</v>
      </c>
      <c r="H1349" s="10">
        <v>25.35</v>
      </c>
    </row>
    <row r="1350" spans="1:8" x14ac:dyDescent="0.2">
      <c r="A1350" s="146">
        <v>1349</v>
      </c>
      <c r="B1350" s="11">
        <v>550</v>
      </c>
      <c r="C1350" s="11">
        <v>10953</v>
      </c>
      <c r="D1350" s="11">
        <v>0.67529621582031263</v>
      </c>
      <c r="E1350" s="11" t="b">
        <v>0</v>
      </c>
      <c r="F1350" s="11">
        <v>0.81095890410958904</v>
      </c>
      <c r="G1350" s="11" t="b">
        <v>0</v>
      </c>
      <c r="H1350" s="10">
        <v>28.524999999999999</v>
      </c>
    </row>
    <row r="1351" spans="1:8" x14ac:dyDescent="0.2">
      <c r="A1351" s="146">
        <v>1350</v>
      </c>
      <c r="B1351" s="11">
        <v>580</v>
      </c>
      <c r="C1351" s="11">
        <v>2587</v>
      </c>
      <c r="D1351" s="11">
        <v>0.66691922439575224</v>
      </c>
      <c r="E1351" s="11" t="b">
        <v>0</v>
      </c>
      <c r="F1351" s="11">
        <v>0.81095890410958904</v>
      </c>
      <c r="G1351" s="11" t="b">
        <v>0</v>
      </c>
      <c r="H1351" s="10">
        <v>33.549999999999997</v>
      </c>
    </row>
    <row r="1352" spans="1:8" x14ac:dyDescent="0.2">
      <c r="A1352" s="146">
        <v>1351</v>
      </c>
      <c r="B1352" s="11">
        <v>600</v>
      </c>
      <c r="C1352" s="11">
        <v>10638</v>
      </c>
      <c r="D1352" s="11">
        <v>0.66156344299316427</v>
      </c>
      <c r="E1352" s="11" t="b">
        <v>0</v>
      </c>
      <c r="F1352" s="11">
        <v>0.81095890410958904</v>
      </c>
      <c r="G1352" s="11" t="b">
        <v>0</v>
      </c>
      <c r="H1352" s="10">
        <v>37.200000000000003</v>
      </c>
    </row>
    <row r="1353" spans="1:8" x14ac:dyDescent="0.2">
      <c r="A1353" s="146">
        <v>1352</v>
      </c>
      <c r="B1353" s="11">
        <v>610</v>
      </c>
      <c r="C1353" s="11">
        <v>1400</v>
      </c>
      <c r="D1353" s="11">
        <v>0.65856512092590347</v>
      </c>
      <c r="E1353" s="11" t="b">
        <v>0</v>
      </c>
      <c r="F1353" s="11">
        <v>0.81095890410958904</v>
      </c>
      <c r="G1353" s="11" t="b">
        <v>0</v>
      </c>
      <c r="H1353" s="10">
        <v>39.049999999999997</v>
      </c>
    </row>
    <row r="1354" spans="1:8" x14ac:dyDescent="0.2">
      <c r="A1354" s="146">
        <v>1353</v>
      </c>
      <c r="B1354" s="11">
        <v>620</v>
      </c>
      <c r="C1354" s="11">
        <v>1139</v>
      </c>
      <c r="D1354" s="11">
        <v>0.65527688476562518</v>
      </c>
      <c r="E1354" s="11" t="b">
        <v>0</v>
      </c>
      <c r="F1354" s="11">
        <v>0.81095890410958904</v>
      </c>
      <c r="G1354" s="11" t="b">
        <v>0</v>
      </c>
      <c r="H1354" s="10">
        <v>40.9</v>
      </c>
    </row>
    <row r="1355" spans="1:8" x14ac:dyDescent="0.2">
      <c r="A1355" s="146">
        <v>1354</v>
      </c>
      <c r="B1355" s="11">
        <v>630</v>
      </c>
      <c r="C1355" s="11">
        <v>1024</v>
      </c>
      <c r="D1355" s="11">
        <v>0.65282024429321295</v>
      </c>
      <c r="E1355" s="11" t="b">
        <v>0</v>
      </c>
      <c r="F1355" s="11">
        <v>0.81095890410958904</v>
      </c>
      <c r="G1355" s="11" t="b">
        <v>0</v>
      </c>
      <c r="H1355" s="10">
        <v>42.95</v>
      </c>
    </row>
    <row r="1356" spans="1:8" x14ac:dyDescent="0.2">
      <c r="A1356" s="146">
        <v>1355</v>
      </c>
      <c r="B1356" s="11">
        <v>640</v>
      </c>
      <c r="C1356" s="11">
        <v>1346</v>
      </c>
      <c r="D1356" s="11">
        <v>0.65005843109130856</v>
      </c>
      <c r="E1356" s="11" t="b">
        <v>0</v>
      </c>
      <c r="F1356" s="11">
        <v>0.81095890410958904</v>
      </c>
      <c r="G1356" s="11" t="b">
        <v>0</v>
      </c>
      <c r="H1356" s="10">
        <v>45</v>
      </c>
    </row>
    <row r="1357" spans="1:8" x14ac:dyDescent="0.2">
      <c r="A1357" s="146">
        <v>1356</v>
      </c>
      <c r="B1357" s="11">
        <v>650</v>
      </c>
      <c r="C1357" s="11">
        <v>8391</v>
      </c>
      <c r="D1357" s="11">
        <v>0.64754075607299799</v>
      </c>
      <c r="E1357" s="11" t="b">
        <v>0</v>
      </c>
      <c r="F1357" s="11">
        <v>0.81095890410958904</v>
      </c>
      <c r="G1357" s="11" t="b">
        <v>0</v>
      </c>
      <c r="H1357" s="10">
        <v>47.150000000000013</v>
      </c>
    </row>
    <row r="1358" spans="1:8" x14ac:dyDescent="0.2">
      <c r="A1358" s="146">
        <v>1357</v>
      </c>
      <c r="B1358" s="11">
        <v>660</v>
      </c>
      <c r="C1358" s="11">
        <v>1359</v>
      </c>
      <c r="D1358" s="11">
        <v>0.64485523605346673</v>
      </c>
      <c r="E1358" s="11" t="b">
        <v>0</v>
      </c>
      <c r="F1358" s="11">
        <v>0.81095890410958904</v>
      </c>
      <c r="G1358" s="11" t="b">
        <v>0</v>
      </c>
      <c r="H1358" s="10">
        <v>49.325000000000003</v>
      </c>
    </row>
    <row r="1359" spans="1:8" x14ac:dyDescent="0.2">
      <c r="A1359" s="146">
        <v>1358</v>
      </c>
      <c r="B1359" s="11">
        <v>670</v>
      </c>
      <c r="C1359" s="11">
        <v>8965</v>
      </c>
      <c r="D1359" s="11">
        <v>0.64385579536437987</v>
      </c>
      <c r="E1359" s="11" t="b">
        <v>0</v>
      </c>
      <c r="F1359" s="11">
        <v>0.81095890410958904</v>
      </c>
      <c r="G1359" s="11" t="b">
        <v>0</v>
      </c>
      <c r="H1359" s="10">
        <v>51.9</v>
      </c>
    </row>
    <row r="1360" spans="1:8" x14ac:dyDescent="0.2">
      <c r="A1360" s="146">
        <v>1359</v>
      </c>
      <c r="B1360" s="11">
        <v>680</v>
      </c>
      <c r="C1360" s="11">
        <v>1425</v>
      </c>
      <c r="D1360" s="11">
        <v>0.64084221466064462</v>
      </c>
      <c r="E1360" s="11" t="b">
        <v>0</v>
      </c>
      <c r="F1360" s="11">
        <v>0.81095890410958904</v>
      </c>
      <c r="G1360" s="11" t="b">
        <v>0</v>
      </c>
      <c r="H1360" s="10">
        <v>54.125</v>
      </c>
    </row>
    <row r="1361" spans="1:8" x14ac:dyDescent="0.2">
      <c r="A1361" s="146">
        <v>1360</v>
      </c>
      <c r="B1361" s="11">
        <v>690</v>
      </c>
      <c r="C1361" s="11">
        <v>1041</v>
      </c>
      <c r="D1361" s="11">
        <v>0.64001824829101572</v>
      </c>
      <c r="E1361" s="11" t="b">
        <v>0</v>
      </c>
      <c r="F1361" s="11">
        <v>0.81095890410958904</v>
      </c>
      <c r="G1361" s="11" t="b">
        <v>0</v>
      </c>
      <c r="H1361" s="10">
        <v>56.875</v>
      </c>
    </row>
    <row r="1362" spans="1:8" x14ac:dyDescent="0.2">
      <c r="A1362" s="146">
        <v>1361</v>
      </c>
      <c r="B1362" s="11">
        <v>700</v>
      </c>
      <c r="C1362" s="11">
        <v>4925</v>
      </c>
      <c r="D1362" s="11">
        <v>0.63748531463623048</v>
      </c>
      <c r="E1362" s="11" t="b">
        <v>0</v>
      </c>
      <c r="F1362" s="11">
        <v>0.81095890410958904</v>
      </c>
      <c r="G1362" s="11" t="b">
        <v>0</v>
      </c>
      <c r="H1362" s="10">
        <v>59.325000000000003</v>
      </c>
    </row>
    <row r="1363" spans="1:8" x14ac:dyDescent="0.2">
      <c r="A1363" s="146">
        <v>1362</v>
      </c>
      <c r="B1363" s="11">
        <v>710</v>
      </c>
      <c r="C1363" s="11">
        <v>1530</v>
      </c>
      <c r="D1363" s="11">
        <v>0.63470061347961437</v>
      </c>
      <c r="E1363" s="11" t="b">
        <v>0</v>
      </c>
      <c r="F1363" s="11">
        <v>0.81095890410958904</v>
      </c>
      <c r="G1363" s="11" t="b">
        <v>0</v>
      </c>
      <c r="H1363" s="10">
        <v>61.774999999999999</v>
      </c>
    </row>
    <row r="1364" spans="1:8" x14ac:dyDescent="0.2">
      <c r="A1364" s="146">
        <v>1363</v>
      </c>
      <c r="B1364" s="11">
        <v>720</v>
      </c>
      <c r="C1364" s="11">
        <v>1763</v>
      </c>
      <c r="D1364" s="11">
        <v>0.63308319801330581</v>
      </c>
      <c r="E1364" s="11" t="b">
        <v>0</v>
      </c>
      <c r="F1364" s="11">
        <v>0.81095890410958904</v>
      </c>
      <c r="G1364" s="11" t="b">
        <v>0</v>
      </c>
      <c r="H1364" s="10">
        <v>64.55</v>
      </c>
    </row>
    <row r="1365" spans="1:8" x14ac:dyDescent="0.2">
      <c r="A1365" s="146">
        <v>1364</v>
      </c>
      <c r="B1365" s="11">
        <v>730</v>
      </c>
      <c r="C1365" s="11">
        <v>1337</v>
      </c>
      <c r="D1365" s="11">
        <v>0.63096224754333496</v>
      </c>
      <c r="E1365" s="11" t="b">
        <v>0</v>
      </c>
      <c r="F1365" s="11">
        <v>0.81095890410958904</v>
      </c>
      <c r="G1365" s="11" t="b">
        <v>0</v>
      </c>
      <c r="H1365" s="10">
        <v>67.275000000000006</v>
      </c>
    </row>
    <row r="1366" spans="1:8" x14ac:dyDescent="0.2">
      <c r="A1366" s="146">
        <v>1365</v>
      </c>
      <c r="B1366" s="11">
        <v>750</v>
      </c>
      <c r="C1366" s="11">
        <v>3800</v>
      </c>
      <c r="D1366" s="11">
        <v>0.62828435684204109</v>
      </c>
      <c r="E1366" s="11" t="b">
        <v>0</v>
      </c>
      <c r="F1366" s="11">
        <v>0.81095890410958904</v>
      </c>
      <c r="G1366" s="11" t="b">
        <v>0</v>
      </c>
      <c r="H1366" s="10">
        <v>73.3</v>
      </c>
    </row>
    <row r="1367" spans="1:8" x14ac:dyDescent="0.2">
      <c r="A1367" s="146">
        <v>1366</v>
      </c>
      <c r="B1367" s="11">
        <v>770</v>
      </c>
      <c r="C1367" s="11">
        <v>1629</v>
      </c>
      <c r="D1367" s="11">
        <v>0.62527077613830584</v>
      </c>
      <c r="E1367" s="11" t="b">
        <v>0</v>
      </c>
      <c r="F1367" s="11">
        <v>0.81095890410958904</v>
      </c>
      <c r="G1367" s="11" t="b">
        <v>0</v>
      </c>
      <c r="H1367" s="10">
        <v>79.525000000000006</v>
      </c>
    </row>
    <row r="1368" spans="1:8" x14ac:dyDescent="0.2">
      <c r="A1368" s="146">
        <v>1367</v>
      </c>
      <c r="B1368" s="11">
        <v>800</v>
      </c>
      <c r="C1368" s="11">
        <v>6353</v>
      </c>
      <c r="D1368" s="11">
        <v>0.61999891723632827</v>
      </c>
      <c r="E1368" s="11" t="b">
        <v>0</v>
      </c>
      <c r="F1368" s="11">
        <v>0.81095890410958904</v>
      </c>
      <c r="G1368" s="11" t="b">
        <v>0</v>
      </c>
      <c r="H1368" s="10">
        <v>89.174999999999997</v>
      </c>
    </row>
    <row r="1369" spans="1:8" x14ac:dyDescent="0.2">
      <c r="A1369" s="146">
        <v>1368</v>
      </c>
      <c r="B1369" s="11">
        <v>830</v>
      </c>
      <c r="C1369" s="11">
        <v>1673</v>
      </c>
      <c r="D1369" s="11">
        <v>0.61549761947631842</v>
      </c>
      <c r="E1369" s="11" t="b">
        <v>0</v>
      </c>
      <c r="F1369" s="11">
        <v>0.81095890410958904</v>
      </c>
      <c r="G1369" s="11" t="b">
        <v>0</v>
      </c>
      <c r="H1369" s="10">
        <v>99.65</v>
      </c>
    </row>
    <row r="1370" spans="1:8" x14ac:dyDescent="0.2">
      <c r="A1370" s="146">
        <v>1369</v>
      </c>
      <c r="B1370" s="11">
        <v>850</v>
      </c>
      <c r="C1370" s="11">
        <v>3525</v>
      </c>
      <c r="D1370" s="11">
        <v>0.61231619377136248</v>
      </c>
      <c r="E1370" s="11" t="b">
        <v>0</v>
      </c>
      <c r="F1370" s="11">
        <v>0.81095890410958904</v>
      </c>
      <c r="G1370" s="11" t="b">
        <v>0</v>
      </c>
      <c r="H1370" s="10">
        <v>106.925</v>
      </c>
    </row>
    <row r="1371" spans="1:8" x14ac:dyDescent="0.2">
      <c r="A1371" s="146">
        <v>1370</v>
      </c>
      <c r="B1371" s="11">
        <v>870</v>
      </c>
      <c r="C1371" s="11">
        <v>1242</v>
      </c>
      <c r="D1371" s="11">
        <v>0.60963067375183122</v>
      </c>
      <c r="E1371" s="11" t="b">
        <v>0</v>
      </c>
      <c r="F1371" s="11">
        <v>0.81095890410958904</v>
      </c>
      <c r="G1371" s="11" t="b">
        <v>0</v>
      </c>
      <c r="H1371" s="10">
        <v>114.625</v>
      </c>
    </row>
    <row r="1372" spans="1:8" x14ac:dyDescent="0.2">
      <c r="A1372" s="146">
        <v>1371</v>
      </c>
      <c r="B1372" s="11">
        <v>880</v>
      </c>
      <c r="C1372" s="11">
        <v>814</v>
      </c>
      <c r="D1372" s="11">
        <v>0.6093102423858644</v>
      </c>
      <c r="E1372" s="11" t="b">
        <v>0</v>
      </c>
      <c r="F1372" s="11">
        <v>0.81095890410958904</v>
      </c>
      <c r="G1372" s="11" t="b">
        <v>0</v>
      </c>
      <c r="H1372" s="10">
        <v>118.9</v>
      </c>
    </row>
    <row r="1373" spans="1:8" x14ac:dyDescent="0.2">
      <c r="A1373" s="146">
        <v>1372</v>
      </c>
      <c r="B1373" s="11">
        <v>900</v>
      </c>
      <c r="C1373" s="11">
        <v>10839</v>
      </c>
      <c r="D1373" s="11">
        <v>0.60863886238098164</v>
      </c>
      <c r="E1373" s="11" t="b">
        <v>0</v>
      </c>
      <c r="F1373" s="11">
        <v>0.81095890410958904</v>
      </c>
      <c r="G1373" s="11" t="b">
        <v>0</v>
      </c>
      <c r="H1373" s="10">
        <v>127.675</v>
      </c>
    </row>
    <row r="1374" spans="1:8" x14ac:dyDescent="0.2">
      <c r="A1374" s="146">
        <v>1373</v>
      </c>
      <c r="B1374" s="11">
        <v>920</v>
      </c>
      <c r="C1374" s="11">
        <v>1007</v>
      </c>
      <c r="D1374" s="11">
        <v>0.60392394371032743</v>
      </c>
      <c r="E1374" s="11" t="b">
        <v>0</v>
      </c>
      <c r="F1374" s="11">
        <v>0.81095890410958904</v>
      </c>
      <c r="G1374" s="11" t="b">
        <v>0</v>
      </c>
      <c r="H1374" s="10">
        <v>135.42500000000001</v>
      </c>
    </row>
    <row r="1375" spans="1:8" x14ac:dyDescent="0.2">
      <c r="A1375" s="146">
        <v>1374</v>
      </c>
      <c r="B1375" s="11">
        <v>940</v>
      </c>
      <c r="C1375" s="11">
        <v>886</v>
      </c>
      <c r="D1375" s="11">
        <v>0.60204331676483169</v>
      </c>
      <c r="E1375" s="11" t="b">
        <v>0</v>
      </c>
      <c r="F1375" s="11">
        <v>0.81095890410958904</v>
      </c>
      <c r="G1375" s="11" t="b">
        <v>0</v>
      </c>
      <c r="H1375" s="10">
        <v>144.375</v>
      </c>
    </row>
    <row r="1376" spans="1:8" x14ac:dyDescent="0.2">
      <c r="A1376" s="146">
        <v>1375</v>
      </c>
      <c r="B1376" s="11">
        <v>950</v>
      </c>
      <c r="C1376" s="11">
        <v>2650</v>
      </c>
      <c r="D1376" s="11">
        <v>0.60210816596984873</v>
      </c>
      <c r="E1376" s="11" t="b">
        <v>0</v>
      </c>
      <c r="F1376" s="11">
        <v>0.81095890410958904</v>
      </c>
      <c r="G1376" s="11" t="b">
        <v>0</v>
      </c>
      <c r="H1376" s="10">
        <v>149.30000000000001</v>
      </c>
    </row>
    <row r="1377" spans="1:8" x14ac:dyDescent="0.2">
      <c r="A1377" s="146">
        <v>1376</v>
      </c>
      <c r="B1377" s="11">
        <v>960</v>
      </c>
      <c r="C1377" s="11">
        <v>503</v>
      </c>
      <c r="D1377" s="11">
        <v>0.6009332509613039</v>
      </c>
      <c r="E1377" s="11" t="b">
        <v>0</v>
      </c>
      <c r="F1377" s="11">
        <v>0.81095890410958904</v>
      </c>
      <c r="G1377" s="11" t="b">
        <v>0</v>
      </c>
      <c r="H1377" s="10">
        <v>153.875</v>
      </c>
    </row>
    <row r="1378" spans="1:8" x14ac:dyDescent="0.2">
      <c r="A1378" s="146">
        <v>1377</v>
      </c>
      <c r="B1378" s="11">
        <v>975</v>
      </c>
      <c r="C1378" s="11">
        <v>662</v>
      </c>
      <c r="D1378" s="11">
        <v>0.60148256187438975</v>
      </c>
      <c r="E1378" s="11" t="b">
        <v>0</v>
      </c>
      <c r="F1378" s="11">
        <v>0.81095890410958904</v>
      </c>
      <c r="G1378" s="11" t="b">
        <v>0</v>
      </c>
      <c r="H1378" s="10">
        <v>161.67500000000001</v>
      </c>
    </row>
    <row r="1379" spans="1:8" x14ac:dyDescent="0.2">
      <c r="A1379" s="146">
        <v>1378</v>
      </c>
      <c r="B1379" s="11">
        <v>980</v>
      </c>
      <c r="C1379" s="11">
        <v>765</v>
      </c>
      <c r="D1379" s="11">
        <v>0.59999484481811538</v>
      </c>
      <c r="E1379" s="11" t="b">
        <v>0</v>
      </c>
      <c r="F1379" s="11">
        <v>0.81095890410958904</v>
      </c>
      <c r="G1379" s="11" t="b">
        <v>0</v>
      </c>
      <c r="H1379" s="10">
        <v>163.72499999999999</v>
      </c>
    </row>
    <row r="1380" spans="1:8" x14ac:dyDescent="0.2">
      <c r="A1380" s="146">
        <v>1379</v>
      </c>
      <c r="B1380" s="11">
        <v>1000</v>
      </c>
      <c r="C1380" s="11">
        <v>14458</v>
      </c>
      <c r="D1380" s="11">
        <v>0.59929294754028328</v>
      </c>
      <c r="E1380" s="11" t="b">
        <v>0</v>
      </c>
      <c r="F1380" s="11">
        <v>0.81095890410958904</v>
      </c>
      <c r="G1380" s="11" t="b">
        <v>0</v>
      </c>
      <c r="H1380" s="10">
        <v>173.95</v>
      </c>
    </row>
    <row r="1381" spans="1:8" x14ac:dyDescent="0.2">
      <c r="A1381" s="146">
        <v>1380</v>
      </c>
      <c r="B1381" s="11">
        <v>1025</v>
      </c>
      <c r="C1381" s="11">
        <v>957</v>
      </c>
      <c r="D1381" s="11">
        <v>0.596695164680481</v>
      </c>
      <c r="E1381" s="11" t="b">
        <v>0</v>
      </c>
      <c r="F1381" s="11">
        <v>0.81095890410958904</v>
      </c>
      <c r="G1381" s="11" t="b">
        <v>0</v>
      </c>
      <c r="H1381" s="10">
        <v>186.5</v>
      </c>
    </row>
    <row r="1382" spans="1:8" x14ac:dyDescent="0.2">
      <c r="A1382" s="146">
        <v>1381</v>
      </c>
      <c r="B1382" s="11">
        <v>1050</v>
      </c>
      <c r="C1382" s="11">
        <v>2961</v>
      </c>
      <c r="D1382" s="11">
        <v>0.59473061523437498</v>
      </c>
      <c r="E1382" s="11" t="b">
        <v>0</v>
      </c>
      <c r="F1382" s="11">
        <v>0.81095890410958904</v>
      </c>
      <c r="G1382" s="11" t="b">
        <v>0</v>
      </c>
      <c r="H1382" s="10">
        <v>199.7</v>
      </c>
    </row>
    <row r="1383" spans="1:8" x14ac:dyDescent="0.2">
      <c r="A1383" s="146">
        <v>1382</v>
      </c>
      <c r="B1383" s="11">
        <v>1075</v>
      </c>
      <c r="C1383" s="11">
        <v>947</v>
      </c>
      <c r="D1383" s="11">
        <v>0.59260585010528577</v>
      </c>
      <c r="E1383" s="11" t="b">
        <v>0</v>
      </c>
      <c r="F1383" s="11">
        <v>0.81095890410958904</v>
      </c>
      <c r="G1383" s="11" t="b">
        <v>0</v>
      </c>
      <c r="H1383" s="10">
        <v>213.25</v>
      </c>
    </row>
    <row r="1384" spans="1:8" x14ac:dyDescent="0.2">
      <c r="A1384" s="146">
        <v>1383</v>
      </c>
      <c r="B1384" s="11">
        <v>1100</v>
      </c>
      <c r="C1384" s="11">
        <v>2429</v>
      </c>
      <c r="D1384" s="11">
        <v>0.58865004859924319</v>
      </c>
      <c r="E1384" s="11" t="b">
        <v>0</v>
      </c>
      <c r="F1384" s="11">
        <v>0.81095890410958904</v>
      </c>
      <c r="G1384" s="11" t="b">
        <v>0</v>
      </c>
      <c r="H1384" s="10">
        <v>226.5</v>
      </c>
    </row>
    <row r="1385" spans="1:8" x14ac:dyDescent="0.2">
      <c r="A1385" s="146">
        <v>1384</v>
      </c>
      <c r="B1385" s="11">
        <v>1150</v>
      </c>
      <c r="C1385" s="11">
        <v>1441</v>
      </c>
      <c r="D1385" s="11">
        <v>0.58680375358581538</v>
      </c>
      <c r="E1385" s="11" t="b">
        <v>1</v>
      </c>
      <c r="F1385" s="11">
        <v>0.81095890410958904</v>
      </c>
      <c r="G1385" s="11" t="b">
        <v>0</v>
      </c>
      <c r="H1385" s="10">
        <v>256.5</v>
      </c>
    </row>
    <row r="1386" spans="1:8" x14ac:dyDescent="0.2">
      <c r="A1386" s="146">
        <v>1385</v>
      </c>
      <c r="B1386" s="11">
        <v>1175</v>
      </c>
      <c r="C1386" s="11">
        <v>494</v>
      </c>
      <c r="D1386" s="11">
        <v>0.58631547721862798</v>
      </c>
      <c r="E1386" s="11" t="b">
        <v>1</v>
      </c>
      <c r="F1386" s="11">
        <v>0.81095890410958904</v>
      </c>
      <c r="G1386" s="11" t="b">
        <v>0</v>
      </c>
      <c r="H1386" s="10">
        <v>272.25</v>
      </c>
    </row>
    <row r="1387" spans="1:8" x14ac:dyDescent="0.2">
      <c r="A1387" s="146">
        <v>1386</v>
      </c>
      <c r="B1387" s="11">
        <v>1200</v>
      </c>
      <c r="C1387" s="11">
        <v>1782</v>
      </c>
      <c r="D1387" s="11">
        <v>0.58507952766418458</v>
      </c>
      <c r="E1387" s="11" t="b">
        <v>1</v>
      </c>
      <c r="F1387" s="11">
        <v>0.81095890410958904</v>
      </c>
      <c r="G1387" s="11" t="b">
        <v>0</v>
      </c>
      <c r="H1387" s="10">
        <v>288.07499999999999</v>
      </c>
    </row>
    <row r="1388" spans="1:8" x14ac:dyDescent="0.2">
      <c r="A1388" s="146">
        <v>1387</v>
      </c>
      <c r="B1388" s="11">
        <v>1250</v>
      </c>
      <c r="C1388" s="11">
        <v>933</v>
      </c>
      <c r="D1388" s="11">
        <v>0.58339344833374018</v>
      </c>
      <c r="E1388" s="11" t="b">
        <v>1</v>
      </c>
      <c r="F1388" s="11">
        <v>0.81095890410958904</v>
      </c>
      <c r="G1388" s="11" t="b">
        <v>0</v>
      </c>
      <c r="H1388" s="10">
        <v>321.10000000000002</v>
      </c>
    </row>
    <row r="1389" spans="1:8" x14ac:dyDescent="0.2">
      <c r="A1389" s="146">
        <v>1388</v>
      </c>
      <c r="B1389" s="11">
        <v>1275</v>
      </c>
      <c r="C1389" s="11">
        <v>425</v>
      </c>
      <c r="D1389" s="11">
        <v>0.58131064445495606</v>
      </c>
      <c r="E1389" s="11" t="b">
        <v>1</v>
      </c>
      <c r="F1389" s="11">
        <v>0.81095890410958904</v>
      </c>
      <c r="G1389" s="11" t="b">
        <v>0</v>
      </c>
      <c r="H1389" s="10">
        <v>337.625</v>
      </c>
    </row>
    <row r="1390" spans="1:8" x14ac:dyDescent="0.2">
      <c r="A1390" s="146">
        <v>1389</v>
      </c>
      <c r="B1390" s="11">
        <v>1300</v>
      </c>
      <c r="C1390" s="11">
        <v>1044</v>
      </c>
      <c r="D1390" s="11">
        <v>0.58016624671936046</v>
      </c>
      <c r="E1390" s="11" t="b">
        <v>1</v>
      </c>
      <c r="F1390" s="11">
        <v>0.81095890410958904</v>
      </c>
      <c r="G1390" s="11" t="b">
        <v>0</v>
      </c>
      <c r="H1390" s="10">
        <v>354.85</v>
      </c>
    </row>
    <row r="1391" spans="1:8" x14ac:dyDescent="0.2">
      <c r="A1391" s="146">
        <v>1390</v>
      </c>
      <c r="B1391" s="11">
        <v>1325</v>
      </c>
      <c r="C1391" s="11">
        <v>608</v>
      </c>
      <c r="D1391" s="11">
        <v>0.57879678409576418</v>
      </c>
      <c r="E1391" s="11" t="b">
        <v>1</v>
      </c>
      <c r="F1391" s="11">
        <v>0.81095890410958904</v>
      </c>
      <c r="G1391" s="11" t="b">
        <v>0</v>
      </c>
      <c r="H1391" s="10">
        <v>372.3</v>
      </c>
    </row>
    <row r="1392" spans="1:8" x14ac:dyDescent="0.2">
      <c r="A1392" s="146">
        <v>1391</v>
      </c>
      <c r="B1392" s="11">
        <v>1400</v>
      </c>
      <c r="C1392" s="11">
        <v>666</v>
      </c>
      <c r="D1392" s="11">
        <v>0.57390257644653331</v>
      </c>
      <c r="E1392" s="11" t="b">
        <v>1</v>
      </c>
      <c r="F1392" s="11">
        <v>0.81095890410958904</v>
      </c>
      <c r="G1392" s="11" t="b">
        <v>0</v>
      </c>
      <c r="H1392" s="10">
        <v>426.125</v>
      </c>
    </row>
    <row r="1393" spans="1:8" x14ac:dyDescent="0.2">
      <c r="A1393" s="146">
        <v>1392</v>
      </c>
      <c r="B1393" s="11">
        <v>1425</v>
      </c>
      <c r="C1393" s="11">
        <v>489</v>
      </c>
      <c r="D1393" s="11">
        <v>0.57308623939514169</v>
      </c>
      <c r="E1393" s="11" t="b">
        <v>1</v>
      </c>
      <c r="F1393" s="11">
        <v>0.81095890410958904</v>
      </c>
      <c r="G1393" s="11" t="b">
        <v>0</v>
      </c>
      <c r="H1393" s="10">
        <v>444.95</v>
      </c>
    </row>
    <row r="1394" spans="1:8" x14ac:dyDescent="0.2">
      <c r="A1394" s="146">
        <v>1393</v>
      </c>
      <c r="B1394" s="11">
        <v>1450</v>
      </c>
      <c r="C1394" s="11">
        <v>2992</v>
      </c>
      <c r="D1394" s="11">
        <v>0.57152985847473159</v>
      </c>
      <c r="E1394" s="11" t="b">
        <v>1</v>
      </c>
      <c r="F1394" s="11">
        <v>0.81095890410958904</v>
      </c>
      <c r="G1394" s="11" t="b">
        <v>0</v>
      </c>
      <c r="H1394" s="10">
        <v>463.75</v>
      </c>
    </row>
    <row r="1395" spans="1:8" x14ac:dyDescent="0.2">
      <c r="A1395" s="146">
        <v>1394</v>
      </c>
      <c r="B1395" s="11">
        <v>1475</v>
      </c>
      <c r="C1395" s="11">
        <v>454</v>
      </c>
      <c r="D1395" s="11">
        <v>0.57067156017303478</v>
      </c>
      <c r="E1395" s="11" t="b">
        <v>1</v>
      </c>
      <c r="F1395" s="11">
        <v>0.81095890410958904</v>
      </c>
      <c r="G1395" s="11" t="b">
        <v>0</v>
      </c>
      <c r="H1395" s="10">
        <v>483.07499999999999</v>
      </c>
    </row>
    <row r="1396" spans="1:8" x14ac:dyDescent="0.2">
      <c r="A1396" s="146">
        <v>1395</v>
      </c>
      <c r="B1396" s="11">
        <v>1500</v>
      </c>
      <c r="C1396" s="11">
        <v>1036</v>
      </c>
      <c r="D1396" s="11">
        <v>0.57102250881195071</v>
      </c>
      <c r="E1396" s="11" t="b">
        <v>1</v>
      </c>
      <c r="F1396" s="11">
        <v>0.81095890410958904</v>
      </c>
      <c r="G1396" s="11" t="b">
        <v>0</v>
      </c>
      <c r="H1396" s="10">
        <v>503.1</v>
      </c>
    </row>
    <row r="1397" spans="1:8" x14ac:dyDescent="0.2">
      <c r="A1397" s="146">
        <v>1396</v>
      </c>
      <c r="B1397" s="11">
        <v>1525</v>
      </c>
      <c r="C1397" s="11">
        <v>454</v>
      </c>
      <c r="D1397" s="11">
        <v>0.57237671279907243</v>
      </c>
      <c r="E1397" s="11" t="b">
        <v>1</v>
      </c>
      <c r="F1397" s="11">
        <v>0.81095890410958904</v>
      </c>
      <c r="G1397" s="11" t="b">
        <v>0</v>
      </c>
      <c r="H1397" s="10">
        <v>523.72500000000002</v>
      </c>
    </row>
    <row r="1398" spans="1:8" x14ac:dyDescent="0.2">
      <c r="A1398" s="146">
        <v>1397</v>
      </c>
      <c r="B1398" s="11">
        <v>1550</v>
      </c>
      <c r="C1398" s="11">
        <v>425</v>
      </c>
      <c r="D1398" s="11">
        <v>0.56824925163269036</v>
      </c>
      <c r="E1398" s="11" t="b">
        <v>1</v>
      </c>
      <c r="F1398" s="11">
        <v>0.81095890410958904</v>
      </c>
      <c r="G1398" s="11" t="b">
        <v>0</v>
      </c>
      <c r="H1398" s="10">
        <v>542.52499999999998</v>
      </c>
    </row>
    <row r="1399" spans="1:8" x14ac:dyDescent="0.2">
      <c r="A1399" s="146">
        <v>1398</v>
      </c>
      <c r="B1399" s="11">
        <v>1575</v>
      </c>
      <c r="C1399" s="11">
        <v>462</v>
      </c>
      <c r="D1399" s="11">
        <v>0.5682339929962158</v>
      </c>
      <c r="E1399" s="11" t="b">
        <v>1</v>
      </c>
      <c r="F1399" s="11">
        <v>0.81095890410958904</v>
      </c>
      <c r="G1399" s="11" t="b">
        <v>0</v>
      </c>
      <c r="H1399" s="10">
        <v>563.07500000000005</v>
      </c>
    </row>
    <row r="1400" spans="1:8" x14ac:dyDescent="0.2">
      <c r="A1400" s="146">
        <v>1399</v>
      </c>
      <c r="B1400" s="11">
        <v>1600</v>
      </c>
      <c r="C1400" s="11">
        <v>759</v>
      </c>
      <c r="D1400" s="11">
        <v>0.57024050369262702</v>
      </c>
      <c r="E1400" s="11" t="b">
        <v>1</v>
      </c>
      <c r="F1400" s="11">
        <v>0.81095890410958904</v>
      </c>
      <c r="G1400" s="11" t="b">
        <v>0</v>
      </c>
      <c r="H1400" s="10">
        <v>584.54999999999995</v>
      </c>
    </row>
    <row r="1401" spans="1:8" x14ac:dyDescent="0.2">
      <c r="A1401" s="146">
        <v>1400</v>
      </c>
      <c r="B1401" s="11">
        <v>1625</v>
      </c>
      <c r="C1401" s="11">
        <v>767</v>
      </c>
      <c r="D1401" s="11">
        <v>0.56690649162292484</v>
      </c>
      <c r="E1401" s="11" t="b">
        <v>1</v>
      </c>
      <c r="F1401" s="11">
        <v>0.81095890410958904</v>
      </c>
      <c r="G1401" s="11" t="b">
        <v>0</v>
      </c>
      <c r="H1401" s="10">
        <v>604.29999999999995</v>
      </c>
    </row>
    <row r="1402" spans="1:8" x14ac:dyDescent="0.2">
      <c r="A1402" s="146">
        <v>1401</v>
      </c>
      <c r="B1402" s="11">
        <v>1650</v>
      </c>
      <c r="C1402" s="11">
        <v>510</v>
      </c>
      <c r="D1402" s="11">
        <v>0.56610541320800789</v>
      </c>
      <c r="E1402" s="11" t="b">
        <v>1</v>
      </c>
      <c r="F1402" s="11">
        <v>0.81095890410958904</v>
      </c>
      <c r="G1402" s="11" t="b">
        <v>0</v>
      </c>
      <c r="H1402" s="10">
        <v>625.15000000000009</v>
      </c>
    </row>
    <row r="1403" spans="1:8" x14ac:dyDescent="0.2">
      <c r="A1403" s="146">
        <v>1402</v>
      </c>
      <c r="B1403" s="11">
        <v>1675</v>
      </c>
      <c r="C1403" s="11">
        <v>443</v>
      </c>
      <c r="D1403" s="11">
        <v>0.57174347938537606</v>
      </c>
      <c r="E1403" s="11" t="b">
        <v>1</v>
      </c>
      <c r="F1403" s="11">
        <v>0.81095890410958904</v>
      </c>
      <c r="G1403" s="11" t="b">
        <v>0</v>
      </c>
      <c r="H1403" s="10">
        <v>648.4</v>
      </c>
    </row>
    <row r="1404" spans="1:8" x14ac:dyDescent="0.2">
      <c r="A1404" s="146">
        <v>1403</v>
      </c>
      <c r="B1404" s="11">
        <v>1700</v>
      </c>
      <c r="C1404" s="11">
        <v>1151</v>
      </c>
      <c r="D1404" s="11">
        <v>0.56799748413085926</v>
      </c>
      <c r="E1404" s="11" t="b">
        <v>1</v>
      </c>
      <c r="F1404" s="11">
        <v>0.81095890410958904</v>
      </c>
      <c r="G1404" s="11" t="b">
        <v>0</v>
      </c>
      <c r="H1404" s="10">
        <v>668.57500000000005</v>
      </c>
    </row>
    <row r="1405" spans="1:8" x14ac:dyDescent="0.2">
      <c r="A1405" s="146">
        <v>1404</v>
      </c>
      <c r="B1405" s="11">
        <v>1725</v>
      </c>
      <c r="C1405" s="11">
        <v>647</v>
      </c>
      <c r="D1405" s="11">
        <v>0.56740621196746821</v>
      </c>
      <c r="E1405" s="11" t="b">
        <v>1</v>
      </c>
      <c r="F1405" s="11">
        <v>0.81095890410958904</v>
      </c>
      <c r="G1405" s="11" t="b">
        <v>0</v>
      </c>
      <c r="H1405" s="10">
        <v>690</v>
      </c>
    </row>
    <row r="1406" spans="1:8" x14ac:dyDescent="0.2">
      <c r="A1406" s="146">
        <v>1405</v>
      </c>
      <c r="B1406" s="11">
        <v>300</v>
      </c>
      <c r="C1406" s="11">
        <v>682</v>
      </c>
      <c r="D1406" s="11">
        <v>0.84332432067871088</v>
      </c>
      <c r="E1406" s="11" t="b">
        <v>1</v>
      </c>
      <c r="F1406" s="11">
        <v>0.96438356164383565</v>
      </c>
      <c r="G1406" s="11" t="b">
        <v>1</v>
      </c>
      <c r="H1406" s="10">
        <v>820.625</v>
      </c>
    </row>
    <row r="1407" spans="1:8" x14ac:dyDescent="0.2">
      <c r="A1407" s="146">
        <v>1406</v>
      </c>
      <c r="B1407" s="11">
        <v>400</v>
      </c>
      <c r="C1407" s="11">
        <v>872</v>
      </c>
      <c r="D1407" s="11">
        <v>0.78848478118896492</v>
      </c>
      <c r="E1407" s="11" t="b">
        <v>1</v>
      </c>
      <c r="F1407" s="11">
        <v>0.96438356164383565</v>
      </c>
      <c r="G1407" s="11" t="b">
        <v>1</v>
      </c>
      <c r="H1407" s="10">
        <v>731.2</v>
      </c>
    </row>
    <row r="1408" spans="1:8" x14ac:dyDescent="0.2">
      <c r="A1408" s="146">
        <v>1407</v>
      </c>
      <c r="B1408" s="11">
        <v>450</v>
      </c>
      <c r="C1408" s="11">
        <v>401</v>
      </c>
      <c r="D1408" s="11">
        <v>0.75577026458740237</v>
      </c>
      <c r="E1408" s="11" t="b">
        <v>1</v>
      </c>
      <c r="F1408" s="11">
        <v>0.96438356164383565</v>
      </c>
      <c r="G1408" s="11" t="b">
        <v>1</v>
      </c>
      <c r="H1408" s="10">
        <v>686.92499999999995</v>
      </c>
    </row>
    <row r="1409" spans="1:8" x14ac:dyDescent="0.2">
      <c r="A1409" s="146">
        <v>1408</v>
      </c>
      <c r="B1409" s="11">
        <v>500</v>
      </c>
      <c r="C1409" s="11">
        <v>1517</v>
      </c>
      <c r="D1409" s="11">
        <v>0.7415492153930664</v>
      </c>
      <c r="E1409" s="11" t="b">
        <v>1</v>
      </c>
      <c r="F1409" s="11">
        <v>0.96438356164383565</v>
      </c>
      <c r="G1409" s="11" t="b">
        <v>1</v>
      </c>
      <c r="H1409" s="10">
        <v>645.79999999999995</v>
      </c>
    </row>
    <row r="1410" spans="1:8" x14ac:dyDescent="0.2">
      <c r="A1410" s="146">
        <v>1409</v>
      </c>
      <c r="B1410" s="11">
        <v>600</v>
      </c>
      <c r="C1410" s="11">
        <v>2153</v>
      </c>
      <c r="D1410" s="11">
        <v>0.69939723213195804</v>
      </c>
      <c r="E1410" s="11" t="b">
        <v>1</v>
      </c>
      <c r="F1410" s="11">
        <v>0.96438356164383565</v>
      </c>
      <c r="G1410" s="11" t="b">
        <v>1</v>
      </c>
      <c r="H1410" s="10">
        <v>564.6</v>
      </c>
    </row>
    <row r="1411" spans="1:8" x14ac:dyDescent="0.2">
      <c r="A1411" s="146">
        <v>1410</v>
      </c>
      <c r="B1411" s="11">
        <v>650</v>
      </c>
      <c r="C1411" s="11">
        <v>1878</v>
      </c>
      <c r="D1411" s="11">
        <v>0.70244895942688002</v>
      </c>
      <c r="E1411" s="11" t="b">
        <v>1</v>
      </c>
      <c r="F1411" s="11">
        <v>0.96438356164383565</v>
      </c>
      <c r="G1411" s="11" t="b">
        <v>1</v>
      </c>
      <c r="H1411" s="10">
        <v>530.90000000000009</v>
      </c>
    </row>
    <row r="1412" spans="1:8" x14ac:dyDescent="0.2">
      <c r="A1412" s="146">
        <v>1411</v>
      </c>
      <c r="B1412" s="11">
        <v>700</v>
      </c>
      <c r="C1412" s="11">
        <v>2774</v>
      </c>
      <c r="D1412" s="11">
        <v>0.68789984954834005</v>
      </c>
      <c r="E1412" s="11" t="b">
        <v>1</v>
      </c>
      <c r="F1412" s="11">
        <v>0.96438356164383565</v>
      </c>
      <c r="G1412" s="11" t="b">
        <v>1</v>
      </c>
      <c r="H1412" s="10">
        <v>494.82499999999999</v>
      </c>
    </row>
    <row r="1413" spans="1:8" x14ac:dyDescent="0.2">
      <c r="A1413" s="146">
        <v>1412</v>
      </c>
      <c r="B1413" s="11">
        <v>750</v>
      </c>
      <c r="C1413" s="11">
        <v>2492</v>
      </c>
      <c r="D1413" s="11">
        <v>0.66972681350708019</v>
      </c>
      <c r="E1413" s="11" t="b">
        <v>1</v>
      </c>
      <c r="F1413" s="11">
        <v>0.96438356164383565</v>
      </c>
      <c r="G1413" s="11" t="b">
        <v>1</v>
      </c>
      <c r="H1413" s="10">
        <v>458.92500000000001</v>
      </c>
    </row>
    <row r="1414" spans="1:8" x14ac:dyDescent="0.2">
      <c r="A1414" s="146">
        <v>1413</v>
      </c>
      <c r="B1414" s="11">
        <v>800</v>
      </c>
      <c r="C1414" s="11">
        <v>2836</v>
      </c>
      <c r="D1414" s="11">
        <v>0.66089969230651857</v>
      </c>
      <c r="E1414" s="11" t="b">
        <v>1</v>
      </c>
      <c r="F1414" s="11">
        <v>0.96438356164383565</v>
      </c>
      <c r="G1414" s="11" t="b">
        <v>1</v>
      </c>
      <c r="H1414" s="10">
        <v>426.92500000000001</v>
      </c>
    </row>
    <row r="1415" spans="1:8" x14ac:dyDescent="0.2">
      <c r="A1415" s="146">
        <v>1414</v>
      </c>
      <c r="B1415" s="11">
        <v>850</v>
      </c>
      <c r="C1415" s="11">
        <v>2146</v>
      </c>
      <c r="D1415" s="11">
        <v>0.65069166450500504</v>
      </c>
      <c r="E1415" s="11" t="b">
        <v>1</v>
      </c>
      <c r="F1415" s="11">
        <v>0.96438356164383565</v>
      </c>
      <c r="G1415" s="11" t="b">
        <v>1</v>
      </c>
      <c r="H1415" s="10">
        <v>395.92500000000001</v>
      </c>
    </row>
    <row r="1416" spans="1:8" x14ac:dyDescent="0.2">
      <c r="A1416" s="146">
        <v>1415</v>
      </c>
      <c r="B1416" s="11">
        <v>880</v>
      </c>
      <c r="C1416" s="11">
        <v>2282</v>
      </c>
      <c r="D1416" s="11">
        <v>0.65135541519165052</v>
      </c>
      <c r="E1416" s="11" t="b">
        <v>1</v>
      </c>
      <c r="F1416" s="11">
        <v>0.96438356164383565</v>
      </c>
      <c r="G1416" s="11" t="b">
        <v>1</v>
      </c>
      <c r="H1416" s="10">
        <v>380.32499999999999</v>
      </c>
    </row>
    <row r="1417" spans="1:8" x14ac:dyDescent="0.2">
      <c r="A1417" s="146">
        <v>1416</v>
      </c>
      <c r="B1417" s="11">
        <v>900</v>
      </c>
      <c r="C1417" s="11">
        <v>17530</v>
      </c>
      <c r="D1417" s="11">
        <v>0.65345347770690931</v>
      </c>
      <c r="E1417" s="11" t="b">
        <v>1</v>
      </c>
      <c r="F1417" s="11">
        <v>0.96438356164383565</v>
      </c>
      <c r="G1417" s="11" t="b">
        <v>1</v>
      </c>
      <c r="H1417" s="10">
        <v>370.875</v>
      </c>
    </row>
    <row r="1418" spans="1:8" x14ac:dyDescent="0.2">
      <c r="A1418" s="146">
        <v>1417</v>
      </c>
      <c r="B1418" s="11">
        <v>950</v>
      </c>
      <c r="C1418" s="11">
        <v>10643</v>
      </c>
      <c r="D1418" s="11">
        <v>0.64374898490905774</v>
      </c>
      <c r="E1418" s="11" t="b">
        <v>1</v>
      </c>
      <c r="F1418" s="11">
        <v>0.96438356164383565</v>
      </c>
      <c r="G1418" s="11" t="b">
        <v>1</v>
      </c>
      <c r="H1418" s="10">
        <v>343.02499999999998</v>
      </c>
    </row>
    <row r="1419" spans="1:8" x14ac:dyDescent="0.2">
      <c r="A1419" s="146">
        <v>1418</v>
      </c>
      <c r="B1419" s="11">
        <v>1000</v>
      </c>
      <c r="C1419" s="11">
        <v>9149</v>
      </c>
      <c r="D1419" s="11">
        <v>0.63451750984191901</v>
      </c>
      <c r="E1419" s="11" t="b">
        <v>1</v>
      </c>
      <c r="F1419" s="11">
        <v>0.96438356164383565</v>
      </c>
      <c r="G1419" s="11" t="b">
        <v>1</v>
      </c>
      <c r="H1419" s="10">
        <v>316.67500000000001</v>
      </c>
    </row>
    <row r="1420" spans="1:8" x14ac:dyDescent="0.2">
      <c r="A1420" s="146">
        <v>1419</v>
      </c>
      <c r="B1420" s="11">
        <v>1050</v>
      </c>
      <c r="C1420" s="11">
        <v>2217</v>
      </c>
      <c r="D1420" s="11">
        <v>0.63486082916259778</v>
      </c>
      <c r="E1420" s="11" t="b">
        <v>1</v>
      </c>
      <c r="F1420" s="11">
        <v>0.96438356164383565</v>
      </c>
      <c r="G1420" s="11" t="b">
        <v>1</v>
      </c>
      <c r="H1420" s="10">
        <v>295.47500000000002</v>
      </c>
    </row>
    <row r="1421" spans="1:8" x14ac:dyDescent="0.2">
      <c r="A1421" s="146">
        <v>1420</v>
      </c>
      <c r="B1421" s="11">
        <v>1100</v>
      </c>
      <c r="C1421" s="11">
        <v>2497</v>
      </c>
      <c r="D1421" s="11">
        <v>0.63685589588165281</v>
      </c>
      <c r="E1421" s="11" t="b">
        <v>1</v>
      </c>
      <c r="F1421" s="11">
        <v>0.96438356164383565</v>
      </c>
      <c r="G1421" s="11" t="b">
        <v>1</v>
      </c>
      <c r="H1421" s="10">
        <v>276.45</v>
      </c>
    </row>
    <row r="1422" spans="1:8" x14ac:dyDescent="0.2">
      <c r="A1422" s="146">
        <v>1421</v>
      </c>
      <c r="B1422" s="11">
        <v>1150</v>
      </c>
      <c r="C1422" s="11">
        <v>1825</v>
      </c>
      <c r="D1422" s="11">
        <v>0.63203035209655767</v>
      </c>
      <c r="E1422" s="11" t="b">
        <v>0</v>
      </c>
      <c r="F1422" s="11">
        <v>0.96438356164383565</v>
      </c>
      <c r="G1422" s="11" t="b">
        <v>1</v>
      </c>
      <c r="H1422" s="10">
        <v>255.97499999999999</v>
      </c>
    </row>
    <row r="1423" spans="1:8" x14ac:dyDescent="0.2">
      <c r="A1423" s="146">
        <v>1422</v>
      </c>
      <c r="B1423" s="11">
        <v>1200</v>
      </c>
      <c r="C1423" s="11">
        <v>3490</v>
      </c>
      <c r="D1423" s="11">
        <v>0.62725439888000512</v>
      </c>
      <c r="E1423" s="11" t="b">
        <v>0</v>
      </c>
      <c r="F1423" s="11">
        <v>0.96438356164383565</v>
      </c>
      <c r="G1423" s="11" t="b">
        <v>1</v>
      </c>
      <c r="H1423" s="10">
        <v>236.75</v>
      </c>
    </row>
    <row r="1424" spans="1:8" x14ac:dyDescent="0.2">
      <c r="A1424" s="146">
        <v>1423</v>
      </c>
      <c r="B1424" s="11">
        <v>1250</v>
      </c>
      <c r="C1424" s="11">
        <v>5628</v>
      </c>
      <c r="D1424" s="11">
        <v>0.62530892272949234</v>
      </c>
      <c r="E1424" s="11" t="b">
        <v>0</v>
      </c>
      <c r="F1424" s="11">
        <v>0.96438356164383565</v>
      </c>
      <c r="G1424" s="11" t="b">
        <v>1</v>
      </c>
      <c r="H1424" s="10">
        <v>219.92500000000001</v>
      </c>
    </row>
    <row r="1425" spans="1:8" x14ac:dyDescent="0.2">
      <c r="A1425" s="146">
        <v>1424</v>
      </c>
      <c r="B1425" s="11">
        <v>1300</v>
      </c>
      <c r="C1425" s="11">
        <v>5118</v>
      </c>
      <c r="D1425" s="11">
        <v>0.62427133544921887</v>
      </c>
      <c r="E1425" s="11" t="b">
        <v>0</v>
      </c>
      <c r="F1425" s="11">
        <v>0.96438356164383565</v>
      </c>
      <c r="G1425" s="11" t="b">
        <v>1</v>
      </c>
      <c r="H1425" s="10">
        <v>204.625</v>
      </c>
    </row>
    <row r="1426" spans="1:8" x14ac:dyDescent="0.2">
      <c r="A1426" s="146">
        <v>1425</v>
      </c>
      <c r="B1426" s="11">
        <v>1350</v>
      </c>
      <c r="C1426" s="11">
        <v>794</v>
      </c>
      <c r="D1426" s="11">
        <v>0.62210842372894293</v>
      </c>
      <c r="E1426" s="11" t="b">
        <v>0</v>
      </c>
      <c r="F1426" s="11">
        <v>0.96438356164383565</v>
      </c>
      <c r="G1426" s="11" t="b">
        <v>1</v>
      </c>
      <c r="H1426" s="10">
        <v>189.9</v>
      </c>
    </row>
    <row r="1427" spans="1:8" x14ac:dyDescent="0.2">
      <c r="A1427" s="146">
        <v>1426</v>
      </c>
      <c r="B1427" s="11">
        <v>1375</v>
      </c>
      <c r="C1427" s="11">
        <v>749</v>
      </c>
      <c r="D1427" s="11">
        <v>0.62576668182373052</v>
      </c>
      <c r="E1427" s="11" t="b">
        <v>0</v>
      </c>
      <c r="F1427" s="11">
        <v>0.96438356164383565</v>
      </c>
      <c r="G1427" s="11" t="b">
        <v>1</v>
      </c>
      <c r="H1427" s="10">
        <v>184.97499999999999</v>
      </c>
    </row>
    <row r="1428" spans="1:8" x14ac:dyDescent="0.2">
      <c r="A1428" s="146">
        <v>1427</v>
      </c>
      <c r="B1428" s="11">
        <v>1400</v>
      </c>
      <c r="C1428" s="11">
        <v>620</v>
      </c>
      <c r="D1428" s="11">
        <v>0.62427896476745615</v>
      </c>
      <c r="E1428" s="11" t="b">
        <v>0</v>
      </c>
      <c r="F1428" s="11">
        <v>0.96438356164383565</v>
      </c>
      <c r="G1428" s="11" t="b">
        <v>1</v>
      </c>
      <c r="H1428" s="10">
        <v>178.05</v>
      </c>
    </row>
    <row r="1429" spans="1:8" x14ac:dyDescent="0.2">
      <c r="A1429" s="146">
        <v>1428</v>
      </c>
      <c r="B1429" s="11">
        <v>1425</v>
      </c>
      <c r="C1429" s="11">
        <v>406</v>
      </c>
      <c r="D1429" s="11">
        <v>0.6221999755477905</v>
      </c>
      <c r="E1429" s="11" t="b">
        <v>0</v>
      </c>
      <c r="F1429" s="11">
        <v>0.96438356164383565</v>
      </c>
      <c r="G1429" s="11" t="b">
        <v>1</v>
      </c>
      <c r="H1429" s="10">
        <v>171.1</v>
      </c>
    </row>
    <row r="1430" spans="1:8" x14ac:dyDescent="0.2">
      <c r="A1430" s="146">
        <v>1429</v>
      </c>
      <c r="B1430" s="11">
        <v>1475</v>
      </c>
      <c r="C1430" s="11">
        <v>711</v>
      </c>
      <c r="D1430" s="11">
        <v>0.62088773281097431</v>
      </c>
      <c r="E1430" s="11" t="b">
        <v>0</v>
      </c>
      <c r="F1430" s="11">
        <v>0.96438356164383565</v>
      </c>
      <c r="G1430" s="11" t="b">
        <v>1</v>
      </c>
      <c r="H1430" s="10">
        <v>159.1</v>
      </c>
    </row>
    <row r="1431" spans="1:8" x14ac:dyDescent="0.2">
      <c r="A1431" s="146">
        <v>1430</v>
      </c>
      <c r="B1431" s="11">
        <v>1500</v>
      </c>
      <c r="C1431" s="11">
        <v>2755</v>
      </c>
      <c r="D1431" s="11">
        <v>0.62405389987945559</v>
      </c>
      <c r="E1431" s="11" t="b">
        <v>0</v>
      </c>
      <c r="F1431" s="11">
        <v>0.96438356164383565</v>
      </c>
      <c r="G1431" s="11" t="b">
        <v>1</v>
      </c>
      <c r="H1431" s="10">
        <v>155.05000000000001</v>
      </c>
    </row>
    <row r="1432" spans="1:8" x14ac:dyDescent="0.2">
      <c r="A1432" s="146">
        <v>1431</v>
      </c>
      <c r="B1432" s="11">
        <v>1575</v>
      </c>
      <c r="C1432" s="11">
        <v>1230</v>
      </c>
      <c r="D1432" s="11">
        <v>0.62091062076568626</v>
      </c>
      <c r="E1432" s="11" t="b">
        <v>0</v>
      </c>
      <c r="F1432" s="11">
        <v>0.96438356164383565</v>
      </c>
      <c r="G1432" s="11" t="b">
        <v>1</v>
      </c>
      <c r="H1432" s="10">
        <v>138.65</v>
      </c>
    </row>
    <row r="1433" spans="1:8" x14ac:dyDescent="0.2">
      <c r="A1433" s="146">
        <v>1432</v>
      </c>
      <c r="B1433" s="11">
        <v>1600</v>
      </c>
      <c r="C1433" s="11">
        <v>1532</v>
      </c>
      <c r="D1433" s="11">
        <v>0.6200256198501588</v>
      </c>
      <c r="E1433" s="11" t="b">
        <v>0</v>
      </c>
      <c r="F1433" s="11">
        <v>0.96438356164383565</v>
      </c>
      <c r="G1433" s="11" t="b">
        <v>1</v>
      </c>
      <c r="H1433" s="10">
        <v>133.625</v>
      </c>
    </row>
    <row r="1434" spans="1:8" x14ac:dyDescent="0.2">
      <c r="A1434" s="146">
        <v>1433</v>
      </c>
      <c r="B1434" s="11">
        <v>1650</v>
      </c>
      <c r="C1434" s="11">
        <v>531</v>
      </c>
      <c r="D1434" s="11">
        <v>0.62277980373382569</v>
      </c>
      <c r="E1434" s="11" t="b">
        <v>0</v>
      </c>
      <c r="F1434" s="11">
        <v>0.96438356164383565</v>
      </c>
      <c r="G1434" s="11" t="b">
        <v>1</v>
      </c>
      <c r="H1434" s="10">
        <v>125.95</v>
      </c>
    </row>
    <row r="1435" spans="1:8" x14ac:dyDescent="0.2">
      <c r="A1435" s="146">
        <v>1434</v>
      </c>
      <c r="B1435" s="11">
        <v>1675</v>
      </c>
      <c r="C1435" s="11">
        <v>1229</v>
      </c>
      <c r="D1435" s="11">
        <v>0.61896514461517338</v>
      </c>
      <c r="E1435" s="11" t="b">
        <v>0</v>
      </c>
      <c r="F1435" s="11">
        <v>0.96438356164383565</v>
      </c>
      <c r="G1435" s="11" t="b">
        <v>1</v>
      </c>
      <c r="H1435" s="10">
        <v>120.22499999999999</v>
      </c>
    </row>
    <row r="1436" spans="1:8" x14ac:dyDescent="0.2">
      <c r="A1436" s="146">
        <v>1435</v>
      </c>
      <c r="B1436" s="11">
        <v>1700</v>
      </c>
      <c r="C1436" s="11">
        <v>2452</v>
      </c>
      <c r="D1436" s="11">
        <v>0.62252422157287601</v>
      </c>
      <c r="E1436" s="11" t="b">
        <v>0</v>
      </c>
      <c r="F1436" s="11">
        <v>0.96438356164383565</v>
      </c>
      <c r="G1436" s="11" t="b">
        <v>1</v>
      </c>
      <c r="H1436" s="10">
        <v>117.65</v>
      </c>
    </row>
    <row r="1437" spans="1:8" x14ac:dyDescent="0.2">
      <c r="A1437" s="146">
        <v>1436</v>
      </c>
      <c r="B1437" s="11">
        <v>1725</v>
      </c>
      <c r="C1437" s="11">
        <v>4923</v>
      </c>
      <c r="D1437" s="11">
        <v>0.61933516654968279</v>
      </c>
      <c r="E1437" s="11" t="b">
        <v>0</v>
      </c>
      <c r="F1437" s="11">
        <v>0.96438356164383565</v>
      </c>
      <c r="G1437" s="11" t="b">
        <v>1</v>
      </c>
      <c r="H1437" s="10">
        <v>112.5</v>
      </c>
    </row>
    <row r="1438" spans="1:8" x14ac:dyDescent="0.2">
      <c r="A1438" s="146">
        <v>1437</v>
      </c>
      <c r="B1438" s="11">
        <v>1750</v>
      </c>
      <c r="C1438" s="11">
        <v>645</v>
      </c>
      <c r="D1438" s="11">
        <v>0.62104413383483903</v>
      </c>
      <c r="E1438" s="11" t="b">
        <v>0</v>
      </c>
      <c r="F1438" s="11">
        <v>0.96438356164383565</v>
      </c>
      <c r="G1438" s="11" t="b">
        <v>1</v>
      </c>
      <c r="H1438" s="10">
        <v>109.45</v>
      </c>
    </row>
    <row r="1439" spans="1:8" x14ac:dyDescent="0.2">
      <c r="A1439" s="146">
        <v>1438</v>
      </c>
      <c r="B1439" s="11">
        <v>1800</v>
      </c>
      <c r="C1439" s="11">
        <v>1574</v>
      </c>
      <c r="D1439" s="11">
        <v>0.62224956611633309</v>
      </c>
      <c r="E1439" s="11" t="b">
        <v>0</v>
      </c>
      <c r="F1439" s="11">
        <v>0.96438356164383565</v>
      </c>
      <c r="G1439" s="11" t="b">
        <v>1</v>
      </c>
      <c r="H1439" s="10">
        <v>102.85</v>
      </c>
    </row>
    <row r="1440" spans="1:8" x14ac:dyDescent="0.2">
      <c r="A1440" s="146">
        <v>1439</v>
      </c>
      <c r="B1440" s="11">
        <v>1900</v>
      </c>
      <c r="C1440" s="11">
        <v>604</v>
      </c>
      <c r="D1440" s="11">
        <v>0.62265773464202878</v>
      </c>
      <c r="E1440" s="11" t="b">
        <v>0</v>
      </c>
      <c r="F1440" s="11">
        <v>0.96438356164383565</v>
      </c>
      <c r="G1440" s="11" t="b">
        <v>1</v>
      </c>
      <c r="H1440" s="10">
        <v>90.300000000000011</v>
      </c>
    </row>
    <row r="1441" spans="1:8" x14ac:dyDescent="0.2">
      <c r="A1441" s="146">
        <v>1440</v>
      </c>
      <c r="B1441" s="11">
        <v>1950</v>
      </c>
      <c r="C1441" s="11">
        <v>2303</v>
      </c>
      <c r="D1441" s="11">
        <v>0.61931609325408954</v>
      </c>
      <c r="E1441" s="11" t="b">
        <v>0</v>
      </c>
      <c r="F1441" s="11">
        <v>0.96438356164383565</v>
      </c>
      <c r="G1441" s="11" t="b">
        <v>1</v>
      </c>
      <c r="H1441" s="10">
        <v>83.4</v>
      </c>
    </row>
    <row r="1442" spans="1:8" x14ac:dyDescent="0.2">
      <c r="A1442" s="146">
        <v>1441</v>
      </c>
      <c r="B1442" s="11">
        <v>2000</v>
      </c>
      <c r="C1442" s="11">
        <v>23110</v>
      </c>
      <c r="D1442" s="11">
        <v>0.62038419780731213</v>
      </c>
      <c r="E1442" s="11" t="b">
        <v>0</v>
      </c>
      <c r="F1442" s="11">
        <v>0.96438356164383565</v>
      </c>
      <c r="G1442" s="11" t="b">
        <v>1</v>
      </c>
      <c r="H1442" s="10">
        <v>78.5</v>
      </c>
    </row>
    <row r="1443" spans="1:8" x14ac:dyDescent="0.2">
      <c r="A1443" s="146">
        <v>1442</v>
      </c>
      <c r="B1443" s="11">
        <v>2025</v>
      </c>
      <c r="C1443" s="11">
        <v>7015</v>
      </c>
      <c r="D1443" s="11">
        <v>0.62126538406372078</v>
      </c>
      <c r="E1443" s="11" t="b">
        <v>0</v>
      </c>
      <c r="F1443" s="11">
        <v>0.96438356164383565</v>
      </c>
      <c r="G1443" s="11" t="b">
        <v>1</v>
      </c>
      <c r="H1443" s="10">
        <v>76.3</v>
      </c>
    </row>
    <row r="1444" spans="1:8" x14ac:dyDescent="0.2">
      <c r="A1444" s="146">
        <v>1443</v>
      </c>
      <c r="B1444" s="11">
        <v>2200</v>
      </c>
      <c r="C1444" s="11">
        <v>601</v>
      </c>
      <c r="D1444" s="11">
        <v>0.62476342647552485</v>
      </c>
      <c r="E1444" s="11" t="b">
        <v>0</v>
      </c>
      <c r="F1444" s="11">
        <v>0.96438356164383565</v>
      </c>
      <c r="G1444" s="11" t="b">
        <v>1</v>
      </c>
      <c r="H1444" s="10">
        <v>62.125</v>
      </c>
    </row>
    <row r="1445" spans="1:8" x14ac:dyDescent="0.2">
      <c r="A1445" s="146">
        <v>1444</v>
      </c>
      <c r="B1445" s="11">
        <v>2300</v>
      </c>
      <c r="C1445" s="11">
        <v>526</v>
      </c>
      <c r="D1445" s="11">
        <v>0.62384027896881111</v>
      </c>
      <c r="E1445" s="11" t="b">
        <v>0</v>
      </c>
      <c r="F1445" s="11">
        <v>0.96438356164383565</v>
      </c>
      <c r="G1445" s="11" t="b">
        <v>1</v>
      </c>
      <c r="H1445" s="10">
        <v>54.599999999999987</v>
      </c>
    </row>
    <row r="1446" spans="1:8" x14ac:dyDescent="0.2">
      <c r="A1446" s="146">
        <v>1445</v>
      </c>
      <c r="B1446" s="11">
        <v>2400</v>
      </c>
      <c r="C1446" s="11">
        <v>480</v>
      </c>
      <c r="D1446" s="11">
        <v>0.62485879295349123</v>
      </c>
      <c r="E1446" s="11" t="b">
        <v>0</v>
      </c>
      <c r="F1446" s="11">
        <v>0.96438356164383565</v>
      </c>
      <c r="G1446" s="11" t="b">
        <v>1</v>
      </c>
      <c r="H1446" s="10">
        <v>48.575000000000003</v>
      </c>
    </row>
    <row r="1447" spans="1:8" x14ac:dyDescent="0.2">
      <c r="A1447" s="146">
        <v>1446</v>
      </c>
      <c r="B1447" s="11">
        <v>2475</v>
      </c>
      <c r="C1447" s="11">
        <v>2280</v>
      </c>
      <c r="D1447" s="11">
        <v>0.62614051841735852</v>
      </c>
      <c r="E1447" s="11" t="b">
        <v>0</v>
      </c>
      <c r="F1447" s="11">
        <v>0.96438356164383565</v>
      </c>
      <c r="G1447" s="11" t="b">
        <v>1</v>
      </c>
      <c r="H1447" s="10">
        <v>44.7</v>
      </c>
    </row>
    <row r="1448" spans="1:8" x14ac:dyDescent="0.2">
      <c r="A1448" s="146">
        <v>1447</v>
      </c>
      <c r="B1448" s="11">
        <v>5</v>
      </c>
      <c r="C1448" s="11">
        <v>403</v>
      </c>
      <c r="D1448" s="11">
        <v>1.703126484375</v>
      </c>
      <c r="E1448" s="11" t="b">
        <v>0</v>
      </c>
      <c r="F1448" s="11">
        <v>0.96438356164383565</v>
      </c>
      <c r="G1448" s="11" t="b">
        <v>0</v>
      </c>
      <c r="H1448" s="10">
        <v>1.4999999999999999E-2</v>
      </c>
    </row>
    <row r="1449" spans="1:8" x14ac:dyDescent="0.2">
      <c r="A1449" s="146">
        <v>1448</v>
      </c>
      <c r="B1449" s="11">
        <v>50</v>
      </c>
      <c r="C1449" s="11">
        <v>1793</v>
      </c>
      <c r="D1449" s="11">
        <v>1.262698999023437</v>
      </c>
      <c r="E1449" s="11" t="b">
        <v>0</v>
      </c>
      <c r="F1449" s="11">
        <v>0.96438356164383565</v>
      </c>
      <c r="G1449" s="11" t="b">
        <v>0</v>
      </c>
      <c r="H1449" s="10">
        <v>0.505</v>
      </c>
    </row>
    <row r="1450" spans="1:8" x14ac:dyDescent="0.2">
      <c r="A1450" s="146">
        <v>1449</v>
      </c>
      <c r="B1450" s="11">
        <v>100</v>
      </c>
      <c r="C1450" s="11">
        <v>863</v>
      </c>
      <c r="D1450" s="11">
        <v>1.083256536865234</v>
      </c>
      <c r="E1450" s="11" t="b">
        <v>0</v>
      </c>
      <c r="F1450" s="11">
        <v>0.96438356164383565</v>
      </c>
      <c r="G1450" s="11" t="b">
        <v>0</v>
      </c>
      <c r="H1450" s="10">
        <v>1.3049999999999999</v>
      </c>
    </row>
    <row r="1451" spans="1:8" x14ac:dyDescent="0.2">
      <c r="A1451" s="146">
        <v>1450</v>
      </c>
      <c r="B1451" s="11">
        <v>150</v>
      </c>
      <c r="C1451" s="11">
        <v>3421</v>
      </c>
      <c r="D1451" s="11">
        <v>0.96398961791992188</v>
      </c>
      <c r="E1451" s="11" t="b">
        <v>0</v>
      </c>
      <c r="F1451" s="11">
        <v>0.96438356164383565</v>
      </c>
      <c r="G1451" s="11" t="b">
        <v>0</v>
      </c>
      <c r="H1451" s="10">
        <v>2.2200000000000002</v>
      </c>
    </row>
    <row r="1452" spans="1:8" x14ac:dyDescent="0.2">
      <c r="A1452" s="146">
        <v>1451</v>
      </c>
      <c r="B1452" s="11">
        <v>200</v>
      </c>
      <c r="C1452" s="11">
        <v>3081</v>
      </c>
      <c r="D1452" s="11">
        <v>0.86505261901855457</v>
      </c>
      <c r="E1452" s="11" t="b">
        <v>0</v>
      </c>
      <c r="F1452" s="11">
        <v>0.96438356164383565</v>
      </c>
      <c r="G1452" s="11" t="b">
        <v>0</v>
      </c>
      <c r="H1452" s="10">
        <v>3.05</v>
      </c>
    </row>
    <row r="1453" spans="1:8" x14ac:dyDescent="0.2">
      <c r="A1453" s="146">
        <v>1452</v>
      </c>
      <c r="B1453" s="11">
        <v>250</v>
      </c>
      <c r="C1453" s="11">
        <v>1275</v>
      </c>
      <c r="D1453" s="11">
        <v>0.81439394592285153</v>
      </c>
      <c r="E1453" s="11" t="b">
        <v>0</v>
      </c>
      <c r="F1453" s="11">
        <v>0.96438356164383565</v>
      </c>
      <c r="G1453" s="11" t="b">
        <v>0</v>
      </c>
      <c r="H1453" s="10">
        <v>4.8499999999999996</v>
      </c>
    </row>
    <row r="1454" spans="1:8" x14ac:dyDescent="0.2">
      <c r="A1454" s="146">
        <v>1453</v>
      </c>
      <c r="B1454" s="11">
        <v>300</v>
      </c>
      <c r="C1454" s="11">
        <v>1691</v>
      </c>
      <c r="D1454" s="11">
        <v>0.77148666015625</v>
      </c>
      <c r="E1454" s="11" t="b">
        <v>0</v>
      </c>
      <c r="F1454" s="11">
        <v>0.96438356164383565</v>
      </c>
      <c r="G1454" s="11" t="b">
        <v>0</v>
      </c>
      <c r="H1454" s="10">
        <v>7.15</v>
      </c>
    </row>
    <row r="1455" spans="1:8" x14ac:dyDescent="0.2">
      <c r="A1455" s="146">
        <v>1454</v>
      </c>
      <c r="B1455" s="11">
        <v>350</v>
      </c>
      <c r="C1455" s="11">
        <v>2494</v>
      </c>
      <c r="D1455" s="11">
        <v>0.73520162261962885</v>
      </c>
      <c r="E1455" s="11" t="b">
        <v>0</v>
      </c>
      <c r="F1455" s="11">
        <v>0.96438356164383565</v>
      </c>
      <c r="G1455" s="11" t="b">
        <v>0</v>
      </c>
      <c r="H1455" s="10">
        <v>10.074999999999999</v>
      </c>
    </row>
    <row r="1456" spans="1:8" x14ac:dyDescent="0.2">
      <c r="A1456" s="146">
        <v>1455</v>
      </c>
      <c r="B1456" s="11">
        <v>400</v>
      </c>
      <c r="C1456" s="11">
        <v>3440</v>
      </c>
      <c r="D1456" s="11">
        <v>0.71623513748168954</v>
      </c>
      <c r="E1456" s="11" t="b">
        <v>0</v>
      </c>
      <c r="F1456" s="11">
        <v>0.96438356164383565</v>
      </c>
      <c r="G1456" s="11" t="b">
        <v>0</v>
      </c>
      <c r="H1456" s="10">
        <v>14.775</v>
      </c>
    </row>
    <row r="1457" spans="1:8" x14ac:dyDescent="0.2">
      <c r="A1457" s="146">
        <v>1456</v>
      </c>
      <c r="B1457" s="11">
        <v>450</v>
      </c>
      <c r="C1457" s="11">
        <v>2432</v>
      </c>
      <c r="D1457" s="11">
        <v>0.69424744232177737</v>
      </c>
      <c r="E1457" s="11" t="b">
        <v>0</v>
      </c>
      <c r="F1457" s="11">
        <v>0.96438356164383565</v>
      </c>
      <c r="G1457" s="11" t="b">
        <v>0</v>
      </c>
      <c r="H1457" s="10">
        <v>20.125</v>
      </c>
    </row>
    <row r="1458" spans="1:8" x14ac:dyDescent="0.2">
      <c r="A1458" s="146">
        <v>1457</v>
      </c>
      <c r="B1458" s="11">
        <v>500</v>
      </c>
      <c r="C1458" s="11">
        <v>2341</v>
      </c>
      <c r="D1458" s="11">
        <v>0.67648638946533213</v>
      </c>
      <c r="E1458" s="11" t="b">
        <v>0</v>
      </c>
      <c r="F1458" s="11">
        <v>0.96438356164383565</v>
      </c>
      <c r="G1458" s="11" t="b">
        <v>0</v>
      </c>
      <c r="H1458" s="10">
        <v>26.875</v>
      </c>
    </row>
    <row r="1459" spans="1:8" x14ac:dyDescent="0.2">
      <c r="A1459" s="146">
        <v>1458</v>
      </c>
      <c r="B1459" s="11">
        <v>550</v>
      </c>
      <c r="C1459" s="11">
        <v>1322</v>
      </c>
      <c r="D1459" s="11">
        <v>0.66400482482910173</v>
      </c>
      <c r="E1459" s="11" t="b">
        <v>0</v>
      </c>
      <c r="F1459" s="11">
        <v>0.96438356164383565</v>
      </c>
      <c r="G1459" s="11" t="b">
        <v>0</v>
      </c>
      <c r="H1459" s="10">
        <v>35.524999999999999</v>
      </c>
    </row>
    <row r="1460" spans="1:8" x14ac:dyDescent="0.2">
      <c r="A1460" s="146">
        <v>1459</v>
      </c>
      <c r="B1460" s="11">
        <v>600</v>
      </c>
      <c r="C1460" s="11">
        <v>4527</v>
      </c>
      <c r="D1460" s="11">
        <v>0.65429270271301287</v>
      </c>
      <c r="E1460" s="11" t="b">
        <v>0</v>
      </c>
      <c r="F1460" s="11">
        <v>0.96438356164383565</v>
      </c>
      <c r="G1460" s="11" t="b">
        <v>0</v>
      </c>
      <c r="H1460" s="10">
        <v>46.05</v>
      </c>
    </row>
    <row r="1461" spans="1:8" x14ac:dyDescent="0.2">
      <c r="A1461" s="146">
        <v>1460</v>
      </c>
      <c r="B1461" s="11">
        <v>650</v>
      </c>
      <c r="C1461" s="11">
        <v>2144</v>
      </c>
      <c r="D1461" s="11">
        <v>0.63965204101562501</v>
      </c>
      <c r="E1461" s="11" t="b">
        <v>0</v>
      </c>
      <c r="F1461" s="11">
        <v>0.96438356164383565</v>
      </c>
      <c r="G1461" s="11" t="b">
        <v>0</v>
      </c>
      <c r="H1461" s="10">
        <v>57</v>
      </c>
    </row>
    <row r="1462" spans="1:8" x14ac:dyDescent="0.2">
      <c r="A1462" s="146">
        <v>1461</v>
      </c>
      <c r="B1462" s="11">
        <v>700</v>
      </c>
      <c r="C1462" s="11">
        <v>1700</v>
      </c>
      <c r="D1462" s="11">
        <v>0.63167177413940423</v>
      </c>
      <c r="E1462" s="11" t="b">
        <v>0</v>
      </c>
      <c r="F1462" s="11">
        <v>0.96438356164383565</v>
      </c>
      <c r="G1462" s="11" t="b">
        <v>0</v>
      </c>
      <c r="H1462" s="10">
        <v>70.849999999999994</v>
      </c>
    </row>
    <row r="1463" spans="1:8" x14ac:dyDescent="0.2">
      <c r="A1463" s="146">
        <v>1462</v>
      </c>
      <c r="B1463" s="11">
        <v>730</v>
      </c>
      <c r="C1463" s="11">
        <v>1405</v>
      </c>
      <c r="D1463" s="11">
        <v>0.62665168273925786</v>
      </c>
      <c r="E1463" s="11" t="b">
        <v>0</v>
      </c>
      <c r="F1463" s="11">
        <v>0.96438356164383565</v>
      </c>
      <c r="G1463" s="11" t="b">
        <v>0</v>
      </c>
      <c r="H1463" s="10">
        <v>79.875</v>
      </c>
    </row>
    <row r="1464" spans="1:8" x14ac:dyDescent="0.2">
      <c r="A1464" s="146">
        <v>1463</v>
      </c>
      <c r="B1464" s="11">
        <v>750</v>
      </c>
      <c r="C1464" s="11">
        <v>1474</v>
      </c>
      <c r="D1464" s="11">
        <v>0.62209697975158695</v>
      </c>
      <c r="E1464" s="11" t="b">
        <v>0</v>
      </c>
      <c r="F1464" s="11">
        <v>0.96438356164383565</v>
      </c>
      <c r="G1464" s="11" t="b">
        <v>0</v>
      </c>
      <c r="H1464" s="10">
        <v>85.875</v>
      </c>
    </row>
    <row r="1465" spans="1:8" x14ac:dyDescent="0.2">
      <c r="A1465" s="146">
        <v>1464</v>
      </c>
      <c r="B1465" s="11">
        <v>800</v>
      </c>
      <c r="C1465" s="11">
        <v>1926</v>
      </c>
      <c r="D1465" s="11">
        <v>0.61558154197692883</v>
      </c>
      <c r="E1465" s="11" t="b">
        <v>0</v>
      </c>
      <c r="F1465" s="11">
        <v>0.96438356164383565</v>
      </c>
      <c r="G1465" s="11" t="b">
        <v>0</v>
      </c>
      <c r="H1465" s="10">
        <v>103.35</v>
      </c>
    </row>
    <row r="1466" spans="1:8" x14ac:dyDescent="0.2">
      <c r="A1466" s="146">
        <v>1465</v>
      </c>
      <c r="B1466" s="11">
        <v>850</v>
      </c>
      <c r="C1466" s="11">
        <v>2040</v>
      </c>
      <c r="D1466" s="11">
        <v>0.61092765785217296</v>
      </c>
      <c r="E1466" s="11" t="b">
        <v>0</v>
      </c>
      <c r="F1466" s="11">
        <v>0.96438356164383565</v>
      </c>
      <c r="G1466" s="11" t="b">
        <v>0</v>
      </c>
      <c r="H1466" s="10">
        <v>123.1</v>
      </c>
    </row>
    <row r="1467" spans="1:8" x14ac:dyDescent="0.2">
      <c r="A1467" s="146">
        <v>1466</v>
      </c>
      <c r="B1467" s="11">
        <v>880</v>
      </c>
      <c r="C1467" s="11">
        <v>514</v>
      </c>
      <c r="D1467" s="11">
        <v>0.60610592872619651</v>
      </c>
      <c r="E1467" s="11" t="b">
        <v>0</v>
      </c>
      <c r="F1467" s="11">
        <v>0.96438356164383565</v>
      </c>
      <c r="G1467" s="11" t="b">
        <v>0</v>
      </c>
      <c r="H1467" s="10">
        <v>135.07499999999999</v>
      </c>
    </row>
    <row r="1468" spans="1:8" x14ac:dyDescent="0.2">
      <c r="A1468" s="146">
        <v>1467</v>
      </c>
      <c r="B1468" s="11">
        <v>900</v>
      </c>
      <c r="C1468" s="11">
        <v>1170</v>
      </c>
      <c r="D1468" s="11">
        <v>0.60390868507385287</v>
      </c>
      <c r="E1468" s="11" t="b">
        <v>0</v>
      </c>
      <c r="F1468" s="11">
        <v>0.96438356164383565</v>
      </c>
      <c r="G1468" s="11" t="b">
        <v>0</v>
      </c>
      <c r="H1468" s="10">
        <v>143.72499999999999</v>
      </c>
    </row>
    <row r="1469" spans="1:8" x14ac:dyDescent="0.2">
      <c r="A1469" s="146">
        <v>1468</v>
      </c>
      <c r="B1469" s="11">
        <v>950</v>
      </c>
      <c r="C1469" s="11">
        <v>1290</v>
      </c>
      <c r="D1469" s="11">
        <v>0.6015512257385256</v>
      </c>
      <c r="E1469" s="11" t="b">
        <v>0</v>
      </c>
      <c r="F1469" s="11">
        <v>0.96438356164383565</v>
      </c>
      <c r="G1469" s="11" t="b">
        <v>0</v>
      </c>
      <c r="H1469" s="10">
        <v>167.65</v>
      </c>
    </row>
    <row r="1470" spans="1:8" x14ac:dyDescent="0.2">
      <c r="A1470" s="146">
        <v>1469</v>
      </c>
      <c r="B1470" s="11">
        <v>1000</v>
      </c>
      <c r="C1470" s="11">
        <v>1071</v>
      </c>
      <c r="D1470" s="11">
        <v>0.59679434581756596</v>
      </c>
      <c r="E1470" s="11" t="b">
        <v>0</v>
      </c>
      <c r="F1470" s="11">
        <v>0.96438356164383565</v>
      </c>
      <c r="G1470" s="11" t="b">
        <v>0</v>
      </c>
      <c r="H1470" s="10">
        <v>192.32499999999999</v>
      </c>
    </row>
    <row r="1471" spans="1:8" x14ac:dyDescent="0.2">
      <c r="A1471" s="146">
        <v>1470</v>
      </c>
      <c r="B1471" s="11">
        <v>1150</v>
      </c>
      <c r="C1471" s="11">
        <v>562</v>
      </c>
      <c r="D1471" s="11">
        <v>0.5866740551757812</v>
      </c>
      <c r="E1471" s="11" t="b">
        <v>1</v>
      </c>
      <c r="F1471" s="11">
        <v>0.96438356164383565</v>
      </c>
      <c r="G1471" s="11" t="b">
        <v>0</v>
      </c>
      <c r="H1471" s="10">
        <v>277.10000000000002</v>
      </c>
    </row>
    <row r="1472" spans="1:8" x14ac:dyDescent="0.2">
      <c r="A1472" s="146">
        <v>1471</v>
      </c>
      <c r="B1472" s="11">
        <v>1200</v>
      </c>
      <c r="C1472" s="11">
        <v>468</v>
      </c>
      <c r="D1472" s="11">
        <v>0.58362995719909649</v>
      </c>
      <c r="E1472" s="11" t="b">
        <v>1</v>
      </c>
      <c r="F1472" s="11">
        <v>0.96438356164383565</v>
      </c>
      <c r="G1472" s="11" t="b">
        <v>0</v>
      </c>
      <c r="H1472" s="10">
        <v>308.32499999999999</v>
      </c>
    </row>
    <row r="1473" spans="1:8" x14ac:dyDescent="0.2">
      <c r="A1473" s="146">
        <v>1472</v>
      </c>
      <c r="B1473" s="11">
        <v>1250</v>
      </c>
      <c r="C1473" s="11">
        <v>517</v>
      </c>
      <c r="D1473" s="11">
        <v>0.58054008331298834</v>
      </c>
      <c r="E1473" s="11" t="b">
        <v>1</v>
      </c>
      <c r="F1473" s="11">
        <v>0.96438356164383565</v>
      </c>
      <c r="G1473" s="11" t="b">
        <v>0</v>
      </c>
      <c r="H1473" s="10">
        <v>340.82499999999999</v>
      </c>
    </row>
    <row r="1474" spans="1:8" x14ac:dyDescent="0.2">
      <c r="A1474" s="146">
        <v>1473</v>
      </c>
      <c r="B1474" s="11">
        <v>1500</v>
      </c>
      <c r="C1474" s="11">
        <v>796</v>
      </c>
      <c r="D1474" s="11">
        <v>0.57270095882415784</v>
      </c>
      <c r="E1474" s="11" t="b">
        <v>1</v>
      </c>
      <c r="F1474" s="11">
        <v>0.96438356164383565</v>
      </c>
      <c r="G1474" s="11" t="b">
        <v>0</v>
      </c>
      <c r="H1474" s="10">
        <v>523.5</v>
      </c>
    </row>
    <row r="1475" spans="1:8" x14ac:dyDescent="0.2">
      <c r="A1475" s="146">
        <v>1474</v>
      </c>
      <c r="B1475" s="11">
        <v>1600</v>
      </c>
      <c r="C1475" s="11">
        <v>525</v>
      </c>
      <c r="D1475" s="11">
        <v>0.56687597434997561</v>
      </c>
      <c r="E1475" s="11" t="b">
        <v>1</v>
      </c>
      <c r="F1475" s="11">
        <v>0.96438356164383565</v>
      </c>
      <c r="G1475" s="11" t="b">
        <v>0</v>
      </c>
      <c r="H1475" s="10">
        <v>602.02499999999998</v>
      </c>
    </row>
    <row r="1476" spans="1:8" x14ac:dyDescent="0.2">
      <c r="A1476" s="146">
        <v>1475</v>
      </c>
      <c r="B1476" s="11">
        <v>1700</v>
      </c>
      <c r="C1476" s="11">
        <v>497</v>
      </c>
      <c r="D1476" s="11">
        <v>0.56461769615173352</v>
      </c>
      <c r="E1476" s="11" t="b">
        <v>1</v>
      </c>
      <c r="F1476" s="11">
        <v>0.96438356164383565</v>
      </c>
      <c r="G1476" s="11" t="b">
        <v>0</v>
      </c>
      <c r="H1476" s="10">
        <v>685.02500000000009</v>
      </c>
    </row>
    <row r="1477" spans="1:8" x14ac:dyDescent="0.2">
      <c r="A1477" s="146">
        <v>1476</v>
      </c>
      <c r="B1477" s="11">
        <v>1725</v>
      </c>
      <c r="C1477" s="11">
        <v>605</v>
      </c>
      <c r="D1477" s="11">
        <v>0.56099376998901374</v>
      </c>
      <c r="E1477" s="11" t="b">
        <v>1</v>
      </c>
      <c r="F1477" s="11">
        <v>0.96438356164383565</v>
      </c>
      <c r="G1477" s="11" t="b">
        <v>0</v>
      </c>
      <c r="H1477" s="10">
        <v>705.02499999999998</v>
      </c>
    </row>
    <row r="1478" spans="1:8" x14ac:dyDescent="0.2">
      <c r="A1478" s="146">
        <v>1477</v>
      </c>
      <c r="B1478" s="11">
        <v>300</v>
      </c>
      <c r="C1478" s="11">
        <v>414</v>
      </c>
      <c r="D1478" s="11">
        <v>0.83177353286743161</v>
      </c>
      <c r="E1478" s="11" t="b">
        <v>1</v>
      </c>
      <c r="F1478" s="11">
        <v>1.2136986301369861</v>
      </c>
      <c r="G1478" s="11" t="b">
        <v>1</v>
      </c>
      <c r="H1478" s="10">
        <v>826.625</v>
      </c>
    </row>
    <row r="1479" spans="1:8" x14ac:dyDescent="0.2">
      <c r="A1479" s="146">
        <v>1478</v>
      </c>
      <c r="B1479" s="11">
        <v>400</v>
      </c>
      <c r="C1479" s="11">
        <v>561</v>
      </c>
      <c r="D1479" s="11">
        <v>0.77107467697143539</v>
      </c>
      <c r="E1479" s="11" t="b">
        <v>1</v>
      </c>
      <c r="F1479" s="11">
        <v>1.2136986301369861</v>
      </c>
      <c r="G1479" s="11" t="b">
        <v>1</v>
      </c>
      <c r="H1479" s="10">
        <v>739.55</v>
      </c>
    </row>
    <row r="1480" spans="1:8" x14ac:dyDescent="0.2">
      <c r="A1480" s="146">
        <v>1479</v>
      </c>
      <c r="B1480" s="11">
        <v>450</v>
      </c>
      <c r="C1480" s="11">
        <v>519</v>
      </c>
      <c r="D1480" s="11">
        <v>0.74707284179687505</v>
      </c>
      <c r="E1480" s="11" t="b">
        <v>1</v>
      </c>
      <c r="F1480" s="11">
        <v>1.2136986301369861</v>
      </c>
      <c r="G1480" s="11" t="b">
        <v>1</v>
      </c>
      <c r="H1480" s="10">
        <v>697.77500000000009</v>
      </c>
    </row>
    <row r="1481" spans="1:8" x14ac:dyDescent="0.2">
      <c r="A1481" s="146">
        <v>1480</v>
      </c>
      <c r="B1481" s="11">
        <v>500</v>
      </c>
      <c r="C1481" s="11">
        <v>1200</v>
      </c>
      <c r="D1481" s="11">
        <v>0.73132592895507798</v>
      </c>
      <c r="E1481" s="11" t="b">
        <v>1</v>
      </c>
      <c r="F1481" s="11">
        <v>1.2136986301369861</v>
      </c>
      <c r="G1481" s="11" t="b">
        <v>1</v>
      </c>
      <c r="H1481" s="10">
        <v>658.25</v>
      </c>
    </row>
    <row r="1482" spans="1:8" x14ac:dyDescent="0.2">
      <c r="A1482" s="146">
        <v>1481</v>
      </c>
      <c r="B1482" s="11">
        <v>550</v>
      </c>
      <c r="C1482" s="11">
        <v>3549</v>
      </c>
      <c r="D1482" s="11">
        <v>0.7166166033935546</v>
      </c>
      <c r="E1482" s="11" t="b">
        <v>1</v>
      </c>
      <c r="F1482" s="11">
        <v>1.2136986301369861</v>
      </c>
      <c r="G1482" s="11" t="b">
        <v>1</v>
      </c>
      <c r="H1482" s="10">
        <v>620.07500000000005</v>
      </c>
    </row>
    <row r="1483" spans="1:8" x14ac:dyDescent="0.2">
      <c r="A1483" s="146">
        <v>1482</v>
      </c>
      <c r="B1483" s="11">
        <v>600</v>
      </c>
      <c r="C1483" s="11">
        <v>3641</v>
      </c>
      <c r="D1483" s="11">
        <v>0.7030669342041016</v>
      </c>
      <c r="E1483" s="11" t="b">
        <v>1</v>
      </c>
      <c r="F1483" s="11">
        <v>1.2136986301369861</v>
      </c>
      <c r="G1483" s="11" t="b">
        <v>1</v>
      </c>
      <c r="H1483" s="10">
        <v>583.32500000000005</v>
      </c>
    </row>
    <row r="1484" spans="1:8" x14ac:dyDescent="0.2">
      <c r="A1484" s="146">
        <v>1483</v>
      </c>
      <c r="B1484" s="11">
        <v>650</v>
      </c>
      <c r="C1484" s="11">
        <v>2872</v>
      </c>
      <c r="D1484" s="11">
        <v>0.69303438072204582</v>
      </c>
      <c r="E1484" s="11" t="b">
        <v>1</v>
      </c>
      <c r="F1484" s="11">
        <v>1.2136986301369861</v>
      </c>
      <c r="G1484" s="11" t="b">
        <v>1</v>
      </c>
      <c r="H1484" s="10">
        <v>548.70000000000005</v>
      </c>
    </row>
    <row r="1485" spans="1:8" x14ac:dyDescent="0.2">
      <c r="A1485" s="146">
        <v>1484</v>
      </c>
      <c r="B1485" s="11">
        <v>700</v>
      </c>
      <c r="C1485" s="11">
        <v>2190</v>
      </c>
      <c r="D1485" s="11">
        <v>0.67889725402832046</v>
      </c>
      <c r="E1485" s="11" t="b">
        <v>1</v>
      </c>
      <c r="F1485" s="11">
        <v>1.2136986301369861</v>
      </c>
      <c r="G1485" s="11" t="b">
        <v>1</v>
      </c>
      <c r="H1485" s="10">
        <v>514.17499999999995</v>
      </c>
    </row>
    <row r="1486" spans="1:8" x14ac:dyDescent="0.2">
      <c r="A1486" s="146">
        <v>1485</v>
      </c>
      <c r="B1486" s="11">
        <v>750</v>
      </c>
      <c r="C1486" s="11">
        <v>1139</v>
      </c>
      <c r="D1486" s="11">
        <v>0.67437306831359878</v>
      </c>
      <c r="E1486" s="11" t="b">
        <v>1</v>
      </c>
      <c r="F1486" s="11">
        <v>1.2136986301369861</v>
      </c>
      <c r="G1486" s="11" t="b">
        <v>1</v>
      </c>
      <c r="H1486" s="10">
        <v>483.85</v>
      </c>
    </row>
    <row r="1487" spans="1:8" x14ac:dyDescent="0.2">
      <c r="A1487" s="146">
        <v>1486</v>
      </c>
      <c r="B1487" s="11">
        <v>800</v>
      </c>
      <c r="C1487" s="11">
        <v>1923</v>
      </c>
      <c r="D1487" s="11">
        <v>0.66669797416687027</v>
      </c>
      <c r="E1487" s="11" t="b">
        <v>1</v>
      </c>
      <c r="F1487" s="11">
        <v>1.2136986301369861</v>
      </c>
      <c r="G1487" s="11" t="b">
        <v>1</v>
      </c>
      <c r="H1487" s="10">
        <v>453.95</v>
      </c>
    </row>
    <row r="1488" spans="1:8" x14ac:dyDescent="0.2">
      <c r="A1488" s="146">
        <v>1487</v>
      </c>
      <c r="B1488" s="11">
        <v>850</v>
      </c>
      <c r="C1488" s="11">
        <v>1515</v>
      </c>
      <c r="D1488" s="11">
        <v>0.65983921707153326</v>
      </c>
      <c r="E1488" s="11" t="b">
        <v>1</v>
      </c>
      <c r="F1488" s="11">
        <v>1.2136986301369861</v>
      </c>
      <c r="G1488" s="11" t="b">
        <v>1</v>
      </c>
      <c r="H1488" s="10">
        <v>425.67500000000001</v>
      </c>
    </row>
    <row r="1489" spans="1:8" x14ac:dyDescent="0.2">
      <c r="A1489" s="146">
        <v>1488</v>
      </c>
      <c r="B1489" s="11">
        <v>880</v>
      </c>
      <c r="C1489" s="11">
        <v>683</v>
      </c>
      <c r="D1489" s="11">
        <v>0.65684089500427256</v>
      </c>
      <c r="E1489" s="11" t="b">
        <v>1</v>
      </c>
      <c r="F1489" s="11">
        <v>1.2136986301369861</v>
      </c>
      <c r="G1489" s="11" t="b">
        <v>1</v>
      </c>
      <c r="H1489" s="10">
        <v>409.77499999999998</v>
      </c>
    </row>
    <row r="1490" spans="1:8" x14ac:dyDescent="0.2">
      <c r="A1490" s="146">
        <v>1489</v>
      </c>
      <c r="B1490" s="11">
        <v>900</v>
      </c>
      <c r="C1490" s="11">
        <v>4041</v>
      </c>
      <c r="D1490" s="11">
        <v>0.65472757385253932</v>
      </c>
      <c r="E1490" s="11" t="b">
        <v>1</v>
      </c>
      <c r="F1490" s="11">
        <v>1.2136986301369861</v>
      </c>
      <c r="G1490" s="11" t="b">
        <v>1</v>
      </c>
      <c r="H1490" s="10">
        <v>399.4</v>
      </c>
    </row>
    <row r="1491" spans="1:8" x14ac:dyDescent="0.2">
      <c r="A1491" s="146">
        <v>1490</v>
      </c>
      <c r="B1491" s="11">
        <v>950</v>
      </c>
      <c r="C1491" s="11">
        <v>2133</v>
      </c>
      <c r="D1491" s="11">
        <v>0.65129819530487065</v>
      </c>
      <c r="E1491" s="11" t="b">
        <v>1</v>
      </c>
      <c r="F1491" s="11">
        <v>1.2136986301369861</v>
      </c>
      <c r="G1491" s="11" t="b">
        <v>1</v>
      </c>
      <c r="H1491" s="10">
        <v>375.15</v>
      </c>
    </row>
    <row r="1492" spans="1:8" x14ac:dyDescent="0.2">
      <c r="A1492" s="146">
        <v>1491</v>
      </c>
      <c r="B1492" s="11">
        <v>1000</v>
      </c>
      <c r="C1492" s="11">
        <v>11244</v>
      </c>
      <c r="D1492" s="11">
        <v>0.64496204650878908</v>
      </c>
      <c r="E1492" s="11" t="b">
        <v>1</v>
      </c>
      <c r="F1492" s="11">
        <v>1.2136986301369861</v>
      </c>
      <c r="G1492" s="11" t="b">
        <v>1</v>
      </c>
      <c r="H1492" s="10">
        <v>350.97500000000002</v>
      </c>
    </row>
    <row r="1493" spans="1:8" x14ac:dyDescent="0.2">
      <c r="A1493" s="146">
        <v>1492</v>
      </c>
      <c r="B1493" s="11">
        <v>1050</v>
      </c>
      <c r="C1493" s="11">
        <v>1681</v>
      </c>
      <c r="D1493" s="11">
        <v>0.64615984947204574</v>
      </c>
      <c r="E1493" s="11" t="b">
        <v>1</v>
      </c>
      <c r="F1493" s="11">
        <v>1.2136986301369861</v>
      </c>
      <c r="G1493" s="11" t="b">
        <v>1</v>
      </c>
      <c r="H1493" s="10">
        <v>331.32499999999999</v>
      </c>
    </row>
    <row r="1494" spans="1:8" x14ac:dyDescent="0.2">
      <c r="A1494" s="146">
        <v>1493</v>
      </c>
      <c r="B1494" s="11">
        <v>1100</v>
      </c>
      <c r="C1494" s="11">
        <v>1829</v>
      </c>
      <c r="D1494" s="11">
        <v>0.64420292934417733</v>
      </c>
      <c r="E1494" s="11" t="b">
        <v>1</v>
      </c>
      <c r="F1494" s="11">
        <v>1.2136986301369861</v>
      </c>
      <c r="G1494" s="11" t="b">
        <v>1</v>
      </c>
      <c r="H1494" s="10">
        <v>311.55</v>
      </c>
    </row>
    <row r="1495" spans="1:8" x14ac:dyDescent="0.2">
      <c r="A1495" s="146">
        <v>1494</v>
      </c>
      <c r="B1495" s="11">
        <v>1150</v>
      </c>
      <c r="C1495" s="11">
        <v>1806</v>
      </c>
      <c r="D1495" s="11">
        <v>0.63841609146118161</v>
      </c>
      <c r="E1495" s="11" t="b">
        <v>0</v>
      </c>
      <c r="F1495" s="11">
        <v>1.2136986301369861</v>
      </c>
      <c r="G1495" s="11" t="b">
        <v>1</v>
      </c>
      <c r="H1495" s="10">
        <v>291.14999999999998</v>
      </c>
    </row>
    <row r="1496" spans="1:8" x14ac:dyDescent="0.2">
      <c r="A1496" s="146">
        <v>1495</v>
      </c>
      <c r="B1496" s="11">
        <v>1200</v>
      </c>
      <c r="C1496" s="11">
        <v>3909</v>
      </c>
      <c r="D1496" s="11">
        <v>0.63424666904449478</v>
      </c>
      <c r="E1496" s="11" t="b">
        <v>0</v>
      </c>
      <c r="F1496" s="11">
        <v>1.2136986301369861</v>
      </c>
      <c r="G1496" s="11" t="b">
        <v>1</v>
      </c>
      <c r="H1496" s="10">
        <v>272.55</v>
      </c>
    </row>
    <row r="1497" spans="1:8" x14ac:dyDescent="0.2">
      <c r="A1497" s="146">
        <v>1496</v>
      </c>
      <c r="B1497" s="11">
        <v>1250</v>
      </c>
      <c r="C1497" s="11">
        <v>843</v>
      </c>
      <c r="D1497" s="11">
        <v>0.63416274654388438</v>
      </c>
      <c r="E1497" s="11" t="b">
        <v>0</v>
      </c>
      <c r="F1497" s="11">
        <v>1.2136986301369861</v>
      </c>
      <c r="G1497" s="11" t="b">
        <v>1</v>
      </c>
      <c r="H1497" s="10">
        <v>256.92500000000001</v>
      </c>
    </row>
    <row r="1498" spans="1:8" x14ac:dyDescent="0.2">
      <c r="A1498" s="146">
        <v>1497</v>
      </c>
      <c r="B1498" s="11">
        <v>1300</v>
      </c>
      <c r="C1498" s="11">
        <v>1309</v>
      </c>
      <c r="D1498" s="11">
        <v>0.63404067745208748</v>
      </c>
      <c r="E1498" s="11" t="b">
        <v>0</v>
      </c>
      <c r="F1498" s="11">
        <v>1.2136986301369861</v>
      </c>
      <c r="G1498" s="11" t="b">
        <v>1</v>
      </c>
      <c r="H1498" s="10">
        <v>242.27500000000001</v>
      </c>
    </row>
    <row r="1499" spans="1:8" x14ac:dyDescent="0.2">
      <c r="A1499" s="146">
        <v>1498</v>
      </c>
      <c r="B1499" s="11">
        <v>1350</v>
      </c>
      <c r="C1499" s="11">
        <v>767</v>
      </c>
      <c r="D1499" s="11">
        <v>0.62795248149871841</v>
      </c>
      <c r="E1499" s="11" t="b">
        <v>0</v>
      </c>
      <c r="F1499" s="11">
        <v>1.2136986301369861</v>
      </c>
      <c r="G1499" s="11" t="b">
        <v>1</v>
      </c>
      <c r="H1499" s="10">
        <v>225.65</v>
      </c>
    </row>
    <row r="1500" spans="1:8" x14ac:dyDescent="0.2">
      <c r="A1500" s="146">
        <v>1499</v>
      </c>
      <c r="B1500" s="11">
        <v>1400</v>
      </c>
      <c r="C1500" s="11">
        <v>7435</v>
      </c>
      <c r="D1500" s="11">
        <v>0.62856664161682141</v>
      </c>
      <c r="E1500" s="11" t="b">
        <v>0</v>
      </c>
      <c r="F1500" s="11">
        <v>1.2136986301369861</v>
      </c>
      <c r="G1500" s="11" t="b">
        <v>1</v>
      </c>
      <c r="H1500" s="10">
        <v>213.15</v>
      </c>
    </row>
    <row r="1501" spans="1:8" x14ac:dyDescent="0.2">
      <c r="A1501" s="146">
        <v>1500</v>
      </c>
      <c r="B1501" s="11">
        <v>1450</v>
      </c>
      <c r="C1501" s="11">
        <v>2903</v>
      </c>
      <c r="D1501" s="11">
        <v>0.62479394374847419</v>
      </c>
      <c r="E1501" s="11" t="b">
        <v>0</v>
      </c>
      <c r="F1501" s="11">
        <v>1.2136986301369861</v>
      </c>
      <c r="G1501" s="11" t="b">
        <v>1</v>
      </c>
      <c r="H1501" s="10">
        <v>199.32499999999999</v>
      </c>
    </row>
    <row r="1502" spans="1:8" x14ac:dyDescent="0.2">
      <c r="A1502" s="146">
        <v>1501</v>
      </c>
      <c r="B1502" s="11">
        <v>1500</v>
      </c>
      <c r="C1502" s="11">
        <v>1889</v>
      </c>
      <c r="D1502" s="11">
        <v>0.62370295124053954</v>
      </c>
      <c r="E1502" s="11" t="b">
        <v>0</v>
      </c>
      <c r="F1502" s="11">
        <v>1.2136986301369861</v>
      </c>
      <c r="G1502" s="11" t="b">
        <v>1</v>
      </c>
      <c r="H1502" s="10">
        <v>187.57499999999999</v>
      </c>
    </row>
    <row r="1503" spans="1:8" x14ac:dyDescent="0.2">
      <c r="A1503" s="146">
        <v>1502</v>
      </c>
      <c r="B1503" s="11">
        <v>1550</v>
      </c>
      <c r="C1503" s="11">
        <v>699</v>
      </c>
      <c r="D1503" s="11">
        <v>0.62604515193939214</v>
      </c>
      <c r="E1503" s="11" t="b">
        <v>0</v>
      </c>
      <c r="F1503" s="11">
        <v>1.2136986301369861</v>
      </c>
      <c r="G1503" s="11" t="b">
        <v>1</v>
      </c>
      <c r="H1503" s="10">
        <v>178.2</v>
      </c>
    </row>
    <row r="1504" spans="1:8" x14ac:dyDescent="0.2">
      <c r="A1504" s="146">
        <v>1503</v>
      </c>
      <c r="B1504" s="11">
        <v>1600</v>
      </c>
      <c r="C1504" s="11">
        <v>613</v>
      </c>
      <c r="D1504" s="11">
        <v>0.62578575511932377</v>
      </c>
      <c r="E1504" s="11" t="b">
        <v>0</v>
      </c>
      <c r="F1504" s="11">
        <v>1.2136986301369861</v>
      </c>
      <c r="G1504" s="11" t="b">
        <v>1</v>
      </c>
      <c r="H1504" s="10">
        <v>168.22499999999999</v>
      </c>
    </row>
    <row r="1505" spans="1:8" x14ac:dyDescent="0.2">
      <c r="A1505" s="146">
        <v>1504</v>
      </c>
      <c r="B1505" s="11">
        <v>1650</v>
      </c>
      <c r="C1505" s="11">
        <v>493</v>
      </c>
      <c r="D1505" s="11">
        <v>0.62091062076568626</v>
      </c>
      <c r="E1505" s="11" t="b">
        <v>0</v>
      </c>
      <c r="F1505" s="11">
        <v>1.2136986301369861</v>
      </c>
      <c r="G1505" s="11" t="b">
        <v>1</v>
      </c>
      <c r="H1505" s="10">
        <v>156.67500000000001</v>
      </c>
    </row>
    <row r="1506" spans="1:8" x14ac:dyDescent="0.2">
      <c r="A1506" s="146">
        <v>1505</v>
      </c>
      <c r="B1506" s="11">
        <v>1675</v>
      </c>
      <c r="C1506" s="11">
        <v>500</v>
      </c>
      <c r="D1506" s="11">
        <v>0.62474435317993171</v>
      </c>
      <c r="E1506" s="11" t="b">
        <v>0</v>
      </c>
      <c r="F1506" s="11">
        <v>1.2136986301369861</v>
      </c>
      <c r="G1506" s="11" t="b">
        <v>1</v>
      </c>
      <c r="H1506" s="10">
        <v>154.1</v>
      </c>
    </row>
    <row r="1507" spans="1:8" x14ac:dyDescent="0.2">
      <c r="A1507" s="146">
        <v>1506</v>
      </c>
      <c r="B1507" s="11">
        <v>1700</v>
      </c>
      <c r="C1507" s="11">
        <v>402</v>
      </c>
      <c r="D1507" s="11">
        <v>0.62332911464691176</v>
      </c>
      <c r="E1507" s="11" t="b">
        <v>0</v>
      </c>
      <c r="F1507" s="11">
        <v>1.2136986301369861</v>
      </c>
      <c r="G1507" s="11" t="b">
        <v>1</v>
      </c>
      <c r="H1507" s="10">
        <v>149.17500000000001</v>
      </c>
    </row>
    <row r="1508" spans="1:8" x14ac:dyDescent="0.2">
      <c r="A1508" s="146">
        <v>1507</v>
      </c>
      <c r="B1508" s="11">
        <v>1800</v>
      </c>
      <c r="C1508" s="11">
        <v>1461</v>
      </c>
      <c r="D1508" s="11">
        <v>0.6221198677062989</v>
      </c>
      <c r="E1508" s="11" t="b">
        <v>0</v>
      </c>
      <c r="F1508" s="11">
        <v>1.2136986301369861</v>
      </c>
      <c r="G1508" s="11" t="b">
        <v>1</v>
      </c>
      <c r="H1508" s="10">
        <v>132.9</v>
      </c>
    </row>
    <row r="1509" spans="1:8" x14ac:dyDescent="0.2">
      <c r="A1509" s="146">
        <v>1508</v>
      </c>
      <c r="B1509" s="11">
        <v>1900</v>
      </c>
      <c r="C1509" s="11">
        <v>1474</v>
      </c>
      <c r="D1509" s="11">
        <v>0.6236762486267089</v>
      </c>
      <c r="E1509" s="11" t="b">
        <v>0</v>
      </c>
      <c r="F1509" s="11">
        <v>1.2136986301369861</v>
      </c>
      <c r="G1509" s="11" t="b">
        <v>1</v>
      </c>
      <c r="H1509" s="10">
        <v>119.75</v>
      </c>
    </row>
    <row r="1510" spans="1:8" x14ac:dyDescent="0.2">
      <c r="A1510" s="146">
        <v>1509</v>
      </c>
      <c r="B1510" s="11">
        <v>2000</v>
      </c>
      <c r="C1510" s="11">
        <v>5930</v>
      </c>
      <c r="D1510" s="11">
        <v>0.62382883499145514</v>
      </c>
      <c r="E1510" s="11" t="b">
        <v>0</v>
      </c>
      <c r="F1510" s="11">
        <v>1.2136986301369861</v>
      </c>
      <c r="G1510" s="11" t="b">
        <v>1</v>
      </c>
      <c r="H1510" s="10">
        <v>107.575</v>
      </c>
    </row>
    <row r="1511" spans="1:8" x14ac:dyDescent="0.2">
      <c r="A1511" s="146">
        <v>1510</v>
      </c>
      <c r="B1511" s="11">
        <v>2100</v>
      </c>
      <c r="C1511" s="11">
        <v>481</v>
      </c>
      <c r="D1511" s="11">
        <v>0.62565605670928959</v>
      </c>
      <c r="E1511" s="11" t="b">
        <v>0</v>
      </c>
      <c r="F1511" s="11">
        <v>1.2136986301369861</v>
      </c>
      <c r="G1511" s="11" t="b">
        <v>1</v>
      </c>
      <c r="H1511" s="10">
        <v>97.5</v>
      </c>
    </row>
    <row r="1512" spans="1:8" x14ac:dyDescent="0.2">
      <c r="A1512" s="146">
        <v>1511</v>
      </c>
      <c r="B1512" s="11">
        <v>2300</v>
      </c>
      <c r="C1512" s="11">
        <v>501</v>
      </c>
      <c r="D1512" s="11">
        <v>0.62611763046264657</v>
      </c>
      <c r="E1512" s="11" t="b">
        <v>0</v>
      </c>
      <c r="F1512" s="11">
        <v>1.2136986301369861</v>
      </c>
      <c r="G1512" s="11" t="b">
        <v>1</v>
      </c>
      <c r="H1512" s="10">
        <v>79.5</v>
      </c>
    </row>
    <row r="1513" spans="1:8" x14ac:dyDescent="0.2">
      <c r="A1513" s="146">
        <v>1512</v>
      </c>
      <c r="B1513" s="11">
        <v>2400</v>
      </c>
      <c r="C1513" s="11">
        <v>2076</v>
      </c>
      <c r="D1513" s="11">
        <v>0.62414926635742196</v>
      </c>
      <c r="E1513" s="11" t="b">
        <v>0</v>
      </c>
      <c r="F1513" s="11">
        <v>1.2136986301369861</v>
      </c>
      <c r="G1513" s="11" t="b">
        <v>1</v>
      </c>
      <c r="H1513" s="10">
        <v>71.174999999999997</v>
      </c>
    </row>
    <row r="1514" spans="1:8" x14ac:dyDescent="0.2">
      <c r="A1514" s="146">
        <v>1513</v>
      </c>
      <c r="B1514" s="11">
        <v>2475</v>
      </c>
      <c r="C1514" s="11">
        <v>3658</v>
      </c>
      <c r="D1514" s="11">
        <v>0.62547676773071292</v>
      </c>
      <c r="E1514" s="11" t="b">
        <v>0</v>
      </c>
      <c r="F1514" s="11">
        <v>1.2136986301369861</v>
      </c>
      <c r="G1514" s="11" t="b">
        <v>1</v>
      </c>
      <c r="H1514" s="10">
        <v>66.5</v>
      </c>
    </row>
    <row r="1515" spans="1:8" x14ac:dyDescent="0.2">
      <c r="A1515" s="146">
        <v>1514</v>
      </c>
      <c r="B1515" s="11">
        <v>5</v>
      </c>
      <c r="C1515" s="11">
        <v>2804</v>
      </c>
      <c r="D1515" s="11">
        <v>1.5156274218750001</v>
      </c>
      <c r="E1515" s="11" t="b">
        <v>0</v>
      </c>
      <c r="F1515" s="11">
        <v>1.2136986301369861</v>
      </c>
      <c r="G1515" s="11" t="b">
        <v>0</v>
      </c>
      <c r="H1515" s="10">
        <v>1.4999999999999999E-2</v>
      </c>
    </row>
    <row r="1516" spans="1:8" x14ac:dyDescent="0.2">
      <c r="A1516" s="146">
        <v>1515</v>
      </c>
      <c r="B1516" s="11">
        <v>40</v>
      </c>
      <c r="C1516" s="11">
        <v>636</v>
      </c>
      <c r="D1516" s="11">
        <v>1.2304725976562501</v>
      </c>
      <c r="E1516" s="11" t="b">
        <v>0</v>
      </c>
      <c r="F1516" s="11">
        <v>1.2136986301369861</v>
      </c>
      <c r="G1516" s="11" t="b">
        <v>0</v>
      </c>
      <c r="H1516" s="10">
        <v>0.55500000000000005</v>
      </c>
    </row>
    <row r="1517" spans="1:8" x14ac:dyDescent="0.2">
      <c r="A1517" s="146">
        <v>1516</v>
      </c>
      <c r="B1517" s="11">
        <v>50</v>
      </c>
      <c r="C1517" s="11">
        <v>1160</v>
      </c>
      <c r="D1517" s="11">
        <v>1.0693405908203131</v>
      </c>
      <c r="E1517" s="11" t="b">
        <v>0</v>
      </c>
      <c r="F1517" s="11">
        <v>1.2136986301369861</v>
      </c>
      <c r="G1517" s="11" t="b">
        <v>0</v>
      </c>
      <c r="H1517" s="10">
        <v>0.32</v>
      </c>
    </row>
    <row r="1518" spans="1:8" x14ac:dyDescent="0.2">
      <c r="A1518" s="146">
        <v>1517</v>
      </c>
      <c r="B1518" s="11">
        <v>55</v>
      </c>
      <c r="C1518" s="11">
        <v>514</v>
      </c>
      <c r="D1518" s="11">
        <v>1.0918014160156251</v>
      </c>
      <c r="E1518" s="11" t="b">
        <v>0</v>
      </c>
      <c r="F1518" s="11">
        <v>1.2136986301369861</v>
      </c>
      <c r="G1518" s="11" t="b">
        <v>0</v>
      </c>
      <c r="H1518" s="10">
        <v>0.52</v>
      </c>
    </row>
    <row r="1519" spans="1:8" x14ac:dyDescent="0.2">
      <c r="A1519" s="146">
        <v>1518</v>
      </c>
      <c r="B1519" s="11">
        <v>100</v>
      </c>
      <c r="C1519" s="11">
        <v>2004</v>
      </c>
      <c r="D1519" s="11">
        <v>0.96752962158203126</v>
      </c>
      <c r="E1519" s="11" t="b">
        <v>0</v>
      </c>
      <c r="F1519" s="11">
        <v>1.2136986301369861</v>
      </c>
      <c r="G1519" s="11" t="b">
        <v>0</v>
      </c>
      <c r="H1519" s="10">
        <v>1.32</v>
      </c>
    </row>
    <row r="1520" spans="1:8" x14ac:dyDescent="0.2">
      <c r="A1520" s="146">
        <v>1519</v>
      </c>
      <c r="B1520" s="11">
        <v>150</v>
      </c>
      <c r="C1520" s="11">
        <v>1037</v>
      </c>
      <c r="D1520" s="11">
        <v>0.87786987365722657</v>
      </c>
      <c r="E1520" s="11" t="b">
        <v>0</v>
      </c>
      <c r="F1520" s="11">
        <v>1.2136986301369861</v>
      </c>
      <c r="G1520" s="11" t="b">
        <v>0</v>
      </c>
      <c r="H1520" s="10">
        <v>2.5499999999999998</v>
      </c>
    </row>
    <row r="1521" spans="1:8" x14ac:dyDescent="0.2">
      <c r="A1521" s="146">
        <v>1520</v>
      </c>
      <c r="B1521" s="11">
        <v>200</v>
      </c>
      <c r="C1521" s="11">
        <v>5759</v>
      </c>
      <c r="D1521" s="11">
        <v>0.82202326416015614</v>
      </c>
      <c r="E1521" s="11" t="b">
        <v>0</v>
      </c>
      <c r="F1521" s="11">
        <v>1.2136986301369861</v>
      </c>
      <c r="G1521" s="11" t="b">
        <v>0</v>
      </c>
      <c r="H1521" s="10">
        <v>4.4749999999999996</v>
      </c>
    </row>
    <row r="1522" spans="1:8" x14ac:dyDescent="0.2">
      <c r="A1522" s="146">
        <v>1521</v>
      </c>
      <c r="B1522" s="11">
        <v>250</v>
      </c>
      <c r="C1522" s="11">
        <v>717</v>
      </c>
      <c r="D1522" s="11">
        <v>0.76611562011718759</v>
      </c>
      <c r="E1522" s="11" t="b">
        <v>0</v>
      </c>
      <c r="F1522" s="11">
        <v>1.2136986301369861</v>
      </c>
      <c r="G1522" s="11" t="b">
        <v>0</v>
      </c>
      <c r="H1522" s="10">
        <v>6.5</v>
      </c>
    </row>
    <row r="1523" spans="1:8" x14ac:dyDescent="0.2">
      <c r="A1523" s="146">
        <v>1522</v>
      </c>
      <c r="B1523" s="11">
        <v>300</v>
      </c>
      <c r="C1523" s="11">
        <v>2772</v>
      </c>
      <c r="D1523" s="11">
        <v>0.72815213256835931</v>
      </c>
      <c r="E1523" s="11" t="b">
        <v>0</v>
      </c>
      <c r="F1523" s="11">
        <v>1.2136986301369861</v>
      </c>
      <c r="G1523" s="11" t="b">
        <v>0</v>
      </c>
      <c r="H1523" s="10">
        <v>9.4749999999999996</v>
      </c>
    </row>
    <row r="1524" spans="1:8" x14ac:dyDescent="0.2">
      <c r="A1524" s="146">
        <v>1523</v>
      </c>
      <c r="B1524" s="11">
        <v>350</v>
      </c>
      <c r="C1524" s="11">
        <v>813</v>
      </c>
      <c r="D1524" s="11">
        <v>0.70828538787841799</v>
      </c>
      <c r="E1524" s="11" t="b">
        <v>0</v>
      </c>
      <c r="F1524" s="11">
        <v>1.2136986301369861</v>
      </c>
      <c r="G1524" s="11" t="b">
        <v>0</v>
      </c>
      <c r="H1524" s="10">
        <v>14.225</v>
      </c>
    </row>
    <row r="1525" spans="1:8" x14ac:dyDescent="0.2">
      <c r="A1525" s="146">
        <v>1524</v>
      </c>
      <c r="B1525" s="11">
        <v>400</v>
      </c>
      <c r="C1525" s="11">
        <v>2997</v>
      </c>
      <c r="D1525" s="11">
        <v>0.69060062820434598</v>
      </c>
      <c r="E1525" s="11" t="b">
        <v>0</v>
      </c>
      <c r="F1525" s="11">
        <v>1.2136986301369861</v>
      </c>
      <c r="G1525" s="11" t="b">
        <v>0</v>
      </c>
      <c r="H1525" s="10">
        <v>20.175000000000001</v>
      </c>
    </row>
    <row r="1526" spans="1:8" x14ac:dyDescent="0.2">
      <c r="A1526" s="146">
        <v>1525</v>
      </c>
      <c r="B1526" s="11">
        <v>450</v>
      </c>
      <c r="C1526" s="11">
        <v>2988</v>
      </c>
      <c r="D1526" s="11">
        <v>0.67172569488525402</v>
      </c>
      <c r="E1526" s="11" t="b">
        <v>0</v>
      </c>
      <c r="F1526" s="11">
        <v>1.2136986301369861</v>
      </c>
      <c r="G1526" s="11" t="b">
        <v>0</v>
      </c>
      <c r="H1526" s="10">
        <v>27</v>
      </c>
    </row>
    <row r="1527" spans="1:8" x14ac:dyDescent="0.2">
      <c r="A1527" s="146">
        <v>1526</v>
      </c>
      <c r="B1527" s="11">
        <v>500</v>
      </c>
      <c r="C1527" s="11">
        <v>3185</v>
      </c>
      <c r="D1527" s="11">
        <v>0.66493560165405285</v>
      </c>
      <c r="E1527" s="11" t="b">
        <v>0</v>
      </c>
      <c r="F1527" s="11">
        <v>1.2136986301369861</v>
      </c>
      <c r="G1527" s="11" t="b">
        <v>0</v>
      </c>
      <c r="H1527" s="10">
        <v>36.799999999999997</v>
      </c>
    </row>
    <row r="1528" spans="1:8" x14ac:dyDescent="0.2">
      <c r="A1528" s="146">
        <v>1527</v>
      </c>
      <c r="B1528" s="11">
        <v>550</v>
      </c>
      <c r="C1528" s="11">
        <v>2792</v>
      </c>
      <c r="D1528" s="11">
        <v>0.65002791381835934</v>
      </c>
      <c r="E1528" s="11" t="b">
        <v>0</v>
      </c>
      <c r="F1528" s="11">
        <v>1.2136986301369861</v>
      </c>
      <c r="G1528" s="11" t="b">
        <v>0</v>
      </c>
      <c r="H1528" s="10">
        <v>46.625</v>
      </c>
    </row>
    <row r="1529" spans="1:8" x14ac:dyDescent="0.2">
      <c r="A1529" s="146">
        <v>1528</v>
      </c>
      <c r="B1529" s="11">
        <v>580</v>
      </c>
      <c r="C1529" s="11">
        <v>1256</v>
      </c>
      <c r="D1529" s="11">
        <v>0.64067436965942393</v>
      </c>
      <c r="E1529" s="11" t="b">
        <v>0</v>
      </c>
      <c r="F1529" s="11">
        <v>1.2136986301369861</v>
      </c>
      <c r="G1529" s="11" t="b">
        <v>0</v>
      </c>
      <c r="H1529" s="10">
        <v>52.975000000000001</v>
      </c>
    </row>
    <row r="1530" spans="1:8" x14ac:dyDescent="0.2">
      <c r="A1530" s="146">
        <v>1529</v>
      </c>
      <c r="B1530" s="11">
        <v>600</v>
      </c>
      <c r="C1530" s="11">
        <v>2348</v>
      </c>
      <c r="D1530" s="11">
        <v>0.63290772369384773</v>
      </c>
      <c r="E1530" s="11" t="b">
        <v>0</v>
      </c>
      <c r="F1530" s="11">
        <v>1.2136986301369861</v>
      </c>
      <c r="G1530" s="11" t="b">
        <v>0</v>
      </c>
      <c r="H1530" s="10">
        <v>57.075000000000003</v>
      </c>
    </row>
    <row r="1531" spans="1:8" x14ac:dyDescent="0.2">
      <c r="A1531" s="146">
        <v>1530</v>
      </c>
      <c r="B1531" s="11">
        <v>650</v>
      </c>
      <c r="C1531" s="11">
        <v>1726</v>
      </c>
      <c r="D1531" s="11">
        <v>0.63197694686889649</v>
      </c>
      <c r="E1531" s="11" t="b">
        <v>0</v>
      </c>
      <c r="F1531" s="11">
        <v>1.2136986301369861</v>
      </c>
      <c r="G1531" s="11" t="b">
        <v>0</v>
      </c>
      <c r="H1531" s="10">
        <v>72.724999999999994</v>
      </c>
    </row>
    <row r="1532" spans="1:8" x14ac:dyDescent="0.2">
      <c r="A1532" s="146">
        <v>1531</v>
      </c>
      <c r="B1532" s="11">
        <v>700</v>
      </c>
      <c r="C1532" s="11">
        <v>2768</v>
      </c>
      <c r="D1532" s="11">
        <v>0.62607948387146006</v>
      </c>
      <c r="E1532" s="11" t="b">
        <v>0</v>
      </c>
      <c r="F1532" s="11">
        <v>1.2136986301369861</v>
      </c>
      <c r="G1532" s="11" t="b">
        <v>0</v>
      </c>
      <c r="H1532" s="10">
        <v>88.875</v>
      </c>
    </row>
    <row r="1533" spans="1:8" x14ac:dyDescent="0.2">
      <c r="A1533" s="146">
        <v>1532</v>
      </c>
      <c r="B1533" s="11">
        <v>730</v>
      </c>
      <c r="C1533" s="11">
        <v>792</v>
      </c>
      <c r="D1533" s="11">
        <v>0.61983870155334486</v>
      </c>
      <c r="E1533" s="11" t="b">
        <v>0</v>
      </c>
      <c r="F1533" s="11">
        <v>1.2136986301369861</v>
      </c>
      <c r="G1533" s="11" t="b">
        <v>0</v>
      </c>
      <c r="H1533" s="10">
        <v>98.5</v>
      </c>
    </row>
    <row r="1534" spans="1:8" x14ac:dyDescent="0.2">
      <c r="A1534" s="146">
        <v>1533</v>
      </c>
      <c r="B1534" s="11">
        <v>750</v>
      </c>
      <c r="C1534" s="11">
        <v>2802</v>
      </c>
      <c r="D1534" s="11">
        <v>0.61588671470642087</v>
      </c>
      <c r="E1534" s="11" t="b">
        <v>0</v>
      </c>
      <c r="F1534" s="11">
        <v>1.2136986301369861</v>
      </c>
      <c r="G1534" s="11" t="b">
        <v>0</v>
      </c>
      <c r="H1534" s="10">
        <v>105.25</v>
      </c>
    </row>
    <row r="1535" spans="1:8" x14ac:dyDescent="0.2">
      <c r="A1535" s="146">
        <v>1534</v>
      </c>
      <c r="B1535" s="11">
        <v>800</v>
      </c>
      <c r="C1535" s="11">
        <v>4145</v>
      </c>
      <c r="D1535" s="11">
        <v>0.6125145560455324</v>
      </c>
      <c r="E1535" s="11" t="b">
        <v>0</v>
      </c>
      <c r="F1535" s="11">
        <v>1.2136986301369861</v>
      </c>
      <c r="G1535" s="11" t="b">
        <v>0</v>
      </c>
      <c r="H1535" s="10">
        <v>125.325</v>
      </c>
    </row>
    <row r="1536" spans="1:8" x14ac:dyDescent="0.2">
      <c r="A1536" s="146">
        <v>1535</v>
      </c>
      <c r="B1536" s="11">
        <v>850</v>
      </c>
      <c r="C1536" s="11">
        <v>840</v>
      </c>
      <c r="D1536" s="11">
        <v>0.60359588302612321</v>
      </c>
      <c r="E1536" s="11" t="b">
        <v>0</v>
      </c>
      <c r="F1536" s="11">
        <v>1.2136986301369861</v>
      </c>
      <c r="G1536" s="11" t="b">
        <v>0</v>
      </c>
      <c r="H1536" s="10">
        <v>144.97499999999999</v>
      </c>
    </row>
    <row r="1537" spans="1:8" x14ac:dyDescent="0.2">
      <c r="A1537" s="146">
        <v>1536</v>
      </c>
      <c r="B1537" s="11">
        <v>900</v>
      </c>
      <c r="C1537" s="11">
        <v>1232</v>
      </c>
      <c r="D1537" s="11">
        <v>0.59914036117553726</v>
      </c>
      <c r="E1537" s="11" t="b">
        <v>0</v>
      </c>
      <c r="F1537" s="11">
        <v>1.2136986301369861</v>
      </c>
      <c r="G1537" s="11" t="b">
        <v>0</v>
      </c>
      <c r="H1537" s="10">
        <v>167.72499999999999</v>
      </c>
    </row>
    <row r="1538" spans="1:8" x14ac:dyDescent="0.2">
      <c r="A1538" s="146">
        <v>1537</v>
      </c>
      <c r="B1538" s="11">
        <v>950</v>
      </c>
      <c r="C1538" s="11">
        <v>569</v>
      </c>
      <c r="D1538" s="11">
        <v>0.59430718807220462</v>
      </c>
      <c r="E1538" s="11" t="b">
        <v>0</v>
      </c>
      <c r="F1538" s="11">
        <v>1.2136986301369861</v>
      </c>
      <c r="G1538" s="11" t="b">
        <v>0</v>
      </c>
      <c r="H1538" s="10">
        <v>191.8</v>
      </c>
    </row>
    <row r="1539" spans="1:8" x14ac:dyDescent="0.2">
      <c r="A1539" s="146">
        <v>1538</v>
      </c>
      <c r="B1539" s="11">
        <v>1000</v>
      </c>
      <c r="C1539" s="11">
        <v>1846</v>
      </c>
      <c r="D1539" s="11">
        <v>0.59111431838989281</v>
      </c>
      <c r="E1539" s="11" t="b">
        <v>0</v>
      </c>
      <c r="F1539" s="11">
        <v>1.2136986301369861</v>
      </c>
      <c r="G1539" s="11" t="b">
        <v>0</v>
      </c>
      <c r="H1539" s="10">
        <v>218</v>
      </c>
    </row>
    <row r="1540" spans="1:8" x14ac:dyDescent="0.2">
      <c r="A1540" s="146">
        <v>1539</v>
      </c>
      <c r="B1540" s="11">
        <v>1100</v>
      </c>
      <c r="C1540" s="11">
        <v>1012</v>
      </c>
      <c r="D1540" s="11">
        <v>0.58566317050933825</v>
      </c>
      <c r="E1540" s="11" t="b">
        <v>0</v>
      </c>
      <c r="F1540" s="11">
        <v>1.2136986301369861</v>
      </c>
      <c r="G1540" s="11" t="b">
        <v>0</v>
      </c>
      <c r="H1540" s="10">
        <v>274.97500000000002</v>
      </c>
    </row>
    <row r="1541" spans="1:8" x14ac:dyDescent="0.2">
      <c r="A1541" s="146">
        <v>1540</v>
      </c>
      <c r="B1541" s="11">
        <v>1150</v>
      </c>
      <c r="C1541" s="11">
        <v>471</v>
      </c>
      <c r="D1541" s="11">
        <v>0.58142126956939699</v>
      </c>
      <c r="E1541" s="11" t="b">
        <v>1</v>
      </c>
      <c r="F1541" s="11">
        <v>1.2136986301369861</v>
      </c>
      <c r="G1541" s="11" t="b">
        <v>0</v>
      </c>
      <c r="H1541" s="10">
        <v>304.7</v>
      </c>
    </row>
    <row r="1542" spans="1:8" x14ac:dyDescent="0.2">
      <c r="A1542" s="146">
        <v>1541</v>
      </c>
      <c r="B1542" s="11">
        <v>1200</v>
      </c>
      <c r="C1542" s="11">
        <v>541</v>
      </c>
      <c r="D1542" s="11">
        <v>0.5776752743148803</v>
      </c>
      <c r="E1542" s="11" t="b">
        <v>1</v>
      </c>
      <c r="F1542" s="11">
        <v>1.2136986301369861</v>
      </c>
      <c r="G1542" s="11" t="b">
        <v>0</v>
      </c>
      <c r="H1542" s="10">
        <v>335.85</v>
      </c>
    </row>
    <row r="1543" spans="1:8" x14ac:dyDescent="0.2">
      <c r="A1543" s="146">
        <v>1542</v>
      </c>
      <c r="B1543" s="11">
        <v>1300</v>
      </c>
      <c r="C1543" s="11">
        <v>435</v>
      </c>
      <c r="D1543" s="11">
        <v>0.57310531269073495</v>
      </c>
      <c r="E1543" s="11" t="b">
        <v>1</v>
      </c>
      <c r="F1543" s="11">
        <v>1.2136986301369861</v>
      </c>
      <c r="G1543" s="11" t="b">
        <v>0</v>
      </c>
      <c r="H1543" s="10">
        <v>402.92500000000001</v>
      </c>
    </row>
    <row r="1544" spans="1:8" x14ac:dyDescent="0.2">
      <c r="A1544" s="146">
        <v>1543</v>
      </c>
      <c r="B1544" s="11">
        <v>1400</v>
      </c>
      <c r="C1544" s="11">
        <v>482</v>
      </c>
      <c r="D1544" s="11">
        <v>0.56791356163024898</v>
      </c>
      <c r="E1544" s="11" t="b">
        <v>1</v>
      </c>
      <c r="F1544" s="11">
        <v>1.2136986301369861</v>
      </c>
      <c r="G1544" s="11" t="b">
        <v>0</v>
      </c>
      <c r="H1544" s="10">
        <v>473.8</v>
      </c>
    </row>
    <row r="1545" spans="1:8" x14ac:dyDescent="0.2">
      <c r="A1545" s="146">
        <v>1544</v>
      </c>
      <c r="B1545" s="11">
        <v>1800</v>
      </c>
      <c r="C1545" s="11">
        <v>877</v>
      </c>
      <c r="D1545" s="11">
        <v>0.62707892456054704</v>
      </c>
      <c r="E1545" s="11" t="b">
        <v>0</v>
      </c>
      <c r="F1545" s="11">
        <v>1.463013698630137</v>
      </c>
      <c r="G1545" s="11" t="b">
        <v>1</v>
      </c>
      <c r="H1545" s="10">
        <v>163.72499999999999</v>
      </c>
    </row>
    <row r="1546" spans="1:8" x14ac:dyDescent="0.2">
      <c r="A1546" s="146">
        <v>1545</v>
      </c>
      <c r="B1546" s="11">
        <v>600</v>
      </c>
      <c r="C1546" s="11">
        <v>1237</v>
      </c>
      <c r="D1546" s="11">
        <v>0.62173840179443374</v>
      </c>
      <c r="E1546" s="11" t="b">
        <v>0</v>
      </c>
      <c r="F1546" s="11">
        <v>1.463013698630137</v>
      </c>
      <c r="G1546" s="11" t="b">
        <v>0</v>
      </c>
      <c r="H1546" s="10">
        <v>68.7</v>
      </c>
    </row>
    <row r="1547" spans="1:8" x14ac:dyDescent="0.2">
      <c r="A1547" s="146">
        <v>1546</v>
      </c>
      <c r="B1547" s="11">
        <v>25</v>
      </c>
      <c r="C1547" s="11">
        <v>1332</v>
      </c>
      <c r="D1547" s="11">
        <v>1.0234423828125001</v>
      </c>
      <c r="E1547" s="11" t="b">
        <v>1</v>
      </c>
      <c r="F1547" s="11">
        <v>1.8082191780821919</v>
      </c>
      <c r="G1547" s="11" t="b">
        <v>1</v>
      </c>
      <c r="H1547" s="10">
        <v>1084.75</v>
      </c>
    </row>
    <row r="1548" spans="1:8" x14ac:dyDescent="0.2">
      <c r="A1548" s="146">
        <v>1547</v>
      </c>
      <c r="B1548" s="11">
        <v>150</v>
      </c>
      <c r="C1548" s="11">
        <v>595</v>
      </c>
      <c r="D1548" s="11">
        <v>0.96994048614501949</v>
      </c>
      <c r="E1548" s="11" t="b">
        <v>1</v>
      </c>
      <c r="F1548" s="11">
        <v>1.8082191780821919</v>
      </c>
      <c r="G1548" s="11" t="b">
        <v>1</v>
      </c>
      <c r="H1548" s="10">
        <v>972</v>
      </c>
    </row>
    <row r="1549" spans="1:8" x14ac:dyDescent="0.2">
      <c r="A1549" s="146">
        <v>1548</v>
      </c>
      <c r="B1549" s="11">
        <v>200</v>
      </c>
      <c r="C1549" s="11">
        <v>628</v>
      </c>
      <c r="D1549" s="11">
        <v>0.89642437561035138</v>
      </c>
      <c r="E1549" s="11" t="b">
        <v>1</v>
      </c>
      <c r="F1549" s="11">
        <v>1.8082191780821919</v>
      </c>
      <c r="G1549" s="11" t="b">
        <v>1</v>
      </c>
      <c r="H1549" s="10">
        <v>927.125</v>
      </c>
    </row>
    <row r="1550" spans="1:8" x14ac:dyDescent="0.2">
      <c r="A1550" s="146">
        <v>1549</v>
      </c>
      <c r="B1550" s="11">
        <v>300</v>
      </c>
      <c r="C1550" s="11">
        <v>483</v>
      </c>
      <c r="D1550" s="11">
        <v>0.80545238494873039</v>
      </c>
      <c r="E1550" s="11" t="b">
        <v>1</v>
      </c>
      <c r="F1550" s="11">
        <v>1.8082191780821919</v>
      </c>
      <c r="G1550" s="11" t="b">
        <v>1</v>
      </c>
      <c r="H1550" s="10">
        <v>840.97500000000002</v>
      </c>
    </row>
    <row r="1551" spans="1:8" x14ac:dyDescent="0.2">
      <c r="A1551" s="146">
        <v>1550</v>
      </c>
      <c r="B1551" s="11">
        <v>500</v>
      </c>
      <c r="C1551" s="11">
        <v>1784</v>
      </c>
      <c r="D1551" s="11">
        <v>0.72893032302856464</v>
      </c>
      <c r="E1551" s="11" t="b">
        <v>1</v>
      </c>
      <c r="F1551" s="11">
        <v>1.8082191780821919</v>
      </c>
      <c r="G1551" s="11" t="b">
        <v>1</v>
      </c>
      <c r="H1551" s="10">
        <v>689.65</v>
      </c>
    </row>
    <row r="1552" spans="1:8" x14ac:dyDescent="0.2">
      <c r="A1552" s="146">
        <v>1551</v>
      </c>
      <c r="B1552" s="11">
        <v>600</v>
      </c>
      <c r="C1552" s="11">
        <v>1181</v>
      </c>
      <c r="D1552" s="11">
        <v>0.71076491630554195</v>
      </c>
      <c r="E1552" s="11" t="b">
        <v>1</v>
      </c>
      <c r="F1552" s="11">
        <v>1.8082191780821919</v>
      </c>
      <c r="G1552" s="11" t="b">
        <v>1</v>
      </c>
      <c r="H1552" s="10">
        <v>624.92499999999995</v>
      </c>
    </row>
    <row r="1553" spans="1:8" x14ac:dyDescent="0.2">
      <c r="A1553" s="146">
        <v>1552</v>
      </c>
      <c r="B1553" s="11">
        <v>650</v>
      </c>
      <c r="C1553" s="11">
        <v>2594</v>
      </c>
      <c r="D1553" s="11">
        <v>0.69314119117736817</v>
      </c>
      <c r="E1553" s="11" t="b">
        <v>1</v>
      </c>
      <c r="F1553" s="11">
        <v>1.8082191780821919</v>
      </c>
      <c r="G1553" s="11" t="b">
        <v>1</v>
      </c>
      <c r="H1553" s="10">
        <v>591.375</v>
      </c>
    </row>
    <row r="1554" spans="1:8" x14ac:dyDescent="0.2">
      <c r="A1554" s="146">
        <v>1553</v>
      </c>
      <c r="B1554" s="11">
        <v>680</v>
      </c>
      <c r="C1554" s="11">
        <v>7001</v>
      </c>
      <c r="D1554" s="11">
        <v>0.69193575889587411</v>
      </c>
      <c r="E1554" s="11" t="b">
        <v>1</v>
      </c>
      <c r="F1554" s="11">
        <v>1.8082191780821919</v>
      </c>
      <c r="G1554" s="11" t="b">
        <v>1</v>
      </c>
      <c r="H1554" s="10">
        <v>574.95000000000005</v>
      </c>
    </row>
    <row r="1555" spans="1:8" x14ac:dyDescent="0.2">
      <c r="A1555" s="146">
        <v>1554</v>
      </c>
      <c r="B1555" s="11">
        <v>690</v>
      </c>
      <c r="C1555" s="11">
        <v>3558</v>
      </c>
      <c r="D1555" s="11">
        <v>0.69188998298645032</v>
      </c>
      <c r="E1555" s="11" t="b">
        <v>1</v>
      </c>
      <c r="F1555" s="11">
        <v>1.8082191780821919</v>
      </c>
      <c r="G1555" s="11" t="b">
        <v>1</v>
      </c>
      <c r="H1555" s="10">
        <v>569.72500000000002</v>
      </c>
    </row>
    <row r="1556" spans="1:8" x14ac:dyDescent="0.2">
      <c r="A1556" s="146">
        <v>1555</v>
      </c>
      <c r="B1556" s="11">
        <v>700</v>
      </c>
      <c r="C1556" s="11">
        <v>12276</v>
      </c>
      <c r="D1556" s="11">
        <v>0.69274828128814714</v>
      </c>
      <c r="E1556" s="11" t="b">
        <v>1</v>
      </c>
      <c r="F1556" s="11">
        <v>1.8082191780821919</v>
      </c>
      <c r="G1556" s="11" t="b">
        <v>1</v>
      </c>
      <c r="H1556" s="10">
        <v>564.90000000000009</v>
      </c>
    </row>
    <row r="1557" spans="1:8" x14ac:dyDescent="0.2">
      <c r="A1557" s="146">
        <v>1556</v>
      </c>
      <c r="B1557" s="11">
        <v>750</v>
      </c>
      <c r="C1557" s="11">
        <v>1934</v>
      </c>
      <c r="D1557" s="11">
        <v>0.6836426899719239</v>
      </c>
      <c r="E1557" s="11" t="b">
        <v>1</v>
      </c>
      <c r="F1557" s="11">
        <v>1.8082191780821919</v>
      </c>
      <c r="G1557" s="11" t="b">
        <v>1</v>
      </c>
      <c r="H1557" s="10">
        <v>536.42499999999995</v>
      </c>
    </row>
    <row r="1558" spans="1:8" x14ac:dyDescent="0.2">
      <c r="A1558" s="146">
        <v>1557</v>
      </c>
      <c r="B1558" s="11">
        <v>780</v>
      </c>
      <c r="C1558" s="11">
        <v>1017</v>
      </c>
      <c r="D1558" s="11">
        <v>0.67845093891143804</v>
      </c>
      <c r="E1558" s="11" t="b">
        <v>1</v>
      </c>
      <c r="F1558" s="11">
        <v>1.8082191780821919</v>
      </c>
      <c r="G1558" s="11" t="b">
        <v>1</v>
      </c>
      <c r="H1558" s="10">
        <v>519.92499999999995</v>
      </c>
    </row>
    <row r="1559" spans="1:8" x14ac:dyDescent="0.2">
      <c r="A1559" s="146">
        <v>1558</v>
      </c>
      <c r="B1559" s="11">
        <v>790</v>
      </c>
      <c r="C1559" s="11">
        <v>1052</v>
      </c>
      <c r="D1559" s="11">
        <v>0.67843186561584479</v>
      </c>
      <c r="E1559" s="11" t="b">
        <v>1</v>
      </c>
      <c r="F1559" s="11">
        <v>1.8082191780821919</v>
      </c>
      <c r="G1559" s="11" t="b">
        <v>1</v>
      </c>
      <c r="H1559" s="10">
        <v>515.22500000000002</v>
      </c>
    </row>
    <row r="1560" spans="1:8" x14ac:dyDescent="0.2">
      <c r="A1560" s="146">
        <v>1559</v>
      </c>
      <c r="B1560" s="11">
        <v>800</v>
      </c>
      <c r="C1560" s="11">
        <v>2781</v>
      </c>
      <c r="D1560" s="11">
        <v>0.67728746788024907</v>
      </c>
      <c r="E1560" s="11" t="b">
        <v>1</v>
      </c>
      <c r="F1560" s="11">
        <v>1.8082191780821919</v>
      </c>
      <c r="G1560" s="11" t="b">
        <v>1</v>
      </c>
      <c r="H1560" s="10">
        <v>510.1</v>
      </c>
    </row>
    <row r="1561" spans="1:8" x14ac:dyDescent="0.2">
      <c r="A1561" s="146">
        <v>1560</v>
      </c>
      <c r="B1561" s="11">
        <v>810</v>
      </c>
      <c r="C1561" s="11">
        <v>491</v>
      </c>
      <c r="D1561" s="11">
        <v>0.67882096084594745</v>
      </c>
      <c r="E1561" s="11" t="b">
        <v>1</v>
      </c>
      <c r="F1561" s="11">
        <v>1.8082191780821919</v>
      </c>
      <c r="G1561" s="11" t="b">
        <v>1</v>
      </c>
      <c r="H1561" s="10">
        <v>506.17500000000001</v>
      </c>
    </row>
    <row r="1562" spans="1:8" x14ac:dyDescent="0.2">
      <c r="A1562" s="146">
        <v>1561</v>
      </c>
      <c r="B1562" s="11">
        <v>850</v>
      </c>
      <c r="C1562" s="11">
        <v>1014</v>
      </c>
      <c r="D1562" s="11">
        <v>0.67081017669677745</v>
      </c>
      <c r="E1562" s="11" t="b">
        <v>1</v>
      </c>
      <c r="F1562" s="11">
        <v>1.8082191780821919</v>
      </c>
      <c r="G1562" s="11" t="b">
        <v>1</v>
      </c>
      <c r="H1562" s="10">
        <v>484.77499999999998</v>
      </c>
    </row>
    <row r="1563" spans="1:8" x14ac:dyDescent="0.2">
      <c r="A1563" s="146">
        <v>1562</v>
      </c>
      <c r="B1563" s="11">
        <v>860</v>
      </c>
      <c r="C1563" s="11">
        <v>810</v>
      </c>
      <c r="D1563" s="11">
        <v>0.6707071809005738</v>
      </c>
      <c r="E1563" s="11" t="b">
        <v>1</v>
      </c>
      <c r="F1563" s="11">
        <v>1.8082191780821919</v>
      </c>
      <c r="G1563" s="11" t="b">
        <v>1</v>
      </c>
      <c r="H1563" s="10">
        <v>480.375</v>
      </c>
    </row>
    <row r="1564" spans="1:8" x14ac:dyDescent="0.2">
      <c r="A1564" s="146">
        <v>1563</v>
      </c>
      <c r="B1564" s="11">
        <v>870</v>
      </c>
      <c r="C1564" s="11">
        <v>418</v>
      </c>
      <c r="D1564" s="11">
        <v>0.66973444282531747</v>
      </c>
      <c r="E1564" s="11" t="b">
        <v>1</v>
      </c>
      <c r="F1564" s="11">
        <v>1.8082191780821919</v>
      </c>
      <c r="G1564" s="11" t="b">
        <v>1</v>
      </c>
      <c r="H1564" s="10">
        <v>475.625</v>
      </c>
    </row>
    <row r="1565" spans="1:8" x14ac:dyDescent="0.2">
      <c r="A1565" s="146">
        <v>1564</v>
      </c>
      <c r="B1565" s="11">
        <v>900</v>
      </c>
      <c r="C1565" s="11">
        <v>5394</v>
      </c>
      <c r="D1565" s="11">
        <v>0.66359665630340592</v>
      </c>
      <c r="E1565" s="11" t="b">
        <v>1</v>
      </c>
      <c r="F1565" s="11">
        <v>1.8082191780821919</v>
      </c>
      <c r="G1565" s="11" t="b">
        <v>1</v>
      </c>
      <c r="H1565" s="10">
        <v>460.1</v>
      </c>
    </row>
    <row r="1566" spans="1:8" x14ac:dyDescent="0.2">
      <c r="A1566" s="146">
        <v>1565</v>
      </c>
      <c r="B1566" s="11">
        <v>920</v>
      </c>
      <c r="C1566" s="11">
        <v>481</v>
      </c>
      <c r="D1566" s="11">
        <v>0.665210257110596</v>
      </c>
      <c r="E1566" s="11" t="b">
        <v>1</v>
      </c>
      <c r="F1566" s="11">
        <v>1.8082191780821919</v>
      </c>
      <c r="G1566" s="11" t="b">
        <v>1</v>
      </c>
      <c r="H1566" s="10">
        <v>452.65</v>
      </c>
    </row>
    <row r="1567" spans="1:8" x14ac:dyDescent="0.2">
      <c r="A1567" s="146">
        <v>1566</v>
      </c>
      <c r="B1567" s="11">
        <v>950</v>
      </c>
      <c r="C1567" s="11">
        <v>1452</v>
      </c>
      <c r="D1567" s="11">
        <v>0.66295197891235369</v>
      </c>
      <c r="E1567" s="11" t="b">
        <v>1</v>
      </c>
      <c r="F1567" s="11">
        <v>1.8082191780821919</v>
      </c>
      <c r="G1567" s="11" t="b">
        <v>1</v>
      </c>
      <c r="H1567" s="10">
        <v>439.57499999999999</v>
      </c>
    </row>
    <row r="1568" spans="1:8" x14ac:dyDescent="0.2">
      <c r="A1568" s="146">
        <v>1567</v>
      </c>
      <c r="B1568" s="11">
        <v>960</v>
      </c>
      <c r="C1568" s="11">
        <v>415</v>
      </c>
      <c r="D1568" s="11">
        <v>0.66210512458801285</v>
      </c>
      <c r="E1568" s="11" t="b">
        <v>1</v>
      </c>
      <c r="F1568" s="11">
        <v>1.8082191780821919</v>
      </c>
      <c r="G1568" s="11" t="b">
        <v>1</v>
      </c>
      <c r="H1568" s="10">
        <v>435.25</v>
      </c>
    </row>
    <row r="1569" spans="1:8" x14ac:dyDescent="0.2">
      <c r="A1569" s="146">
        <v>1568</v>
      </c>
      <c r="B1569" s="11">
        <v>1000</v>
      </c>
      <c r="C1569" s="11">
        <v>11044</v>
      </c>
      <c r="D1569" s="11">
        <v>0.65457498748779319</v>
      </c>
      <c r="E1569" s="11" t="b">
        <v>1</v>
      </c>
      <c r="F1569" s="11">
        <v>1.8082191780821919</v>
      </c>
      <c r="G1569" s="11" t="b">
        <v>1</v>
      </c>
      <c r="H1569" s="10">
        <v>416.22500000000002</v>
      </c>
    </row>
    <row r="1570" spans="1:8" x14ac:dyDescent="0.2">
      <c r="A1570" s="146">
        <v>1569</v>
      </c>
      <c r="B1570" s="11">
        <v>1040</v>
      </c>
      <c r="C1570" s="11">
        <v>615</v>
      </c>
      <c r="D1570" s="11">
        <v>0.65660057147979745</v>
      </c>
      <c r="E1570" s="11" t="b">
        <v>1</v>
      </c>
      <c r="F1570" s="11">
        <v>1.8082191780821919</v>
      </c>
      <c r="G1570" s="11" t="b">
        <v>1</v>
      </c>
      <c r="H1570" s="10">
        <v>402.67500000000001</v>
      </c>
    </row>
    <row r="1571" spans="1:8" x14ac:dyDescent="0.2">
      <c r="A1571" s="146">
        <v>1570</v>
      </c>
      <c r="B1571" s="11">
        <v>1050</v>
      </c>
      <c r="C1571" s="11">
        <v>1810</v>
      </c>
      <c r="D1571" s="11">
        <v>0.6559635234069825</v>
      </c>
      <c r="E1571" s="11" t="b">
        <v>1</v>
      </c>
      <c r="F1571" s="11">
        <v>1.8082191780821919</v>
      </c>
      <c r="G1571" s="11" t="b">
        <v>1</v>
      </c>
      <c r="H1571" s="10">
        <v>398.8</v>
      </c>
    </row>
    <row r="1572" spans="1:8" x14ac:dyDescent="0.2">
      <c r="A1572" s="146">
        <v>1571</v>
      </c>
      <c r="B1572" s="11">
        <v>1060</v>
      </c>
      <c r="C1572" s="11">
        <v>413</v>
      </c>
      <c r="D1572" s="11">
        <v>0.6553074020385744</v>
      </c>
      <c r="E1572" s="11" t="b">
        <v>1</v>
      </c>
      <c r="F1572" s="11">
        <v>1.8082191780821919</v>
      </c>
      <c r="G1572" s="11" t="b">
        <v>1</v>
      </c>
      <c r="H1572" s="10">
        <v>394.95</v>
      </c>
    </row>
    <row r="1573" spans="1:8" x14ac:dyDescent="0.2">
      <c r="A1573" s="146">
        <v>1572</v>
      </c>
      <c r="B1573" s="11">
        <v>1075</v>
      </c>
      <c r="C1573" s="11">
        <v>560</v>
      </c>
      <c r="D1573" s="11">
        <v>0.65462267072677638</v>
      </c>
      <c r="E1573" s="11" t="b">
        <v>1</v>
      </c>
      <c r="F1573" s="11">
        <v>1.8082191780821919</v>
      </c>
      <c r="G1573" s="11" t="b">
        <v>1</v>
      </c>
      <c r="H1573" s="10">
        <v>389.4</v>
      </c>
    </row>
    <row r="1574" spans="1:8" x14ac:dyDescent="0.2">
      <c r="A1574" s="146">
        <v>1573</v>
      </c>
      <c r="B1574" s="11">
        <v>1080</v>
      </c>
      <c r="C1574" s="11">
        <v>491</v>
      </c>
      <c r="D1574" s="11">
        <v>0.65417063362121597</v>
      </c>
      <c r="E1574" s="11" t="b">
        <v>1</v>
      </c>
      <c r="F1574" s="11">
        <v>1.8082191780821919</v>
      </c>
      <c r="G1574" s="11" t="b">
        <v>1</v>
      </c>
      <c r="H1574" s="10">
        <v>387.45</v>
      </c>
    </row>
    <row r="1575" spans="1:8" x14ac:dyDescent="0.2">
      <c r="A1575" s="146">
        <v>1574</v>
      </c>
      <c r="B1575" s="11">
        <v>1100</v>
      </c>
      <c r="C1575" s="11">
        <v>13304</v>
      </c>
      <c r="D1575" s="11">
        <v>0.65300334793090831</v>
      </c>
      <c r="E1575" s="11" t="b">
        <v>1</v>
      </c>
      <c r="F1575" s="11">
        <v>1.8082191780821919</v>
      </c>
      <c r="G1575" s="11" t="b">
        <v>1</v>
      </c>
      <c r="H1575" s="10">
        <v>380.07499999999999</v>
      </c>
    </row>
    <row r="1576" spans="1:8" x14ac:dyDescent="0.2">
      <c r="A1576" s="146">
        <v>1575</v>
      </c>
      <c r="B1576" s="11">
        <v>1125</v>
      </c>
      <c r="C1576" s="11">
        <v>3715</v>
      </c>
      <c r="D1576" s="11">
        <v>0.65144887434005749</v>
      </c>
      <c r="E1576" s="11" t="b">
        <v>0</v>
      </c>
      <c r="F1576" s="11">
        <v>1.8082191780821919</v>
      </c>
      <c r="G1576" s="11" t="b">
        <v>1</v>
      </c>
      <c r="H1576" s="10">
        <v>371</v>
      </c>
    </row>
    <row r="1577" spans="1:8" x14ac:dyDescent="0.2">
      <c r="A1577" s="146">
        <v>1576</v>
      </c>
      <c r="B1577" s="11">
        <v>1150</v>
      </c>
      <c r="C1577" s="11">
        <v>892</v>
      </c>
      <c r="D1577" s="11">
        <v>0.6507870309829713</v>
      </c>
      <c r="E1577" s="11" t="b">
        <v>0</v>
      </c>
      <c r="F1577" s="11">
        <v>1.8082191780821919</v>
      </c>
      <c r="G1577" s="11" t="b">
        <v>1</v>
      </c>
      <c r="H1577" s="10">
        <v>362.625</v>
      </c>
    </row>
    <row r="1578" spans="1:8" x14ac:dyDescent="0.2">
      <c r="A1578" s="146">
        <v>1577</v>
      </c>
      <c r="B1578" s="11">
        <v>1175</v>
      </c>
      <c r="C1578" s="11">
        <v>610</v>
      </c>
      <c r="D1578" s="11">
        <v>0.64946715892791751</v>
      </c>
      <c r="E1578" s="11" t="b">
        <v>0</v>
      </c>
      <c r="F1578" s="11">
        <v>1.8082191780821919</v>
      </c>
      <c r="G1578" s="11" t="b">
        <v>1</v>
      </c>
      <c r="H1578" s="10">
        <v>354.1</v>
      </c>
    </row>
    <row r="1579" spans="1:8" x14ac:dyDescent="0.2">
      <c r="A1579" s="146">
        <v>1578</v>
      </c>
      <c r="B1579" s="11">
        <v>1200</v>
      </c>
      <c r="C1579" s="11">
        <v>8859</v>
      </c>
      <c r="D1579" s="11">
        <v>0.64863937789916992</v>
      </c>
      <c r="E1579" s="11" t="b">
        <v>0</v>
      </c>
      <c r="F1579" s="11">
        <v>1.8082191780821919</v>
      </c>
      <c r="G1579" s="11" t="b">
        <v>1</v>
      </c>
      <c r="H1579" s="10">
        <v>346.05</v>
      </c>
    </row>
    <row r="1580" spans="1:8" x14ac:dyDescent="0.2">
      <c r="A1580" s="146">
        <v>1579</v>
      </c>
      <c r="B1580" s="11">
        <v>1225</v>
      </c>
      <c r="C1580" s="11">
        <v>588</v>
      </c>
      <c r="D1580" s="11">
        <v>0.64750260948181149</v>
      </c>
      <c r="E1580" s="11" t="b">
        <v>0</v>
      </c>
      <c r="F1580" s="11">
        <v>1.8082191780821919</v>
      </c>
      <c r="G1580" s="11" t="b">
        <v>1</v>
      </c>
      <c r="H1580" s="10">
        <v>338.02499999999998</v>
      </c>
    </row>
    <row r="1581" spans="1:8" x14ac:dyDescent="0.2">
      <c r="A1581" s="146">
        <v>1580</v>
      </c>
      <c r="B1581" s="11">
        <v>1250</v>
      </c>
      <c r="C1581" s="11">
        <v>1164</v>
      </c>
      <c r="D1581" s="11">
        <v>0.646470744190216</v>
      </c>
      <c r="E1581" s="11" t="b">
        <v>0</v>
      </c>
      <c r="F1581" s="11">
        <v>1.8082191780821919</v>
      </c>
      <c r="G1581" s="11" t="b">
        <v>1</v>
      </c>
      <c r="H1581" s="10">
        <v>330.25</v>
      </c>
    </row>
    <row r="1582" spans="1:8" x14ac:dyDescent="0.2">
      <c r="A1582" s="146">
        <v>1581</v>
      </c>
      <c r="B1582" s="11">
        <v>1275</v>
      </c>
      <c r="C1582" s="11">
        <v>690</v>
      </c>
      <c r="D1582" s="11">
        <v>0.64546176685333245</v>
      </c>
      <c r="E1582" s="11" t="b">
        <v>0</v>
      </c>
      <c r="F1582" s="11">
        <v>1.8082191780821919</v>
      </c>
      <c r="G1582" s="11" t="b">
        <v>1</v>
      </c>
      <c r="H1582" s="10">
        <v>322.67500000000001</v>
      </c>
    </row>
    <row r="1583" spans="1:8" x14ac:dyDescent="0.2">
      <c r="A1583" s="146">
        <v>1582</v>
      </c>
      <c r="B1583" s="11">
        <v>1300</v>
      </c>
      <c r="C1583" s="11">
        <v>2485</v>
      </c>
      <c r="D1583" s="11">
        <v>0.64305471694946292</v>
      </c>
      <c r="E1583" s="11" t="b">
        <v>0</v>
      </c>
      <c r="F1583" s="11">
        <v>1.8082191780821919</v>
      </c>
      <c r="G1583" s="11" t="b">
        <v>1</v>
      </c>
      <c r="H1583" s="10">
        <v>314.47500000000002</v>
      </c>
    </row>
    <row r="1584" spans="1:8" x14ac:dyDescent="0.2">
      <c r="A1584" s="146">
        <v>1583</v>
      </c>
      <c r="B1584" s="11">
        <v>1350</v>
      </c>
      <c r="C1584" s="11">
        <v>745</v>
      </c>
      <c r="D1584" s="11">
        <v>0.64236044898986822</v>
      </c>
      <c r="E1584" s="11" t="b">
        <v>0</v>
      </c>
      <c r="F1584" s="11">
        <v>1.8082191780821919</v>
      </c>
      <c r="G1584" s="11" t="b">
        <v>1</v>
      </c>
      <c r="H1584" s="10">
        <v>300.97500000000002</v>
      </c>
    </row>
    <row r="1585" spans="1:8" x14ac:dyDescent="0.2">
      <c r="A1585" s="146">
        <v>1584</v>
      </c>
      <c r="B1585" s="11">
        <v>1375</v>
      </c>
      <c r="C1585" s="11">
        <v>861</v>
      </c>
      <c r="D1585" s="11">
        <v>0.64170051296234143</v>
      </c>
      <c r="E1585" s="11" t="b">
        <v>0</v>
      </c>
      <c r="F1585" s="11">
        <v>1.8082191780821919</v>
      </c>
      <c r="G1585" s="11" t="b">
        <v>1</v>
      </c>
      <c r="H1585" s="10">
        <v>294.3</v>
      </c>
    </row>
    <row r="1586" spans="1:8" x14ac:dyDescent="0.2">
      <c r="A1586" s="146">
        <v>1585</v>
      </c>
      <c r="B1586" s="11">
        <v>1400</v>
      </c>
      <c r="C1586" s="11">
        <v>11530</v>
      </c>
      <c r="D1586" s="11">
        <v>0.64072014556884771</v>
      </c>
      <c r="E1586" s="11" t="b">
        <v>0</v>
      </c>
      <c r="F1586" s="11">
        <v>1.8082191780821919</v>
      </c>
      <c r="G1586" s="11" t="b">
        <v>1</v>
      </c>
      <c r="H1586" s="10">
        <v>287.60000000000002</v>
      </c>
    </row>
    <row r="1587" spans="1:8" x14ac:dyDescent="0.2">
      <c r="A1587" s="146">
        <v>1586</v>
      </c>
      <c r="B1587" s="11">
        <v>1425</v>
      </c>
      <c r="C1587" s="11">
        <v>1427</v>
      </c>
      <c r="D1587" s="11">
        <v>0.63993814044952402</v>
      </c>
      <c r="E1587" s="11" t="b">
        <v>0</v>
      </c>
      <c r="F1587" s="11">
        <v>1.8082191780821919</v>
      </c>
      <c r="G1587" s="11" t="b">
        <v>1</v>
      </c>
      <c r="H1587" s="10">
        <v>281.17500000000001</v>
      </c>
    </row>
    <row r="1588" spans="1:8" x14ac:dyDescent="0.2">
      <c r="A1588" s="146">
        <v>1587</v>
      </c>
      <c r="B1588" s="11">
        <v>1450</v>
      </c>
      <c r="C1588" s="11">
        <v>1448</v>
      </c>
      <c r="D1588" s="11">
        <v>0.63902262226104745</v>
      </c>
      <c r="E1588" s="11" t="b">
        <v>0</v>
      </c>
      <c r="F1588" s="11">
        <v>1.8082191780821919</v>
      </c>
      <c r="G1588" s="11" t="b">
        <v>1</v>
      </c>
      <c r="H1588" s="10">
        <v>274.82499999999999</v>
      </c>
    </row>
    <row r="1589" spans="1:8" x14ac:dyDescent="0.2">
      <c r="A1589" s="146">
        <v>1588</v>
      </c>
      <c r="B1589" s="11">
        <v>1475</v>
      </c>
      <c r="C1589" s="11">
        <v>549</v>
      </c>
      <c r="D1589" s="11">
        <v>0.63853053123474113</v>
      </c>
      <c r="E1589" s="11" t="b">
        <v>0</v>
      </c>
      <c r="F1589" s="11">
        <v>1.8082191780821919</v>
      </c>
      <c r="G1589" s="11" t="b">
        <v>1</v>
      </c>
      <c r="H1589" s="10">
        <v>268.875</v>
      </c>
    </row>
    <row r="1590" spans="1:8" x14ac:dyDescent="0.2">
      <c r="A1590" s="146">
        <v>1589</v>
      </c>
      <c r="B1590" s="11">
        <v>1500</v>
      </c>
      <c r="C1590" s="11">
        <v>8096</v>
      </c>
      <c r="D1590" s="11">
        <v>0.63501341552734392</v>
      </c>
      <c r="E1590" s="11" t="b">
        <v>0</v>
      </c>
      <c r="F1590" s="11">
        <v>1.8082191780821919</v>
      </c>
      <c r="G1590" s="11" t="b">
        <v>1</v>
      </c>
      <c r="H1590" s="10">
        <v>261.27499999999998</v>
      </c>
    </row>
    <row r="1591" spans="1:8" x14ac:dyDescent="0.2">
      <c r="A1591" s="146">
        <v>1590</v>
      </c>
      <c r="B1591" s="11">
        <v>1550</v>
      </c>
      <c r="C1591" s="11">
        <v>873</v>
      </c>
      <c r="D1591" s="11">
        <v>0.63653164985656752</v>
      </c>
      <c r="E1591" s="11" t="b">
        <v>0</v>
      </c>
      <c r="F1591" s="11">
        <v>1.8082191780821919</v>
      </c>
      <c r="G1591" s="11" t="b">
        <v>1</v>
      </c>
      <c r="H1591" s="10">
        <v>251.57499999999999</v>
      </c>
    </row>
    <row r="1592" spans="1:8" x14ac:dyDescent="0.2">
      <c r="A1592" s="146">
        <v>1591</v>
      </c>
      <c r="B1592" s="11">
        <v>1600</v>
      </c>
      <c r="C1592" s="11">
        <v>10905</v>
      </c>
      <c r="D1592" s="11">
        <v>0.63529570030212412</v>
      </c>
      <c r="E1592" s="11" t="b">
        <v>0</v>
      </c>
      <c r="F1592" s="11">
        <v>1.8082191780821919</v>
      </c>
      <c r="G1592" s="11" t="b">
        <v>1</v>
      </c>
      <c r="H1592" s="10">
        <v>240.77500000000001</v>
      </c>
    </row>
    <row r="1593" spans="1:8" x14ac:dyDescent="0.2">
      <c r="A1593" s="146">
        <v>1592</v>
      </c>
      <c r="B1593" s="11">
        <v>1650</v>
      </c>
      <c r="C1593" s="11">
        <v>6134</v>
      </c>
      <c r="D1593" s="11">
        <v>0.63413604393005385</v>
      </c>
      <c r="E1593" s="11" t="b">
        <v>0</v>
      </c>
      <c r="F1593" s="11">
        <v>1.8082191780821919</v>
      </c>
      <c r="G1593" s="11" t="b">
        <v>1</v>
      </c>
      <c r="H1593" s="10">
        <v>230.52500000000001</v>
      </c>
    </row>
    <row r="1594" spans="1:8" x14ac:dyDescent="0.2">
      <c r="A1594" s="146">
        <v>1593</v>
      </c>
      <c r="B1594" s="11">
        <v>1700</v>
      </c>
      <c r="C1594" s="11">
        <v>3139</v>
      </c>
      <c r="D1594" s="11">
        <v>0.63187395107269295</v>
      </c>
      <c r="E1594" s="11" t="b">
        <v>0</v>
      </c>
      <c r="F1594" s="11">
        <v>1.8082191780821919</v>
      </c>
      <c r="G1594" s="11" t="b">
        <v>1</v>
      </c>
      <c r="H1594" s="10">
        <v>220.1</v>
      </c>
    </row>
    <row r="1595" spans="1:8" x14ac:dyDescent="0.2">
      <c r="A1595" s="146">
        <v>1594</v>
      </c>
      <c r="B1595" s="11">
        <v>1725</v>
      </c>
      <c r="C1595" s="11">
        <v>9124</v>
      </c>
      <c r="D1595" s="11">
        <v>0.63186632175445556</v>
      </c>
      <c r="E1595" s="11" t="b">
        <v>0</v>
      </c>
      <c r="F1595" s="11">
        <v>1.8082191780821919</v>
      </c>
      <c r="G1595" s="11" t="b">
        <v>1</v>
      </c>
      <c r="H1595" s="10">
        <v>215.72499999999999</v>
      </c>
    </row>
    <row r="1596" spans="1:8" x14ac:dyDescent="0.2">
      <c r="A1596" s="146">
        <v>1595</v>
      </c>
      <c r="B1596" s="11">
        <v>1750</v>
      </c>
      <c r="C1596" s="11">
        <v>4650</v>
      </c>
      <c r="D1596" s="11">
        <v>0.63196931755065922</v>
      </c>
      <c r="E1596" s="11" t="b">
        <v>0</v>
      </c>
      <c r="F1596" s="11">
        <v>1.8082191780821919</v>
      </c>
      <c r="G1596" s="11" t="b">
        <v>1</v>
      </c>
      <c r="H1596" s="10">
        <v>211.52500000000001</v>
      </c>
    </row>
    <row r="1597" spans="1:8" x14ac:dyDescent="0.2">
      <c r="A1597" s="146">
        <v>1596</v>
      </c>
      <c r="B1597" s="11">
        <v>1775</v>
      </c>
      <c r="C1597" s="11">
        <v>711</v>
      </c>
      <c r="D1597" s="11">
        <v>0.63092028629302987</v>
      </c>
      <c r="E1597" s="11" t="b">
        <v>0</v>
      </c>
      <c r="F1597" s="11">
        <v>1.8082191780821919</v>
      </c>
      <c r="G1597" s="11" t="b">
        <v>1</v>
      </c>
      <c r="H1597" s="10">
        <v>206.75</v>
      </c>
    </row>
    <row r="1598" spans="1:8" x14ac:dyDescent="0.2">
      <c r="A1598" s="146">
        <v>1597</v>
      </c>
      <c r="B1598" s="11">
        <v>1800</v>
      </c>
      <c r="C1598" s="11">
        <v>5615</v>
      </c>
      <c r="D1598" s="11">
        <v>0.6316870327758789</v>
      </c>
      <c r="E1598" s="11" t="b">
        <v>0</v>
      </c>
      <c r="F1598" s="11">
        <v>1.8082191780821919</v>
      </c>
      <c r="G1598" s="11" t="b">
        <v>1</v>
      </c>
      <c r="H1598" s="10">
        <v>203.15</v>
      </c>
    </row>
    <row r="1599" spans="1:8" x14ac:dyDescent="0.2">
      <c r="A1599" s="146">
        <v>1598</v>
      </c>
      <c r="B1599" s="11">
        <v>1825</v>
      </c>
      <c r="C1599" s="11">
        <v>693</v>
      </c>
      <c r="D1599" s="11">
        <v>0.63164888618469239</v>
      </c>
      <c r="E1599" s="11" t="b">
        <v>0</v>
      </c>
      <c r="F1599" s="11">
        <v>1.8082191780821919</v>
      </c>
      <c r="G1599" s="11" t="b">
        <v>1</v>
      </c>
      <c r="H1599" s="10">
        <v>199.17500000000001</v>
      </c>
    </row>
    <row r="1600" spans="1:8" x14ac:dyDescent="0.2">
      <c r="A1600" s="146">
        <v>1599</v>
      </c>
      <c r="B1600" s="11">
        <v>1850</v>
      </c>
      <c r="C1600" s="11">
        <v>4450</v>
      </c>
      <c r="D1600" s="11">
        <v>0.63140474800109858</v>
      </c>
      <c r="E1600" s="11" t="b">
        <v>0</v>
      </c>
      <c r="F1600" s="11">
        <v>1.8082191780821919</v>
      </c>
      <c r="G1600" s="11" t="b">
        <v>1</v>
      </c>
      <c r="H1600" s="10">
        <v>195.17500000000001</v>
      </c>
    </row>
    <row r="1601" spans="1:8" x14ac:dyDescent="0.2">
      <c r="A1601" s="146">
        <v>1600</v>
      </c>
      <c r="B1601" s="11">
        <v>1875</v>
      </c>
      <c r="C1601" s="11">
        <v>606</v>
      </c>
      <c r="D1601" s="11">
        <v>0.63146959720611573</v>
      </c>
      <c r="E1601" s="11" t="b">
        <v>0</v>
      </c>
      <c r="F1601" s="11">
        <v>1.8082191780821919</v>
      </c>
      <c r="G1601" s="11" t="b">
        <v>1</v>
      </c>
      <c r="H1601" s="10">
        <v>191.45</v>
      </c>
    </row>
    <row r="1602" spans="1:8" x14ac:dyDescent="0.2">
      <c r="A1602" s="146">
        <v>1601</v>
      </c>
      <c r="B1602" s="11">
        <v>1900</v>
      </c>
      <c r="C1602" s="11">
        <v>1598</v>
      </c>
      <c r="D1602" s="11">
        <v>0.633991086883545</v>
      </c>
      <c r="E1602" s="11" t="b">
        <v>0</v>
      </c>
      <c r="F1602" s="11">
        <v>1.8082191780821919</v>
      </c>
      <c r="G1602" s="11" t="b">
        <v>1</v>
      </c>
      <c r="H1602" s="10">
        <v>189.25</v>
      </c>
    </row>
    <row r="1603" spans="1:8" x14ac:dyDescent="0.2">
      <c r="A1603" s="146">
        <v>1602</v>
      </c>
      <c r="B1603" s="11">
        <v>1950</v>
      </c>
      <c r="C1603" s="11">
        <v>1040</v>
      </c>
      <c r="D1603" s="11">
        <v>0.63190446834564207</v>
      </c>
      <c r="E1603" s="11" t="b">
        <v>0</v>
      </c>
      <c r="F1603" s="11">
        <v>1.8082191780821919</v>
      </c>
      <c r="G1603" s="11" t="b">
        <v>1</v>
      </c>
      <c r="H1603" s="10">
        <v>180.95</v>
      </c>
    </row>
    <row r="1604" spans="1:8" x14ac:dyDescent="0.2">
      <c r="A1604" s="146">
        <v>1603</v>
      </c>
      <c r="B1604" s="11">
        <v>2000</v>
      </c>
      <c r="C1604" s="11">
        <v>13990</v>
      </c>
      <c r="D1604" s="11">
        <v>0.62798681343078633</v>
      </c>
      <c r="E1604" s="11" t="b">
        <v>0</v>
      </c>
      <c r="F1604" s="11">
        <v>1.8082191780821919</v>
      </c>
      <c r="G1604" s="11" t="b">
        <v>1</v>
      </c>
      <c r="H1604" s="10">
        <v>171.95</v>
      </c>
    </row>
    <row r="1605" spans="1:8" x14ac:dyDescent="0.2">
      <c r="A1605" s="146">
        <v>1604</v>
      </c>
      <c r="B1605" s="11">
        <v>2025</v>
      </c>
      <c r="C1605" s="11">
        <v>1408</v>
      </c>
      <c r="D1605" s="11">
        <v>0.63178621391296386</v>
      </c>
      <c r="E1605" s="11" t="b">
        <v>0</v>
      </c>
      <c r="F1605" s="11">
        <v>1.8082191780821919</v>
      </c>
      <c r="G1605" s="11" t="b">
        <v>1</v>
      </c>
      <c r="H1605" s="10">
        <v>170.875</v>
      </c>
    </row>
    <row r="1606" spans="1:8" x14ac:dyDescent="0.2">
      <c r="A1606" s="146">
        <v>1605</v>
      </c>
      <c r="B1606" s="11">
        <v>2050</v>
      </c>
      <c r="C1606" s="11">
        <v>1426</v>
      </c>
      <c r="D1606" s="11">
        <v>0.62990558696746823</v>
      </c>
      <c r="E1606" s="11" t="b">
        <v>0</v>
      </c>
      <c r="F1606" s="11">
        <v>1.8082191780821919</v>
      </c>
      <c r="G1606" s="11" t="b">
        <v>1</v>
      </c>
      <c r="H1606" s="10">
        <v>166.625</v>
      </c>
    </row>
    <row r="1607" spans="1:8" x14ac:dyDescent="0.2">
      <c r="A1607" s="146">
        <v>1606</v>
      </c>
      <c r="B1607" s="11">
        <v>2075</v>
      </c>
      <c r="C1607" s="11">
        <v>528</v>
      </c>
      <c r="D1607" s="11">
        <v>0.63043582458496084</v>
      </c>
      <c r="E1607" s="11" t="b">
        <v>0</v>
      </c>
      <c r="F1607" s="11">
        <v>1.8082191780821919</v>
      </c>
      <c r="G1607" s="11" t="b">
        <v>1</v>
      </c>
      <c r="H1607" s="10">
        <v>163.82499999999999</v>
      </c>
    </row>
    <row r="1608" spans="1:8" x14ac:dyDescent="0.2">
      <c r="A1608" s="146">
        <v>1607</v>
      </c>
      <c r="B1608" s="11">
        <v>2100</v>
      </c>
      <c r="C1608" s="11">
        <v>1491</v>
      </c>
      <c r="D1608" s="11">
        <v>0.62916172843933105</v>
      </c>
      <c r="E1608" s="11" t="b">
        <v>0</v>
      </c>
      <c r="F1608" s="11">
        <v>1.8082191780821919</v>
      </c>
      <c r="G1608" s="11" t="b">
        <v>1</v>
      </c>
      <c r="H1608" s="10">
        <v>160.07499999999999</v>
      </c>
    </row>
    <row r="1609" spans="1:8" x14ac:dyDescent="0.2">
      <c r="A1609" s="146">
        <v>1608</v>
      </c>
      <c r="B1609" s="11">
        <v>2150</v>
      </c>
      <c r="C1609" s="11">
        <v>1954</v>
      </c>
      <c r="D1609" s="11">
        <v>0.62937534934997563</v>
      </c>
      <c r="E1609" s="11" t="b">
        <v>0</v>
      </c>
      <c r="F1609" s="11">
        <v>1.8082191780821919</v>
      </c>
      <c r="G1609" s="11" t="b">
        <v>1</v>
      </c>
      <c r="H1609" s="10">
        <v>154.35</v>
      </c>
    </row>
    <row r="1610" spans="1:8" x14ac:dyDescent="0.2">
      <c r="A1610" s="146">
        <v>1609</v>
      </c>
      <c r="B1610" s="11">
        <v>2175</v>
      </c>
      <c r="C1610" s="11">
        <v>972</v>
      </c>
      <c r="D1610" s="11">
        <v>0.62698737274169936</v>
      </c>
      <c r="E1610" s="11" t="b">
        <v>0</v>
      </c>
      <c r="F1610" s="11">
        <v>1.8082191780821919</v>
      </c>
      <c r="G1610" s="11" t="b">
        <v>1</v>
      </c>
      <c r="H1610" s="10">
        <v>150.19999999999999</v>
      </c>
    </row>
    <row r="1611" spans="1:8" x14ac:dyDescent="0.2">
      <c r="A1611" s="146">
        <v>1610</v>
      </c>
      <c r="B1611" s="11">
        <v>2200</v>
      </c>
      <c r="C1611" s="11">
        <v>1267</v>
      </c>
      <c r="D1611" s="11">
        <v>0.62947834514617929</v>
      </c>
      <c r="E1611" s="11" t="b">
        <v>0</v>
      </c>
      <c r="F1611" s="11">
        <v>1.8082191780821919</v>
      </c>
      <c r="G1611" s="11" t="b">
        <v>1</v>
      </c>
      <c r="H1611" s="10">
        <v>148.82499999999999</v>
      </c>
    </row>
    <row r="1612" spans="1:8" x14ac:dyDescent="0.2">
      <c r="A1612" s="146">
        <v>1611</v>
      </c>
      <c r="B1612" s="11">
        <v>2300</v>
      </c>
      <c r="C1612" s="11">
        <v>989</v>
      </c>
      <c r="D1612" s="11">
        <v>0.62924565093994145</v>
      </c>
      <c r="E1612" s="11" t="b">
        <v>0</v>
      </c>
      <c r="F1612" s="11">
        <v>1.8082191780821919</v>
      </c>
      <c r="G1612" s="11" t="b">
        <v>1</v>
      </c>
      <c r="H1612" s="10">
        <v>138.27500000000001</v>
      </c>
    </row>
    <row r="1613" spans="1:8" x14ac:dyDescent="0.2">
      <c r="A1613" s="146">
        <v>1612</v>
      </c>
      <c r="B1613" s="11">
        <v>2375</v>
      </c>
      <c r="C1613" s="11">
        <v>1063</v>
      </c>
      <c r="D1613" s="11">
        <v>0.62923802162170417</v>
      </c>
      <c r="E1613" s="11" t="b">
        <v>0</v>
      </c>
      <c r="F1613" s="11">
        <v>1.8082191780821919</v>
      </c>
      <c r="G1613" s="11" t="b">
        <v>1</v>
      </c>
      <c r="H1613" s="10">
        <v>131.05000000000001</v>
      </c>
    </row>
    <row r="1614" spans="1:8" x14ac:dyDescent="0.2">
      <c r="A1614" s="146">
        <v>1613</v>
      </c>
      <c r="B1614" s="11">
        <v>2400</v>
      </c>
      <c r="C1614" s="11">
        <v>4286</v>
      </c>
      <c r="D1614" s="11">
        <v>0.62947453048706059</v>
      </c>
      <c r="E1614" s="11" t="b">
        <v>0</v>
      </c>
      <c r="F1614" s="11">
        <v>1.8082191780821919</v>
      </c>
      <c r="G1614" s="11" t="b">
        <v>1</v>
      </c>
      <c r="H1614" s="10">
        <v>128.875</v>
      </c>
    </row>
    <row r="1615" spans="1:8" x14ac:dyDescent="0.2">
      <c r="A1615" s="146">
        <v>1614</v>
      </c>
      <c r="B1615" s="11">
        <v>2425</v>
      </c>
      <c r="C1615" s="11">
        <v>820</v>
      </c>
      <c r="D1615" s="11">
        <v>0.62595360012054457</v>
      </c>
      <c r="E1615" s="11" t="b">
        <v>0</v>
      </c>
      <c r="F1615" s="11">
        <v>1.8082191780821919</v>
      </c>
      <c r="G1615" s="11" t="b">
        <v>1</v>
      </c>
      <c r="H1615" s="10">
        <v>124.77500000000001</v>
      </c>
    </row>
    <row r="1616" spans="1:8" x14ac:dyDescent="0.2">
      <c r="A1616" s="146">
        <v>1615</v>
      </c>
      <c r="B1616" s="11">
        <v>2450</v>
      </c>
      <c r="C1616" s="11">
        <v>1591</v>
      </c>
      <c r="D1616" s="11">
        <v>0.62733069206237813</v>
      </c>
      <c r="E1616" s="11" t="b">
        <v>0</v>
      </c>
      <c r="F1616" s="11">
        <v>1.8082191780821919</v>
      </c>
      <c r="G1616" s="11" t="b">
        <v>1</v>
      </c>
      <c r="H1616" s="10">
        <v>123.3</v>
      </c>
    </row>
    <row r="1617" spans="1:8" x14ac:dyDescent="0.2">
      <c r="A1617" s="146">
        <v>1616</v>
      </c>
      <c r="B1617" s="11">
        <v>2475</v>
      </c>
      <c r="C1617" s="11">
        <v>10973</v>
      </c>
      <c r="D1617" s="11">
        <v>0.62510293113708504</v>
      </c>
      <c r="E1617" s="11" t="b">
        <v>0</v>
      </c>
      <c r="F1617" s="11">
        <v>1.8082191780821919</v>
      </c>
      <c r="G1617" s="11" t="b">
        <v>1</v>
      </c>
      <c r="H1617" s="10">
        <v>120</v>
      </c>
    </row>
    <row r="1618" spans="1:8" x14ac:dyDescent="0.2">
      <c r="A1618" s="146">
        <v>1617</v>
      </c>
      <c r="B1618" s="11">
        <v>5</v>
      </c>
      <c r="C1618" s="11">
        <v>4805</v>
      </c>
      <c r="D1618" s="11">
        <v>1.3906280468750001</v>
      </c>
      <c r="E1618" s="11" t="b">
        <v>0</v>
      </c>
      <c r="F1618" s="11">
        <v>1.8082191780821919</v>
      </c>
      <c r="G1618" s="11" t="b">
        <v>0</v>
      </c>
      <c r="H1618" s="10">
        <v>5.5E-2</v>
      </c>
    </row>
    <row r="1619" spans="1:8" x14ac:dyDescent="0.2">
      <c r="A1619" s="146">
        <v>1618</v>
      </c>
      <c r="B1619" s="11">
        <v>10</v>
      </c>
      <c r="C1619" s="11">
        <v>493</v>
      </c>
      <c r="D1619" s="11">
        <v>1.1796916015625001</v>
      </c>
      <c r="E1619" s="11" t="b">
        <v>0</v>
      </c>
      <c r="F1619" s="11">
        <v>1.8082191780821919</v>
      </c>
      <c r="G1619" s="11" t="b">
        <v>0</v>
      </c>
      <c r="H1619" s="10">
        <v>5.5E-2</v>
      </c>
    </row>
    <row r="1620" spans="1:8" x14ac:dyDescent="0.2">
      <c r="A1620" s="146">
        <v>1619</v>
      </c>
      <c r="B1620" s="11">
        <v>25</v>
      </c>
      <c r="C1620" s="11">
        <v>479</v>
      </c>
      <c r="D1620" s="11">
        <v>1.0371141894531251</v>
      </c>
      <c r="E1620" s="11" t="b">
        <v>0</v>
      </c>
      <c r="F1620" s="11">
        <v>1.8082191780821919</v>
      </c>
      <c r="G1620" s="11" t="b">
        <v>0</v>
      </c>
      <c r="H1620" s="10">
        <v>0.19</v>
      </c>
    </row>
    <row r="1621" spans="1:8" x14ac:dyDescent="0.2">
      <c r="A1621" s="146">
        <v>1620</v>
      </c>
      <c r="B1621" s="11">
        <v>50</v>
      </c>
      <c r="C1621" s="11">
        <v>623</v>
      </c>
      <c r="D1621" s="11">
        <v>0.95947306152343736</v>
      </c>
      <c r="E1621" s="11" t="b">
        <v>0</v>
      </c>
      <c r="F1621" s="11">
        <v>1.8082191780821919</v>
      </c>
      <c r="G1621" s="11" t="b">
        <v>0</v>
      </c>
      <c r="H1621" s="10">
        <v>0.69500000000000006</v>
      </c>
    </row>
    <row r="1622" spans="1:8" x14ac:dyDescent="0.2">
      <c r="A1622" s="146">
        <v>1621</v>
      </c>
      <c r="B1622" s="11">
        <v>100</v>
      </c>
      <c r="C1622" s="11">
        <v>7623</v>
      </c>
      <c r="D1622" s="11">
        <v>0.84448397705078115</v>
      </c>
      <c r="E1622" s="11" t="b">
        <v>0</v>
      </c>
      <c r="F1622" s="11">
        <v>1.8082191780821919</v>
      </c>
      <c r="G1622" s="11" t="b">
        <v>0</v>
      </c>
      <c r="H1622" s="10">
        <v>2.0499999999999998</v>
      </c>
    </row>
    <row r="1623" spans="1:8" x14ac:dyDescent="0.2">
      <c r="A1623" s="146">
        <v>1622</v>
      </c>
      <c r="B1623" s="11">
        <v>150</v>
      </c>
      <c r="C1623" s="11">
        <v>2364</v>
      </c>
      <c r="D1623" s="11">
        <v>0.77893287475585926</v>
      </c>
      <c r="E1623" s="11" t="b">
        <v>0</v>
      </c>
      <c r="F1623" s="11">
        <v>1.8082191780821919</v>
      </c>
      <c r="G1623" s="11" t="b">
        <v>0</v>
      </c>
      <c r="H1623" s="10">
        <v>4.1500000000000004</v>
      </c>
    </row>
    <row r="1624" spans="1:8" x14ac:dyDescent="0.2">
      <c r="A1624" s="146">
        <v>1623</v>
      </c>
      <c r="B1624" s="11">
        <v>200</v>
      </c>
      <c r="C1624" s="11">
        <v>5718</v>
      </c>
      <c r="D1624" s="11">
        <v>0.73446920806884763</v>
      </c>
      <c r="E1624" s="11" t="b">
        <v>0</v>
      </c>
      <c r="F1624" s="11">
        <v>1.8082191780821919</v>
      </c>
      <c r="G1624" s="11" t="b">
        <v>0</v>
      </c>
      <c r="H1624" s="10">
        <v>7.15</v>
      </c>
    </row>
    <row r="1625" spans="1:8" x14ac:dyDescent="0.2">
      <c r="A1625" s="146">
        <v>1624</v>
      </c>
      <c r="B1625" s="11">
        <v>250</v>
      </c>
      <c r="C1625" s="11">
        <v>2162</v>
      </c>
      <c r="D1625" s="11">
        <v>0.70604236831665057</v>
      </c>
      <c r="E1625" s="11" t="b">
        <v>0</v>
      </c>
      <c r="F1625" s="11">
        <v>1.8082191780821919</v>
      </c>
      <c r="G1625" s="11" t="b">
        <v>0</v>
      </c>
      <c r="H1625" s="10">
        <v>11.525</v>
      </c>
    </row>
    <row r="1626" spans="1:8" x14ac:dyDescent="0.2">
      <c r="A1626" s="146">
        <v>1625</v>
      </c>
      <c r="B1626" s="11">
        <v>300</v>
      </c>
      <c r="C1626" s="11">
        <v>2501</v>
      </c>
      <c r="D1626" s="11">
        <v>0.68583993362426776</v>
      </c>
      <c r="E1626" s="11" t="b">
        <v>0</v>
      </c>
      <c r="F1626" s="11">
        <v>1.8082191780821919</v>
      </c>
      <c r="G1626" s="11" t="b">
        <v>0</v>
      </c>
      <c r="H1626" s="10">
        <v>17.425000000000001</v>
      </c>
    </row>
    <row r="1627" spans="1:8" x14ac:dyDescent="0.2">
      <c r="A1627" s="146">
        <v>1626</v>
      </c>
      <c r="B1627" s="11">
        <v>350</v>
      </c>
      <c r="C1627" s="11">
        <v>887</v>
      </c>
      <c r="D1627" s="11">
        <v>0.66170077072143552</v>
      </c>
      <c r="E1627" s="11" t="b">
        <v>0</v>
      </c>
      <c r="F1627" s="11">
        <v>1.8082191780821919</v>
      </c>
      <c r="G1627" s="11" t="b">
        <v>0</v>
      </c>
      <c r="H1627" s="10">
        <v>23.8</v>
      </c>
    </row>
    <row r="1628" spans="1:8" x14ac:dyDescent="0.2">
      <c r="A1628" s="146">
        <v>1627</v>
      </c>
      <c r="B1628" s="11">
        <v>400</v>
      </c>
      <c r="C1628" s="11">
        <v>3037</v>
      </c>
      <c r="D1628" s="11">
        <v>0.6561313684082033</v>
      </c>
      <c r="E1628" s="11" t="b">
        <v>0</v>
      </c>
      <c r="F1628" s="11">
        <v>1.8082191780821919</v>
      </c>
      <c r="G1628" s="11" t="b">
        <v>0</v>
      </c>
      <c r="H1628" s="10">
        <v>33.85</v>
      </c>
    </row>
    <row r="1629" spans="1:8" x14ac:dyDescent="0.2">
      <c r="A1629" s="146">
        <v>1628</v>
      </c>
      <c r="B1629" s="11">
        <v>500</v>
      </c>
      <c r="C1629" s="11">
        <v>1860</v>
      </c>
      <c r="D1629" s="11">
        <v>0.63026797958374026</v>
      </c>
      <c r="E1629" s="11" t="b">
        <v>0</v>
      </c>
      <c r="F1629" s="11">
        <v>1.8082191780821919</v>
      </c>
      <c r="G1629" s="11" t="b">
        <v>0</v>
      </c>
      <c r="H1629" s="10">
        <v>55.724999999999987</v>
      </c>
    </row>
    <row r="1630" spans="1:8" x14ac:dyDescent="0.2">
      <c r="A1630" s="146">
        <v>1629</v>
      </c>
      <c r="B1630" s="11">
        <v>520</v>
      </c>
      <c r="C1630" s="11">
        <v>874</v>
      </c>
      <c r="D1630" s="11">
        <v>0.62937534934997563</v>
      </c>
      <c r="E1630" s="11" t="b">
        <v>0</v>
      </c>
      <c r="F1630" s="11">
        <v>1.8082191780821919</v>
      </c>
      <c r="G1630" s="11" t="b">
        <v>0</v>
      </c>
      <c r="H1630" s="10">
        <v>61.725000000000001</v>
      </c>
    </row>
    <row r="1631" spans="1:8" x14ac:dyDescent="0.2">
      <c r="A1631" s="146">
        <v>1630</v>
      </c>
      <c r="B1631" s="11">
        <v>550</v>
      </c>
      <c r="C1631" s="11">
        <v>1936</v>
      </c>
      <c r="D1631" s="11">
        <v>0.62350840362548832</v>
      </c>
      <c r="E1631" s="11" t="b">
        <v>0</v>
      </c>
      <c r="F1631" s="11">
        <v>1.8082191780821919</v>
      </c>
      <c r="G1631" s="11" t="b">
        <v>0</v>
      </c>
      <c r="H1631" s="10">
        <v>70.05</v>
      </c>
    </row>
    <row r="1632" spans="1:8" x14ac:dyDescent="0.2">
      <c r="A1632" s="146">
        <v>1631</v>
      </c>
      <c r="B1632" s="11">
        <v>600</v>
      </c>
      <c r="C1632" s="11">
        <v>2413</v>
      </c>
      <c r="D1632" s="11">
        <v>0.61496356719970702</v>
      </c>
      <c r="E1632" s="11" t="b">
        <v>0</v>
      </c>
      <c r="F1632" s="11">
        <v>1.8082191780821919</v>
      </c>
      <c r="G1632" s="11" t="b">
        <v>0</v>
      </c>
      <c r="H1632" s="10">
        <v>85.325000000000003</v>
      </c>
    </row>
    <row r="1633" spans="1:8" x14ac:dyDescent="0.2">
      <c r="A1633" s="146">
        <v>1632</v>
      </c>
      <c r="B1633" s="11">
        <v>650</v>
      </c>
      <c r="C1633" s="11">
        <v>1766</v>
      </c>
      <c r="D1633" s="11">
        <v>0.61016472602844252</v>
      </c>
      <c r="E1633" s="11" t="b">
        <v>0</v>
      </c>
      <c r="F1633" s="11">
        <v>1.8082191780821919</v>
      </c>
      <c r="G1633" s="11" t="b">
        <v>0</v>
      </c>
      <c r="H1633" s="10">
        <v>103.175</v>
      </c>
    </row>
    <row r="1634" spans="1:8" x14ac:dyDescent="0.2">
      <c r="A1634" s="146">
        <v>1633</v>
      </c>
      <c r="B1634" s="11">
        <v>660</v>
      </c>
      <c r="C1634" s="11">
        <v>501</v>
      </c>
      <c r="D1634" s="11">
        <v>0.61071785160064729</v>
      </c>
      <c r="E1634" s="11" t="b">
        <v>0</v>
      </c>
      <c r="F1634" s="11">
        <v>1.8082191780821919</v>
      </c>
      <c r="G1634" s="11" t="b">
        <v>0</v>
      </c>
      <c r="H1634" s="10">
        <v>107.45</v>
      </c>
    </row>
    <row r="1635" spans="1:8" x14ac:dyDescent="0.2">
      <c r="A1635" s="146">
        <v>1634</v>
      </c>
      <c r="B1635" s="11">
        <v>680</v>
      </c>
      <c r="C1635" s="11">
        <v>760</v>
      </c>
      <c r="D1635" s="11">
        <v>0.6089364057922364</v>
      </c>
      <c r="E1635" s="11" t="b">
        <v>0</v>
      </c>
      <c r="F1635" s="11">
        <v>1.8082191780821919</v>
      </c>
      <c r="G1635" s="11" t="b">
        <v>0</v>
      </c>
      <c r="H1635" s="10">
        <v>115.2</v>
      </c>
    </row>
    <row r="1636" spans="1:8" x14ac:dyDescent="0.2">
      <c r="A1636" s="146">
        <v>1635</v>
      </c>
      <c r="B1636" s="11">
        <v>690</v>
      </c>
      <c r="C1636" s="11">
        <v>4219</v>
      </c>
      <c r="D1636" s="11">
        <v>0.60567868690490734</v>
      </c>
      <c r="E1636" s="11" t="b">
        <v>0</v>
      </c>
      <c r="F1636" s="11">
        <v>1.8082191780821919</v>
      </c>
      <c r="G1636" s="11" t="b">
        <v>0</v>
      </c>
      <c r="H1636" s="10">
        <v>118.3</v>
      </c>
    </row>
    <row r="1637" spans="1:8" x14ac:dyDescent="0.2">
      <c r="A1637" s="146">
        <v>1636</v>
      </c>
      <c r="B1637" s="11">
        <v>700</v>
      </c>
      <c r="C1637" s="11">
        <v>3656</v>
      </c>
      <c r="D1637" s="11">
        <v>0.60443510803222678</v>
      </c>
      <c r="E1637" s="11" t="b">
        <v>0</v>
      </c>
      <c r="F1637" s="11">
        <v>1.8082191780821919</v>
      </c>
      <c r="G1637" s="11" t="b">
        <v>0</v>
      </c>
      <c r="H1637" s="10">
        <v>122.175</v>
      </c>
    </row>
    <row r="1638" spans="1:8" x14ac:dyDescent="0.2">
      <c r="A1638" s="146">
        <v>1637</v>
      </c>
      <c r="B1638" s="11">
        <v>710</v>
      </c>
      <c r="C1638" s="11">
        <v>438</v>
      </c>
      <c r="D1638" s="11">
        <v>0.60145204460144053</v>
      </c>
      <c r="E1638" s="11" t="b">
        <v>0</v>
      </c>
      <c r="F1638" s="11">
        <v>1.8082191780821919</v>
      </c>
      <c r="G1638" s="11" t="b">
        <v>0</v>
      </c>
      <c r="H1638" s="10">
        <v>125.45</v>
      </c>
    </row>
    <row r="1639" spans="1:8" x14ac:dyDescent="0.2">
      <c r="A1639" s="146">
        <v>1638</v>
      </c>
      <c r="B1639" s="11">
        <v>730</v>
      </c>
      <c r="C1639" s="11">
        <v>529</v>
      </c>
      <c r="D1639" s="11">
        <v>0.59968204277038584</v>
      </c>
      <c r="E1639" s="11" t="b">
        <v>0</v>
      </c>
      <c r="F1639" s="11">
        <v>1.8082191780821919</v>
      </c>
      <c r="G1639" s="11" t="b">
        <v>0</v>
      </c>
      <c r="H1639" s="10">
        <v>133.72499999999999</v>
      </c>
    </row>
    <row r="1640" spans="1:8" x14ac:dyDescent="0.2">
      <c r="A1640" s="146">
        <v>1639</v>
      </c>
      <c r="B1640" s="11">
        <v>750</v>
      </c>
      <c r="C1640" s="11">
        <v>1435</v>
      </c>
      <c r="D1640" s="11">
        <v>0.59778234252929696</v>
      </c>
      <c r="E1640" s="11" t="b">
        <v>0</v>
      </c>
      <c r="F1640" s="11">
        <v>1.8082191780821919</v>
      </c>
      <c r="G1640" s="11" t="b">
        <v>0</v>
      </c>
      <c r="H1640" s="10">
        <v>142.17500000000001</v>
      </c>
    </row>
    <row r="1641" spans="1:8" x14ac:dyDescent="0.2">
      <c r="A1641" s="146">
        <v>1640</v>
      </c>
      <c r="B1641" s="11">
        <v>770</v>
      </c>
      <c r="C1641" s="11">
        <v>611</v>
      </c>
      <c r="D1641" s="11">
        <v>0.59414315773010262</v>
      </c>
      <c r="E1641" s="11" t="b">
        <v>0</v>
      </c>
      <c r="F1641" s="11">
        <v>1.8082191780821919</v>
      </c>
      <c r="G1641" s="11" t="b">
        <v>0</v>
      </c>
      <c r="H1641" s="10">
        <v>150.125</v>
      </c>
    </row>
    <row r="1642" spans="1:8" x14ac:dyDescent="0.2">
      <c r="A1642" s="146">
        <v>1641</v>
      </c>
      <c r="B1642" s="11">
        <v>780</v>
      </c>
      <c r="C1642" s="11">
        <v>494</v>
      </c>
      <c r="D1642" s="11">
        <v>0.59598945274353032</v>
      </c>
      <c r="E1642" s="11" t="b">
        <v>0</v>
      </c>
      <c r="F1642" s="11">
        <v>1.8082191780821919</v>
      </c>
      <c r="G1642" s="11" t="b">
        <v>0</v>
      </c>
      <c r="H1642" s="10">
        <v>155.69999999999999</v>
      </c>
    </row>
    <row r="1643" spans="1:8" x14ac:dyDescent="0.2">
      <c r="A1643" s="146">
        <v>1642</v>
      </c>
      <c r="B1643" s="11">
        <v>790</v>
      </c>
      <c r="C1643" s="11">
        <v>615</v>
      </c>
      <c r="D1643" s="11">
        <v>0.59439111057281502</v>
      </c>
      <c r="E1643" s="11" t="b">
        <v>0</v>
      </c>
      <c r="F1643" s="11">
        <v>1.8082191780821919</v>
      </c>
      <c r="G1643" s="11" t="b">
        <v>0</v>
      </c>
      <c r="H1643" s="10">
        <v>159.9</v>
      </c>
    </row>
    <row r="1644" spans="1:8" x14ac:dyDescent="0.2">
      <c r="A1644" s="146">
        <v>1643</v>
      </c>
      <c r="B1644" s="11">
        <v>800</v>
      </c>
      <c r="C1644" s="11">
        <v>3408</v>
      </c>
      <c r="D1644" s="11">
        <v>0.59426141216278083</v>
      </c>
      <c r="E1644" s="11" t="b">
        <v>0</v>
      </c>
      <c r="F1644" s="11">
        <v>1.8082191780821919</v>
      </c>
      <c r="G1644" s="11" t="b">
        <v>0</v>
      </c>
      <c r="H1644" s="10">
        <v>164.77500000000001</v>
      </c>
    </row>
    <row r="1645" spans="1:8" x14ac:dyDescent="0.2">
      <c r="A1645" s="146">
        <v>1644</v>
      </c>
      <c r="B1645" s="11">
        <v>850</v>
      </c>
      <c r="C1645" s="11">
        <v>1400</v>
      </c>
      <c r="D1645" s="11">
        <v>0.58642228767395022</v>
      </c>
      <c r="E1645" s="11" t="b">
        <v>0</v>
      </c>
      <c r="F1645" s="11">
        <v>1.8082191780821919</v>
      </c>
      <c r="G1645" s="11" t="b">
        <v>0</v>
      </c>
      <c r="H1645" s="10">
        <v>186.77500000000001</v>
      </c>
    </row>
    <row r="1646" spans="1:8" x14ac:dyDescent="0.2">
      <c r="A1646" s="146">
        <v>1645</v>
      </c>
      <c r="B1646" s="11">
        <v>870</v>
      </c>
      <c r="C1646" s="11">
        <v>545</v>
      </c>
      <c r="D1646" s="11">
        <v>0.58659776199340818</v>
      </c>
      <c r="E1646" s="11" t="b">
        <v>0</v>
      </c>
      <c r="F1646" s="11">
        <v>1.8082191780821919</v>
      </c>
      <c r="G1646" s="11" t="b">
        <v>0</v>
      </c>
      <c r="H1646" s="10">
        <v>197.42500000000001</v>
      </c>
    </row>
    <row r="1647" spans="1:8" x14ac:dyDescent="0.2">
      <c r="A1647" s="146">
        <v>1646</v>
      </c>
      <c r="B1647" s="11">
        <v>890</v>
      </c>
      <c r="C1647" s="11">
        <v>883</v>
      </c>
      <c r="D1647" s="11">
        <v>0.58343540958404549</v>
      </c>
      <c r="E1647" s="11" t="b">
        <v>0</v>
      </c>
      <c r="F1647" s="11">
        <v>1.8082191780821919</v>
      </c>
      <c r="G1647" s="11" t="b">
        <v>0</v>
      </c>
      <c r="H1647" s="10">
        <v>206.72499999999999</v>
      </c>
    </row>
    <row r="1648" spans="1:8" x14ac:dyDescent="0.2">
      <c r="A1648" s="146">
        <v>1647</v>
      </c>
      <c r="B1648" s="11">
        <v>900</v>
      </c>
      <c r="C1648" s="11">
        <v>3557</v>
      </c>
      <c r="D1648" s="11">
        <v>0.58318364208221429</v>
      </c>
      <c r="E1648" s="11" t="b">
        <v>0</v>
      </c>
      <c r="F1648" s="11">
        <v>1.8082191780821919</v>
      </c>
      <c r="G1648" s="11" t="b">
        <v>0</v>
      </c>
      <c r="H1648" s="10">
        <v>212.07499999999999</v>
      </c>
    </row>
    <row r="1649" spans="1:8" x14ac:dyDescent="0.2">
      <c r="A1649" s="146">
        <v>1648</v>
      </c>
      <c r="B1649" s="11">
        <v>950</v>
      </c>
      <c r="C1649" s="11">
        <v>1079</v>
      </c>
      <c r="D1649" s="11">
        <v>0.57858697784423829</v>
      </c>
      <c r="E1649" s="11" t="b">
        <v>0</v>
      </c>
      <c r="F1649" s="11">
        <v>1.8082191780821919</v>
      </c>
      <c r="G1649" s="11" t="b">
        <v>0</v>
      </c>
      <c r="H1649" s="10">
        <v>237.95</v>
      </c>
    </row>
    <row r="1650" spans="1:8" x14ac:dyDescent="0.2">
      <c r="A1650" s="146">
        <v>1649</v>
      </c>
      <c r="B1650" s="11">
        <v>980</v>
      </c>
      <c r="C1650" s="11">
        <v>1659</v>
      </c>
      <c r="D1650" s="11">
        <v>0.57685512260437</v>
      </c>
      <c r="E1650" s="11" t="b">
        <v>0</v>
      </c>
      <c r="F1650" s="11">
        <v>1.8082191780821919</v>
      </c>
      <c r="G1650" s="11" t="b">
        <v>0</v>
      </c>
      <c r="H1650" s="10">
        <v>254.55</v>
      </c>
    </row>
    <row r="1651" spans="1:8" x14ac:dyDescent="0.2">
      <c r="A1651" s="146">
        <v>1650</v>
      </c>
      <c r="B1651" s="11">
        <v>1000</v>
      </c>
      <c r="C1651" s="11">
        <v>6063</v>
      </c>
      <c r="D1651" s="11">
        <v>0.57872430557250976</v>
      </c>
      <c r="E1651" s="11" t="b">
        <v>0</v>
      </c>
      <c r="F1651" s="11">
        <v>1.8082191780821919</v>
      </c>
      <c r="G1651" s="11" t="b">
        <v>0</v>
      </c>
      <c r="H1651" s="10">
        <v>267.42500000000001</v>
      </c>
    </row>
    <row r="1652" spans="1:8" x14ac:dyDescent="0.2">
      <c r="A1652" s="146">
        <v>1651</v>
      </c>
      <c r="B1652" s="11">
        <v>1020</v>
      </c>
      <c r="C1652" s="11">
        <v>783</v>
      </c>
      <c r="D1652" s="11">
        <v>0.57381102462768552</v>
      </c>
      <c r="E1652" s="11" t="b">
        <v>0</v>
      </c>
      <c r="F1652" s="11">
        <v>1.8082191780821919</v>
      </c>
      <c r="G1652" s="11" t="b">
        <v>0</v>
      </c>
      <c r="H1652" s="10">
        <v>276.95</v>
      </c>
    </row>
    <row r="1653" spans="1:8" x14ac:dyDescent="0.2">
      <c r="A1653" s="146">
        <v>1652</v>
      </c>
      <c r="B1653" s="11">
        <v>1050</v>
      </c>
      <c r="C1653" s="11">
        <v>508</v>
      </c>
      <c r="D1653" s="11">
        <v>0.57309386871337897</v>
      </c>
      <c r="E1653" s="11" t="b">
        <v>0</v>
      </c>
      <c r="F1653" s="11">
        <v>1.8082191780821919</v>
      </c>
      <c r="G1653" s="11" t="b">
        <v>0</v>
      </c>
      <c r="H1653" s="10">
        <v>295.05</v>
      </c>
    </row>
    <row r="1654" spans="1:8" x14ac:dyDescent="0.2">
      <c r="A1654" s="146">
        <v>1653</v>
      </c>
      <c r="B1654" s="11">
        <v>1075</v>
      </c>
      <c r="C1654" s="11">
        <v>410</v>
      </c>
      <c r="D1654" s="11">
        <v>0.57025194766998299</v>
      </c>
      <c r="E1654" s="11" t="b">
        <v>0</v>
      </c>
      <c r="F1654" s="11">
        <v>1.8082191780821919</v>
      </c>
      <c r="G1654" s="11" t="b">
        <v>0</v>
      </c>
      <c r="H1654" s="10">
        <v>309.22500000000002</v>
      </c>
    </row>
    <row r="1655" spans="1:8" x14ac:dyDescent="0.2">
      <c r="A1655" s="146">
        <v>1654</v>
      </c>
      <c r="B1655" s="11">
        <v>1080</v>
      </c>
      <c r="C1655" s="11">
        <v>4078</v>
      </c>
      <c r="D1655" s="11">
        <v>0.57043505130767835</v>
      </c>
      <c r="E1655" s="11" t="b">
        <v>0</v>
      </c>
      <c r="F1655" s="11">
        <v>1.8082191780821919</v>
      </c>
      <c r="G1655" s="11" t="b">
        <v>0</v>
      </c>
      <c r="H1655" s="10">
        <v>312.5</v>
      </c>
    </row>
    <row r="1656" spans="1:8" x14ac:dyDescent="0.2">
      <c r="A1656" s="146">
        <v>1655</v>
      </c>
      <c r="B1656" s="11">
        <v>1090</v>
      </c>
      <c r="C1656" s="11">
        <v>663</v>
      </c>
      <c r="D1656" s="11">
        <v>0.56900455413818352</v>
      </c>
      <c r="E1656" s="11" t="b">
        <v>0</v>
      </c>
      <c r="F1656" s="11">
        <v>1.8082191780821919</v>
      </c>
      <c r="G1656" s="11" t="b">
        <v>0</v>
      </c>
      <c r="H1656" s="10">
        <v>318.10000000000002</v>
      </c>
    </row>
    <row r="1657" spans="1:8" x14ac:dyDescent="0.2">
      <c r="A1657" s="146">
        <v>1656</v>
      </c>
      <c r="B1657" s="11">
        <v>1100</v>
      </c>
      <c r="C1657" s="11">
        <v>6274</v>
      </c>
      <c r="D1657" s="11">
        <v>0.56882526515960685</v>
      </c>
      <c r="E1657" s="11" t="b">
        <v>0</v>
      </c>
      <c r="F1657" s="11">
        <v>1.8082191780821919</v>
      </c>
      <c r="G1657" s="11" t="b">
        <v>0</v>
      </c>
      <c r="H1657" s="10">
        <v>324.42500000000001</v>
      </c>
    </row>
    <row r="1658" spans="1:8" x14ac:dyDescent="0.2">
      <c r="A1658" s="146">
        <v>1657</v>
      </c>
      <c r="B1658" s="11">
        <v>1125</v>
      </c>
      <c r="C1658" s="11">
        <v>1102</v>
      </c>
      <c r="D1658" s="11">
        <v>0.5666699827575683</v>
      </c>
      <c r="E1658" s="11" t="b">
        <v>1</v>
      </c>
      <c r="F1658" s="11">
        <v>1.8082191780821919</v>
      </c>
      <c r="G1658" s="11" t="b">
        <v>0</v>
      </c>
      <c r="H1658" s="10">
        <v>339.47500000000002</v>
      </c>
    </row>
    <row r="1659" spans="1:8" x14ac:dyDescent="0.2">
      <c r="A1659" s="146">
        <v>1658</v>
      </c>
      <c r="B1659" s="11">
        <v>1200</v>
      </c>
      <c r="C1659" s="11">
        <v>1824</v>
      </c>
      <c r="D1659" s="11">
        <v>0.5623212713623047</v>
      </c>
      <c r="E1659" s="11" t="b">
        <v>1</v>
      </c>
      <c r="F1659" s="11">
        <v>1.8082191780821919</v>
      </c>
      <c r="G1659" s="11" t="b">
        <v>0</v>
      </c>
      <c r="H1659" s="10">
        <v>387.27499999999998</v>
      </c>
    </row>
    <row r="1660" spans="1:8" x14ac:dyDescent="0.2">
      <c r="A1660" s="146">
        <v>1659</v>
      </c>
      <c r="B1660" s="11">
        <v>1250</v>
      </c>
      <c r="C1660" s="11">
        <v>446</v>
      </c>
      <c r="D1660" s="11">
        <v>0.56129894271850578</v>
      </c>
      <c r="E1660" s="11" t="b">
        <v>1</v>
      </c>
      <c r="F1660" s="11">
        <v>1.8082191780821919</v>
      </c>
      <c r="G1660" s="11" t="b">
        <v>0</v>
      </c>
      <c r="H1660" s="10">
        <v>421.4</v>
      </c>
    </row>
    <row r="1661" spans="1:8" x14ac:dyDescent="0.2">
      <c r="A1661" s="146">
        <v>1660</v>
      </c>
      <c r="B1661" s="11">
        <v>1300</v>
      </c>
      <c r="C1661" s="11">
        <v>6047</v>
      </c>
      <c r="D1661" s="11">
        <v>0.55925047077178969</v>
      </c>
      <c r="E1661" s="11" t="b">
        <v>1</v>
      </c>
      <c r="F1661" s="11">
        <v>1.8082191780821919</v>
      </c>
      <c r="G1661" s="11" t="b">
        <v>0</v>
      </c>
      <c r="H1661" s="10">
        <v>455.82499999999999</v>
      </c>
    </row>
    <row r="1662" spans="1:8" x14ac:dyDescent="0.2">
      <c r="A1662" s="146">
        <v>1661</v>
      </c>
      <c r="B1662" s="11">
        <v>1375</v>
      </c>
      <c r="C1662" s="11">
        <v>762</v>
      </c>
      <c r="D1662" s="11">
        <v>0.55286091674804694</v>
      </c>
      <c r="E1662" s="11" t="b">
        <v>1</v>
      </c>
      <c r="F1662" s="11">
        <v>1.8082191780821919</v>
      </c>
      <c r="G1662" s="11" t="b">
        <v>0</v>
      </c>
      <c r="H1662" s="10">
        <v>507.05</v>
      </c>
    </row>
    <row r="1663" spans="1:8" x14ac:dyDescent="0.2">
      <c r="A1663" s="146">
        <v>1662</v>
      </c>
      <c r="B1663" s="11">
        <v>1400</v>
      </c>
      <c r="C1663" s="11">
        <v>18157</v>
      </c>
      <c r="D1663" s="11">
        <v>0.5521819074249269</v>
      </c>
      <c r="E1663" s="11" t="b">
        <v>1</v>
      </c>
      <c r="F1663" s="11">
        <v>1.8082191780821919</v>
      </c>
      <c r="G1663" s="11" t="b">
        <v>0</v>
      </c>
      <c r="H1663" s="10">
        <v>525.375</v>
      </c>
    </row>
    <row r="1664" spans="1:8" x14ac:dyDescent="0.2">
      <c r="A1664" s="146">
        <v>1663</v>
      </c>
      <c r="B1664" s="11">
        <v>1500</v>
      </c>
      <c r="C1664" s="11">
        <v>911</v>
      </c>
      <c r="D1664" s="11">
        <v>0.54753183795928961</v>
      </c>
      <c r="E1664" s="11" t="b">
        <v>1</v>
      </c>
      <c r="F1664" s="11">
        <v>1.8082191780821919</v>
      </c>
      <c r="G1664" s="11" t="b">
        <v>0</v>
      </c>
      <c r="H1664" s="10">
        <v>599.35</v>
      </c>
    </row>
    <row r="1665" spans="1:8" x14ac:dyDescent="0.2">
      <c r="A1665" s="146">
        <v>1664</v>
      </c>
      <c r="B1665" s="11">
        <v>1600</v>
      </c>
      <c r="C1665" s="11">
        <v>476</v>
      </c>
      <c r="D1665" s="11">
        <v>0.54060823165893557</v>
      </c>
      <c r="E1665" s="11" t="b">
        <v>1</v>
      </c>
      <c r="F1665" s="11">
        <v>1.8082191780821919</v>
      </c>
      <c r="G1665" s="11" t="b">
        <v>0</v>
      </c>
      <c r="H1665" s="10">
        <v>674.67499999999995</v>
      </c>
    </row>
    <row r="1666" spans="1:8" x14ac:dyDescent="0.2">
      <c r="A1666" s="146">
        <v>1665</v>
      </c>
      <c r="B1666" s="11">
        <v>1700</v>
      </c>
      <c r="C1666" s="11">
        <v>8732</v>
      </c>
      <c r="D1666" s="11">
        <v>0.53556525230407726</v>
      </c>
      <c r="E1666" s="11" t="b">
        <v>1</v>
      </c>
      <c r="F1666" s="11">
        <v>1.8082191780821919</v>
      </c>
      <c r="G1666" s="11" t="b">
        <v>0</v>
      </c>
      <c r="H1666" s="10">
        <v>753.55</v>
      </c>
    </row>
    <row r="1667" spans="1:8" x14ac:dyDescent="0.2">
      <c r="A1667" s="146">
        <v>1666</v>
      </c>
      <c r="B1667" s="11">
        <v>1775</v>
      </c>
      <c r="C1667" s="11">
        <v>713</v>
      </c>
      <c r="D1667" s="11">
        <v>0.53287210296630849</v>
      </c>
      <c r="E1667" s="11" t="b">
        <v>1</v>
      </c>
      <c r="F1667" s="11">
        <v>1.8082191780821919</v>
      </c>
      <c r="G1667" s="11" t="b">
        <v>0</v>
      </c>
      <c r="H1667" s="10">
        <v>814.77499999999998</v>
      </c>
    </row>
    <row r="1668" spans="1:8" x14ac:dyDescent="0.2">
      <c r="A1668" s="146">
        <v>1667</v>
      </c>
      <c r="B1668" s="11">
        <v>1800</v>
      </c>
      <c r="C1668" s="11">
        <v>15782</v>
      </c>
      <c r="D1668" s="11">
        <v>0.53200236068725593</v>
      </c>
      <c r="E1668" s="11" t="b">
        <v>1</v>
      </c>
      <c r="F1668" s="11">
        <v>1.8082191780821919</v>
      </c>
      <c r="G1668" s="11" t="b">
        <v>0</v>
      </c>
      <c r="H1668" s="10">
        <v>835.45</v>
      </c>
    </row>
    <row r="1669" spans="1:8" x14ac:dyDescent="0.2">
      <c r="A1669" s="146">
        <v>1668</v>
      </c>
      <c r="B1669" s="11">
        <v>2400</v>
      </c>
      <c r="C1669" s="11">
        <v>404</v>
      </c>
      <c r="D1669" s="11">
        <v>0.5092212164306642</v>
      </c>
      <c r="E1669" s="11" t="b">
        <v>1</v>
      </c>
      <c r="F1669" s="11">
        <v>1.8082191780821919</v>
      </c>
      <c r="G1669" s="11" t="b">
        <v>0</v>
      </c>
      <c r="H1669" s="10">
        <v>1360.15</v>
      </c>
    </row>
    <row r="1670" spans="1:8" x14ac:dyDescent="0.2">
      <c r="A1670" s="147">
        <v>1669</v>
      </c>
      <c r="B1670" s="18">
        <v>2475</v>
      </c>
      <c r="C1670" s="18">
        <v>575</v>
      </c>
      <c r="D1670" s="18">
        <v>0.5060512347030639</v>
      </c>
      <c r="E1670" s="18" t="b">
        <v>1</v>
      </c>
      <c r="F1670" s="18">
        <v>1.8082191780821919</v>
      </c>
      <c r="G1670" s="18" t="b">
        <v>0</v>
      </c>
      <c r="H1670" s="12">
        <v>1428.7</v>
      </c>
    </row>
    <row r="1671" spans="1:8" x14ac:dyDescent="0.2">
      <c r="A1671" s="144"/>
    </row>
    <row r="1672" spans="1:8" x14ac:dyDescent="0.2">
      <c r="A1672" s="144"/>
    </row>
    <row r="1673" spans="1:8" x14ac:dyDescent="0.2">
      <c r="A1673" s="144"/>
    </row>
    <row r="1674" spans="1:8" x14ac:dyDescent="0.2">
      <c r="A1674" s="144"/>
    </row>
    <row r="1675" spans="1:8" x14ac:dyDescent="0.2">
      <c r="A1675" s="144"/>
    </row>
    <row r="1676" spans="1:8" x14ac:dyDescent="0.2">
      <c r="A1676" s="144"/>
    </row>
    <row r="1677" spans="1:8" x14ac:dyDescent="0.2">
      <c r="A1677" s="144"/>
    </row>
    <row r="1678" spans="1:8" x14ac:dyDescent="0.2">
      <c r="A1678" s="144"/>
    </row>
    <row r="1679" spans="1:8" x14ac:dyDescent="0.2">
      <c r="A1679" s="144"/>
    </row>
    <row r="1680" spans="1:8" x14ac:dyDescent="0.2">
      <c r="A1680" s="144"/>
    </row>
    <row r="1681" spans="1:1" x14ac:dyDescent="0.2">
      <c r="A1681" s="144"/>
    </row>
    <row r="1682" spans="1:1" x14ac:dyDescent="0.2">
      <c r="A1682" s="144"/>
    </row>
    <row r="1683" spans="1:1" x14ac:dyDescent="0.2">
      <c r="A1683" s="144"/>
    </row>
    <row r="1684" spans="1:1" x14ac:dyDescent="0.2">
      <c r="A1684" s="144"/>
    </row>
    <row r="1685" spans="1:1" x14ac:dyDescent="0.2">
      <c r="A1685" s="144"/>
    </row>
    <row r="1686" spans="1:1" x14ac:dyDescent="0.2">
      <c r="A1686" s="144"/>
    </row>
    <row r="1687" spans="1:1" x14ac:dyDescent="0.2">
      <c r="A1687" s="144"/>
    </row>
    <row r="1688" spans="1:1" x14ac:dyDescent="0.2">
      <c r="A1688" s="144"/>
    </row>
    <row r="1689" spans="1:1" x14ac:dyDescent="0.2">
      <c r="A1689" s="144"/>
    </row>
    <row r="1690" spans="1:1" x14ac:dyDescent="0.2">
      <c r="A1690" s="144"/>
    </row>
    <row r="1691" spans="1:1" x14ac:dyDescent="0.2">
      <c r="A1691" s="144"/>
    </row>
    <row r="1692" spans="1:1" x14ac:dyDescent="0.2">
      <c r="A1692" s="144"/>
    </row>
    <row r="1693" spans="1:1" x14ac:dyDescent="0.2">
      <c r="A1693" s="144"/>
    </row>
    <row r="1694" spans="1:1" x14ac:dyDescent="0.2">
      <c r="A1694" s="144"/>
    </row>
    <row r="1695" spans="1:1" x14ac:dyDescent="0.2">
      <c r="A1695" s="144"/>
    </row>
    <row r="1696" spans="1:1" x14ac:dyDescent="0.2">
      <c r="A1696" s="144"/>
    </row>
    <row r="1697" spans="1:1" x14ac:dyDescent="0.2">
      <c r="A1697" s="144"/>
    </row>
    <row r="1698" spans="1:1" x14ac:dyDescent="0.2">
      <c r="A1698" s="144"/>
    </row>
    <row r="1699" spans="1:1" x14ac:dyDescent="0.2">
      <c r="A1699" s="144"/>
    </row>
    <row r="1700" spans="1:1" x14ac:dyDescent="0.2">
      <c r="A1700" s="144"/>
    </row>
    <row r="1701" spans="1:1" x14ac:dyDescent="0.2">
      <c r="A1701" s="144"/>
    </row>
    <row r="1702" spans="1:1" x14ac:dyDescent="0.2">
      <c r="A1702" s="144"/>
    </row>
    <row r="1703" spans="1:1" x14ac:dyDescent="0.2">
      <c r="A1703" s="144"/>
    </row>
    <row r="1704" spans="1:1" x14ac:dyDescent="0.2">
      <c r="A1704" s="144"/>
    </row>
    <row r="1705" spans="1:1" x14ac:dyDescent="0.2">
      <c r="A1705" s="144"/>
    </row>
    <row r="1706" spans="1:1" x14ac:dyDescent="0.2">
      <c r="A1706" s="144"/>
    </row>
    <row r="1707" spans="1:1" x14ac:dyDescent="0.2">
      <c r="A1707" s="144"/>
    </row>
    <row r="1708" spans="1:1" x14ac:dyDescent="0.2">
      <c r="A1708" s="144"/>
    </row>
    <row r="1709" spans="1:1" x14ac:dyDescent="0.2">
      <c r="A1709" s="144"/>
    </row>
    <row r="1710" spans="1:1" x14ac:dyDescent="0.2">
      <c r="A1710" s="144"/>
    </row>
    <row r="1711" spans="1:1" x14ac:dyDescent="0.2">
      <c r="A1711" s="144"/>
    </row>
    <row r="1712" spans="1:1" x14ac:dyDescent="0.2">
      <c r="A1712" s="144"/>
    </row>
    <row r="1713" spans="1:1" x14ac:dyDescent="0.2">
      <c r="A1713" s="144"/>
    </row>
    <row r="1714" spans="1:1" x14ac:dyDescent="0.2">
      <c r="A1714" s="144"/>
    </row>
    <row r="1715" spans="1:1" x14ac:dyDescent="0.2">
      <c r="A1715" s="144"/>
    </row>
    <row r="1716" spans="1:1" x14ac:dyDescent="0.2">
      <c r="A1716" s="144"/>
    </row>
    <row r="1717" spans="1:1" x14ac:dyDescent="0.2">
      <c r="A1717" s="144"/>
    </row>
    <row r="1718" spans="1:1" x14ac:dyDescent="0.2">
      <c r="A1718" s="144"/>
    </row>
    <row r="1719" spans="1:1" x14ac:dyDescent="0.2">
      <c r="A1719" s="144"/>
    </row>
    <row r="1720" spans="1:1" x14ac:dyDescent="0.2">
      <c r="A1720" s="144"/>
    </row>
    <row r="1721" spans="1:1" x14ac:dyDescent="0.2">
      <c r="A1721" s="144"/>
    </row>
    <row r="1722" spans="1:1" x14ac:dyDescent="0.2">
      <c r="A1722" s="144"/>
    </row>
    <row r="1723" spans="1:1" x14ac:dyDescent="0.2">
      <c r="A1723" s="144"/>
    </row>
    <row r="1724" spans="1:1" x14ac:dyDescent="0.2">
      <c r="A1724" s="144"/>
    </row>
    <row r="1725" spans="1:1" x14ac:dyDescent="0.2">
      <c r="A1725" s="144"/>
    </row>
    <row r="1726" spans="1:1" x14ac:dyDescent="0.2">
      <c r="A1726" s="144"/>
    </row>
    <row r="1727" spans="1:1" x14ac:dyDescent="0.2">
      <c r="A1727" s="144"/>
    </row>
    <row r="1728" spans="1:1" x14ac:dyDescent="0.2">
      <c r="A1728" s="144"/>
    </row>
    <row r="1729" spans="1:1" x14ac:dyDescent="0.2">
      <c r="A1729" s="144"/>
    </row>
    <row r="1730" spans="1:1" x14ac:dyDescent="0.2">
      <c r="A1730" s="144"/>
    </row>
    <row r="1731" spans="1:1" x14ac:dyDescent="0.2">
      <c r="A1731" s="144"/>
    </row>
    <row r="1732" spans="1:1" x14ac:dyDescent="0.2">
      <c r="A1732" s="144"/>
    </row>
    <row r="1733" spans="1:1" x14ac:dyDescent="0.2">
      <c r="A1733" s="144"/>
    </row>
    <row r="1734" spans="1:1" x14ac:dyDescent="0.2">
      <c r="A1734" s="144"/>
    </row>
    <row r="1735" spans="1:1" x14ac:dyDescent="0.2">
      <c r="A1735" s="144"/>
    </row>
    <row r="1736" spans="1:1" x14ac:dyDescent="0.2">
      <c r="A1736" s="144"/>
    </row>
    <row r="1737" spans="1:1" x14ac:dyDescent="0.2">
      <c r="A1737" s="144"/>
    </row>
    <row r="1738" spans="1:1" x14ac:dyDescent="0.2">
      <c r="A1738" s="144"/>
    </row>
    <row r="1739" spans="1:1" x14ac:dyDescent="0.2">
      <c r="A1739" s="144"/>
    </row>
    <row r="1740" spans="1:1" x14ac:dyDescent="0.2">
      <c r="A1740" s="144"/>
    </row>
    <row r="1741" spans="1:1" x14ac:dyDescent="0.2">
      <c r="A1741" s="144"/>
    </row>
    <row r="1742" spans="1:1" x14ac:dyDescent="0.2">
      <c r="A1742" s="144"/>
    </row>
    <row r="1743" spans="1:1" x14ac:dyDescent="0.2">
      <c r="A1743" s="144"/>
    </row>
    <row r="1744" spans="1:1" x14ac:dyDescent="0.2">
      <c r="A1744" s="144"/>
    </row>
    <row r="1745" spans="1:1" x14ac:dyDescent="0.2">
      <c r="A1745" s="144"/>
    </row>
    <row r="1746" spans="1:1" x14ac:dyDescent="0.2">
      <c r="A1746" s="144"/>
    </row>
    <row r="1747" spans="1:1" x14ac:dyDescent="0.2">
      <c r="A1747" s="144"/>
    </row>
    <row r="1748" spans="1:1" x14ac:dyDescent="0.2">
      <c r="A1748" s="144"/>
    </row>
    <row r="1749" spans="1:1" x14ac:dyDescent="0.2">
      <c r="A1749" s="144"/>
    </row>
    <row r="1750" spans="1:1" x14ac:dyDescent="0.2">
      <c r="A1750" s="144"/>
    </row>
    <row r="1751" spans="1:1" x14ac:dyDescent="0.2">
      <c r="A1751" s="144"/>
    </row>
    <row r="1752" spans="1:1" x14ac:dyDescent="0.2">
      <c r="A1752" s="144"/>
    </row>
    <row r="1753" spans="1:1" x14ac:dyDescent="0.2">
      <c r="A1753" s="144"/>
    </row>
    <row r="1754" spans="1:1" x14ac:dyDescent="0.2">
      <c r="A1754" s="144"/>
    </row>
    <row r="1755" spans="1:1" x14ac:dyDescent="0.2">
      <c r="A1755" s="144"/>
    </row>
    <row r="1756" spans="1:1" x14ac:dyDescent="0.2">
      <c r="A1756" s="144"/>
    </row>
    <row r="1757" spans="1:1" x14ac:dyDescent="0.2">
      <c r="A1757" s="144"/>
    </row>
    <row r="1758" spans="1:1" x14ac:dyDescent="0.2">
      <c r="A1758" s="144"/>
    </row>
    <row r="1759" spans="1:1" x14ac:dyDescent="0.2">
      <c r="A1759" s="144"/>
    </row>
    <row r="1760" spans="1:1" x14ac:dyDescent="0.2">
      <c r="A1760" s="144"/>
    </row>
    <row r="1761" spans="1:1" x14ac:dyDescent="0.2">
      <c r="A1761" s="144"/>
    </row>
    <row r="1762" spans="1:1" x14ac:dyDescent="0.2">
      <c r="A1762" s="144"/>
    </row>
    <row r="1763" spans="1:1" x14ac:dyDescent="0.2">
      <c r="A1763" s="144"/>
    </row>
    <row r="1764" spans="1:1" x14ac:dyDescent="0.2">
      <c r="A1764" s="144"/>
    </row>
    <row r="1765" spans="1:1" x14ac:dyDescent="0.2">
      <c r="A1765" s="144"/>
    </row>
    <row r="1766" spans="1:1" x14ac:dyDescent="0.2">
      <c r="A1766" s="144"/>
    </row>
    <row r="1767" spans="1:1" x14ac:dyDescent="0.2">
      <c r="A1767" s="144"/>
    </row>
    <row r="1768" spans="1:1" x14ac:dyDescent="0.2">
      <c r="A1768" s="144"/>
    </row>
    <row r="1769" spans="1:1" x14ac:dyDescent="0.2">
      <c r="A1769" s="144"/>
    </row>
    <row r="1770" spans="1:1" x14ac:dyDescent="0.2">
      <c r="A1770" s="144"/>
    </row>
    <row r="1771" spans="1:1" x14ac:dyDescent="0.2">
      <c r="A1771" s="144"/>
    </row>
    <row r="1772" spans="1:1" x14ac:dyDescent="0.2">
      <c r="A1772" s="144"/>
    </row>
    <row r="1773" spans="1:1" x14ac:dyDescent="0.2">
      <c r="A1773" s="144"/>
    </row>
    <row r="1774" spans="1:1" x14ac:dyDescent="0.2">
      <c r="A1774" s="144"/>
    </row>
    <row r="1775" spans="1:1" x14ac:dyDescent="0.2">
      <c r="A1775" s="144"/>
    </row>
    <row r="1776" spans="1:1" x14ac:dyDescent="0.2">
      <c r="A1776" s="144"/>
    </row>
    <row r="1777" spans="1:1" x14ac:dyDescent="0.2">
      <c r="A1777" s="144"/>
    </row>
    <row r="1778" spans="1:1" x14ac:dyDescent="0.2">
      <c r="A1778" s="144"/>
    </row>
    <row r="1779" spans="1:1" x14ac:dyDescent="0.2">
      <c r="A1779" s="144"/>
    </row>
    <row r="1780" spans="1:1" x14ac:dyDescent="0.2">
      <c r="A1780" s="144"/>
    </row>
    <row r="1781" spans="1:1" x14ac:dyDescent="0.2">
      <c r="A1781" s="144"/>
    </row>
    <row r="1782" spans="1:1" x14ac:dyDescent="0.2">
      <c r="A1782" s="144"/>
    </row>
    <row r="1783" spans="1:1" x14ac:dyDescent="0.2">
      <c r="A1783" s="144"/>
    </row>
    <row r="1784" spans="1:1" x14ac:dyDescent="0.2">
      <c r="A1784" s="144"/>
    </row>
    <row r="1785" spans="1:1" x14ac:dyDescent="0.2">
      <c r="A1785" s="144"/>
    </row>
    <row r="1786" spans="1:1" x14ac:dyDescent="0.2">
      <c r="A1786" s="144"/>
    </row>
    <row r="1787" spans="1:1" x14ac:dyDescent="0.2">
      <c r="A1787" s="144"/>
    </row>
    <row r="1788" spans="1:1" x14ac:dyDescent="0.2">
      <c r="A1788" s="144"/>
    </row>
    <row r="1789" spans="1:1" x14ac:dyDescent="0.2">
      <c r="A1789" s="144"/>
    </row>
    <row r="1790" spans="1:1" x14ac:dyDescent="0.2">
      <c r="A1790" s="144"/>
    </row>
    <row r="1791" spans="1:1" x14ac:dyDescent="0.2">
      <c r="A1791" s="144"/>
    </row>
    <row r="1792" spans="1:1" x14ac:dyDescent="0.2">
      <c r="A1792" s="144"/>
    </row>
    <row r="1793" spans="1:1" x14ac:dyDescent="0.2">
      <c r="A1793" s="144"/>
    </row>
    <row r="1794" spans="1:1" x14ac:dyDescent="0.2">
      <c r="A1794" s="144"/>
    </row>
    <row r="1795" spans="1:1" x14ac:dyDescent="0.2">
      <c r="A1795" s="144"/>
    </row>
    <row r="1796" spans="1:1" x14ac:dyDescent="0.2">
      <c r="A1796" s="144"/>
    </row>
    <row r="1797" spans="1:1" x14ac:dyDescent="0.2">
      <c r="A1797" s="144"/>
    </row>
    <row r="1798" spans="1:1" x14ac:dyDescent="0.2">
      <c r="A1798" s="144"/>
    </row>
    <row r="1799" spans="1:1" x14ac:dyDescent="0.2">
      <c r="A1799" s="144"/>
    </row>
    <row r="1800" spans="1:1" x14ac:dyDescent="0.2">
      <c r="A1800" s="144"/>
    </row>
    <row r="1801" spans="1:1" x14ac:dyDescent="0.2">
      <c r="A1801" s="144"/>
    </row>
    <row r="1802" spans="1:1" x14ac:dyDescent="0.2">
      <c r="A1802" s="144"/>
    </row>
    <row r="1803" spans="1:1" x14ac:dyDescent="0.2">
      <c r="A1803" s="144"/>
    </row>
    <row r="1804" spans="1:1" x14ac:dyDescent="0.2">
      <c r="A1804" s="144"/>
    </row>
    <row r="1805" spans="1:1" x14ac:dyDescent="0.2">
      <c r="A1805" s="144"/>
    </row>
    <row r="1806" spans="1:1" x14ac:dyDescent="0.2">
      <c r="A1806" s="144"/>
    </row>
    <row r="1807" spans="1:1" x14ac:dyDescent="0.2">
      <c r="A1807" s="144"/>
    </row>
    <row r="1808" spans="1:1" x14ac:dyDescent="0.2">
      <c r="A1808" s="144"/>
    </row>
    <row r="1809" spans="1:1" x14ac:dyDescent="0.2">
      <c r="A1809" s="144"/>
    </row>
    <row r="1810" spans="1:1" x14ac:dyDescent="0.2">
      <c r="A1810" s="144"/>
    </row>
    <row r="1811" spans="1:1" x14ac:dyDescent="0.2">
      <c r="A1811" s="144"/>
    </row>
    <row r="1812" spans="1:1" x14ac:dyDescent="0.2">
      <c r="A1812" s="144"/>
    </row>
    <row r="1813" spans="1:1" x14ac:dyDescent="0.2">
      <c r="A1813" s="144"/>
    </row>
    <row r="1814" spans="1:1" x14ac:dyDescent="0.2">
      <c r="A1814" s="144"/>
    </row>
    <row r="1815" spans="1:1" x14ac:dyDescent="0.2">
      <c r="A1815" s="144"/>
    </row>
    <row r="1816" spans="1:1" x14ac:dyDescent="0.2">
      <c r="A1816" s="144"/>
    </row>
    <row r="1817" spans="1:1" x14ac:dyDescent="0.2">
      <c r="A1817" s="144"/>
    </row>
    <row r="1818" spans="1:1" x14ac:dyDescent="0.2">
      <c r="A1818" s="144"/>
    </row>
    <row r="1819" spans="1:1" x14ac:dyDescent="0.2">
      <c r="A1819" s="144"/>
    </row>
    <row r="1820" spans="1:1" x14ac:dyDescent="0.2">
      <c r="A1820" s="144"/>
    </row>
    <row r="1821" spans="1:1" x14ac:dyDescent="0.2">
      <c r="A1821" s="144"/>
    </row>
    <row r="1822" spans="1:1" x14ac:dyDescent="0.2">
      <c r="A1822" s="144"/>
    </row>
    <row r="1823" spans="1:1" x14ac:dyDescent="0.2">
      <c r="A1823" s="144"/>
    </row>
    <row r="1824" spans="1:1" x14ac:dyDescent="0.2">
      <c r="A1824" s="144"/>
    </row>
    <row r="1825" spans="1:1" x14ac:dyDescent="0.2">
      <c r="A1825" s="144"/>
    </row>
    <row r="1826" spans="1:1" x14ac:dyDescent="0.2">
      <c r="A1826" s="144"/>
    </row>
    <row r="1827" spans="1:1" x14ac:dyDescent="0.2">
      <c r="A1827" s="144"/>
    </row>
    <row r="1828" spans="1:1" x14ac:dyDescent="0.2">
      <c r="A1828" s="144"/>
    </row>
    <row r="1829" spans="1:1" x14ac:dyDescent="0.2">
      <c r="A1829" s="144"/>
    </row>
    <row r="1830" spans="1:1" x14ac:dyDescent="0.2">
      <c r="A1830" s="144"/>
    </row>
    <row r="1831" spans="1:1" x14ac:dyDescent="0.2">
      <c r="A1831" s="144"/>
    </row>
    <row r="1832" spans="1:1" x14ac:dyDescent="0.2">
      <c r="A1832" s="144"/>
    </row>
    <row r="1833" spans="1:1" x14ac:dyDescent="0.2">
      <c r="A1833" s="144"/>
    </row>
    <row r="1834" spans="1:1" x14ac:dyDescent="0.2">
      <c r="A1834" s="144"/>
    </row>
    <row r="1835" spans="1:1" x14ac:dyDescent="0.2">
      <c r="A1835" s="144"/>
    </row>
    <row r="1836" spans="1:1" x14ac:dyDescent="0.2">
      <c r="A1836" s="144"/>
    </row>
    <row r="1837" spans="1:1" x14ac:dyDescent="0.2">
      <c r="A1837" s="144"/>
    </row>
    <row r="1838" spans="1:1" x14ac:dyDescent="0.2">
      <c r="A1838" s="144"/>
    </row>
    <row r="1839" spans="1:1" x14ac:dyDescent="0.2">
      <c r="A1839" s="144"/>
    </row>
    <row r="1840" spans="1:1" x14ac:dyDescent="0.2">
      <c r="A1840" s="144"/>
    </row>
    <row r="1841" spans="1:1" x14ac:dyDescent="0.2">
      <c r="A1841" s="144"/>
    </row>
    <row r="1842" spans="1:1" x14ac:dyDescent="0.2">
      <c r="A1842" s="144"/>
    </row>
    <row r="1843" spans="1:1" x14ac:dyDescent="0.2">
      <c r="A1843" s="144"/>
    </row>
    <row r="1844" spans="1:1" x14ac:dyDescent="0.2">
      <c r="A1844" s="144"/>
    </row>
    <row r="1845" spans="1:1" x14ac:dyDescent="0.2">
      <c r="A1845" s="144"/>
    </row>
    <row r="1846" spans="1:1" x14ac:dyDescent="0.2">
      <c r="A1846" s="144"/>
    </row>
    <row r="1847" spans="1:1" x14ac:dyDescent="0.2">
      <c r="A1847" s="144"/>
    </row>
    <row r="1848" spans="1:1" x14ac:dyDescent="0.2">
      <c r="A1848" s="144"/>
    </row>
    <row r="1849" spans="1:1" x14ac:dyDescent="0.2">
      <c r="A1849" s="144"/>
    </row>
    <row r="1850" spans="1:1" x14ac:dyDescent="0.2">
      <c r="A1850" s="144"/>
    </row>
    <row r="1851" spans="1:1" x14ac:dyDescent="0.2">
      <c r="A1851" s="144"/>
    </row>
    <row r="1852" spans="1:1" x14ac:dyDescent="0.2">
      <c r="A1852" s="144"/>
    </row>
    <row r="1853" spans="1:1" x14ac:dyDescent="0.2">
      <c r="A1853" s="144"/>
    </row>
    <row r="1854" spans="1:1" x14ac:dyDescent="0.2">
      <c r="A1854" s="144"/>
    </row>
    <row r="1855" spans="1:1" x14ac:dyDescent="0.2">
      <c r="A1855" s="144"/>
    </row>
    <row r="1856" spans="1:1" x14ac:dyDescent="0.2">
      <c r="A1856" s="144"/>
    </row>
    <row r="1857" spans="1:1" x14ac:dyDescent="0.2">
      <c r="A1857" s="144"/>
    </row>
    <row r="1858" spans="1:1" x14ac:dyDescent="0.2">
      <c r="A1858" s="144"/>
    </row>
    <row r="1859" spans="1:1" x14ac:dyDescent="0.2">
      <c r="A1859" s="144"/>
    </row>
    <row r="1860" spans="1:1" x14ac:dyDescent="0.2">
      <c r="A1860" s="144"/>
    </row>
    <row r="1861" spans="1:1" x14ac:dyDescent="0.2">
      <c r="A1861" s="144"/>
    </row>
    <row r="1862" spans="1:1" x14ac:dyDescent="0.2">
      <c r="A1862" s="144"/>
    </row>
    <row r="1863" spans="1:1" x14ac:dyDescent="0.2">
      <c r="A1863" s="144"/>
    </row>
    <row r="1864" spans="1:1" x14ac:dyDescent="0.2">
      <c r="A1864" s="144"/>
    </row>
    <row r="1865" spans="1:1" x14ac:dyDescent="0.2">
      <c r="A1865" s="144"/>
    </row>
    <row r="1866" spans="1:1" x14ac:dyDescent="0.2">
      <c r="A1866" s="144"/>
    </row>
    <row r="1867" spans="1:1" x14ac:dyDescent="0.2">
      <c r="A1867" s="144"/>
    </row>
    <row r="1868" spans="1:1" x14ac:dyDescent="0.2">
      <c r="A1868" s="144"/>
    </row>
    <row r="1869" spans="1:1" x14ac:dyDescent="0.2">
      <c r="A1869" s="144"/>
    </row>
    <row r="1870" spans="1:1" x14ac:dyDescent="0.2">
      <c r="A1870" s="144"/>
    </row>
    <row r="1871" spans="1:1" x14ac:dyDescent="0.2">
      <c r="A1871" s="144"/>
    </row>
    <row r="1872" spans="1:1" x14ac:dyDescent="0.2">
      <c r="A1872" s="144"/>
    </row>
    <row r="1873" spans="1:1" x14ac:dyDescent="0.2">
      <c r="A1873" s="144"/>
    </row>
    <row r="1874" spans="1:1" x14ac:dyDescent="0.2">
      <c r="A1874" s="144"/>
    </row>
    <row r="1875" spans="1:1" x14ac:dyDescent="0.2">
      <c r="A1875" s="144"/>
    </row>
    <row r="1876" spans="1:1" x14ac:dyDescent="0.2">
      <c r="A1876" s="144"/>
    </row>
    <row r="1877" spans="1:1" x14ac:dyDescent="0.2">
      <c r="A1877" s="144"/>
    </row>
    <row r="1878" spans="1:1" x14ac:dyDescent="0.2">
      <c r="A1878" s="144"/>
    </row>
    <row r="1879" spans="1:1" x14ac:dyDescent="0.2">
      <c r="A1879" s="144"/>
    </row>
    <row r="1880" spans="1:1" x14ac:dyDescent="0.2">
      <c r="A1880" s="144"/>
    </row>
    <row r="1881" spans="1:1" x14ac:dyDescent="0.2">
      <c r="A1881" s="144"/>
    </row>
    <row r="1882" spans="1:1" x14ac:dyDescent="0.2">
      <c r="A1882" s="144"/>
    </row>
    <row r="1883" spans="1:1" x14ac:dyDescent="0.2">
      <c r="A1883" s="144"/>
    </row>
    <row r="1884" spans="1:1" x14ac:dyDescent="0.2">
      <c r="A1884" s="144"/>
    </row>
    <row r="1885" spans="1:1" x14ac:dyDescent="0.2">
      <c r="A1885" s="144"/>
    </row>
    <row r="1886" spans="1:1" x14ac:dyDescent="0.2">
      <c r="A1886" s="144"/>
    </row>
    <row r="1887" spans="1:1" x14ac:dyDescent="0.2">
      <c r="A1887" s="144"/>
    </row>
    <row r="1888" spans="1:1" x14ac:dyDescent="0.2">
      <c r="A1888" s="144"/>
    </row>
    <row r="1889" spans="1:1" x14ac:dyDescent="0.2">
      <c r="A1889" s="144"/>
    </row>
    <row r="1890" spans="1:1" x14ac:dyDescent="0.2">
      <c r="A1890" s="144"/>
    </row>
    <row r="1891" spans="1:1" x14ac:dyDescent="0.2">
      <c r="A1891" s="144"/>
    </row>
    <row r="1892" spans="1:1" x14ac:dyDescent="0.2">
      <c r="A1892" s="144"/>
    </row>
    <row r="1893" spans="1:1" x14ac:dyDescent="0.2">
      <c r="A1893" s="144"/>
    </row>
    <row r="1894" spans="1:1" x14ac:dyDescent="0.2">
      <c r="A1894" s="144"/>
    </row>
    <row r="1895" spans="1:1" x14ac:dyDescent="0.2">
      <c r="A1895" s="144"/>
    </row>
    <row r="1896" spans="1:1" x14ac:dyDescent="0.2">
      <c r="A1896" s="144"/>
    </row>
    <row r="1897" spans="1:1" x14ac:dyDescent="0.2">
      <c r="A1897" s="144"/>
    </row>
    <row r="1898" spans="1:1" x14ac:dyDescent="0.2">
      <c r="A1898" s="144"/>
    </row>
    <row r="1899" spans="1:1" x14ac:dyDescent="0.2">
      <c r="A1899" s="144"/>
    </row>
    <row r="1900" spans="1:1" x14ac:dyDescent="0.2">
      <c r="A1900" s="144"/>
    </row>
    <row r="1901" spans="1:1" x14ac:dyDescent="0.2">
      <c r="A1901" s="144"/>
    </row>
    <row r="1902" spans="1:1" x14ac:dyDescent="0.2">
      <c r="A1902" s="144"/>
    </row>
    <row r="1903" spans="1:1" x14ac:dyDescent="0.2">
      <c r="A1903" s="144"/>
    </row>
    <row r="1904" spans="1:1" x14ac:dyDescent="0.2">
      <c r="A1904" s="144"/>
    </row>
    <row r="1905" spans="1:1" x14ac:dyDescent="0.2">
      <c r="A1905" s="144"/>
    </row>
    <row r="1906" spans="1:1" x14ac:dyDescent="0.2">
      <c r="A1906" s="144"/>
    </row>
    <row r="1907" spans="1:1" x14ac:dyDescent="0.2">
      <c r="A1907" s="144"/>
    </row>
    <row r="1908" spans="1:1" x14ac:dyDescent="0.2">
      <c r="A1908" s="144"/>
    </row>
    <row r="1909" spans="1:1" x14ac:dyDescent="0.2">
      <c r="A1909" s="144"/>
    </row>
    <row r="1910" spans="1:1" x14ac:dyDescent="0.2">
      <c r="A1910" s="144"/>
    </row>
    <row r="1911" spans="1:1" x14ac:dyDescent="0.2">
      <c r="A1911" s="144"/>
    </row>
    <row r="1912" spans="1:1" x14ac:dyDescent="0.2">
      <c r="A1912" s="144"/>
    </row>
    <row r="1913" spans="1:1" x14ac:dyDescent="0.2">
      <c r="A1913" s="144"/>
    </row>
    <row r="1914" spans="1:1" x14ac:dyDescent="0.2">
      <c r="A1914" s="144"/>
    </row>
    <row r="1915" spans="1:1" x14ac:dyDescent="0.2">
      <c r="A1915" s="144"/>
    </row>
    <row r="1916" spans="1:1" x14ac:dyDescent="0.2">
      <c r="A1916" s="144"/>
    </row>
    <row r="1917" spans="1:1" x14ac:dyDescent="0.2">
      <c r="A1917" s="144"/>
    </row>
    <row r="1918" spans="1:1" x14ac:dyDescent="0.2">
      <c r="A1918" s="144"/>
    </row>
    <row r="1919" spans="1:1" x14ac:dyDescent="0.2">
      <c r="A1919" s="144"/>
    </row>
    <row r="1920" spans="1:1" x14ac:dyDescent="0.2">
      <c r="A1920" s="144"/>
    </row>
    <row r="1921" spans="1:1" x14ac:dyDescent="0.2">
      <c r="A1921" s="144"/>
    </row>
    <row r="1922" spans="1:1" x14ac:dyDescent="0.2">
      <c r="A1922" s="144"/>
    </row>
    <row r="1923" spans="1:1" x14ac:dyDescent="0.2">
      <c r="A1923" s="144"/>
    </row>
    <row r="1924" spans="1:1" x14ac:dyDescent="0.2">
      <c r="A1924" s="144"/>
    </row>
    <row r="1925" spans="1:1" x14ac:dyDescent="0.2">
      <c r="A1925" s="144"/>
    </row>
    <row r="1926" spans="1:1" x14ac:dyDescent="0.2">
      <c r="A1926" s="144"/>
    </row>
    <row r="1927" spans="1:1" x14ac:dyDescent="0.2">
      <c r="A1927" s="144"/>
    </row>
    <row r="1928" spans="1:1" x14ac:dyDescent="0.2">
      <c r="A1928" s="144"/>
    </row>
    <row r="1929" spans="1:1" x14ac:dyDescent="0.2">
      <c r="A1929" s="144"/>
    </row>
    <row r="1930" spans="1:1" x14ac:dyDescent="0.2">
      <c r="A1930" s="144"/>
    </row>
    <row r="1931" spans="1:1" x14ac:dyDescent="0.2">
      <c r="A1931" s="144"/>
    </row>
    <row r="1932" spans="1:1" x14ac:dyDescent="0.2">
      <c r="A1932" s="144"/>
    </row>
    <row r="1933" spans="1:1" x14ac:dyDescent="0.2">
      <c r="A1933" s="144"/>
    </row>
    <row r="1934" spans="1:1" x14ac:dyDescent="0.2">
      <c r="A1934" s="144"/>
    </row>
    <row r="1935" spans="1:1" x14ac:dyDescent="0.2">
      <c r="A1935" s="144"/>
    </row>
    <row r="1936" spans="1:1" x14ac:dyDescent="0.2">
      <c r="A1936" s="144"/>
    </row>
    <row r="1937" spans="1:1" x14ac:dyDescent="0.2">
      <c r="A1937" s="144"/>
    </row>
    <row r="1938" spans="1:1" x14ac:dyDescent="0.2">
      <c r="A1938" s="144"/>
    </row>
    <row r="1939" spans="1:1" x14ac:dyDescent="0.2">
      <c r="A1939" s="144"/>
    </row>
    <row r="1940" spans="1:1" x14ac:dyDescent="0.2">
      <c r="A1940" s="144"/>
    </row>
    <row r="1941" spans="1:1" x14ac:dyDescent="0.2">
      <c r="A1941" s="144"/>
    </row>
    <row r="1942" spans="1:1" x14ac:dyDescent="0.2">
      <c r="A1942" s="144"/>
    </row>
    <row r="1943" spans="1:1" x14ac:dyDescent="0.2">
      <c r="A1943" s="144"/>
    </row>
    <row r="1944" spans="1:1" x14ac:dyDescent="0.2">
      <c r="A1944" s="144"/>
    </row>
    <row r="1945" spans="1:1" x14ac:dyDescent="0.2">
      <c r="A1945" s="144"/>
    </row>
    <row r="1946" spans="1:1" x14ac:dyDescent="0.2">
      <c r="A1946" s="144"/>
    </row>
    <row r="1947" spans="1:1" x14ac:dyDescent="0.2">
      <c r="A1947" s="144"/>
    </row>
    <row r="1948" spans="1:1" x14ac:dyDescent="0.2">
      <c r="A1948" s="144"/>
    </row>
    <row r="1949" spans="1:1" x14ac:dyDescent="0.2">
      <c r="A1949" s="144"/>
    </row>
    <row r="1950" spans="1:1" x14ac:dyDescent="0.2">
      <c r="A1950" s="144"/>
    </row>
    <row r="1951" spans="1:1" x14ac:dyDescent="0.2">
      <c r="A1951" s="144"/>
    </row>
    <row r="1952" spans="1:1" x14ac:dyDescent="0.2">
      <c r="A1952" s="144"/>
    </row>
    <row r="1953" spans="1:1" x14ac:dyDescent="0.2">
      <c r="A1953" s="144"/>
    </row>
    <row r="1954" spans="1:1" x14ac:dyDescent="0.2">
      <c r="A1954" s="144"/>
    </row>
    <row r="1955" spans="1:1" x14ac:dyDescent="0.2">
      <c r="A1955" s="144"/>
    </row>
    <row r="1956" spans="1:1" x14ac:dyDescent="0.2">
      <c r="A1956" s="144"/>
    </row>
    <row r="1957" spans="1:1" x14ac:dyDescent="0.2">
      <c r="A1957" s="144"/>
    </row>
    <row r="1958" spans="1:1" x14ac:dyDescent="0.2">
      <c r="A1958" s="144"/>
    </row>
    <row r="1959" spans="1:1" x14ac:dyDescent="0.2">
      <c r="A1959" s="144"/>
    </row>
    <row r="1960" spans="1:1" x14ac:dyDescent="0.2">
      <c r="A1960" s="144"/>
    </row>
    <row r="1961" spans="1:1" x14ac:dyDescent="0.2">
      <c r="A1961" s="144"/>
    </row>
    <row r="1962" spans="1:1" x14ac:dyDescent="0.2">
      <c r="A1962" s="144"/>
    </row>
    <row r="1963" spans="1:1" x14ac:dyDescent="0.2">
      <c r="A1963" s="144"/>
    </row>
    <row r="1964" spans="1:1" x14ac:dyDescent="0.2">
      <c r="A1964" s="144"/>
    </row>
    <row r="1965" spans="1:1" x14ac:dyDescent="0.2">
      <c r="A1965" s="144"/>
    </row>
    <row r="1966" spans="1:1" x14ac:dyDescent="0.2">
      <c r="A1966" s="144"/>
    </row>
    <row r="1967" spans="1:1" x14ac:dyDescent="0.2">
      <c r="A1967" s="144"/>
    </row>
    <row r="1968" spans="1:1" x14ac:dyDescent="0.2">
      <c r="A1968" s="144"/>
    </row>
    <row r="1969" spans="1:1" x14ac:dyDescent="0.2">
      <c r="A1969" s="144"/>
    </row>
    <row r="1970" spans="1:1" x14ac:dyDescent="0.2">
      <c r="A1970" s="144"/>
    </row>
    <row r="1971" spans="1:1" x14ac:dyDescent="0.2">
      <c r="A1971" s="144"/>
    </row>
    <row r="1972" spans="1:1" x14ac:dyDescent="0.2">
      <c r="A1972" s="144"/>
    </row>
    <row r="1973" spans="1:1" x14ac:dyDescent="0.2">
      <c r="A1973" s="144"/>
    </row>
    <row r="1974" spans="1:1" x14ac:dyDescent="0.2">
      <c r="A1974" s="144"/>
    </row>
    <row r="1975" spans="1:1" x14ac:dyDescent="0.2">
      <c r="A1975" s="144"/>
    </row>
    <row r="1976" spans="1:1" x14ac:dyDescent="0.2">
      <c r="A1976" s="144"/>
    </row>
    <row r="1977" spans="1:1" x14ac:dyDescent="0.2">
      <c r="A1977" s="144"/>
    </row>
    <row r="1978" spans="1:1" x14ac:dyDescent="0.2">
      <c r="A1978" s="144"/>
    </row>
    <row r="1979" spans="1:1" x14ac:dyDescent="0.2">
      <c r="A1979" s="144"/>
    </row>
    <row r="1980" spans="1:1" x14ac:dyDescent="0.2">
      <c r="A1980" s="144"/>
    </row>
    <row r="1981" spans="1:1" x14ac:dyDescent="0.2">
      <c r="A1981" s="144"/>
    </row>
    <row r="1982" spans="1:1" x14ac:dyDescent="0.2">
      <c r="A1982" s="144"/>
    </row>
    <row r="1983" spans="1:1" x14ac:dyDescent="0.2">
      <c r="A1983" s="144"/>
    </row>
    <row r="1984" spans="1:1" x14ac:dyDescent="0.2">
      <c r="A1984" s="144"/>
    </row>
    <row r="1985" spans="1:1" x14ac:dyDescent="0.2">
      <c r="A1985" s="144"/>
    </row>
    <row r="1986" spans="1:1" x14ac:dyDescent="0.2">
      <c r="A1986" s="144"/>
    </row>
    <row r="1987" spans="1:1" x14ac:dyDescent="0.2">
      <c r="A1987" s="144"/>
    </row>
    <row r="1988" spans="1:1" x14ac:dyDescent="0.2">
      <c r="A1988" s="144"/>
    </row>
    <row r="1989" spans="1:1" x14ac:dyDescent="0.2">
      <c r="A1989" s="144"/>
    </row>
    <row r="1990" spans="1:1" x14ac:dyDescent="0.2">
      <c r="A1990" s="144"/>
    </row>
    <row r="1991" spans="1:1" x14ac:dyDescent="0.2">
      <c r="A1991" s="144"/>
    </row>
    <row r="1992" spans="1:1" x14ac:dyDescent="0.2">
      <c r="A1992" s="144"/>
    </row>
    <row r="1993" spans="1:1" x14ac:dyDescent="0.2">
      <c r="A1993" s="144"/>
    </row>
    <row r="1994" spans="1:1" x14ac:dyDescent="0.2">
      <c r="A1994" s="144"/>
    </row>
    <row r="1995" spans="1:1" x14ac:dyDescent="0.2">
      <c r="A1995" s="144"/>
    </row>
    <row r="1996" spans="1:1" x14ac:dyDescent="0.2">
      <c r="A1996" s="144"/>
    </row>
    <row r="1997" spans="1:1" x14ac:dyDescent="0.2">
      <c r="A1997" s="144"/>
    </row>
    <row r="1998" spans="1:1" x14ac:dyDescent="0.2">
      <c r="A1998" s="144"/>
    </row>
    <row r="1999" spans="1:1" x14ac:dyDescent="0.2">
      <c r="A1999" s="144"/>
    </row>
    <row r="2000" spans="1:1" x14ac:dyDescent="0.2">
      <c r="A2000" s="144"/>
    </row>
    <row r="2001" spans="1:1" x14ac:dyDescent="0.2">
      <c r="A2001" s="144"/>
    </row>
    <row r="2002" spans="1:1" x14ac:dyDescent="0.2">
      <c r="A2002" s="144"/>
    </row>
    <row r="2003" spans="1:1" x14ac:dyDescent="0.2">
      <c r="A2003" s="144"/>
    </row>
    <row r="2004" spans="1:1" x14ac:dyDescent="0.2">
      <c r="A2004" s="144"/>
    </row>
    <row r="2005" spans="1:1" x14ac:dyDescent="0.2">
      <c r="A2005" s="144"/>
    </row>
    <row r="2006" spans="1:1" x14ac:dyDescent="0.2">
      <c r="A2006" s="144"/>
    </row>
    <row r="2007" spans="1:1" x14ac:dyDescent="0.2">
      <c r="A2007" s="144"/>
    </row>
    <row r="2008" spans="1:1" x14ac:dyDescent="0.2">
      <c r="A2008" s="144"/>
    </row>
    <row r="2009" spans="1:1" x14ac:dyDescent="0.2">
      <c r="A2009" s="144"/>
    </row>
    <row r="2010" spans="1:1" x14ac:dyDescent="0.2">
      <c r="A2010" s="144"/>
    </row>
    <row r="2011" spans="1:1" x14ac:dyDescent="0.2">
      <c r="A2011" s="144"/>
    </row>
    <row r="2012" spans="1:1" x14ac:dyDescent="0.2">
      <c r="A2012" s="144"/>
    </row>
    <row r="2013" spans="1:1" x14ac:dyDescent="0.2">
      <c r="A2013" s="144"/>
    </row>
    <row r="2014" spans="1:1" x14ac:dyDescent="0.2">
      <c r="A2014" s="144"/>
    </row>
    <row r="2015" spans="1:1" x14ac:dyDescent="0.2">
      <c r="A2015" s="144"/>
    </row>
    <row r="2016" spans="1:1" x14ac:dyDescent="0.2">
      <c r="A2016" s="144"/>
    </row>
    <row r="2017" spans="1:1" x14ac:dyDescent="0.2">
      <c r="A2017" s="144"/>
    </row>
    <row r="2018" spans="1:1" x14ac:dyDescent="0.2">
      <c r="A2018" s="144"/>
    </row>
    <row r="2019" spans="1:1" x14ac:dyDescent="0.2">
      <c r="A2019" s="144"/>
    </row>
    <row r="2020" spans="1:1" x14ac:dyDescent="0.2">
      <c r="A2020" s="144"/>
    </row>
    <row r="2021" spans="1:1" x14ac:dyDescent="0.2">
      <c r="A2021" s="144"/>
    </row>
    <row r="2022" spans="1:1" x14ac:dyDescent="0.2">
      <c r="A2022" s="144"/>
    </row>
    <row r="2023" spans="1:1" x14ac:dyDescent="0.2">
      <c r="A2023" s="144"/>
    </row>
    <row r="2024" spans="1:1" x14ac:dyDescent="0.2">
      <c r="A2024" s="144"/>
    </row>
    <row r="2025" spans="1:1" x14ac:dyDescent="0.2">
      <c r="A2025" s="144"/>
    </row>
    <row r="2026" spans="1:1" x14ac:dyDescent="0.2">
      <c r="A2026" s="144"/>
    </row>
    <row r="2027" spans="1:1" x14ac:dyDescent="0.2">
      <c r="A2027" s="144"/>
    </row>
    <row r="2028" spans="1:1" x14ac:dyDescent="0.2">
      <c r="A2028" s="144"/>
    </row>
    <row r="2029" spans="1:1" x14ac:dyDescent="0.2">
      <c r="A2029" s="144"/>
    </row>
    <row r="2030" spans="1:1" x14ac:dyDescent="0.2">
      <c r="A2030" s="144"/>
    </row>
    <row r="2031" spans="1:1" x14ac:dyDescent="0.2">
      <c r="A2031" s="144"/>
    </row>
    <row r="2032" spans="1:1" x14ac:dyDescent="0.2">
      <c r="A2032" s="144"/>
    </row>
    <row r="2033" spans="1:1" x14ac:dyDescent="0.2">
      <c r="A2033" s="144"/>
    </row>
    <row r="2034" spans="1:1" x14ac:dyDescent="0.2">
      <c r="A2034" s="144"/>
    </row>
    <row r="2035" spans="1:1" x14ac:dyDescent="0.2">
      <c r="A2035" s="144"/>
    </row>
    <row r="2036" spans="1:1" x14ac:dyDescent="0.2">
      <c r="A2036" s="144"/>
    </row>
    <row r="2037" spans="1:1" x14ac:dyDescent="0.2">
      <c r="A2037" s="144"/>
    </row>
    <row r="2038" spans="1:1" x14ac:dyDescent="0.2">
      <c r="A2038" s="144"/>
    </row>
    <row r="2039" spans="1:1" x14ac:dyDescent="0.2">
      <c r="A2039" s="144"/>
    </row>
    <row r="2040" spans="1:1" x14ac:dyDescent="0.2">
      <c r="A2040" s="144"/>
    </row>
    <row r="2041" spans="1:1" x14ac:dyDescent="0.2">
      <c r="A2041" s="144"/>
    </row>
    <row r="2042" spans="1:1" x14ac:dyDescent="0.2">
      <c r="A2042" s="144"/>
    </row>
    <row r="2043" spans="1:1" x14ac:dyDescent="0.2">
      <c r="A2043" s="144"/>
    </row>
    <row r="2044" spans="1:1" x14ac:dyDescent="0.2">
      <c r="A2044" s="144"/>
    </row>
    <row r="2045" spans="1:1" x14ac:dyDescent="0.2">
      <c r="A2045" s="144"/>
    </row>
    <row r="2046" spans="1:1" x14ac:dyDescent="0.2">
      <c r="A2046" s="144"/>
    </row>
    <row r="2047" spans="1:1" x14ac:dyDescent="0.2">
      <c r="A2047" s="144"/>
    </row>
    <row r="2048" spans="1:1" x14ac:dyDescent="0.2">
      <c r="A2048" s="144"/>
    </row>
    <row r="2049" spans="1:1" x14ac:dyDescent="0.2">
      <c r="A2049" s="144"/>
    </row>
    <row r="2050" spans="1:1" x14ac:dyDescent="0.2">
      <c r="A2050" s="144"/>
    </row>
    <row r="2051" spans="1:1" x14ac:dyDescent="0.2">
      <c r="A2051" s="144"/>
    </row>
    <row r="2052" spans="1:1" x14ac:dyDescent="0.2">
      <c r="A2052" s="144"/>
    </row>
    <row r="2053" spans="1:1" x14ac:dyDescent="0.2">
      <c r="A2053" s="144"/>
    </row>
    <row r="2054" spans="1:1" x14ac:dyDescent="0.2">
      <c r="A2054" s="144"/>
    </row>
    <row r="2055" spans="1:1" x14ac:dyDescent="0.2">
      <c r="A2055" s="144"/>
    </row>
    <row r="2056" spans="1:1" x14ac:dyDescent="0.2">
      <c r="A2056" s="144"/>
    </row>
    <row r="2057" spans="1:1" x14ac:dyDescent="0.2">
      <c r="A2057" s="144"/>
    </row>
    <row r="2058" spans="1:1" x14ac:dyDescent="0.2">
      <c r="A2058" s="144"/>
    </row>
    <row r="2059" spans="1:1" x14ac:dyDescent="0.2">
      <c r="A2059" s="144"/>
    </row>
    <row r="2060" spans="1:1" x14ac:dyDescent="0.2">
      <c r="A2060" s="144"/>
    </row>
    <row r="2061" spans="1:1" x14ac:dyDescent="0.2">
      <c r="A2061" s="144"/>
    </row>
    <row r="2062" spans="1:1" x14ac:dyDescent="0.2">
      <c r="A2062" s="144"/>
    </row>
    <row r="2063" spans="1:1" x14ac:dyDescent="0.2">
      <c r="A2063" s="144"/>
    </row>
    <row r="2064" spans="1:1" x14ac:dyDescent="0.2">
      <c r="A2064" s="144"/>
    </row>
    <row r="2065" spans="1:1" x14ac:dyDescent="0.2">
      <c r="A2065" s="144"/>
    </row>
    <row r="2066" spans="1:1" x14ac:dyDescent="0.2">
      <c r="A2066" s="144"/>
    </row>
    <row r="2067" spans="1:1" x14ac:dyDescent="0.2">
      <c r="A2067" s="144"/>
    </row>
    <row r="2068" spans="1:1" x14ac:dyDescent="0.2">
      <c r="A2068" s="144"/>
    </row>
    <row r="2069" spans="1:1" x14ac:dyDescent="0.2">
      <c r="A2069" s="144"/>
    </row>
    <row r="2070" spans="1:1" x14ac:dyDescent="0.2">
      <c r="A2070" s="144"/>
    </row>
    <row r="2071" spans="1:1" x14ac:dyDescent="0.2">
      <c r="A2071" s="144"/>
    </row>
    <row r="2072" spans="1:1" x14ac:dyDescent="0.2">
      <c r="A2072" s="144"/>
    </row>
    <row r="2073" spans="1:1" x14ac:dyDescent="0.2">
      <c r="A2073" s="144"/>
    </row>
    <row r="2074" spans="1:1" x14ac:dyDescent="0.2">
      <c r="A2074" s="144"/>
    </row>
    <row r="2075" spans="1:1" x14ac:dyDescent="0.2">
      <c r="A2075" s="144"/>
    </row>
    <row r="2076" spans="1:1" x14ac:dyDescent="0.2">
      <c r="A2076" s="144"/>
    </row>
    <row r="2077" spans="1:1" x14ac:dyDescent="0.2">
      <c r="A2077" s="144"/>
    </row>
    <row r="2078" spans="1:1" x14ac:dyDescent="0.2">
      <c r="A2078" s="144"/>
    </row>
    <row r="2079" spans="1:1" x14ac:dyDescent="0.2">
      <c r="A2079" s="144"/>
    </row>
    <row r="2080" spans="1:1" x14ac:dyDescent="0.2">
      <c r="A2080" s="144"/>
    </row>
    <row r="2081" spans="1:1" x14ac:dyDescent="0.2">
      <c r="A2081" s="144"/>
    </row>
    <row r="2082" spans="1:1" x14ac:dyDescent="0.2">
      <c r="A2082" s="144"/>
    </row>
    <row r="2083" spans="1:1" x14ac:dyDescent="0.2">
      <c r="A2083" s="144"/>
    </row>
    <row r="2084" spans="1:1" x14ac:dyDescent="0.2">
      <c r="A2084" s="144"/>
    </row>
    <row r="2085" spans="1:1" x14ac:dyDescent="0.2">
      <c r="A2085" s="144"/>
    </row>
    <row r="2086" spans="1:1" x14ac:dyDescent="0.2">
      <c r="A2086" s="144"/>
    </row>
    <row r="2087" spans="1:1" x14ac:dyDescent="0.2">
      <c r="A2087" s="144"/>
    </row>
    <row r="2088" spans="1:1" x14ac:dyDescent="0.2">
      <c r="A2088" s="144"/>
    </row>
    <row r="2089" spans="1:1" x14ac:dyDescent="0.2">
      <c r="A2089" s="144"/>
    </row>
    <row r="2090" spans="1:1" x14ac:dyDescent="0.2">
      <c r="A2090" s="144"/>
    </row>
    <row r="2091" spans="1:1" x14ac:dyDescent="0.2">
      <c r="A2091" s="144"/>
    </row>
    <row r="2092" spans="1:1" x14ac:dyDescent="0.2">
      <c r="A2092" s="144"/>
    </row>
    <row r="2093" spans="1:1" x14ac:dyDescent="0.2">
      <c r="A2093" s="144"/>
    </row>
    <row r="2094" spans="1:1" x14ac:dyDescent="0.2">
      <c r="A2094" s="144"/>
    </row>
    <row r="2095" spans="1:1" x14ac:dyDescent="0.2">
      <c r="A2095" s="144"/>
    </row>
    <row r="2096" spans="1:1" x14ac:dyDescent="0.2">
      <c r="A2096" s="144"/>
    </row>
    <row r="2097" spans="1:1" x14ac:dyDescent="0.2">
      <c r="A2097" s="144"/>
    </row>
    <row r="2098" spans="1:1" x14ac:dyDescent="0.2">
      <c r="A2098" s="144"/>
    </row>
    <row r="2099" spans="1:1" x14ac:dyDescent="0.2">
      <c r="A2099" s="144"/>
    </row>
    <row r="2100" spans="1:1" x14ac:dyDescent="0.2">
      <c r="A2100" s="144"/>
    </row>
    <row r="2101" spans="1:1" x14ac:dyDescent="0.2">
      <c r="A2101" s="144"/>
    </row>
    <row r="2102" spans="1:1" x14ac:dyDescent="0.2">
      <c r="A2102" s="144"/>
    </row>
    <row r="2103" spans="1:1" x14ac:dyDescent="0.2">
      <c r="A2103" s="144"/>
    </row>
    <row r="2104" spans="1:1" x14ac:dyDescent="0.2">
      <c r="A2104" s="144"/>
    </row>
    <row r="2105" spans="1:1" x14ac:dyDescent="0.2">
      <c r="A2105" s="144"/>
    </row>
    <row r="2106" spans="1:1" x14ac:dyDescent="0.2">
      <c r="A2106" s="144"/>
    </row>
    <row r="2107" spans="1:1" x14ac:dyDescent="0.2">
      <c r="A2107" s="144"/>
    </row>
    <row r="2108" spans="1:1" x14ac:dyDescent="0.2">
      <c r="A2108" s="144"/>
    </row>
    <row r="2109" spans="1:1" x14ac:dyDescent="0.2">
      <c r="A2109" s="144"/>
    </row>
    <row r="2110" spans="1:1" x14ac:dyDescent="0.2">
      <c r="A2110" s="144"/>
    </row>
    <row r="2111" spans="1:1" x14ac:dyDescent="0.2">
      <c r="A2111" s="144"/>
    </row>
    <row r="2112" spans="1:1" x14ac:dyDescent="0.2">
      <c r="A2112" s="144"/>
    </row>
    <row r="2113" spans="1:1" x14ac:dyDescent="0.2">
      <c r="A2113" s="144"/>
    </row>
    <row r="2114" spans="1:1" x14ac:dyDescent="0.2">
      <c r="A2114" s="144"/>
    </row>
    <row r="2115" spans="1:1" x14ac:dyDescent="0.2">
      <c r="A2115" s="144"/>
    </row>
    <row r="2116" spans="1:1" x14ac:dyDescent="0.2">
      <c r="A2116" s="144"/>
    </row>
    <row r="2117" spans="1:1" x14ac:dyDescent="0.2">
      <c r="A2117" s="144"/>
    </row>
    <row r="2118" spans="1:1" x14ac:dyDescent="0.2">
      <c r="A2118" s="144"/>
    </row>
    <row r="2119" spans="1:1" x14ac:dyDescent="0.2">
      <c r="A2119" s="144"/>
    </row>
    <row r="2120" spans="1:1" x14ac:dyDescent="0.2">
      <c r="A2120" s="144"/>
    </row>
    <row r="2121" spans="1:1" x14ac:dyDescent="0.2">
      <c r="A2121" s="144"/>
    </row>
    <row r="2122" spans="1:1" x14ac:dyDescent="0.2">
      <c r="A2122" s="144"/>
    </row>
    <row r="2123" spans="1:1" x14ac:dyDescent="0.2">
      <c r="A2123" s="144"/>
    </row>
    <row r="2124" spans="1:1" x14ac:dyDescent="0.2">
      <c r="A2124" s="144"/>
    </row>
    <row r="2125" spans="1:1" x14ac:dyDescent="0.2">
      <c r="A2125" s="144"/>
    </row>
    <row r="2126" spans="1:1" x14ac:dyDescent="0.2">
      <c r="A2126" s="144"/>
    </row>
    <row r="2127" spans="1:1" x14ac:dyDescent="0.2">
      <c r="A2127" s="144"/>
    </row>
    <row r="2128" spans="1:1" x14ac:dyDescent="0.2">
      <c r="A2128" s="144"/>
    </row>
    <row r="2129" spans="1:1" x14ac:dyDescent="0.2">
      <c r="A2129" s="144"/>
    </row>
    <row r="2130" spans="1:1" x14ac:dyDescent="0.2">
      <c r="A2130" s="144"/>
    </row>
    <row r="2131" spans="1:1" x14ac:dyDescent="0.2">
      <c r="A2131" s="144"/>
    </row>
    <row r="2132" spans="1:1" x14ac:dyDescent="0.2">
      <c r="A2132" s="144"/>
    </row>
    <row r="2133" spans="1:1" x14ac:dyDescent="0.2">
      <c r="A2133" s="144"/>
    </row>
    <row r="2134" spans="1:1" x14ac:dyDescent="0.2">
      <c r="A2134" s="144"/>
    </row>
    <row r="2135" spans="1:1" x14ac:dyDescent="0.2">
      <c r="A2135" s="144"/>
    </row>
    <row r="2136" spans="1:1" x14ac:dyDescent="0.2">
      <c r="A2136" s="144"/>
    </row>
    <row r="2137" spans="1:1" x14ac:dyDescent="0.2">
      <c r="A2137" s="144"/>
    </row>
    <row r="2138" spans="1:1" x14ac:dyDescent="0.2">
      <c r="A2138" s="144"/>
    </row>
    <row r="2139" spans="1:1" x14ac:dyDescent="0.2">
      <c r="A2139" s="144"/>
    </row>
    <row r="2140" spans="1:1" x14ac:dyDescent="0.2">
      <c r="A2140" s="144"/>
    </row>
    <row r="2141" spans="1:1" x14ac:dyDescent="0.2">
      <c r="A2141" s="144"/>
    </row>
    <row r="2142" spans="1:1" x14ac:dyDescent="0.2">
      <c r="A2142" s="144"/>
    </row>
    <row r="2143" spans="1:1" x14ac:dyDescent="0.2">
      <c r="A2143" s="144"/>
    </row>
    <row r="2144" spans="1:1" x14ac:dyDescent="0.2">
      <c r="A2144" s="144"/>
    </row>
    <row r="2145" spans="1:1" x14ac:dyDescent="0.2">
      <c r="A2145" s="144"/>
    </row>
    <row r="2146" spans="1:1" x14ac:dyDescent="0.2">
      <c r="A2146" s="144"/>
    </row>
    <row r="2147" spans="1:1" x14ac:dyDescent="0.2">
      <c r="A2147" s="144"/>
    </row>
    <row r="2148" spans="1:1" x14ac:dyDescent="0.2">
      <c r="A2148" s="144"/>
    </row>
    <row r="2149" spans="1:1" x14ac:dyDescent="0.2">
      <c r="A2149" s="144"/>
    </row>
    <row r="2150" spans="1:1" x14ac:dyDescent="0.2">
      <c r="A2150" s="144"/>
    </row>
    <row r="2151" spans="1:1" x14ac:dyDescent="0.2">
      <c r="A2151" s="144"/>
    </row>
    <row r="2152" spans="1:1" x14ac:dyDescent="0.2">
      <c r="A2152" s="144"/>
    </row>
    <row r="2153" spans="1:1" x14ac:dyDescent="0.2">
      <c r="A2153" s="144"/>
    </row>
    <row r="2154" spans="1:1" x14ac:dyDescent="0.2">
      <c r="A2154" s="144"/>
    </row>
    <row r="2155" spans="1:1" x14ac:dyDescent="0.2">
      <c r="A2155" s="144"/>
    </row>
    <row r="2156" spans="1:1" x14ac:dyDescent="0.2">
      <c r="A2156" s="144"/>
    </row>
    <row r="2157" spans="1:1" x14ac:dyDescent="0.2">
      <c r="A2157" s="144"/>
    </row>
    <row r="2158" spans="1:1" x14ac:dyDescent="0.2">
      <c r="A2158" s="144"/>
    </row>
    <row r="2159" spans="1:1" x14ac:dyDescent="0.2">
      <c r="A2159" s="144"/>
    </row>
    <row r="2160" spans="1:1" x14ac:dyDescent="0.2">
      <c r="A2160" s="144"/>
    </row>
    <row r="2161" spans="1:1" x14ac:dyDescent="0.2">
      <c r="A2161" s="144"/>
    </row>
    <row r="2162" spans="1:1" x14ac:dyDescent="0.2">
      <c r="A2162" s="144"/>
    </row>
    <row r="2163" spans="1:1" x14ac:dyDescent="0.2">
      <c r="A2163" s="144"/>
    </row>
    <row r="2164" spans="1:1" x14ac:dyDescent="0.2">
      <c r="A2164" s="144"/>
    </row>
    <row r="2165" spans="1:1" x14ac:dyDescent="0.2">
      <c r="A2165" s="144"/>
    </row>
    <row r="2166" spans="1:1" x14ac:dyDescent="0.2">
      <c r="A2166" s="144"/>
    </row>
    <row r="2167" spans="1:1" x14ac:dyDescent="0.2">
      <c r="A2167" s="144"/>
    </row>
    <row r="2168" spans="1:1" x14ac:dyDescent="0.2">
      <c r="A2168" s="144"/>
    </row>
    <row r="2169" spans="1:1" x14ac:dyDescent="0.2">
      <c r="A2169" s="144"/>
    </row>
    <row r="2170" spans="1:1" x14ac:dyDescent="0.2">
      <c r="A2170" s="144"/>
    </row>
    <row r="2171" spans="1:1" x14ac:dyDescent="0.2">
      <c r="A2171" s="144"/>
    </row>
    <row r="2172" spans="1:1" x14ac:dyDescent="0.2">
      <c r="A2172" s="144"/>
    </row>
    <row r="2173" spans="1:1" x14ac:dyDescent="0.2">
      <c r="A2173" s="144"/>
    </row>
    <row r="2174" spans="1:1" x14ac:dyDescent="0.2">
      <c r="A2174" s="144"/>
    </row>
    <row r="2175" spans="1:1" x14ac:dyDescent="0.2">
      <c r="A2175" s="144"/>
    </row>
    <row r="2176" spans="1:1" x14ac:dyDescent="0.2">
      <c r="A2176" s="144"/>
    </row>
    <row r="2177" spans="1:1" x14ac:dyDescent="0.2">
      <c r="A2177" s="144"/>
    </row>
    <row r="2178" spans="1:1" x14ac:dyDescent="0.2">
      <c r="A2178" s="144"/>
    </row>
    <row r="2179" spans="1:1" x14ac:dyDescent="0.2">
      <c r="A2179" s="144"/>
    </row>
    <row r="2180" spans="1:1" x14ac:dyDescent="0.2">
      <c r="A2180" s="144"/>
    </row>
    <row r="2181" spans="1:1" x14ac:dyDescent="0.2">
      <c r="A2181" s="144"/>
    </row>
    <row r="2182" spans="1:1" x14ac:dyDescent="0.2">
      <c r="A2182" s="144"/>
    </row>
    <row r="2183" spans="1:1" x14ac:dyDescent="0.2">
      <c r="A2183" s="144"/>
    </row>
    <row r="2184" spans="1:1" x14ac:dyDescent="0.2">
      <c r="A2184" s="144"/>
    </row>
    <row r="2185" spans="1:1" x14ac:dyDescent="0.2">
      <c r="A2185" s="144"/>
    </row>
    <row r="2186" spans="1:1" x14ac:dyDescent="0.2">
      <c r="A2186" s="144"/>
    </row>
    <row r="2187" spans="1:1" x14ac:dyDescent="0.2">
      <c r="A2187" s="144"/>
    </row>
    <row r="2188" spans="1:1" x14ac:dyDescent="0.2">
      <c r="A2188" s="144"/>
    </row>
    <row r="2189" spans="1:1" x14ac:dyDescent="0.2">
      <c r="A2189" s="144"/>
    </row>
    <row r="2190" spans="1:1" x14ac:dyDescent="0.2">
      <c r="A2190" s="144"/>
    </row>
    <row r="2191" spans="1:1" x14ac:dyDescent="0.2">
      <c r="A2191" s="144"/>
    </row>
    <row r="2192" spans="1:1" x14ac:dyDescent="0.2">
      <c r="A2192" s="144"/>
    </row>
    <row r="2193" spans="1:1" x14ac:dyDescent="0.2">
      <c r="A2193" s="144"/>
    </row>
    <row r="2194" spans="1:1" x14ac:dyDescent="0.2">
      <c r="A2194" s="144"/>
    </row>
    <row r="2195" spans="1:1" x14ac:dyDescent="0.2">
      <c r="A2195" s="144"/>
    </row>
    <row r="2196" spans="1:1" x14ac:dyDescent="0.2">
      <c r="A2196" s="144"/>
    </row>
    <row r="2197" spans="1:1" x14ac:dyDescent="0.2">
      <c r="A2197" s="144"/>
    </row>
    <row r="2198" spans="1:1" x14ac:dyDescent="0.2">
      <c r="A2198" s="144"/>
    </row>
    <row r="2199" spans="1:1" x14ac:dyDescent="0.2">
      <c r="A2199" s="144"/>
    </row>
    <row r="2200" spans="1:1" x14ac:dyDescent="0.2">
      <c r="A2200" s="144"/>
    </row>
    <row r="2201" spans="1:1" x14ac:dyDescent="0.2">
      <c r="A2201" s="144"/>
    </row>
    <row r="2202" spans="1:1" x14ac:dyDescent="0.2">
      <c r="A2202" s="144"/>
    </row>
    <row r="2203" spans="1:1" x14ac:dyDescent="0.2">
      <c r="A2203" s="144"/>
    </row>
    <row r="2204" spans="1:1" x14ac:dyDescent="0.2">
      <c r="A2204" s="144"/>
    </row>
    <row r="2205" spans="1:1" x14ac:dyDescent="0.2">
      <c r="A2205" s="144"/>
    </row>
    <row r="2206" spans="1:1" x14ac:dyDescent="0.2">
      <c r="A2206" s="144"/>
    </row>
    <row r="2207" spans="1:1" x14ac:dyDescent="0.2">
      <c r="A2207" s="144"/>
    </row>
    <row r="2208" spans="1:1" x14ac:dyDescent="0.2">
      <c r="A2208" s="144"/>
    </row>
    <row r="2209" spans="1:1" x14ac:dyDescent="0.2">
      <c r="A2209" s="144"/>
    </row>
    <row r="2210" spans="1:1" x14ac:dyDescent="0.2">
      <c r="A2210" s="144"/>
    </row>
    <row r="2211" spans="1:1" x14ac:dyDescent="0.2">
      <c r="A2211" s="144"/>
    </row>
    <row r="2212" spans="1:1" x14ac:dyDescent="0.2">
      <c r="A2212" s="144"/>
    </row>
    <row r="2213" spans="1:1" x14ac:dyDescent="0.2">
      <c r="A2213" s="144"/>
    </row>
    <row r="2214" spans="1:1" x14ac:dyDescent="0.2">
      <c r="A2214" s="144"/>
    </row>
    <row r="2215" spans="1:1" x14ac:dyDescent="0.2">
      <c r="A2215" s="144"/>
    </row>
    <row r="2216" spans="1:1" x14ac:dyDescent="0.2">
      <c r="A2216" s="144"/>
    </row>
    <row r="2217" spans="1:1" x14ac:dyDescent="0.2">
      <c r="A2217" s="144"/>
    </row>
    <row r="2218" spans="1:1" x14ac:dyDescent="0.2">
      <c r="A2218" s="144"/>
    </row>
    <row r="2219" spans="1:1" x14ac:dyDescent="0.2">
      <c r="A2219" s="144"/>
    </row>
    <row r="2220" spans="1:1" x14ac:dyDescent="0.2">
      <c r="A2220" s="144"/>
    </row>
    <row r="2221" spans="1:1" x14ac:dyDescent="0.2">
      <c r="A2221" s="144"/>
    </row>
    <row r="2222" spans="1:1" x14ac:dyDescent="0.2">
      <c r="A2222" s="144"/>
    </row>
    <row r="2223" spans="1:1" x14ac:dyDescent="0.2">
      <c r="A2223" s="144"/>
    </row>
    <row r="2224" spans="1:1" x14ac:dyDescent="0.2">
      <c r="A2224" s="144"/>
    </row>
    <row r="2225" spans="1:1" x14ac:dyDescent="0.2">
      <c r="A2225" s="144"/>
    </row>
    <row r="2226" spans="1:1" x14ac:dyDescent="0.2">
      <c r="A2226" s="144"/>
    </row>
    <row r="2227" spans="1:1" x14ac:dyDescent="0.2">
      <c r="A2227" s="144"/>
    </row>
    <row r="2228" spans="1:1" x14ac:dyDescent="0.2">
      <c r="A2228" s="144"/>
    </row>
    <row r="2229" spans="1:1" x14ac:dyDescent="0.2">
      <c r="A2229" s="144"/>
    </row>
    <row r="2230" spans="1:1" x14ac:dyDescent="0.2">
      <c r="A2230" s="144"/>
    </row>
    <row r="2231" spans="1:1" x14ac:dyDescent="0.2">
      <c r="A2231" s="144"/>
    </row>
    <row r="2232" spans="1:1" x14ac:dyDescent="0.2">
      <c r="A2232" s="144"/>
    </row>
    <row r="2233" spans="1:1" x14ac:dyDescent="0.2">
      <c r="A2233" s="144"/>
    </row>
    <row r="2234" spans="1:1" x14ac:dyDescent="0.2">
      <c r="A2234" s="144"/>
    </row>
    <row r="2235" spans="1:1" x14ac:dyDescent="0.2">
      <c r="A2235" s="144"/>
    </row>
    <row r="2236" spans="1:1" x14ac:dyDescent="0.2">
      <c r="A2236" s="144"/>
    </row>
    <row r="2237" spans="1:1" x14ac:dyDescent="0.2">
      <c r="A2237" s="144"/>
    </row>
    <row r="2238" spans="1:1" x14ac:dyDescent="0.2">
      <c r="A2238" s="144"/>
    </row>
    <row r="2239" spans="1:1" x14ac:dyDescent="0.2">
      <c r="A2239" s="144"/>
    </row>
    <row r="2240" spans="1:1" x14ac:dyDescent="0.2">
      <c r="A2240" s="144"/>
    </row>
    <row r="2241" spans="1:1" x14ac:dyDescent="0.2">
      <c r="A2241" s="144"/>
    </row>
    <row r="2242" spans="1:1" x14ac:dyDescent="0.2">
      <c r="A2242" s="144"/>
    </row>
    <row r="2243" spans="1:1" x14ac:dyDescent="0.2">
      <c r="A2243" s="144"/>
    </row>
    <row r="2244" spans="1:1" x14ac:dyDescent="0.2">
      <c r="A2244" s="144"/>
    </row>
    <row r="2245" spans="1:1" x14ac:dyDescent="0.2">
      <c r="A2245" s="144"/>
    </row>
    <row r="2246" spans="1:1" x14ac:dyDescent="0.2">
      <c r="A2246" s="144"/>
    </row>
    <row r="2247" spans="1:1" x14ac:dyDescent="0.2">
      <c r="A2247" s="144"/>
    </row>
    <row r="2248" spans="1:1" x14ac:dyDescent="0.2">
      <c r="A2248" s="144"/>
    </row>
    <row r="2249" spans="1:1" x14ac:dyDescent="0.2">
      <c r="A2249" s="144"/>
    </row>
    <row r="2250" spans="1:1" x14ac:dyDescent="0.2">
      <c r="A2250" s="144"/>
    </row>
    <row r="2251" spans="1:1" x14ac:dyDescent="0.2">
      <c r="A2251" s="144"/>
    </row>
    <row r="2252" spans="1:1" x14ac:dyDescent="0.2">
      <c r="A2252" s="144"/>
    </row>
    <row r="2253" spans="1:1" x14ac:dyDescent="0.2">
      <c r="A2253" s="144"/>
    </row>
    <row r="2254" spans="1:1" x14ac:dyDescent="0.2">
      <c r="A2254" s="144"/>
    </row>
    <row r="2255" spans="1:1" x14ac:dyDescent="0.2">
      <c r="A2255" s="144"/>
    </row>
    <row r="2256" spans="1:1" x14ac:dyDescent="0.2">
      <c r="A2256" s="144"/>
    </row>
    <row r="2257" spans="1:1" x14ac:dyDescent="0.2">
      <c r="A2257" s="144"/>
    </row>
    <row r="2258" spans="1:1" x14ac:dyDescent="0.2">
      <c r="A2258" s="144"/>
    </row>
    <row r="2259" spans="1:1" x14ac:dyDescent="0.2">
      <c r="A2259" s="144"/>
    </row>
    <row r="2260" spans="1:1" x14ac:dyDescent="0.2">
      <c r="A2260" s="144"/>
    </row>
    <row r="2261" spans="1:1" x14ac:dyDescent="0.2">
      <c r="A2261" s="144"/>
    </row>
    <row r="2262" spans="1:1" x14ac:dyDescent="0.2">
      <c r="A2262" s="144"/>
    </row>
    <row r="2263" spans="1:1" x14ac:dyDescent="0.2">
      <c r="A2263" s="144"/>
    </row>
    <row r="2264" spans="1:1" x14ac:dyDescent="0.2">
      <c r="A2264" s="144"/>
    </row>
    <row r="2265" spans="1:1" x14ac:dyDescent="0.2">
      <c r="A2265" s="144"/>
    </row>
    <row r="2266" spans="1:1" x14ac:dyDescent="0.2">
      <c r="A2266" s="144"/>
    </row>
    <row r="2267" spans="1:1" x14ac:dyDescent="0.2">
      <c r="A2267" s="144"/>
    </row>
    <row r="2268" spans="1:1" x14ac:dyDescent="0.2">
      <c r="A2268" s="144"/>
    </row>
    <row r="2269" spans="1:1" x14ac:dyDescent="0.2">
      <c r="A2269" s="144"/>
    </row>
    <row r="2270" spans="1:1" x14ac:dyDescent="0.2">
      <c r="A2270" s="144"/>
    </row>
    <row r="2271" spans="1:1" x14ac:dyDescent="0.2">
      <c r="A2271" s="144"/>
    </row>
    <row r="2272" spans="1:1" x14ac:dyDescent="0.2">
      <c r="A2272" s="144"/>
    </row>
    <row r="2273" spans="1:1" x14ac:dyDescent="0.2">
      <c r="A2273" s="144"/>
    </row>
    <row r="2274" spans="1:1" x14ac:dyDescent="0.2">
      <c r="A2274" s="144"/>
    </row>
    <row r="2275" spans="1:1" x14ac:dyDescent="0.2">
      <c r="A2275" s="144"/>
    </row>
    <row r="2276" spans="1:1" x14ac:dyDescent="0.2">
      <c r="A2276" s="144"/>
    </row>
    <row r="2277" spans="1:1" x14ac:dyDescent="0.2">
      <c r="A2277" s="144"/>
    </row>
    <row r="2278" spans="1:1" x14ac:dyDescent="0.2">
      <c r="A2278" s="144"/>
    </row>
    <row r="2279" spans="1:1" x14ac:dyDescent="0.2">
      <c r="A2279" s="144"/>
    </row>
    <row r="2280" spans="1:1" x14ac:dyDescent="0.2">
      <c r="A2280" s="144"/>
    </row>
    <row r="2281" spans="1:1" x14ac:dyDescent="0.2">
      <c r="A2281" s="144"/>
    </row>
    <row r="2282" spans="1:1" x14ac:dyDescent="0.2">
      <c r="A2282" s="144"/>
    </row>
    <row r="2283" spans="1:1" x14ac:dyDescent="0.2">
      <c r="A2283" s="144"/>
    </row>
    <row r="2284" spans="1:1" x14ac:dyDescent="0.2">
      <c r="A2284" s="144"/>
    </row>
    <row r="2285" spans="1:1" x14ac:dyDescent="0.2">
      <c r="A2285" s="144"/>
    </row>
    <row r="2286" spans="1:1" x14ac:dyDescent="0.2">
      <c r="A2286" s="144"/>
    </row>
    <row r="2287" spans="1:1" x14ac:dyDescent="0.2">
      <c r="A2287" s="144"/>
    </row>
    <row r="2288" spans="1:1" x14ac:dyDescent="0.2">
      <c r="A2288" s="144"/>
    </row>
    <row r="2289" spans="1:1" x14ac:dyDescent="0.2">
      <c r="A2289" s="144"/>
    </row>
    <row r="2290" spans="1:1" x14ac:dyDescent="0.2">
      <c r="A2290" s="144"/>
    </row>
    <row r="2291" spans="1:1" x14ac:dyDescent="0.2">
      <c r="A2291" s="144"/>
    </row>
    <row r="2292" spans="1:1" x14ac:dyDescent="0.2">
      <c r="A2292" s="144"/>
    </row>
    <row r="2293" spans="1:1" x14ac:dyDescent="0.2">
      <c r="A2293" s="144"/>
    </row>
    <row r="2294" spans="1:1" x14ac:dyDescent="0.2">
      <c r="A2294" s="144"/>
    </row>
    <row r="2295" spans="1:1" x14ac:dyDescent="0.2">
      <c r="A2295" s="144"/>
    </row>
    <row r="2296" spans="1:1" x14ac:dyDescent="0.2">
      <c r="A2296" s="144"/>
    </row>
    <row r="2297" spans="1:1" x14ac:dyDescent="0.2">
      <c r="A2297" s="144"/>
    </row>
    <row r="2298" spans="1:1" x14ac:dyDescent="0.2">
      <c r="A2298" s="144"/>
    </row>
    <row r="2299" spans="1:1" x14ac:dyDescent="0.2">
      <c r="A2299" s="144"/>
    </row>
    <row r="2300" spans="1:1" x14ac:dyDescent="0.2">
      <c r="A2300" s="144"/>
    </row>
    <row r="2301" spans="1:1" x14ac:dyDescent="0.2">
      <c r="A2301" s="144"/>
    </row>
    <row r="2302" spans="1:1" x14ac:dyDescent="0.2">
      <c r="A2302" s="144"/>
    </row>
    <row r="2303" spans="1:1" x14ac:dyDescent="0.2">
      <c r="A2303" s="144"/>
    </row>
    <row r="2304" spans="1:1" x14ac:dyDescent="0.2">
      <c r="A2304" s="144"/>
    </row>
    <row r="2305" spans="1:1" x14ac:dyDescent="0.2">
      <c r="A2305" s="144"/>
    </row>
    <row r="2306" spans="1:1" x14ac:dyDescent="0.2">
      <c r="A2306" s="144"/>
    </row>
    <row r="2307" spans="1:1" x14ac:dyDescent="0.2">
      <c r="A2307" s="144"/>
    </row>
    <row r="2308" spans="1:1" x14ac:dyDescent="0.2">
      <c r="A2308" s="144"/>
    </row>
    <row r="2309" spans="1:1" x14ac:dyDescent="0.2">
      <c r="A2309" s="144"/>
    </row>
    <row r="2310" spans="1:1" x14ac:dyDescent="0.2">
      <c r="A2310" s="144"/>
    </row>
    <row r="2311" spans="1:1" x14ac:dyDescent="0.2">
      <c r="A2311" s="144"/>
    </row>
    <row r="2312" spans="1:1" x14ac:dyDescent="0.2">
      <c r="A2312" s="144"/>
    </row>
    <row r="2313" spans="1:1" x14ac:dyDescent="0.2">
      <c r="A2313" s="144"/>
    </row>
    <row r="2314" spans="1:1" x14ac:dyDescent="0.2">
      <c r="A2314" s="144"/>
    </row>
    <row r="2315" spans="1:1" x14ac:dyDescent="0.2">
      <c r="A2315" s="144"/>
    </row>
    <row r="2316" spans="1:1" x14ac:dyDescent="0.2">
      <c r="A2316" s="144"/>
    </row>
    <row r="2317" spans="1:1" x14ac:dyDescent="0.2">
      <c r="A2317" s="144"/>
    </row>
    <row r="2318" spans="1:1" x14ac:dyDescent="0.2">
      <c r="A2318" s="144"/>
    </row>
    <row r="2319" spans="1:1" x14ac:dyDescent="0.2">
      <c r="A2319" s="144"/>
    </row>
    <row r="2320" spans="1:1" x14ac:dyDescent="0.2">
      <c r="A2320" s="144"/>
    </row>
    <row r="2321" spans="1:1" x14ac:dyDescent="0.2">
      <c r="A2321" s="144"/>
    </row>
    <row r="2322" spans="1:1" x14ac:dyDescent="0.2">
      <c r="A2322" s="144"/>
    </row>
    <row r="2323" spans="1:1" x14ac:dyDescent="0.2">
      <c r="A2323" s="144"/>
    </row>
    <row r="2324" spans="1:1" x14ac:dyDescent="0.2">
      <c r="A2324" s="144"/>
    </row>
    <row r="2325" spans="1:1" x14ac:dyDescent="0.2">
      <c r="A2325" s="144"/>
    </row>
    <row r="2326" spans="1:1" x14ac:dyDescent="0.2">
      <c r="A2326" s="144"/>
    </row>
    <row r="2327" spans="1:1" x14ac:dyDescent="0.2">
      <c r="A2327" s="144"/>
    </row>
    <row r="2328" spans="1:1" x14ac:dyDescent="0.2">
      <c r="A2328" s="144"/>
    </row>
    <row r="2329" spans="1:1" x14ac:dyDescent="0.2">
      <c r="A2329" s="144"/>
    </row>
    <row r="2330" spans="1:1" x14ac:dyDescent="0.2">
      <c r="A2330" s="144"/>
    </row>
    <row r="2331" spans="1:1" x14ac:dyDescent="0.2">
      <c r="A2331" s="144"/>
    </row>
    <row r="2332" spans="1:1" x14ac:dyDescent="0.2">
      <c r="A2332" s="144"/>
    </row>
    <row r="2333" spans="1:1" x14ac:dyDescent="0.2">
      <c r="A2333" s="144"/>
    </row>
    <row r="2334" spans="1:1" x14ac:dyDescent="0.2">
      <c r="A2334" s="144"/>
    </row>
    <row r="2335" spans="1:1" x14ac:dyDescent="0.2">
      <c r="A2335" s="144"/>
    </row>
    <row r="2336" spans="1:1" x14ac:dyDescent="0.2">
      <c r="A2336" s="144"/>
    </row>
    <row r="2337" spans="1:1" x14ac:dyDescent="0.2">
      <c r="A2337" s="144"/>
    </row>
    <row r="2338" spans="1:1" x14ac:dyDescent="0.2">
      <c r="A2338" s="144"/>
    </row>
    <row r="2339" spans="1:1" x14ac:dyDescent="0.2">
      <c r="A2339" s="144"/>
    </row>
    <row r="2340" spans="1:1" x14ac:dyDescent="0.2">
      <c r="A2340" s="144"/>
    </row>
    <row r="2341" spans="1:1" x14ac:dyDescent="0.2">
      <c r="A2341" s="144"/>
    </row>
    <row r="2342" spans="1:1" x14ac:dyDescent="0.2">
      <c r="A2342" s="144"/>
    </row>
    <row r="2343" spans="1:1" x14ac:dyDescent="0.2">
      <c r="A2343" s="144"/>
    </row>
    <row r="2344" spans="1:1" x14ac:dyDescent="0.2">
      <c r="A2344" s="144"/>
    </row>
    <row r="2345" spans="1:1" x14ac:dyDescent="0.2">
      <c r="A2345" s="144"/>
    </row>
    <row r="2346" spans="1:1" x14ac:dyDescent="0.2">
      <c r="A2346" s="144"/>
    </row>
    <row r="2347" spans="1:1" x14ac:dyDescent="0.2">
      <c r="A2347" s="144"/>
    </row>
    <row r="2348" spans="1:1" x14ac:dyDescent="0.2">
      <c r="A2348" s="144"/>
    </row>
    <row r="2349" spans="1:1" x14ac:dyDescent="0.2">
      <c r="A2349" s="144"/>
    </row>
    <row r="2350" spans="1:1" x14ac:dyDescent="0.2">
      <c r="A2350" s="144"/>
    </row>
    <row r="2351" spans="1:1" x14ac:dyDescent="0.2">
      <c r="A2351" s="144"/>
    </row>
    <row r="2352" spans="1:1" x14ac:dyDescent="0.2">
      <c r="A2352" s="144"/>
    </row>
    <row r="2353" spans="1:1" x14ac:dyDescent="0.2">
      <c r="A2353" s="144"/>
    </row>
    <row r="2354" spans="1:1" x14ac:dyDescent="0.2">
      <c r="A2354" s="144"/>
    </row>
    <row r="2355" spans="1:1" x14ac:dyDescent="0.2">
      <c r="A2355" s="144"/>
    </row>
    <row r="2356" spans="1:1" x14ac:dyDescent="0.2">
      <c r="A2356" s="144"/>
    </row>
    <row r="2357" spans="1:1" x14ac:dyDescent="0.2">
      <c r="A2357" s="144"/>
    </row>
    <row r="2358" spans="1:1" x14ac:dyDescent="0.2">
      <c r="A2358" s="144"/>
    </row>
    <row r="2359" spans="1:1" x14ac:dyDescent="0.2">
      <c r="A2359" s="144"/>
    </row>
    <row r="2360" spans="1:1" x14ac:dyDescent="0.2">
      <c r="A2360" s="144"/>
    </row>
    <row r="2361" spans="1:1" x14ac:dyDescent="0.2">
      <c r="A2361" s="144"/>
    </row>
    <row r="2362" spans="1:1" x14ac:dyDescent="0.2">
      <c r="A2362" s="144"/>
    </row>
    <row r="2363" spans="1:1" x14ac:dyDescent="0.2">
      <c r="A2363" s="144"/>
    </row>
    <row r="2364" spans="1:1" x14ac:dyDescent="0.2">
      <c r="A2364" s="144"/>
    </row>
    <row r="2365" spans="1:1" x14ac:dyDescent="0.2">
      <c r="A2365" s="144"/>
    </row>
    <row r="2366" spans="1:1" x14ac:dyDescent="0.2">
      <c r="A2366" s="144"/>
    </row>
    <row r="2367" spans="1:1" x14ac:dyDescent="0.2">
      <c r="A2367" s="144"/>
    </row>
    <row r="2368" spans="1:1" x14ac:dyDescent="0.2">
      <c r="A2368" s="144"/>
    </row>
    <row r="2369" spans="1:1" x14ac:dyDescent="0.2">
      <c r="A2369" s="144"/>
    </row>
    <row r="2370" spans="1:1" x14ac:dyDescent="0.2">
      <c r="A2370" s="144"/>
    </row>
    <row r="2371" spans="1:1" x14ac:dyDescent="0.2">
      <c r="A2371" s="144"/>
    </row>
    <row r="2372" spans="1:1" x14ac:dyDescent="0.2">
      <c r="A2372" s="144"/>
    </row>
    <row r="2373" spans="1:1" x14ac:dyDescent="0.2">
      <c r="A2373" s="144"/>
    </row>
    <row r="2374" spans="1:1" x14ac:dyDescent="0.2">
      <c r="A2374" s="144"/>
    </row>
    <row r="2375" spans="1:1" x14ac:dyDescent="0.2">
      <c r="A2375" s="144"/>
    </row>
    <row r="2376" spans="1:1" x14ac:dyDescent="0.2">
      <c r="A2376" s="144"/>
    </row>
    <row r="2377" spans="1:1" x14ac:dyDescent="0.2">
      <c r="A2377" s="144"/>
    </row>
    <row r="2378" spans="1:1" x14ac:dyDescent="0.2">
      <c r="A2378" s="144"/>
    </row>
    <row r="2379" spans="1:1" x14ac:dyDescent="0.2">
      <c r="A2379" s="144"/>
    </row>
    <row r="2380" spans="1:1" x14ac:dyDescent="0.2">
      <c r="A2380" s="144"/>
    </row>
    <row r="2381" spans="1:1" x14ac:dyDescent="0.2">
      <c r="A2381" s="144"/>
    </row>
    <row r="2382" spans="1:1" x14ac:dyDescent="0.2">
      <c r="A2382" s="144"/>
    </row>
    <row r="2383" spans="1:1" x14ac:dyDescent="0.2">
      <c r="A2383" s="144"/>
    </row>
    <row r="2384" spans="1:1" x14ac:dyDescent="0.2">
      <c r="A2384" s="144"/>
    </row>
    <row r="2385" spans="1:1" x14ac:dyDescent="0.2">
      <c r="A2385" s="144"/>
    </row>
    <row r="2386" spans="1:1" x14ac:dyDescent="0.2">
      <c r="A2386" s="144"/>
    </row>
    <row r="2387" spans="1:1" x14ac:dyDescent="0.2">
      <c r="A2387" s="144"/>
    </row>
    <row r="2388" spans="1:1" x14ac:dyDescent="0.2">
      <c r="A2388" s="144"/>
    </row>
    <row r="2389" spans="1:1" x14ac:dyDescent="0.2">
      <c r="A2389" s="144"/>
    </row>
    <row r="2390" spans="1:1" x14ac:dyDescent="0.2">
      <c r="A2390" s="144"/>
    </row>
    <row r="2391" spans="1:1" x14ac:dyDescent="0.2">
      <c r="A2391" s="144"/>
    </row>
    <row r="2392" spans="1:1" x14ac:dyDescent="0.2">
      <c r="A2392" s="144"/>
    </row>
    <row r="2393" spans="1:1" x14ac:dyDescent="0.2">
      <c r="A2393" s="144"/>
    </row>
    <row r="2394" spans="1:1" x14ac:dyDescent="0.2">
      <c r="A2394" s="144"/>
    </row>
    <row r="2395" spans="1:1" x14ac:dyDescent="0.2">
      <c r="A2395" s="144"/>
    </row>
    <row r="2396" spans="1:1" x14ac:dyDescent="0.2">
      <c r="A2396" s="144"/>
    </row>
    <row r="2397" spans="1:1" x14ac:dyDescent="0.2">
      <c r="A2397" s="144"/>
    </row>
    <row r="2398" spans="1:1" x14ac:dyDescent="0.2">
      <c r="A2398" s="144"/>
    </row>
    <row r="2399" spans="1:1" x14ac:dyDescent="0.2">
      <c r="A2399" s="144"/>
    </row>
    <row r="2400" spans="1:1" x14ac:dyDescent="0.2">
      <c r="A2400" s="144"/>
    </row>
    <row r="2401" spans="1:1" x14ac:dyDescent="0.2">
      <c r="A2401" s="144"/>
    </row>
    <row r="2402" spans="1:1" x14ac:dyDescent="0.2">
      <c r="A2402" s="144"/>
    </row>
    <row r="2403" spans="1:1" x14ac:dyDescent="0.2">
      <c r="A2403" s="144"/>
    </row>
    <row r="2404" spans="1:1" x14ac:dyDescent="0.2">
      <c r="A2404" s="144"/>
    </row>
    <row r="2405" spans="1:1" x14ac:dyDescent="0.2">
      <c r="A2405" s="144"/>
    </row>
    <row r="2406" spans="1:1" x14ac:dyDescent="0.2">
      <c r="A2406" s="144"/>
    </row>
    <row r="2407" spans="1:1" x14ac:dyDescent="0.2">
      <c r="A2407" s="144"/>
    </row>
    <row r="2408" spans="1:1" x14ac:dyDescent="0.2">
      <c r="A2408" s="144"/>
    </row>
    <row r="2409" spans="1:1" x14ac:dyDescent="0.2">
      <c r="A2409" s="144"/>
    </row>
    <row r="2410" spans="1:1" x14ac:dyDescent="0.2">
      <c r="A2410" s="144"/>
    </row>
    <row r="2411" spans="1:1" x14ac:dyDescent="0.2">
      <c r="A2411" s="144"/>
    </row>
    <row r="2412" spans="1:1" x14ac:dyDescent="0.2">
      <c r="A2412" s="144"/>
    </row>
    <row r="2413" spans="1:1" x14ac:dyDescent="0.2">
      <c r="A2413" s="144"/>
    </row>
    <row r="2414" spans="1:1" x14ac:dyDescent="0.2">
      <c r="A2414" s="144"/>
    </row>
    <row r="2415" spans="1:1" x14ac:dyDescent="0.2">
      <c r="A2415" s="144"/>
    </row>
    <row r="2416" spans="1:1" x14ac:dyDescent="0.2">
      <c r="A2416" s="144"/>
    </row>
    <row r="2417" spans="1:1" x14ac:dyDescent="0.2">
      <c r="A2417" s="144"/>
    </row>
    <row r="2418" spans="1:1" x14ac:dyDescent="0.2">
      <c r="A2418" s="144"/>
    </row>
    <row r="2419" spans="1:1" x14ac:dyDescent="0.2">
      <c r="A2419" s="144"/>
    </row>
    <row r="2420" spans="1:1" x14ac:dyDescent="0.2">
      <c r="A2420" s="144"/>
    </row>
    <row r="2421" spans="1:1" x14ac:dyDescent="0.2">
      <c r="A2421" s="144"/>
    </row>
    <row r="2422" spans="1:1" x14ac:dyDescent="0.2">
      <c r="A2422" s="144"/>
    </row>
    <row r="2423" spans="1:1" x14ac:dyDescent="0.2">
      <c r="A2423" s="144"/>
    </row>
    <row r="2424" spans="1:1" x14ac:dyDescent="0.2">
      <c r="A2424" s="144"/>
    </row>
    <row r="2425" spans="1:1" x14ac:dyDescent="0.2">
      <c r="A2425" s="144"/>
    </row>
    <row r="2426" spans="1:1" x14ac:dyDescent="0.2">
      <c r="A2426" s="144"/>
    </row>
    <row r="2427" spans="1:1" x14ac:dyDescent="0.2">
      <c r="A2427" s="144"/>
    </row>
    <row r="2428" spans="1:1" x14ac:dyDescent="0.2">
      <c r="A2428" s="144"/>
    </row>
    <row r="2429" spans="1:1" x14ac:dyDescent="0.2">
      <c r="A2429" s="144"/>
    </row>
    <row r="2430" spans="1:1" x14ac:dyDescent="0.2">
      <c r="A2430" s="144"/>
    </row>
    <row r="2431" spans="1:1" x14ac:dyDescent="0.2">
      <c r="A2431" s="144"/>
    </row>
    <row r="2432" spans="1:1" x14ac:dyDescent="0.2">
      <c r="A2432" s="144"/>
    </row>
    <row r="2433" spans="1:1" x14ac:dyDescent="0.2">
      <c r="A2433" s="144"/>
    </row>
    <row r="2434" spans="1:1" x14ac:dyDescent="0.2">
      <c r="A2434" s="144"/>
    </row>
    <row r="2435" spans="1:1" x14ac:dyDescent="0.2">
      <c r="A2435" s="144"/>
    </row>
    <row r="2436" spans="1:1" x14ac:dyDescent="0.2">
      <c r="A2436" s="144"/>
    </row>
    <row r="2437" spans="1:1" x14ac:dyDescent="0.2">
      <c r="A2437" s="144"/>
    </row>
    <row r="2438" spans="1:1" x14ac:dyDescent="0.2">
      <c r="A2438" s="144"/>
    </row>
    <row r="2439" spans="1:1" x14ac:dyDescent="0.2">
      <c r="A2439" s="144"/>
    </row>
    <row r="2440" spans="1:1" x14ac:dyDescent="0.2">
      <c r="A2440" s="144"/>
    </row>
    <row r="2441" spans="1:1" x14ac:dyDescent="0.2">
      <c r="A2441" s="144"/>
    </row>
    <row r="2442" spans="1:1" x14ac:dyDescent="0.2">
      <c r="A2442" s="144"/>
    </row>
    <row r="2443" spans="1:1" x14ac:dyDescent="0.2">
      <c r="A2443" s="144"/>
    </row>
    <row r="2444" spans="1:1" x14ac:dyDescent="0.2">
      <c r="A2444" s="144"/>
    </row>
    <row r="2445" spans="1:1" x14ac:dyDescent="0.2">
      <c r="A2445" s="144"/>
    </row>
    <row r="2446" spans="1:1" x14ac:dyDescent="0.2">
      <c r="A2446" s="144"/>
    </row>
    <row r="2447" spans="1:1" x14ac:dyDescent="0.2">
      <c r="A2447" s="144"/>
    </row>
    <row r="2448" spans="1:1" x14ac:dyDescent="0.2">
      <c r="A2448" s="144"/>
    </row>
    <row r="2449" spans="1:1" x14ac:dyDescent="0.2">
      <c r="A2449" s="144"/>
    </row>
    <row r="2450" spans="1:1" x14ac:dyDescent="0.2">
      <c r="A2450" s="144"/>
    </row>
    <row r="2451" spans="1:1" x14ac:dyDescent="0.2">
      <c r="A2451" s="144"/>
    </row>
    <row r="2452" spans="1:1" x14ac:dyDescent="0.2">
      <c r="A2452" s="144"/>
    </row>
    <row r="2453" spans="1:1" x14ac:dyDescent="0.2">
      <c r="A2453" s="144"/>
    </row>
    <row r="2454" spans="1:1" x14ac:dyDescent="0.2">
      <c r="A2454" s="144"/>
    </row>
    <row r="2455" spans="1:1" x14ac:dyDescent="0.2">
      <c r="A2455" s="144"/>
    </row>
    <row r="2456" spans="1:1" x14ac:dyDescent="0.2">
      <c r="A2456" s="144"/>
    </row>
    <row r="2457" spans="1:1" x14ac:dyDescent="0.2">
      <c r="A2457" s="144"/>
    </row>
    <row r="2458" spans="1:1" x14ac:dyDescent="0.2">
      <c r="A2458" s="144"/>
    </row>
    <row r="2459" spans="1:1" x14ac:dyDescent="0.2">
      <c r="A2459" s="144"/>
    </row>
    <row r="2460" spans="1:1" x14ac:dyDescent="0.2">
      <c r="A2460" s="144"/>
    </row>
    <row r="2461" spans="1:1" x14ac:dyDescent="0.2">
      <c r="A2461" s="144"/>
    </row>
    <row r="2462" spans="1:1" x14ac:dyDescent="0.2">
      <c r="A2462" s="144"/>
    </row>
    <row r="2463" spans="1:1" x14ac:dyDescent="0.2">
      <c r="A2463" s="144"/>
    </row>
    <row r="2464" spans="1:1" x14ac:dyDescent="0.2">
      <c r="A2464" s="144"/>
    </row>
    <row r="2465" spans="1:1" x14ac:dyDescent="0.2">
      <c r="A2465" s="144"/>
    </row>
    <row r="2466" spans="1:1" x14ac:dyDescent="0.2">
      <c r="A2466" s="144"/>
    </row>
    <row r="2467" spans="1:1" x14ac:dyDescent="0.2">
      <c r="A2467" s="144"/>
    </row>
    <row r="2468" spans="1:1" x14ac:dyDescent="0.2">
      <c r="A2468" s="144"/>
    </row>
    <row r="2469" spans="1:1" x14ac:dyDescent="0.2">
      <c r="A2469" s="144"/>
    </row>
    <row r="2470" spans="1:1" x14ac:dyDescent="0.2">
      <c r="A2470" s="144"/>
    </row>
    <row r="2471" spans="1:1" x14ac:dyDescent="0.2">
      <c r="A2471" s="144"/>
    </row>
    <row r="2472" spans="1:1" x14ac:dyDescent="0.2">
      <c r="A2472" s="144"/>
    </row>
    <row r="2473" spans="1:1" x14ac:dyDescent="0.2">
      <c r="A2473" s="144"/>
    </row>
    <row r="2474" spans="1:1" x14ac:dyDescent="0.2">
      <c r="A2474" s="144"/>
    </row>
    <row r="2475" spans="1:1" x14ac:dyDescent="0.2">
      <c r="A2475" s="144"/>
    </row>
    <row r="2476" spans="1:1" x14ac:dyDescent="0.2">
      <c r="A2476" s="144"/>
    </row>
    <row r="2477" spans="1:1" x14ac:dyDescent="0.2">
      <c r="A2477" s="144"/>
    </row>
    <row r="2478" spans="1:1" x14ac:dyDescent="0.2">
      <c r="A2478" s="144"/>
    </row>
    <row r="2479" spans="1:1" x14ac:dyDescent="0.2">
      <c r="A2479" s="144"/>
    </row>
    <row r="2480" spans="1:1" x14ac:dyDescent="0.2">
      <c r="A2480" s="144"/>
    </row>
    <row r="2481" spans="1:1" x14ac:dyDescent="0.2">
      <c r="A2481" s="144"/>
    </row>
    <row r="2482" spans="1:1" x14ac:dyDescent="0.2">
      <c r="A2482" s="144"/>
    </row>
    <row r="2483" spans="1:1" x14ac:dyDescent="0.2">
      <c r="A2483" s="144"/>
    </row>
    <row r="2484" spans="1:1" x14ac:dyDescent="0.2">
      <c r="A2484" s="144"/>
    </row>
    <row r="2485" spans="1:1" x14ac:dyDescent="0.2">
      <c r="A2485" s="144"/>
    </row>
    <row r="2486" spans="1:1" x14ac:dyDescent="0.2">
      <c r="A2486" s="144"/>
    </row>
    <row r="2487" spans="1:1" x14ac:dyDescent="0.2">
      <c r="A2487" s="144"/>
    </row>
    <row r="2488" spans="1:1" x14ac:dyDescent="0.2">
      <c r="A2488" s="144"/>
    </row>
    <row r="2489" spans="1:1" x14ac:dyDescent="0.2">
      <c r="A2489" s="144"/>
    </row>
    <row r="2490" spans="1:1" x14ac:dyDescent="0.2">
      <c r="A2490" s="144"/>
    </row>
    <row r="2491" spans="1:1" x14ac:dyDescent="0.2">
      <c r="A2491" s="144"/>
    </row>
    <row r="2492" spans="1:1" x14ac:dyDescent="0.2">
      <c r="A2492" s="144"/>
    </row>
    <row r="2493" spans="1:1" x14ac:dyDescent="0.2">
      <c r="A2493" s="144"/>
    </row>
    <row r="2494" spans="1:1" x14ac:dyDescent="0.2">
      <c r="A2494" s="144"/>
    </row>
    <row r="2495" spans="1:1" x14ac:dyDescent="0.2">
      <c r="A2495" s="144"/>
    </row>
    <row r="2496" spans="1:1" x14ac:dyDescent="0.2">
      <c r="A2496" s="144"/>
    </row>
    <row r="2497" spans="1:1" x14ac:dyDescent="0.2">
      <c r="A2497" s="144"/>
    </row>
    <row r="2498" spans="1:1" x14ac:dyDescent="0.2">
      <c r="A2498" s="144"/>
    </row>
    <row r="2499" spans="1:1" x14ac:dyDescent="0.2">
      <c r="A2499" s="144"/>
    </row>
    <row r="2500" spans="1:1" x14ac:dyDescent="0.2">
      <c r="A2500" s="144"/>
    </row>
    <row r="2501" spans="1:1" x14ac:dyDescent="0.2">
      <c r="A2501" s="144"/>
    </row>
    <row r="2502" spans="1:1" x14ac:dyDescent="0.2">
      <c r="A2502" s="144"/>
    </row>
    <row r="2503" spans="1:1" x14ac:dyDescent="0.2">
      <c r="A2503" s="144"/>
    </row>
    <row r="2504" spans="1:1" x14ac:dyDescent="0.2">
      <c r="A2504" s="144"/>
    </row>
    <row r="2505" spans="1:1" x14ac:dyDescent="0.2">
      <c r="A2505" s="144"/>
    </row>
    <row r="2506" spans="1:1" x14ac:dyDescent="0.2">
      <c r="A2506" s="144"/>
    </row>
    <row r="2507" spans="1:1" x14ac:dyDescent="0.2">
      <c r="A2507" s="144"/>
    </row>
    <row r="2508" spans="1:1" x14ac:dyDescent="0.2">
      <c r="A2508" s="144"/>
    </row>
    <row r="2509" spans="1:1" x14ac:dyDescent="0.2">
      <c r="A2509" s="144"/>
    </row>
    <row r="2510" spans="1:1" x14ac:dyDescent="0.2">
      <c r="A2510" s="144"/>
    </row>
    <row r="2511" spans="1:1" x14ac:dyDescent="0.2">
      <c r="A2511" s="144"/>
    </row>
    <row r="2512" spans="1:1" x14ac:dyDescent="0.2">
      <c r="A2512" s="144"/>
    </row>
    <row r="2513" spans="1:1" x14ac:dyDescent="0.2">
      <c r="A2513" s="144"/>
    </row>
    <row r="2514" spans="1:1" x14ac:dyDescent="0.2">
      <c r="A2514" s="144"/>
    </row>
    <row r="2515" spans="1:1" x14ac:dyDescent="0.2">
      <c r="A2515" s="144"/>
    </row>
    <row r="2516" spans="1:1" x14ac:dyDescent="0.2">
      <c r="A2516" s="144"/>
    </row>
    <row r="2517" spans="1:1" x14ac:dyDescent="0.2">
      <c r="A2517" s="144"/>
    </row>
    <row r="2518" spans="1:1" x14ac:dyDescent="0.2">
      <c r="A2518" s="144"/>
    </row>
    <row r="2519" spans="1:1" x14ac:dyDescent="0.2">
      <c r="A2519" s="144"/>
    </row>
    <row r="2520" spans="1:1" x14ac:dyDescent="0.2">
      <c r="A2520" s="144"/>
    </row>
    <row r="2521" spans="1:1" x14ac:dyDescent="0.2">
      <c r="A2521" s="144"/>
    </row>
    <row r="2522" spans="1:1" x14ac:dyDescent="0.2">
      <c r="A2522" s="144"/>
    </row>
    <row r="2523" spans="1:1" x14ac:dyDescent="0.2">
      <c r="A2523" s="144"/>
    </row>
    <row r="2524" spans="1:1" x14ac:dyDescent="0.2">
      <c r="A2524" s="144"/>
    </row>
    <row r="2525" spans="1:1" x14ac:dyDescent="0.2">
      <c r="A2525" s="144"/>
    </row>
    <row r="2526" spans="1:1" x14ac:dyDescent="0.2">
      <c r="A2526" s="144"/>
    </row>
    <row r="2527" spans="1:1" x14ac:dyDescent="0.2">
      <c r="A2527" s="144"/>
    </row>
    <row r="2528" spans="1:1" x14ac:dyDescent="0.2">
      <c r="A2528" s="144"/>
    </row>
    <row r="2529" spans="1:1" x14ac:dyDescent="0.2">
      <c r="A2529" s="144"/>
    </row>
    <row r="2530" spans="1:1" x14ac:dyDescent="0.2">
      <c r="A2530" s="144"/>
    </row>
    <row r="2531" spans="1:1" x14ac:dyDescent="0.2">
      <c r="A2531" s="144"/>
    </row>
    <row r="2532" spans="1:1" x14ac:dyDescent="0.2">
      <c r="A2532" s="144"/>
    </row>
    <row r="2533" spans="1:1" x14ac:dyDescent="0.2">
      <c r="A2533" s="144"/>
    </row>
    <row r="2534" spans="1:1" x14ac:dyDescent="0.2">
      <c r="A2534" s="144"/>
    </row>
    <row r="2535" spans="1:1" x14ac:dyDescent="0.2">
      <c r="A2535" s="144"/>
    </row>
    <row r="2536" spans="1:1" x14ac:dyDescent="0.2">
      <c r="A2536" s="144"/>
    </row>
    <row r="2537" spans="1:1" x14ac:dyDescent="0.2">
      <c r="A2537" s="144"/>
    </row>
    <row r="2538" spans="1:1" x14ac:dyDescent="0.2">
      <c r="A2538" s="144"/>
    </row>
    <row r="2539" spans="1:1" x14ac:dyDescent="0.2">
      <c r="A2539" s="144"/>
    </row>
    <row r="2540" spans="1:1" x14ac:dyDescent="0.2">
      <c r="A2540" s="144"/>
    </row>
    <row r="2541" spans="1:1" x14ac:dyDescent="0.2">
      <c r="A2541" s="144"/>
    </row>
    <row r="2542" spans="1:1" x14ac:dyDescent="0.2">
      <c r="A2542" s="144"/>
    </row>
    <row r="2543" spans="1:1" x14ac:dyDescent="0.2">
      <c r="A2543" s="144"/>
    </row>
    <row r="2544" spans="1:1" x14ac:dyDescent="0.2">
      <c r="A2544" s="144"/>
    </row>
    <row r="2545" spans="1:1" x14ac:dyDescent="0.2">
      <c r="A2545" s="144"/>
    </row>
    <row r="2546" spans="1:1" x14ac:dyDescent="0.2">
      <c r="A2546" s="144"/>
    </row>
    <row r="2547" spans="1:1" x14ac:dyDescent="0.2">
      <c r="A2547" s="144"/>
    </row>
    <row r="2548" spans="1:1" x14ac:dyDescent="0.2">
      <c r="A2548" s="144"/>
    </row>
    <row r="2549" spans="1:1" x14ac:dyDescent="0.2">
      <c r="A2549" s="144"/>
    </row>
    <row r="2550" spans="1:1" x14ac:dyDescent="0.2">
      <c r="A2550" s="144"/>
    </row>
    <row r="2551" spans="1:1" x14ac:dyDescent="0.2">
      <c r="A2551" s="144"/>
    </row>
    <row r="2552" spans="1:1" x14ac:dyDescent="0.2">
      <c r="A2552" s="144"/>
    </row>
    <row r="2553" spans="1:1" x14ac:dyDescent="0.2">
      <c r="A2553" s="144"/>
    </row>
    <row r="2554" spans="1:1" x14ac:dyDescent="0.2">
      <c r="A2554" s="144"/>
    </row>
    <row r="2555" spans="1:1" x14ac:dyDescent="0.2">
      <c r="A2555" s="144"/>
    </row>
    <row r="2556" spans="1:1" x14ac:dyDescent="0.2">
      <c r="A2556" s="144"/>
    </row>
    <row r="2557" spans="1:1" x14ac:dyDescent="0.2">
      <c r="A2557" s="144"/>
    </row>
    <row r="2558" spans="1:1" x14ac:dyDescent="0.2">
      <c r="A2558" s="144"/>
    </row>
    <row r="2559" spans="1:1" x14ac:dyDescent="0.2">
      <c r="A2559" s="144"/>
    </row>
    <row r="2560" spans="1:1" x14ac:dyDescent="0.2">
      <c r="A2560" s="144"/>
    </row>
    <row r="2561" spans="1:1" x14ac:dyDescent="0.2">
      <c r="A2561" s="144"/>
    </row>
    <row r="2562" spans="1:1" x14ac:dyDescent="0.2">
      <c r="A2562" s="144"/>
    </row>
    <row r="2563" spans="1:1" x14ac:dyDescent="0.2">
      <c r="A2563" s="144"/>
    </row>
    <row r="2564" spans="1:1" x14ac:dyDescent="0.2">
      <c r="A2564" s="144"/>
    </row>
    <row r="2565" spans="1:1" x14ac:dyDescent="0.2">
      <c r="A2565" s="144"/>
    </row>
    <row r="2566" spans="1:1" x14ac:dyDescent="0.2">
      <c r="A2566" s="144"/>
    </row>
    <row r="2567" spans="1:1" x14ac:dyDescent="0.2">
      <c r="A2567" s="144"/>
    </row>
    <row r="2568" spans="1:1" x14ac:dyDescent="0.2">
      <c r="A2568" s="144"/>
    </row>
    <row r="2569" spans="1:1" x14ac:dyDescent="0.2">
      <c r="A2569" s="144"/>
    </row>
    <row r="2570" spans="1:1" x14ac:dyDescent="0.2">
      <c r="A2570" s="144"/>
    </row>
    <row r="2571" spans="1:1" x14ac:dyDescent="0.2">
      <c r="A2571" s="144"/>
    </row>
    <row r="2572" spans="1:1" x14ac:dyDescent="0.2">
      <c r="A2572" s="144"/>
    </row>
    <row r="2573" spans="1:1" x14ac:dyDescent="0.2">
      <c r="A2573" s="144"/>
    </row>
    <row r="2574" spans="1:1" x14ac:dyDescent="0.2">
      <c r="A2574" s="144"/>
    </row>
    <row r="2575" spans="1:1" x14ac:dyDescent="0.2">
      <c r="A2575" s="144"/>
    </row>
    <row r="2576" spans="1:1" x14ac:dyDescent="0.2">
      <c r="A2576" s="144"/>
    </row>
    <row r="2577" spans="1:1" x14ac:dyDescent="0.2">
      <c r="A2577" s="144"/>
    </row>
    <row r="2578" spans="1:1" x14ac:dyDescent="0.2">
      <c r="A2578" s="144"/>
    </row>
    <row r="2579" spans="1:1" x14ac:dyDescent="0.2">
      <c r="A2579" s="144"/>
    </row>
    <row r="2580" spans="1:1" x14ac:dyDescent="0.2">
      <c r="A2580" s="144"/>
    </row>
    <row r="2581" spans="1:1" x14ac:dyDescent="0.2">
      <c r="A2581" s="144"/>
    </row>
    <row r="2582" spans="1:1" x14ac:dyDescent="0.2">
      <c r="A2582" s="144"/>
    </row>
    <row r="2583" spans="1:1" x14ac:dyDescent="0.2">
      <c r="A2583" s="144"/>
    </row>
    <row r="2584" spans="1:1" x14ac:dyDescent="0.2">
      <c r="A2584" s="144"/>
    </row>
    <row r="2585" spans="1:1" x14ac:dyDescent="0.2">
      <c r="A2585" s="144"/>
    </row>
    <row r="2586" spans="1:1" x14ac:dyDescent="0.2">
      <c r="A2586" s="144"/>
    </row>
    <row r="2587" spans="1:1" x14ac:dyDescent="0.2">
      <c r="A2587" s="144"/>
    </row>
    <row r="2588" spans="1:1" x14ac:dyDescent="0.2">
      <c r="A2588" s="144"/>
    </row>
    <row r="2589" spans="1:1" x14ac:dyDescent="0.2">
      <c r="A2589" s="144"/>
    </row>
    <row r="2590" spans="1:1" x14ac:dyDescent="0.2">
      <c r="A2590" s="144"/>
    </row>
    <row r="2591" spans="1:1" x14ac:dyDescent="0.2">
      <c r="A2591" s="144"/>
    </row>
    <row r="2592" spans="1:1" x14ac:dyDescent="0.2">
      <c r="A2592" s="144"/>
    </row>
    <row r="2593" spans="1:1" x14ac:dyDescent="0.2">
      <c r="A2593" s="144"/>
    </row>
    <row r="2594" spans="1:1" x14ac:dyDescent="0.2">
      <c r="A2594" s="144"/>
    </row>
    <row r="2595" spans="1:1" x14ac:dyDescent="0.2">
      <c r="A2595" s="144"/>
    </row>
    <row r="2596" spans="1:1" x14ac:dyDescent="0.2">
      <c r="A2596" s="144"/>
    </row>
    <row r="2597" spans="1:1" x14ac:dyDescent="0.2">
      <c r="A2597" s="144"/>
    </row>
    <row r="2598" spans="1:1" x14ac:dyDescent="0.2">
      <c r="A2598" s="144"/>
    </row>
    <row r="2599" spans="1:1" x14ac:dyDescent="0.2">
      <c r="A2599" s="144"/>
    </row>
    <row r="2600" spans="1:1" x14ac:dyDescent="0.2">
      <c r="A2600" s="144"/>
    </row>
    <row r="2601" spans="1:1" x14ac:dyDescent="0.2">
      <c r="A2601" s="144"/>
    </row>
    <row r="2602" spans="1:1" x14ac:dyDescent="0.2">
      <c r="A2602" s="144"/>
    </row>
    <row r="2603" spans="1:1" x14ac:dyDescent="0.2">
      <c r="A2603" s="144"/>
    </row>
    <row r="2604" spans="1:1" x14ac:dyDescent="0.2">
      <c r="A2604" s="144"/>
    </row>
    <row r="2605" spans="1:1" x14ac:dyDescent="0.2">
      <c r="A2605" s="144"/>
    </row>
    <row r="2606" spans="1:1" x14ac:dyDescent="0.2">
      <c r="A2606" s="144"/>
    </row>
    <row r="2607" spans="1:1" x14ac:dyDescent="0.2">
      <c r="A2607" s="144"/>
    </row>
    <row r="2608" spans="1:1" x14ac:dyDescent="0.2">
      <c r="A2608" s="144"/>
    </row>
    <row r="2609" spans="1:1" x14ac:dyDescent="0.2">
      <c r="A2609" s="144"/>
    </row>
    <row r="2610" spans="1:1" x14ac:dyDescent="0.2">
      <c r="A2610" s="144"/>
    </row>
    <row r="2611" spans="1:1" x14ac:dyDescent="0.2">
      <c r="A2611" s="144"/>
    </row>
    <row r="2612" spans="1:1" x14ac:dyDescent="0.2">
      <c r="A2612" s="144"/>
    </row>
    <row r="2613" spans="1:1" x14ac:dyDescent="0.2">
      <c r="A2613" s="144"/>
    </row>
    <row r="2614" spans="1:1" x14ac:dyDescent="0.2">
      <c r="A2614" s="144"/>
    </row>
    <row r="2615" spans="1:1" x14ac:dyDescent="0.2">
      <c r="A2615" s="144"/>
    </row>
    <row r="2616" spans="1:1" x14ac:dyDescent="0.2">
      <c r="A2616" s="144"/>
    </row>
    <row r="2617" spans="1:1" x14ac:dyDescent="0.2">
      <c r="A2617" s="144"/>
    </row>
    <row r="2618" spans="1:1" x14ac:dyDescent="0.2">
      <c r="A2618" s="144"/>
    </row>
    <row r="2619" spans="1:1" x14ac:dyDescent="0.2">
      <c r="A2619" s="144"/>
    </row>
    <row r="2620" spans="1:1" x14ac:dyDescent="0.2">
      <c r="A2620" s="144"/>
    </row>
    <row r="2621" spans="1:1" x14ac:dyDescent="0.2">
      <c r="A2621" s="144"/>
    </row>
    <row r="2622" spans="1:1" x14ac:dyDescent="0.2">
      <c r="A2622" s="144"/>
    </row>
    <row r="2623" spans="1:1" x14ac:dyDescent="0.2">
      <c r="A2623" s="144"/>
    </row>
    <row r="2624" spans="1:1" x14ac:dyDescent="0.2">
      <c r="A2624" s="144"/>
    </row>
    <row r="2625" spans="1:1" x14ac:dyDescent="0.2">
      <c r="A2625" s="144"/>
    </row>
    <row r="2626" spans="1:1" x14ac:dyDescent="0.2">
      <c r="A2626" s="144"/>
    </row>
    <row r="2627" spans="1:1" x14ac:dyDescent="0.2">
      <c r="A2627" s="144"/>
    </row>
    <row r="2628" spans="1:1" x14ac:dyDescent="0.2">
      <c r="A2628" s="144"/>
    </row>
    <row r="2629" spans="1:1" x14ac:dyDescent="0.2">
      <c r="A2629" s="144"/>
    </row>
    <row r="2630" spans="1:1" x14ac:dyDescent="0.2">
      <c r="A2630" s="144"/>
    </row>
    <row r="2631" spans="1:1" x14ac:dyDescent="0.2">
      <c r="A2631" s="144"/>
    </row>
    <row r="2632" spans="1:1" x14ac:dyDescent="0.2">
      <c r="A2632" s="144"/>
    </row>
    <row r="2633" spans="1:1" x14ac:dyDescent="0.2">
      <c r="A2633" s="144"/>
    </row>
    <row r="2634" spans="1:1" x14ac:dyDescent="0.2">
      <c r="A2634" s="144"/>
    </row>
    <row r="2635" spans="1:1" x14ac:dyDescent="0.2">
      <c r="A2635" s="144"/>
    </row>
    <row r="2636" spans="1:1" x14ac:dyDescent="0.2">
      <c r="A2636" s="144"/>
    </row>
    <row r="2637" spans="1:1" x14ac:dyDescent="0.2">
      <c r="A2637" s="144"/>
    </row>
    <row r="2638" spans="1:1" x14ac:dyDescent="0.2">
      <c r="A2638" s="144"/>
    </row>
    <row r="2639" spans="1:1" x14ac:dyDescent="0.2">
      <c r="A2639" s="144"/>
    </row>
    <row r="2640" spans="1:1" x14ac:dyDescent="0.2">
      <c r="A2640" s="144"/>
    </row>
    <row r="2641" spans="1:1" x14ac:dyDescent="0.2">
      <c r="A2641" s="144"/>
    </row>
    <row r="2642" spans="1:1" x14ac:dyDescent="0.2">
      <c r="A2642" s="144"/>
    </row>
    <row r="2643" spans="1:1" x14ac:dyDescent="0.2">
      <c r="A2643" s="144"/>
    </row>
    <row r="2644" spans="1:1" x14ac:dyDescent="0.2">
      <c r="A2644" s="144"/>
    </row>
    <row r="2645" spans="1:1" x14ac:dyDescent="0.2">
      <c r="A2645" s="144"/>
    </row>
    <row r="2646" spans="1:1" x14ac:dyDescent="0.2">
      <c r="A2646" s="144"/>
    </row>
    <row r="2647" spans="1:1" x14ac:dyDescent="0.2">
      <c r="A2647" s="144"/>
    </row>
    <row r="2648" spans="1:1" x14ac:dyDescent="0.2">
      <c r="A2648" s="144"/>
    </row>
    <row r="2649" spans="1:1" x14ac:dyDescent="0.2">
      <c r="A2649" s="144"/>
    </row>
    <row r="2650" spans="1:1" x14ac:dyDescent="0.2">
      <c r="A2650" s="144"/>
    </row>
    <row r="2651" spans="1:1" x14ac:dyDescent="0.2">
      <c r="A2651" s="144"/>
    </row>
    <row r="2652" spans="1:1" x14ac:dyDescent="0.2">
      <c r="A2652" s="144"/>
    </row>
    <row r="2653" spans="1:1" x14ac:dyDescent="0.2">
      <c r="A2653" s="144"/>
    </row>
    <row r="2654" spans="1:1" x14ac:dyDescent="0.2">
      <c r="A2654" s="144"/>
    </row>
    <row r="2655" spans="1:1" x14ac:dyDescent="0.2">
      <c r="A2655" s="144"/>
    </row>
    <row r="2656" spans="1:1" x14ac:dyDescent="0.2">
      <c r="A2656" s="144"/>
    </row>
    <row r="2657" spans="1:1" x14ac:dyDescent="0.2">
      <c r="A2657" s="144"/>
    </row>
    <row r="2658" spans="1:1" x14ac:dyDescent="0.2">
      <c r="A2658" s="144"/>
    </row>
    <row r="2659" spans="1:1" x14ac:dyDescent="0.2">
      <c r="A2659" s="144"/>
    </row>
    <row r="2660" spans="1:1" x14ac:dyDescent="0.2">
      <c r="A2660" s="144"/>
    </row>
    <row r="2661" spans="1:1" x14ac:dyDescent="0.2">
      <c r="A2661" s="144"/>
    </row>
    <row r="2662" spans="1:1" x14ac:dyDescent="0.2">
      <c r="A2662" s="144"/>
    </row>
    <row r="2663" spans="1:1" x14ac:dyDescent="0.2">
      <c r="A2663" s="144"/>
    </row>
    <row r="2664" spans="1:1" x14ac:dyDescent="0.2">
      <c r="A2664" s="144"/>
    </row>
    <row r="2665" spans="1:1" x14ac:dyDescent="0.2">
      <c r="A2665" s="144"/>
    </row>
    <row r="2666" spans="1:1" x14ac:dyDescent="0.2">
      <c r="A2666" s="144"/>
    </row>
    <row r="2667" spans="1:1" x14ac:dyDescent="0.2">
      <c r="A2667" s="144"/>
    </row>
    <row r="2668" spans="1:1" x14ac:dyDescent="0.2">
      <c r="A2668" s="144"/>
    </row>
    <row r="2669" spans="1:1" x14ac:dyDescent="0.2">
      <c r="A2669" s="144"/>
    </row>
    <row r="2670" spans="1:1" x14ac:dyDescent="0.2">
      <c r="A2670" s="144"/>
    </row>
    <row r="2671" spans="1:1" x14ac:dyDescent="0.2">
      <c r="A2671" s="144"/>
    </row>
    <row r="2672" spans="1:1" x14ac:dyDescent="0.2">
      <c r="A2672" s="144"/>
    </row>
    <row r="2673" spans="1:1" x14ac:dyDescent="0.2">
      <c r="A2673" s="144"/>
    </row>
    <row r="2674" spans="1:1" x14ac:dyDescent="0.2">
      <c r="A2674" s="144"/>
    </row>
    <row r="2675" spans="1:1" x14ac:dyDescent="0.2">
      <c r="A2675" s="144"/>
    </row>
    <row r="2676" spans="1:1" x14ac:dyDescent="0.2">
      <c r="A2676" s="144"/>
    </row>
    <row r="2677" spans="1:1" x14ac:dyDescent="0.2">
      <c r="A2677" s="144"/>
    </row>
    <row r="2678" spans="1:1" x14ac:dyDescent="0.2">
      <c r="A2678" s="144"/>
    </row>
    <row r="2679" spans="1:1" x14ac:dyDescent="0.2">
      <c r="A2679" s="144"/>
    </row>
    <row r="2680" spans="1:1" x14ac:dyDescent="0.2">
      <c r="A2680" s="144"/>
    </row>
    <row r="2681" spans="1:1" x14ac:dyDescent="0.2">
      <c r="A2681" s="144"/>
    </row>
    <row r="2682" spans="1:1" x14ac:dyDescent="0.2">
      <c r="A2682" s="144"/>
    </row>
    <row r="2683" spans="1:1" x14ac:dyDescent="0.2">
      <c r="A2683" s="144"/>
    </row>
    <row r="2684" spans="1:1" x14ac:dyDescent="0.2">
      <c r="A2684" s="144"/>
    </row>
    <row r="2685" spans="1:1" x14ac:dyDescent="0.2">
      <c r="A2685" s="144"/>
    </row>
    <row r="2686" spans="1:1" x14ac:dyDescent="0.2">
      <c r="A2686" s="144"/>
    </row>
    <row r="2687" spans="1:1" x14ac:dyDescent="0.2">
      <c r="A2687" s="144"/>
    </row>
    <row r="2688" spans="1:1" x14ac:dyDescent="0.2">
      <c r="A2688" s="144"/>
    </row>
    <row r="2689" spans="1:1" x14ac:dyDescent="0.2">
      <c r="A2689" s="144"/>
    </row>
    <row r="2690" spans="1:1" x14ac:dyDescent="0.2">
      <c r="A2690" s="144"/>
    </row>
    <row r="2691" spans="1:1" x14ac:dyDescent="0.2">
      <c r="A2691" s="144"/>
    </row>
    <row r="2692" spans="1:1" x14ac:dyDescent="0.2">
      <c r="A2692" s="144"/>
    </row>
    <row r="2693" spans="1:1" x14ac:dyDescent="0.2">
      <c r="A2693" s="144"/>
    </row>
    <row r="2694" spans="1:1" x14ac:dyDescent="0.2">
      <c r="A2694" s="144"/>
    </row>
    <row r="2695" spans="1:1" x14ac:dyDescent="0.2">
      <c r="A2695" s="144"/>
    </row>
    <row r="2696" spans="1:1" x14ac:dyDescent="0.2">
      <c r="A2696" s="144"/>
    </row>
    <row r="2697" spans="1:1" x14ac:dyDescent="0.2">
      <c r="A2697" s="144"/>
    </row>
    <row r="2698" spans="1:1" x14ac:dyDescent="0.2">
      <c r="A2698" s="144"/>
    </row>
    <row r="2699" spans="1:1" x14ac:dyDescent="0.2">
      <c r="A2699" s="144"/>
    </row>
    <row r="2700" spans="1:1" x14ac:dyDescent="0.2">
      <c r="A2700" s="144"/>
    </row>
    <row r="2701" spans="1:1" x14ac:dyDescent="0.2">
      <c r="A2701" s="144"/>
    </row>
    <row r="2702" spans="1:1" x14ac:dyDescent="0.2">
      <c r="A2702" s="144"/>
    </row>
    <row r="2703" spans="1:1" x14ac:dyDescent="0.2">
      <c r="A2703" s="144"/>
    </row>
    <row r="2704" spans="1:1" x14ac:dyDescent="0.2">
      <c r="A2704" s="144"/>
    </row>
    <row r="2705" spans="1:1" x14ac:dyDescent="0.2">
      <c r="A2705" s="144"/>
    </row>
    <row r="2706" spans="1:1" x14ac:dyDescent="0.2">
      <c r="A2706" s="144"/>
    </row>
    <row r="2707" spans="1:1" x14ac:dyDescent="0.2">
      <c r="A2707" s="144"/>
    </row>
    <row r="2708" spans="1:1" x14ac:dyDescent="0.2">
      <c r="A2708" s="144"/>
    </row>
    <row r="2709" spans="1:1" x14ac:dyDescent="0.2">
      <c r="A2709" s="144"/>
    </row>
    <row r="2710" spans="1:1" x14ac:dyDescent="0.2">
      <c r="A2710" s="144"/>
    </row>
    <row r="2711" spans="1:1" x14ac:dyDescent="0.2">
      <c r="A2711" s="144"/>
    </row>
    <row r="2712" spans="1:1" x14ac:dyDescent="0.2">
      <c r="A2712" s="144"/>
    </row>
    <row r="2713" spans="1:1" x14ac:dyDescent="0.2">
      <c r="A2713" s="144"/>
    </row>
    <row r="2714" spans="1:1" x14ac:dyDescent="0.2">
      <c r="A2714" s="144"/>
    </row>
    <row r="2715" spans="1:1" x14ac:dyDescent="0.2">
      <c r="A2715" s="144"/>
    </row>
    <row r="2716" spans="1:1" x14ac:dyDescent="0.2">
      <c r="A2716" s="144"/>
    </row>
    <row r="2717" spans="1:1" x14ac:dyDescent="0.2">
      <c r="A2717" s="144"/>
    </row>
    <row r="2718" spans="1:1" x14ac:dyDescent="0.2">
      <c r="A2718" s="144"/>
    </row>
    <row r="2719" spans="1:1" x14ac:dyDescent="0.2">
      <c r="A2719" s="144"/>
    </row>
    <row r="2720" spans="1:1" x14ac:dyDescent="0.2">
      <c r="A2720" s="144"/>
    </row>
    <row r="2721" spans="1:1" x14ac:dyDescent="0.2">
      <c r="A2721" s="144"/>
    </row>
    <row r="2722" spans="1:1" x14ac:dyDescent="0.2">
      <c r="A2722" s="144"/>
    </row>
    <row r="2723" spans="1:1" x14ac:dyDescent="0.2">
      <c r="A2723" s="144"/>
    </row>
    <row r="2724" spans="1:1" x14ac:dyDescent="0.2">
      <c r="A2724" s="144"/>
    </row>
    <row r="2725" spans="1:1" x14ac:dyDescent="0.2">
      <c r="A2725" s="144"/>
    </row>
    <row r="2726" spans="1:1" x14ac:dyDescent="0.2">
      <c r="A2726" s="144"/>
    </row>
    <row r="2727" spans="1:1" x14ac:dyDescent="0.2">
      <c r="A2727" s="144"/>
    </row>
    <row r="2728" spans="1:1" x14ac:dyDescent="0.2">
      <c r="A2728" s="144"/>
    </row>
    <row r="2729" spans="1:1" x14ac:dyDescent="0.2">
      <c r="A2729" s="144"/>
    </row>
    <row r="2730" spans="1:1" x14ac:dyDescent="0.2">
      <c r="A2730" s="144"/>
    </row>
    <row r="2731" spans="1:1" x14ac:dyDescent="0.2">
      <c r="A2731" s="144"/>
    </row>
    <row r="2732" spans="1:1" x14ac:dyDescent="0.2">
      <c r="A2732" s="144"/>
    </row>
    <row r="2733" spans="1:1" x14ac:dyDescent="0.2">
      <c r="A2733" s="144"/>
    </row>
    <row r="2734" spans="1:1" x14ac:dyDescent="0.2">
      <c r="A2734" s="144"/>
    </row>
    <row r="2735" spans="1:1" x14ac:dyDescent="0.2">
      <c r="A2735" s="144"/>
    </row>
    <row r="2736" spans="1:1" x14ac:dyDescent="0.2">
      <c r="A2736" s="144"/>
    </row>
    <row r="2737" spans="1:1" x14ac:dyDescent="0.2">
      <c r="A2737" s="144"/>
    </row>
    <row r="2738" spans="1:1" x14ac:dyDescent="0.2">
      <c r="A2738" s="144"/>
    </row>
    <row r="2739" spans="1:1" x14ac:dyDescent="0.2">
      <c r="A2739" s="144"/>
    </row>
    <row r="2740" spans="1:1" x14ac:dyDescent="0.2">
      <c r="A2740" s="144"/>
    </row>
    <row r="2741" spans="1:1" x14ac:dyDescent="0.2">
      <c r="A2741" s="144"/>
    </row>
    <row r="2742" spans="1:1" x14ac:dyDescent="0.2">
      <c r="A2742" s="144"/>
    </row>
    <row r="2743" spans="1:1" x14ac:dyDescent="0.2">
      <c r="A2743" s="144"/>
    </row>
    <row r="2744" spans="1:1" x14ac:dyDescent="0.2">
      <c r="A2744" s="144"/>
    </row>
    <row r="2745" spans="1:1" x14ac:dyDescent="0.2">
      <c r="A2745" s="144"/>
    </row>
    <row r="2746" spans="1:1" x14ac:dyDescent="0.2">
      <c r="A2746" s="144"/>
    </row>
    <row r="2747" spans="1:1" x14ac:dyDescent="0.2">
      <c r="A2747" s="144"/>
    </row>
    <row r="2748" spans="1:1" x14ac:dyDescent="0.2">
      <c r="A2748" s="144"/>
    </row>
    <row r="2749" spans="1:1" x14ac:dyDescent="0.2">
      <c r="A2749" s="144"/>
    </row>
    <row r="2750" spans="1:1" x14ac:dyDescent="0.2">
      <c r="A2750" s="144"/>
    </row>
    <row r="2751" spans="1:1" x14ac:dyDescent="0.2">
      <c r="A2751" s="144"/>
    </row>
    <row r="2752" spans="1:1" x14ac:dyDescent="0.2">
      <c r="A2752" s="144"/>
    </row>
    <row r="2753" spans="1:1" x14ac:dyDescent="0.2">
      <c r="A2753" s="144"/>
    </row>
    <row r="2754" spans="1:1" x14ac:dyDescent="0.2">
      <c r="A2754" s="144"/>
    </row>
    <row r="2755" spans="1:1" x14ac:dyDescent="0.2">
      <c r="A2755" s="144"/>
    </row>
    <row r="2756" spans="1:1" x14ac:dyDescent="0.2">
      <c r="A2756" s="144"/>
    </row>
    <row r="2757" spans="1:1" x14ac:dyDescent="0.2">
      <c r="A2757" s="144"/>
    </row>
    <row r="2758" spans="1:1" x14ac:dyDescent="0.2">
      <c r="A2758" s="144"/>
    </row>
    <row r="2759" spans="1:1" x14ac:dyDescent="0.2">
      <c r="A2759" s="144"/>
    </row>
    <row r="2760" spans="1:1" x14ac:dyDescent="0.2">
      <c r="A2760" s="144"/>
    </row>
    <row r="2761" spans="1:1" x14ac:dyDescent="0.2">
      <c r="A2761" s="144"/>
    </row>
    <row r="2762" spans="1:1" x14ac:dyDescent="0.2">
      <c r="A2762" s="144"/>
    </row>
    <row r="2763" spans="1:1" x14ac:dyDescent="0.2">
      <c r="A2763" s="144"/>
    </row>
    <row r="2764" spans="1:1" x14ac:dyDescent="0.2">
      <c r="A2764" s="144"/>
    </row>
    <row r="2765" spans="1:1" x14ac:dyDescent="0.2">
      <c r="A2765" s="144"/>
    </row>
    <row r="2766" spans="1:1" x14ac:dyDescent="0.2">
      <c r="A2766" s="144"/>
    </row>
    <row r="2767" spans="1:1" x14ac:dyDescent="0.2">
      <c r="A2767" s="144"/>
    </row>
    <row r="2768" spans="1:1" x14ac:dyDescent="0.2">
      <c r="A2768" s="144"/>
    </row>
    <row r="2769" spans="1:1" x14ac:dyDescent="0.2">
      <c r="A2769" s="144"/>
    </row>
    <row r="2770" spans="1:1" x14ac:dyDescent="0.2">
      <c r="A2770" s="144"/>
    </row>
    <row r="2771" spans="1:1" x14ac:dyDescent="0.2">
      <c r="A2771" s="144"/>
    </row>
    <row r="2772" spans="1:1" x14ac:dyDescent="0.2">
      <c r="A2772" s="144"/>
    </row>
    <row r="2773" spans="1:1" x14ac:dyDescent="0.2">
      <c r="A2773" s="144"/>
    </row>
    <row r="2774" spans="1:1" x14ac:dyDescent="0.2">
      <c r="A2774" s="144"/>
    </row>
    <row r="2775" spans="1:1" x14ac:dyDescent="0.2">
      <c r="A2775" s="144"/>
    </row>
    <row r="2776" spans="1:1" x14ac:dyDescent="0.2">
      <c r="A2776" s="144"/>
    </row>
    <row r="2777" spans="1:1" x14ac:dyDescent="0.2">
      <c r="A2777" s="144"/>
    </row>
    <row r="2778" spans="1:1" x14ac:dyDescent="0.2">
      <c r="A2778" s="144"/>
    </row>
    <row r="2779" spans="1:1" x14ac:dyDescent="0.2">
      <c r="A2779" s="144"/>
    </row>
    <row r="2780" spans="1:1" x14ac:dyDescent="0.2">
      <c r="A2780" s="144"/>
    </row>
    <row r="2781" spans="1:1" x14ac:dyDescent="0.2">
      <c r="A2781" s="144"/>
    </row>
    <row r="2782" spans="1:1" x14ac:dyDescent="0.2">
      <c r="A2782" s="144"/>
    </row>
    <row r="2783" spans="1:1" x14ac:dyDescent="0.2">
      <c r="A2783" s="144"/>
    </row>
    <row r="2784" spans="1:1" x14ac:dyDescent="0.2">
      <c r="A2784" s="144"/>
    </row>
    <row r="2785" spans="1:1" x14ac:dyDescent="0.2">
      <c r="A2785" s="144"/>
    </row>
    <row r="2786" spans="1:1" x14ac:dyDescent="0.2">
      <c r="A2786" s="144"/>
    </row>
    <row r="2787" spans="1:1" x14ac:dyDescent="0.2">
      <c r="A2787" s="144"/>
    </row>
    <row r="2788" spans="1:1" x14ac:dyDescent="0.2">
      <c r="A2788" s="144"/>
    </row>
    <row r="2789" spans="1:1" x14ac:dyDescent="0.2">
      <c r="A2789" s="144"/>
    </row>
    <row r="2790" spans="1:1" x14ac:dyDescent="0.2">
      <c r="A2790" s="144"/>
    </row>
    <row r="2791" spans="1:1" x14ac:dyDescent="0.2">
      <c r="A2791" s="144"/>
    </row>
    <row r="2792" spans="1:1" x14ac:dyDescent="0.2">
      <c r="A2792" s="144"/>
    </row>
    <row r="2793" spans="1:1" x14ac:dyDescent="0.2">
      <c r="A2793" s="144"/>
    </row>
    <row r="2794" spans="1:1" x14ac:dyDescent="0.2">
      <c r="A2794" s="144"/>
    </row>
    <row r="2795" spans="1:1" x14ac:dyDescent="0.2">
      <c r="A2795" s="144"/>
    </row>
    <row r="2796" spans="1:1" x14ac:dyDescent="0.2">
      <c r="A2796" s="144"/>
    </row>
    <row r="2797" spans="1:1" x14ac:dyDescent="0.2">
      <c r="A2797" s="144"/>
    </row>
    <row r="2798" spans="1:1" x14ac:dyDescent="0.2">
      <c r="A2798" s="144"/>
    </row>
    <row r="2799" spans="1:1" x14ac:dyDescent="0.2">
      <c r="A2799" s="144"/>
    </row>
    <row r="2800" spans="1:1" x14ac:dyDescent="0.2">
      <c r="A2800" s="144"/>
    </row>
    <row r="2801" spans="1:1" x14ac:dyDescent="0.2">
      <c r="A2801" s="144"/>
    </row>
    <row r="2802" spans="1:1" x14ac:dyDescent="0.2">
      <c r="A2802" s="144"/>
    </row>
    <row r="2803" spans="1:1" x14ac:dyDescent="0.2">
      <c r="A2803" s="144"/>
    </row>
    <row r="2804" spans="1:1" x14ac:dyDescent="0.2">
      <c r="A2804" s="144"/>
    </row>
    <row r="2805" spans="1:1" x14ac:dyDescent="0.2">
      <c r="A2805" s="144"/>
    </row>
    <row r="2806" spans="1:1" x14ac:dyDescent="0.2">
      <c r="A2806" s="144"/>
    </row>
    <row r="2807" spans="1:1" x14ac:dyDescent="0.2">
      <c r="A2807" s="144"/>
    </row>
    <row r="2808" spans="1:1" x14ac:dyDescent="0.2">
      <c r="A2808" s="144"/>
    </row>
    <row r="2809" spans="1:1" x14ac:dyDescent="0.2">
      <c r="A2809" s="144"/>
    </row>
    <row r="2810" spans="1:1" x14ac:dyDescent="0.2">
      <c r="A2810" s="144"/>
    </row>
    <row r="2811" spans="1:1" x14ac:dyDescent="0.2">
      <c r="A2811" s="144"/>
    </row>
    <row r="2812" spans="1:1" x14ac:dyDescent="0.2">
      <c r="A2812" s="144"/>
    </row>
    <row r="2813" spans="1:1" x14ac:dyDescent="0.2">
      <c r="A2813" s="144"/>
    </row>
    <row r="2814" spans="1:1" x14ac:dyDescent="0.2">
      <c r="A2814" s="144"/>
    </row>
    <row r="2815" spans="1:1" x14ac:dyDescent="0.2">
      <c r="A2815" s="144"/>
    </row>
    <row r="2816" spans="1:1" x14ac:dyDescent="0.2">
      <c r="A2816" s="144"/>
    </row>
    <row r="2817" spans="1:1" x14ac:dyDescent="0.2">
      <c r="A2817" s="144"/>
    </row>
    <row r="2818" spans="1:1" x14ac:dyDescent="0.2">
      <c r="A2818" s="144"/>
    </row>
    <row r="2819" spans="1:1" x14ac:dyDescent="0.2">
      <c r="A2819" s="144"/>
    </row>
    <row r="2820" spans="1:1" x14ac:dyDescent="0.2">
      <c r="A2820" s="144"/>
    </row>
    <row r="2821" spans="1:1" x14ac:dyDescent="0.2">
      <c r="A2821" s="144"/>
    </row>
    <row r="2822" spans="1:1" x14ac:dyDescent="0.2">
      <c r="A2822" s="144"/>
    </row>
    <row r="2823" spans="1:1" x14ac:dyDescent="0.2">
      <c r="A2823" s="144"/>
    </row>
    <row r="2824" spans="1:1" x14ac:dyDescent="0.2">
      <c r="A2824" s="144"/>
    </row>
    <row r="2825" spans="1:1" x14ac:dyDescent="0.2">
      <c r="A2825" s="144"/>
    </row>
    <row r="2826" spans="1:1" x14ac:dyDescent="0.2">
      <c r="A2826" s="144"/>
    </row>
    <row r="2827" spans="1:1" x14ac:dyDescent="0.2">
      <c r="A2827" s="144"/>
    </row>
    <row r="2828" spans="1:1" x14ac:dyDescent="0.2">
      <c r="A2828" s="144"/>
    </row>
    <row r="2829" spans="1:1" x14ac:dyDescent="0.2">
      <c r="A2829" s="144"/>
    </row>
    <row r="2830" spans="1:1" x14ac:dyDescent="0.2">
      <c r="A2830" s="144"/>
    </row>
    <row r="2831" spans="1:1" x14ac:dyDescent="0.2">
      <c r="A2831" s="144"/>
    </row>
    <row r="2832" spans="1:1" x14ac:dyDescent="0.2">
      <c r="A2832" s="144"/>
    </row>
    <row r="2833" spans="1:1" x14ac:dyDescent="0.2">
      <c r="A2833" s="144"/>
    </row>
    <row r="2834" spans="1:1" x14ac:dyDescent="0.2">
      <c r="A2834" s="144"/>
    </row>
    <row r="2835" spans="1:1" x14ac:dyDescent="0.2">
      <c r="A2835" s="144"/>
    </row>
    <row r="2836" spans="1:1" x14ac:dyDescent="0.2">
      <c r="A2836" s="144"/>
    </row>
    <row r="2837" spans="1:1" x14ac:dyDescent="0.2">
      <c r="A2837" s="144"/>
    </row>
    <row r="2838" spans="1:1" x14ac:dyDescent="0.2">
      <c r="A2838" s="144"/>
    </row>
    <row r="2839" spans="1:1" x14ac:dyDescent="0.2">
      <c r="A2839" s="144"/>
    </row>
    <row r="2840" spans="1:1" x14ac:dyDescent="0.2">
      <c r="A2840" s="144"/>
    </row>
    <row r="2841" spans="1:1" x14ac:dyDescent="0.2">
      <c r="A2841" s="144"/>
    </row>
    <row r="2842" spans="1:1" x14ac:dyDescent="0.2">
      <c r="A2842" s="144"/>
    </row>
    <row r="2843" spans="1:1" x14ac:dyDescent="0.2">
      <c r="A2843" s="144"/>
    </row>
    <row r="2844" spans="1:1" x14ac:dyDescent="0.2">
      <c r="A2844" s="144"/>
    </row>
    <row r="2845" spans="1:1" x14ac:dyDescent="0.2">
      <c r="A2845" s="144"/>
    </row>
    <row r="2846" spans="1:1" x14ac:dyDescent="0.2">
      <c r="A2846" s="144"/>
    </row>
    <row r="2847" spans="1:1" x14ac:dyDescent="0.2">
      <c r="A2847" s="144"/>
    </row>
    <row r="2848" spans="1:1" x14ac:dyDescent="0.2">
      <c r="A2848" s="144"/>
    </row>
    <row r="2849" spans="1:1" x14ac:dyDescent="0.2">
      <c r="A2849" s="144"/>
    </row>
    <row r="2850" spans="1:1" x14ac:dyDescent="0.2">
      <c r="A2850" s="144"/>
    </row>
    <row r="2851" spans="1:1" x14ac:dyDescent="0.2">
      <c r="A2851" s="144"/>
    </row>
    <row r="2852" spans="1:1" x14ac:dyDescent="0.2">
      <c r="A2852" s="144"/>
    </row>
    <row r="2853" spans="1:1" x14ac:dyDescent="0.2">
      <c r="A2853" s="144"/>
    </row>
    <row r="2854" spans="1:1" x14ac:dyDescent="0.2">
      <c r="A2854" s="144"/>
    </row>
    <row r="2855" spans="1:1" x14ac:dyDescent="0.2">
      <c r="A2855" s="144"/>
    </row>
    <row r="2856" spans="1:1" x14ac:dyDescent="0.2">
      <c r="A2856" s="144"/>
    </row>
    <row r="2857" spans="1:1" x14ac:dyDescent="0.2">
      <c r="A2857" s="144"/>
    </row>
    <row r="2858" spans="1:1" x14ac:dyDescent="0.2">
      <c r="A2858" s="144"/>
    </row>
    <row r="2859" spans="1:1" x14ac:dyDescent="0.2">
      <c r="A2859" s="144"/>
    </row>
    <row r="2860" spans="1:1" x14ac:dyDescent="0.2">
      <c r="A2860" s="144"/>
    </row>
    <row r="2861" spans="1:1" x14ac:dyDescent="0.2">
      <c r="A2861" s="144"/>
    </row>
    <row r="2862" spans="1:1" x14ac:dyDescent="0.2">
      <c r="A2862" s="144"/>
    </row>
    <row r="2863" spans="1:1" x14ac:dyDescent="0.2">
      <c r="A2863" s="144"/>
    </row>
    <row r="2864" spans="1:1" x14ac:dyDescent="0.2">
      <c r="A2864" s="144"/>
    </row>
    <row r="2865" spans="1:1" x14ac:dyDescent="0.2">
      <c r="A2865" s="144"/>
    </row>
    <row r="2866" spans="1:1" x14ac:dyDescent="0.2">
      <c r="A2866" s="144"/>
    </row>
    <row r="2867" spans="1:1" x14ac:dyDescent="0.2">
      <c r="A2867" s="144"/>
    </row>
    <row r="2868" spans="1:1" x14ac:dyDescent="0.2">
      <c r="A2868" s="144"/>
    </row>
    <row r="2869" spans="1:1" x14ac:dyDescent="0.2">
      <c r="A2869" s="144"/>
    </row>
    <row r="2870" spans="1:1" x14ac:dyDescent="0.2">
      <c r="A2870" s="144"/>
    </row>
    <row r="2871" spans="1:1" x14ac:dyDescent="0.2">
      <c r="A2871" s="144"/>
    </row>
    <row r="2872" spans="1:1" x14ac:dyDescent="0.2">
      <c r="A2872" s="144"/>
    </row>
    <row r="2873" spans="1:1" x14ac:dyDescent="0.2">
      <c r="A2873" s="144"/>
    </row>
    <row r="2874" spans="1:1" x14ac:dyDescent="0.2">
      <c r="A2874" s="144"/>
    </row>
    <row r="2875" spans="1:1" x14ac:dyDescent="0.2">
      <c r="A2875" s="144"/>
    </row>
    <row r="2876" spans="1:1" x14ac:dyDescent="0.2">
      <c r="A2876" s="144"/>
    </row>
    <row r="2877" spans="1:1" x14ac:dyDescent="0.2">
      <c r="A2877" s="144"/>
    </row>
    <row r="2878" spans="1:1" x14ac:dyDescent="0.2">
      <c r="A2878" s="144"/>
    </row>
    <row r="2879" spans="1:1" x14ac:dyDescent="0.2">
      <c r="A2879" s="144"/>
    </row>
    <row r="2880" spans="1:1" x14ac:dyDescent="0.2">
      <c r="A2880" s="144"/>
    </row>
    <row r="2881" spans="1:1" x14ac:dyDescent="0.2">
      <c r="A2881" s="144"/>
    </row>
    <row r="2882" spans="1:1" x14ac:dyDescent="0.2">
      <c r="A2882" s="144"/>
    </row>
    <row r="2883" spans="1:1" x14ac:dyDescent="0.2">
      <c r="A2883" s="144"/>
    </row>
    <row r="2884" spans="1:1" x14ac:dyDescent="0.2">
      <c r="A2884" s="144"/>
    </row>
    <row r="2885" spans="1:1" x14ac:dyDescent="0.2">
      <c r="A2885" s="144"/>
    </row>
    <row r="2886" spans="1:1" x14ac:dyDescent="0.2">
      <c r="A2886" s="144"/>
    </row>
    <row r="2887" spans="1:1" x14ac:dyDescent="0.2">
      <c r="A2887" s="144"/>
    </row>
    <row r="2888" spans="1:1" x14ac:dyDescent="0.2">
      <c r="A2888" s="144"/>
    </row>
    <row r="2889" spans="1:1" x14ac:dyDescent="0.2">
      <c r="A2889" s="144"/>
    </row>
    <row r="2890" spans="1:1" x14ac:dyDescent="0.2">
      <c r="A2890" s="144"/>
    </row>
    <row r="2891" spans="1:1" x14ac:dyDescent="0.2">
      <c r="A2891" s="144"/>
    </row>
    <row r="2892" spans="1:1" x14ac:dyDescent="0.2">
      <c r="A2892" s="144"/>
    </row>
    <row r="2893" spans="1:1" x14ac:dyDescent="0.2">
      <c r="A2893" s="144"/>
    </row>
    <row r="2894" spans="1:1" x14ac:dyDescent="0.2">
      <c r="A2894" s="144"/>
    </row>
    <row r="2895" spans="1:1" x14ac:dyDescent="0.2">
      <c r="A2895" s="144"/>
    </row>
    <row r="2896" spans="1:1" x14ac:dyDescent="0.2">
      <c r="A2896" s="144"/>
    </row>
    <row r="2897" spans="1:1" x14ac:dyDescent="0.2">
      <c r="A2897" s="144"/>
    </row>
    <row r="2898" spans="1:1" x14ac:dyDescent="0.2">
      <c r="A2898" s="144"/>
    </row>
    <row r="2899" spans="1:1" x14ac:dyDescent="0.2">
      <c r="A2899" s="144"/>
    </row>
    <row r="2900" spans="1:1" x14ac:dyDescent="0.2">
      <c r="A2900" s="144"/>
    </row>
    <row r="2901" spans="1:1" x14ac:dyDescent="0.2">
      <c r="A2901" s="144"/>
    </row>
    <row r="2902" spans="1:1" x14ac:dyDescent="0.2">
      <c r="A2902" s="144"/>
    </row>
    <row r="2903" spans="1:1" x14ac:dyDescent="0.2">
      <c r="A2903" s="144"/>
    </row>
    <row r="2904" spans="1:1" x14ac:dyDescent="0.2">
      <c r="A2904" s="144"/>
    </row>
    <row r="2905" spans="1:1" x14ac:dyDescent="0.2">
      <c r="A2905" s="144"/>
    </row>
    <row r="2906" spans="1:1" x14ac:dyDescent="0.2">
      <c r="A2906" s="144"/>
    </row>
    <row r="2907" spans="1:1" x14ac:dyDescent="0.2">
      <c r="A2907" s="144"/>
    </row>
    <row r="2908" spans="1:1" x14ac:dyDescent="0.2">
      <c r="A2908" s="144"/>
    </row>
    <row r="2909" spans="1:1" x14ac:dyDescent="0.2">
      <c r="A2909" s="144"/>
    </row>
    <row r="2910" spans="1:1" x14ac:dyDescent="0.2">
      <c r="A2910" s="144"/>
    </row>
    <row r="2911" spans="1:1" x14ac:dyDescent="0.2">
      <c r="A2911" s="144"/>
    </row>
    <row r="2912" spans="1:1" x14ac:dyDescent="0.2">
      <c r="A2912" s="144"/>
    </row>
    <row r="2913" spans="1:1" x14ac:dyDescent="0.2">
      <c r="A2913" s="144"/>
    </row>
    <row r="2914" spans="1:1" x14ac:dyDescent="0.2">
      <c r="A2914" s="144"/>
    </row>
    <row r="2915" spans="1:1" x14ac:dyDescent="0.2">
      <c r="A2915" s="144"/>
    </row>
    <row r="2916" spans="1:1" x14ac:dyDescent="0.2">
      <c r="A2916" s="144"/>
    </row>
    <row r="2917" spans="1:1" x14ac:dyDescent="0.2">
      <c r="A2917" s="144"/>
    </row>
    <row r="2918" spans="1:1" x14ac:dyDescent="0.2">
      <c r="A2918" s="144"/>
    </row>
    <row r="2919" spans="1:1" x14ac:dyDescent="0.2">
      <c r="A2919" s="144"/>
    </row>
    <row r="2920" spans="1:1" x14ac:dyDescent="0.2">
      <c r="A2920" s="144"/>
    </row>
    <row r="2921" spans="1:1" x14ac:dyDescent="0.2">
      <c r="A2921" s="144"/>
    </row>
    <row r="2922" spans="1:1" x14ac:dyDescent="0.2">
      <c r="A2922" s="144"/>
    </row>
    <row r="2923" spans="1:1" x14ac:dyDescent="0.2">
      <c r="A2923" s="144"/>
    </row>
    <row r="2924" spans="1:1" x14ac:dyDescent="0.2">
      <c r="A2924" s="144"/>
    </row>
    <row r="2925" spans="1:1" x14ac:dyDescent="0.2">
      <c r="A2925" s="144"/>
    </row>
    <row r="2926" spans="1:1" x14ac:dyDescent="0.2">
      <c r="A2926" s="144"/>
    </row>
    <row r="2927" spans="1:1" x14ac:dyDescent="0.2">
      <c r="A2927" s="144"/>
    </row>
    <row r="2928" spans="1:1" x14ac:dyDescent="0.2">
      <c r="A2928" s="144"/>
    </row>
    <row r="2929" spans="1:1" x14ac:dyDescent="0.2">
      <c r="A2929" s="144"/>
    </row>
    <row r="2930" spans="1:1" x14ac:dyDescent="0.2">
      <c r="A2930" s="144"/>
    </row>
    <row r="2931" spans="1:1" x14ac:dyDescent="0.2">
      <c r="A2931" s="144"/>
    </row>
    <row r="2932" spans="1:1" x14ac:dyDescent="0.2">
      <c r="A2932" s="144"/>
    </row>
    <row r="2933" spans="1:1" x14ac:dyDescent="0.2">
      <c r="A2933" s="144"/>
    </row>
    <row r="2934" spans="1:1" x14ac:dyDescent="0.2">
      <c r="A2934" s="144"/>
    </row>
    <row r="2935" spans="1:1" x14ac:dyDescent="0.2">
      <c r="A2935" s="144"/>
    </row>
    <row r="2936" spans="1:1" x14ac:dyDescent="0.2">
      <c r="A2936" s="144"/>
    </row>
    <row r="2937" spans="1:1" x14ac:dyDescent="0.2">
      <c r="A2937" s="144"/>
    </row>
    <row r="2938" spans="1:1" x14ac:dyDescent="0.2">
      <c r="A2938" s="144"/>
    </row>
    <row r="2939" spans="1:1" x14ac:dyDescent="0.2">
      <c r="A2939" s="144"/>
    </row>
    <row r="2940" spans="1:1" x14ac:dyDescent="0.2">
      <c r="A2940" s="144"/>
    </row>
    <row r="2941" spans="1:1" x14ac:dyDescent="0.2">
      <c r="A2941" s="144"/>
    </row>
    <row r="2942" spans="1:1" x14ac:dyDescent="0.2">
      <c r="A2942" s="144"/>
    </row>
    <row r="2943" spans="1:1" x14ac:dyDescent="0.2">
      <c r="A2943" s="144"/>
    </row>
    <row r="2944" spans="1:1" x14ac:dyDescent="0.2">
      <c r="A2944" s="144"/>
    </row>
    <row r="2945" spans="1:1" x14ac:dyDescent="0.2">
      <c r="A2945" s="144"/>
    </row>
    <row r="2946" spans="1:1" x14ac:dyDescent="0.2">
      <c r="A2946" s="144"/>
    </row>
    <row r="2947" spans="1:1" x14ac:dyDescent="0.2">
      <c r="A2947" s="144"/>
    </row>
    <row r="2948" spans="1:1" x14ac:dyDescent="0.2">
      <c r="A2948" s="144"/>
    </row>
    <row r="2949" spans="1:1" x14ac:dyDescent="0.2">
      <c r="A2949" s="144"/>
    </row>
    <row r="2950" spans="1:1" x14ac:dyDescent="0.2">
      <c r="A2950" s="144"/>
    </row>
    <row r="2951" spans="1:1" x14ac:dyDescent="0.2">
      <c r="A2951" s="144"/>
    </row>
    <row r="2952" spans="1:1" x14ac:dyDescent="0.2">
      <c r="A2952" s="144"/>
    </row>
    <row r="2953" spans="1:1" x14ac:dyDescent="0.2">
      <c r="A2953" s="144"/>
    </row>
    <row r="2954" spans="1:1" x14ac:dyDescent="0.2">
      <c r="A2954" s="144"/>
    </row>
    <row r="2955" spans="1:1" x14ac:dyDescent="0.2">
      <c r="A2955" s="144"/>
    </row>
    <row r="2956" spans="1:1" x14ac:dyDescent="0.2">
      <c r="A2956" s="144"/>
    </row>
    <row r="2957" spans="1:1" x14ac:dyDescent="0.2">
      <c r="A2957" s="144"/>
    </row>
    <row r="2958" spans="1:1" x14ac:dyDescent="0.2">
      <c r="A2958" s="144"/>
    </row>
    <row r="2959" spans="1:1" x14ac:dyDescent="0.2">
      <c r="A2959" s="144"/>
    </row>
    <row r="2960" spans="1:1" x14ac:dyDescent="0.2">
      <c r="A2960" s="144"/>
    </row>
    <row r="2961" spans="1:1" x14ac:dyDescent="0.2">
      <c r="A2961" s="144"/>
    </row>
    <row r="2962" spans="1:1" x14ac:dyDescent="0.2">
      <c r="A2962" s="144"/>
    </row>
    <row r="2963" spans="1:1" x14ac:dyDescent="0.2">
      <c r="A2963" s="144"/>
    </row>
    <row r="2964" spans="1:1" x14ac:dyDescent="0.2">
      <c r="A2964" s="144"/>
    </row>
    <row r="2965" spans="1:1" x14ac:dyDescent="0.2">
      <c r="A2965" s="144"/>
    </row>
    <row r="2966" spans="1:1" x14ac:dyDescent="0.2">
      <c r="A2966" s="144"/>
    </row>
    <row r="2967" spans="1:1" x14ac:dyDescent="0.2">
      <c r="A2967" s="144"/>
    </row>
    <row r="2968" spans="1:1" x14ac:dyDescent="0.2">
      <c r="A2968" s="144"/>
    </row>
    <row r="2969" spans="1:1" x14ac:dyDescent="0.2">
      <c r="A2969" s="144"/>
    </row>
    <row r="2970" spans="1:1" x14ac:dyDescent="0.2">
      <c r="A2970" s="144"/>
    </row>
    <row r="2971" spans="1:1" x14ac:dyDescent="0.2">
      <c r="A2971" s="144"/>
    </row>
    <row r="2972" spans="1:1" x14ac:dyDescent="0.2">
      <c r="A2972" s="144"/>
    </row>
    <row r="2973" spans="1:1" x14ac:dyDescent="0.2">
      <c r="A2973" s="144"/>
    </row>
    <row r="2974" spans="1:1" x14ac:dyDescent="0.2">
      <c r="A2974" s="144"/>
    </row>
    <row r="2975" spans="1:1" x14ac:dyDescent="0.2">
      <c r="A2975" s="144"/>
    </row>
    <row r="2976" spans="1:1" x14ac:dyDescent="0.2">
      <c r="A2976" s="144"/>
    </row>
    <row r="2977" spans="1:1" x14ac:dyDescent="0.2">
      <c r="A2977" s="144"/>
    </row>
    <row r="2978" spans="1:1" x14ac:dyDescent="0.2">
      <c r="A2978" s="144"/>
    </row>
    <row r="2979" spans="1:1" x14ac:dyDescent="0.2">
      <c r="A2979" s="144"/>
    </row>
    <row r="2980" spans="1:1" x14ac:dyDescent="0.2">
      <c r="A2980" s="144"/>
    </row>
    <row r="2981" spans="1:1" x14ac:dyDescent="0.2">
      <c r="A2981" s="144"/>
    </row>
    <row r="2982" spans="1:1" x14ac:dyDescent="0.2">
      <c r="A2982" s="144"/>
    </row>
    <row r="2983" spans="1:1" x14ac:dyDescent="0.2">
      <c r="A2983" s="144"/>
    </row>
    <row r="2984" spans="1:1" x14ac:dyDescent="0.2">
      <c r="A2984" s="144"/>
    </row>
    <row r="2985" spans="1:1" x14ac:dyDescent="0.2">
      <c r="A2985" s="144"/>
    </row>
    <row r="2986" spans="1:1" x14ac:dyDescent="0.2">
      <c r="A2986" s="144"/>
    </row>
    <row r="2987" spans="1:1" x14ac:dyDescent="0.2">
      <c r="A2987" s="144"/>
    </row>
    <row r="2988" spans="1:1" x14ac:dyDescent="0.2">
      <c r="A2988" s="144"/>
    </row>
    <row r="2989" spans="1:1" x14ac:dyDescent="0.2">
      <c r="A2989" s="144"/>
    </row>
    <row r="2990" spans="1:1" x14ac:dyDescent="0.2">
      <c r="A2990" s="144"/>
    </row>
    <row r="2991" spans="1:1" x14ac:dyDescent="0.2">
      <c r="A2991" s="144"/>
    </row>
    <row r="2992" spans="1:1" x14ac:dyDescent="0.2">
      <c r="A2992" s="144"/>
    </row>
    <row r="2993" spans="1:1" x14ac:dyDescent="0.2">
      <c r="A2993" s="144"/>
    </row>
    <row r="2994" spans="1:1" x14ac:dyDescent="0.2">
      <c r="A2994" s="144"/>
    </row>
    <row r="2995" spans="1:1" x14ac:dyDescent="0.2">
      <c r="A2995" s="144"/>
    </row>
    <row r="2996" spans="1:1" x14ac:dyDescent="0.2">
      <c r="A2996" s="144"/>
    </row>
    <row r="2997" spans="1:1" x14ac:dyDescent="0.2">
      <c r="A2997" s="144"/>
    </row>
    <row r="2998" spans="1:1" x14ac:dyDescent="0.2">
      <c r="A2998" s="144"/>
    </row>
    <row r="2999" spans="1:1" x14ac:dyDescent="0.2">
      <c r="A2999" s="144"/>
    </row>
    <row r="3000" spans="1:1" x14ac:dyDescent="0.2">
      <c r="A3000" s="144"/>
    </row>
    <row r="3001" spans="1:1" x14ac:dyDescent="0.2">
      <c r="A3001" s="144"/>
    </row>
    <row r="3002" spans="1:1" x14ac:dyDescent="0.2">
      <c r="A3002" s="144"/>
    </row>
    <row r="3003" spans="1:1" x14ac:dyDescent="0.2">
      <c r="A3003" s="144"/>
    </row>
    <row r="3004" spans="1:1" x14ac:dyDescent="0.2">
      <c r="A3004" s="144"/>
    </row>
    <row r="3005" spans="1:1" x14ac:dyDescent="0.2">
      <c r="A3005" s="144"/>
    </row>
    <row r="3006" spans="1:1" x14ac:dyDescent="0.2">
      <c r="A3006" s="144"/>
    </row>
    <row r="3007" spans="1:1" x14ac:dyDescent="0.2">
      <c r="A3007" s="144"/>
    </row>
    <row r="3008" spans="1:1" x14ac:dyDescent="0.2">
      <c r="A3008" s="144"/>
    </row>
    <row r="3009" spans="1:1" x14ac:dyDescent="0.2">
      <c r="A3009" s="144"/>
    </row>
    <row r="3010" spans="1:1" x14ac:dyDescent="0.2">
      <c r="A3010" s="144"/>
    </row>
    <row r="3011" spans="1:1" x14ac:dyDescent="0.2">
      <c r="A3011" s="144"/>
    </row>
    <row r="3012" spans="1:1" x14ac:dyDescent="0.2">
      <c r="A3012" s="144"/>
    </row>
    <row r="3013" spans="1:1" x14ac:dyDescent="0.2">
      <c r="A3013" s="144"/>
    </row>
    <row r="3014" spans="1:1" x14ac:dyDescent="0.2">
      <c r="A3014" s="144"/>
    </row>
    <row r="3015" spans="1:1" x14ac:dyDescent="0.2">
      <c r="A3015" s="144"/>
    </row>
    <row r="3016" spans="1:1" x14ac:dyDescent="0.2">
      <c r="A3016" s="144"/>
    </row>
    <row r="3017" spans="1:1" x14ac:dyDescent="0.2">
      <c r="A3017" s="144"/>
    </row>
    <row r="3018" spans="1:1" x14ac:dyDescent="0.2">
      <c r="A3018" s="144"/>
    </row>
    <row r="3019" spans="1:1" x14ac:dyDescent="0.2">
      <c r="A3019" s="144"/>
    </row>
    <row r="3020" spans="1:1" x14ac:dyDescent="0.2">
      <c r="A3020" s="144"/>
    </row>
    <row r="3021" spans="1:1" x14ac:dyDescent="0.2">
      <c r="A3021" s="144"/>
    </row>
    <row r="3022" spans="1:1" x14ac:dyDescent="0.2">
      <c r="A3022" s="144"/>
    </row>
    <row r="3023" spans="1:1" x14ac:dyDescent="0.2">
      <c r="A3023" s="144"/>
    </row>
    <row r="3024" spans="1:1" x14ac:dyDescent="0.2">
      <c r="A3024" s="144"/>
    </row>
    <row r="3025" spans="1:1" x14ac:dyDescent="0.2">
      <c r="A3025" s="144"/>
    </row>
    <row r="3026" spans="1:1" x14ac:dyDescent="0.2">
      <c r="A3026" s="144"/>
    </row>
    <row r="3027" spans="1:1" x14ac:dyDescent="0.2">
      <c r="A3027" s="144"/>
    </row>
    <row r="3028" spans="1:1" x14ac:dyDescent="0.2">
      <c r="A3028" s="144"/>
    </row>
    <row r="3029" spans="1:1" x14ac:dyDescent="0.2">
      <c r="A3029" s="144"/>
    </row>
    <row r="3030" spans="1:1" x14ac:dyDescent="0.2">
      <c r="A3030" s="144"/>
    </row>
    <row r="3031" spans="1:1" x14ac:dyDescent="0.2">
      <c r="A3031" s="144"/>
    </row>
    <row r="3032" spans="1:1" x14ac:dyDescent="0.2">
      <c r="A3032" s="144"/>
    </row>
    <row r="3033" spans="1:1" x14ac:dyDescent="0.2">
      <c r="A3033" s="144"/>
    </row>
    <row r="3034" spans="1:1" x14ac:dyDescent="0.2">
      <c r="A3034" s="144"/>
    </row>
    <row r="3035" spans="1:1" x14ac:dyDescent="0.2">
      <c r="A3035" s="144"/>
    </row>
    <row r="3036" spans="1:1" x14ac:dyDescent="0.2">
      <c r="A3036" s="144"/>
    </row>
    <row r="3037" spans="1:1" x14ac:dyDescent="0.2">
      <c r="A3037" s="144"/>
    </row>
    <row r="3038" spans="1:1" x14ac:dyDescent="0.2">
      <c r="A3038" s="144"/>
    </row>
    <row r="3039" spans="1:1" x14ac:dyDescent="0.2">
      <c r="A3039" s="144"/>
    </row>
    <row r="3040" spans="1:1" x14ac:dyDescent="0.2">
      <c r="A3040" s="144"/>
    </row>
    <row r="3041" spans="1:1" x14ac:dyDescent="0.2">
      <c r="A3041" s="144"/>
    </row>
    <row r="3042" spans="1:1" x14ac:dyDescent="0.2">
      <c r="A3042" s="144"/>
    </row>
    <row r="3043" spans="1:1" x14ac:dyDescent="0.2">
      <c r="A3043" s="144"/>
    </row>
    <row r="3044" spans="1:1" x14ac:dyDescent="0.2">
      <c r="A3044" s="144"/>
    </row>
    <row r="3045" spans="1:1" x14ac:dyDescent="0.2">
      <c r="A3045" s="144"/>
    </row>
    <row r="3046" spans="1:1" x14ac:dyDescent="0.2">
      <c r="A3046" s="144"/>
    </row>
    <row r="3047" spans="1:1" x14ac:dyDescent="0.2">
      <c r="A3047" s="144"/>
    </row>
    <row r="3048" spans="1:1" x14ac:dyDescent="0.2">
      <c r="A3048" s="144"/>
    </row>
    <row r="3049" spans="1:1" x14ac:dyDescent="0.2">
      <c r="A3049" s="144"/>
    </row>
    <row r="3050" spans="1:1" x14ac:dyDescent="0.2">
      <c r="A3050" s="144"/>
    </row>
    <row r="3051" spans="1:1" x14ac:dyDescent="0.2">
      <c r="A3051" s="144"/>
    </row>
    <row r="3052" spans="1:1" x14ac:dyDescent="0.2">
      <c r="A3052" s="144"/>
    </row>
    <row r="3053" spans="1:1" x14ac:dyDescent="0.2">
      <c r="A3053" s="144"/>
    </row>
    <row r="3054" spans="1:1" x14ac:dyDescent="0.2">
      <c r="A3054" s="144"/>
    </row>
    <row r="3055" spans="1:1" x14ac:dyDescent="0.2">
      <c r="A3055" s="144"/>
    </row>
    <row r="3056" spans="1:1" x14ac:dyDescent="0.2">
      <c r="A3056" s="144"/>
    </row>
    <row r="3057" spans="1:1" x14ac:dyDescent="0.2">
      <c r="A3057" s="144"/>
    </row>
    <row r="3058" spans="1:1" x14ac:dyDescent="0.2">
      <c r="A3058" s="144"/>
    </row>
    <row r="3059" spans="1:1" x14ac:dyDescent="0.2">
      <c r="A3059" s="144"/>
    </row>
    <row r="3060" spans="1:1" x14ac:dyDescent="0.2">
      <c r="A3060" s="144"/>
    </row>
    <row r="3061" spans="1:1" x14ac:dyDescent="0.2">
      <c r="A3061" s="144"/>
    </row>
    <row r="3062" spans="1:1" x14ac:dyDescent="0.2">
      <c r="A3062" s="144"/>
    </row>
    <row r="3063" spans="1:1" x14ac:dyDescent="0.2">
      <c r="A3063" s="144"/>
    </row>
    <row r="3064" spans="1:1" x14ac:dyDescent="0.2">
      <c r="A3064" s="144"/>
    </row>
    <row r="3065" spans="1:1" x14ac:dyDescent="0.2">
      <c r="A3065" s="144"/>
    </row>
    <row r="3066" spans="1:1" x14ac:dyDescent="0.2">
      <c r="A3066" s="144"/>
    </row>
    <row r="3067" spans="1:1" x14ac:dyDescent="0.2">
      <c r="A3067" s="144"/>
    </row>
    <row r="3068" spans="1:1" x14ac:dyDescent="0.2">
      <c r="A3068" s="144"/>
    </row>
    <row r="3069" spans="1:1" x14ac:dyDescent="0.2">
      <c r="A3069" s="144"/>
    </row>
    <row r="3070" spans="1:1" x14ac:dyDescent="0.2">
      <c r="A3070" s="144"/>
    </row>
    <row r="3071" spans="1:1" x14ac:dyDescent="0.2">
      <c r="A3071" s="144"/>
    </row>
    <row r="3072" spans="1:1" x14ac:dyDescent="0.2">
      <c r="A3072" s="144"/>
    </row>
    <row r="3073" spans="1:1" x14ac:dyDescent="0.2">
      <c r="A3073" s="144"/>
    </row>
    <row r="3074" spans="1:1" x14ac:dyDescent="0.2">
      <c r="A3074" s="144"/>
    </row>
    <row r="3075" spans="1:1" x14ac:dyDescent="0.2">
      <c r="A3075" s="144"/>
    </row>
    <row r="3076" spans="1:1" x14ac:dyDescent="0.2">
      <c r="A3076" s="144"/>
    </row>
    <row r="3077" spans="1:1" x14ac:dyDescent="0.2">
      <c r="A3077" s="144"/>
    </row>
    <row r="3078" spans="1:1" x14ac:dyDescent="0.2">
      <c r="A3078" s="144"/>
    </row>
    <row r="3079" spans="1:1" x14ac:dyDescent="0.2">
      <c r="A3079" s="144"/>
    </row>
    <row r="3080" spans="1:1" x14ac:dyDescent="0.2">
      <c r="A3080" s="144"/>
    </row>
    <row r="3081" spans="1:1" x14ac:dyDescent="0.2">
      <c r="A3081" s="144"/>
    </row>
    <row r="3082" spans="1:1" x14ac:dyDescent="0.2">
      <c r="A3082" s="144"/>
    </row>
    <row r="3083" spans="1:1" x14ac:dyDescent="0.2">
      <c r="A3083" s="144"/>
    </row>
    <row r="3084" spans="1:1" x14ac:dyDescent="0.2">
      <c r="A3084" s="144"/>
    </row>
    <row r="3085" spans="1:1" x14ac:dyDescent="0.2">
      <c r="A3085" s="144"/>
    </row>
    <row r="3086" spans="1:1" x14ac:dyDescent="0.2">
      <c r="A3086" s="144"/>
    </row>
    <row r="3087" spans="1:1" x14ac:dyDescent="0.2">
      <c r="A3087" s="144"/>
    </row>
    <row r="3088" spans="1:1" x14ac:dyDescent="0.2">
      <c r="A3088" s="144"/>
    </row>
    <row r="3089" spans="1:1" x14ac:dyDescent="0.2">
      <c r="A3089" s="144"/>
    </row>
    <row r="3090" spans="1:1" x14ac:dyDescent="0.2">
      <c r="A3090" s="144"/>
    </row>
    <row r="3091" spans="1:1" x14ac:dyDescent="0.2">
      <c r="A3091" s="144"/>
    </row>
    <row r="3092" spans="1:1" x14ac:dyDescent="0.2">
      <c r="A3092" s="144"/>
    </row>
    <row r="3093" spans="1:1" x14ac:dyDescent="0.2">
      <c r="A3093" s="144"/>
    </row>
    <row r="3094" spans="1:1" x14ac:dyDescent="0.2">
      <c r="A3094" s="144"/>
    </row>
    <row r="3095" spans="1:1" x14ac:dyDescent="0.2">
      <c r="A3095" s="144"/>
    </row>
    <row r="3096" spans="1:1" x14ac:dyDescent="0.2">
      <c r="A3096" s="144"/>
    </row>
    <row r="3097" spans="1:1" x14ac:dyDescent="0.2">
      <c r="A3097" s="144"/>
    </row>
    <row r="3098" spans="1:1" x14ac:dyDescent="0.2">
      <c r="A3098" s="144"/>
    </row>
    <row r="3099" spans="1:1" x14ac:dyDescent="0.2">
      <c r="A3099" s="144"/>
    </row>
    <row r="3100" spans="1:1" x14ac:dyDescent="0.2">
      <c r="A3100" s="144"/>
    </row>
    <row r="3101" spans="1:1" x14ac:dyDescent="0.2">
      <c r="A3101" s="144"/>
    </row>
    <row r="3102" spans="1:1" x14ac:dyDescent="0.2">
      <c r="A3102" s="144"/>
    </row>
    <row r="3103" spans="1:1" x14ac:dyDescent="0.2">
      <c r="A3103" s="144"/>
    </row>
    <row r="3104" spans="1:1" x14ac:dyDescent="0.2">
      <c r="A3104" s="144"/>
    </row>
    <row r="3105" spans="1:1" x14ac:dyDescent="0.2">
      <c r="A3105" s="144"/>
    </row>
    <row r="3106" spans="1:1" x14ac:dyDescent="0.2">
      <c r="A3106" s="144"/>
    </row>
    <row r="3107" spans="1:1" x14ac:dyDescent="0.2">
      <c r="A3107" s="144"/>
    </row>
    <row r="3108" spans="1:1" x14ac:dyDescent="0.2">
      <c r="A3108" s="144"/>
    </row>
    <row r="3109" spans="1:1" x14ac:dyDescent="0.2">
      <c r="A3109" s="144"/>
    </row>
    <row r="3110" spans="1:1" x14ac:dyDescent="0.2">
      <c r="A3110" s="144"/>
    </row>
    <row r="3111" spans="1:1" x14ac:dyDescent="0.2">
      <c r="A3111" s="144"/>
    </row>
    <row r="3112" spans="1:1" x14ac:dyDescent="0.2">
      <c r="A3112" s="144"/>
    </row>
    <row r="3113" spans="1:1" x14ac:dyDescent="0.2">
      <c r="A3113" s="144"/>
    </row>
    <row r="3114" spans="1:1" x14ac:dyDescent="0.2">
      <c r="A3114" s="144"/>
    </row>
    <row r="3115" spans="1:1" x14ac:dyDescent="0.2">
      <c r="A3115" s="144"/>
    </row>
    <row r="3116" spans="1:1" x14ac:dyDescent="0.2">
      <c r="A3116" s="144"/>
    </row>
    <row r="3117" spans="1:1" x14ac:dyDescent="0.2">
      <c r="A3117" s="144"/>
    </row>
    <row r="3118" spans="1:1" x14ac:dyDescent="0.2">
      <c r="A3118" s="144"/>
    </row>
    <row r="3119" spans="1:1" x14ac:dyDescent="0.2">
      <c r="A3119" s="144"/>
    </row>
    <row r="3120" spans="1:1" x14ac:dyDescent="0.2">
      <c r="A3120" s="144"/>
    </row>
    <row r="3121" spans="1:1" x14ac:dyDescent="0.2">
      <c r="A3121" s="144"/>
    </row>
    <row r="3122" spans="1:1" x14ac:dyDescent="0.2">
      <c r="A3122" s="144"/>
    </row>
    <row r="3123" spans="1:1" x14ac:dyDescent="0.2">
      <c r="A3123" s="144"/>
    </row>
    <row r="3124" spans="1:1" x14ac:dyDescent="0.2">
      <c r="A3124" s="144"/>
    </row>
    <row r="3125" spans="1:1" x14ac:dyDescent="0.2">
      <c r="A3125" s="144"/>
    </row>
    <row r="3126" spans="1:1" x14ac:dyDescent="0.2">
      <c r="A3126" s="144"/>
    </row>
    <row r="3127" spans="1:1" x14ac:dyDescent="0.2">
      <c r="A3127" s="144"/>
    </row>
    <row r="3128" spans="1:1" x14ac:dyDescent="0.2">
      <c r="A3128" s="144"/>
    </row>
    <row r="3129" spans="1:1" x14ac:dyDescent="0.2">
      <c r="A3129" s="144"/>
    </row>
    <row r="3130" spans="1:1" x14ac:dyDescent="0.2">
      <c r="A3130" s="144"/>
    </row>
    <row r="3131" spans="1:1" x14ac:dyDescent="0.2">
      <c r="A3131" s="144"/>
    </row>
    <row r="3132" spans="1:1" x14ac:dyDescent="0.2">
      <c r="A3132" s="144"/>
    </row>
    <row r="3133" spans="1:1" x14ac:dyDescent="0.2">
      <c r="A3133" s="144"/>
    </row>
    <row r="3134" spans="1:1" x14ac:dyDescent="0.2">
      <c r="A3134" s="144"/>
    </row>
    <row r="3135" spans="1:1" x14ac:dyDescent="0.2">
      <c r="A3135" s="144"/>
    </row>
    <row r="3136" spans="1:1" x14ac:dyDescent="0.2">
      <c r="A3136" s="144"/>
    </row>
    <row r="3137" spans="1:1" x14ac:dyDescent="0.2">
      <c r="A3137" s="144"/>
    </row>
    <row r="3138" spans="1:1" x14ac:dyDescent="0.2">
      <c r="A3138" s="144"/>
    </row>
    <row r="3139" spans="1:1" x14ac:dyDescent="0.2">
      <c r="A3139" s="144"/>
    </row>
    <row r="3140" spans="1:1" x14ac:dyDescent="0.2">
      <c r="A3140" s="144"/>
    </row>
    <row r="3141" spans="1:1" x14ac:dyDescent="0.2">
      <c r="A3141" s="144"/>
    </row>
    <row r="3142" spans="1:1" x14ac:dyDescent="0.2">
      <c r="A3142" s="144"/>
    </row>
    <row r="3143" spans="1:1" x14ac:dyDescent="0.2">
      <c r="A3143" s="144"/>
    </row>
    <row r="3144" spans="1:1" x14ac:dyDescent="0.2">
      <c r="A3144" s="144"/>
    </row>
    <row r="3145" spans="1:1" x14ac:dyDescent="0.2">
      <c r="A3145" s="144"/>
    </row>
    <row r="3146" spans="1:1" x14ac:dyDescent="0.2">
      <c r="A3146" s="144"/>
    </row>
    <row r="3147" spans="1:1" x14ac:dyDescent="0.2">
      <c r="A3147" s="144"/>
    </row>
    <row r="3148" spans="1:1" x14ac:dyDescent="0.2">
      <c r="A3148" s="144"/>
    </row>
    <row r="3149" spans="1:1" x14ac:dyDescent="0.2">
      <c r="A3149" s="144"/>
    </row>
    <row r="3150" spans="1:1" x14ac:dyDescent="0.2">
      <c r="A3150" s="144"/>
    </row>
    <row r="3151" spans="1:1" x14ac:dyDescent="0.2">
      <c r="A3151" s="144"/>
    </row>
    <row r="3152" spans="1:1" x14ac:dyDescent="0.2">
      <c r="A3152" s="144"/>
    </row>
    <row r="3153" spans="1:1" x14ac:dyDescent="0.2">
      <c r="A3153" s="144"/>
    </row>
    <row r="3154" spans="1:1" x14ac:dyDescent="0.2">
      <c r="A3154" s="144"/>
    </row>
    <row r="3155" spans="1:1" x14ac:dyDescent="0.2">
      <c r="A3155" s="144"/>
    </row>
    <row r="3156" spans="1:1" x14ac:dyDescent="0.2">
      <c r="A3156" s="144"/>
    </row>
    <row r="3157" spans="1:1" x14ac:dyDescent="0.2">
      <c r="A3157" s="144"/>
    </row>
    <row r="3158" spans="1:1" x14ac:dyDescent="0.2">
      <c r="A3158" s="144"/>
    </row>
    <row r="3159" spans="1:1" x14ac:dyDescent="0.2">
      <c r="A3159" s="144"/>
    </row>
    <row r="3160" spans="1:1" x14ac:dyDescent="0.2">
      <c r="A3160" s="144"/>
    </row>
    <row r="3161" spans="1:1" x14ac:dyDescent="0.2">
      <c r="A3161" s="144"/>
    </row>
    <row r="3162" spans="1:1" x14ac:dyDescent="0.2">
      <c r="A3162" s="144"/>
    </row>
    <row r="3163" spans="1:1" x14ac:dyDescent="0.2">
      <c r="A3163" s="144"/>
    </row>
    <row r="3164" spans="1:1" x14ac:dyDescent="0.2">
      <c r="A3164" s="144"/>
    </row>
    <row r="3165" spans="1:1" x14ac:dyDescent="0.2">
      <c r="A3165" s="144"/>
    </row>
    <row r="3166" spans="1:1" x14ac:dyDescent="0.2">
      <c r="A3166" s="144"/>
    </row>
    <row r="3167" spans="1:1" x14ac:dyDescent="0.2">
      <c r="A3167" s="144"/>
    </row>
    <row r="3168" spans="1:1" x14ac:dyDescent="0.2">
      <c r="A3168" s="144"/>
    </row>
    <row r="3169" spans="1:1" x14ac:dyDescent="0.2">
      <c r="A3169" s="144"/>
    </row>
    <row r="3170" spans="1:1" x14ac:dyDescent="0.2">
      <c r="A3170" s="144"/>
    </row>
    <row r="3171" spans="1:1" x14ac:dyDescent="0.2">
      <c r="A3171" s="144"/>
    </row>
    <row r="3172" spans="1:1" x14ac:dyDescent="0.2">
      <c r="A3172" s="144"/>
    </row>
    <row r="3173" spans="1:1" x14ac:dyDescent="0.2">
      <c r="A3173" s="144"/>
    </row>
    <row r="3174" spans="1:1" x14ac:dyDescent="0.2">
      <c r="A3174" s="144"/>
    </row>
    <row r="3175" spans="1:1" x14ac:dyDescent="0.2">
      <c r="A3175" s="144"/>
    </row>
    <row r="3176" spans="1:1" x14ac:dyDescent="0.2">
      <c r="A3176" s="144"/>
    </row>
    <row r="3177" spans="1:1" x14ac:dyDescent="0.2">
      <c r="A3177" s="144"/>
    </row>
    <row r="3178" spans="1:1" x14ac:dyDescent="0.2">
      <c r="A3178" s="144"/>
    </row>
    <row r="3179" spans="1:1" x14ac:dyDescent="0.2">
      <c r="A3179" s="144"/>
    </row>
    <row r="3180" spans="1:1" x14ac:dyDescent="0.2">
      <c r="A3180" s="144"/>
    </row>
    <row r="3181" spans="1:1" x14ac:dyDescent="0.2">
      <c r="A3181" s="144"/>
    </row>
    <row r="3182" spans="1:1" x14ac:dyDescent="0.2">
      <c r="A3182" s="144"/>
    </row>
    <row r="3183" spans="1:1" x14ac:dyDescent="0.2">
      <c r="A3183" s="144"/>
    </row>
    <row r="3184" spans="1:1" x14ac:dyDescent="0.2">
      <c r="A3184" s="144"/>
    </row>
    <row r="3185" spans="1:1" x14ac:dyDescent="0.2">
      <c r="A3185" s="144"/>
    </row>
    <row r="3186" spans="1:1" x14ac:dyDescent="0.2">
      <c r="A3186" s="144"/>
    </row>
    <row r="3187" spans="1:1" x14ac:dyDescent="0.2">
      <c r="A3187" s="144"/>
    </row>
    <row r="3188" spans="1:1" x14ac:dyDescent="0.2">
      <c r="A3188" s="144"/>
    </row>
    <row r="3189" spans="1:1" x14ac:dyDescent="0.2">
      <c r="A3189" s="144"/>
    </row>
    <row r="3190" spans="1:1" x14ac:dyDescent="0.2">
      <c r="A3190" s="144"/>
    </row>
    <row r="3191" spans="1:1" x14ac:dyDescent="0.2">
      <c r="A3191" s="144"/>
    </row>
    <row r="3192" spans="1:1" x14ac:dyDescent="0.2">
      <c r="A3192" s="144"/>
    </row>
    <row r="3193" spans="1:1" x14ac:dyDescent="0.2">
      <c r="A3193" s="144"/>
    </row>
    <row r="3194" spans="1:1" x14ac:dyDescent="0.2">
      <c r="A3194" s="144"/>
    </row>
    <row r="3195" spans="1:1" x14ac:dyDescent="0.2">
      <c r="A3195" s="144"/>
    </row>
    <row r="3196" spans="1:1" x14ac:dyDescent="0.2">
      <c r="A3196" s="144"/>
    </row>
    <row r="3197" spans="1:1" x14ac:dyDescent="0.2">
      <c r="A3197" s="144"/>
    </row>
    <row r="3198" spans="1:1" x14ac:dyDescent="0.2">
      <c r="A3198" s="144"/>
    </row>
    <row r="3199" spans="1:1" x14ac:dyDescent="0.2">
      <c r="A3199" s="144"/>
    </row>
    <row r="3200" spans="1:1" x14ac:dyDescent="0.2">
      <c r="A3200" s="144"/>
    </row>
    <row r="3201" spans="1:1" x14ac:dyDescent="0.2">
      <c r="A3201" s="144"/>
    </row>
    <row r="3202" spans="1:1" x14ac:dyDescent="0.2">
      <c r="A3202" s="144"/>
    </row>
    <row r="3203" spans="1:1" x14ac:dyDescent="0.2">
      <c r="A3203" s="144"/>
    </row>
    <row r="3204" spans="1:1" x14ac:dyDescent="0.2">
      <c r="A3204" s="144"/>
    </row>
    <row r="3205" spans="1:1" x14ac:dyDescent="0.2">
      <c r="A3205" s="144"/>
    </row>
    <row r="3206" spans="1:1" x14ac:dyDescent="0.2">
      <c r="A3206" s="144"/>
    </row>
    <row r="3207" spans="1:1" x14ac:dyDescent="0.2">
      <c r="A3207" s="144"/>
    </row>
    <row r="3208" spans="1:1" x14ac:dyDescent="0.2">
      <c r="A3208" s="144"/>
    </row>
    <row r="3209" spans="1:1" x14ac:dyDescent="0.2">
      <c r="A3209" s="144"/>
    </row>
    <row r="3210" spans="1:1" x14ac:dyDescent="0.2">
      <c r="A3210" s="144"/>
    </row>
    <row r="3211" spans="1:1" x14ac:dyDescent="0.2">
      <c r="A3211" s="144"/>
    </row>
    <row r="3212" spans="1:1" x14ac:dyDescent="0.2">
      <c r="A3212" s="144"/>
    </row>
    <row r="3213" spans="1:1" x14ac:dyDescent="0.2">
      <c r="A3213" s="144"/>
    </row>
    <row r="3214" spans="1:1" x14ac:dyDescent="0.2">
      <c r="A3214" s="144"/>
    </row>
    <row r="3215" spans="1:1" x14ac:dyDescent="0.2">
      <c r="A3215" s="144"/>
    </row>
    <row r="3216" spans="1:1" x14ac:dyDescent="0.2">
      <c r="A3216" s="144"/>
    </row>
    <row r="3217" spans="1:1" x14ac:dyDescent="0.2">
      <c r="A3217" s="144"/>
    </row>
    <row r="3218" spans="1:1" x14ac:dyDescent="0.2">
      <c r="A3218" s="144"/>
    </row>
    <row r="3219" spans="1:1" x14ac:dyDescent="0.2">
      <c r="A3219" s="144"/>
    </row>
    <row r="3220" spans="1:1" x14ac:dyDescent="0.2">
      <c r="A3220" s="144"/>
    </row>
    <row r="3221" spans="1:1" x14ac:dyDescent="0.2">
      <c r="A3221" s="144"/>
    </row>
    <row r="3222" spans="1:1" x14ac:dyDescent="0.2">
      <c r="A3222" s="144"/>
    </row>
    <row r="3223" spans="1:1" x14ac:dyDescent="0.2">
      <c r="A3223" s="144"/>
    </row>
    <row r="3224" spans="1:1" x14ac:dyDescent="0.2">
      <c r="A3224" s="144"/>
    </row>
    <row r="3225" spans="1:1" x14ac:dyDescent="0.2">
      <c r="A3225" s="144"/>
    </row>
    <row r="3226" spans="1:1" x14ac:dyDescent="0.2">
      <c r="A3226" s="144"/>
    </row>
    <row r="3227" spans="1:1" x14ac:dyDescent="0.2">
      <c r="A3227" s="144"/>
    </row>
    <row r="3228" spans="1:1" x14ac:dyDescent="0.2">
      <c r="A3228" s="144"/>
    </row>
    <row r="3229" spans="1:1" x14ac:dyDescent="0.2">
      <c r="A3229" s="144"/>
    </row>
    <row r="3230" spans="1:1" x14ac:dyDescent="0.2">
      <c r="A3230" s="144"/>
    </row>
    <row r="3231" spans="1:1" x14ac:dyDescent="0.2">
      <c r="A3231" s="144"/>
    </row>
    <row r="3232" spans="1:1" x14ac:dyDescent="0.2">
      <c r="A3232" s="144"/>
    </row>
    <row r="3233" spans="1:1" x14ac:dyDescent="0.2">
      <c r="A3233" s="144"/>
    </row>
    <row r="3234" spans="1:1" x14ac:dyDescent="0.2">
      <c r="A3234" s="144"/>
    </row>
    <row r="3235" spans="1:1" x14ac:dyDescent="0.2">
      <c r="A3235" s="144"/>
    </row>
    <row r="3236" spans="1:1" x14ac:dyDescent="0.2">
      <c r="A3236" s="144"/>
    </row>
    <row r="3237" spans="1:1" x14ac:dyDescent="0.2">
      <c r="A3237" s="144"/>
    </row>
    <row r="3238" spans="1:1" x14ac:dyDescent="0.2">
      <c r="A3238" s="144"/>
    </row>
    <row r="3239" spans="1:1" x14ac:dyDescent="0.2">
      <c r="A3239" s="144"/>
    </row>
    <row r="3240" spans="1:1" x14ac:dyDescent="0.2">
      <c r="A3240" s="144"/>
    </row>
    <row r="3241" spans="1:1" x14ac:dyDescent="0.2">
      <c r="A3241" s="144"/>
    </row>
    <row r="3242" spans="1:1" x14ac:dyDescent="0.2">
      <c r="A3242" s="144"/>
    </row>
    <row r="3243" spans="1:1" x14ac:dyDescent="0.2">
      <c r="A3243" s="144"/>
    </row>
    <row r="3244" spans="1:1" x14ac:dyDescent="0.2">
      <c r="A3244" s="144"/>
    </row>
    <row r="3245" spans="1:1" x14ac:dyDescent="0.2">
      <c r="A3245" s="144"/>
    </row>
    <row r="3246" spans="1:1" x14ac:dyDescent="0.2">
      <c r="A3246" s="144"/>
    </row>
    <row r="3247" spans="1:1" x14ac:dyDescent="0.2">
      <c r="A3247" s="144"/>
    </row>
    <row r="3248" spans="1:1" x14ac:dyDescent="0.2">
      <c r="A3248" s="144"/>
    </row>
    <row r="3249" spans="1:1" x14ac:dyDescent="0.2">
      <c r="A3249" s="144"/>
    </row>
    <row r="3250" spans="1:1" x14ac:dyDescent="0.2">
      <c r="A3250" s="144"/>
    </row>
    <row r="3251" spans="1:1" x14ac:dyDescent="0.2">
      <c r="A3251" s="144"/>
    </row>
    <row r="3252" spans="1:1" x14ac:dyDescent="0.2">
      <c r="A3252" s="144"/>
    </row>
    <row r="3253" spans="1:1" x14ac:dyDescent="0.2">
      <c r="A3253" s="144"/>
    </row>
    <row r="3254" spans="1:1" x14ac:dyDescent="0.2">
      <c r="A3254" s="144"/>
    </row>
    <row r="3255" spans="1:1" x14ac:dyDescent="0.2">
      <c r="A3255" s="144"/>
    </row>
    <row r="3256" spans="1:1" x14ac:dyDescent="0.2">
      <c r="A3256" s="144"/>
    </row>
    <row r="3257" spans="1:1" x14ac:dyDescent="0.2">
      <c r="A3257" s="144"/>
    </row>
    <row r="3258" spans="1:1" x14ac:dyDescent="0.2">
      <c r="A3258" s="144"/>
    </row>
    <row r="3259" spans="1:1" x14ac:dyDescent="0.2">
      <c r="A3259" s="144"/>
    </row>
    <row r="3260" spans="1:1" x14ac:dyDescent="0.2">
      <c r="A3260" s="144"/>
    </row>
    <row r="3261" spans="1:1" x14ac:dyDescent="0.2">
      <c r="A3261" s="144"/>
    </row>
    <row r="3262" spans="1:1" x14ac:dyDescent="0.2">
      <c r="A3262" s="144"/>
    </row>
    <row r="3263" spans="1:1" x14ac:dyDescent="0.2">
      <c r="A3263" s="144"/>
    </row>
    <row r="3264" spans="1:1" x14ac:dyDescent="0.2">
      <c r="A3264" s="144"/>
    </row>
    <row r="3265" spans="1:1" x14ac:dyDescent="0.2">
      <c r="A3265" s="144"/>
    </row>
    <row r="3266" spans="1:1" x14ac:dyDescent="0.2">
      <c r="A3266" s="144"/>
    </row>
    <row r="3267" spans="1:1" x14ac:dyDescent="0.2">
      <c r="A3267" s="144"/>
    </row>
    <row r="3268" spans="1:1" x14ac:dyDescent="0.2">
      <c r="A3268" s="144"/>
    </row>
    <row r="3269" spans="1:1" x14ac:dyDescent="0.2">
      <c r="A3269" s="144"/>
    </row>
    <row r="3270" spans="1:1" x14ac:dyDescent="0.2">
      <c r="A3270" s="144"/>
    </row>
    <row r="3271" spans="1:1" x14ac:dyDescent="0.2">
      <c r="A3271" s="144"/>
    </row>
    <row r="3272" spans="1:1" x14ac:dyDescent="0.2">
      <c r="A3272" s="144"/>
    </row>
    <row r="3273" spans="1:1" x14ac:dyDescent="0.2">
      <c r="A3273" s="144"/>
    </row>
    <row r="3274" spans="1:1" x14ac:dyDescent="0.2">
      <c r="A3274" s="144"/>
    </row>
    <row r="3275" spans="1:1" x14ac:dyDescent="0.2">
      <c r="A3275" s="144"/>
    </row>
    <row r="3276" spans="1:1" x14ac:dyDescent="0.2">
      <c r="A3276" s="144"/>
    </row>
    <row r="3277" spans="1:1" x14ac:dyDescent="0.2">
      <c r="A3277" s="144"/>
    </row>
    <row r="3278" spans="1:1" x14ac:dyDescent="0.2">
      <c r="A3278" s="144"/>
    </row>
    <row r="3279" spans="1:1" x14ac:dyDescent="0.2">
      <c r="A3279" s="144"/>
    </row>
    <row r="3280" spans="1:1" x14ac:dyDescent="0.2">
      <c r="A3280" s="144"/>
    </row>
    <row r="3281" spans="1:1" x14ac:dyDescent="0.2">
      <c r="A3281" s="144"/>
    </row>
    <row r="3282" spans="1:1" x14ac:dyDescent="0.2">
      <c r="A3282" s="144"/>
    </row>
    <row r="3283" spans="1:1" x14ac:dyDescent="0.2">
      <c r="A3283" s="144"/>
    </row>
    <row r="3284" spans="1:1" x14ac:dyDescent="0.2">
      <c r="A3284" s="144"/>
    </row>
    <row r="3285" spans="1:1" x14ac:dyDescent="0.2">
      <c r="A3285" s="144"/>
    </row>
    <row r="3286" spans="1:1" x14ac:dyDescent="0.2">
      <c r="A3286" s="144"/>
    </row>
    <row r="3287" spans="1:1" x14ac:dyDescent="0.2">
      <c r="A3287" s="144"/>
    </row>
    <row r="3288" spans="1:1" x14ac:dyDescent="0.2">
      <c r="A3288" s="144"/>
    </row>
    <row r="3289" spans="1:1" x14ac:dyDescent="0.2">
      <c r="A3289" s="144"/>
    </row>
    <row r="3290" spans="1:1" x14ac:dyDescent="0.2">
      <c r="A3290" s="144"/>
    </row>
    <row r="3291" spans="1:1" x14ac:dyDescent="0.2">
      <c r="A3291" s="144"/>
    </row>
    <row r="3292" spans="1:1" x14ac:dyDescent="0.2">
      <c r="A3292" s="144"/>
    </row>
    <row r="3293" spans="1:1" x14ac:dyDescent="0.2">
      <c r="A3293" s="144"/>
    </row>
    <row r="3294" spans="1:1" x14ac:dyDescent="0.2">
      <c r="A3294" s="144"/>
    </row>
    <row r="3295" spans="1:1" x14ac:dyDescent="0.2">
      <c r="A3295" s="144"/>
    </row>
    <row r="3296" spans="1:1" x14ac:dyDescent="0.2">
      <c r="A3296" s="144"/>
    </row>
    <row r="3297" spans="1:1" x14ac:dyDescent="0.2">
      <c r="A3297" s="144"/>
    </row>
    <row r="3298" spans="1:1" x14ac:dyDescent="0.2">
      <c r="A3298" s="144"/>
    </row>
    <row r="3299" spans="1:1" x14ac:dyDescent="0.2">
      <c r="A3299" s="144"/>
    </row>
    <row r="3300" spans="1:1" x14ac:dyDescent="0.2">
      <c r="A3300" s="144"/>
    </row>
    <row r="3301" spans="1:1" x14ac:dyDescent="0.2">
      <c r="A3301" s="144"/>
    </row>
    <row r="3302" spans="1:1" x14ac:dyDescent="0.2">
      <c r="A3302" s="144"/>
    </row>
    <row r="3303" spans="1:1" x14ac:dyDescent="0.2">
      <c r="A3303" s="144"/>
    </row>
    <row r="3304" spans="1:1" x14ac:dyDescent="0.2">
      <c r="A3304" s="144"/>
    </row>
    <row r="3305" spans="1:1" x14ac:dyDescent="0.2">
      <c r="A3305" s="144"/>
    </row>
    <row r="3306" spans="1:1" x14ac:dyDescent="0.2">
      <c r="A3306" s="144"/>
    </row>
    <row r="3307" spans="1:1" x14ac:dyDescent="0.2">
      <c r="A3307" s="144"/>
    </row>
    <row r="3308" spans="1:1" x14ac:dyDescent="0.2">
      <c r="A3308" s="144"/>
    </row>
    <row r="3309" spans="1:1" x14ac:dyDescent="0.2">
      <c r="A3309" s="144"/>
    </row>
    <row r="3310" spans="1:1" x14ac:dyDescent="0.2">
      <c r="A3310" s="144"/>
    </row>
    <row r="3311" spans="1:1" x14ac:dyDescent="0.2">
      <c r="A3311" s="144"/>
    </row>
    <row r="3312" spans="1:1" x14ac:dyDescent="0.2">
      <c r="A3312" s="144"/>
    </row>
    <row r="3313" spans="1:1" x14ac:dyDescent="0.2">
      <c r="A3313" s="144"/>
    </row>
    <row r="3314" spans="1:1" x14ac:dyDescent="0.2">
      <c r="A3314" s="144"/>
    </row>
    <row r="3315" spans="1:1" x14ac:dyDescent="0.2">
      <c r="A3315" s="144"/>
    </row>
    <row r="3316" spans="1:1" x14ac:dyDescent="0.2">
      <c r="A3316" s="144"/>
    </row>
    <row r="3317" spans="1:1" x14ac:dyDescent="0.2">
      <c r="A3317" s="144"/>
    </row>
    <row r="3318" spans="1:1" x14ac:dyDescent="0.2">
      <c r="A3318" s="144"/>
    </row>
    <row r="3319" spans="1:1" x14ac:dyDescent="0.2">
      <c r="A3319" s="144"/>
    </row>
    <row r="3320" spans="1:1" x14ac:dyDescent="0.2">
      <c r="A3320" s="144"/>
    </row>
    <row r="3321" spans="1:1" x14ac:dyDescent="0.2">
      <c r="A3321" s="144"/>
    </row>
    <row r="3322" spans="1:1" x14ac:dyDescent="0.2">
      <c r="A3322" s="144"/>
    </row>
    <row r="3323" spans="1:1" x14ac:dyDescent="0.2">
      <c r="A3323" s="144"/>
    </row>
    <row r="3324" spans="1:1" x14ac:dyDescent="0.2">
      <c r="A3324" s="144"/>
    </row>
    <row r="3325" spans="1:1" x14ac:dyDescent="0.2">
      <c r="A3325" s="144"/>
    </row>
    <row r="3326" spans="1:1" x14ac:dyDescent="0.2">
      <c r="A3326" s="144"/>
    </row>
    <row r="3327" spans="1:1" x14ac:dyDescent="0.2">
      <c r="A3327" s="144"/>
    </row>
    <row r="3328" spans="1:1" x14ac:dyDescent="0.2">
      <c r="A3328" s="144"/>
    </row>
    <row r="3329" spans="1:1" x14ac:dyDescent="0.2">
      <c r="A3329" s="144"/>
    </row>
    <row r="3330" spans="1:1" x14ac:dyDescent="0.2">
      <c r="A3330" s="144"/>
    </row>
    <row r="3331" spans="1:1" x14ac:dyDescent="0.2">
      <c r="A3331" s="144"/>
    </row>
    <row r="3332" spans="1:1" x14ac:dyDescent="0.2">
      <c r="A3332" s="144"/>
    </row>
    <row r="3333" spans="1:1" x14ac:dyDescent="0.2">
      <c r="A3333" s="144"/>
    </row>
    <row r="3334" spans="1:1" x14ac:dyDescent="0.2">
      <c r="A3334" s="144"/>
    </row>
    <row r="3335" spans="1:1" x14ac:dyDescent="0.2">
      <c r="A3335" s="144"/>
    </row>
    <row r="3336" spans="1:1" x14ac:dyDescent="0.2">
      <c r="A3336" s="144"/>
    </row>
    <row r="3337" spans="1:1" x14ac:dyDescent="0.2">
      <c r="A3337" s="144"/>
    </row>
    <row r="3338" spans="1:1" x14ac:dyDescent="0.2">
      <c r="A3338" s="144"/>
    </row>
    <row r="3339" spans="1:1" x14ac:dyDescent="0.2">
      <c r="A3339" s="144"/>
    </row>
    <row r="3340" spans="1:1" x14ac:dyDescent="0.2">
      <c r="A3340" s="144"/>
    </row>
    <row r="3341" spans="1:1" x14ac:dyDescent="0.2">
      <c r="A3341" s="144"/>
    </row>
    <row r="3342" spans="1:1" x14ac:dyDescent="0.2">
      <c r="A3342" s="144"/>
    </row>
    <row r="3343" spans="1:1" x14ac:dyDescent="0.2">
      <c r="A3343" s="144"/>
    </row>
    <row r="3344" spans="1:1" x14ac:dyDescent="0.2">
      <c r="A3344" s="144"/>
    </row>
    <row r="3345" spans="1:1" x14ac:dyDescent="0.2">
      <c r="A3345" s="144"/>
    </row>
    <row r="3346" spans="1:1" x14ac:dyDescent="0.2">
      <c r="A3346" s="144"/>
    </row>
    <row r="3347" spans="1:1" x14ac:dyDescent="0.2">
      <c r="A3347" s="144"/>
    </row>
    <row r="3348" spans="1:1" x14ac:dyDescent="0.2">
      <c r="A3348" s="144"/>
    </row>
    <row r="3349" spans="1:1" x14ac:dyDescent="0.2">
      <c r="A3349" s="144"/>
    </row>
    <row r="3350" spans="1:1" x14ac:dyDescent="0.2">
      <c r="A3350" s="144"/>
    </row>
    <row r="3351" spans="1:1" x14ac:dyDescent="0.2">
      <c r="A3351" s="144"/>
    </row>
    <row r="3352" spans="1:1" x14ac:dyDescent="0.2">
      <c r="A3352" s="144"/>
    </row>
    <row r="3353" spans="1:1" x14ac:dyDescent="0.2">
      <c r="A3353" s="144"/>
    </row>
    <row r="3354" spans="1:1" x14ac:dyDescent="0.2">
      <c r="A3354" s="144"/>
    </row>
    <row r="3355" spans="1:1" x14ac:dyDescent="0.2">
      <c r="A3355" s="144"/>
    </row>
    <row r="3356" spans="1:1" x14ac:dyDescent="0.2">
      <c r="A3356" s="144"/>
    </row>
    <row r="3357" spans="1:1" x14ac:dyDescent="0.2">
      <c r="A3357" s="144"/>
    </row>
    <row r="3358" spans="1:1" x14ac:dyDescent="0.2">
      <c r="A3358" s="144"/>
    </row>
    <row r="3359" spans="1:1" x14ac:dyDescent="0.2">
      <c r="A3359" s="144"/>
    </row>
    <row r="3360" spans="1:1" x14ac:dyDescent="0.2">
      <c r="A3360" s="144"/>
    </row>
    <row r="3361" spans="1:1" x14ac:dyDescent="0.2">
      <c r="A3361" s="144"/>
    </row>
    <row r="3362" spans="1:1" x14ac:dyDescent="0.2">
      <c r="A3362" s="144"/>
    </row>
    <row r="3363" spans="1:1" x14ac:dyDescent="0.2">
      <c r="A3363" s="144"/>
    </row>
    <row r="3364" spans="1:1" x14ac:dyDescent="0.2">
      <c r="A3364" s="144"/>
    </row>
    <row r="3365" spans="1:1" x14ac:dyDescent="0.2">
      <c r="A3365" s="144"/>
    </row>
    <row r="3366" spans="1:1" x14ac:dyDescent="0.2">
      <c r="A3366" s="144"/>
    </row>
    <row r="3367" spans="1:1" x14ac:dyDescent="0.2">
      <c r="A3367" s="144"/>
    </row>
    <row r="3368" spans="1:1" x14ac:dyDescent="0.2">
      <c r="A3368" s="144"/>
    </row>
    <row r="3369" spans="1:1" x14ac:dyDescent="0.2">
      <c r="A3369" s="144"/>
    </row>
    <row r="3370" spans="1:1" x14ac:dyDescent="0.2">
      <c r="A3370" s="144"/>
    </row>
    <row r="3371" spans="1:1" x14ac:dyDescent="0.2">
      <c r="A3371" s="144"/>
    </row>
    <row r="3372" spans="1:1" x14ac:dyDescent="0.2">
      <c r="A3372" s="144"/>
    </row>
    <row r="3373" spans="1:1" x14ac:dyDescent="0.2">
      <c r="A3373" s="144"/>
    </row>
    <row r="3374" spans="1:1" x14ac:dyDescent="0.2">
      <c r="A3374" s="144"/>
    </row>
    <row r="3375" spans="1:1" x14ac:dyDescent="0.2">
      <c r="A3375" s="144"/>
    </row>
    <row r="3376" spans="1:1" x14ac:dyDescent="0.2">
      <c r="A3376" s="144"/>
    </row>
    <row r="3377" spans="1:1" x14ac:dyDescent="0.2">
      <c r="A3377" s="144"/>
    </row>
    <row r="3378" spans="1:1" x14ac:dyDescent="0.2">
      <c r="A3378" s="144"/>
    </row>
    <row r="3379" spans="1:1" x14ac:dyDescent="0.2">
      <c r="A3379" s="144"/>
    </row>
    <row r="3380" spans="1:1" x14ac:dyDescent="0.2">
      <c r="A3380" s="144"/>
    </row>
    <row r="3381" spans="1:1" x14ac:dyDescent="0.2">
      <c r="A3381" s="144"/>
    </row>
    <row r="3382" spans="1:1" x14ac:dyDescent="0.2">
      <c r="A3382" s="144"/>
    </row>
    <row r="3383" spans="1:1" x14ac:dyDescent="0.2">
      <c r="A3383" s="144"/>
    </row>
    <row r="3384" spans="1:1" x14ac:dyDescent="0.2">
      <c r="A3384" s="144"/>
    </row>
    <row r="3385" spans="1:1" x14ac:dyDescent="0.2">
      <c r="A3385" s="144"/>
    </row>
    <row r="3386" spans="1:1" x14ac:dyDescent="0.2">
      <c r="A3386" s="144"/>
    </row>
    <row r="3387" spans="1:1" x14ac:dyDescent="0.2">
      <c r="A3387" s="144"/>
    </row>
    <row r="3388" spans="1:1" x14ac:dyDescent="0.2">
      <c r="A3388" s="144"/>
    </row>
    <row r="3389" spans="1:1" x14ac:dyDescent="0.2">
      <c r="A3389" s="144"/>
    </row>
    <row r="3390" spans="1:1" x14ac:dyDescent="0.2">
      <c r="A3390" s="144"/>
    </row>
    <row r="3391" spans="1:1" x14ac:dyDescent="0.2">
      <c r="A3391" s="144"/>
    </row>
    <row r="3392" spans="1:1" x14ac:dyDescent="0.2">
      <c r="A3392" s="144"/>
    </row>
    <row r="3393" spans="1:1" x14ac:dyDescent="0.2">
      <c r="A3393" s="144"/>
    </row>
    <row r="3394" spans="1:1" x14ac:dyDescent="0.2">
      <c r="A3394" s="144"/>
    </row>
    <row r="3395" spans="1:1" x14ac:dyDescent="0.2">
      <c r="A3395" s="144"/>
    </row>
    <row r="3396" spans="1:1" x14ac:dyDescent="0.2">
      <c r="A3396" s="144"/>
    </row>
    <row r="3397" spans="1:1" x14ac:dyDescent="0.2">
      <c r="A3397" s="144"/>
    </row>
    <row r="3398" spans="1:1" x14ac:dyDescent="0.2">
      <c r="A3398" s="144"/>
    </row>
    <row r="3399" spans="1:1" x14ac:dyDescent="0.2">
      <c r="A3399" s="144"/>
    </row>
    <row r="3400" spans="1:1" x14ac:dyDescent="0.2">
      <c r="A3400" s="144"/>
    </row>
    <row r="3401" spans="1:1" x14ac:dyDescent="0.2">
      <c r="A3401" s="144"/>
    </row>
    <row r="3402" spans="1:1" x14ac:dyDescent="0.2">
      <c r="A3402" s="144"/>
    </row>
    <row r="3403" spans="1:1" x14ac:dyDescent="0.2">
      <c r="A3403" s="144"/>
    </row>
    <row r="3404" spans="1:1" x14ac:dyDescent="0.2">
      <c r="A3404" s="144"/>
    </row>
    <row r="3405" spans="1:1" x14ac:dyDescent="0.2">
      <c r="A3405" s="144"/>
    </row>
    <row r="3406" spans="1:1" x14ac:dyDescent="0.2">
      <c r="A3406" s="144"/>
    </row>
    <row r="3407" spans="1:1" x14ac:dyDescent="0.2">
      <c r="A3407" s="144"/>
    </row>
    <row r="3408" spans="1:1" x14ac:dyDescent="0.2">
      <c r="A3408" s="144"/>
    </row>
    <row r="3409" spans="1:1" x14ac:dyDescent="0.2">
      <c r="A3409" s="144"/>
    </row>
    <row r="3410" spans="1:1" x14ac:dyDescent="0.2">
      <c r="A3410" s="144"/>
    </row>
    <row r="3411" spans="1:1" x14ac:dyDescent="0.2">
      <c r="A3411" s="144"/>
    </row>
    <row r="3412" spans="1:1" x14ac:dyDescent="0.2">
      <c r="A3412" s="144"/>
    </row>
    <row r="3413" spans="1:1" x14ac:dyDescent="0.2">
      <c r="A3413" s="144"/>
    </row>
    <row r="3414" spans="1:1" x14ac:dyDescent="0.2">
      <c r="A3414" s="144"/>
    </row>
    <row r="3415" spans="1:1" x14ac:dyDescent="0.2">
      <c r="A3415" s="144"/>
    </row>
    <row r="3416" spans="1:1" x14ac:dyDescent="0.2">
      <c r="A3416" s="144"/>
    </row>
    <row r="3417" spans="1:1" x14ac:dyDescent="0.2">
      <c r="A3417" s="144"/>
    </row>
    <row r="3418" spans="1:1" x14ac:dyDescent="0.2">
      <c r="A3418" s="144"/>
    </row>
    <row r="3419" spans="1:1" x14ac:dyDescent="0.2">
      <c r="A3419" s="144"/>
    </row>
    <row r="3420" spans="1:1" x14ac:dyDescent="0.2">
      <c r="A3420" s="144"/>
    </row>
    <row r="3421" spans="1:1" x14ac:dyDescent="0.2">
      <c r="A3421" s="144"/>
    </row>
    <row r="3422" spans="1:1" x14ac:dyDescent="0.2">
      <c r="A3422" s="144"/>
    </row>
    <row r="3423" spans="1:1" x14ac:dyDescent="0.2">
      <c r="A3423" s="144"/>
    </row>
    <row r="3424" spans="1:1" x14ac:dyDescent="0.2">
      <c r="A3424" s="144"/>
    </row>
    <row r="3425" spans="1:1" x14ac:dyDescent="0.2">
      <c r="A3425" s="144"/>
    </row>
    <row r="3426" spans="1:1" x14ac:dyDescent="0.2">
      <c r="A3426" s="144"/>
    </row>
    <row r="3427" spans="1:1" x14ac:dyDescent="0.2">
      <c r="A3427" s="144"/>
    </row>
    <row r="3428" spans="1:1" x14ac:dyDescent="0.2">
      <c r="A3428" s="144"/>
    </row>
    <row r="3429" spans="1:1" x14ac:dyDescent="0.2">
      <c r="A3429" s="144"/>
    </row>
    <row r="3430" spans="1:1" x14ac:dyDescent="0.2">
      <c r="A3430" s="144"/>
    </row>
    <row r="3431" spans="1:1" x14ac:dyDescent="0.2">
      <c r="A3431" s="144"/>
    </row>
    <row r="3432" spans="1:1" x14ac:dyDescent="0.2">
      <c r="A3432" s="144"/>
    </row>
    <row r="3433" spans="1:1" x14ac:dyDescent="0.2">
      <c r="A3433" s="144"/>
    </row>
    <row r="3434" spans="1:1" x14ac:dyDescent="0.2">
      <c r="A3434" s="144"/>
    </row>
    <row r="3435" spans="1:1" x14ac:dyDescent="0.2">
      <c r="A3435" s="144"/>
    </row>
    <row r="3436" spans="1:1" x14ac:dyDescent="0.2">
      <c r="A3436" s="144"/>
    </row>
    <row r="3437" spans="1:1" x14ac:dyDescent="0.2">
      <c r="A3437" s="144"/>
    </row>
    <row r="3438" spans="1:1" x14ac:dyDescent="0.2">
      <c r="A3438" s="144"/>
    </row>
    <row r="3439" spans="1:1" x14ac:dyDescent="0.2">
      <c r="A3439" s="144"/>
    </row>
    <row r="3440" spans="1:1" x14ac:dyDescent="0.2">
      <c r="A3440" s="144"/>
    </row>
    <row r="3441" spans="1:1" x14ac:dyDescent="0.2">
      <c r="A3441" s="144"/>
    </row>
    <row r="3442" spans="1:1" x14ac:dyDescent="0.2">
      <c r="A3442" s="144"/>
    </row>
    <row r="3443" spans="1:1" x14ac:dyDescent="0.2">
      <c r="A3443" s="144"/>
    </row>
    <row r="3444" spans="1:1" x14ac:dyDescent="0.2">
      <c r="A3444" s="144"/>
    </row>
    <row r="3445" spans="1:1" x14ac:dyDescent="0.2">
      <c r="A3445" s="144"/>
    </row>
    <row r="3446" spans="1:1" x14ac:dyDescent="0.2">
      <c r="A3446" s="144"/>
    </row>
    <row r="3447" spans="1:1" x14ac:dyDescent="0.2">
      <c r="A3447" s="144"/>
    </row>
    <row r="3448" spans="1:1" x14ac:dyDescent="0.2">
      <c r="A3448" s="144"/>
    </row>
    <row r="3449" spans="1:1" x14ac:dyDescent="0.2">
      <c r="A3449" s="144"/>
    </row>
    <row r="3450" spans="1:1" x14ac:dyDescent="0.2">
      <c r="A3450" s="144"/>
    </row>
    <row r="3451" spans="1:1" x14ac:dyDescent="0.2">
      <c r="A3451" s="144"/>
    </row>
    <row r="3452" spans="1:1" x14ac:dyDescent="0.2">
      <c r="A3452" s="144"/>
    </row>
    <row r="3453" spans="1:1" x14ac:dyDescent="0.2">
      <c r="A3453" s="144"/>
    </row>
    <row r="3454" spans="1:1" x14ac:dyDescent="0.2">
      <c r="A3454" s="144"/>
    </row>
    <row r="3455" spans="1:1" x14ac:dyDescent="0.2">
      <c r="A3455" s="144"/>
    </row>
    <row r="3456" spans="1:1" x14ac:dyDescent="0.2">
      <c r="A3456" s="144"/>
    </row>
    <row r="3457" spans="1:1" x14ac:dyDescent="0.2">
      <c r="A3457" s="144"/>
    </row>
    <row r="3458" spans="1:1" x14ac:dyDescent="0.2">
      <c r="A3458" s="144"/>
    </row>
    <row r="3459" spans="1:1" x14ac:dyDescent="0.2">
      <c r="A3459" s="144"/>
    </row>
    <row r="3460" spans="1:1" x14ac:dyDescent="0.2">
      <c r="A3460" s="144"/>
    </row>
    <row r="3461" spans="1:1" x14ac:dyDescent="0.2">
      <c r="A3461" s="144"/>
    </row>
    <row r="3462" spans="1:1" x14ac:dyDescent="0.2">
      <c r="A3462" s="144"/>
    </row>
    <row r="3463" spans="1:1" x14ac:dyDescent="0.2">
      <c r="A3463" s="144"/>
    </row>
    <row r="3464" spans="1:1" x14ac:dyDescent="0.2">
      <c r="A3464" s="144"/>
    </row>
    <row r="3465" spans="1:1" x14ac:dyDescent="0.2">
      <c r="A3465" s="144"/>
    </row>
    <row r="3466" spans="1:1" x14ac:dyDescent="0.2">
      <c r="A3466" s="144"/>
    </row>
    <row r="3467" spans="1:1" x14ac:dyDescent="0.2">
      <c r="A3467" s="144"/>
    </row>
    <row r="3468" spans="1:1" x14ac:dyDescent="0.2">
      <c r="A3468" s="144"/>
    </row>
    <row r="3469" spans="1:1" x14ac:dyDescent="0.2">
      <c r="A3469" s="144"/>
    </row>
    <row r="3470" spans="1:1" x14ac:dyDescent="0.2">
      <c r="A3470" s="144"/>
    </row>
    <row r="3471" spans="1:1" x14ac:dyDescent="0.2">
      <c r="A3471" s="144"/>
    </row>
    <row r="3472" spans="1:1" x14ac:dyDescent="0.2">
      <c r="A3472" s="144"/>
    </row>
    <row r="3473" spans="1:1" x14ac:dyDescent="0.2">
      <c r="A3473" s="144"/>
    </row>
    <row r="3474" spans="1:1" x14ac:dyDescent="0.2">
      <c r="A3474" s="144"/>
    </row>
    <row r="3475" spans="1:1" x14ac:dyDescent="0.2">
      <c r="A3475" s="144"/>
    </row>
    <row r="3476" spans="1:1" x14ac:dyDescent="0.2">
      <c r="A3476" s="144"/>
    </row>
    <row r="3477" spans="1:1" x14ac:dyDescent="0.2">
      <c r="A3477" s="144"/>
    </row>
    <row r="3478" spans="1:1" x14ac:dyDescent="0.2">
      <c r="A3478" s="144"/>
    </row>
    <row r="3479" spans="1:1" x14ac:dyDescent="0.2">
      <c r="A3479" s="144"/>
    </row>
    <row r="3480" spans="1:1" x14ac:dyDescent="0.2">
      <c r="A3480" s="144"/>
    </row>
    <row r="3481" spans="1:1" x14ac:dyDescent="0.2">
      <c r="A3481" s="144"/>
    </row>
    <row r="3482" spans="1:1" x14ac:dyDescent="0.2">
      <c r="A3482" s="144"/>
    </row>
    <row r="3483" spans="1:1" x14ac:dyDescent="0.2">
      <c r="A3483" s="144"/>
    </row>
    <row r="3484" spans="1:1" x14ac:dyDescent="0.2">
      <c r="A3484" s="144"/>
    </row>
    <row r="3485" spans="1:1" x14ac:dyDescent="0.2">
      <c r="A3485" s="144"/>
    </row>
    <row r="3486" spans="1:1" x14ac:dyDescent="0.2">
      <c r="A3486" s="144"/>
    </row>
    <row r="3487" spans="1:1" x14ac:dyDescent="0.2">
      <c r="A3487" s="144"/>
    </row>
    <row r="3488" spans="1:1" x14ac:dyDescent="0.2">
      <c r="A3488" s="144"/>
    </row>
    <row r="3489" spans="1:1" x14ac:dyDescent="0.2">
      <c r="A3489" s="144"/>
    </row>
    <row r="3490" spans="1:1" x14ac:dyDescent="0.2">
      <c r="A3490" s="144"/>
    </row>
    <row r="3491" spans="1:1" x14ac:dyDescent="0.2">
      <c r="A3491" s="144"/>
    </row>
    <row r="3492" spans="1:1" x14ac:dyDescent="0.2">
      <c r="A3492" s="144"/>
    </row>
    <row r="3493" spans="1:1" x14ac:dyDescent="0.2">
      <c r="A3493" s="144"/>
    </row>
    <row r="3494" spans="1:1" x14ac:dyDescent="0.2">
      <c r="A3494" s="144"/>
    </row>
    <row r="3495" spans="1:1" x14ac:dyDescent="0.2">
      <c r="A3495" s="144"/>
    </row>
    <row r="3496" spans="1:1" x14ac:dyDescent="0.2">
      <c r="A3496" s="144"/>
    </row>
    <row r="3497" spans="1:1" x14ac:dyDescent="0.2">
      <c r="A3497" s="144"/>
    </row>
    <row r="3498" spans="1:1" x14ac:dyDescent="0.2">
      <c r="A3498" s="144"/>
    </row>
    <row r="3499" spans="1:1" x14ac:dyDescent="0.2">
      <c r="A3499" s="144"/>
    </row>
    <row r="3500" spans="1:1" x14ac:dyDescent="0.2">
      <c r="A3500" s="144"/>
    </row>
    <row r="3501" spans="1:1" x14ac:dyDescent="0.2">
      <c r="A3501" s="144"/>
    </row>
    <row r="3502" spans="1:1" x14ac:dyDescent="0.2">
      <c r="A3502" s="144"/>
    </row>
    <row r="3503" spans="1:1" x14ac:dyDescent="0.2">
      <c r="A3503" s="144"/>
    </row>
    <row r="3504" spans="1:1" x14ac:dyDescent="0.2">
      <c r="A3504" s="144"/>
    </row>
    <row r="3505" spans="1:1" x14ac:dyDescent="0.2">
      <c r="A3505" s="144"/>
    </row>
    <row r="3506" spans="1:1" x14ac:dyDescent="0.2">
      <c r="A3506" s="144"/>
    </row>
    <row r="3507" spans="1:1" x14ac:dyDescent="0.2">
      <c r="A3507" s="144"/>
    </row>
    <row r="3508" spans="1:1" x14ac:dyDescent="0.2">
      <c r="A3508" s="144"/>
    </row>
    <row r="3509" spans="1:1" x14ac:dyDescent="0.2">
      <c r="A3509" s="144"/>
    </row>
    <row r="3510" spans="1:1" x14ac:dyDescent="0.2">
      <c r="A3510" s="144"/>
    </row>
    <row r="3511" spans="1:1" x14ac:dyDescent="0.2">
      <c r="A3511" s="144"/>
    </row>
    <row r="3512" spans="1:1" x14ac:dyDescent="0.2">
      <c r="A3512" s="144"/>
    </row>
    <row r="3513" spans="1:1" x14ac:dyDescent="0.2">
      <c r="A3513" s="144"/>
    </row>
    <row r="3514" spans="1:1" x14ac:dyDescent="0.2">
      <c r="A3514" s="144"/>
    </row>
    <row r="3515" spans="1:1" x14ac:dyDescent="0.2">
      <c r="A3515" s="144"/>
    </row>
    <row r="3516" spans="1:1" x14ac:dyDescent="0.2">
      <c r="A3516" s="144"/>
    </row>
    <row r="3517" spans="1:1" x14ac:dyDescent="0.2">
      <c r="A3517" s="144"/>
    </row>
    <row r="3518" spans="1:1" x14ac:dyDescent="0.2">
      <c r="A3518" s="144"/>
    </row>
    <row r="3519" spans="1:1" x14ac:dyDescent="0.2">
      <c r="A3519" s="144"/>
    </row>
    <row r="3520" spans="1:1" x14ac:dyDescent="0.2">
      <c r="A3520" s="144"/>
    </row>
    <row r="3521" spans="1:1" x14ac:dyDescent="0.2">
      <c r="A3521" s="144"/>
    </row>
    <row r="3522" spans="1:1" x14ac:dyDescent="0.2">
      <c r="A3522" s="144"/>
    </row>
    <row r="3523" spans="1:1" x14ac:dyDescent="0.2">
      <c r="A3523" s="144"/>
    </row>
    <row r="3524" spans="1:1" x14ac:dyDescent="0.2">
      <c r="A3524" s="144"/>
    </row>
    <row r="3525" spans="1:1" x14ac:dyDescent="0.2">
      <c r="A3525" s="144"/>
    </row>
    <row r="3526" spans="1:1" x14ac:dyDescent="0.2">
      <c r="A3526" s="144"/>
    </row>
    <row r="3527" spans="1:1" x14ac:dyDescent="0.2">
      <c r="A3527" s="144"/>
    </row>
    <row r="3528" spans="1:1" x14ac:dyDescent="0.2">
      <c r="A3528" s="144"/>
    </row>
    <row r="3529" spans="1:1" x14ac:dyDescent="0.2">
      <c r="A3529" s="144"/>
    </row>
    <row r="3530" spans="1:1" x14ac:dyDescent="0.2">
      <c r="A3530" s="144"/>
    </row>
    <row r="3531" spans="1:1" x14ac:dyDescent="0.2">
      <c r="A3531" s="144"/>
    </row>
    <row r="3532" spans="1:1" x14ac:dyDescent="0.2">
      <c r="A3532" s="144"/>
    </row>
    <row r="3533" spans="1:1" x14ac:dyDescent="0.2">
      <c r="A3533" s="144"/>
    </row>
    <row r="3534" spans="1:1" x14ac:dyDescent="0.2">
      <c r="A3534" s="144"/>
    </row>
    <row r="3535" spans="1:1" x14ac:dyDescent="0.2">
      <c r="A3535" s="144"/>
    </row>
    <row r="3536" spans="1:1" x14ac:dyDescent="0.2">
      <c r="A3536" s="144"/>
    </row>
    <row r="3537" spans="1:1" x14ac:dyDescent="0.2">
      <c r="A3537" s="144"/>
    </row>
    <row r="3538" spans="1:1" x14ac:dyDescent="0.2">
      <c r="A3538" s="144"/>
    </row>
    <row r="3539" spans="1:1" x14ac:dyDescent="0.2">
      <c r="A3539" s="144"/>
    </row>
    <row r="3540" spans="1:1" x14ac:dyDescent="0.2">
      <c r="A3540" s="144"/>
    </row>
    <row r="3541" spans="1:1" x14ac:dyDescent="0.2">
      <c r="A3541" s="144"/>
    </row>
    <row r="3542" spans="1:1" x14ac:dyDescent="0.2">
      <c r="A3542" s="144"/>
    </row>
    <row r="3543" spans="1:1" x14ac:dyDescent="0.2">
      <c r="A3543" s="144"/>
    </row>
    <row r="3544" spans="1:1" x14ac:dyDescent="0.2">
      <c r="A3544" s="144"/>
    </row>
    <row r="3545" spans="1:1" x14ac:dyDescent="0.2">
      <c r="A3545" s="144"/>
    </row>
    <row r="3546" spans="1:1" x14ac:dyDescent="0.2">
      <c r="A3546" s="144"/>
    </row>
    <row r="3547" spans="1:1" x14ac:dyDescent="0.2">
      <c r="A3547" s="144"/>
    </row>
    <row r="3548" spans="1:1" x14ac:dyDescent="0.2">
      <c r="A3548" s="144"/>
    </row>
    <row r="3549" spans="1:1" x14ac:dyDescent="0.2">
      <c r="A3549" s="144"/>
    </row>
    <row r="3550" spans="1:1" x14ac:dyDescent="0.2">
      <c r="A3550" s="144"/>
    </row>
    <row r="3551" spans="1:1" x14ac:dyDescent="0.2">
      <c r="A3551" s="144"/>
    </row>
    <row r="3552" spans="1:1" x14ac:dyDescent="0.2">
      <c r="A3552" s="144"/>
    </row>
    <row r="3553" spans="1:1" x14ac:dyDescent="0.2">
      <c r="A3553" s="144"/>
    </row>
    <row r="3554" spans="1:1" x14ac:dyDescent="0.2">
      <c r="A3554" s="144"/>
    </row>
    <row r="3555" spans="1:1" x14ac:dyDescent="0.2">
      <c r="A3555" s="144"/>
    </row>
    <row r="3556" spans="1:1" x14ac:dyDescent="0.2">
      <c r="A3556" s="144"/>
    </row>
    <row r="3557" spans="1:1" x14ac:dyDescent="0.2">
      <c r="A3557" s="144"/>
    </row>
    <row r="3558" spans="1:1" x14ac:dyDescent="0.2">
      <c r="A3558" s="144"/>
    </row>
    <row r="3559" spans="1:1" x14ac:dyDescent="0.2">
      <c r="A3559" s="144"/>
    </row>
    <row r="3560" spans="1:1" x14ac:dyDescent="0.2">
      <c r="A3560" s="144"/>
    </row>
    <row r="3561" spans="1:1" x14ac:dyDescent="0.2">
      <c r="A3561" s="144"/>
    </row>
    <row r="3562" spans="1:1" x14ac:dyDescent="0.2">
      <c r="A3562" s="144"/>
    </row>
    <row r="3563" spans="1:1" x14ac:dyDescent="0.2">
      <c r="A3563" s="144"/>
    </row>
    <row r="3564" spans="1:1" x14ac:dyDescent="0.2">
      <c r="A3564" s="144"/>
    </row>
    <row r="3565" spans="1:1" x14ac:dyDescent="0.2">
      <c r="A3565" s="144"/>
    </row>
    <row r="3566" spans="1:1" x14ac:dyDescent="0.2">
      <c r="A3566" s="144"/>
    </row>
    <row r="3567" spans="1:1" x14ac:dyDescent="0.2">
      <c r="A3567" s="144"/>
    </row>
    <row r="3568" spans="1:1" x14ac:dyDescent="0.2">
      <c r="A3568" s="144"/>
    </row>
    <row r="3569" spans="1:1" x14ac:dyDescent="0.2">
      <c r="A3569" s="144"/>
    </row>
    <row r="3570" spans="1:1" x14ac:dyDescent="0.2">
      <c r="A3570" s="144"/>
    </row>
    <row r="3571" spans="1:1" x14ac:dyDescent="0.2">
      <c r="A3571" s="144"/>
    </row>
    <row r="3572" spans="1:1" x14ac:dyDescent="0.2">
      <c r="A3572" s="144"/>
    </row>
    <row r="3573" spans="1:1" x14ac:dyDescent="0.2">
      <c r="A3573" s="144"/>
    </row>
    <row r="3574" spans="1:1" x14ac:dyDescent="0.2">
      <c r="A3574" s="144"/>
    </row>
    <row r="3575" spans="1:1" x14ac:dyDescent="0.2">
      <c r="A3575" s="144"/>
    </row>
    <row r="3576" spans="1:1" x14ac:dyDescent="0.2">
      <c r="A3576" s="144"/>
    </row>
    <row r="3577" spans="1:1" x14ac:dyDescent="0.2">
      <c r="A3577" s="144"/>
    </row>
    <row r="3578" spans="1:1" x14ac:dyDescent="0.2">
      <c r="A3578" s="144"/>
    </row>
    <row r="3579" spans="1:1" x14ac:dyDescent="0.2">
      <c r="A3579" s="144"/>
    </row>
    <row r="3580" spans="1:1" x14ac:dyDescent="0.2">
      <c r="A3580" s="144"/>
    </row>
    <row r="3581" spans="1:1" x14ac:dyDescent="0.2">
      <c r="A3581" s="144"/>
    </row>
    <row r="3582" spans="1:1" x14ac:dyDescent="0.2">
      <c r="A3582" s="144"/>
    </row>
    <row r="3583" spans="1:1" x14ac:dyDescent="0.2">
      <c r="A3583" s="144"/>
    </row>
    <row r="3584" spans="1:1" x14ac:dyDescent="0.2">
      <c r="A3584" s="144"/>
    </row>
    <row r="3585" spans="1:1" x14ac:dyDescent="0.2">
      <c r="A3585" s="144"/>
    </row>
    <row r="3586" spans="1:1" x14ac:dyDescent="0.2">
      <c r="A3586" s="144"/>
    </row>
    <row r="3587" spans="1:1" x14ac:dyDescent="0.2">
      <c r="A3587" s="144"/>
    </row>
    <row r="3588" spans="1:1" x14ac:dyDescent="0.2">
      <c r="A3588" s="144"/>
    </row>
    <row r="3589" spans="1:1" x14ac:dyDescent="0.2">
      <c r="A3589" s="144"/>
    </row>
    <row r="3590" spans="1:1" x14ac:dyDescent="0.2">
      <c r="A3590" s="144"/>
    </row>
    <row r="3591" spans="1:1" x14ac:dyDescent="0.2">
      <c r="A3591" s="144"/>
    </row>
    <row r="3592" spans="1:1" x14ac:dyDescent="0.2">
      <c r="A3592" s="144"/>
    </row>
    <row r="3593" spans="1:1" x14ac:dyDescent="0.2">
      <c r="A3593" s="144"/>
    </row>
    <row r="3594" spans="1:1" x14ac:dyDescent="0.2">
      <c r="A3594" s="144"/>
    </row>
    <row r="3595" spans="1:1" x14ac:dyDescent="0.2">
      <c r="A3595" s="144"/>
    </row>
    <row r="3596" spans="1:1" x14ac:dyDescent="0.2">
      <c r="A3596" s="144"/>
    </row>
    <row r="3597" spans="1:1" x14ac:dyDescent="0.2">
      <c r="A3597" s="144"/>
    </row>
    <row r="3598" spans="1:1" x14ac:dyDescent="0.2">
      <c r="A3598" s="144"/>
    </row>
    <row r="3599" spans="1:1" x14ac:dyDescent="0.2">
      <c r="A3599" s="144"/>
    </row>
    <row r="3600" spans="1:1" x14ac:dyDescent="0.2">
      <c r="A3600" s="144"/>
    </row>
    <row r="3601" spans="1:1" x14ac:dyDescent="0.2">
      <c r="A3601" s="144"/>
    </row>
    <row r="3602" spans="1:1" x14ac:dyDescent="0.2">
      <c r="A3602" s="144"/>
    </row>
    <row r="3603" spans="1:1" x14ac:dyDescent="0.2">
      <c r="A3603" s="144"/>
    </row>
    <row r="3604" spans="1:1" x14ac:dyDescent="0.2">
      <c r="A3604" s="144"/>
    </row>
    <row r="3605" spans="1:1" x14ac:dyDescent="0.2">
      <c r="A3605" s="144"/>
    </row>
    <row r="3606" spans="1:1" x14ac:dyDescent="0.2">
      <c r="A3606" s="144"/>
    </row>
    <row r="3607" spans="1:1" x14ac:dyDescent="0.2">
      <c r="A3607" s="144"/>
    </row>
    <row r="3608" spans="1:1" x14ac:dyDescent="0.2">
      <c r="A3608" s="144"/>
    </row>
    <row r="3609" spans="1:1" x14ac:dyDescent="0.2">
      <c r="A3609" s="144"/>
    </row>
    <row r="3610" spans="1:1" x14ac:dyDescent="0.2">
      <c r="A3610" s="144"/>
    </row>
    <row r="3611" spans="1:1" x14ac:dyDescent="0.2">
      <c r="A3611" s="144"/>
    </row>
    <row r="3612" spans="1:1" x14ac:dyDescent="0.2">
      <c r="A3612" s="144"/>
    </row>
    <row r="3613" spans="1:1" x14ac:dyDescent="0.2">
      <c r="A3613" s="144"/>
    </row>
    <row r="3614" spans="1:1" x14ac:dyDescent="0.2">
      <c r="A3614" s="144"/>
    </row>
    <row r="3615" spans="1:1" x14ac:dyDescent="0.2">
      <c r="A3615" s="144"/>
    </row>
    <row r="3616" spans="1:1" x14ac:dyDescent="0.2">
      <c r="A3616" s="144"/>
    </row>
    <row r="3617" spans="1:1" x14ac:dyDescent="0.2">
      <c r="A3617" s="144"/>
    </row>
    <row r="3618" spans="1:1" x14ac:dyDescent="0.2">
      <c r="A3618" s="144"/>
    </row>
    <row r="3619" spans="1:1" x14ac:dyDescent="0.2">
      <c r="A3619" s="144"/>
    </row>
    <row r="3620" spans="1:1" x14ac:dyDescent="0.2">
      <c r="A3620" s="144"/>
    </row>
    <row r="3621" spans="1:1" x14ac:dyDescent="0.2">
      <c r="A3621" s="144"/>
    </row>
    <row r="3622" spans="1:1" x14ac:dyDescent="0.2">
      <c r="A3622" s="144"/>
    </row>
    <row r="3623" spans="1:1" x14ac:dyDescent="0.2">
      <c r="A3623" s="144"/>
    </row>
    <row r="3624" spans="1:1" x14ac:dyDescent="0.2">
      <c r="A3624" s="144"/>
    </row>
    <row r="3625" spans="1:1" x14ac:dyDescent="0.2">
      <c r="A3625" s="144"/>
    </row>
    <row r="3626" spans="1:1" x14ac:dyDescent="0.2">
      <c r="A3626" s="144"/>
    </row>
    <row r="3627" spans="1:1" x14ac:dyDescent="0.2">
      <c r="A3627" s="144"/>
    </row>
    <row r="3628" spans="1:1" x14ac:dyDescent="0.2">
      <c r="A3628" s="144"/>
    </row>
    <row r="3629" spans="1:1" x14ac:dyDescent="0.2">
      <c r="A3629" s="144"/>
    </row>
    <row r="3630" spans="1:1" x14ac:dyDescent="0.2">
      <c r="A3630" s="144"/>
    </row>
    <row r="3631" spans="1:1" x14ac:dyDescent="0.2">
      <c r="A3631" s="144"/>
    </row>
    <row r="3632" spans="1:1" x14ac:dyDescent="0.2">
      <c r="A3632" s="144"/>
    </row>
    <row r="3633" spans="1:1" x14ac:dyDescent="0.2">
      <c r="A3633" s="144"/>
    </row>
    <row r="3634" spans="1:1" x14ac:dyDescent="0.2">
      <c r="A3634" s="144"/>
    </row>
    <row r="3635" spans="1:1" x14ac:dyDescent="0.2">
      <c r="A3635" s="144"/>
    </row>
    <row r="3636" spans="1:1" x14ac:dyDescent="0.2">
      <c r="A3636" s="144"/>
    </row>
    <row r="3637" spans="1:1" x14ac:dyDescent="0.2">
      <c r="A3637" s="144"/>
    </row>
    <row r="3638" spans="1:1" x14ac:dyDescent="0.2">
      <c r="A3638" s="144"/>
    </row>
    <row r="3639" spans="1:1" x14ac:dyDescent="0.2">
      <c r="A3639" s="144"/>
    </row>
    <row r="3640" spans="1:1" x14ac:dyDescent="0.2">
      <c r="A3640" s="144"/>
    </row>
    <row r="3641" spans="1:1" x14ac:dyDescent="0.2">
      <c r="A3641" s="144"/>
    </row>
    <row r="3642" spans="1:1" x14ac:dyDescent="0.2">
      <c r="A3642" s="144"/>
    </row>
    <row r="3643" spans="1:1" x14ac:dyDescent="0.2">
      <c r="A3643" s="144"/>
    </row>
    <row r="3644" spans="1:1" x14ac:dyDescent="0.2">
      <c r="A3644" s="144"/>
    </row>
    <row r="3645" spans="1:1" x14ac:dyDescent="0.2">
      <c r="A3645" s="144"/>
    </row>
    <row r="3646" spans="1:1" x14ac:dyDescent="0.2">
      <c r="A3646" s="144"/>
    </row>
    <row r="3647" spans="1:1" x14ac:dyDescent="0.2">
      <c r="A3647" s="144"/>
    </row>
    <row r="3648" spans="1:1" x14ac:dyDescent="0.2">
      <c r="A3648" s="144"/>
    </row>
    <row r="3649" spans="1:1" x14ac:dyDescent="0.2">
      <c r="A3649" s="144"/>
    </row>
    <row r="3650" spans="1:1" x14ac:dyDescent="0.2">
      <c r="A3650" s="144"/>
    </row>
    <row r="3651" spans="1:1" x14ac:dyDescent="0.2">
      <c r="A3651" s="144"/>
    </row>
    <row r="3652" spans="1:1" x14ac:dyDescent="0.2">
      <c r="A3652" s="144"/>
    </row>
    <row r="3653" spans="1:1" x14ac:dyDescent="0.2">
      <c r="A3653" s="144"/>
    </row>
    <row r="3654" spans="1:1" x14ac:dyDescent="0.2">
      <c r="A3654" s="144"/>
    </row>
    <row r="3655" spans="1:1" x14ac:dyDescent="0.2">
      <c r="A3655" s="144"/>
    </row>
    <row r="3656" spans="1:1" x14ac:dyDescent="0.2">
      <c r="A3656" s="144"/>
    </row>
    <row r="3657" spans="1:1" x14ac:dyDescent="0.2">
      <c r="A3657" s="144"/>
    </row>
    <row r="3658" spans="1:1" x14ac:dyDescent="0.2">
      <c r="A3658" s="144"/>
    </row>
    <row r="3659" spans="1:1" x14ac:dyDescent="0.2">
      <c r="A3659" s="144"/>
    </row>
    <row r="3660" spans="1:1" x14ac:dyDescent="0.2">
      <c r="A3660" s="144"/>
    </row>
    <row r="3661" spans="1:1" x14ac:dyDescent="0.2">
      <c r="A3661" s="144"/>
    </row>
    <row r="3662" spans="1:1" x14ac:dyDescent="0.2">
      <c r="A3662" s="144"/>
    </row>
    <row r="3663" spans="1:1" x14ac:dyDescent="0.2">
      <c r="A3663" s="144"/>
    </row>
    <row r="3664" spans="1:1" x14ac:dyDescent="0.2">
      <c r="A3664" s="144"/>
    </row>
    <row r="3665" spans="1:1" x14ac:dyDescent="0.2">
      <c r="A3665" s="144"/>
    </row>
    <row r="3666" spans="1:1" x14ac:dyDescent="0.2">
      <c r="A3666" s="144"/>
    </row>
    <row r="3667" spans="1:1" x14ac:dyDescent="0.2">
      <c r="A3667" s="144"/>
    </row>
    <row r="3668" spans="1:1" x14ac:dyDescent="0.2">
      <c r="A3668" s="144"/>
    </row>
    <row r="3669" spans="1:1" x14ac:dyDescent="0.2">
      <c r="A3669" s="144"/>
    </row>
    <row r="3670" spans="1:1" x14ac:dyDescent="0.2">
      <c r="A3670" s="144"/>
    </row>
    <row r="3671" spans="1:1" x14ac:dyDescent="0.2">
      <c r="A3671" s="144"/>
    </row>
    <row r="3672" spans="1:1" x14ac:dyDescent="0.2">
      <c r="A3672" s="144"/>
    </row>
    <row r="3673" spans="1:1" x14ac:dyDescent="0.2">
      <c r="A3673" s="144"/>
    </row>
    <row r="3674" spans="1:1" x14ac:dyDescent="0.2">
      <c r="A3674" s="144"/>
    </row>
    <row r="3675" spans="1:1" x14ac:dyDescent="0.2">
      <c r="A3675" s="144"/>
    </row>
    <row r="3676" spans="1:1" x14ac:dyDescent="0.2">
      <c r="A3676" s="144"/>
    </row>
    <row r="3677" spans="1:1" x14ac:dyDescent="0.2">
      <c r="A3677" s="144"/>
    </row>
    <row r="3678" spans="1:1" x14ac:dyDescent="0.2">
      <c r="A3678" s="144"/>
    </row>
    <row r="3679" spans="1:1" x14ac:dyDescent="0.2">
      <c r="A3679" s="144"/>
    </row>
    <row r="3680" spans="1:1" x14ac:dyDescent="0.2">
      <c r="A3680" s="144"/>
    </row>
    <row r="3681" spans="1:1" x14ac:dyDescent="0.2">
      <c r="A3681" s="144"/>
    </row>
    <row r="3682" spans="1:1" x14ac:dyDescent="0.2">
      <c r="A3682" s="144"/>
    </row>
    <row r="3683" spans="1:1" x14ac:dyDescent="0.2">
      <c r="A3683" s="144"/>
    </row>
    <row r="3684" spans="1:1" x14ac:dyDescent="0.2">
      <c r="A3684" s="144"/>
    </row>
    <row r="3685" spans="1:1" x14ac:dyDescent="0.2">
      <c r="A3685" s="144"/>
    </row>
    <row r="3686" spans="1:1" x14ac:dyDescent="0.2">
      <c r="A3686" s="144"/>
    </row>
    <row r="3687" spans="1:1" x14ac:dyDescent="0.2">
      <c r="A3687" s="144"/>
    </row>
    <row r="3688" spans="1:1" x14ac:dyDescent="0.2">
      <c r="A3688" s="144"/>
    </row>
    <row r="3689" spans="1:1" x14ac:dyDescent="0.2">
      <c r="A3689" s="144"/>
    </row>
    <row r="3690" spans="1:1" x14ac:dyDescent="0.2">
      <c r="A3690" s="144"/>
    </row>
    <row r="3691" spans="1:1" x14ac:dyDescent="0.2">
      <c r="A3691" s="144"/>
    </row>
    <row r="3692" spans="1:1" x14ac:dyDescent="0.2">
      <c r="A3692" s="144"/>
    </row>
    <row r="3693" spans="1:1" x14ac:dyDescent="0.2">
      <c r="A3693" s="144"/>
    </row>
    <row r="3694" spans="1:1" x14ac:dyDescent="0.2">
      <c r="A3694" s="144"/>
    </row>
    <row r="3695" spans="1:1" x14ac:dyDescent="0.2">
      <c r="A3695" s="144"/>
    </row>
    <row r="3696" spans="1:1" x14ac:dyDescent="0.2">
      <c r="A3696" s="144"/>
    </row>
    <row r="3697" spans="1:1" x14ac:dyDescent="0.2">
      <c r="A3697" s="144"/>
    </row>
    <row r="3698" spans="1:1" x14ac:dyDescent="0.2">
      <c r="A3698" s="144"/>
    </row>
    <row r="3699" spans="1:1" x14ac:dyDescent="0.2">
      <c r="A3699" s="144"/>
    </row>
    <row r="3700" spans="1:1" x14ac:dyDescent="0.2">
      <c r="A3700" s="144"/>
    </row>
    <row r="3701" spans="1:1" x14ac:dyDescent="0.2">
      <c r="A3701" s="144"/>
    </row>
    <row r="3702" spans="1:1" x14ac:dyDescent="0.2">
      <c r="A3702" s="144"/>
    </row>
    <row r="3703" spans="1:1" x14ac:dyDescent="0.2">
      <c r="A3703" s="144"/>
    </row>
    <row r="3704" spans="1:1" x14ac:dyDescent="0.2">
      <c r="A3704" s="144"/>
    </row>
    <row r="3705" spans="1:1" x14ac:dyDescent="0.2">
      <c r="A3705" s="144"/>
    </row>
    <row r="3706" spans="1:1" x14ac:dyDescent="0.2">
      <c r="A3706" s="144"/>
    </row>
    <row r="3707" spans="1:1" x14ac:dyDescent="0.2">
      <c r="A3707" s="144"/>
    </row>
    <row r="3708" spans="1:1" x14ac:dyDescent="0.2">
      <c r="A3708" s="144"/>
    </row>
    <row r="3709" spans="1:1" x14ac:dyDescent="0.2">
      <c r="A3709" s="144"/>
    </row>
    <row r="3710" spans="1:1" x14ac:dyDescent="0.2">
      <c r="A3710" s="144"/>
    </row>
    <row r="3711" spans="1:1" x14ac:dyDescent="0.2">
      <c r="A3711" s="144"/>
    </row>
    <row r="3712" spans="1:1" x14ac:dyDescent="0.2">
      <c r="A3712" s="144"/>
    </row>
    <row r="3713" spans="1:1" x14ac:dyDescent="0.2">
      <c r="A3713" s="144"/>
    </row>
    <row r="3714" spans="1:1" x14ac:dyDescent="0.2">
      <c r="A3714" s="144"/>
    </row>
    <row r="3715" spans="1:1" x14ac:dyDescent="0.2">
      <c r="A3715" s="144"/>
    </row>
    <row r="3716" spans="1:1" x14ac:dyDescent="0.2">
      <c r="A3716" s="144"/>
    </row>
    <row r="3717" spans="1:1" x14ac:dyDescent="0.2">
      <c r="A3717" s="144"/>
    </row>
    <row r="3718" spans="1:1" x14ac:dyDescent="0.2">
      <c r="A3718" s="144"/>
    </row>
    <row r="3719" spans="1:1" x14ac:dyDescent="0.2">
      <c r="A3719" s="144"/>
    </row>
    <row r="3720" spans="1:1" x14ac:dyDescent="0.2">
      <c r="A3720" s="144"/>
    </row>
    <row r="3721" spans="1:1" x14ac:dyDescent="0.2">
      <c r="A3721" s="144"/>
    </row>
    <row r="3722" spans="1:1" x14ac:dyDescent="0.2">
      <c r="A3722" s="144"/>
    </row>
    <row r="3723" spans="1:1" x14ac:dyDescent="0.2">
      <c r="A3723" s="144"/>
    </row>
    <row r="3724" spans="1:1" x14ac:dyDescent="0.2">
      <c r="A3724" s="144"/>
    </row>
    <row r="3725" spans="1:1" x14ac:dyDescent="0.2">
      <c r="A3725" s="144"/>
    </row>
    <row r="3726" spans="1:1" x14ac:dyDescent="0.2">
      <c r="A3726" s="144"/>
    </row>
    <row r="3727" spans="1:1" x14ac:dyDescent="0.2">
      <c r="A3727" s="144"/>
    </row>
    <row r="3728" spans="1:1" x14ac:dyDescent="0.2">
      <c r="A3728" s="144"/>
    </row>
    <row r="3729" spans="1:1" x14ac:dyDescent="0.2">
      <c r="A3729" s="144"/>
    </row>
    <row r="3730" spans="1:1" x14ac:dyDescent="0.2">
      <c r="A3730" s="144"/>
    </row>
    <row r="3731" spans="1:1" x14ac:dyDescent="0.2">
      <c r="A3731" s="144"/>
    </row>
    <row r="3732" spans="1:1" x14ac:dyDescent="0.2">
      <c r="A3732" s="144"/>
    </row>
    <row r="3733" spans="1:1" x14ac:dyDescent="0.2">
      <c r="A3733" s="144"/>
    </row>
    <row r="3734" spans="1:1" x14ac:dyDescent="0.2">
      <c r="A3734" s="144"/>
    </row>
    <row r="3735" spans="1:1" x14ac:dyDescent="0.2">
      <c r="A3735" s="144"/>
    </row>
    <row r="3736" spans="1:1" x14ac:dyDescent="0.2">
      <c r="A3736" s="144"/>
    </row>
    <row r="3737" spans="1:1" x14ac:dyDescent="0.2">
      <c r="A3737" s="144"/>
    </row>
    <row r="3738" spans="1:1" x14ac:dyDescent="0.2">
      <c r="A3738" s="144"/>
    </row>
    <row r="3739" spans="1:1" x14ac:dyDescent="0.2">
      <c r="A3739" s="144"/>
    </row>
    <row r="3740" spans="1:1" x14ac:dyDescent="0.2">
      <c r="A3740" s="144"/>
    </row>
    <row r="3741" spans="1:1" x14ac:dyDescent="0.2">
      <c r="A3741" s="144"/>
    </row>
    <row r="3742" spans="1:1" x14ac:dyDescent="0.2">
      <c r="A3742" s="144"/>
    </row>
    <row r="3743" spans="1:1" x14ac:dyDescent="0.2">
      <c r="A3743" s="144"/>
    </row>
    <row r="3744" spans="1:1" x14ac:dyDescent="0.2">
      <c r="A3744" s="144"/>
    </row>
    <row r="3745" spans="1:1" x14ac:dyDescent="0.2">
      <c r="A3745" s="144"/>
    </row>
    <row r="3746" spans="1:1" x14ac:dyDescent="0.2">
      <c r="A3746" s="144"/>
    </row>
    <row r="3747" spans="1:1" x14ac:dyDescent="0.2">
      <c r="A3747" s="144"/>
    </row>
    <row r="3748" spans="1:1" x14ac:dyDescent="0.2">
      <c r="A3748" s="144"/>
    </row>
    <row r="3749" spans="1:1" x14ac:dyDescent="0.2">
      <c r="A3749" s="144"/>
    </row>
    <row r="3750" spans="1:1" x14ac:dyDescent="0.2">
      <c r="A3750" s="144"/>
    </row>
    <row r="3751" spans="1:1" x14ac:dyDescent="0.2">
      <c r="A3751" s="144"/>
    </row>
    <row r="3752" spans="1:1" x14ac:dyDescent="0.2">
      <c r="A3752" s="144"/>
    </row>
    <row r="3753" spans="1:1" x14ac:dyDescent="0.2">
      <c r="A3753" s="144"/>
    </row>
    <row r="3754" spans="1:1" x14ac:dyDescent="0.2">
      <c r="A3754" s="144"/>
    </row>
    <row r="3755" spans="1:1" x14ac:dyDescent="0.2">
      <c r="A3755" s="144"/>
    </row>
    <row r="3756" spans="1:1" x14ac:dyDescent="0.2">
      <c r="A3756" s="144"/>
    </row>
    <row r="3757" spans="1:1" x14ac:dyDescent="0.2">
      <c r="A3757" s="144"/>
    </row>
    <row r="3758" spans="1:1" x14ac:dyDescent="0.2">
      <c r="A3758" s="144"/>
    </row>
    <row r="3759" spans="1:1" x14ac:dyDescent="0.2">
      <c r="A3759" s="144"/>
    </row>
    <row r="3760" spans="1:1" x14ac:dyDescent="0.2">
      <c r="A3760" s="144"/>
    </row>
    <row r="3761" spans="1:1" x14ac:dyDescent="0.2">
      <c r="A3761" s="144"/>
    </row>
    <row r="3762" spans="1:1" x14ac:dyDescent="0.2">
      <c r="A3762" s="144"/>
    </row>
    <row r="3763" spans="1:1" x14ac:dyDescent="0.2">
      <c r="A3763" s="144"/>
    </row>
    <row r="3764" spans="1:1" x14ac:dyDescent="0.2">
      <c r="A3764" s="144"/>
    </row>
    <row r="3765" spans="1:1" x14ac:dyDescent="0.2">
      <c r="A3765" s="144"/>
    </row>
    <row r="3766" spans="1:1" x14ac:dyDescent="0.2">
      <c r="A3766" s="144"/>
    </row>
    <row r="3767" spans="1:1" x14ac:dyDescent="0.2">
      <c r="A3767" s="144"/>
    </row>
    <row r="3768" spans="1:1" x14ac:dyDescent="0.2">
      <c r="A3768" s="144"/>
    </row>
    <row r="3769" spans="1:1" x14ac:dyDescent="0.2">
      <c r="A3769" s="144"/>
    </row>
    <row r="3770" spans="1:1" x14ac:dyDescent="0.2">
      <c r="A3770" s="144"/>
    </row>
    <row r="3771" spans="1:1" x14ac:dyDescent="0.2">
      <c r="A3771" s="144"/>
    </row>
    <row r="3772" spans="1:1" x14ac:dyDescent="0.2">
      <c r="A3772" s="144"/>
    </row>
    <row r="3773" spans="1:1" x14ac:dyDescent="0.2">
      <c r="A3773" s="144"/>
    </row>
    <row r="3774" spans="1:1" x14ac:dyDescent="0.2">
      <c r="A3774" s="144"/>
    </row>
    <row r="3775" spans="1:1" x14ac:dyDescent="0.2">
      <c r="A3775" s="144"/>
    </row>
    <row r="3776" spans="1:1" x14ac:dyDescent="0.2">
      <c r="A3776" s="144"/>
    </row>
    <row r="3777" spans="1:1" x14ac:dyDescent="0.2">
      <c r="A3777" s="144"/>
    </row>
    <row r="3778" spans="1:1" x14ac:dyDescent="0.2">
      <c r="A3778" s="144"/>
    </row>
    <row r="3779" spans="1:1" x14ac:dyDescent="0.2">
      <c r="A3779" s="144"/>
    </row>
    <row r="3780" spans="1:1" x14ac:dyDescent="0.2">
      <c r="A3780" s="144"/>
    </row>
    <row r="3781" spans="1:1" x14ac:dyDescent="0.2">
      <c r="A3781" s="144"/>
    </row>
    <row r="3782" spans="1:1" x14ac:dyDescent="0.2">
      <c r="A3782" s="144"/>
    </row>
    <row r="3783" spans="1:1" x14ac:dyDescent="0.2">
      <c r="A3783" s="144"/>
    </row>
    <row r="3784" spans="1:1" x14ac:dyDescent="0.2">
      <c r="A3784" s="144"/>
    </row>
    <row r="3785" spans="1:1" x14ac:dyDescent="0.2">
      <c r="A3785" s="144"/>
    </row>
    <row r="3786" spans="1:1" x14ac:dyDescent="0.2">
      <c r="A3786" s="144"/>
    </row>
    <row r="3787" spans="1:1" x14ac:dyDescent="0.2">
      <c r="A3787" s="144"/>
    </row>
    <row r="3788" spans="1:1" x14ac:dyDescent="0.2">
      <c r="A3788" s="144"/>
    </row>
    <row r="3789" spans="1:1" x14ac:dyDescent="0.2">
      <c r="A3789" s="144"/>
    </row>
    <row r="3790" spans="1:1" x14ac:dyDescent="0.2">
      <c r="A3790" s="144"/>
    </row>
    <row r="3791" spans="1:1" x14ac:dyDescent="0.2">
      <c r="A3791" s="144"/>
    </row>
    <row r="3792" spans="1:1" x14ac:dyDescent="0.2">
      <c r="A3792" s="144"/>
    </row>
    <row r="3793" spans="1:1" x14ac:dyDescent="0.2">
      <c r="A3793" s="144"/>
    </row>
    <row r="3794" spans="1:1" x14ac:dyDescent="0.2">
      <c r="A3794" s="144"/>
    </row>
    <row r="3795" spans="1:1" x14ac:dyDescent="0.2">
      <c r="A3795" s="144"/>
    </row>
    <row r="3796" spans="1:1" x14ac:dyDescent="0.2">
      <c r="A3796" s="144"/>
    </row>
    <row r="3797" spans="1:1" x14ac:dyDescent="0.2">
      <c r="A3797" s="144"/>
    </row>
    <row r="3798" spans="1:1" x14ac:dyDescent="0.2">
      <c r="A3798" s="144"/>
    </row>
    <row r="3799" spans="1:1" x14ac:dyDescent="0.2">
      <c r="A3799" s="144"/>
    </row>
    <row r="3800" spans="1:1" x14ac:dyDescent="0.2">
      <c r="A3800" s="144"/>
    </row>
    <row r="3801" spans="1:1" x14ac:dyDescent="0.2">
      <c r="A3801" s="144"/>
    </row>
    <row r="3802" spans="1:1" x14ac:dyDescent="0.2">
      <c r="A3802" s="144"/>
    </row>
    <row r="3803" spans="1:1" x14ac:dyDescent="0.2">
      <c r="A3803" s="144"/>
    </row>
    <row r="3804" spans="1:1" x14ac:dyDescent="0.2">
      <c r="A3804" s="144"/>
    </row>
    <row r="3805" spans="1:1" x14ac:dyDescent="0.2">
      <c r="A3805" s="144"/>
    </row>
    <row r="3806" spans="1:1" x14ac:dyDescent="0.2">
      <c r="A3806" s="144"/>
    </row>
    <row r="3807" spans="1:1" x14ac:dyDescent="0.2">
      <c r="A3807" s="144"/>
    </row>
    <row r="3808" spans="1:1" x14ac:dyDescent="0.2">
      <c r="A3808" s="144"/>
    </row>
    <row r="3809" spans="1:1" x14ac:dyDescent="0.2">
      <c r="A3809" s="144"/>
    </row>
    <row r="3810" spans="1:1" x14ac:dyDescent="0.2">
      <c r="A3810" s="144"/>
    </row>
    <row r="3811" spans="1:1" x14ac:dyDescent="0.2">
      <c r="A3811" s="144"/>
    </row>
    <row r="3812" spans="1:1" x14ac:dyDescent="0.2">
      <c r="A3812" s="144"/>
    </row>
    <row r="3813" spans="1:1" x14ac:dyDescent="0.2">
      <c r="A3813" s="144"/>
    </row>
    <row r="3814" spans="1:1" x14ac:dyDescent="0.2">
      <c r="A3814" s="144"/>
    </row>
    <row r="3815" spans="1:1" x14ac:dyDescent="0.2">
      <c r="A3815" s="144"/>
    </row>
    <row r="3816" spans="1:1" x14ac:dyDescent="0.2">
      <c r="A3816" s="144"/>
    </row>
    <row r="3817" spans="1:1" x14ac:dyDescent="0.2">
      <c r="A3817" s="144"/>
    </row>
    <row r="3818" spans="1:1" x14ac:dyDescent="0.2">
      <c r="A3818" s="144"/>
    </row>
    <row r="3819" spans="1:1" x14ac:dyDescent="0.2">
      <c r="A3819" s="144"/>
    </row>
    <row r="3820" spans="1:1" x14ac:dyDescent="0.2">
      <c r="A3820" s="144"/>
    </row>
    <row r="3821" spans="1:1" x14ac:dyDescent="0.2">
      <c r="A3821" s="144"/>
    </row>
    <row r="3822" spans="1:1" x14ac:dyDescent="0.2">
      <c r="A3822" s="144"/>
    </row>
    <row r="3823" spans="1:1" x14ac:dyDescent="0.2">
      <c r="A3823" s="144"/>
    </row>
    <row r="3824" spans="1:1" x14ac:dyDescent="0.2">
      <c r="A3824" s="144"/>
    </row>
    <row r="3825" spans="1:1" x14ac:dyDescent="0.2">
      <c r="A3825" s="144"/>
    </row>
    <row r="3826" spans="1:1" x14ac:dyDescent="0.2">
      <c r="A3826" s="144"/>
    </row>
    <row r="3827" spans="1:1" x14ac:dyDescent="0.2">
      <c r="A3827" s="144"/>
    </row>
    <row r="3828" spans="1:1" x14ac:dyDescent="0.2">
      <c r="A3828" s="144"/>
    </row>
    <row r="3829" spans="1:1" x14ac:dyDescent="0.2">
      <c r="A3829" s="144"/>
    </row>
    <row r="3830" spans="1:1" x14ac:dyDescent="0.2">
      <c r="A3830" s="144"/>
    </row>
    <row r="3831" spans="1:1" x14ac:dyDescent="0.2">
      <c r="A3831" s="144"/>
    </row>
    <row r="3832" spans="1:1" x14ac:dyDescent="0.2">
      <c r="A3832" s="144"/>
    </row>
    <row r="3833" spans="1:1" x14ac:dyDescent="0.2">
      <c r="A3833" s="144"/>
    </row>
    <row r="3834" spans="1:1" x14ac:dyDescent="0.2">
      <c r="A3834" s="144"/>
    </row>
    <row r="3835" spans="1:1" x14ac:dyDescent="0.2">
      <c r="A3835" s="144"/>
    </row>
    <row r="3836" spans="1:1" x14ac:dyDescent="0.2">
      <c r="A3836" s="144"/>
    </row>
    <row r="3837" spans="1:1" x14ac:dyDescent="0.2">
      <c r="A3837" s="144"/>
    </row>
    <row r="3838" spans="1:1" x14ac:dyDescent="0.2">
      <c r="A3838" s="144"/>
    </row>
    <row r="3839" spans="1:1" x14ac:dyDescent="0.2">
      <c r="A3839" s="144"/>
    </row>
    <row r="3840" spans="1:1" x14ac:dyDescent="0.2">
      <c r="A3840" s="144"/>
    </row>
    <row r="3841" spans="1:1" x14ac:dyDescent="0.2">
      <c r="A3841" s="144"/>
    </row>
    <row r="3842" spans="1:1" x14ac:dyDescent="0.2">
      <c r="A3842" s="144"/>
    </row>
    <row r="3843" spans="1:1" x14ac:dyDescent="0.2">
      <c r="A3843" s="144"/>
    </row>
    <row r="3844" spans="1:1" x14ac:dyDescent="0.2">
      <c r="A3844" s="144"/>
    </row>
    <row r="3845" spans="1:1" x14ac:dyDescent="0.2">
      <c r="A3845" s="144"/>
    </row>
    <row r="3846" spans="1:1" x14ac:dyDescent="0.2">
      <c r="A3846" s="144"/>
    </row>
    <row r="3847" spans="1:1" x14ac:dyDescent="0.2">
      <c r="A3847" s="144"/>
    </row>
    <row r="3848" spans="1:1" x14ac:dyDescent="0.2">
      <c r="A3848" s="144"/>
    </row>
    <row r="3849" spans="1:1" x14ac:dyDescent="0.2">
      <c r="A3849" s="144"/>
    </row>
    <row r="3850" spans="1:1" x14ac:dyDescent="0.2">
      <c r="A3850" s="144"/>
    </row>
    <row r="3851" spans="1:1" x14ac:dyDescent="0.2">
      <c r="A3851" s="144"/>
    </row>
    <row r="3852" spans="1:1" x14ac:dyDescent="0.2">
      <c r="A3852" s="144"/>
    </row>
    <row r="3853" spans="1:1" x14ac:dyDescent="0.2">
      <c r="A3853" s="144"/>
    </row>
    <row r="3854" spans="1:1" x14ac:dyDescent="0.2">
      <c r="A3854" s="144"/>
    </row>
    <row r="3855" spans="1:1" x14ac:dyDescent="0.2">
      <c r="A3855" s="144"/>
    </row>
    <row r="3856" spans="1:1" x14ac:dyDescent="0.2">
      <c r="A3856" s="144"/>
    </row>
    <row r="3857" spans="1:1" x14ac:dyDescent="0.2">
      <c r="A3857" s="144"/>
    </row>
    <row r="3858" spans="1:1" x14ac:dyDescent="0.2">
      <c r="A3858" s="144"/>
    </row>
    <row r="3859" spans="1:1" x14ac:dyDescent="0.2">
      <c r="A3859" s="144"/>
    </row>
    <row r="3860" spans="1:1" x14ac:dyDescent="0.2">
      <c r="A3860" s="144"/>
    </row>
    <row r="3861" spans="1:1" x14ac:dyDescent="0.2">
      <c r="A3861" s="144"/>
    </row>
    <row r="3862" spans="1:1" x14ac:dyDescent="0.2">
      <c r="A3862" s="144"/>
    </row>
    <row r="3863" spans="1:1" x14ac:dyDescent="0.2">
      <c r="A3863" s="144"/>
    </row>
    <row r="3864" spans="1:1" x14ac:dyDescent="0.2">
      <c r="A3864" s="144"/>
    </row>
    <row r="3865" spans="1:1" x14ac:dyDescent="0.2">
      <c r="A3865" s="144"/>
    </row>
    <row r="3866" spans="1:1" x14ac:dyDescent="0.2">
      <c r="A3866" s="144"/>
    </row>
    <row r="3867" spans="1:1" x14ac:dyDescent="0.2">
      <c r="A3867" s="144"/>
    </row>
    <row r="3868" spans="1:1" x14ac:dyDescent="0.2">
      <c r="A3868" s="144"/>
    </row>
    <row r="3869" spans="1:1" x14ac:dyDescent="0.2">
      <c r="A3869" s="144"/>
    </row>
    <row r="3870" spans="1:1" x14ac:dyDescent="0.2">
      <c r="A3870" s="144"/>
    </row>
    <row r="3871" spans="1:1" x14ac:dyDescent="0.2">
      <c r="A3871" s="144"/>
    </row>
    <row r="3872" spans="1:1" x14ac:dyDescent="0.2">
      <c r="A3872" s="144"/>
    </row>
    <row r="3873" spans="1:1" x14ac:dyDescent="0.2">
      <c r="A3873" s="144"/>
    </row>
    <row r="3874" spans="1:1" x14ac:dyDescent="0.2">
      <c r="A3874" s="144"/>
    </row>
    <row r="3875" spans="1:1" x14ac:dyDescent="0.2">
      <c r="A3875" s="144"/>
    </row>
    <row r="3876" spans="1:1" x14ac:dyDescent="0.2">
      <c r="A3876" s="144"/>
    </row>
    <row r="3877" spans="1:1" x14ac:dyDescent="0.2">
      <c r="A3877" s="144"/>
    </row>
    <row r="3878" spans="1:1" x14ac:dyDescent="0.2">
      <c r="A3878" s="144"/>
    </row>
    <row r="3879" spans="1:1" x14ac:dyDescent="0.2">
      <c r="A3879" s="144"/>
    </row>
    <row r="3880" spans="1:1" x14ac:dyDescent="0.2">
      <c r="A3880" s="144"/>
    </row>
    <row r="3881" spans="1:1" x14ac:dyDescent="0.2">
      <c r="A3881" s="144"/>
    </row>
    <row r="3882" spans="1:1" x14ac:dyDescent="0.2">
      <c r="A3882" s="144"/>
    </row>
    <row r="3883" spans="1:1" x14ac:dyDescent="0.2">
      <c r="A3883" s="144"/>
    </row>
    <row r="3884" spans="1:1" x14ac:dyDescent="0.2">
      <c r="A3884" s="144"/>
    </row>
    <row r="3885" spans="1:1" x14ac:dyDescent="0.2">
      <c r="A3885" s="144"/>
    </row>
    <row r="3886" spans="1:1" x14ac:dyDescent="0.2">
      <c r="A3886" s="144"/>
    </row>
    <row r="3887" spans="1:1" x14ac:dyDescent="0.2">
      <c r="A3887" s="144"/>
    </row>
    <row r="3888" spans="1:1" x14ac:dyDescent="0.2">
      <c r="A3888" s="144"/>
    </row>
    <row r="3889" spans="1:1" x14ac:dyDescent="0.2">
      <c r="A3889" s="144"/>
    </row>
    <row r="3890" spans="1:1" x14ac:dyDescent="0.2">
      <c r="A3890" s="144"/>
    </row>
    <row r="3891" spans="1:1" x14ac:dyDescent="0.2">
      <c r="A3891" s="144"/>
    </row>
    <row r="3892" spans="1:1" x14ac:dyDescent="0.2">
      <c r="A3892" s="144"/>
    </row>
    <row r="3893" spans="1:1" x14ac:dyDescent="0.2">
      <c r="A3893" s="144"/>
    </row>
    <row r="3894" spans="1:1" x14ac:dyDescent="0.2">
      <c r="A3894" s="144"/>
    </row>
    <row r="3895" spans="1:1" x14ac:dyDescent="0.2">
      <c r="A3895" s="144"/>
    </row>
    <row r="3896" spans="1:1" x14ac:dyDescent="0.2">
      <c r="A3896" s="144"/>
    </row>
    <row r="3897" spans="1:1" x14ac:dyDescent="0.2">
      <c r="A3897" s="144"/>
    </row>
    <row r="3898" spans="1:1" x14ac:dyDescent="0.2">
      <c r="A3898" s="144"/>
    </row>
    <row r="3899" spans="1:1" x14ac:dyDescent="0.2">
      <c r="A3899" s="144"/>
    </row>
    <row r="3900" spans="1:1" x14ac:dyDescent="0.2">
      <c r="A3900" s="144"/>
    </row>
    <row r="3901" spans="1:1" x14ac:dyDescent="0.2">
      <c r="A3901" s="144"/>
    </row>
    <row r="3902" spans="1:1" x14ac:dyDescent="0.2">
      <c r="A3902" s="144"/>
    </row>
    <row r="3903" spans="1:1" x14ac:dyDescent="0.2">
      <c r="A3903" s="144"/>
    </row>
    <row r="3904" spans="1:1" x14ac:dyDescent="0.2">
      <c r="A3904" s="144"/>
    </row>
    <row r="3905" spans="1:1" x14ac:dyDescent="0.2">
      <c r="A3905" s="144"/>
    </row>
    <row r="3906" spans="1:1" x14ac:dyDescent="0.2">
      <c r="A3906" s="144"/>
    </row>
    <row r="3907" spans="1:1" x14ac:dyDescent="0.2">
      <c r="A3907" s="144"/>
    </row>
    <row r="3908" spans="1:1" x14ac:dyDescent="0.2">
      <c r="A3908" s="144"/>
    </row>
    <row r="3909" spans="1:1" x14ac:dyDescent="0.2">
      <c r="A3909" s="144"/>
    </row>
    <row r="3910" spans="1:1" x14ac:dyDescent="0.2">
      <c r="A3910" s="144"/>
    </row>
    <row r="3911" spans="1:1" x14ac:dyDescent="0.2">
      <c r="A3911" s="144"/>
    </row>
    <row r="3912" spans="1:1" x14ac:dyDescent="0.2">
      <c r="A3912" s="144"/>
    </row>
    <row r="3913" spans="1:1" x14ac:dyDescent="0.2">
      <c r="A3913" s="144"/>
    </row>
    <row r="3914" spans="1:1" x14ac:dyDescent="0.2">
      <c r="A3914" s="144"/>
    </row>
    <row r="3915" spans="1:1" x14ac:dyDescent="0.2">
      <c r="A3915" s="144"/>
    </row>
    <row r="3916" spans="1:1" x14ac:dyDescent="0.2">
      <c r="A3916" s="144"/>
    </row>
    <row r="3917" spans="1:1" x14ac:dyDescent="0.2">
      <c r="A3917" s="144"/>
    </row>
    <row r="3918" spans="1:1" x14ac:dyDescent="0.2">
      <c r="A3918" s="144"/>
    </row>
    <row r="3919" spans="1:1" x14ac:dyDescent="0.2">
      <c r="A3919" s="144"/>
    </row>
    <row r="3920" spans="1:1" x14ac:dyDescent="0.2">
      <c r="A3920" s="144"/>
    </row>
    <row r="3921" spans="1:1" x14ac:dyDescent="0.2">
      <c r="A3921" s="144"/>
    </row>
    <row r="3922" spans="1:1" x14ac:dyDescent="0.2">
      <c r="A3922" s="144"/>
    </row>
    <row r="3923" spans="1:1" x14ac:dyDescent="0.2">
      <c r="A3923" s="144"/>
    </row>
    <row r="3924" spans="1:1" x14ac:dyDescent="0.2">
      <c r="A3924" s="144"/>
    </row>
    <row r="3925" spans="1:1" x14ac:dyDescent="0.2">
      <c r="A3925" s="144"/>
    </row>
    <row r="3926" spans="1:1" x14ac:dyDescent="0.2">
      <c r="A3926" s="144"/>
    </row>
    <row r="3927" spans="1:1" x14ac:dyDescent="0.2">
      <c r="A3927" s="144"/>
    </row>
    <row r="3928" spans="1:1" x14ac:dyDescent="0.2">
      <c r="A3928" s="144"/>
    </row>
    <row r="3929" spans="1:1" x14ac:dyDescent="0.2">
      <c r="A3929" s="144"/>
    </row>
    <row r="3930" spans="1:1" x14ac:dyDescent="0.2">
      <c r="A3930" s="144"/>
    </row>
    <row r="3931" spans="1:1" x14ac:dyDescent="0.2">
      <c r="A3931" s="144"/>
    </row>
    <row r="3932" spans="1:1" x14ac:dyDescent="0.2">
      <c r="A3932" s="144"/>
    </row>
    <row r="3933" spans="1:1" x14ac:dyDescent="0.2">
      <c r="A3933" s="144"/>
    </row>
    <row r="3934" spans="1:1" x14ac:dyDescent="0.2">
      <c r="A3934" s="144"/>
    </row>
    <row r="3935" spans="1:1" x14ac:dyDescent="0.2">
      <c r="A3935" s="144"/>
    </row>
    <row r="3936" spans="1:1" x14ac:dyDescent="0.2">
      <c r="A3936" s="144"/>
    </row>
    <row r="3937" spans="1:1" x14ac:dyDescent="0.2">
      <c r="A3937" s="144"/>
    </row>
    <row r="3938" spans="1:1" x14ac:dyDescent="0.2">
      <c r="A3938" s="144"/>
    </row>
    <row r="3939" spans="1:1" x14ac:dyDescent="0.2">
      <c r="A3939" s="144"/>
    </row>
    <row r="3940" spans="1:1" x14ac:dyDescent="0.2">
      <c r="A3940" s="144"/>
    </row>
    <row r="3941" spans="1:1" x14ac:dyDescent="0.2">
      <c r="A3941" s="144"/>
    </row>
    <row r="3942" spans="1:1" x14ac:dyDescent="0.2">
      <c r="A3942" s="144"/>
    </row>
    <row r="3943" spans="1:1" x14ac:dyDescent="0.2">
      <c r="A3943" s="144"/>
    </row>
    <row r="3944" spans="1:1" x14ac:dyDescent="0.2">
      <c r="A3944" s="144"/>
    </row>
    <row r="3945" spans="1:1" x14ac:dyDescent="0.2">
      <c r="A3945" s="144"/>
    </row>
    <row r="3946" spans="1:1" x14ac:dyDescent="0.2">
      <c r="A3946" s="144"/>
    </row>
    <row r="3947" spans="1:1" x14ac:dyDescent="0.2">
      <c r="A3947" s="144"/>
    </row>
    <row r="3948" spans="1:1" x14ac:dyDescent="0.2">
      <c r="A3948" s="144"/>
    </row>
    <row r="3949" spans="1:1" x14ac:dyDescent="0.2">
      <c r="A3949" s="144"/>
    </row>
    <row r="3950" spans="1:1" x14ac:dyDescent="0.2">
      <c r="A3950" s="144"/>
    </row>
    <row r="3951" spans="1:1" x14ac:dyDescent="0.2">
      <c r="A3951" s="144"/>
    </row>
    <row r="3952" spans="1:1" x14ac:dyDescent="0.2">
      <c r="A3952" s="144"/>
    </row>
    <row r="3953" spans="1:1" x14ac:dyDescent="0.2">
      <c r="A3953" s="144"/>
    </row>
    <row r="3954" spans="1:1" x14ac:dyDescent="0.2">
      <c r="A3954" s="144"/>
    </row>
    <row r="3955" spans="1:1" x14ac:dyDescent="0.2">
      <c r="A3955" s="144"/>
    </row>
    <row r="3956" spans="1:1" x14ac:dyDescent="0.2">
      <c r="A3956" s="144"/>
    </row>
    <row r="3957" spans="1:1" x14ac:dyDescent="0.2">
      <c r="A3957" s="144"/>
    </row>
    <row r="3958" spans="1:1" x14ac:dyDescent="0.2">
      <c r="A3958" s="144"/>
    </row>
    <row r="3959" spans="1:1" x14ac:dyDescent="0.2">
      <c r="A3959" s="144"/>
    </row>
    <row r="3960" spans="1:1" x14ac:dyDescent="0.2">
      <c r="A3960" s="144"/>
    </row>
    <row r="3961" spans="1:1" x14ac:dyDescent="0.2">
      <c r="A3961" s="144"/>
    </row>
    <row r="3962" spans="1:1" x14ac:dyDescent="0.2">
      <c r="A3962" s="144"/>
    </row>
    <row r="3963" spans="1:1" x14ac:dyDescent="0.2">
      <c r="A3963" s="144"/>
    </row>
    <row r="3964" spans="1:1" x14ac:dyDescent="0.2">
      <c r="A3964" s="144"/>
    </row>
    <row r="3965" spans="1:1" x14ac:dyDescent="0.2">
      <c r="A3965" s="144"/>
    </row>
    <row r="3966" spans="1:1" x14ac:dyDescent="0.2">
      <c r="A3966" s="144"/>
    </row>
    <row r="3967" spans="1:1" x14ac:dyDescent="0.2">
      <c r="A3967" s="144"/>
    </row>
    <row r="3968" spans="1:1" x14ac:dyDescent="0.2">
      <c r="A3968" s="144"/>
    </row>
    <row r="3969" spans="1:1" x14ac:dyDescent="0.2">
      <c r="A3969" s="144"/>
    </row>
    <row r="3970" spans="1:1" x14ac:dyDescent="0.2">
      <c r="A3970" s="144"/>
    </row>
    <row r="3971" spans="1:1" x14ac:dyDescent="0.2">
      <c r="A3971" s="144"/>
    </row>
    <row r="3972" spans="1:1" x14ac:dyDescent="0.2">
      <c r="A3972" s="144"/>
    </row>
    <row r="3973" spans="1:1" x14ac:dyDescent="0.2">
      <c r="A3973" s="144"/>
    </row>
    <row r="3974" spans="1:1" x14ac:dyDescent="0.2">
      <c r="A3974" s="144"/>
    </row>
    <row r="3975" spans="1:1" x14ac:dyDescent="0.2">
      <c r="A3975" s="144"/>
    </row>
    <row r="3976" spans="1:1" x14ac:dyDescent="0.2">
      <c r="A3976" s="144"/>
    </row>
    <row r="3977" spans="1:1" x14ac:dyDescent="0.2">
      <c r="A3977" s="144"/>
    </row>
    <row r="3978" spans="1:1" x14ac:dyDescent="0.2">
      <c r="A3978" s="144"/>
    </row>
    <row r="3979" spans="1:1" x14ac:dyDescent="0.2">
      <c r="A3979" s="144"/>
    </row>
    <row r="3980" spans="1:1" x14ac:dyDescent="0.2">
      <c r="A3980" s="144"/>
    </row>
    <row r="3981" spans="1:1" x14ac:dyDescent="0.2">
      <c r="A3981" s="144"/>
    </row>
    <row r="3982" spans="1:1" x14ac:dyDescent="0.2">
      <c r="A3982" s="144"/>
    </row>
    <row r="3983" spans="1:1" x14ac:dyDescent="0.2">
      <c r="A3983" s="144"/>
    </row>
    <row r="3984" spans="1:1" x14ac:dyDescent="0.2">
      <c r="A3984" s="144"/>
    </row>
    <row r="3985" spans="1:1" x14ac:dyDescent="0.2">
      <c r="A3985" s="144"/>
    </row>
    <row r="3986" spans="1:1" x14ac:dyDescent="0.2">
      <c r="A3986" s="144"/>
    </row>
    <row r="3987" spans="1:1" x14ac:dyDescent="0.2">
      <c r="A3987" s="144"/>
    </row>
    <row r="3988" spans="1:1" x14ac:dyDescent="0.2">
      <c r="A3988" s="144"/>
    </row>
    <row r="3989" spans="1:1" x14ac:dyDescent="0.2">
      <c r="A3989" s="144"/>
    </row>
    <row r="3990" spans="1:1" x14ac:dyDescent="0.2">
      <c r="A3990" s="144"/>
    </row>
    <row r="3991" spans="1:1" x14ac:dyDescent="0.2">
      <c r="A3991" s="144"/>
    </row>
    <row r="3992" spans="1:1" x14ac:dyDescent="0.2">
      <c r="A3992" s="144"/>
    </row>
    <row r="3993" spans="1:1" x14ac:dyDescent="0.2">
      <c r="A3993" s="144"/>
    </row>
    <row r="3994" spans="1:1" x14ac:dyDescent="0.2">
      <c r="A3994" s="144"/>
    </row>
    <row r="3995" spans="1:1" x14ac:dyDescent="0.2">
      <c r="A3995" s="144"/>
    </row>
    <row r="3996" spans="1:1" x14ac:dyDescent="0.2">
      <c r="A3996" s="144"/>
    </row>
    <row r="3997" spans="1:1" x14ac:dyDescent="0.2">
      <c r="A3997" s="144"/>
    </row>
    <row r="3998" spans="1:1" x14ac:dyDescent="0.2">
      <c r="A3998" s="144"/>
    </row>
    <row r="3999" spans="1:1" x14ac:dyDescent="0.2">
      <c r="A3999" s="144"/>
    </row>
    <row r="4000" spans="1:1" x14ac:dyDescent="0.2">
      <c r="A4000" s="144"/>
    </row>
    <row r="4001" spans="1:1" x14ac:dyDescent="0.2">
      <c r="A4001" s="144"/>
    </row>
    <row r="4002" spans="1:1" x14ac:dyDescent="0.2">
      <c r="A4002" s="144"/>
    </row>
    <row r="4003" spans="1:1" x14ac:dyDescent="0.2">
      <c r="A4003" s="144"/>
    </row>
    <row r="4004" spans="1:1" x14ac:dyDescent="0.2">
      <c r="A4004" s="144"/>
    </row>
    <row r="4005" spans="1:1" x14ac:dyDescent="0.2">
      <c r="A4005" s="144"/>
    </row>
    <row r="4006" spans="1:1" x14ac:dyDescent="0.2">
      <c r="A4006" s="144"/>
    </row>
    <row r="4007" spans="1:1" x14ac:dyDescent="0.2">
      <c r="A4007" s="144"/>
    </row>
    <row r="4008" spans="1:1" x14ac:dyDescent="0.2">
      <c r="A4008" s="144"/>
    </row>
    <row r="4009" spans="1:1" x14ac:dyDescent="0.2">
      <c r="A4009" s="144"/>
    </row>
    <row r="4010" spans="1:1" x14ac:dyDescent="0.2">
      <c r="A4010" s="144"/>
    </row>
    <row r="4011" spans="1:1" x14ac:dyDescent="0.2">
      <c r="A4011" s="144"/>
    </row>
    <row r="4012" spans="1:1" x14ac:dyDescent="0.2">
      <c r="A4012" s="144"/>
    </row>
    <row r="4013" spans="1:1" x14ac:dyDescent="0.2">
      <c r="A4013" s="144"/>
    </row>
    <row r="4014" spans="1:1" x14ac:dyDescent="0.2">
      <c r="A4014" s="144"/>
    </row>
    <row r="4015" spans="1:1" x14ac:dyDescent="0.2">
      <c r="A4015" s="144"/>
    </row>
    <row r="4016" spans="1:1" x14ac:dyDescent="0.2">
      <c r="A4016" s="144"/>
    </row>
    <row r="4017" spans="1:1" x14ac:dyDescent="0.2">
      <c r="A4017" s="144"/>
    </row>
    <row r="4018" spans="1:1" x14ac:dyDescent="0.2">
      <c r="A4018" s="144"/>
    </row>
    <row r="4019" spans="1:1" x14ac:dyDescent="0.2">
      <c r="A4019" s="144"/>
    </row>
    <row r="4020" spans="1:1" x14ac:dyDescent="0.2">
      <c r="A4020" s="144"/>
    </row>
    <row r="4021" spans="1:1" x14ac:dyDescent="0.2">
      <c r="A4021" s="144"/>
    </row>
    <row r="4022" spans="1:1" x14ac:dyDescent="0.2">
      <c r="A4022" s="144"/>
    </row>
    <row r="4023" spans="1:1" x14ac:dyDescent="0.2">
      <c r="A4023" s="144"/>
    </row>
    <row r="4024" spans="1:1" x14ac:dyDescent="0.2">
      <c r="A4024" s="144"/>
    </row>
    <row r="4025" spans="1:1" x14ac:dyDescent="0.2">
      <c r="A4025" s="144"/>
    </row>
    <row r="4026" spans="1:1" x14ac:dyDescent="0.2">
      <c r="A4026" s="144"/>
    </row>
    <row r="4027" spans="1:1" x14ac:dyDescent="0.2">
      <c r="A4027" s="144"/>
    </row>
    <row r="4028" spans="1:1" x14ac:dyDescent="0.2">
      <c r="A4028" s="144"/>
    </row>
    <row r="4029" spans="1:1" x14ac:dyDescent="0.2">
      <c r="A4029" s="144"/>
    </row>
    <row r="4030" spans="1:1" x14ac:dyDescent="0.2">
      <c r="A4030" s="144"/>
    </row>
    <row r="4031" spans="1:1" x14ac:dyDescent="0.2">
      <c r="A4031" s="144"/>
    </row>
    <row r="4032" spans="1:1" x14ac:dyDescent="0.2">
      <c r="A4032" s="144"/>
    </row>
    <row r="4033" spans="1:1" x14ac:dyDescent="0.2">
      <c r="A4033" s="144"/>
    </row>
    <row r="4034" spans="1:1" x14ac:dyDescent="0.2">
      <c r="A4034" s="144"/>
    </row>
    <row r="4035" spans="1:1" x14ac:dyDescent="0.2">
      <c r="A4035" s="144"/>
    </row>
    <row r="4036" spans="1:1" x14ac:dyDescent="0.2">
      <c r="A4036" s="144"/>
    </row>
    <row r="4037" spans="1:1" x14ac:dyDescent="0.2">
      <c r="A4037" s="144"/>
    </row>
    <row r="4038" spans="1:1" x14ac:dyDescent="0.2">
      <c r="A4038" s="144"/>
    </row>
    <row r="4039" spans="1:1" x14ac:dyDescent="0.2">
      <c r="A4039" s="144"/>
    </row>
    <row r="4040" spans="1:1" x14ac:dyDescent="0.2">
      <c r="A4040" s="144"/>
    </row>
    <row r="4041" spans="1:1" x14ac:dyDescent="0.2">
      <c r="A4041" s="144"/>
    </row>
    <row r="4042" spans="1:1" x14ac:dyDescent="0.2">
      <c r="A4042" s="144"/>
    </row>
    <row r="4043" spans="1:1" x14ac:dyDescent="0.2">
      <c r="A4043" s="144"/>
    </row>
    <row r="4044" spans="1:1" x14ac:dyDescent="0.2">
      <c r="A4044" s="144"/>
    </row>
    <row r="4045" spans="1:1" x14ac:dyDescent="0.2">
      <c r="A4045" s="144"/>
    </row>
    <row r="4046" spans="1:1" x14ac:dyDescent="0.2">
      <c r="A4046" s="144"/>
    </row>
    <row r="4047" spans="1:1" x14ac:dyDescent="0.2">
      <c r="A4047" s="144"/>
    </row>
    <row r="4048" spans="1:1" x14ac:dyDescent="0.2">
      <c r="A4048" s="144"/>
    </row>
    <row r="4049" spans="1:1" x14ac:dyDescent="0.2">
      <c r="A4049" s="144"/>
    </row>
    <row r="4050" spans="1:1" x14ac:dyDescent="0.2">
      <c r="A4050" s="144"/>
    </row>
    <row r="4051" spans="1:1" x14ac:dyDescent="0.2">
      <c r="A4051" s="144"/>
    </row>
    <row r="4052" spans="1:1" x14ac:dyDescent="0.2">
      <c r="A4052" s="144"/>
    </row>
    <row r="4053" spans="1:1" x14ac:dyDescent="0.2">
      <c r="A4053" s="144"/>
    </row>
    <row r="4054" spans="1:1" x14ac:dyDescent="0.2">
      <c r="A4054" s="144"/>
    </row>
    <row r="4055" spans="1:1" x14ac:dyDescent="0.2">
      <c r="A4055" s="144"/>
    </row>
    <row r="4056" spans="1:1" x14ac:dyDescent="0.2">
      <c r="A4056" s="144"/>
    </row>
    <row r="4057" spans="1:1" x14ac:dyDescent="0.2">
      <c r="A4057" s="144"/>
    </row>
    <row r="4058" spans="1:1" x14ac:dyDescent="0.2">
      <c r="A4058" s="144"/>
    </row>
    <row r="4059" spans="1:1" x14ac:dyDescent="0.2">
      <c r="A4059" s="144"/>
    </row>
    <row r="4060" spans="1:1" x14ac:dyDescent="0.2">
      <c r="A4060" s="144"/>
    </row>
    <row r="4061" spans="1:1" x14ac:dyDescent="0.2">
      <c r="A4061" s="144"/>
    </row>
    <row r="4062" spans="1:1" x14ac:dyDescent="0.2">
      <c r="A4062" s="144"/>
    </row>
    <row r="4063" spans="1:1" x14ac:dyDescent="0.2">
      <c r="A4063" s="144"/>
    </row>
    <row r="4064" spans="1:1" x14ac:dyDescent="0.2">
      <c r="A4064" s="144"/>
    </row>
    <row r="4065" spans="1:1" x14ac:dyDescent="0.2">
      <c r="A4065" s="144"/>
    </row>
    <row r="4066" spans="1:1" x14ac:dyDescent="0.2">
      <c r="A4066" s="144"/>
    </row>
    <row r="4067" spans="1:1" x14ac:dyDescent="0.2">
      <c r="A4067" s="144"/>
    </row>
    <row r="4068" spans="1:1" x14ac:dyDescent="0.2">
      <c r="A4068" s="144"/>
    </row>
    <row r="4069" spans="1:1" x14ac:dyDescent="0.2">
      <c r="A4069" s="144"/>
    </row>
    <row r="4070" spans="1:1" x14ac:dyDescent="0.2">
      <c r="A4070" s="144"/>
    </row>
    <row r="4071" spans="1:1" x14ac:dyDescent="0.2">
      <c r="A4071" s="144"/>
    </row>
    <row r="4072" spans="1:1" x14ac:dyDescent="0.2">
      <c r="A4072" s="144"/>
    </row>
    <row r="4073" spans="1:1" x14ac:dyDescent="0.2">
      <c r="A4073" s="144"/>
    </row>
    <row r="4074" spans="1:1" x14ac:dyDescent="0.2">
      <c r="A4074" s="144"/>
    </row>
    <row r="4075" spans="1:1" x14ac:dyDescent="0.2">
      <c r="A4075" s="144"/>
    </row>
    <row r="4076" spans="1:1" x14ac:dyDescent="0.2">
      <c r="A4076" s="144"/>
    </row>
    <row r="4077" spans="1:1" x14ac:dyDescent="0.2">
      <c r="A4077" s="144"/>
    </row>
    <row r="4078" spans="1:1" x14ac:dyDescent="0.2">
      <c r="A4078" s="144"/>
    </row>
    <row r="4079" spans="1:1" x14ac:dyDescent="0.2">
      <c r="A4079" s="144"/>
    </row>
    <row r="4080" spans="1:1" x14ac:dyDescent="0.2">
      <c r="A4080" s="144"/>
    </row>
    <row r="4081" spans="1:1" x14ac:dyDescent="0.2">
      <c r="A4081" s="144"/>
    </row>
    <row r="4082" spans="1:1" x14ac:dyDescent="0.2">
      <c r="A4082" s="144"/>
    </row>
    <row r="4083" spans="1:1" x14ac:dyDescent="0.2">
      <c r="A4083" s="144"/>
    </row>
    <row r="4084" spans="1:1" x14ac:dyDescent="0.2">
      <c r="A4084" s="144"/>
    </row>
    <row r="4085" spans="1:1" x14ac:dyDescent="0.2">
      <c r="A4085" s="144"/>
    </row>
    <row r="4086" spans="1:1" x14ac:dyDescent="0.2">
      <c r="A4086" s="144"/>
    </row>
    <row r="4087" spans="1:1" x14ac:dyDescent="0.2">
      <c r="A4087" s="144"/>
    </row>
    <row r="4088" spans="1:1" x14ac:dyDescent="0.2">
      <c r="A4088" s="144"/>
    </row>
    <row r="4089" spans="1:1" x14ac:dyDescent="0.2">
      <c r="A4089" s="144"/>
    </row>
    <row r="4090" spans="1:1" x14ac:dyDescent="0.2">
      <c r="A4090" s="144"/>
    </row>
    <row r="4091" spans="1:1" x14ac:dyDescent="0.2">
      <c r="A4091" s="144"/>
    </row>
    <row r="4092" spans="1:1" x14ac:dyDescent="0.2">
      <c r="A4092" s="144"/>
    </row>
    <row r="4093" spans="1:1" x14ac:dyDescent="0.2">
      <c r="A4093" s="144"/>
    </row>
    <row r="4094" spans="1:1" x14ac:dyDescent="0.2">
      <c r="A4094" s="144"/>
    </row>
    <row r="4095" spans="1:1" x14ac:dyDescent="0.2">
      <c r="A4095" s="144"/>
    </row>
    <row r="4096" spans="1:1" x14ac:dyDescent="0.2">
      <c r="A4096" s="144"/>
    </row>
    <row r="4097" spans="1:1" x14ac:dyDescent="0.2">
      <c r="A4097" s="144"/>
    </row>
    <row r="4098" spans="1:1" x14ac:dyDescent="0.2">
      <c r="A4098" s="144"/>
    </row>
    <row r="4099" spans="1:1" x14ac:dyDescent="0.2">
      <c r="A4099" s="144"/>
    </row>
    <row r="4100" spans="1:1" x14ac:dyDescent="0.2">
      <c r="A4100" s="144"/>
    </row>
    <row r="4101" spans="1:1" x14ac:dyDescent="0.2">
      <c r="A4101" s="144"/>
    </row>
    <row r="4102" spans="1:1" x14ac:dyDescent="0.2">
      <c r="A4102" s="144"/>
    </row>
    <row r="4103" spans="1:1" x14ac:dyDescent="0.2">
      <c r="A4103" s="144"/>
    </row>
    <row r="4104" spans="1:1" x14ac:dyDescent="0.2">
      <c r="A4104" s="144"/>
    </row>
    <row r="4105" spans="1:1" x14ac:dyDescent="0.2">
      <c r="A4105" s="144"/>
    </row>
    <row r="4106" spans="1:1" x14ac:dyDescent="0.2">
      <c r="A4106" s="144"/>
    </row>
    <row r="4107" spans="1:1" x14ac:dyDescent="0.2">
      <c r="A4107" s="144"/>
    </row>
    <row r="4108" spans="1:1" x14ac:dyDescent="0.2">
      <c r="A4108" s="144"/>
    </row>
    <row r="4109" spans="1:1" x14ac:dyDescent="0.2">
      <c r="A4109" s="144"/>
    </row>
    <row r="4110" spans="1:1" x14ac:dyDescent="0.2">
      <c r="A4110" s="144"/>
    </row>
    <row r="4111" spans="1:1" x14ac:dyDescent="0.2">
      <c r="A4111" s="144"/>
    </row>
    <row r="4112" spans="1:1" x14ac:dyDescent="0.2">
      <c r="A4112" s="144"/>
    </row>
    <row r="4113" spans="1:1" x14ac:dyDescent="0.2">
      <c r="A4113" s="144"/>
    </row>
    <row r="4114" spans="1:1" x14ac:dyDescent="0.2">
      <c r="A4114" s="144"/>
    </row>
    <row r="4115" spans="1:1" x14ac:dyDescent="0.2">
      <c r="A4115" s="144"/>
    </row>
    <row r="4116" spans="1:1" x14ac:dyDescent="0.2">
      <c r="A4116" s="144"/>
    </row>
    <row r="4117" spans="1:1" x14ac:dyDescent="0.2">
      <c r="A4117" s="144"/>
    </row>
    <row r="4118" spans="1:1" x14ac:dyDescent="0.2">
      <c r="A4118" s="144"/>
    </row>
    <row r="4119" spans="1:1" x14ac:dyDescent="0.2">
      <c r="A4119" s="144"/>
    </row>
    <row r="4120" spans="1:1" x14ac:dyDescent="0.2">
      <c r="A4120" s="144"/>
    </row>
    <row r="4121" spans="1:1" x14ac:dyDescent="0.2">
      <c r="A4121" s="144"/>
    </row>
    <row r="4122" spans="1:1" x14ac:dyDescent="0.2">
      <c r="A4122" s="144"/>
    </row>
    <row r="4123" spans="1:1" x14ac:dyDescent="0.2">
      <c r="A4123" s="144"/>
    </row>
    <row r="4124" spans="1:1" x14ac:dyDescent="0.2">
      <c r="A4124" s="144"/>
    </row>
    <row r="4125" spans="1:1" x14ac:dyDescent="0.2">
      <c r="A4125" s="144"/>
    </row>
    <row r="4126" spans="1:1" x14ac:dyDescent="0.2">
      <c r="A4126" s="144"/>
    </row>
    <row r="4127" spans="1:1" x14ac:dyDescent="0.2">
      <c r="A4127" s="144"/>
    </row>
    <row r="4128" spans="1:1" x14ac:dyDescent="0.2">
      <c r="A4128" s="144"/>
    </row>
    <row r="4129" spans="1:1" x14ac:dyDescent="0.2">
      <c r="A4129" s="144"/>
    </row>
    <row r="4130" spans="1:1" x14ac:dyDescent="0.2">
      <c r="A4130" s="144"/>
    </row>
    <row r="4131" spans="1:1" x14ac:dyDescent="0.2">
      <c r="A4131" s="144"/>
    </row>
    <row r="4132" spans="1:1" x14ac:dyDescent="0.2">
      <c r="A4132" s="144"/>
    </row>
    <row r="4133" spans="1:1" x14ac:dyDescent="0.2">
      <c r="A4133" s="144"/>
    </row>
    <row r="4134" spans="1:1" x14ac:dyDescent="0.2">
      <c r="A4134" s="144"/>
    </row>
    <row r="4135" spans="1:1" x14ac:dyDescent="0.2">
      <c r="A4135" s="144"/>
    </row>
    <row r="4136" spans="1:1" x14ac:dyDescent="0.2">
      <c r="A4136" s="144"/>
    </row>
    <row r="4137" spans="1:1" x14ac:dyDescent="0.2">
      <c r="A4137" s="144"/>
    </row>
    <row r="4138" spans="1:1" x14ac:dyDescent="0.2">
      <c r="A4138" s="144"/>
    </row>
    <row r="4139" spans="1:1" x14ac:dyDescent="0.2">
      <c r="A4139" s="144"/>
    </row>
    <row r="4140" spans="1:1" x14ac:dyDescent="0.2">
      <c r="A4140" s="144"/>
    </row>
    <row r="4141" spans="1:1" x14ac:dyDescent="0.2">
      <c r="A4141" s="144"/>
    </row>
    <row r="4142" spans="1:1" x14ac:dyDescent="0.2">
      <c r="A4142" s="144"/>
    </row>
    <row r="4143" spans="1:1" x14ac:dyDescent="0.2">
      <c r="A4143" s="144"/>
    </row>
    <row r="4144" spans="1:1" x14ac:dyDescent="0.2">
      <c r="A4144" s="144"/>
    </row>
    <row r="4145" spans="1:1" x14ac:dyDescent="0.2">
      <c r="A4145" s="144"/>
    </row>
    <row r="4146" spans="1:1" x14ac:dyDescent="0.2">
      <c r="A4146" s="144"/>
    </row>
    <row r="4147" spans="1:1" x14ac:dyDescent="0.2">
      <c r="A4147" s="144"/>
    </row>
    <row r="4148" spans="1:1" x14ac:dyDescent="0.2">
      <c r="A4148" s="144"/>
    </row>
    <row r="4149" spans="1:1" x14ac:dyDescent="0.2">
      <c r="A4149" s="144"/>
    </row>
    <row r="4150" spans="1:1" x14ac:dyDescent="0.2">
      <c r="A4150" s="144"/>
    </row>
    <row r="4151" spans="1:1" x14ac:dyDescent="0.2">
      <c r="A4151" s="144"/>
    </row>
    <row r="4152" spans="1:1" x14ac:dyDescent="0.2">
      <c r="A4152" s="144"/>
    </row>
    <row r="4153" spans="1:1" x14ac:dyDescent="0.2">
      <c r="A4153" s="144"/>
    </row>
    <row r="4154" spans="1:1" x14ac:dyDescent="0.2">
      <c r="A4154" s="144"/>
    </row>
    <row r="4155" spans="1:1" x14ac:dyDescent="0.2">
      <c r="A4155" s="144"/>
    </row>
    <row r="4156" spans="1:1" x14ac:dyDescent="0.2">
      <c r="A4156" s="144"/>
    </row>
    <row r="4157" spans="1:1" x14ac:dyDescent="0.2">
      <c r="A4157" s="144"/>
    </row>
    <row r="4158" spans="1:1" x14ac:dyDescent="0.2">
      <c r="A4158" s="144"/>
    </row>
    <row r="4159" spans="1:1" x14ac:dyDescent="0.2">
      <c r="A4159" s="144"/>
    </row>
    <row r="4160" spans="1:1" x14ac:dyDescent="0.2">
      <c r="A4160" s="144"/>
    </row>
    <row r="4161" spans="1:1" x14ac:dyDescent="0.2">
      <c r="A4161" s="144"/>
    </row>
    <row r="4162" spans="1:1" x14ac:dyDescent="0.2">
      <c r="A4162" s="144"/>
    </row>
    <row r="4163" spans="1:1" x14ac:dyDescent="0.2">
      <c r="A4163" s="144"/>
    </row>
    <row r="4164" spans="1:1" x14ac:dyDescent="0.2">
      <c r="A4164" s="144"/>
    </row>
    <row r="4165" spans="1:1" x14ac:dyDescent="0.2">
      <c r="A4165" s="144"/>
    </row>
    <row r="4166" spans="1:1" x14ac:dyDescent="0.2">
      <c r="A4166" s="144"/>
    </row>
    <row r="4167" spans="1:1" x14ac:dyDescent="0.2">
      <c r="A4167" s="144"/>
    </row>
    <row r="4168" spans="1:1" x14ac:dyDescent="0.2">
      <c r="A4168" s="144"/>
    </row>
    <row r="4169" spans="1:1" x14ac:dyDescent="0.2">
      <c r="A4169" s="144"/>
    </row>
    <row r="4170" spans="1:1" x14ac:dyDescent="0.2">
      <c r="A4170" s="144"/>
    </row>
    <row r="4171" spans="1:1" x14ac:dyDescent="0.2">
      <c r="A4171" s="144"/>
    </row>
    <row r="4172" spans="1:1" x14ac:dyDescent="0.2">
      <c r="A4172" s="144"/>
    </row>
    <row r="4173" spans="1:1" x14ac:dyDescent="0.2">
      <c r="A4173" s="144"/>
    </row>
    <row r="4174" spans="1:1" x14ac:dyDescent="0.2">
      <c r="A4174" s="144"/>
    </row>
    <row r="4175" spans="1:1" x14ac:dyDescent="0.2">
      <c r="A4175" s="144"/>
    </row>
    <row r="4176" spans="1:1" x14ac:dyDescent="0.2">
      <c r="A4176" s="144"/>
    </row>
    <row r="4177" spans="1:1" x14ac:dyDescent="0.2">
      <c r="A4177" s="144"/>
    </row>
    <row r="4178" spans="1:1" x14ac:dyDescent="0.2">
      <c r="A4178" s="144"/>
    </row>
    <row r="4179" spans="1:1" x14ac:dyDescent="0.2">
      <c r="A4179" s="144"/>
    </row>
    <row r="4180" spans="1:1" x14ac:dyDescent="0.2">
      <c r="A4180" s="144"/>
    </row>
    <row r="4181" spans="1:1" x14ac:dyDescent="0.2">
      <c r="A4181" s="144"/>
    </row>
    <row r="4182" spans="1:1" x14ac:dyDescent="0.2">
      <c r="A4182" s="144"/>
    </row>
    <row r="4183" spans="1:1" x14ac:dyDescent="0.2">
      <c r="A4183" s="144"/>
    </row>
    <row r="4184" spans="1:1" x14ac:dyDescent="0.2">
      <c r="A4184" s="144"/>
    </row>
    <row r="4185" spans="1:1" x14ac:dyDescent="0.2">
      <c r="A4185" s="144"/>
    </row>
    <row r="4186" spans="1:1" x14ac:dyDescent="0.2">
      <c r="A4186" s="144"/>
    </row>
    <row r="4187" spans="1:1" x14ac:dyDescent="0.2">
      <c r="A4187" s="144"/>
    </row>
    <row r="4188" spans="1:1" x14ac:dyDescent="0.2">
      <c r="A4188" s="144"/>
    </row>
    <row r="4189" spans="1:1" x14ac:dyDescent="0.2">
      <c r="A4189" s="144"/>
    </row>
    <row r="4190" spans="1:1" x14ac:dyDescent="0.2">
      <c r="A4190" s="144"/>
    </row>
    <row r="4191" spans="1:1" x14ac:dyDescent="0.2">
      <c r="A4191" s="144"/>
    </row>
    <row r="4192" spans="1:1" x14ac:dyDescent="0.2">
      <c r="A4192" s="144"/>
    </row>
    <row r="4193" spans="1:1" x14ac:dyDescent="0.2">
      <c r="A4193" s="144"/>
    </row>
    <row r="4194" spans="1:1" x14ac:dyDescent="0.2">
      <c r="A4194" s="144"/>
    </row>
    <row r="4195" spans="1:1" x14ac:dyDescent="0.2">
      <c r="A4195" s="144"/>
    </row>
    <row r="4196" spans="1:1" x14ac:dyDescent="0.2">
      <c r="A4196" s="144"/>
    </row>
    <row r="4197" spans="1:1" x14ac:dyDescent="0.2">
      <c r="A4197" s="144"/>
    </row>
    <row r="4198" spans="1:1" x14ac:dyDescent="0.2">
      <c r="A4198" s="144"/>
    </row>
    <row r="4199" spans="1:1" x14ac:dyDescent="0.2">
      <c r="A4199" s="144"/>
    </row>
    <row r="4200" spans="1:1" x14ac:dyDescent="0.2">
      <c r="A4200" s="144"/>
    </row>
    <row r="4201" spans="1:1" x14ac:dyDescent="0.2">
      <c r="A4201" s="144"/>
    </row>
    <row r="4202" spans="1:1" x14ac:dyDescent="0.2">
      <c r="A4202" s="144"/>
    </row>
    <row r="4203" spans="1:1" x14ac:dyDescent="0.2">
      <c r="A4203" s="144"/>
    </row>
    <row r="4204" spans="1:1" x14ac:dyDescent="0.2">
      <c r="A4204" s="144"/>
    </row>
    <row r="4205" spans="1:1" x14ac:dyDescent="0.2">
      <c r="A4205" s="144"/>
    </row>
    <row r="4206" spans="1:1" x14ac:dyDescent="0.2">
      <c r="A4206" s="144"/>
    </row>
    <row r="4207" spans="1:1" x14ac:dyDescent="0.2">
      <c r="A4207" s="144"/>
    </row>
    <row r="4208" spans="1:1" x14ac:dyDescent="0.2">
      <c r="A4208" s="144"/>
    </row>
    <row r="4209" spans="1:1" x14ac:dyDescent="0.2">
      <c r="A4209" s="144"/>
    </row>
    <row r="4210" spans="1:1" x14ac:dyDescent="0.2">
      <c r="A4210" s="144"/>
    </row>
    <row r="4211" spans="1:1" x14ac:dyDescent="0.2">
      <c r="A4211" s="144"/>
    </row>
    <row r="4212" spans="1:1" x14ac:dyDescent="0.2">
      <c r="A4212" s="144"/>
    </row>
    <row r="4213" spans="1:1" x14ac:dyDescent="0.2">
      <c r="A4213" s="144"/>
    </row>
    <row r="4214" spans="1:1" x14ac:dyDescent="0.2">
      <c r="A4214" s="144"/>
    </row>
    <row r="4215" spans="1:1" x14ac:dyDescent="0.2">
      <c r="A4215" s="144"/>
    </row>
    <row r="4216" spans="1:1" x14ac:dyDescent="0.2">
      <c r="A4216" s="144"/>
    </row>
    <row r="4217" spans="1:1" x14ac:dyDescent="0.2">
      <c r="A4217" s="144"/>
    </row>
    <row r="4218" spans="1:1" x14ac:dyDescent="0.2">
      <c r="A4218" s="144"/>
    </row>
    <row r="4219" spans="1:1" x14ac:dyDescent="0.2">
      <c r="A4219" s="144"/>
    </row>
    <row r="4220" spans="1:1" x14ac:dyDescent="0.2">
      <c r="A4220" s="144"/>
    </row>
    <row r="4221" spans="1:1" x14ac:dyDescent="0.2">
      <c r="A4221" s="144"/>
    </row>
    <row r="4222" spans="1:1" x14ac:dyDescent="0.2">
      <c r="A4222" s="144"/>
    </row>
    <row r="4223" spans="1:1" x14ac:dyDescent="0.2">
      <c r="A4223" s="144"/>
    </row>
    <row r="4224" spans="1:1" x14ac:dyDescent="0.2">
      <c r="A4224" s="144"/>
    </row>
    <row r="4225" spans="1:1" x14ac:dyDescent="0.2">
      <c r="A4225" s="144"/>
    </row>
    <row r="4226" spans="1:1" x14ac:dyDescent="0.2">
      <c r="A4226" s="144"/>
    </row>
    <row r="4227" spans="1:1" x14ac:dyDescent="0.2">
      <c r="A4227" s="144"/>
    </row>
    <row r="4228" spans="1:1" x14ac:dyDescent="0.2">
      <c r="A4228" s="144"/>
    </row>
    <row r="4229" spans="1:1" x14ac:dyDescent="0.2">
      <c r="A4229" s="144"/>
    </row>
    <row r="4230" spans="1:1" x14ac:dyDescent="0.2">
      <c r="A4230" s="144"/>
    </row>
    <row r="4231" spans="1:1" x14ac:dyDescent="0.2">
      <c r="A4231" s="144"/>
    </row>
    <row r="4232" spans="1:1" x14ac:dyDescent="0.2">
      <c r="A4232" s="144"/>
    </row>
    <row r="4233" spans="1:1" x14ac:dyDescent="0.2">
      <c r="A4233" s="144"/>
    </row>
    <row r="4234" spans="1:1" x14ac:dyDescent="0.2">
      <c r="A4234" s="144"/>
    </row>
    <row r="4235" spans="1:1" x14ac:dyDescent="0.2">
      <c r="A4235" s="144"/>
    </row>
    <row r="4236" spans="1:1" x14ac:dyDescent="0.2">
      <c r="A4236" s="144"/>
    </row>
    <row r="4237" spans="1:1" x14ac:dyDescent="0.2">
      <c r="A4237" s="144"/>
    </row>
    <row r="4238" spans="1:1" x14ac:dyDescent="0.2">
      <c r="A4238" s="144"/>
    </row>
    <row r="4239" spans="1:1" x14ac:dyDescent="0.2">
      <c r="A4239" s="144"/>
    </row>
    <row r="4240" spans="1:1" x14ac:dyDescent="0.2">
      <c r="A4240" s="144"/>
    </row>
    <row r="4241" spans="1:1" x14ac:dyDescent="0.2">
      <c r="A4241" s="144"/>
    </row>
    <row r="4242" spans="1:1" x14ac:dyDescent="0.2">
      <c r="A4242" s="144"/>
    </row>
    <row r="4243" spans="1:1" x14ac:dyDescent="0.2">
      <c r="A4243" s="144"/>
    </row>
    <row r="4244" spans="1:1" x14ac:dyDescent="0.2">
      <c r="A4244" s="144"/>
    </row>
    <row r="4245" spans="1:1" x14ac:dyDescent="0.2">
      <c r="A4245" s="144"/>
    </row>
    <row r="4246" spans="1:1" x14ac:dyDescent="0.2">
      <c r="A4246" s="144"/>
    </row>
    <row r="4247" spans="1:1" x14ac:dyDescent="0.2">
      <c r="A4247" s="144"/>
    </row>
    <row r="4248" spans="1:1" x14ac:dyDescent="0.2">
      <c r="A4248" s="144"/>
    </row>
    <row r="4249" spans="1:1" x14ac:dyDescent="0.2">
      <c r="A4249" s="144"/>
    </row>
    <row r="4250" spans="1:1" x14ac:dyDescent="0.2">
      <c r="A4250" s="144"/>
    </row>
    <row r="4251" spans="1:1" x14ac:dyDescent="0.2">
      <c r="A4251" s="144"/>
    </row>
    <row r="4252" spans="1:1" x14ac:dyDescent="0.2">
      <c r="A4252" s="144"/>
    </row>
    <row r="4253" spans="1:1" x14ac:dyDescent="0.2">
      <c r="A4253" s="144"/>
    </row>
    <row r="4254" spans="1:1" x14ac:dyDescent="0.2">
      <c r="A4254" s="144"/>
    </row>
    <row r="4255" spans="1:1" x14ac:dyDescent="0.2">
      <c r="A4255" s="144"/>
    </row>
    <row r="4256" spans="1:1" x14ac:dyDescent="0.2">
      <c r="A4256" s="144"/>
    </row>
    <row r="4257" spans="1:1" x14ac:dyDescent="0.2">
      <c r="A4257" s="144"/>
    </row>
    <row r="4258" spans="1:1" x14ac:dyDescent="0.2">
      <c r="A4258" s="144"/>
    </row>
    <row r="4259" spans="1:1" x14ac:dyDescent="0.2">
      <c r="A4259" s="144"/>
    </row>
    <row r="4260" spans="1:1" x14ac:dyDescent="0.2">
      <c r="A4260" s="144"/>
    </row>
    <row r="4261" spans="1:1" x14ac:dyDescent="0.2">
      <c r="A4261" s="144"/>
    </row>
    <row r="4262" spans="1:1" x14ac:dyDescent="0.2">
      <c r="A4262" s="144"/>
    </row>
    <row r="4263" spans="1:1" x14ac:dyDescent="0.2">
      <c r="A4263" s="144"/>
    </row>
    <row r="4264" spans="1:1" x14ac:dyDescent="0.2">
      <c r="A4264" s="144"/>
    </row>
    <row r="4265" spans="1:1" x14ac:dyDescent="0.2">
      <c r="A4265" s="144"/>
    </row>
    <row r="4266" spans="1:1" x14ac:dyDescent="0.2">
      <c r="A4266" s="144"/>
    </row>
    <row r="4267" spans="1:1" x14ac:dyDescent="0.2">
      <c r="A4267" s="144"/>
    </row>
    <row r="4268" spans="1:1" x14ac:dyDescent="0.2">
      <c r="A4268" s="144"/>
    </row>
    <row r="4269" spans="1:1" x14ac:dyDescent="0.2">
      <c r="A4269" s="144"/>
    </row>
    <row r="4270" spans="1:1" x14ac:dyDescent="0.2">
      <c r="A4270" s="144"/>
    </row>
    <row r="4271" spans="1:1" x14ac:dyDescent="0.2">
      <c r="A4271" s="144"/>
    </row>
    <row r="4272" spans="1:1" x14ac:dyDescent="0.2">
      <c r="A4272" s="144"/>
    </row>
    <row r="4273" spans="1:1" x14ac:dyDescent="0.2">
      <c r="A4273" s="144"/>
    </row>
    <row r="4274" spans="1:1" x14ac:dyDescent="0.2">
      <c r="A4274" s="144"/>
    </row>
    <row r="4275" spans="1:1" x14ac:dyDescent="0.2">
      <c r="A4275" s="144"/>
    </row>
    <row r="4276" spans="1:1" x14ac:dyDescent="0.2">
      <c r="A4276" s="144"/>
    </row>
    <row r="4277" spans="1:1" x14ac:dyDescent="0.2">
      <c r="A4277" s="144"/>
    </row>
    <row r="4278" spans="1:1" x14ac:dyDescent="0.2">
      <c r="A4278" s="144"/>
    </row>
    <row r="4279" spans="1:1" x14ac:dyDescent="0.2">
      <c r="A4279" s="144"/>
    </row>
    <row r="4280" spans="1:1" x14ac:dyDescent="0.2">
      <c r="A4280" s="144"/>
    </row>
    <row r="4281" spans="1:1" x14ac:dyDescent="0.2">
      <c r="A4281" s="144"/>
    </row>
    <row r="4282" spans="1:1" x14ac:dyDescent="0.2">
      <c r="A4282" s="144"/>
    </row>
    <row r="4283" spans="1:1" x14ac:dyDescent="0.2">
      <c r="A4283" s="144"/>
    </row>
    <row r="4284" spans="1:1" x14ac:dyDescent="0.2">
      <c r="A4284" s="144"/>
    </row>
    <row r="4285" spans="1:1" x14ac:dyDescent="0.2">
      <c r="A4285" s="144"/>
    </row>
    <row r="4286" spans="1:1" x14ac:dyDescent="0.2">
      <c r="A4286" s="144"/>
    </row>
    <row r="4287" spans="1:1" x14ac:dyDescent="0.2">
      <c r="A4287" s="144"/>
    </row>
    <row r="4288" spans="1:1" x14ac:dyDescent="0.2">
      <c r="A4288" s="144"/>
    </row>
    <row r="4289" spans="1:1" x14ac:dyDescent="0.2">
      <c r="A4289" s="144"/>
    </row>
    <row r="4290" spans="1:1" x14ac:dyDescent="0.2">
      <c r="A4290" s="144"/>
    </row>
    <row r="4291" spans="1:1" x14ac:dyDescent="0.2">
      <c r="A4291" s="144"/>
    </row>
    <row r="4292" spans="1:1" x14ac:dyDescent="0.2">
      <c r="A4292" s="144"/>
    </row>
    <row r="4293" spans="1:1" x14ac:dyDescent="0.2">
      <c r="A4293" s="144"/>
    </row>
    <row r="4294" spans="1:1" x14ac:dyDescent="0.2">
      <c r="A4294" s="144"/>
    </row>
    <row r="4295" spans="1:1" x14ac:dyDescent="0.2">
      <c r="A4295" s="144"/>
    </row>
    <row r="4296" spans="1:1" x14ac:dyDescent="0.2">
      <c r="A4296" s="144"/>
    </row>
    <row r="4297" spans="1:1" x14ac:dyDescent="0.2">
      <c r="A4297" s="144"/>
    </row>
    <row r="4298" spans="1:1" x14ac:dyDescent="0.2">
      <c r="A4298" s="144"/>
    </row>
    <row r="4299" spans="1:1" x14ac:dyDescent="0.2">
      <c r="A4299" s="144"/>
    </row>
    <row r="4300" spans="1:1" x14ac:dyDescent="0.2">
      <c r="A4300" s="144"/>
    </row>
    <row r="4301" spans="1:1" x14ac:dyDescent="0.2">
      <c r="A4301" s="144"/>
    </row>
    <row r="4302" spans="1:1" x14ac:dyDescent="0.2">
      <c r="A4302" s="144"/>
    </row>
    <row r="4303" spans="1:1" x14ac:dyDescent="0.2">
      <c r="A4303" s="144"/>
    </row>
    <row r="4304" spans="1:1" x14ac:dyDescent="0.2">
      <c r="A4304" s="144"/>
    </row>
    <row r="4305" spans="1:1" x14ac:dyDescent="0.2">
      <c r="A4305" s="144"/>
    </row>
    <row r="4306" spans="1:1" x14ac:dyDescent="0.2">
      <c r="A4306" s="144"/>
    </row>
    <row r="4307" spans="1:1" x14ac:dyDescent="0.2">
      <c r="A4307" s="144"/>
    </row>
    <row r="4308" spans="1:1" x14ac:dyDescent="0.2">
      <c r="A4308" s="144"/>
    </row>
    <row r="4309" spans="1:1" x14ac:dyDescent="0.2">
      <c r="A4309" s="144"/>
    </row>
    <row r="4310" spans="1:1" x14ac:dyDescent="0.2">
      <c r="A4310" s="144"/>
    </row>
    <row r="4311" spans="1:1" x14ac:dyDescent="0.2">
      <c r="A4311" s="144"/>
    </row>
    <row r="4312" spans="1:1" x14ac:dyDescent="0.2">
      <c r="A4312" s="144"/>
    </row>
    <row r="4313" spans="1:1" x14ac:dyDescent="0.2">
      <c r="A4313" s="144"/>
    </row>
    <row r="4314" spans="1:1" x14ac:dyDescent="0.2">
      <c r="A4314" s="144"/>
    </row>
    <row r="4315" spans="1:1" x14ac:dyDescent="0.2">
      <c r="A4315" s="144"/>
    </row>
    <row r="4316" spans="1:1" x14ac:dyDescent="0.2">
      <c r="A4316" s="144"/>
    </row>
    <row r="4317" spans="1:1" x14ac:dyDescent="0.2">
      <c r="A4317" s="144"/>
    </row>
    <row r="4318" spans="1:1" x14ac:dyDescent="0.2">
      <c r="A4318" s="144"/>
    </row>
    <row r="4319" spans="1:1" x14ac:dyDescent="0.2">
      <c r="A4319" s="144"/>
    </row>
    <row r="4320" spans="1:1" x14ac:dyDescent="0.2">
      <c r="A4320" s="144"/>
    </row>
    <row r="4321" spans="1:1" x14ac:dyDescent="0.2">
      <c r="A4321" s="144"/>
    </row>
    <row r="4322" spans="1:1" x14ac:dyDescent="0.2">
      <c r="A4322" s="144"/>
    </row>
    <row r="4323" spans="1:1" x14ac:dyDescent="0.2">
      <c r="A4323" s="144"/>
    </row>
    <row r="4324" spans="1:1" x14ac:dyDescent="0.2">
      <c r="A4324" s="144"/>
    </row>
    <row r="4325" spans="1:1" x14ac:dyDescent="0.2">
      <c r="A4325" s="144"/>
    </row>
    <row r="4326" spans="1:1" x14ac:dyDescent="0.2">
      <c r="A4326" s="144"/>
    </row>
    <row r="4327" spans="1:1" x14ac:dyDescent="0.2">
      <c r="A4327" s="144"/>
    </row>
    <row r="4328" spans="1:1" x14ac:dyDescent="0.2">
      <c r="A4328" s="144"/>
    </row>
    <row r="4329" spans="1:1" x14ac:dyDescent="0.2">
      <c r="A4329" s="144"/>
    </row>
    <row r="4330" spans="1:1" x14ac:dyDescent="0.2">
      <c r="A4330" s="144"/>
    </row>
    <row r="4331" spans="1:1" x14ac:dyDescent="0.2">
      <c r="A4331" s="144"/>
    </row>
    <row r="4332" spans="1:1" x14ac:dyDescent="0.2">
      <c r="A4332" s="144"/>
    </row>
    <row r="4333" spans="1:1" x14ac:dyDescent="0.2">
      <c r="A4333" s="144"/>
    </row>
    <row r="4334" spans="1:1" x14ac:dyDescent="0.2">
      <c r="A4334" s="144"/>
    </row>
    <row r="4335" spans="1:1" x14ac:dyDescent="0.2">
      <c r="A4335" s="144"/>
    </row>
    <row r="4336" spans="1:1" x14ac:dyDescent="0.2">
      <c r="A4336" s="144"/>
    </row>
    <row r="4337" spans="1:1" x14ac:dyDescent="0.2">
      <c r="A4337" s="144"/>
    </row>
    <row r="4338" spans="1:1" x14ac:dyDescent="0.2">
      <c r="A4338" s="144"/>
    </row>
    <row r="4339" spans="1:1" x14ac:dyDescent="0.2">
      <c r="A4339" s="144"/>
    </row>
    <row r="4340" spans="1:1" x14ac:dyDescent="0.2">
      <c r="A4340" s="144"/>
    </row>
    <row r="4341" spans="1:1" x14ac:dyDescent="0.2">
      <c r="A4341" s="144"/>
    </row>
    <row r="4342" spans="1:1" x14ac:dyDescent="0.2">
      <c r="A4342" s="144"/>
    </row>
    <row r="4343" spans="1:1" x14ac:dyDescent="0.2">
      <c r="A4343" s="144"/>
    </row>
    <row r="4344" spans="1:1" x14ac:dyDescent="0.2">
      <c r="A4344" s="144"/>
    </row>
    <row r="4345" spans="1:1" x14ac:dyDescent="0.2">
      <c r="A4345" s="144"/>
    </row>
    <row r="4346" spans="1:1" x14ac:dyDescent="0.2">
      <c r="A4346" s="144"/>
    </row>
    <row r="4347" spans="1:1" x14ac:dyDescent="0.2">
      <c r="A4347" s="144"/>
    </row>
    <row r="4348" spans="1:1" x14ac:dyDescent="0.2">
      <c r="A4348" s="144"/>
    </row>
    <row r="4349" spans="1:1" x14ac:dyDescent="0.2">
      <c r="A4349" s="144"/>
    </row>
    <row r="4350" spans="1:1" x14ac:dyDescent="0.2">
      <c r="A4350" s="144"/>
    </row>
    <row r="4351" spans="1:1" x14ac:dyDescent="0.2">
      <c r="A4351" s="144"/>
    </row>
    <row r="4352" spans="1:1" x14ac:dyDescent="0.2">
      <c r="A4352" s="144"/>
    </row>
    <row r="4353" spans="1:1" x14ac:dyDescent="0.2">
      <c r="A4353" s="144"/>
    </row>
    <row r="4354" spans="1:1" x14ac:dyDescent="0.2">
      <c r="A4354" s="144"/>
    </row>
    <row r="4355" spans="1:1" x14ac:dyDescent="0.2">
      <c r="A4355" s="144"/>
    </row>
    <row r="4356" spans="1:1" x14ac:dyDescent="0.2">
      <c r="A4356" s="144"/>
    </row>
    <row r="4357" spans="1:1" x14ac:dyDescent="0.2">
      <c r="A4357" s="144"/>
    </row>
    <row r="4358" spans="1:1" x14ac:dyDescent="0.2">
      <c r="A4358" s="144"/>
    </row>
    <row r="4359" spans="1:1" x14ac:dyDescent="0.2">
      <c r="A4359" s="144"/>
    </row>
    <row r="4360" spans="1:1" x14ac:dyDescent="0.2">
      <c r="A4360" s="144"/>
    </row>
    <row r="4361" spans="1:1" x14ac:dyDescent="0.2">
      <c r="A4361" s="144"/>
    </row>
    <row r="4362" spans="1:1" x14ac:dyDescent="0.2">
      <c r="A4362" s="144"/>
    </row>
    <row r="4363" spans="1:1" x14ac:dyDescent="0.2">
      <c r="A4363" s="144"/>
    </row>
    <row r="4364" spans="1:1" x14ac:dyDescent="0.2">
      <c r="A4364" s="144"/>
    </row>
    <row r="4365" spans="1:1" x14ac:dyDescent="0.2">
      <c r="A4365" s="144"/>
    </row>
    <row r="4366" spans="1:1" x14ac:dyDescent="0.2">
      <c r="A4366" s="144"/>
    </row>
    <row r="4367" spans="1:1" x14ac:dyDescent="0.2">
      <c r="A4367" s="144"/>
    </row>
    <row r="4368" spans="1:1" x14ac:dyDescent="0.2">
      <c r="A4368" s="144"/>
    </row>
    <row r="4369" spans="1:1" x14ac:dyDescent="0.2">
      <c r="A4369" s="144"/>
    </row>
    <row r="4370" spans="1:1" x14ac:dyDescent="0.2">
      <c r="A4370" s="144"/>
    </row>
    <row r="4371" spans="1:1" x14ac:dyDescent="0.2">
      <c r="A4371" s="144"/>
    </row>
    <row r="4372" spans="1:1" x14ac:dyDescent="0.2">
      <c r="A4372" s="144"/>
    </row>
    <row r="4373" spans="1:1" x14ac:dyDescent="0.2">
      <c r="A4373" s="144"/>
    </row>
    <row r="4374" spans="1:1" x14ac:dyDescent="0.2">
      <c r="A4374" s="144"/>
    </row>
    <row r="4375" spans="1:1" x14ac:dyDescent="0.2">
      <c r="A4375" s="144"/>
    </row>
    <row r="4376" spans="1:1" x14ac:dyDescent="0.2">
      <c r="A4376" s="144"/>
    </row>
    <row r="4377" spans="1:1" x14ac:dyDescent="0.2">
      <c r="A4377" s="144"/>
    </row>
    <row r="4378" spans="1:1" x14ac:dyDescent="0.2">
      <c r="A4378" s="144"/>
    </row>
    <row r="4379" spans="1:1" x14ac:dyDescent="0.2">
      <c r="A4379" s="144"/>
    </row>
    <row r="4380" spans="1:1" x14ac:dyDescent="0.2">
      <c r="A4380" s="144"/>
    </row>
    <row r="4381" spans="1:1" x14ac:dyDescent="0.2">
      <c r="A4381" s="144"/>
    </row>
    <row r="4382" spans="1:1" x14ac:dyDescent="0.2">
      <c r="A4382" s="144"/>
    </row>
    <row r="4383" spans="1:1" x14ac:dyDescent="0.2">
      <c r="A4383" s="144"/>
    </row>
    <row r="4384" spans="1:1" x14ac:dyDescent="0.2">
      <c r="A4384" s="144"/>
    </row>
    <row r="4385" spans="1:1" x14ac:dyDescent="0.2">
      <c r="A4385" s="144"/>
    </row>
    <row r="4386" spans="1:1" x14ac:dyDescent="0.2">
      <c r="A4386" s="144"/>
    </row>
    <row r="4387" spans="1:1" x14ac:dyDescent="0.2">
      <c r="A4387" s="144"/>
    </row>
    <row r="4388" spans="1:1" x14ac:dyDescent="0.2">
      <c r="A4388" s="144"/>
    </row>
    <row r="4389" spans="1:1" x14ac:dyDescent="0.2">
      <c r="A4389" s="144"/>
    </row>
    <row r="4390" spans="1:1" x14ac:dyDescent="0.2">
      <c r="A4390" s="144"/>
    </row>
    <row r="4391" spans="1:1" x14ac:dyDescent="0.2">
      <c r="A4391" s="144"/>
    </row>
    <row r="4392" spans="1:1" x14ac:dyDescent="0.2">
      <c r="A4392" s="144"/>
    </row>
    <row r="4393" spans="1:1" x14ac:dyDescent="0.2">
      <c r="A4393" s="144"/>
    </row>
    <row r="4394" spans="1:1" x14ac:dyDescent="0.2">
      <c r="A4394" s="144"/>
    </row>
    <row r="4395" spans="1:1" x14ac:dyDescent="0.2">
      <c r="A4395" s="144"/>
    </row>
    <row r="4396" spans="1:1" x14ac:dyDescent="0.2">
      <c r="A4396" s="144"/>
    </row>
    <row r="4397" spans="1:1" x14ac:dyDescent="0.2">
      <c r="A4397" s="144"/>
    </row>
    <row r="4398" spans="1:1" x14ac:dyDescent="0.2">
      <c r="A4398" s="144"/>
    </row>
    <row r="4399" spans="1:1" x14ac:dyDescent="0.2">
      <c r="A4399" s="144"/>
    </row>
    <row r="4400" spans="1:1" x14ac:dyDescent="0.2">
      <c r="A4400" s="144"/>
    </row>
    <row r="4401" spans="1:1" x14ac:dyDescent="0.2">
      <c r="A4401" s="144"/>
    </row>
    <row r="4402" spans="1:1" x14ac:dyDescent="0.2">
      <c r="A4402" s="144"/>
    </row>
    <row r="4403" spans="1:1" x14ac:dyDescent="0.2">
      <c r="A4403" s="144"/>
    </row>
    <row r="4404" spans="1:1" x14ac:dyDescent="0.2">
      <c r="A4404" s="144"/>
    </row>
    <row r="4405" spans="1:1" x14ac:dyDescent="0.2">
      <c r="A4405" s="144"/>
    </row>
    <row r="4406" spans="1:1" x14ac:dyDescent="0.2">
      <c r="A4406" s="144"/>
    </row>
    <row r="4407" spans="1:1" x14ac:dyDescent="0.2">
      <c r="A4407" s="144"/>
    </row>
    <row r="4408" spans="1:1" x14ac:dyDescent="0.2">
      <c r="A4408" s="144"/>
    </row>
    <row r="4409" spans="1:1" x14ac:dyDescent="0.2">
      <c r="A4409" s="144"/>
    </row>
    <row r="4410" spans="1:1" x14ac:dyDescent="0.2">
      <c r="A4410" s="144"/>
    </row>
    <row r="4411" spans="1:1" x14ac:dyDescent="0.2">
      <c r="A4411" s="144"/>
    </row>
    <row r="4412" spans="1:1" x14ac:dyDescent="0.2">
      <c r="A4412" s="144"/>
    </row>
    <row r="4413" spans="1:1" x14ac:dyDescent="0.2">
      <c r="A4413" s="144"/>
    </row>
    <row r="4414" spans="1:1" x14ac:dyDescent="0.2">
      <c r="A4414" s="144"/>
    </row>
    <row r="4415" spans="1:1" x14ac:dyDescent="0.2">
      <c r="A4415" s="144"/>
    </row>
    <row r="4416" spans="1:1" x14ac:dyDescent="0.2">
      <c r="A4416" s="144"/>
    </row>
    <row r="4417" spans="1:1" x14ac:dyDescent="0.2">
      <c r="A4417" s="144"/>
    </row>
    <row r="4418" spans="1:1" x14ac:dyDescent="0.2">
      <c r="A4418" s="144"/>
    </row>
    <row r="4419" spans="1:1" x14ac:dyDescent="0.2">
      <c r="A4419" s="144"/>
    </row>
    <row r="4420" spans="1:1" x14ac:dyDescent="0.2">
      <c r="A4420" s="144"/>
    </row>
    <row r="4421" spans="1:1" x14ac:dyDescent="0.2">
      <c r="A4421" s="144"/>
    </row>
    <row r="4422" spans="1:1" x14ac:dyDescent="0.2">
      <c r="A4422" s="144"/>
    </row>
    <row r="4423" spans="1:1" x14ac:dyDescent="0.2">
      <c r="A4423" s="144"/>
    </row>
    <row r="4424" spans="1:1" x14ac:dyDescent="0.2">
      <c r="A4424" s="144"/>
    </row>
    <row r="4425" spans="1:1" x14ac:dyDescent="0.2">
      <c r="A4425" s="144"/>
    </row>
    <row r="4426" spans="1:1" x14ac:dyDescent="0.2">
      <c r="A4426" s="144"/>
    </row>
    <row r="4427" spans="1:1" x14ac:dyDescent="0.2">
      <c r="A4427" s="144"/>
    </row>
    <row r="4428" spans="1:1" x14ac:dyDescent="0.2">
      <c r="A4428" s="144"/>
    </row>
    <row r="4429" spans="1:1" x14ac:dyDescent="0.2">
      <c r="A4429" s="144"/>
    </row>
    <row r="4430" spans="1:1" x14ac:dyDescent="0.2">
      <c r="A4430" s="144"/>
    </row>
    <row r="4431" spans="1:1" x14ac:dyDescent="0.2">
      <c r="A4431" s="144"/>
    </row>
    <row r="4432" spans="1:1" x14ac:dyDescent="0.2">
      <c r="A4432" s="144"/>
    </row>
    <row r="4433" spans="1:1" x14ac:dyDescent="0.2">
      <c r="A4433" s="144"/>
    </row>
    <row r="4434" spans="1:1" x14ac:dyDescent="0.2">
      <c r="A4434" s="144"/>
    </row>
    <row r="4435" spans="1:1" x14ac:dyDescent="0.2">
      <c r="A4435" s="144"/>
    </row>
    <row r="4436" spans="1:1" x14ac:dyDescent="0.2">
      <c r="A4436" s="144"/>
    </row>
    <row r="4437" spans="1:1" x14ac:dyDescent="0.2">
      <c r="A4437" s="144"/>
    </row>
    <row r="4438" spans="1:1" x14ac:dyDescent="0.2">
      <c r="A4438" s="144"/>
    </row>
    <row r="4439" spans="1:1" x14ac:dyDescent="0.2">
      <c r="A4439" s="144"/>
    </row>
    <row r="4440" spans="1:1" x14ac:dyDescent="0.2">
      <c r="A4440" s="144"/>
    </row>
    <row r="4441" spans="1:1" x14ac:dyDescent="0.2">
      <c r="A4441" s="144"/>
    </row>
    <row r="4442" spans="1:1" x14ac:dyDescent="0.2">
      <c r="A4442" s="144"/>
    </row>
    <row r="4443" spans="1:1" x14ac:dyDescent="0.2">
      <c r="A4443" s="144"/>
    </row>
    <row r="4444" spans="1:1" x14ac:dyDescent="0.2">
      <c r="A4444" s="144"/>
    </row>
    <row r="4445" spans="1:1" x14ac:dyDescent="0.2">
      <c r="A4445" s="144"/>
    </row>
    <row r="4446" spans="1:1" x14ac:dyDescent="0.2">
      <c r="A4446" s="144"/>
    </row>
    <row r="4447" spans="1:1" x14ac:dyDescent="0.2">
      <c r="A4447" s="144"/>
    </row>
    <row r="4448" spans="1:1" x14ac:dyDescent="0.2">
      <c r="A4448" s="144"/>
    </row>
    <row r="4449" spans="1:1" x14ac:dyDescent="0.2">
      <c r="A4449" s="144"/>
    </row>
    <row r="4450" spans="1:1" x14ac:dyDescent="0.2">
      <c r="A4450" s="144"/>
    </row>
    <row r="4451" spans="1:1" x14ac:dyDescent="0.2">
      <c r="A4451" s="144"/>
    </row>
    <row r="4452" spans="1:1" x14ac:dyDescent="0.2">
      <c r="A4452" s="144"/>
    </row>
    <row r="4453" spans="1:1" x14ac:dyDescent="0.2">
      <c r="A4453" s="144"/>
    </row>
    <row r="4454" spans="1:1" x14ac:dyDescent="0.2">
      <c r="A4454" s="144"/>
    </row>
    <row r="4455" spans="1:1" x14ac:dyDescent="0.2">
      <c r="A4455" s="144"/>
    </row>
    <row r="4456" spans="1:1" x14ac:dyDescent="0.2">
      <c r="A4456" s="144"/>
    </row>
    <row r="4457" spans="1:1" x14ac:dyDescent="0.2">
      <c r="A4457" s="144"/>
    </row>
    <row r="4458" spans="1:1" x14ac:dyDescent="0.2">
      <c r="A4458" s="144"/>
    </row>
    <row r="4459" spans="1:1" x14ac:dyDescent="0.2">
      <c r="A4459" s="144"/>
    </row>
    <row r="4460" spans="1:1" x14ac:dyDescent="0.2">
      <c r="A4460" s="144"/>
    </row>
    <row r="4461" spans="1:1" x14ac:dyDescent="0.2">
      <c r="A4461" s="144"/>
    </row>
    <row r="4462" spans="1:1" x14ac:dyDescent="0.2">
      <c r="A4462" s="144"/>
    </row>
    <row r="4463" spans="1:1" x14ac:dyDescent="0.2">
      <c r="A4463" s="144"/>
    </row>
    <row r="4464" spans="1:1" x14ac:dyDescent="0.2">
      <c r="A4464" s="144"/>
    </row>
    <row r="4465" spans="1:1" x14ac:dyDescent="0.2">
      <c r="A4465" s="144"/>
    </row>
    <row r="4466" spans="1:1" x14ac:dyDescent="0.2">
      <c r="A4466" s="144"/>
    </row>
    <row r="4467" spans="1:1" x14ac:dyDescent="0.2">
      <c r="A4467" s="144"/>
    </row>
    <row r="4468" spans="1:1" x14ac:dyDescent="0.2">
      <c r="A4468" s="144"/>
    </row>
    <row r="4469" spans="1:1" x14ac:dyDescent="0.2">
      <c r="A4469" s="144"/>
    </row>
    <row r="4470" spans="1:1" x14ac:dyDescent="0.2">
      <c r="A4470" s="144"/>
    </row>
    <row r="4471" spans="1:1" x14ac:dyDescent="0.2">
      <c r="A4471" s="144"/>
    </row>
    <row r="4472" spans="1:1" x14ac:dyDescent="0.2">
      <c r="A4472" s="144"/>
    </row>
    <row r="4473" spans="1:1" x14ac:dyDescent="0.2">
      <c r="A4473" s="144"/>
    </row>
    <row r="4474" spans="1:1" x14ac:dyDescent="0.2">
      <c r="A4474" s="144"/>
    </row>
    <row r="4475" spans="1:1" x14ac:dyDescent="0.2">
      <c r="A4475" s="144"/>
    </row>
    <row r="4476" spans="1:1" x14ac:dyDescent="0.2">
      <c r="A4476" s="144"/>
    </row>
    <row r="4477" spans="1:1" x14ac:dyDescent="0.2">
      <c r="A4477" s="144"/>
    </row>
    <row r="4478" spans="1:1" x14ac:dyDescent="0.2">
      <c r="A4478" s="144"/>
    </row>
    <row r="4479" spans="1:1" x14ac:dyDescent="0.2">
      <c r="A4479" s="144"/>
    </row>
    <row r="4480" spans="1:1" x14ac:dyDescent="0.2">
      <c r="A4480" s="144"/>
    </row>
    <row r="4481" spans="1:1" x14ac:dyDescent="0.2">
      <c r="A4481" s="144"/>
    </row>
    <row r="4482" spans="1:1" x14ac:dyDescent="0.2">
      <c r="A4482" s="144"/>
    </row>
    <row r="4483" spans="1:1" x14ac:dyDescent="0.2">
      <c r="A4483" s="144"/>
    </row>
    <row r="4484" spans="1:1" x14ac:dyDescent="0.2">
      <c r="A4484" s="144"/>
    </row>
    <row r="4485" spans="1:1" x14ac:dyDescent="0.2">
      <c r="A4485" s="144"/>
    </row>
    <row r="4486" spans="1:1" x14ac:dyDescent="0.2">
      <c r="A4486" s="144"/>
    </row>
    <row r="4487" spans="1:1" x14ac:dyDescent="0.2">
      <c r="A4487" s="144"/>
    </row>
    <row r="4488" spans="1:1" x14ac:dyDescent="0.2">
      <c r="A4488" s="144"/>
    </row>
    <row r="4489" spans="1:1" x14ac:dyDescent="0.2">
      <c r="A4489" s="144"/>
    </row>
    <row r="4490" spans="1:1" x14ac:dyDescent="0.2">
      <c r="A4490" s="144"/>
    </row>
    <row r="4491" spans="1:1" x14ac:dyDescent="0.2">
      <c r="A4491" s="144"/>
    </row>
    <row r="4492" spans="1:1" x14ac:dyDescent="0.2">
      <c r="A4492" s="144"/>
    </row>
    <row r="4493" spans="1:1" x14ac:dyDescent="0.2">
      <c r="A4493" s="144"/>
    </row>
    <row r="4494" spans="1:1" x14ac:dyDescent="0.2">
      <c r="A4494" s="144"/>
    </row>
    <row r="4495" spans="1:1" x14ac:dyDescent="0.2">
      <c r="A4495" s="144"/>
    </row>
    <row r="4496" spans="1:1" x14ac:dyDescent="0.2">
      <c r="A4496" s="144"/>
    </row>
    <row r="4497" spans="1:1" x14ac:dyDescent="0.2">
      <c r="A4497" s="144"/>
    </row>
    <row r="4498" spans="1:1" x14ac:dyDescent="0.2">
      <c r="A4498" s="144"/>
    </row>
    <row r="4499" spans="1:1" x14ac:dyDescent="0.2">
      <c r="A4499" s="144"/>
    </row>
    <row r="4500" spans="1:1" x14ac:dyDescent="0.2">
      <c r="A4500" s="144"/>
    </row>
    <row r="4501" spans="1:1" x14ac:dyDescent="0.2">
      <c r="A4501" s="144"/>
    </row>
    <row r="4502" spans="1:1" x14ac:dyDescent="0.2">
      <c r="A4502" s="144"/>
    </row>
    <row r="4503" spans="1:1" x14ac:dyDescent="0.2">
      <c r="A4503" s="144"/>
    </row>
    <row r="4504" spans="1:1" x14ac:dyDescent="0.2">
      <c r="A4504" s="144"/>
    </row>
    <row r="4505" spans="1:1" x14ac:dyDescent="0.2">
      <c r="A4505" s="144"/>
    </row>
    <row r="4506" spans="1:1" x14ac:dyDescent="0.2">
      <c r="A4506" s="144"/>
    </row>
    <row r="4507" spans="1:1" x14ac:dyDescent="0.2">
      <c r="A4507" s="144"/>
    </row>
    <row r="4508" spans="1:1" x14ac:dyDescent="0.2">
      <c r="A4508" s="144"/>
    </row>
    <row r="4509" spans="1:1" x14ac:dyDescent="0.2">
      <c r="A4509" s="144"/>
    </row>
    <row r="4510" spans="1:1" x14ac:dyDescent="0.2">
      <c r="A4510" s="144"/>
    </row>
    <row r="4511" spans="1:1" x14ac:dyDescent="0.2">
      <c r="A4511" s="144"/>
    </row>
    <row r="4512" spans="1:1" x14ac:dyDescent="0.2">
      <c r="A4512" s="144"/>
    </row>
    <row r="4513" spans="1:1" x14ac:dyDescent="0.2">
      <c r="A4513" s="144"/>
    </row>
    <row r="4514" spans="1:1" x14ac:dyDescent="0.2">
      <c r="A4514" s="144"/>
    </row>
    <row r="4515" spans="1:1" x14ac:dyDescent="0.2">
      <c r="A4515" s="144"/>
    </row>
    <row r="4516" spans="1:1" x14ac:dyDescent="0.2">
      <c r="A4516" s="144"/>
    </row>
    <row r="4517" spans="1:1" x14ac:dyDescent="0.2">
      <c r="A4517" s="144"/>
    </row>
    <row r="4518" spans="1:1" x14ac:dyDescent="0.2">
      <c r="A4518" s="144"/>
    </row>
    <row r="4519" spans="1:1" x14ac:dyDescent="0.2">
      <c r="A4519" s="144"/>
    </row>
    <row r="4520" spans="1:1" x14ac:dyDescent="0.2">
      <c r="A4520" s="144"/>
    </row>
    <row r="4521" spans="1:1" x14ac:dyDescent="0.2">
      <c r="A4521" s="144"/>
    </row>
    <row r="4522" spans="1:1" x14ac:dyDescent="0.2">
      <c r="A4522" s="144"/>
    </row>
    <row r="4523" spans="1:1" x14ac:dyDescent="0.2">
      <c r="A4523" s="144"/>
    </row>
    <row r="4524" spans="1:1" x14ac:dyDescent="0.2">
      <c r="A4524" s="144"/>
    </row>
    <row r="4525" spans="1:1" x14ac:dyDescent="0.2">
      <c r="A4525" s="144"/>
    </row>
    <row r="4526" spans="1:1" x14ac:dyDescent="0.2">
      <c r="A4526" s="144"/>
    </row>
    <row r="4527" spans="1:1" x14ac:dyDescent="0.2">
      <c r="A4527" s="144"/>
    </row>
    <row r="4528" spans="1:1" x14ac:dyDescent="0.2">
      <c r="A4528" s="144"/>
    </row>
    <row r="4529" spans="1:1" x14ac:dyDescent="0.2">
      <c r="A4529" s="144"/>
    </row>
    <row r="4530" spans="1:1" x14ac:dyDescent="0.2">
      <c r="A4530" s="144"/>
    </row>
    <row r="4531" spans="1:1" x14ac:dyDescent="0.2">
      <c r="A4531" s="144"/>
    </row>
    <row r="4532" spans="1:1" x14ac:dyDescent="0.2">
      <c r="A4532" s="144"/>
    </row>
    <row r="4533" spans="1:1" x14ac:dyDescent="0.2">
      <c r="A4533" s="144"/>
    </row>
    <row r="4534" spans="1:1" x14ac:dyDescent="0.2">
      <c r="A4534" s="144"/>
    </row>
    <row r="4535" spans="1:1" x14ac:dyDescent="0.2">
      <c r="A4535" s="144"/>
    </row>
    <row r="4536" spans="1:1" x14ac:dyDescent="0.2">
      <c r="A4536" s="144"/>
    </row>
    <row r="4537" spans="1:1" x14ac:dyDescent="0.2">
      <c r="A4537" s="144"/>
    </row>
    <row r="4538" spans="1:1" x14ac:dyDescent="0.2">
      <c r="A4538" s="144"/>
    </row>
    <row r="4539" spans="1:1" x14ac:dyDescent="0.2">
      <c r="A4539" s="144"/>
    </row>
    <row r="4540" spans="1:1" x14ac:dyDescent="0.2">
      <c r="A4540" s="144"/>
    </row>
    <row r="4541" spans="1:1" x14ac:dyDescent="0.2">
      <c r="A4541" s="144"/>
    </row>
    <row r="4542" spans="1:1" x14ac:dyDescent="0.2">
      <c r="A4542" s="144"/>
    </row>
    <row r="4543" spans="1:1" x14ac:dyDescent="0.2">
      <c r="A4543" s="144"/>
    </row>
    <row r="4544" spans="1:1" x14ac:dyDescent="0.2">
      <c r="A4544" s="144"/>
    </row>
    <row r="4545" spans="1:1" x14ac:dyDescent="0.2">
      <c r="A4545" s="144"/>
    </row>
    <row r="4546" spans="1:1" x14ac:dyDescent="0.2">
      <c r="A4546" s="144"/>
    </row>
    <row r="4547" spans="1:1" x14ac:dyDescent="0.2">
      <c r="A4547" s="144"/>
    </row>
    <row r="4548" spans="1:1" x14ac:dyDescent="0.2">
      <c r="A4548" s="144"/>
    </row>
    <row r="4549" spans="1:1" x14ac:dyDescent="0.2">
      <c r="A4549" s="144"/>
    </row>
    <row r="4550" spans="1:1" x14ac:dyDescent="0.2">
      <c r="A4550" s="144"/>
    </row>
    <row r="4551" spans="1:1" x14ac:dyDescent="0.2">
      <c r="A4551" s="144"/>
    </row>
    <row r="4552" spans="1:1" x14ac:dyDescent="0.2">
      <c r="A4552" s="144"/>
    </row>
    <row r="4553" spans="1:1" x14ac:dyDescent="0.2">
      <c r="A4553" s="144"/>
    </row>
    <row r="4554" spans="1:1" x14ac:dyDescent="0.2">
      <c r="A4554" s="144"/>
    </row>
    <row r="4555" spans="1:1" x14ac:dyDescent="0.2">
      <c r="A4555" s="144"/>
    </row>
    <row r="4556" spans="1:1" x14ac:dyDescent="0.2">
      <c r="A4556" s="144"/>
    </row>
    <row r="4557" spans="1:1" x14ac:dyDescent="0.2">
      <c r="A4557" s="144"/>
    </row>
    <row r="4558" spans="1:1" x14ac:dyDescent="0.2">
      <c r="A4558" s="144"/>
    </row>
    <row r="4559" spans="1:1" x14ac:dyDescent="0.2">
      <c r="A4559" s="144"/>
    </row>
    <row r="4560" spans="1:1" x14ac:dyDescent="0.2">
      <c r="A4560" s="144"/>
    </row>
    <row r="4561" spans="1:1" x14ac:dyDescent="0.2">
      <c r="A4561" s="144"/>
    </row>
    <row r="4562" spans="1:1" x14ac:dyDescent="0.2">
      <c r="A4562" s="144"/>
    </row>
    <row r="4563" spans="1:1" x14ac:dyDescent="0.2">
      <c r="A4563" s="144"/>
    </row>
    <row r="4564" spans="1:1" x14ac:dyDescent="0.2">
      <c r="A4564" s="144"/>
    </row>
    <row r="4565" spans="1:1" x14ac:dyDescent="0.2">
      <c r="A4565" s="144"/>
    </row>
    <row r="4566" spans="1:1" x14ac:dyDescent="0.2">
      <c r="A4566" s="144"/>
    </row>
    <row r="4567" spans="1:1" x14ac:dyDescent="0.2">
      <c r="A4567" s="144"/>
    </row>
    <row r="4568" spans="1:1" x14ac:dyDescent="0.2">
      <c r="A4568" s="144"/>
    </row>
    <row r="4569" spans="1:1" x14ac:dyDescent="0.2">
      <c r="A4569" s="144"/>
    </row>
    <row r="4570" spans="1:1" x14ac:dyDescent="0.2">
      <c r="A4570" s="144"/>
    </row>
    <row r="4571" spans="1:1" x14ac:dyDescent="0.2">
      <c r="A4571" s="144"/>
    </row>
    <row r="4572" spans="1:1" x14ac:dyDescent="0.2">
      <c r="A4572" s="144"/>
    </row>
    <row r="4573" spans="1:1" x14ac:dyDescent="0.2">
      <c r="A4573" s="144"/>
    </row>
    <row r="4574" spans="1:1" x14ac:dyDescent="0.2">
      <c r="A4574" s="144"/>
    </row>
    <row r="4575" spans="1:1" x14ac:dyDescent="0.2">
      <c r="A4575" s="144"/>
    </row>
    <row r="4576" spans="1:1" x14ac:dyDescent="0.2">
      <c r="A4576" s="144"/>
    </row>
    <row r="4577" spans="1:1" x14ac:dyDescent="0.2">
      <c r="A4577" s="144"/>
    </row>
    <row r="4578" spans="1:1" x14ac:dyDescent="0.2">
      <c r="A4578" s="144"/>
    </row>
    <row r="4579" spans="1:1" x14ac:dyDescent="0.2">
      <c r="A4579" s="144"/>
    </row>
    <row r="4580" spans="1:1" x14ac:dyDescent="0.2">
      <c r="A4580" s="144"/>
    </row>
    <row r="4581" spans="1:1" x14ac:dyDescent="0.2">
      <c r="A4581" s="144"/>
    </row>
    <row r="4582" spans="1:1" x14ac:dyDescent="0.2">
      <c r="A4582" s="144"/>
    </row>
    <row r="4583" spans="1:1" x14ac:dyDescent="0.2">
      <c r="A4583" s="144"/>
    </row>
    <row r="4584" spans="1:1" x14ac:dyDescent="0.2">
      <c r="A4584" s="144"/>
    </row>
    <row r="4585" spans="1:1" x14ac:dyDescent="0.2">
      <c r="A4585" s="144"/>
    </row>
    <row r="4586" spans="1:1" x14ac:dyDescent="0.2">
      <c r="A4586" s="144"/>
    </row>
    <row r="4587" spans="1:1" x14ac:dyDescent="0.2">
      <c r="A4587" s="144"/>
    </row>
    <row r="4588" spans="1:1" x14ac:dyDescent="0.2">
      <c r="A4588" s="144"/>
    </row>
    <row r="4589" spans="1:1" x14ac:dyDescent="0.2">
      <c r="A4589" s="144"/>
    </row>
    <row r="4590" spans="1:1" x14ac:dyDescent="0.2">
      <c r="A4590" s="144"/>
    </row>
    <row r="4591" spans="1:1" x14ac:dyDescent="0.2">
      <c r="A4591" s="144"/>
    </row>
    <row r="4592" spans="1:1" x14ac:dyDescent="0.2">
      <c r="A4592" s="144"/>
    </row>
    <row r="4593" spans="1:1" x14ac:dyDescent="0.2">
      <c r="A4593" s="144"/>
    </row>
    <row r="4594" spans="1:1" x14ac:dyDescent="0.2">
      <c r="A4594" s="144"/>
    </row>
    <row r="4595" spans="1:1" x14ac:dyDescent="0.2">
      <c r="A4595" s="144"/>
    </row>
    <row r="4596" spans="1:1" x14ac:dyDescent="0.2">
      <c r="A4596" s="144"/>
    </row>
    <row r="4597" spans="1:1" x14ac:dyDescent="0.2">
      <c r="A4597" s="144"/>
    </row>
    <row r="4598" spans="1:1" x14ac:dyDescent="0.2">
      <c r="A4598" s="144"/>
    </row>
    <row r="4599" spans="1:1" x14ac:dyDescent="0.2">
      <c r="A4599" s="144"/>
    </row>
    <row r="4600" spans="1:1" x14ac:dyDescent="0.2">
      <c r="A4600" s="144"/>
    </row>
    <row r="4601" spans="1:1" x14ac:dyDescent="0.2">
      <c r="A4601" s="144"/>
    </row>
    <row r="4602" spans="1:1" x14ac:dyDescent="0.2">
      <c r="A4602" s="144"/>
    </row>
    <row r="4603" spans="1:1" x14ac:dyDescent="0.2">
      <c r="A4603" s="144"/>
    </row>
    <row r="4604" spans="1:1" x14ac:dyDescent="0.2">
      <c r="A4604" s="144"/>
    </row>
    <row r="4605" spans="1:1" x14ac:dyDescent="0.2">
      <c r="A4605" s="144"/>
    </row>
    <row r="4606" spans="1:1" x14ac:dyDescent="0.2">
      <c r="A4606" s="144"/>
    </row>
    <row r="4607" spans="1:1" x14ac:dyDescent="0.2">
      <c r="A4607" s="144"/>
    </row>
    <row r="4608" spans="1:1" x14ac:dyDescent="0.2">
      <c r="A4608" s="144"/>
    </row>
    <row r="4609" spans="1:1" x14ac:dyDescent="0.2">
      <c r="A4609" s="144"/>
    </row>
    <row r="4610" spans="1:1" x14ac:dyDescent="0.2">
      <c r="A4610" s="144"/>
    </row>
    <row r="4611" spans="1:1" x14ac:dyDescent="0.2">
      <c r="A4611" s="144"/>
    </row>
    <row r="4612" spans="1:1" x14ac:dyDescent="0.2">
      <c r="A4612" s="144"/>
    </row>
    <row r="4613" spans="1:1" x14ac:dyDescent="0.2">
      <c r="A4613" s="144"/>
    </row>
    <row r="4614" spans="1:1" x14ac:dyDescent="0.2">
      <c r="A4614" s="144"/>
    </row>
    <row r="4615" spans="1:1" x14ac:dyDescent="0.2">
      <c r="A4615" s="144"/>
    </row>
    <row r="4616" spans="1:1" x14ac:dyDescent="0.2">
      <c r="A4616" s="144"/>
    </row>
    <row r="4617" spans="1:1" x14ac:dyDescent="0.2">
      <c r="A4617" s="144"/>
    </row>
    <row r="4618" spans="1:1" x14ac:dyDescent="0.2">
      <c r="A4618" s="144"/>
    </row>
    <row r="4619" spans="1:1" x14ac:dyDescent="0.2">
      <c r="A4619" s="144"/>
    </row>
    <row r="4620" spans="1:1" x14ac:dyDescent="0.2">
      <c r="A4620" s="144"/>
    </row>
    <row r="4621" spans="1:1" x14ac:dyDescent="0.2">
      <c r="A4621" s="144"/>
    </row>
    <row r="4622" spans="1:1" x14ac:dyDescent="0.2">
      <c r="A4622" s="144"/>
    </row>
    <row r="4623" spans="1:1" x14ac:dyDescent="0.2">
      <c r="A4623" s="144"/>
    </row>
    <row r="4624" spans="1:1" x14ac:dyDescent="0.2">
      <c r="A4624" s="144"/>
    </row>
    <row r="4625" spans="1:1" x14ac:dyDescent="0.2">
      <c r="A4625" s="144"/>
    </row>
    <row r="4626" spans="1:1" x14ac:dyDescent="0.2">
      <c r="A4626" s="144"/>
    </row>
    <row r="4627" spans="1:1" x14ac:dyDescent="0.2">
      <c r="A4627" s="144"/>
    </row>
    <row r="4628" spans="1:1" x14ac:dyDescent="0.2">
      <c r="A4628" s="144"/>
    </row>
    <row r="4629" spans="1:1" x14ac:dyDescent="0.2">
      <c r="A4629" s="144"/>
    </row>
    <row r="4630" spans="1:1" x14ac:dyDescent="0.2">
      <c r="A4630" s="144"/>
    </row>
    <row r="4631" spans="1:1" x14ac:dyDescent="0.2">
      <c r="A4631" s="144"/>
    </row>
    <row r="4632" spans="1:1" x14ac:dyDescent="0.2">
      <c r="A4632" s="144"/>
    </row>
    <row r="4633" spans="1:1" x14ac:dyDescent="0.2">
      <c r="A4633" s="144"/>
    </row>
    <row r="4634" spans="1:1" x14ac:dyDescent="0.2">
      <c r="A4634" s="144"/>
    </row>
    <row r="4635" spans="1:1" x14ac:dyDescent="0.2">
      <c r="A4635" s="144"/>
    </row>
    <row r="4636" spans="1:1" x14ac:dyDescent="0.2">
      <c r="A4636" s="144"/>
    </row>
    <row r="4637" spans="1:1" x14ac:dyDescent="0.2">
      <c r="A4637" s="144"/>
    </row>
    <row r="4638" spans="1:1" x14ac:dyDescent="0.2">
      <c r="A4638" s="144"/>
    </row>
    <row r="4639" spans="1:1" x14ac:dyDescent="0.2">
      <c r="A4639" s="144"/>
    </row>
    <row r="4640" spans="1:1" x14ac:dyDescent="0.2">
      <c r="A4640" s="144"/>
    </row>
    <row r="4641" spans="1:1" x14ac:dyDescent="0.2">
      <c r="A4641" s="144"/>
    </row>
    <row r="4642" spans="1:1" x14ac:dyDescent="0.2">
      <c r="A4642" s="144"/>
    </row>
    <row r="4643" spans="1:1" x14ac:dyDescent="0.2">
      <c r="A4643" s="144"/>
    </row>
    <row r="4644" spans="1:1" x14ac:dyDescent="0.2">
      <c r="A4644" s="144"/>
    </row>
    <row r="4645" spans="1:1" x14ac:dyDescent="0.2">
      <c r="A4645" s="144"/>
    </row>
    <row r="4646" spans="1:1" x14ac:dyDescent="0.2">
      <c r="A4646" s="144"/>
    </row>
    <row r="4647" spans="1:1" x14ac:dyDescent="0.2">
      <c r="A4647" s="144"/>
    </row>
    <row r="4648" spans="1:1" x14ac:dyDescent="0.2">
      <c r="A4648" s="144"/>
    </row>
    <row r="4649" spans="1:1" x14ac:dyDescent="0.2">
      <c r="A4649" s="144"/>
    </row>
    <row r="4650" spans="1:1" x14ac:dyDescent="0.2">
      <c r="A4650" s="144"/>
    </row>
    <row r="4651" spans="1:1" x14ac:dyDescent="0.2">
      <c r="A4651" s="144"/>
    </row>
    <row r="4652" spans="1:1" x14ac:dyDescent="0.2">
      <c r="A4652" s="144"/>
    </row>
    <row r="4653" spans="1:1" x14ac:dyDescent="0.2">
      <c r="A4653" s="144"/>
    </row>
    <row r="4654" spans="1:1" x14ac:dyDescent="0.2">
      <c r="A4654" s="144"/>
    </row>
  </sheetData>
  <dataValidations count="1">
    <dataValidation type="list" allowBlank="1" showInputMessage="1" showErrorMessage="1" sqref="M2" xr:uid="{D6C713D5-93D8-8140-8C0D-1C9F6818E452}">
      <formula1>Unique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9ADEA-C223-864C-BAFE-962B37D1204C}">
  <sheetPr codeName="Sheet8"/>
  <dimension ref="A1:O20"/>
  <sheetViews>
    <sheetView zoomScale="131" zoomScaleNormal="150" workbookViewId="0">
      <selection activeCell="J14" sqref="J14"/>
    </sheetView>
  </sheetViews>
  <sheetFormatPr baseColWidth="10" defaultRowHeight="15" x14ac:dyDescent="0.2"/>
  <cols>
    <col min="1" max="1" width="13.1640625" style="93" bestFit="1" customWidth="1"/>
    <col min="2" max="2" width="14.5" style="93" bestFit="1" customWidth="1"/>
    <col min="3" max="3" width="10.83203125" style="93"/>
    <col min="4" max="4" width="21.1640625" style="93" bestFit="1" customWidth="1"/>
    <col min="5" max="5" width="10.83203125" style="93"/>
    <col min="6" max="6" width="5.5" style="93" bestFit="1" customWidth="1"/>
    <col min="7" max="7" width="9.1640625" style="93" bestFit="1" customWidth="1"/>
    <col min="8" max="8" width="6.33203125" style="93" bestFit="1" customWidth="1"/>
    <col min="9" max="9" width="2.1640625" style="93" bestFit="1" customWidth="1"/>
    <col min="10" max="10" width="10.83203125" style="93"/>
    <col min="11" max="11" width="37.6640625" style="93" bestFit="1" customWidth="1"/>
    <col min="12" max="12" width="9.1640625" style="93" bestFit="1" customWidth="1"/>
    <col min="13" max="13" width="12.1640625" style="93" bestFit="1" customWidth="1"/>
    <col min="14" max="14" width="13.6640625" style="93" bestFit="1" customWidth="1"/>
    <col min="15" max="16384" width="10.83203125" style="93"/>
  </cols>
  <sheetData>
    <row r="1" spans="1:15" x14ac:dyDescent="0.2">
      <c r="A1" s="58" t="s">
        <v>71</v>
      </c>
      <c r="B1" s="58" t="s">
        <v>72</v>
      </c>
      <c r="D1" s="58" t="s">
        <v>78</v>
      </c>
      <c r="E1" s="94"/>
      <c r="F1" s="151" t="s">
        <v>82</v>
      </c>
      <c r="G1" s="151"/>
    </row>
    <row r="2" spans="1:15" x14ac:dyDescent="0.2">
      <c r="A2" s="97" cm="1">
        <f t="array" aca="1" ref="A2:A20" ca="1">_xlfn.UNIQUE(Dataset!F2:OFFSET(Dataset!F1,Dataset!K2,0))</f>
        <v>5.4794520547945206E-3</v>
      </c>
      <c r="B2" s="98">
        <f ca="1">A2*365</f>
        <v>2</v>
      </c>
      <c r="D2" s="99" cm="1">
        <f t="array" ref="D2">T</f>
        <v>0.96438356164383565</v>
      </c>
      <c r="F2" s="95" t="s">
        <v>74</v>
      </c>
      <c r="G2" s="95" t="s">
        <v>75</v>
      </c>
      <c r="H2" s="100" t="s">
        <v>76</v>
      </c>
      <c r="I2" s="98"/>
      <c r="K2" s="152" t="s">
        <v>73</v>
      </c>
      <c r="L2" s="153"/>
      <c r="M2" s="154"/>
    </row>
    <row r="3" spans="1:15" x14ac:dyDescent="0.2">
      <c r="A3" s="101">
        <f ca="1"/>
        <v>2.4657534246575338E-2</v>
      </c>
      <c r="B3" s="102">
        <f t="shared" ref="B3:B20" ca="1" si="0">A3*365</f>
        <v>8.9999999999999982</v>
      </c>
      <c r="F3" s="97"/>
      <c r="G3" s="94"/>
      <c r="H3" s="103"/>
      <c r="I3" s="102"/>
      <c r="K3" s="114" t="s">
        <v>74</v>
      </c>
      <c r="L3" s="114" t="s">
        <v>75</v>
      </c>
      <c r="M3" s="115" t="s">
        <v>77</v>
      </c>
      <c r="O3" s="104"/>
    </row>
    <row r="4" spans="1:15" x14ac:dyDescent="0.2">
      <c r="A4" s="101">
        <f ca="1"/>
        <v>4.1095890410958902E-2</v>
      </c>
      <c r="B4" s="102">
        <f t="shared" ca="1" si="0"/>
        <v>15</v>
      </c>
      <c r="D4" s="58" t="s">
        <v>79</v>
      </c>
      <c r="E4" s="94"/>
      <c r="F4" s="101">
        <v>1</v>
      </c>
      <c r="G4" s="105">
        <v>3.2656999999999999E-3</v>
      </c>
      <c r="H4" s="106">
        <f>VLOOKUP(D5,F4:G9,1)</f>
        <v>181</v>
      </c>
      <c r="I4" s="107">
        <f>MATCH(H4,F4:F9,1)</f>
        <v>4</v>
      </c>
      <c r="K4" s="100" cm="1">
        <f t="array" aca="1" ref="K4" ca="1">OFFSET(F4,$I$4-1,,)</f>
        <v>181</v>
      </c>
      <c r="L4" s="108" cm="1">
        <f t="array" aca="1" ref="L4" ca="1">OFFSET(G4,$I$4-1,0,)</f>
        <v>1.4511400000000001E-2</v>
      </c>
      <c r="M4" s="98">
        <f ca="1">(K5-D5)/(K5-K4)</f>
        <v>7.0652173913043473E-2</v>
      </c>
    </row>
    <row r="5" spans="1:15" x14ac:dyDescent="0.2">
      <c r="A5" s="101">
        <f ca="1"/>
        <v>6.3013698630136991E-2</v>
      </c>
      <c r="B5" s="102">
        <f t="shared" ca="1" si="0"/>
        <v>23</v>
      </c>
      <c r="D5" s="99">
        <f>D2*365</f>
        <v>352</v>
      </c>
      <c r="F5" s="101">
        <v>31</v>
      </c>
      <c r="G5" s="109">
        <v>4.4514000000000003E-3</v>
      </c>
      <c r="K5" s="106" cm="1">
        <f t="array" aca="1" ref="K5" ca="1">OFFSET(F4,$I$4,,)</f>
        <v>365</v>
      </c>
      <c r="L5" s="110" cm="1">
        <f t="array" aca="1" ref="L5" ca="1">OFFSET(G4,$I$4,0,)</f>
        <v>2.0887099999999999E-2</v>
      </c>
      <c r="M5" s="107">
        <f ca="1">1-M4</f>
        <v>0.92934782608695654</v>
      </c>
      <c r="N5" s="104"/>
    </row>
    <row r="6" spans="1:15" x14ac:dyDescent="0.2">
      <c r="A6" s="101">
        <f ca="1"/>
        <v>8.2191780821917804E-2</v>
      </c>
      <c r="B6" s="102">
        <f t="shared" ca="1" si="0"/>
        <v>30</v>
      </c>
      <c r="F6" s="101">
        <v>90</v>
      </c>
      <c r="G6" s="109">
        <v>9.8285999999999998E-3</v>
      </c>
      <c r="M6" s="93">
        <f ca="1">SUM(M4:M5)</f>
        <v>1</v>
      </c>
      <c r="N6" s="93" t="str">
        <f ca="1">+_xlfn.FORMULATEXT(M6)</f>
        <v>=SUM(M4:M5)</v>
      </c>
    </row>
    <row r="7" spans="1:15" x14ac:dyDescent="0.2">
      <c r="A7" s="101">
        <f ca="1"/>
        <v>0.1013698630136986</v>
      </c>
      <c r="B7" s="102">
        <f t="shared" ca="1" si="0"/>
        <v>36.999999999999993</v>
      </c>
      <c r="F7" s="101">
        <v>181</v>
      </c>
      <c r="G7" s="109">
        <v>1.4511400000000001E-2</v>
      </c>
    </row>
    <row r="8" spans="1:15" x14ac:dyDescent="0.2">
      <c r="A8" s="101">
        <f ca="1"/>
        <v>0.13972602739726031</v>
      </c>
      <c r="B8" s="102">
        <f t="shared" ca="1" si="0"/>
        <v>51.000000000000014</v>
      </c>
      <c r="F8" s="101">
        <v>365</v>
      </c>
      <c r="G8" s="109">
        <v>2.0887099999999999E-2</v>
      </c>
      <c r="K8" s="104" t="s">
        <v>81</v>
      </c>
      <c r="M8" s="96">
        <f ca="1">M4*L4+M5*L5</f>
        <v>2.0436642934782607E-2</v>
      </c>
    </row>
    <row r="9" spans="1:15" x14ac:dyDescent="0.2">
      <c r="A9" s="101">
        <f ca="1"/>
        <v>0.21643835616438359</v>
      </c>
      <c r="B9" s="102">
        <f t="shared" ca="1" si="0"/>
        <v>79.000000000000014</v>
      </c>
      <c r="F9" s="111">
        <v>730</v>
      </c>
      <c r="G9" s="112">
        <v>2.1673999999999999E-2</v>
      </c>
    </row>
    <row r="10" spans="1:15" x14ac:dyDescent="0.2">
      <c r="A10" s="101">
        <f ca="1"/>
        <v>0.29315068493150692</v>
      </c>
      <c r="B10" s="102">
        <f t="shared" ca="1" si="0"/>
        <v>107.00000000000003</v>
      </c>
    </row>
    <row r="11" spans="1:15" x14ac:dyDescent="0.2">
      <c r="A11" s="101">
        <f ca="1"/>
        <v>0.38904109589041103</v>
      </c>
      <c r="B11" s="102">
        <f t="shared" ca="1" si="0"/>
        <v>142.00000000000003</v>
      </c>
      <c r="G11" s="105"/>
    </row>
    <row r="12" spans="1:15" x14ac:dyDescent="0.2">
      <c r="A12" s="101">
        <f ca="1"/>
        <v>0.46575342465753422</v>
      </c>
      <c r="B12" s="102">
        <f t="shared" ca="1" si="0"/>
        <v>170</v>
      </c>
    </row>
    <row r="13" spans="1:15" x14ac:dyDescent="0.2">
      <c r="A13" s="101">
        <f ca="1"/>
        <v>0.56164383561643838</v>
      </c>
      <c r="B13" s="102">
        <f t="shared" ca="1" si="0"/>
        <v>205</v>
      </c>
    </row>
    <row r="14" spans="1:15" x14ac:dyDescent="0.2">
      <c r="A14" s="101">
        <f ca="1"/>
        <v>0.63835616438356169</v>
      </c>
      <c r="B14" s="102">
        <f t="shared" ca="1" si="0"/>
        <v>233.00000000000003</v>
      </c>
    </row>
    <row r="15" spans="1:15" x14ac:dyDescent="0.2">
      <c r="A15" s="101">
        <f ca="1"/>
        <v>0.71506849315068488</v>
      </c>
      <c r="B15" s="102">
        <f t="shared" ca="1" si="0"/>
        <v>261</v>
      </c>
    </row>
    <row r="16" spans="1:15" x14ac:dyDescent="0.2">
      <c r="A16" s="101">
        <f ca="1"/>
        <v>0.81095890410958904</v>
      </c>
      <c r="B16" s="102">
        <f t="shared" ca="1" si="0"/>
        <v>296</v>
      </c>
    </row>
    <row r="17" spans="1:2" x14ac:dyDescent="0.2">
      <c r="A17" s="101">
        <f ca="1"/>
        <v>0.96438356164383565</v>
      </c>
      <c r="B17" s="102">
        <f t="shared" ca="1" si="0"/>
        <v>352</v>
      </c>
    </row>
    <row r="18" spans="1:2" x14ac:dyDescent="0.2">
      <c r="A18" s="101">
        <f ca="1"/>
        <v>1.2136986301369861</v>
      </c>
      <c r="B18" s="102">
        <f t="shared" ca="1" si="0"/>
        <v>442.99999999999994</v>
      </c>
    </row>
    <row r="19" spans="1:2" x14ac:dyDescent="0.2">
      <c r="A19" s="101">
        <f ca="1"/>
        <v>1.463013698630137</v>
      </c>
      <c r="B19" s="102">
        <f t="shared" ca="1" si="0"/>
        <v>534</v>
      </c>
    </row>
    <row r="20" spans="1:2" x14ac:dyDescent="0.2">
      <c r="A20" s="113">
        <f ca="1"/>
        <v>1.8082191780821919</v>
      </c>
      <c r="B20" s="107">
        <f t="shared" ca="1" si="0"/>
        <v>660</v>
      </c>
    </row>
  </sheetData>
  <mergeCells count="2">
    <mergeCell ref="F1:G1"/>
    <mergeCell ref="K2:M2"/>
  </mergeCells>
  <conditionalFormatting sqref="B1:B20">
    <cfRule type="cellIs" dxfId="10" priority="4" operator="equal">
      <formula>$D$5</formula>
    </cfRule>
  </conditionalFormatting>
  <conditionalFormatting sqref="M8">
    <cfRule type="cellIs" dxfId="9" priority="2" operator="notEqual">
      <formula>0</formula>
    </cfRule>
    <cfRule type="cellIs" dxfId="8" priority="3" operator="notEqual">
      <formula>0</formula>
    </cfRule>
  </conditionalFormatting>
  <conditionalFormatting sqref="B2:B20">
    <cfRule type="cellIs" dxfId="7" priority="1" operator="equal">
      <formula>$D$5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461C-C43A-8641-8BFA-3DC34350F26B}">
  <sheetPr codeName="Sheet2"/>
  <dimension ref="A1:AA1003"/>
  <sheetViews>
    <sheetView topLeftCell="H1" zoomScaleNormal="90" workbookViewId="0">
      <selection activeCell="E6" sqref="E6"/>
    </sheetView>
  </sheetViews>
  <sheetFormatPr baseColWidth="10" defaultColWidth="10.6640625" defaultRowHeight="15" x14ac:dyDescent="0.2"/>
  <cols>
    <col min="1" max="1" width="5.1640625" style="11" bestFit="1" customWidth="1"/>
    <col min="2" max="2" width="6.1640625" style="11" bestFit="1" customWidth="1"/>
    <col min="3" max="3" width="12.1640625" style="11" bestFit="1" customWidth="1"/>
    <col min="4" max="4" width="16.83203125" style="11" bestFit="1" customWidth="1"/>
    <col min="5" max="5" width="12.33203125" style="11" bestFit="1" customWidth="1"/>
    <col min="6" max="6" width="12.1640625" style="11" bestFit="1" customWidth="1"/>
    <col min="7" max="7" width="7" style="11" bestFit="1" customWidth="1"/>
    <col min="8" max="8" width="9.1640625" style="10" bestFit="1" customWidth="1"/>
    <col min="9" max="10" width="12.1640625" style="11" bestFit="1" customWidth="1"/>
    <col min="11" max="12" width="12.83203125" style="11" bestFit="1" customWidth="1"/>
    <col min="13" max="13" width="12.1640625" style="11" bestFit="1" customWidth="1"/>
    <col min="14" max="14" width="15.5" style="10" bestFit="1" customWidth="1"/>
    <col min="15" max="15" width="16" style="7" bestFit="1" customWidth="1"/>
    <col min="16" max="16" width="12.1640625" style="8" bestFit="1" customWidth="1"/>
    <col min="17" max="17" width="12.83203125" style="8" bestFit="1" customWidth="1"/>
    <col min="18" max="18" width="12.1640625" style="9" bestFit="1" customWidth="1"/>
    <col min="19" max="19" width="10.6640625" style="4"/>
    <col min="20" max="20" width="12.1640625" style="4" bestFit="1" customWidth="1"/>
    <col min="21" max="21" width="13.33203125" style="4" bestFit="1" customWidth="1"/>
    <col min="22" max="22" width="14" style="4" bestFit="1" customWidth="1"/>
    <col min="23" max="23" width="11" style="4" bestFit="1" customWidth="1"/>
    <col min="24" max="24" width="19.6640625" style="4" customWidth="1"/>
    <col min="25" max="25" width="12.5" style="16" bestFit="1" customWidth="1"/>
    <col min="26" max="26" width="11" style="11" bestFit="1" customWidth="1"/>
    <col min="27" max="27" width="10.83203125" style="10" bestFit="1" customWidth="1"/>
    <col min="28" max="16384" width="10.6640625" style="4"/>
  </cols>
  <sheetData>
    <row r="1" spans="1:27" ht="16" x14ac:dyDescent="0.2">
      <c r="A1" s="27" t="s">
        <v>11</v>
      </c>
      <c r="B1" s="28" t="s">
        <v>0</v>
      </c>
      <c r="C1" s="28" t="s">
        <v>1</v>
      </c>
      <c r="D1" s="28" t="s">
        <v>2</v>
      </c>
      <c r="E1" s="28" t="s">
        <v>3</v>
      </c>
      <c r="F1" s="28" t="s">
        <v>4</v>
      </c>
      <c r="G1" s="28" t="s">
        <v>5</v>
      </c>
      <c r="H1" s="28" t="s">
        <v>6</v>
      </c>
      <c r="I1" s="64" t="s">
        <v>12</v>
      </c>
      <c r="J1" s="65" t="s">
        <v>13</v>
      </c>
      <c r="K1" s="65" t="s">
        <v>14</v>
      </c>
      <c r="L1" s="65" t="s">
        <v>15</v>
      </c>
      <c r="M1" s="66" t="s">
        <v>20</v>
      </c>
      <c r="N1" s="65" t="s">
        <v>34</v>
      </c>
      <c r="O1" s="1" t="s">
        <v>35</v>
      </c>
      <c r="P1" s="2" t="s">
        <v>17</v>
      </c>
      <c r="Q1" s="3" t="s">
        <v>18</v>
      </c>
      <c r="R1" s="3" t="s">
        <v>19</v>
      </c>
      <c r="T1" s="19" t="s">
        <v>16</v>
      </c>
      <c r="U1" s="23">
        <v>1121.8946886429501</v>
      </c>
      <c r="V1" s="58" t="s">
        <v>32</v>
      </c>
      <c r="W1" s="13">
        <v>1100</v>
      </c>
      <c r="X1" s="4" t="s">
        <v>96</v>
      </c>
      <c r="Y1" s="4"/>
      <c r="Z1" s="4"/>
      <c r="AA1" s="4"/>
    </row>
    <row r="2" spans="1:27" ht="16" x14ac:dyDescent="0.2">
      <c r="A2" s="6" cm="1">
        <f t="array" aca="1" ref="A2:H73" ca="1">OFFSET(Dataset!A2:OFFSET(Dataset!A1:'Dataset'!H1,COUNTIF(Maturity,T),0),MATCH(T,Maturity,0)-1,0)</f>
        <v>1405</v>
      </c>
      <c r="B2" s="6">
        <f ca="1"/>
        <v>300</v>
      </c>
      <c r="C2" s="6">
        <f ca="1"/>
        <v>682</v>
      </c>
      <c r="D2" s="6">
        <f ca="1"/>
        <v>0.84332432067871088</v>
      </c>
      <c r="E2" s="6" t="b">
        <f ca="1"/>
        <v>1</v>
      </c>
      <c r="F2" s="6">
        <f ca="1"/>
        <v>0.96438356164383565</v>
      </c>
      <c r="G2" s="6" t="b">
        <f ca="1"/>
        <v>1</v>
      </c>
      <c r="H2" s="6">
        <f ca="1"/>
        <v>820.625</v>
      </c>
      <c r="I2" s="15">
        <f ca="1">+alpha*((F*B2)^(0.5*(1-beta))*(1+1/24*(1-beta)^2*(LN(F/B2)^2)+1/1920*(1-beta)^4*(LN(F/B2)^4)))^(-1)</f>
        <v>0.81006831305551708</v>
      </c>
      <c r="J2" s="6">
        <f ca="1">+(1+(1/24*(1-beta)^2*alpha^2/(F*B2)^(1-beta)+rho*beta*nu*alpha/(4*(F*B2)^(0.5*(1-beta)))+(2-3*rho^2)/24*nu^2)*F2)</f>
        <v>1.0469944683422356</v>
      </c>
      <c r="K2" s="6">
        <f ca="1">+nu/alpha*(F*B2)^(0.5*(1-beta))*LN(F/B2)</f>
        <v>0.84239073426009137</v>
      </c>
      <c r="L2" s="6">
        <f ca="1">LN((SQRT(1-2*rho*K2+K2^2)+K2-rho)/(1-rho))</f>
        <v>0.93588104047827425</v>
      </c>
      <c r="M2" s="6">
        <f ca="1">I2*J2*K2/L2</f>
        <v>0.7634119672185381</v>
      </c>
      <c r="N2" s="5">
        <f ca="1">(M2-D2)^2</f>
        <v>6.3859842355435889E-3</v>
      </c>
      <c r="O2" s="10">
        <f ca="1">IF(E2=TRUE,0,N2)</f>
        <v>0</v>
      </c>
      <c r="P2" s="8" cm="1">
        <f t="array" aca="1" ref="P2" ca="1">IF(E2=TRUE,0,dsdalpha)</f>
        <v>0</v>
      </c>
      <c r="Q2" s="8" cm="1">
        <f t="array" aca="1" ref="Q2" ca="1">IF(E2=TRUE,0,ds_dhro)</f>
        <v>0</v>
      </c>
      <c r="R2" s="9" cm="1">
        <f t="array" aca="1" ref="R2" ca="1">IF(E2=TRUE,0,dsdnu)</f>
        <v>0</v>
      </c>
      <c r="T2" s="20" t="s">
        <v>12</v>
      </c>
      <c r="U2" s="55">
        <v>19.866984335508239</v>
      </c>
      <c r="V2" s="24" t="s">
        <v>33</v>
      </c>
      <c r="W2" s="10">
        <f ca="1">+r_f</f>
        <v>2.0436642934782607E-2</v>
      </c>
      <c r="Y2" s="4"/>
      <c r="Z2" s="4"/>
      <c r="AA2" s="4"/>
    </row>
    <row r="3" spans="1:27" ht="16" x14ac:dyDescent="0.2">
      <c r="A3" s="11">
        <f ca="1"/>
        <v>1406</v>
      </c>
      <c r="B3" s="11">
        <f ca="1"/>
        <v>400</v>
      </c>
      <c r="C3" s="11">
        <f ca="1"/>
        <v>872</v>
      </c>
      <c r="D3" s="11">
        <f ca="1"/>
        <v>0.78848478118896492</v>
      </c>
      <c r="E3" s="11" t="b">
        <f ca="1"/>
        <v>1</v>
      </c>
      <c r="F3" s="11">
        <f ca="1"/>
        <v>0.96438356164383565</v>
      </c>
      <c r="G3" s="11" t="b">
        <f ca="1"/>
        <v>1</v>
      </c>
      <c r="H3" s="11">
        <f ca="1"/>
        <v>731.2</v>
      </c>
      <c r="I3" s="16">
        <f ca="1">+alpha*((F*B3)^(0.5*(1-beta))*(1+1/24*(1-beta)^2*(LN(F/B3)^2)+1/1920*(1-beta)^4*(LN(F/B3)^4)))^(-1)</f>
        <v>0.75915062028576874</v>
      </c>
      <c r="J3" s="11">
        <f ca="1">+(1+(1/24*(1-beta)^2*alpha^2/(F*B3)^(1-beta)+rho*beta*nu*alpha/(4*(F*B3)^(0.5*(1-beta)))+(2-3*rho^2)/24*nu^2)*F3)</f>
        <v>1.044255263163991</v>
      </c>
      <c r="K3" s="11">
        <f ca="1">+nu/alpha*(F*B3)^(0.5*(1-beta))*LN(F/B3)</f>
        <v>0.70777509874937516</v>
      </c>
      <c r="L3" s="11">
        <f ca="1">LN((SQRT(1-2*rho*K3+K3^2)+K3-rho)/(1-rho))</f>
        <v>0.78759825301355257</v>
      </c>
      <c r="M3" s="11">
        <f t="shared" ref="M3:M66" ca="1" si="0">I3*J3*K3/L3</f>
        <v>0.71240204741182056</v>
      </c>
      <c r="N3" s="10">
        <f t="shared" ref="N3:N66" ca="1" si="1">(M3-D3)^2</f>
        <v>5.7885823790038236E-3</v>
      </c>
      <c r="O3" s="10">
        <f t="shared" ref="O3:O66" ca="1" si="2">IF(E3=TRUE,0,N3)</f>
        <v>0</v>
      </c>
      <c r="P3" s="8" cm="1">
        <f t="array" aca="1" ref="P3" ca="1">IF(E3=TRUE,0,dsdalpha)</f>
        <v>0</v>
      </c>
      <c r="Q3" s="8" cm="1">
        <f t="array" aca="1" ref="Q3" ca="1">IF(E3=TRUE,0,ds_dhro)</f>
        <v>0</v>
      </c>
      <c r="R3" s="9" cm="1">
        <f t="array" aca="1" ref="R3" ca="1">IF(E3=TRUE,0,dsdnu)</f>
        <v>0</v>
      </c>
      <c r="T3" s="21" t="s">
        <v>13</v>
      </c>
      <c r="U3" s="56">
        <v>0.5</v>
      </c>
      <c r="V3" s="24" t="s">
        <v>24</v>
      </c>
      <c r="W3" s="10">
        <f ca="1">+COUNTIF(O2:OFFSET(O1,Dataset!$M$7,0), "&lt;&gt; 0")</f>
        <v>49</v>
      </c>
      <c r="Y3" s="155" cm="1">
        <f t="array" aca="1" ref="Y3:Y51" ca="1">OFFSET(P2:OFFSET(P1,COUNTIF(P2:OFFSET(P1,Dataset!M7,0),"&lt;&gt;0"),0), MATCH(0,P2:OFFSET(P1,Dataset!M7,0)),0)</f>
        <v>7.6865211973142767E-4</v>
      </c>
      <c r="Z3" s="156" cm="1">
        <f t="array" aca="1" ref="Z3:Z51" ca="1">OFFSET(Q2:OFFSET(Q1,COUNTIF(Q2:OFFSET(Q1,Dataset!M7,0),"&lt;&gt;0"),0), MATCH(0,Q2:OFFSET(Q1,Dataset!M7,0)),0)</f>
        <v>8.9708165507129678E-3</v>
      </c>
      <c r="AA3" s="157" cm="1">
        <f t="array" aca="1" ref="AA3:AA51" ca="1">OFFSET(R2:OFFSET(R1,COUNTIF(R2:OFFSET(R1,Dataset!M7,0),"&lt;&gt;0"),0), MATCH(0,R2:OFFSET(R1,Dataset!M7,0)),0)</f>
        <v>1.2183225439610368</v>
      </c>
    </row>
    <row r="4" spans="1:27" ht="16" x14ac:dyDescent="0.2">
      <c r="A4" s="11">
        <f ca="1"/>
        <v>1407</v>
      </c>
      <c r="B4" s="11">
        <f ca="1"/>
        <v>450</v>
      </c>
      <c r="C4" s="11">
        <f ca="1"/>
        <v>401</v>
      </c>
      <c r="D4" s="11">
        <f ca="1"/>
        <v>0.75577026458740237</v>
      </c>
      <c r="E4" s="11" t="b">
        <f ca="1"/>
        <v>1</v>
      </c>
      <c r="F4" s="11">
        <f ca="1"/>
        <v>0.96438356164383565</v>
      </c>
      <c r="G4" s="11" t="b">
        <f ca="1"/>
        <v>1</v>
      </c>
      <c r="H4" s="11">
        <f ca="1"/>
        <v>686.92499999999995</v>
      </c>
      <c r="I4" s="16">
        <f ca="1">+alpha*((F*B4)^(0.5*(1-beta))*(1+1/24*(1-beta)^2*(LN(F/B4)^2)+1/1920*(1-beta)^4*(LN(F/B4)^4)))^(-1)</f>
        <v>0.73887677741252622</v>
      </c>
      <c r="J4" s="11">
        <f ca="1">+(1+(1/24*(1-beta)^2*alpha^2/(F*B4)^(1-beta)+rho*beta*nu*alpha/(4*(F*B4)^(0.5*(1-beta)))+(2-3*rho^2)/24*nu^2)*F4)</f>
        <v>1.0432071811275188</v>
      </c>
      <c r="K4" s="11">
        <f ca="1">+nu/alpha*(F*B4)^(0.5*(1-beta))*LN(F/B4)</f>
        <v>0.64567732333030825</v>
      </c>
      <c r="L4" s="11">
        <f ca="1">LN((SQRT(1-2*rho*K4+K4^2)+K4-rho)/(1-rho))</f>
        <v>0.71725180397232846</v>
      </c>
      <c r="M4" s="11">
        <f t="shared" ca="1" si="0"/>
        <v>0.69388335509217125</v>
      </c>
      <c r="N4" s="10">
        <f t="shared" ca="1" si="1"/>
        <v>3.829989566870928E-3</v>
      </c>
      <c r="O4" s="10">
        <f t="shared" ca="1" si="2"/>
        <v>0</v>
      </c>
      <c r="P4" s="8" cm="1">
        <f t="array" aca="1" ref="P4" ca="1">IF(E4=TRUE,0,dsdalpha)</f>
        <v>0</v>
      </c>
      <c r="Q4" s="8" cm="1">
        <f t="array" aca="1" ref="Q4" ca="1">IF(E4=TRUE,0,ds_dhro)</f>
        <v>0</v>
      </c>
      <c r="R4" s="9" cm="1">
        <f t="array" aca="1" ref="R4" ca="1">IF(E4=TRUE,0,dsdnu)</f>
        <v>0</v>
      </c>
      <c r="T4" s="21" t="s">
        <v>28</v>
      </c>
      <c r="U4" s="56">
        <v>0.50168594586082083</v>
      </c>
      <c r="V4" s="24" t="s">
        <v>21</v>
      </c>
      <c r="W4" s="10">
        <v>3</v>
      </c>
      <c r="Y4" s="158">
        <f ca="1"/>
        <v>7.5775457020199599E-4</v>
      </c>
      <c r="Z4" s="159">
        <f ca="1"/>
        <v>1.9857699040670695E-2</v>
      </c>
      <c r="AA4" s="160">
        <f ca="1"/>
        <v>1.2168591459527089</v>
      </c>
    </row>
    <row r="5" spans="1:27" ht="16" x14ac:dyDescent="0.2">
      <c r="A5" s="11">
        <f ca="1"/>
        <v>1408</v>
      </c>
      <c r="B5" s="11">
        <f ca="1"/>
        <v>500</v>
      </c>
      <c r="C5" s="11">
        <f ca="1"/>
        <v>1517</v>
      </c>
      <c r="D5" s="11">
        <f ca="1"/>
        <v>0.7415492153930664</v>
      </c>
      <c r="E5" s="11" t="b">
        <f ca="1"/>
        <v>1</v>
      </c>
      <c r="F5" s="11">
        <f ca="1"/>
        <v>0.96438356164383565</v>
      </c>
      <c r="G5" s="11" t="b">
        <f ca="1"/>
        <v>1</v>
      </c>
      <c r="H5" s="11">
        <f ca="1"/>
        <v>645.79999999999995</v>
      </c>
      <c r="I5" s="16">
        <f ca="1">+alpha*((F*B5)^(0.5*(1-beta))*(1+1/24*(1-beta)^2*(LN(F/B5)^2)+1/1920*(1-beta)^4*(LN(F/B5)^4)))^(-1)</f>
        <v>0.72102568294371183</v>
      </c>
      <c r="J5" s="11">
        <f ca="1">+(1+(1/24*(1-beta)^2*alpha^2/(F*B5)^(1-beta)+rho*beta*nu*alpha/(4*(F*B5)^(0.5*(1-beta)))+(2-3*rho^2)/24*nu^2)*F5)</f>
        <v>1.0423035421853073</v>
      </c>
      <c r="K5" s="11">
        <f ca="1">+nu/alpha*(F*B5)^(0.5*(1-beta))*LN(F/B5)</f>
        <v>0.58645451222589495</v>
      </c>
      <c r="L5" s="11">
        <f ca="1">LN((SQRT(1-2*rho*K5+K5^2)+K5-rho)/(1-rho))</f>
        <v>0.64939314629208944</v>
      </c>
      <c r="M5" s="11">
        <f t="shared" ca="1" si="0"/>
        <v>0.67869020220797083</v>
      </c>
      <c r="N5" s="10">
        <f t="shared" ca="1" si="1"/>
        <v>3.9512555386040189E-3</v>
      </c>
      <c r="O5" s="10">
        <f t="shared" ca="1" si="2"/>
        <v>0</v>
      </c>
      <c r="P5" s="8" cm="1">
        <f t="array" aca="1" ref="P5" ca="1">IF(E5=TRUE,0,dsdalpha)</f>
        <v>0</v>
      </c>
      <c r="Q5" s="8" cm="1">
        <f t="array" aca="1" ref="Q5" ca="1">IF(E5=TRUE,0,ds_dhro)</f>
        <v>0</v>
      </c>
      <c r="R5" s="9" cm="1">
        <f t="array" aca="1" ref="R5" ca="1">IF(E5=TRUE,0,dsdnu)</f>
        <v>0</v>
      </c>
      <c r="T5" s="22" t="s">
        <v>24</v>
      </c>
      <c r="U5" s="57">
        <v>0.52678708122174456</v>
      </c>
      <c r="V5" s="25" t="s">
        <v>30</v>
      </c>
      <c r="W5" s="12" cm="1">
        <f t="array" aca="1" ref="W5" ca="1">COUNTIF(Maturity,Dataset!M2)</f>
        <v>72</v>
      </c>
      <c r="Y5" s="158">
        <f ca="1"/>
        <v>7.4770641345089917E-4</v>
      </c>
      <c r="Z5" s="159">
        <f ca="1"/>
        <v>2.9861754424764794E-2</v>
      </c>
      <c r="AA5" s="160">
        <f ca="1"/>
        <v>1.2158592207822672</v>
      </c>
    </row>
    <row r="6" spans="1:27" x14ac:dyDescent="0.2">
      <c r="A6" s="11">
        <f ca="1"/>
        <v>1409</v>
      </c>
      <c r="B6" s="11">
        <f ca="1"/>
        <v>600</v>
      </c>
      <c r="C6" s="11">
        <f ca="1"/>
        <v>2153</v>
      </c>
      <c r="D6" s="11">
        <f ca="1"/>
        <v>0.69939723213195804</v>
      </c>
      <c r="E6" s="11" t="b">
        <f ca="1"/>
        <v>1</v>
      </c>
      <c r="F6" s="11">
        <f ca="1"/>
        <v>0.96438356164383565</v>
      </c>
      <c r="G6" s="11" t="b">
        <f ca="1"/>
        <v>1</v>
      </c>
      <c r="H6" s="11">
        <f ca="1"/>
        <v>564.6</v>
      </c>
      <c r="I6" s="16">
        <f ca="1">+alpha*((F*B6)^(0.5*(1-beta))*(1+1/24*(1-beta)^2*(LN(F/B6)^2)+1/1920*(1-beta)^4*(LN(F/B6)^4)))^(-1)</f>
        <v>0.69077344003763252</v>
      </c>
      <c r="J6" s="11">
        <f ca="1">+(1+(1/24*(1-beta)^2*alpha^2/(F*B6)^(1-beta)+rho*beta*nu*alpha/(4*(F*B6)^(0.5*(1-beta)))+(2-3*rho^2)/24*nu^2)*F6)</f>
        <v>1.0408117876905831</v>
      </c>
      <c r="K6" s="11">
        <f ca="1">+nu/alpha*(F*B6)^(0.5*(1-beta))*LN(F/B6)</f>
        <v>0.47533028751663187</v>
      </c>
      <c r="L6" s="11">
        <f ca="1">LN((SQRT(1-2*rho*K6+K6^2)+K6-rho)/(1-rho))</f>
        <v>0.52109410295709291</v>
      </c>
      <c r="M6" s="11">
        <f t="shared" ca="1" si="0"/>
        <v>0.65582378365631211</v>
      </c>
      <c r="N6" s="10">
        <f t="shared" ca="1" si="1"/>
        <v>1.8986454120597702E-3</v>
      </c>
      <c r="O6" s="10">
        <f t="shared" ca="1" si="2"/>
        <v>0</v>
      </c>
      <c r="P6" s="8" cm="1">
        <f t="array" aca="1" ref="P6" ca="1">IF(E6=TRUE,0,dsdalpha)</f>
        <v>0</v>
      </c>
      <c r="Q6" s="8" cm="1">
        <f t="array" aca="1" ref="Q6" ca="1">IF(E6=TRUE,0,ds_dhro)</f>
        <v>0</v>
      </c>
      <c r="R6" s="9" cm="1">
        <f t="array" aca="1" ref="R6" ca="1">IF(E6=TRUE,0,dsdnu)</f>
        <v>0</v>
      </c>
      <c r="Y6" s="158">
        <f ca="1"/>
        <v>7.3840389358537084E-4</v>
      </c>
      <c r="Z6" s="159">
        <f ca="1"/>
        <v>3.906123826058483E-2</v>
      </c>
      <c r="AA6" s="160">
        <f ca="1"/>
        <v>1.2152531730591498</v>
      </c>
    </row>
    <row r="7" spans="1:27" ht="16" x14ac:dyDescent="0.2">
      <c r="A7" s="11">
        <f ca="1"/>
        <v>1410</v>
      </c>
      <c r="B7" s="11">
        <f ca="1"/>
        <v>650</v>
      </c>
      <c r="C7" s="11">
        <f ca="1"/>
        <v>1878</v>
      </c>
      <c r="D7" s="11">
        <f ca="1"/>
        <v>0.70244895942688002</v>
      </c>
      <c r="E7" s="11" t="b">
        <f ca="1"/>
        <v>1</v>
      </c>
      <c r="F7" s="11">
        <f ca="1"/>
        <v>0.96438356164383565</v>
      </c>
      <c r="G7" s="11" t="b">
        <f ca="1"/>
        <v>1</v>
      </c>
      <c r="H7" s="11">
        <f ca="1"/>
        <v>530.90000000000009</v>
      </c>
      <c r="I7" s="16">
        <f ca="1">+alpha*((F*B7)^(0.5*(1-beta))*(1+1/24*(1-beta)^2*(LN(F/B7)^2)+1/1920*(1-beta)^4*(LN(F/B7)^4)))^(-1)</f>
        <v>0.67774879577798863</v>
      </c>
      <c r="J7" s="11">
        <f ca="1">+(1+(1/24*(1-beta)^2*alpha^2/(F*B7)^(1-beta)+rho*beta*nu*alpha/(4*(F*B7)^(0.5*(1-beta)))+(2-3*rho^2)/24*nu^2)*F7)</f>
        <v>1.0401844144169061</v>
      </c>
      <c r="K7" s="11">
        <f ca="1">+nu/alpha*(F*B7)^(0.5*(1-beta))*LN(F/B7)</f>
        <v>0.42291641175333095</v>
      </c>
      <c r="L7" s="11">
        <f ca="1">LN((SQRT(1-2*rho*K7+K7^2)+K7-rho)/(1-rho))</f>
        <v>0.46062417336290207</v>
      </c>
      <c r="M7" s="11">
        <f t="shared" ca="1" si="0"/>
        <v>0.64727213307148557</v>
      </c>
      <c r="N7" s="10">
        <f t="shared" ca="1" si="1"/>
        <v>3.0444821666533515E-3</v>
      </c>
      <c r="O7" s="10">
        <f t="shared" ca="1" si="2"/>
        <v>0</v>
      </c>
      <c r="P7" s="8" cm="1">
        <f t="array" aca="1" ref="P7" ca="1">IF(E7=TRUE,0,dsdalpha)</f>
        <v>0</v>
      </c>
      <c r="Q7" s="8" cm="1">
        <f t="array" aca="1" ref="Q7" ca="1">IF(E7=TRUE,0,ds_dhro)</f>
        <v>0</v>
      </c>
      <c r="R7" s="9" cm="1">
        <f t="array" aca="1" ref="R7" ca="1">IF(E7=TRUE,0,dsdnu)</f>
        <v>0</v>
      </c>
      <c r="T7" s="26" t="s">
        <v>36</v>
      </c>
      <c r="U7" s="54" cm="1">
        <f t="array" aca="1" ref="U7" ca="1">SUM(O2:OFFSET(O1,COUNTIF(Maturity,Dataset!M2),0))</f>
        <v>3.8902514945881178E-2</v>
      </c>
      <c r="Y7" s="16">
        <f ca="1"/>
        <v>7.2975895326621288E-4</v>
      </c>
      <c r="Z7" s="11">
        <f ca="1"/>
        <v>4.7528278745989631E-2</v>
      </c>
      <c r="AA7" s="10">
        <f ca="1"/>
        <v>1.2149819754503355</v>
      </c>
    </row>
    <row r="8" spans="1:27" ht="16" x14ac:dyDescent="0.2">
      <c r="A8" s="11">
        <f ca="1"/>
        <v>1411</v>
      </c>
      <c r="B8" s="11">
        <f ca="1"/>
        <v>700</v>
      </c>
      <c r="C8" s="11">
        <f ca="1"/>
        <v>2774</v>
      </c>
      <c r="D8" s="11">
        <f ca="1"/>
        <v>0.68789984954834005</v>
      </c>
      <c r="E8" s="11" t="b">
        <f ca="1"/>
        <v>1</v>
      </c>
      <c r="F8" s="11">
        <f ca="1"/>
        <v>0.96438356164383565</v>
      </c>
      <c r="G8" s="11" t="b">
        <f ca="1"/>
        <v>1</v>
      </c>
      <c r="H8" s="11">
        <f ca="1"/>
        <v>494.82499999999999</v>
      </c>
      <c r="I8" s="16">
        <f ca="1">+alpha*((F*B8)^(0.5*(1-beta))*(1+1/24*(1-beta)^2*(LN(F/B8)^2)+1/1920*(1-beta)^4*(LN(F/B8)^4)))^(-1)</f>
        <v>0.6658299659647906</v>
      </c>
      <c r="J8" s="11">
        <f ca="1">+(1+(1/24*(1-beta)^2*alpha^2/(F*B8)^(1-beta)+rho*beta*nu*alpha/(4*(F*B8)^(0.5*(1-beta)))+(2-3*rho^2)/24*nu^2)*F8)</f>
        <v>1.0396179313884375</v>
      </c>
      <c r="K8" s="11">
        <f ca="1">+nu/alpha*(F*B8)^(0.5*(1-beta))*LN(F/B8)</f>
        <v>0.37232821375891517</v>
      </c>
      <c r="L8" s="11">
        <f ca="1">LN((SQRT(1-2*rho*K8+K8^2)+K8-rho)/(1-rho))</f>
        <v>0.40257049177223081</v>
      </c>
      <c r="M8" s="11">
        <f t="shared" ca="1" si="0"/>
        <v>0.640208015359091</v>
      </c>
      <c r="N8" s="10">
        <f t="shared" ca="1" si="1"/>
        <v>2.2745110483348243E-3</v>
      </c>
      <c r="O8" s="10">
        <f t="shared" ca="1" si="2"/>
        <v>0</v>
      </c>
      <c r="P8" s="8" cm="1">
        <f t="array" aca="1" ref="P8" ca="1">IF(E8=TRUE,0,dsdalpha)</f>
        <v>0</v>
      </c>
      <c r="Q8" s="8" cm="1">
        <f t="array" aca="1" ref="Q8" ca="1">IF(E8=TRUE,0,ds_dhro)</f>
        <v>0</v>
      </c>
      <c r="R8" s="9" cm="1">
        <f t="array" aca="1" ref="R8" ca="1">IF(E8=TRUE,0,dsdnu)</f>
        <v>0</v>
      </c>
      <c r="T8" s="26" t="s">
        <v>22</v>
      </c>
      <c r="U8" s="13">
        <f ca="1">+U7/(n-k)</f>
        <v>8.4570684664959082E-4</v>
      </c>
      <c r="Y8" s="16">
        <f ca="1"/>
        <v>7.2565918274314345E-4</v>
      </c>
      <c r="Z8" s="11">
        <f ca="1"/>
        <v>5.1508014503598425E-2</v>
      </c>
      <c r="AA8" s="10">
        <f ca="1"/>
        <v>1.2149559660445952</v>
      </c>
    </row>
    <row r="9" spans="1:27" ht="16" x14ac:dyDescent="0.2">
      <c r="A9" s="11">
        <f ca="1"/>
        <v>1412</v>
      </c>
      <c r="B9" s="11">
        <f ca="1"/>
        <v>750</v>
      </c>
      <c r="C9" s="11">
        <f ca="1"/>
        <v>2492</v>
      </c>
      <c r="D9" s="11">
        <f ca="1"/>
        <v>0.66972681350708019</v>
      </c>
      <c r="E9" s="11" t="b">
        <f ca="1"/>
        <v>1</v>
      </c>
      <c r="F9" s="11">
        <f ca="1"/>
        <v>0.96438356164383565</v>
      </c>
      <c r="G9" s="11" t="b">
        <f ca="1"/>
        <v>1</v>
      </c>
      <c r="H9" s="11">
        <f ca="1"/>
        <v>458.92500000000001</v>
      </c>
      <c r="I9" s="16">
        <f ca="1">+alpha*((F*B9)^(0.5*(1-beta))*(1+1/24*(1-beta)^2*(LN(F/B9)^2)+1/1920*(1-beta)^4*(LN(F/B9)^4)))^(-1)</f>
        <v>0.65485511767630999</v>
      </c>
      <c r="J9" s="11">
        <f ca="1">+(1+(1/24*(1-beta)^2*alpha^2/(F*B9)^(1-beta)+rho*beta*nu*alpha/(4*(F*B9)^(0.5*(1-beta)))+(2-3*rho^2)/24*nu^2)*F9)</f>
        <v>1.0391026381220212</v>
      </c>
      <c r="K9" s="11">
        <f ca="1">+nu/alpha*(F*B9)^(0.5*(1-beta))*LN(F/B9)</f>
        <v>0.32339941455006976</v>
      </c>
      <c r="L9" s="11">
        <f ca="1">LN((SQRT(1-2*rho*K9+K9^2)+K9-rho)/(1-rho))</f>
        <v>0.34688876343309161</v>
      </c>
      <c r="M9" s="11">
        <f t="shared" ca="1" si="0"/>
        <v>0.63438465655661169</v>
      </c>
      <c r="N9" s="10">
        <f t="shared" ca="1" si="1"/>
        <v>1.2490680579115485E-3</v>
      </c>
      <c r="O9" s="10">
        <f t="shared" ca="1" si="2"/>
        <v>0</v>
      </c>
      <c r="P9" s="8" cm="1">
        <f t="array" aca="1" ref="P9" ca="1">IF(E9=TRUE,0,dsdalpha)</f>
        <v>0</v>
      </c>
      <c r="Q9" s="8" cm="1">
        <f t="array" aca="1" ref="Q9" ca="1">IF(E9=TRUE,0,ds_dhro)</f>
        <v>0</v>
      </c>
      <c r="R9" s="9" cm="1">
        <f t="array" aca="1" ref="R9" ca="1">IF(E9=TRUE,0,dsdnu)</f>
        <v>0</v>
      </c>
      <c r="T9" s="14"/>
      <c r="U9" s="11"/>
      <c r="Y9" s="16">
        <f ca="1"/>
        <v>7.2169655251919085E-4</v>
      </c>
      <c r="Z9" s="11">
        <f ca="1"/>
        <v>5.5328959458478259E-2</v>
      </c>
      <c r="AA9" s="10">
        <f ca="1"/>
        <v>1.2149954742135538</v>
      </c>
    </row>
    <row r="10" spans="1:27" ht="16" x14ac:dyDescent="0.2">
      <c r="A10" s="11">
        <f ca="1"/>
        <v>1413</v>
      </c>
      <c r="B10" s="11">
        <f ca="1"/>
        <v>800</v>
      </c>
      <c r="C10" s="11">
        <f ca="1"/>
        <v>2836</v>
      </c>
      <c r="D10" s="11">
        <f ca="1"/>
        <v>0.66089969230651857</v>
      </c>
      <c r="E10" s="11" t="b">
        <f ca="1"/>
        <v>1</v>
      </c>
      <c r="F10" s="11">
        <f ca="1"/>
        <v>0.96438356164383565</v>
      </c>
      <c r="G10" s="11" t="b">
        <f ca="1"/>
        <v>1</v>
      </c>
      <c r="H10" s="11">
        <f ca="1"/>
        <v>426.92500000000001</v>
      </c>
      <c r="I10" s="16">
        <f ca="1">+alpha*((F*B10)^(0.5*(1-beta))*(1+1/24*(1-beta)^2*(LN(F/B10)^2)+1/1920*(1-beta)^4*(LN(F/B10)^4)))^(-1)</f>
        <v>0.64469488903544581</v>
      </c>
      <c r="J10" s="11">
        <f ca="1">+(1+(1/24*(1-beta)^2*alpha^2/(F*B10)^(1-beta)+rho*beta*nu*alpha/(4*(F*B10)^(0.5*(1-beta)))+(2-3*rho^2)/24*nu^2)*F10)</f>
        <v>1.0386309040009416</v>
      </c>
      <c r="K10" s="11">
        <f ca="1">+nu/alpha*(F*B10)^(0.5*(1-beta))*LN(F/B10)</f>
        <v>0.27598731643204294</v>
      </c>
      <c r="L10" s="11">
        <f ca="1">LN((SQRT(1-2*rho*K10+K10^2)+K10-rho)/(1-rho))</f>
        <v>0.29352133876138203</v>
      </c>
      <c r="M10" s="11">
        <f t="shared" ca="1" si="0"/>
        <v>0.62960027926315187</v>
      </c>
      <c r="N10" s="10">
        <f t="shared" ca="1" si="1"/>
        <v>9.7965325685927325E-4</v>
      </c>
      <c r="O10" s="10">
        <f t="shared" ca="1" si="2"/>
        <v>0</v>
      </c>
      <c r="P10" s="8" cm="1">
        <f t="array" aca="1" ref="P10" ca="1">IF(E10=TRUE,0,dsdalpha)</f>
        <v>0</v>
      </c>
      <c r="Q10" s="8" cm="1">
        <f t="array" aca="1" ref="Q10" ca="1">IF(E10=TRUE,0,ds_dhro)</f>
        <v>0</v>
      </c>
      <c r="R10" s="9" cm="1">
        <f t="array" aca="1" ref="R10" ca="1">IF(E10=TRUE,0,dsdnu)</f>
        <v>0</v>
      </c>
      <c r="T10" s="116" t="s">
        <v>23</v>
      </c>
      <c r="U10" s="116"/>
      <c r="V10" s="116"/>
      <c r="Y10" s="16">
        <f ca="1"/>
        <v>7.1786337429990954E-4</v>
      </c>
      <c r="Z10" s="11">
        <f ca="1"/>
        <v>5.899846672874353E-2</v>
      </c>
      <c r="AA10" s="10">
        <f ca="1"/>
        <v>1.215095386086773</v>
      </c>
    </row>
    <row r="11" spans="1:27" x14ac:dyDescent="0.2">
      <c r="A11" s="11">
        <f ca="1"/>
        <v>1414</v>
      </c>
      <c r="B11" s="11">
        <f ca="1"/>
        <v>850</v>
      </c>
      <c r="C11" s="11">
        <f ca="1"/>
        <v>2146</v>
      </c>
      <c r="D11" s="11">
        <f ca="1"/>
        <v>0.65069166450500504</v>
      </c>
      <c r="E11" s="11" t="b">
        <f ca="1"/>
        <v>1</v>
      </c>
      <c r="F11" s="11">
        <f ca="1"/>
        <v>0.96438356164383565</v>
      </c>
      <c r="G11" s="11" t="b">
        <f ca="1"/>
        <v>1</v>
      </c>
      <c r="H11" s="11">
        <f ca="1"/>
        <v>395.92500000000001</v>
      </c>
      <c r="I11" s="16">
        <f ca="1">+alpha*((F*B11)^(0.5*(1-beta))*(1+1/24*(1-beta)^2*(LN(F/B11)^2)+1/1920*(1-beta)^4*(LN(F/B11)^4)))^(-1)</f>
        <v>0.63524431501384437</v>
      </c>
      <c r="J11" s="11">
        <f ca="1">+(1+(1/24*(1-beta)^2*alpha^2/(F*B11)^(1-beta)+rho*beta*nu*alpha/(4*(F*B11)^(0.5*(1-beta)))+(2-3*rho^2)/24*nu^2)*F11)</f>
        <v>1.0381966283200135</v>
      </c>
      <c r="K11" s="11">
        <f ca="1">+nu/alpha*(F*B11)^(0.5*(1-beta))*LN(F/B11)</f>
        <v>0.22996840586579478</v>
      </c>
      <c r="L11" s="11">
        <f ca="1">LN((SQRT(1-2*rho*K11+K11^2)+K11-rho)/(1-rho))</f>
        <v>0.24239877622218364</v>
      </c>
      <c r="M11" s="11">
        <f t="shared" ca="1" si="0"/>
        <v>0.6256884714727472</v>
      </c>
      <c r="N11" s="10">
        <f t="shared" ca="1" si="1"/>
        <v>6.2515966180834708E-4</v>
      </c>
      <c r="O11" s="10">
        <f t="shared" ca="1" si="2"/>
        <v>0</v>
      </c>
      <c r="P11" s="8" cm="1">
        <f t="array" aca="1" ref="P11" ca="1">IF(E11=TRUE,0,dsdalpha)</f>
        <v>0</v>
      </c>
      <c r="Q11" s="8" cm="1">
        <f t="array" aca="1" ref="Q11" ca="1">IF(E11=TRUE,0,ds_dhro)</f>
        <v>0</v>
      </c>
      <c r="R11" s="9" cm="1">
        <f t="array" aca="1" ref="R11" ca="1">IF(E11=TRUE,0,dsdnu)</f>
        <v>0</v>
      </c>
      <c r="T11" s="161" cm="1">
        <f t="array" aca="1" ref="T11:V13" ca="1">(U8/n)*MINVERSE(MMULT(TRANSPOSE(Jacobian_matrix),Jacobian_matrix))</f>
        <v>0.23834347684486754</v>
      </c>
      <c r="U11" s="162">
        <f ca="1"/>
        <v>1.0548060232388977E-3</v>
      </c>
      <c r="V11" s="163">
        <f ca="1"/>
        <v>-1.7929241194982164E-4</v>
      </c>
      <c r="Y11" s="16">
        <f ca="1"/>
        <v>7.105571686594202E-4</v>
      </c>
      <c r="Z11" s="11">
        <f ca="1"/>
        <v>6.5910870911123354E-2</v>
      </c>
      <c r="AA11" s="10">
        <f ca="1"/>
        <v>1.2154578913958769</v>
      </c>
    </row>
    <row r="12" spans="1:27" x14ac:dyDescent="0.2">
      <c r="A12" s="11">
        <f ca="1"/>
        <v>1415</v>
      </c>
      <c r="B12" s="11">
        <f ca="1"/>
        <v>880</v>
      </c>
      <c r="C12" s="11">
        <f ca="1"/>
        <v>2282</v>
      </c>
      <c r="D12" s="11">
        <f ca="1"/>
        <v>0.65135541519165052</v>
      </c>
      <c r="E12" s="11" t="b">
        <f ca="1"/>
        <v>1</v>
      </c>
      <c r="F12" s="11">
        <f ca="1"/>
        <v>0.96438356164383565</v>
      </c>
      <c r="G12" s="11" t="b">
        <f ca="1"/>
        <v>1</v>
      </c>
      <c r="H12" s="11">
        <f ca="1"/>
        <v>380.32499999999999</v>
      </c>
      <c r="I12" s="16">
        <f ca="1">+alpha*((F*B12)^(0.5*(1-beta))*(1+1/24*(1-beta)^2*(LN(F/B12)^2)+1/1920*(1-beta)^4*(LN(F/B12)^4)))^(-1)</f>
        <v>0.62987806388932754</v>
      </c>
      <c r="J12" s="11">
        <f ca="1">+(1+(1/24*(1-beta)^2*alpha^2/(F*B12)^(1-beta)+rho*beta*nu*alpha/(4*(F*B12)^(0.5*(1-beta)))+(2-3*rho^2)/24*nu^2)*F12)</f>
        <v>1.0379519455651844</v>
      </c>
      <c r="K12" s="11">
        <f ca="1">+nu/alpha*(F*B12)^(0.5*(1-beta))*LN(F/B12)</f>
        <v>0.20298039963219594</v>
      </c>
      <c r="L12" s="11">
        <f ca="1">LN((SQRT(1-2*rho*K12+K12^2)+K12-rho)/(1-rho))</f>
        <v>0.21277023013568241</v>
      </c>
      <c r="M12" s="11">
        <f t="shared" ca="1" si="0"/>
        <v>0.62370176216446127</v>
      </c>
      <c r="N12" s="10">
        <f t="shared" ca="1" si="1"/>
        <v>7.6472452574817323E-4</v>
      </c>
      <c r="O12" s="10">
        <f t="shared" ca="1" si="2"/>
        <v>0</v>
      </c>
      <c r="P12" s="8" cm="1">
        <f t="array" aca="1" ref="P12" ca="1">IF(E12=TRUE,0,dsdalpha)</f>
        <v>0</v>
      </c>
      <c r="Q12" s="8" cm="1">
        <f t="array" aca="1" ref="Q12" ca="1">IF(E12=TRUE,0,ds_dhro)</f>
        <v>0</v>
      </c>
      <c r="R12" s="9" cm="1">
        <f t="array" aca="1" ref="R12" ca="1">IF(E12=TRUE,0,dsdnu)</f>
        <v>0</v>
      </c>
      <c r="T12" s="164">
        <f ca="1"/>
        <v>1.0548060232388977E-3</v>
      </c>
      <c r="U12" s="165">
        <f ca="1"/>
        <v>1.1456331021964478E-5</v>
      </c>
      <c r="V12" s="166">
        <f ca="1"/>
        <v>-4.9266050893843835E-8</v>
      </c>
      <c r="Y12" s="16">
        <f ca="1"/>
        <v>7.0707133481562312E-4</v>
      </c>
      <c r="Z12" s="11">
        <f ca="1"/>
        <v>6.9166799127051704E-2</v>
      </c>
      <c r="AA12" s="10">
        <f ca="1"/>
        <v>1.2157120901412632</v>
      </c>
    </row>
    <row r="13" spans="1:27" x14ac:dyDescent="0.2">
      <c r="A13" s="11">
        <f ca="1"/>
        <v>1416</v>
      </c>
      <c r="B13" s="11">
        <f ca="1"/>
        <v>900</v>
      </c>
      <c r="C13" s="11">
        <f ca="1"/>
        <v>17530</v>
      </c>
      <c r="D13" s="11">
        <f ca="1"/>
        <v>0.65345347770690931</v>
      </c>
      <c r="E13" s="11" t="b">
        <f ca="1"/>
        <v>1</v>
      </c>
      <c r="F13" s="11">
        <f ca="1"/>
        <v>0.96438356164383565</v>
      </c>
      <c r="G13" s="11" t="b">
        <f ca="1"/>
        <v>1</v>
      </c>
      <c r="H13" s="11">
        <f ca="1"/>
        <v>370.875</v>
      </c>
      <c r="I13" s="16">
        <f ca="1">+alpha*((F*B13)^(0.5*(1-beta))*(1+1/24*(1-beta)^2*(LN(F/B13)^2)+1/1920*(1-beta)^4*(LN(F/B13)^4)))^(-1)</f>
        <v>0.62641710552968444</v>
      </c>
      <c r="J13" s="11">
        <f ca="1">+(1+(1/24*(1-beta)^2*alpha^2/(F*B13)^(1-beta)+rho*beta*nu*alpha/(4*(F*B13)^(0.5*(1-beta)))+(2-3*rho^2)/24*nu^2)*F13)</f>
        <v>1.0377948638991061</v>
      </c>
      <c r="K13" s="11">
        <f ca="1">+nu/alpha*(F*B13)^(0.5*(1-beta))*LN(F/B13)</f>
        <v>0.18523494786925176</v>
      </c>
      <c r="L13" s="11">
        <f ca="1">LN((SQRT(1-2*rho*K13+K13^2)+K13-rho)/(1-rho))</f>
        <v>0.19344206938580855</v>
      </c>
      <c r="M13" s="11">
        <f t="shared" ca="1" si="0"/>
        <v>0.62251113396997348</v>
      </c>
      <c r="N13" s="10">
        <f t="shared" ca="1" si="1"/>
        <v>9.5742863593469192E-4</v>
      </c>
      <c r="O13" s="10">
        <f t="shared" ca="1" si="2"/>
        <v>0</v>
      </c>
      <c r="P13" s="8" cm="1">
        <f t="array" aca="1" ref="P13" ca="1">IF(E13=TRUE,0,dsdalpha)</f>
        <v>0</v>
      </c>
      <c r="Q13" s="8" cm="1">
        <f t="array" aca="1" ref="Q13" ca="1">IF(E13=TRUE,0,ds_dhro)</f>
        <v>0</v>
      </c>
      <c r="R13" s="9" cm="1">
        <f t="array" aca="1" ref="R13" ca="1">IF(E13=TRUE,0,dsdnu)</f>
        <v>0</v>
      </c>
      <c r="T13" s="167">
        <f ca="1"/>
        <v>-1.7929241194982159E-4</v>
      </c>
      <c r="U13" s="168">
        <f ca="1"/>
        <v>-4.9266050893843841E-8</v>
      </c>
      <c r="V13" s="169">
        <f ca="1"/>
        <v>3.873217353467485E-7</v>
      </c>
      <c r="Y13" s="16">
        <f ca="1"/>
        <v>6.9721508011433276E-4</v>
      </c>
      <c r="Z13" s="11">
        <f ca="1"/>
        <v>7.8205200571002109E-2</v>
      </c>
      <c r="AA13" s="10">
        <f ca="1"/>
        <v>1.2167225014569905</v>
      </c>
    </row>
    <row r="14" spans="1:27" x14ac:dyDescent="0.2">
      <c r="A14" s="11">
        <f ca="1"/>
        <v>1417</v>
      </c>
      <c r="B14" s="11">
        <f ca="1"/>
        <v>950</v>
      </c>
      <c r="C14" s="11">
        <f ca="1"/>
        <v>10643</v>
      </c>
      <c r="D14" s="11">
        <f ca="1"/>
        <v>0.64374898490905774</v>
      </c>
      <c r="E14" s="11" t="b">
        <f ca="1"/>
        <v>1</v>
      </c>
      <c r="F14" s="11">
        <f ca="1"/>
        <v>0.96438356164383565</v>
      </c>
      <c r="G14" s="11" t="b">
        <f ca="1"/>
        <v>1</v>
      </c>
      <c r="H14" s="11">
        <f ca="1"/>
        <v>343.02499999999998</v>
      </c>
      <c r="I14" s="16">
        <f ca="1">+alpha*((F*B14)^(0.5*(1-beta))*(1+1/24*(1-beta)^2*(LN(F/B14)^2)+1/1920*(1-beta)^4*(LN(F/B14)^4)))^(-1)</f>
        <v>0.61814150079117713</v>
      </c>
      <c r="J14" s="11">
        <f ca="1">+(1+(1/24*(1-beta)^2*alpha^2/(F*B14)^(1-beta)+rho*beta*nu*alpha/(4*(F*B14)^(0.5*(1-beta)))+(2-3*rho^2)/24*nu^2)*F14)</f>
        <v>1.037421548576378</v>
      </c>
      <c r="K14" s="11">
        <f ca="1">+nu/alpha*(F*B14)^(0.5*(1-beta))*LN(F/B14)</f>
        <v>0.14169231474867228</v>
      </c>
      <c r="L14" s="11">
        <f ca="1">LN((SQRT(1-2*rho*K14+K14^2)+K14-rho)/(1-rho))</f>
        <v>0.1465651090460888</v>
      </c>
      <c r="M14" s="11">
        <f t="shared" ca="1" si="0"/>
        <v>0.61995314366085252</v>
      </c>
      <c r="N14" s="10">
        <f t="shared" ca="1" si="1"/>
        <v>5.6624206070978486E-4</v>
      </c>
      <c r="O14" s="10">
        <f t="shared" ca="1" si="2"/>
        <v>0</v>
      </c>
      <c r="P14" s="8" cm="1">
        <f t="array" aca="1" ref="P14" ca="1">IF(E14=TRUE,0,dsdalpha)</f>
        <v>0</v>
      </c>
      <c r="Q14" s="8" cm="1">
        <f t="array" aca="1" ref="Q14" ca="1">IF(E14=TRUE,0,ds_dhro)</f>
        <v>0</v>
      </c>
      <c r="R14" s="9" cm="1">
        <f t="array" aca="1" ref="R14" ca="1">IF(E14=TRUE,0,dsdnu)</f>
        <v>0</v>
      </c>
      <c r="T14" s="4" t="str">
        <f ca="1">+_xlfn.FORMULATEXT(T11)</f>
        <v>=(U8/n)*MINVERSE(MMULT(TRANSPOSE(Jacobian_matrix);Jacobian_matrix))</v>
      </c>
      <c r="Y14" s="16">
        <f ca="1"/>
        <v>6.9411341119263159E-4</v>
      </c>
      <c r="Z14" s="11">
        <f ca="1"/>
        <v>8.099311067932824E-2</v>
      </c>
      <c r="AA14" s="10">
        <f ca="1"/>
        <v>1.2171312526509936</v>
      </c>
    </row>
    <row r="15" spans="1:27" x14ac:dyDescent="0.2">
      <c r="A15" s="11">
        <f ca="1"/>
        <v>1418</v>
      </c>
      <c r="B15" s="11">
        <f ca="1"/>
        <v>1000</v>
      </c>
      <c r="C15" s="11">
        <f ca="1"/>
        <v>9149</v>
      </c>
      <c r="D15" s="11">
        <f ca="1"/>
        <v>0.63451750984191901</v>
      </c>
      <c r="E15" s="11" t="b">
        <f ca="1"/>
        <v>1</v>
      </c>
      <c r="F15" s="11">
        <f ca="1"/>
        <v>0.96438356164383565</v>
      </c>
      <c r="G15" s="11" t="b">
        <f ca="1"/>
        <v>1</v>
      </c>
      <c r="H15" s="11">
        <f ca="1"/>
        <v>316.67500000000001</v>
      </c>
      <c r="I15" s="16">
        <f ca="1">+alpha*((F*B15)^(0.5*(1-beta))*(1+1/24*(1-beta)^2*(LN(F/B15)^2)+1/1920*(1-beta)^4*(LN(F/B15)^4)))^(-1)</f>
        <v>0.61035721078555505</v>
      </c>
      <c r="J15" s="11">
        <f ca="1">+(1+(1/24*(1-beta)^2*alpha^2/(F*B15)^(1-beta)+rho*beta*nu*alpha/(4*(F*B15)^(0.5*(1-beta)))+(2-3*rho^2)/24*nu^2)*F15)</f>
        <v>1.0370733097289275</v>
      </c>
      <c r="K15" s="11">
        <f ca="1">+nu/alpha*(F*B15)^(0.5*(1-beta))*LN(F/B15)</f>
        <v>9.9256866169199737E-2</v>
      </c>
      <c r="L15" s="11">
        <f ca="1">LN((SQRT(1-2*rho*K15+K15^2)+K15-rho)/(1-rho))</f>
        <v>0.10167708945853926</v>
      </c>
      <c r="M15" s="11">
        <f t="shared" ca="1" si="0"/>
        <v>0.61791820467102954</v>
      </c>
      <c r="N15" s="10">
        <f t="shared" ca="1" si="1"/>
        <v>2.7553693215631817E-4</v>
      </c>
      <c r="O15" s="10">
        <f t="shared" ca="1" si="2"/>
        <v>0</v>
      </c>
      <c r="P15" s="8" cm="1">
        <f t="array" aca="1" ref="P15" ca="1">IF(E15=TRUE,0,dsdalpha)</f>
        <v>0</v>
      </c>
      <c r="Q15" s="8" cm="1">
        <f t="array" aca="1" ref="Q15" ca="1">IF(E15=TRUE,0,ds_dhro)</f>
        <v>0</v>
      </c>
      <c r="R15" s="9" cm="1">
        <f t="array" aca="1" ref="R15" ca="1">IF(E15=TRUE,0,dsdnu)</f>
        <v>0</v>
      </c>
      <c r="Y15" s="16">
        <f ca="1"/>
        <v>6.8815912968034343E-4</v>
      </c>
      <c r="Z15" s="11">
        <f ca="1"/>
        <v>8.62616302499397E-2</v>
      </c>
      <c r="AA15" s="10">
        <f ca="1"/>
        <v>1.2180399067807102</v>
      </c>
    </row>
    <row r="16" spans="1:27" x14ac:dyDescent="0.2">
      <c r="A16" s="11">
        <f ca="1"/>
        <v>1419</v>
      </c>
      <c r="B16" s="11">
        <f ca="1"/>
        <v>1050</v>
      </c>
      <c r="C16" s="11">
        <f ca="1"/>
        <v>2217</v>
      </c>
      <c r="D16" s="11">
        <f ca="1"/>
        <v>0.63486082916259778</v>
      </c>
      <c r="E16" s="11" t="b">
        <f ca="1"/>
        <v>1</v>
      </c>
      <c r="F16" s="11">
        <f ca="1"/>
        <v>0.96438356164383565</v>
      </c>
      <c r="G16" s="11" t="b">
        <f ca="1"/>
        <v>1</v>
      </c>
      <c r="H16" s="11">
        <f ca="1"/>
        <v>295.47500000000002</v>
      </c>
      <c r="I16" s="16">
        <f ca="1">+alpha*((F*B16)^(0.5*(1-beta))*(1+1/24*(1-beta)^2*(LN(F/B16)^2)+1/1920*(1-beta)^4*(LN(F/B16)^4)))^(-1)</f>
        <v>0.60301311645704503</v>
      </c>
      <c r="J16" s="11">
        <f ca="1">+(1+(1/24*(1-beta)^2*alpha^2/(F*B16)^(1-beta)+rho*beta*nu*alpha/(4*(F*B16)^(0.5*(1-beta)))+(2-3*rho^2)/24*nu^2)*F16)</f>
        <v>1.0367473193749215</v>
      </c>
      <c r="K16" s="11">
        <f ca="1">+nu/alpha*(F*B16)^(0.5*(1-beta))*LN(F/B16)</f>
        <v>5.7854248553221833E-2</v>
      </c>
      <c r="L16" s="11">
        <f ca="1">LN((SQRT(1-2*rho*K16+K16^2)+K16-rho)/(1-rho))</f>
        <v>5.8684682862417084E-2</v>
      </c>
      <c r="M16" s="11">
        <f t="shared" ca="1" si="0"/>
        <v>0.61632555441267833</v>
      </c>
      <c r="N16" s="10">
        <f t="shared" ca="1" si="1"/>
        <v>3.4355641005500153E-4</v>
      </c>
      <c r="O16" s="10">
        <f t="shared" ca="1" si="2"/>
        <v>0</v>
      </c>
      <c r="P16" s="8" cm="1">
        <f t="array" aca="1" ref="P16" ca="1">IF(E16=TRUE,0,dsdalpha)</f>
        <v>0</v>
      </c>
      <c r="Q16" s="8" cm="1">
        <f t="array" aca="1" ref="Q16" ca="1">IF(E16=TRUE,0,ds_dhro)</f>
        <v>0</v>
      </c>
      <c r="R16" s="9" cm="1">
        <f t="array" aca="1" ref="R16" ca="1">IF(E16=TRUE,0,dsdnu)</f>
        <v>0</v>
      </c>
      <c r="Y16" s="16">
        <f ca="1"/>
        <v>6.8529862895516647E-4</v>
      </c>
      <c r="Z16" s="11">
        <f ca="1"/>
        <v>8.8751388338526013E-2</v>
      </c>
      <c r="AA16" s="10">
        <f ca="1"/>
        <v>1.2185349257787248</v>
      </c>
    </row>
    <row r="17" spans="1:27" x14ac:dyDescent="0.2">
      <c r="A17" s="11">
        <f ca="1"/>
        <v>1420</v>
      </c>
      <c r="B17" s="11">
        <f ca="1"/>
        <v>1100</v>
      </c>
      <c r="C17" s="11">
        <f ca="1"/>
        <v>2497</v>
      </c>
      <c r="D17" s="11">
        <f ca="1"/>
        <v>0.63685589588165281</v>
      </c>
      <c r="E17" s="11" t="b">
        <f ca="1"/>
        <v>1</v>
      </c>
      <c r="F17" s="11">
        <f ca="1"/>
        <v>0.96438356164383565</v>
      </c>
      <c r="G17" s="11" t="b">
        <f ca="1"/>
        <v>1</v>
      </c>
      <c r="H17" s="11">
        <f ca="1"/>
        <v>276.45</v>
      </c>
      <c r="I17" s="16">
        <f ca="1">+alpha*((F*B17)^(0.5*(1-beta))*(1+1/24*(1-beta)^2*(LN(F/B17)^2)+1/1920*(1-beta)^4*(LN(F/B17)^4)))^(-1)</f>
        <v>0.59606551652744255</v>
      </c>
      <c r="J17" s="11">
        <f ca="1">+(1+(1/24*(1-beta)^2*alpha^2/(F*B17)^(1-beta)+rho*beta*nu*alpha/(4*(F*B17)^(0.5*(1-beta)))+(2-3*rho^2)/24*nu^2)*F17)</f>
        <v>1.0364411850309423</v>
      </c>
      <c r="K17" s="11">
        <f ca="1">+nu/alpha*(F*B17)^(0.5*(1-beta))*LN(F/B17)</f>
        <v>1.7418017274836817E-2</v>
      </c>
      <c r="L17" s="11">
        <f ca="1">LN((SQRT(1-2*rho*K17+K17^2)+K17-rho)/(1-rho))</f>
        <v>1.7493893986527835E-2</v>
      </c>
      <c r="M17" s="11">
        <f t="shared" ca="1" si="0"/>
        <v>0.61510730767432265</v>
      </c>
      <c r="N17" s="10">
        <f t="shared" ca="1" si="1"/>
        <v>4.7300108901202076E-4</v>
      </c>
      <c r="O17" s="10">
        <f t="shared" ca="1" si="2"/>
        <v>0</v>
      </c>
      <c r="P17" s="8" cm="1">
        <f t="array" aca="1" ref="P17" ca="1">IF(E17=TRUE,0,dsdalpha)</f>
        <v>0</v>
      </c>
      <c r="Q17" s="8" cm="1">
        <f t="array" aca="1" ref="Q17" ca="1">IF(E17=TRUE,0,ds_dhro)</f>
        <v>0</v>
      </c>
      <c r="R17" s="9" cm="1">
        <f t="array" aca="1" ref="R17" ca="1">IF(E17=TRUE,0,dsdnu)</f>
        <v>0</v>
      </c>
      <c r="Y17" s="16">
        <f ca="1"/>
        <v>6.8251105878047713E-4</v>
      </c>
      <c r="Z17" s="11">
        <f ca="1"/>
        <v>9.1150531494887929E-2</v>
      </c>
      <c r="AA17" s="10">
        <f ca="1"/>
        <v>1.2190541116341436</v>
      </c>
    </row>
    <row r="18" spans="1:27" x14ac:dyDescent="0.2">
      <c r="A18" s="11">
        <f ca="1"/>
        <v>1421</v>
      </c>
      <c r="B18" s="11">
        <f ca="1"/>
        <v>1150</v>
      </c>
      <c r="C18" s="11">
        <f ca="1"/>
        <v>1825</v>
      </c>
      <c r="D18" s="11">
        <f ca="1"/>
        <v>0.63203035209655767</v>
      </c>
      <c r="E18" s="11" t="b">
        <f ca="1"/>
        <v>0</v>
      </c>
      <c r="F18" s="11">
        <f ca="1"/>
        <v>0.96438356164383565</v>
      </c>
      <c r="G18" s="11" t="b">
        <f ca="1"/>
        <v>1</v>
      </c>
      <c r="H18" s="11">
        <f ca="1"/>
        <v>255.97499999999999</v>
      </c>
      <c r="I18" s="16">
        <f ca="1">+alpha*((F*B18)^(0.5*(1-beta))*(1+1/24*(1-beta)^2*(LN(F/B18)^2)+1/1920*(1-beta)^4*(LN(F/B18)^4)))^(-1)</f>
        <v>0.58947677204646087</v>
      </c>
      <c r="J18" s="11">
        <f ca="1">+(1+(1/24*(1-beta)^2*alpha^2/(F*B18)^(1-beta)+rho*beta*nu*alpha/(4*(F*B18)^(0.5*(1-beta)))+(2-3*rho^2)/24*nu^2)*F18)</f>
        <v>1.0361528663083801</v>
      </c>
      <c r="K18" s="11">
        <f ca="1">+nu/alpha*(F*B18)^(0.5*(1-beta))*LN(F/B18)</f>
        <v>-2.2111489854585706E-2</v>
      </c>
      <c r="L18" s="11">
        <f ca="1">LN((SQRT(1-2*rho*K18+K18^2)+K18-rho)/(1-rho))</f>
        <v>-2.198843269327673E-2</v>
      </c>
      <c r="M18" s="11">
        <f t="shared" ca="1" si="0"/>
        <v>0.61420629166484886</v>
      </c>
      <c r="N18" s="10">
        <f t="shared" ca="1" si="1"/>
        <v>3.1769713027320767E-4</v>
      </c>
      <c r="O18" s="10">
        <f t="shared" ca="1" si="2"/>
        <v>3.1769713027320767E-4</v>
      </c>
      <c r="P18" s="8" cm="1">
        <f t="array" aca="1" ref="P18" ca="1">IF(E18=TRUE,0,dsdalpha)</f>
        <v>7.6865211973142767E-4</v>
      </c>
      <c r="Q18" s="8" cm="1">
        <f t="array" aca="1" ref="Q18" ca="1">IF(E18=TRUE,0,ds_dhro)</f>
        <v>8.9708165507129678E-3</v>
      </c>
      <c r="R18" s="9" cm="1">
        <f t="array" aca="1" ref="R18" ca="1">IF(E18=TRUE,0,dsdnu)</f>
        <v>1.2183225439610368</v>
      </c>
      <c r="Y18" s="16">
        <f ca="1"/>
        <v>6.7979308293608643E-4</v>
      </c>
      <c r="Z18" s="11">
        <f ca="1"/>
        <v>9.3463081513034382E-2</v>
      </c>
      <c r="AA18" s="10">
        <f ca="1"/>
        <v>1.2195954442684176</v>
      </c>
    </row>
    <row r="19" spans="1:27" x14ac:dyDescent="0.2">
      <c r="A19" s="11">
        <f ca="1"/>
        <v>1422</v>
      </c>
      <c r="B19" s="11">
        <f ca="1"/>
        <v>1200</v>
      </c>
      <c r="C19" s="11">
        <f ca="1"/>
        <v>3490</v>
      </c>
      <c r="D19" s="11">
        <f ca="1"/>
        <v>0.62725439888000512</v>
      </c>
      <c r="E19" s="11" t="b">
        <f ca="1"/>
        <v>0</v>
      </c>
      <c r="F19" s="11">
        <f ca="1"/>
        <v>0.96438356164383565</v>
      </c>
      <c r="G19" s="11" t="b">
        <f ca="1"/>
        <v>1</v>
      </c>
      <c r="H19" s="11">
        <f ca="1"/>
        <v>236.75</v>
      </c>
      <c r="I19" s="16">
        <f ca="1">+alpha*((F*B19)^(0.5*(1-beta))*(1+1/24*(1-beta)^2*(LN(F/B19)^2)+1/1920*(1-beta)^4*(LN(F/B19)^4)))^(-1)</f>
        <v>0.58321424542574252</v>
      </c>
      <c r="J19" s="11">
        <f ca="1">+(1+(1/24*(1-beta)^2*alpha^2/(F*B19)^(1-beta)+rho*beta*nu*alpha/(4*(F*B19)^(0.5*(1-beta)))+(2-3*rho^2)/24*nu^2)*F19)</f>
        <v>1.0358806103443943</v>
      </c>
      <c r="K19" s="11">
        <f ca="1">+nu/alpha*(F*B19)^(0.5*(1-beta))*LN(F/B19)</f>
        <v>-6.0788081425915463E-2</v>
      </c>
      <c r="L19" s="11">
        <f ca="1">LN((SQRT(1-2*rho*K19+K19^2)+K19-rho)/(1-rho))</f>
        <v>-5.9853441374265647E-2</v>
      </c>
      <c r="M19" s="11">
        <f t="shared" ca="1" si="0"/>
        <v>0.61357426806418247</v>
      </c>
      <c r="N19" s="10">
        <f t="shared" ca="1" si="1"/>
        <v>1.8714597913802034E-4</v>
      </c>
      <c r="O19" s="10">
        <f t="shared" ca="1" si="2"/>
        <v>1.8714597913802034E-4</v>
      </c>
      <c r="P19" s="8" cm="1">
        <f t="array" aca="1" ref="P19" ca="1">IF(E19=TRUE,0,dsdalpha)</f>
        <v>7.5775457020199599E-4</v>
      </c>
      <c r="Q19" s="8" cm="1">
        <f t="array" aca="1" ref="Q19" ca="1">IF(E19=TRUE,0,ds_dhro)</f>
        <v>1.9857699040670695E-2</v>
      </c>
      <c r="R19" s="9" cm="1">
        <f t="array" aca="1" ref="R19" ca="1">IF(E19=TRUE,0,dsdnu)</f>
        <v>1.2168591459527089</v>
      </c>
      <c r="Y19" s="16">
        <f ca="1"/>
        <v>6.7714153173525904E-4</v>
      </c>
      <c r="Z19" s="11">
        <f ca="1"/>
        <v>9.5692858681495338E-2</v>
      </c>
      <c r="AA19" s="10">
        <f ca="1"/>
        <v>1.2201570495751213</v>
      </c>
    </row>
    <row r="20" spans="1:27" x14ac:dyDescent="0.2">
      <c r="A20" s="11">
        <f ca="1"/>
        <v>1423</v>
      </c>
      <c r="B20" s="11">
        <f ca="1"/>
        <v>1250</v>
      </c>
      <c r="C20" s="11">
        <f ca="1"/>
        <v>5628</v>
      </c>
      <c r="D20" s="11">
        <f ca="1"/>
        <v>0.62530892272949234</v>
      </c>
      <c r="E20" s="11" t="b">
        <f ca="1"/>
        <v>0</v>
      </c>
      <c r="F20" s="11">
        <f ca="1"/>
        <v>0.96438356164383565</v>
      </c>
      <c r="G20" s="11" t="b">
        <f ca="1"/>
        <v>1</v>
      </c>
      <c r="H20" s="11">
        <f ca="1"/>
        <v>219.92500000000001</v>
      </c>
      <c r="I20" s="16">
        <f ca="1">+alpha*((F*B20)^(0.5*(1-beta))*(1+1/24*(1-beta)^2*(LN(F/B20)^2)+1/1920*(1-beta)^4*(LN(F/B20)^4)))^(-1)</f>
        <v>0.57724946061969928</v>
      </c>
      <c r="J20" s="11">
        <f ca="1">+(1+(1/24*(1-beta)^2*alpha^2/(F*B20)^(1-beta)+rho*beta*nu*alpha/(4*(F*B20)^(0.5*(1-beta)))+(2-3*rho^2)/24*nu^2)*F20)</f>
        <v>1.0356229012206868</v>
      </c>
      <c r="K20" s="11">
        <f ca="1">+nu/alpha*(F*B20)^(0.5*(1-beta))*LN(F/B20)</f>
        <v>-9.8660484261941003E-2</v>
      </c>
      <c r="L20" s="11">
        <f ca="1">LN((SQRT(1-2*rho*K20+K20^2)+K20-rho)/(1-rho))</f>
        <v>-9.6189395644110914E-2</v>
      </c>
      <c r="M20" s="11">
        <f t="shared" ca="1" si="0"/>
        <v>0.61317046558617261</v>
      </c>
      <c r="N20" s="10">
        <f t="shared" ca="1" si="1"/>
        <v>1.4734214182020994E-4</v>
      </c>
      <c r="O20" s="10">
        <f t="shared" ca="1" si="2"/>
        <v>1.4734214182020994E-4</v>
      </c>
      <c r="P20" s="8" cm="1">
        <f t="array" aca="1" ref="P20" ca="1">IF(E20=TRUE,0,dsdalpha)</f>
        <v>7.4770641345089917E-4</v>
      </c>
      <c r="Q20" s="8" cm="1">
        <f t="array" aca="1" ref="Q20" ca="1">IF(E20=TRUE,0,ds_dhro)</f>
        <v>2.9861754424764794E-2</v>
      </c>
      <c r="R20" s="9" cm="1">
        <f t="array" aca="1" ref="R20" ca="1">IF(E20=TRUE,0,dsdnu)</f>
        <v>1.2158592207822672</v>
      </c>
      <c r="Y20" s="16">
        <f ca="1"/>
        <v>6.7202617359818351E-4</v>
      </c>
      <c r="Z20" s="11">
        <f ca="1"/>
        <v>9.9918429635748027E-2</v>
      </c>
      <c r="AA20" s="10">
        <f ca="1"/>
        <v>1.2213342454270304</v>
      </c>
    </row>
    <row r="21" spans="1:27" x14ac:dyDescent="0.2">
      <c r="A21" s="11">
        <f ca="1"/>
        <v>1424</v>
      </c>
      <c r="B21" s="11">
        <f ca="1"/>
        <v>1300</v>
      </c>
      <c r="C21" s="11">
        <f ca="1"/>
        <v>5118</v>
      </c>
      <c r="D21" s="11">
        <f ca="1"/>
        <v>0.62427133544921887</v>
      </c>
      <c r="E21" s="11" t="b">
        <f ca="1"/>
        <v>0</v>
      </c>
      <c r="F21" s="11">
        <f ca="1"/>
        <v>0.96438356164383565</v>
      </c>
      <c r="G21" s="11" t="b">
        <f ca="1"/>
        <v>1</v>
      </c>
      <c r="H21" s="11">
        <f ca="1"/>
        <v>204.625</v>
      </c>
      <c r="I21" s="16">
        <f ca="1">+alpha*((F*B21)^(0.5*(1-beta))*(1+1/24*(1-beta)^2*(LN(F/B21)^2)+1/1920*(1-beta)^4*(LN(F/B21)^4)))^(-1)</f>
        <v>0.57155743153059591</v>
      </c>
      <c r="J21" s="11">
        <f ca="1">+(1+(1/24*(1-beta)^2*alpha^2/(F*B21)^(1-beta)+rho*beta*nu*alpha/(4*(F*B21)^(0.5*(1-beta)))+(2-3*rho^2)/24*nu^2)*F21)</f>
        <v>1.0353784199113103</v>
      </c>
      <c r="K21" s="11">
        <f ca="1">+nu/alpha*(F*B21)^(0.5*(1-beta))*LN(F/B21)</f>
        <v>-0.13577298941140625</v>
      </c>
      <c r="L21" s="11">
        <f ca="1">LN((SQRT(1-2*rho*K21+K21^2)+K21-rho)/(1-rho))</f>
        <v>-0.13108106824462976</v>
      </c>
      <c r="M21" s="11">
        <f t="shared" ca="1" si="0"/>
        <v>0.61296036474784421</v>
      </c>
      <c r="N21" s="10">
        <f t="shared" ca="1" si="1"/>
        <v>1.2793805820735589E-4</v>
      </c>
      <c r="O21" s="10">
        <f t="shared" ca="1" si="2"/>
        <v>1.2793805820735589E-4</v>
      </c>
      <c r="P21" s="8" cm="1">
        <f t="array" aca="1" ref="P21" ca="1">IF(E21=TRUE,0,dsdalpha)</f>
        <v>7.3840389358537084E-4</v>
      </c>
      <c r="Q21" s="8" cm="1">
        <f t="array" aca="1" ref="Q21" ca="1">IF(E21=TRUE,0,ds_dhro)</f>
        <v>3.906123826058483E-2</v>
      </c>
      <c r="R21" s="9" cm="1">
        <f t="array" aca="1" ref="R21" ca="1">IF(E21=TRUE,0,dsdnu)</f>
        <v>1.2152531730591498</v>
      </c>
      <c r="Y21" s="16">
        <f ca="1"/>
        <v>6.6247422547682788E-4</v>
      </c>
      <c r="Z21" s="11">
        <f ca="1"/>
        <v>0.10752434632665951</v>
      </c>
      <c r="AA21" s="10">
        <f ca="1"/>
        <v>1.2238632236427627</v>
      </c>
    </row>
    <row r="22" spans="1:27" x14ac:dyDescent="0.2">
      <c r="A22" s="11">
        <f ca="1"/>
        <v>1425</v>
      </c>
      <c r="B22" s="11">
        <f ca="1"/>
        <v>1350</v>
      </c>
      <c r="C22" s="11">
        <f ca="1"/>
        <v>794</v>
      </c>
      <c r="D22" s="11">
        <f ca="1"/>
        <v>0.62210842372894293</v>
      </c>
      <c r="E22" s="11" t="b">
        <f ca="1"/>
        <v>0</v>
      </c>
      <c r="F22" s="11">
        <f ca="1"/>
        <v>0.96438356164383565</v>
      </c>
      <c r="G22" s="11" t="b">
        <f ca="1"/>
        <v>1</v>
      </c>
      <c r="H22" s="11">
        <f ca="1"/>
        <v>189.9</v>
      </c>
      <c r="I22" s="16">
        <f ca="1">+alpha*((F*B22)^(0.5*(1-beta))*(1+1/24*(1-beta)^2*(LN(F/B22)^2)+1/1920*(1-beta)^4*(LN(F/B22)^4)))^(-1)</f>
        <v>0.56611611989283883</v>
      </c>
      <c r="J22" s="11">
        <f ca="1">+(1+(1/24*(1-beta)^2*alpha^2/(F*B22)^(1-beta)+rho*beta*nu*alpha/(4*(F*B22)^(0.5*(1-beta)))+(2-3*rho^2)/24*nu^2)*F22)</f>
        <v>1.0351460122539635</v>
      </c>
      <c r="K22" s="11">
        <f ca="1">+nu/alpha*(F*B22)^(0.5*(1-beta))*LN(F/B22)</f>
        <v>-0.17216599644601965</v>
      </c>
      <c r="L22" s="11">
        <f ca="1">LN((SQRT(1-2*rho*K22+K22^2)+K22-rho)/(1-rho))</f>
        <v>-0.16460934449878437</v>
      </c>
      <c r="M22" s="11">
        <f t="shared" ca="1" si="0"/>
        <v>0.6129146891456464</v>
      </c>
      <c r="N22" s="10">
        <f t="shared" ca="1" si="1"/>
        <v>8.4524755588102644E-5</v>
      </c>
      <c r="O22" s="10">
        <f t="shared" ca="1" si="2"/>
        <v>8.4524755588102644E-5</v>
      </c>
      <c r="P22" s="8" cm="1">
        <f t="array" aca="1" ref="P22" ca="1">IF(E22=TRUE,0,dsdalpha)</f>
        <v>7.2975895326621288E-4</v>
      </c>
      <c r="Q22" s="8" cm="1">
        <f t="array" aca="1" ref="Q22" ca="1">IF(E22=TRUE,0,ds_dhro)</f>
        <v>4.7528278745989631E-2</v>
      </c>
      <c r="R22" s="9" cm="1">
        <f t="array" aca="1" ref="R22" ca="1">IF(E22=TRUE,0,dsdnu)</f>
        <v>1.2149819754503355</v>
      </c>
      <c r="Y22" s="16">
        <f ca="1"/>
        <v>6.5800154214201712E-4</v>
      </c>
      <c r="Z22" s="11">
        <f ca="1"/>
        <v>0.11095095455715408</v>
      </c>
      <c r="AA22" s="10">
        <f ca="1"/>
        <v>1.2251949474906265</v>
      </c>
    </row>
    <row r="23" spans="1:27" x14ac:dyDescent="0.2">
      <c r="A23" s="11">
        <f ca="1"/>
        <v>1426</v>
      </c>
      <c r="B23" s="11">
        <f ca="1"/>
        <v>1375</v>
      </c>
      <c r="C23" s="11">
        <f ca="1"/>
        <v>749</v>
      </c>
      <c r="D23" s="11">
        <f ca="1"/>
        <v>0.62576668182373052</v>
      </c>
      <c r="E23" s="11" t="b">
        <f ca="1"/>
        <v>0</v>
      </c>
      <c r="F23" s="11">
        <f ca="1"/>
        <v>0.96438356164383565</v>
      </c>
      <c r="G23" s="11" t="b">
        <f ca="1"/>
        <v>1</v>
      </c>
      <c r="H23" s="11">
        <f ca="1"/>
        <v>184.97499999999999</v>
      </c>
      <c r="I23" s="16">
        <f ca="1">+alpha*((F*B23)^(0.5*(1-beta))*(1+1/24*(1-beta)^2*(LN(F/B23)^2)+1/1920*(1-beta)^4*(LN(F/B23)^4)))^(-1)</f>
        <v>0.56348329188646495</v>
      </c>
      <c r="J23" s="11">
        <f ca="1">+(1+(1/24*(1-beta)^2*alpha^2/(F*B23)^(1-beta)+rho*beta*nu*alpha/(4*(F*B23)^(0.5*(1-beta)))+(2-3*rho^2)/24*nu^2)*F23)</f>
        <v>1.035034013984975</v>
      </c>
      <c r="K23" s="11">
        <f ca="1">+nu/alpha*(F*B23)^(0.5*(1-beta))*LN(F/B23)</f>
        <v>-0.19010436397378436</v>
      </c>
      <c r="L23" s="11">
        <f ca="1">LN((SQRT(1-2*rho*K23+K23^2)+K23-rho)/(1-rho))</f>
        <v>-0.18088636424140811</v>
      </c>
      <c r="M23" s="11">
        <f t="shared" ca="1" si="0"/>
        <v>0.61294558618052208</v>
      </c>
      <c r="N23" s="10">
        <f t="shared" ca="1" si="1"/>
        <v>1.6438049349229832E-4</v>
      </c>
      <c r="O23" s="10">
        <f t="shared" ca="1" si="2"/>
        <v>1.6438049349229832E-4</v>
      </c>
      <c r="P23" s="8" cm="1">
        <f t="array" aca="1" ref="P23" ca="1">IF(E23=TRUE,0,dsdalpha)</f>
        <v>7.2565918274314345E-4</v>
      </c>
      <c r="Q23" s="8" cm="1">
        <f t="array" aca="1" ref="Q23" ca="1">IF(E23=TRUE,0,ds_dhro)</f>
        <v>5.1508014503598425E-2</v>
      </c>
      <c r="R23" s="9" cm="1">
        <f t="array" aca="1" ref="R23" ca="1">IF(E23=TRUE,0,dsdnu)</f>
        <v>1.2149559660445952</v>
      </c>
      <c r="Y23" s="16">
        <f ca="1"/>
        <v>6.5371023039162424E-4</v>
      </c>
      <c r="Z23" s="11">
        <f ca="1"/>
        <v>0.11415384112978265</v>
      </c>
      <c r="AA23" s="10">
        <f ca="1"/>
        <v>1.2265603608452302</v>
      </c>
    </row>
    <row r="24" spans="1:27" x14ac:dyDescent="0.2">
      <c r="A24" s="11">
        <f ca="1"/>
        <v>1427</v>
      </c>
      <c r="B24" s="11">
        <f ca="1"/>
        <v>1400</v>
      </c>
      <c r="C24" s="11">
        <f ca="1"/>
        <v>620</v>
      </c>
      <c r="D24" s="11">
        <f ca="1"/>
        <v>0.62427896476745615</v>
      </c>
      <c r="E24" s="11" t="b">
        <f ca="1"/>
        <v>0</v>
      </c>
      <c r="F24" s="11">
        <f ca="1"/>
        <v>0.96438356164383565</v>
      </c>
      <c r="G24" s="11" t="b">
        <f ca="1"/>
        <v>1</v>
      </c>
      <c r="H24" s="11">
        <f ca="1"/>
        <v>178.05</v>
      </c>
      <c r="I24" s="16">
        <f ca="1">+alpha*((F*B24)^(0.5*(1-beta))*(1+1/24*(1-beta)^2*(LN(F/B24)^2)+1/1920*(1-beta)^4*(LN(F/B24)^4)))^(-1)</f>
        <v>0.56090599389476037</v>
      </c>
      <c r="J24" s="11">
        <f ca="1">+(1+(1/24*(1-beta)^2*alpha^2/(F*B24)^(1-beta)+rho*beta*nu*alpha/(4*(F*B24)^(0.5*(1-beta)))+(2-3*rho^2)/24*nu^2)*F24)</f>
        <v>1.0349246631047087</v>
      </c>
      <c r="K24" s="11">
        <f ca="1">+nu/alpha*(F*B24)^(0.5*(1-beta))*LN(F/B24)</f>
        <v>-0.20787647492684172</v>
      </c>
      <c r="L24" s="11">
        <f ca="1">LN((SQRT(1-2*rho*K24+K24^2)+K24-rho)/(1-rho))</f>
        <v>-0.19685099644944318</v>
      </c>
      <c r="M24" s="11">
        <f t="shared" ca="1" si="0"/>
        <v>0.61300856668800752</v>
      </c>
      <c r="N24" s="10">
        <f t="shared" ca="1" si="1"/>
        <v>1.2702187286923935E-4</v>
      </c>
      <c r="O24" s="10">
        <f t="shared" ca="1" si="2"/>
        <v>1.2702187286923935E-4</v>
      </c>
      <c r="P24" s="8" cm="1">
        <f t="array" aca="1" ref="P24" ca="1">IF(E24=TRUE,0,dsdalpha)</f>
        <v>7.2169655251919085E-4</v>
      </c>
      <c r="Q24" s="8" cm="1">
        <f t="array" aca="1" ref="Q24" ca="1">IF(E24=TRUE,0,ds_dhro)</f>
        <v>5.5328959458478259E-2</v>
      </c>
      <c r="R24" s="9" cm="1">
        <f t="array" aca="1" ref="R24" ca="1">IF(E24=TRUE,0,dsdnu)</f>
        <v>1.2149954742135538</v>
      </c>
      <c r="Y24" s="16">
        <f ca="1"/>
        <v>6.5162828466469591E-4</v>
      </c>
      <c r="Z24" s="11">
        <f ca="1"/>
        <v>0.11567707384196878</v>
      </c>
      <c r="AA24" s="10">
        <f ca="1"/>
        <v>1.2272534909152366</v>
      </c>
    </row>
    <row r="25" spans="1:27" x14ac:dyDescent="0.2">
      <c r="A25" s="11">
        <f ca="1"/>
        <v>1428</v>
      </c>
      <c r="B25" s="11">
        <f ca="1"/>
        <v>1425</v>
      </c>
      <c r="C25" s="11">
        <f ca="1"/>
        <v>406</v>
      </c>
      <c r="D25" s="11">
        <f ca="1"/>
        <v>0.6221999755477905</v>
      </c>
      <c r="E25" s="11" t="b">
        <f ca="1"/>
        <v>0</v>
      </c>
      <c r="F25" s="11">
        <f ca="1"/>
        <v>0.96438356164383565</v>
      </c>
      <c r="G25" s="11" t="b">
        <f ca="1"/>
        <v>1</v>
      </c>
      <c r="H25" s="11">
        <f ca="1"/>
        <v>171.1</v>
      </c>
      <c r="I25" s="16">
        <f ca="1">+alpha*((F*B25)^(0.5*(1-beta))*(1+1/24*(1-beta)^2*(LN(F/B25)^2)+1/1920*(1-beta)^4*(LN(F/B25)^4)))^(-1)</f>
        <v>0.55838211669068483</v>
      </c>
      <c r="J25" s="11">
        <f ca="1">+(1+(1/24*(1-beta)^2*alpha^2/(F*B25)^(1-beta)+rho*beta*nu*alpha/(4*(F*B25)^(0.5*(1-beta)))+(2-3*rho^2)/24*nu^2)*F25)</f>
        <v>1.0348178509941934</v>
      </c>
      <c r="K25" s="11">
        <f ca="1">+nu/alpha*(F*B25)^(0.5*(1-beta))*LN(F/B25)</f>
        <v>-0.22548647908995553</v>
      </c>
      <c r="L25" s="11">
        <f ca="1">LN((SQRT(1-2*rho*K25+K25^2)+K25-rho)/(1-rho))</f>
        <v>-0.21251217970605274</v>
      </c>
      <c r="M25" s="11">
        <f t="shared" ca="1" si="0"/>
        <v>0.61310109530677037</v>
      </c>
      <c r="N25" s="10">
        <f t="shared" ca="1" si="1"/>
        <v>8.2789621640426428E-5</v>
      </c>
      <c r="O25" s="10">
        <f t="shared" ca="1" si="2"/>
        <v>8.2789621640426428E-5</v>
      </c>
      <c r="P25" s="8" cm="1">
        <f t="array" aca="1" ref="P25" ca="1">IF(E25=TRUE,0,dsdalpha)</f>
        <v>7.1786337429990954E-4</v>
      </c>
      <c r="Q25" s="8" cm="1">
        <f t="array" aca="1" ref="Q25" ca="1">IF(E25=TRUE,0,ds_dhro)</f>
        <v>5.899846672874353E-2</v>
      </c>
      <c r="R25" s="9" cm="1">
        <f t="array" aca="1" ref="R25" ca="1">IF(E25=TRUE,0,dsdnu)</f>
        <v>1.215095386086773</v>
      </c>
      <c r="Y25" s="16">
        <f ca="1"/>
        <v>6.3810693395893736E-4</v>
      </c>
      <c r="Z25" s="11">
        <f ca="1"/>
        <v>0.12506335607676</v>
      </c>
      <c r="AA25" s="10">
        <f ca="1"/>
        <v>1.2322331714442747</v>
      </c>
    </row>
    <row r="26" spans="1:27" x14ac:dyDescent="0.2">
      <c r="A26" s="11">
        <f ca="1"/>
        <v>1429</v>
      </c>
      <c r="B26" s="11">
        <f ca="1"/>
        <v>1475</v>
      </c>
      <c r="C26" s="11">
        <f ca="1"/>
        <v>711</v>
      </c>
      <c r="D26" s="11">
        <f ca="1"/>
        <v>0.62088773281097431</v>
      </c>
      <c r="E26" s="11" t="b">
        <f ca="1"/>
        <v>0</v>
      </c>
      <c r="F26" s="11">
        <f ca="1"/>
        <v>0.96438356164383565</v>
      </c>
      <c r="G26" s="11" t="b">
        <f ca="1"/>
        <v>1</v>
      </c>
      <c r="H26" s="11">
        <f ca="1"/>
        <v>159.1</v>
      </c>
      <c r="I26" s="16">
        <f ca="1">+alpha*((F*B26)^(0.5*(1-beta))*(1+1/24*(1-beta)^2*(LN(F/B26)^2)+1/1920*(1-beta)^4*(LN(F/B26)^4)))^(-1)</f>
        <v>0.55348675418831172</v>
      </c>
      <c r="J26" s="11">
        <f ca="1">+(1+(1/24*(1-beta)^2*alpha^2/(F*B26)^(1-beta)+rho*beta*nu*alpha/(4*(F*B26)^(0.5*(1-beta)))+(2-3*rho^2)/24*nu^2)*F26)</f>
        <v>1.0346114395090957</v>
      </c>
      <c r="K26" s="11">
        <f ca="1">+nu/alpha*(F*B26)^(0.5*(1-beta))*LN(F/B26)</f>
        <v>-0.2602359339083043</v>
      </c>
      <c r="L26" s="11">
        <f ca="1">LN((SQRT(1-2*rho*K26+K26^2)+K26-rho)/(1-rho))</f>
        <v>-0.24295864051068544</v>
      </c>
      <c r="M26" s="11">
        <f t="shared" ca="1" si="0"/>
        <v>0.61336561198010719</v>
      </c>
      <c r="N26" s="10">
        <f t="shared" ca="1" si="1"/>
        <v>5.6582301794165025E-5</v>
      </c>
      <c r="O26" s="10">
        <f t="shared" ca="1" si="2"/>
        <v>5.6582301794165025E-5</v>
      </c>
      <c r="P26" s="8" cm="1">
        <f t="array" aca="1" ref="P26" ca="1">IF(E26=TRUE,0,dsdalpha)</f>
        <v>7.105571686594202E-4</v>
      </c>
      <c r="Q26" s="8" cm="1">
        <f t="array" aca="1" ref="Q26" ca="1">IF(E26=TRUE,0,ds_dhro)</f>
        <v>6.5910870911123354E-2</v>
      </c>
      <c r="R26" s="9" cm="1">
        <f t="array" aca="1" ref="R26" ca="1">IF(E26=TRUE,0,dsdnu)</f>
        <v>1.2154578913958769</v>
      </c>
      <c r="Y26" s="16">
        <f ca="1"/>
        <v>6.3109897863178332E-4</v>
      </c>
      <c r="Z26" s="11">
        <f ca="1"/>
        <v>0.12957062747176451</v>
      </c>
      <c r="AA26" s="10">
        <f ca="1"/>
        <v>1.2351298703028313</v>
      </c>
    </row>
    <row r="27" spans="1:27" x14ac:dyDescent="0.2">
      <c r="A27" s="11">
        <f ca="1"/>
        <v>1430</v>
      </c>
      <c r="B27" s="11">
        <f ca="1"/>
        <v>1500</v>
      </c>
      <c r="C27" s="11">
        <f ca="1"/>
        <v>2755</v>
      </c>
      <c r="D27" s="11">
        <f ca="1"/>
        <v>0.62405389987945559</v>
      </c>
      <c r="E27" s="11" t="b">
        <f ca="1"/>
        <v>0</v>
      </c>
      <c r="F27" s="11">
        <f ca="1"/>
        <v>0.96438356164383565</v>
      </c>
      <c r="G27" s="11" t="b">
        <f ca="1"/>
        <v>1</v>
      </c>
      <c r="H27" s="11">
        <f ca="1"/>
        <v>155.05000000000001</v>
      </c>
      <c r="I27" s="16">
        <f ca="1">+alpha*((F*B27)^(0.5*(1-beta))*(1+1/24*(1-beta)^2*(LN(F/B27)^2)+1/1920*(1-beta)^4*(LN(F/B27)^4)))^(-1)</f>
        <v>0.55111159328458892</v>
      </c>
      <c r="J27" s="11">
        <f ca="1">+(1+(1/24*(1-beta)^2*alpha^2/(F*B27)^(1-beta)+rho*beta*nu*alpha/(4*(F*B27)^(0.5*(1-beta)))+(2-3*rho^2)/24*nu^2)*F27)</f>
        <v>1.0345116524501419</v>
      </c>
      <c r="K27" s="11">
        <f ca="1">+nu/alpha*(F*B27)^(0.5*(1-beta))*LN(F/B27)</f>
        <v>-0.27738287935300515</v>
      </c>
      <c r="L27" s="11">
        <f ca="1">LN((SQRT(1-2*rho*K27+K27^2)+K27-rho)/(1-rho))</f>
        <v>-0.25776048931004997</v>
      </c>
      <c r="M27" s="11">
        <f t="shared" ca="1" si="0"/>
        <v>0.61353343978839781</v>
      </c>
      <c r="N27" s="10">
        <f t="shared" ca="1" si="1"/>
        <v>1.106800805275395E-4</v>
      </c>
      <c r="O27" s="10">
        <f t="shared" ca="1" si="2"/>
        <v>1.106800805275395E-4</v>
      </c>
      <c r="P27" s="8" cm="1">
        <f t="array" aca="1" ref="P27" ca="1">IF(E27=TRUE,0,dsdalpha)</f>
        <v>7.0707133481562312E-4</v>
      </c>
      <c r="Q27" s="8" cm="1">
        <f t="array" aca="1" ref="Q27" ca="1">IF(E27=TRUE,0,ds_dhro)</f>
        <v>6.9166799127051704E-2</v>
      </c>
      <c r="R27" s="9" cm="1">
        <f t="array" aca="1" ref="R27" ca="1">IF(E27=TRUE,0,dsdnu)</f>
        <v>1.2157120901412632</v>
      </c>
      <c r="Y27" s="16">
        <f ca="1"/>
        <v>6.2453265337047981E-4</v>
      </c>
      <c r="Z27" s="11">
        <f ca="1"/>
        <v>0.13356553990595543</v>
      </c>
      <c r="AA27" s="10">
        <f ca="1"/>
        <v>1.238030128497547</v>
      </c>
    </row>
    <row r="28" spans="1:27" x14ac:dyDescent="0.2">
      <c r="A28" s="11">
        <f ca="1"/>
        <v>1431</v>
      </c>
      <c r="B28" s="11">
        <f ca="1"/>
        <v>1575</v>
      </c>
      <c r="C28" s="11">
        <f ca="1"/>
        <v>1230</v>
      </c>
      <c r="D28" s="11">
        <f ca="1"/>
        <v>0.62091062076568626</v>
      </c>
      <c r="E28" s="11" t="b">
        <f ca="1"/>
        <v>0</v>
      </c>
      <c r="F28" s="11">
        <f ca="1"/>
        <v>0.96438356164383565</v>
      </c>
      <c r="G28" s="11" t="b">
        <f ca="1"/>
        <v>1</v>
      </c>
      <c r="H28" s="11">
        <f ca="1"/>
        <v>138.65</v>
      </c>
      <c r="I28" s="16">
        <f ca="1">+alpha*((F*B28)^(0.5*(1-beta))*(1+1/24*(1-beta)^2*(LN(F/B28)^2)+1/1920*(1-beta)^4*(LN(F/B28)^4)))^(-1)</f>
        <v>0.54425608746233167</v>
      </c>
      <c r="J28" s="11">
        <f ca="1">+(1+(1/24*(1-beta)^2*alpha^2/(F*B28)^(1-beta)+rho*beta*nu*alpha/(4*(F*B28)^(0.5*(1-beta)))+(2-3*rho^2)/24*nu^2)*F28)</f>
        <v>1.0342249451902101</v>
      </c>
      <c r="K28" s="11">
        <f ca="1">+nu/alpha*(F*B28)^(0.5*(1-beta))*LN(F/B28)</f>
        <v>-0.32795456857222438</v>
      </c>
      <c r="L28" s="11">
        <f ca="1">LN((SQRT(1-2*rho*K28+K28^2)+K28-rho)/(1-rho))</f>
        <v>-0.30057460642766543</v>
      </c>
      <c r="M28" s="11">
        <f t="shared" ca="1" si="0"/>
        <v>0.61415741833741144</v>
      </c>
      <c r="N28" s="10">
        <f t="shared" ca="1" si="1"/>
        <v>4.56057430372569E-5</v>
      </c>
      <c r="O28" s="10">
        <f t="shared" ca="1" si="2"/>
        <v>4.56057430372569E-5</v>
      </c>
      <c r="P28" s="8" cm="1">
        <f t="array" aca="1" ref="P28" ca="1">IF(E28=TRUE,0,dsdalpha)</f>
        <v>6.9721508011433276E-4</v>
      </c>
      <c r="Q28" s="8" cm="1">
        <f t="array" aca="1" ref="Q28" ca="1">IF(E28=TRUE,0,ds_dhro)</f>
        <v>7.8205200571002109E-2</v>
      </c>
      <c r="R28" s="9" cm="1">
        <f t="array" aca="1" ref="R28" ca="1">IF(E28=TRUE,0,dsdnu)</f>
        <v>1.2167225014569905</v>
      </c>
      <c r="Y28" s="16">
        <f ca="1"/>
        <v>6.1986628607790806E-4</v>
      </c>
      <c r="Z28" s="11">
        <f ca="1"/>
        <v>0.13626854515891296</v>
      </c>
      <c r="AA28" s="10">
        <f ca="1"/>
        <v>1.2401960644947696</v>
      </c>
    </row>
    <row r="29" spans="1:27" x14ac:dyDescent="0.2">
      <c r="A29" s="11">
        <f ca="1"/>
        <v>1432</v>
      </c>
      <c r="B29" s="11">
        <f ca="1"/>
        <v>1600</v>
      </c>
      <c r="C29" s="11">
        <f ca="1"/>
        <v>1532</v>
      </c>
      <c r="D29" s="11">
        <f ca="1"/>
        <v>0.6200256198501588</v>
      </c>
      <c r="E29" s="11" t="b">
        <f ca="1"/>
        <v>0</v>
      </c>
      <c r="F29" s="11">
        <f ca="1"/>
        <v>0.96438356164383565</v>
      </c>
      <c r="G29" s="11" t="b">
        <f ca="1"/>
        <v>1</v>
      </c>
      <c r="H29" s="11">
        <f ca="1"/>
        <v>133.625</v>
      </c>
      <c r="I29" s="16">
        <f ca="1">+alpha*((F*B29)^(0.5*(1-beta))*(1+1/24*(1-beta)^2*(LN(F/B29)^2)+1/1920*(1-beta)^4*(LN(F/B29)^4)))^(-1)</f>
        <v>0.54205581144700876</v>
      </c>
      <c r="J29" s="11">
        <f ca="1">+(1+(1/24*(1-beta)^2*alpha^2/(F*B29)^(1-beta)+rho*beta*nu*alpha/(4*(F*B29)^(0.5*(1-beta)))+(2-3*rho^2)/24*nu^2)*F29)</f>
        <v>1.0341333365654752</v>
      </c>
      <c r="K29" s="11">
        <f ca="1">+nu/alpha*(F*B29)^(0.5*(1-beta))*LN(F/B29)</f>
        <v>-0.34453298305833729</v>
      </c>
      <c r="L29" s="11">
        <f ca="1">LN((SQRT(1-2*rho*K29+K29^2)+K29-rho)/(1-rho))</f>
        <v>-0.31434020322747991</v>
      </c>
      <c r="M29" s="11">
        <f t="shared" ca="1" si="0"/>
        <v>0.61440029856366729</v>
      </c>
      <c r="N29" s="10">
        <f t="shared" ca="1" si="1"/>
        <v>3.1644239576254537E-5</v>
      </c>
      <c r="O29" s="10">
        <f t="shared" ca="1" si="2"/>
        <v>3.1644239576254537E-5</v>
      </c>
      <c r="P29" s="8" cm="1">
        <f t="array" aca="1" ref="P29" ca="1">IF(E29=TRUE,0,dsdalpha)</f>
        <v>6.9411341119263159E-4</v>
      </c>
      <c r="Q29" s="8" cm="1">
        <f t="array" aca="1" ref="Q29" ca="1">IF(E29=TRUE,0,ds_dhro)</f>
        <v>8.099311067932824E-2</v>
      </c>
      <c r="R29" s="9" cm="1">
        <f t="array" aca="1" ref="R29" ca="1">IF(E29=TRUE,0,dsdnu)</f>
        <v>1.2171312526509936</v>
      </c>
      <c r="Y29" s="16">
        <f ca="1"/>
        <v>1.4519673241508711E-2</v>
      </c>
      <c r="Z29" s="11">
        <f ca="1"/>
        <v>-1.0565490546232681</v>
      </c>
      <c r="AA29" s="10">
        <f ca="1"/>
        <v>3.7956507195957552</v>
      </c>
    </row>
    <row r="30" spans="1:27" x14ac:dyDescent="0.2">
      <c r="A30" s="11">
        <f ca="1"/>
        <v>1433</v>
      </c>
      <c r="B30" s="11">
        <f ca="1"/>
        <v>1650</v>
      </c>
      <c r="C30" s="11">
        <f ca="1"/>
        <v>531</v>
      </c>
      <c r="D30" s="11">
        <f ca="1"/>
        <v>0.62277980373382569</v>
      </c>
      <c r="E30" s="11" t="b">
        <f ca="1"/>
        <v>0</v>
      </c>
      <c r="F30" s="11">
        <f ca="1"/>
        <v>0.96438356164383565</v>
      </c>
      <c r="G30" s="11" t="b">
        <f ca="1"/>
        <v>1</v>
      </c>
      <c r="H30" s="11">
        <f ca="1"/>
        <v>125.95</v>
      </c>
      <c r="I30" s="16">
        <f ca="1">+alpha*((F*B30)^(0.5*(1-beta))*(1+1/24*(1-beta)^2*(LN(F/B30)^2)+1/1920*(1-beta)^4*(LN(F/B30)^4)))^(-1)</f>
        <v>0.53777419210762523</v>
      </c>
      <c r="J30" s="11">
        <f ca="1">+(1+(1/24*(1-beta)^2*alpha^2/(F*B30)^(1-beta)+rho*beta*nu*alpha/(4*(F*B30)^(0.5*(1-beta)))+(2-3*rho^2)/24*nu^2)*F30)</f>
        <v>1.0339556377868615</v>
      </c>
      <c r="K30" s="11">
        <f ca="1">+nu/alpha*(F*B30)^(0.5*(1-beta))*LN(F/B30)</f>
        <v>-0.37728996523031022</v>
      </c>
      <c r="L30" s="11">
        <f ca="1">LN((SQRT(1-2*rho*K30+K30^2)+K30-rho)/(1-rho))</f>
        <v>-0.34115471041607931</v>
      </c>
      <c r="M30" s="11">
        <f t="shared" ca="1" si="0"/>
        <v>0.61493008977378705</v>
      </c>
      <c r="N30" s="10">
        <f t="shared" ca="1" si="1"/>
        <v>6.1618009254425505E-5</v>
      </c>
      <c r="O30" s="10">
        <f t="shared" ca="1" si="2"/>
        <v>6.1618009254425505E-5</v>
      </c>
      <c r="P30" s="8" cm="1">
        <f t="array" aca="1" ref="P30" ca="1">IF(E30=TRUE,0,dsdalpha)</f>
        <v>6.8815912968034343E-4</v>
      </c>
      <c r="Q30" s="8" cm="1">
        <f t="array" aca="1" ref="Q30" ca="1">IF(E30=TRUE,0,ds_dhro)</f>
        <v>8.62616302499397E-2</v>
      </c>
      <c r="R30" s="9" cm="1">
        <f t="array" aca="1" ref="R30" ca="1">IF(E30=TRUE,0,dsdnu)</f>
        <v>1.2180399067807102</v>
      </c>
      <c r="Y30" s="16">
        <f ca="1"/>
        <v>4.126359454126316E-3</v>
      </c>
      <c r="Z30" s="11">
        <f ca="1"/>
        <v>-0.74583720459653324</v>
      </c>
      <c r="AA30" s="10">
        <f ca="1"/>
        <v>2.3791462835709432</v>
      </c>
    </row>
    <row r="31" spans="1:27" x14ac:dyDescent="0.2">
      <c r="A31" s="11">
        <f ca="1"/>
        <v>1434</v>
      </c>
      <c r="B31" s="11">
        <f ca="1"/>
        <v>1675</v>
      </c>
      <c r="C31" s="11">
        <f ca="1"/>
        <v>1229</v>
      </c>
      <c r="D31" s="11">
        <f ca="1"/>
        <v>0.61896514461517338</v>
      </c>
      <c r="E31" s="11" t="b">
        <f ca="1"/>
        <v>0</v>
      </c>
      <c r="F31" s="11">
        <f ca="1"/>
        <v>0.96438356164383565</v>
      </c>
      <c r="G31" s="11" t="b">
        <f ca="1"/>
        <v>1</v>
      </c>
      <c r="H31" s="11">
        <f ca="1"/>
        <v>120.22499999999999</v>
      </c>
      <c r="I31" s="16">
        <f ca="1">+alpha*((F*B31)^(0.5*(1-beta))*(1+1/24*(1-beta)^2*(LN(F/B31)^2)+1/1920*(1-beta)^4*(LN(F/B31)^4)))^(-1)</f>
        <v>0.53569027878790632</v>
      </c>
      <c r="J31" s="11">
        <f ca="1">+(1+(1/24*(1-beta)^2*alpha^2/(F*B31)^(1-beta)+rho*beta*nu*alpha/(4*(F*B31)^(0.5*(1-beta)))+(2-3*rho^2)/24*nu^2)*F31)</f>
        <v>1.0338694192223765</v>
      </c>
      <c r="K31" s="11">
        <f ca="1">+nu/alpha*(F*B31)^(0.5*(1-beta))*LN(F/B31)</f>
        <v>-0.39347427640902349</v>
      </c>
      <c r="L31" s="11">
        <f ca="1">LN((SQRT(1-2*rho*K31+K31^2)+K31-rho)/(1-rho))</f>
        <v>-0.35421681818342315</v>
      </c>
      <c r="M31" s="11">
        <f t="shared" ca="1" si="0"/>
        <v>0.61521458468780021</v>
      </c>
      <c r="N31" s="10">
        <f t="shared" ca="1" si="1"/>
        <v>1.4066699768817401E-5</v>
      </c>
      <c r="O31" s="10">
        <f t="shared" ca="1" si="2"/>
        <v>1.4066699768817401E-5</v>
      </c>
      <c r="P31" s="8" cm="1">
        <f t="array" aca="1" ref="P31" ca="1">IF(E31=TRUE,0,dsdalpha)</f>
        <v>6.8529862895516647E-4</v>
      </c>
      <c r="Q31" s="8" cm="1">
        <f t="array" aca="1" ref="Q31" ca="1">IF(E31=TRUE,0,ds_dhro)</f>
        <v>8.8751388338526013E-2</v>
      </c>
      <c r="R31" s="9" cm="1">
        <f t="array" aca="1" ref="R31" ca="1">IF(E31=TRUE,0,dsdnu)</f>
        <v>1.2185349257787248</v>
      </c>
      <c r="Y31" s="16">
        <f ca="1"/>
        <v>2.7786401957108349E-3</v>
      </c>
      <c r="Z31" s="11">
        <f ca="1"/>
        <v>-0.6287873797528043</v>
      </c>
      <c r="AA31" s="10">
        <f ca="1"/>
        <v>2.0193472439200555</v>
      </c>
    </row>
    <row r="32" spans="1:27" x14ac:dyDescent="0.2">
      <c r="A32" s="11">
        <f ca="1"/>
        <v>1435</v>
      </c>
      <c r="B32" s="11">
        <f ca="1"/>
        <v>1700</v>
      </c>
      <c r="C32" s="11">
        <f ca="1"/>
        <v>2452</v>
      </c>
      <c r="D32" s="11">
        <f ca="1"/>
        <v>0.62252422157287601</v>
      </c>
      <c r="E32" s="11" t="b">
        <f ca="1"/>
        <v>0</v>
      </c>
      <c r="F32" s="11">
        <f ca="1"/>
        <v>0.96438356164383565</v>
      </c>
      <c r="G32" s="11" t="b">
        <f ca="1"/>
        <v>1</v>
      </c>
      <c r="H32" s="11">
        <f ca="1"/>
        <v>117.65</v>
      </c>
      <c r="I32" s="16">
        <f ca="1">+alpha*((F*B32)^(0.5*(1-beta))*(1+1/24*(1-beta)^2*(LN(F/B32)^2)+1/1920*(1-beta)^4*(LN(F/B32)^4)))^(-1)</f>
        <v>0.53364268271076487</v>
      </c>
      <c r="J32" s="11">
        <f ca="1">+(1+(1/24*(1-beta)^2*alpha^2/(F*B32)^(1-beta)+rho*beta*nu*alpha/(4*(F*B32)^(0.5*(1-beta)))+(2-3*rho^2)/24*nu^2)*F32)</f>
        <v>1.0337848742029374</v>
      </c>
      <c r="K32" s="11">
        <f ca="1">+nu/alpha*(F*B32)^(0.5*(1-beta))*LN(F/B32)</f>
        <v>-0.40953279571953249</v>
      </c>
      <c r="L32" s="11">
        <f ca="1">LN((SQRT(1-2*rho*K32+K32^2)+K32-rho)/(1-rho))</f>
        <v>-0.36705726504398184</v>
      </c>
      <c r="M32" s="11">
        <f t="shared" ca="1" si="0"/>
        <v>0.61551068158237299</v>
      </c>
      <c r="N32" s="10">
        <f t="shared" ca="1" si="1"/>
        <v>4.9189743198385184E-5</v>
      </c>
      <c r="O32" s="10">
        <f t="shared" ca="1" si="2"/>
        <v>4.9189743198385184E-5</v>
      </c>
      <c r="P32" s="8" cm="1">
        <f t="array" aca="1" ref="P32" ca="1">IF(E32=TRUE,0,dsdalpha)</f>
        <v>6.8251105878047713E-4</v>
      </c>
      <c r="Q32" s="8" cm="1">
        <f t="array" aca="1" ref="Q32" ca="1">IF(E32=TRUE,0,ds_dhro)</f>
        <v>9.1150531494887929E-2</v>
      </c>
      <c r="R32" s="9" cm="1">
        <f t="array" aca="1" ref="R32" ca="1">IF(E32=TRUE,0,dsdnu)</f>
        <v>1.2190541116341436</v>
      </c>
      <c r="Y32" s="16">
        <f ca="1"/>
        <v>2.1954623063979994E-3</v>
      </c>
      <c r="Z32" s="11">
        <f ca="1"/>
        <v>-0.5527739240063223</v>
      </c>
      <c r="AA32" s="10">
        <f ca="1"/>
        <v>1.8232645338789319</v>
      </c>
    </row>
    <row r="33" spans="1:27" x14ac:dyDescent="0.2">
      <c r="A33" s="11">
        <f ca="1"/>
        <v>1436</v>
      </c>
      <c r="B33" s="11">
        <f ca="1"/>
        <v>1725</v>
      </c>
      <c r="C33" s="11">
        <f ca="1"/>
        <v>4923</v>
      </c>
      <c r="D33" s="11">
        <f ca="1"/>
        <v>0.61933516654968279</v>
      </c>
      <c r="E33" s="11" t="b">
        <f ca="1"/>
        <v>0</v>
      </c>
      <c r="F33" s="11">
        <f ca="1"/>
        <v>0.96438356164383565</v>
      </c>
      <c r="G33" s="11" t="b">
        <f ca="1"/>
        <v>1</v>
      </c>
      <c r="H33" s="11">
        <f ca="1"/>
        <v>112.5</v>
      </c>
      <c r="I33" s="16">
        <f ca="1">+alpha*((F*B33)^(0.5*(1-beta))*(1+1/24*(1-beta)^2*(LN(F/B33)^2)+1/1920*(1-beta)^4*(LN(F/B33)^4)))^(-1)</f>
        <v>0.53163026297702176</v>
      </c>
      <c r="J33" s="11">
        <f ca="1">+(1+(1/24*(1-beta)^2*alpha^2/(F*B33)^(1-beta)+rho*beta*nu*alpha/(4*(F*B33)^(0.5*(1-beta)))+(2-3*rho^2)/24*nu^2)*F33)</f>
        <v>1.0337019461272092</v>
      </c>
      <c r="K33" s="11">
        <f ca="1">+nu/alpha*(F*B33)^(0.5*(1-beta))*LN(F/B33)</f>
        <v>-0.42546815079061395</v>
      </c>
      <c r="L33" s="11">
        <f ca="1">LN((SQRT(1-2*rho*K33+K33^2)+K33-rho)/(1-rho))</f>
        <v>-0.37968211634479004</v>
      </c>
      <c r="M33" s="11">
        <f t="shared" ca="1" si="0"/>
        <v>0.61581738203766845</v>
      </c>
      <c r="N33" s="10">
        <f t="shared" ca="1" si="1"/>
        <v>1.2374807872967993E-5</v>
      </c>
      <c r="O33" s="10">
        <f t="shared" ca="1" si="2"/>
        <v>1.2374807872967993E-5</v>
      </c>
      <c r="P33" s="8" cm="1">
        <f t="array" aca="1" ref="P33" ca="1">IF(E33=TRUE,0,dsdalpha)</f>
        <v>6.7979308293608643E-4</v>
      </c>
      <c r="Q33" s="8" cm="1">
        <f t="array" aca="1" ref="Q33" ca="1">IF(E33=TRUE,0,ds_dhro)</f>
        <v>9.3463081513034382E-2</v>
      </c>
      <c r="R33" s="9" cm="1">
        <f t="array" aca="1" ref="R33" ca="1">IF(E33=TRUE,0,dsdnu)</f>
        <v>1.2195954442684176</v>
      </c>
      <c r="Y33" s="16">
        <f ca="1"/>
        <v>1.8556084224741196E-3</v>
      </c>
      <c r="Z33" s="11">
        <f ca="1"/>
        <v>-0.4936631251561962</v>
      </c>
      <c r="AA33" s="10">
        <f ca="1"/>
        <v>1.6924531205275704</v>
      </c>
    </row>
    <row r="34" spans="1:27" x14ac:dyDescent="0.2">
      <c r="A34" s="11">
        <f ca="1"/>
        <v>1437</v>
      </c>
      <c r="B34" s="11">
        <f ca="1"/>
        <v>1750</v>
      </c>
      <c r="C34" s="11">
        <f ca="1"/>
        <v>645</v>
      </c>
      <c r="D34" s="11">
        <f ca="1"/>
        <v>0.62104413383483903</v>
      </c>
      <c r="E34" s="11" t="b">
        <f ca="1"/>
        <v>0</v>
      </c>
      <c r="F34" s="11">
        <f ca="1"/>
        <v>0.96438356164383565</v>
      </c>
      <c r="G34" s="11" t="b">
        <f ca="1"/>
        <v>1</v>
      </c>
      <c r="H34" s="11">
        <f ca="1"/>
        <v>109.45</v>
      </c>
      <c r="I34" s="16">
        <f ca="1">+alpha*((F*B34)^(0.5*(1-beta))*(1+1/24*(1-beta)^2*(LN(F/B34)^2)+1/1920*(1-beta)^4*(LN(F/B34)^4)))^(-1)</f>
        <v>0.52965193020624846</v>
      </c>
      <c r="J34" s="11">
        <f ca="1">+(1+(1/24*(1-beta)^2*alpha^2/(F*B34)^(1-beta)+rho*beta*nu*alpha/(4*(F*B34)^(0.5*(1-beta)))+(2-3*rho^2)/24*nu^2)*F34)</f>
        <v>1.0336205810975947</v>
      </c>
      <c r="K34" s="11">
        <f ca="1">+nu/alpha*(F*B34)^(0.5*(1-beta))*LN(F/B34)</f>
        <v>-0.44128287991403109</v>
      </c>
      <c r="L34" s="11">
        <f ca="1">LN((SQRT(1-2*rho*K34+K34^2)+K34-rho)/(1-rho))</f>
        <v>-0.39209723562472376</v>
      </c>
      <c r="M34" s="11">
        <f t="shared" ca="1" si="0"/>
        <v>0.61613376011469911</v>
      </c>
      <c r="N34" s="10">
        <f t="shared" ca="1" si="1"/>
        <v>2.4111770071440713E-5</v>
      </c>
      <c r="O34" s="10">
        <f t="shared" ca="1" si="2"/>
        <v>2.4111770071440713E-5</v>
      </c>
      <c r="P34" s="8" cm="1">
        <f t="array" aca="1" ref="P34" ca="1">IF(E34=TRUE,0,dsdalpha)</f>
        <v>6.7714153173525904E-4</v>
      </c>
      <c r="Q34" s="8" cm="1">
        <f t="array" aca="1" ref="Q34" ca="1">IF(E34=TRUE,0,ds_dhro)</f>
        <v>9.5692858681495338E-2</v>
      </c>
      <c r="R34" s="9" cm="1">
        <f t="array" aca="1" ref="R34" ca="1">IF(E34=TRUE,0,dsdnu)</f>
        <v>1.2201570495751213</v>
      </c>
      <c r="Y34" s="16">
        <f ca="1"/>
        <v>1.6291157756143091E-3</v>
      </c>
      <c r="Z34" s="11">
        <f ca="1"/>
        <v>-0.44367717281779123</v>
      </c>
      <c r="AA34" s="10">
        <f ca="1"/>
        <v>1.5970530331810282</v>
      </c>
    </row>
    <row r="35" spans="1:27" x14ac:dyDescent="0.2">
      <c r="A35" s="11">
        <f ca="1"/>
        <v>1438</v>
      </c>
      <c r="B35" s="11">
        <f ca="1"/>
        <v>1800</v>
      </c>
      <c r="C35" s="11">
        <f ca="1"/>
        <v>1574</v>
      </c>
      <c r="D35" s="11">
        <f ca="1"/>
        <v>0.62224956611633309</v>
      </c>
      <c r="E35" s="11" t="b">
        <f ca="1"/>
        <v>0</v>
      </c>
      <c r="F35" s="11">
        <f ca="1"/>
        <v>0.96438356164383565</v>
      </c>
      <c r="G35" s="11" t="b">
        <f ca="1"/>
        <v>1</v>
      </c>
      <c r="H35" s="11">
        <f ca="1"/>
        <v>102.85</v>
      </c>
      <c r="I35" s="16">
        <f ca="1">+alpha*((F*B35)^(0.5*(1-beta))*(1+1/24*(1-beta)^2*(LN(F/B35)^2)+1/1920*(1-beta)^4*(LN(F/B35)^4)))^(-1)</f>
        <v>0.52579340773726713</v>
      </c>
      <c r="J35" s="11">
        <f ca="1">+(1+(1/24*(1-beta)^2*alpha^2/(F*B35)^(1-beta)+rho*beta*nu*alpha/(4*(F*B35)^(0.5*(1-beta)))+(2-3*rho^2)/24*nu^2)*F35)</f>
        <v>1.0334623371229212</v>
      </c>
      <c r="K35" s="11">
        <f ca="1">+nu/alpha*(F*B35)^(0.5*(1-beta))*LN(F/B35)</f>
        <v>-0.47256019166393537</v>
      </c>
      <c r="L35" s="11">
        <f ca="1">LN((SQRT(1-2*rho*K35+K35^2)+K35-rho)/(1-rho))</f>
        <v>-0.41632076160364401</v>
      </c>
      <c r="M35" s="11">
        <f t="shared" ca="1" si="0"/>
        <v>0.61679217512868734</v>
      </c>
      <c r="N35" s="10">
        <f t="shared" ca="1" si="1"/>
        <v>2.9783116392037046E-5</v>
      </c>
      <c r="O35" s="10">
        <f t="shared" ca="1" si="2"/>
        <v>2.9783116392037046E-5</v>
      </c>
      <c r="P35" s="8" cm="1">
        <f t="array" aca="1" ref="P35" ca="1">IF(E35=TRUE,0,dsdalpha)</f>
        <v>6.7202617359818351E-4</v>
      </c>
      <c r="Q35" s="8" cm="1">
        <f t="array" aca="1" ref="Q35" ca="1">IF(E35=TRUE,0,ds_dhro)</f>
        <v>9.9918429635748027E-2</v>
      </c>
      <c r="R35" s="9" cm="1">
        <f t="array" aca="1" ref="R35" ca="1">IF(E35=TRUE,0,dsdnu)</f>
        <v>1.2213342454270304</v>
      </c>
      <c r="Y35" s="16">
        <f ca="1"/>
        <v>1.4661056424447592E-3</v>
      </c>
      <c r="Z35" s="11">
        <f ca="1"/>
        <v>-0.39939155967450007</v>
      </c>
      <c r="AA35" s="10">
        <f ca="1"/>
        <v>1.52398676384613</v>
      </c>
    </row>
    <row r="36" spans="1:27" x14ac:dyDescent="0.2">
      <c r="A36" s="11">
        <f ca="1"/>
        <v>1439</v>
      </c>
      <c r="B36" s="11">
        <f ca="1"/>
        <v>1900</v>
      </c>
      <c r="C36" s="11">
        <f ca="1"/>
        <v>604</v>
      </c>
      <c r="D36" s="11">
        <f ca="1"/>
        <v>0.62265773464202878</v>
      </c>
      <c r="E36" s="11" t="b">
        <f ca="1"/>
        <v>0</v>
      </c>
      <c r="F36" s="11">
        <f ca="1"/>
        <v>0.96438356164383565</v>
      </c>
      <c r="G36" s="11" t="b">
        <f ca="1"/>
        <v>1</v>
      </c>
      <c r="H36" s="11">
        <f ca="1"/>
        <v>90.300000000000011</v>
      </c>
      <c r="I36" s="16">
        <f ca="1">+alpha*((F*B36)^(0.5*(1-beta))*(1+1/24*(1-beta)^2*(LN(F/B36)^2)+1/1920*(1-beta)^4*(LN(F/B36)^4)))^(-1)</f>
        <v>0.51844252875546015</v>
      </c>
      <c r="J36" s="11">
        <f ca="1">+(1+(1/24*(1-beta)^2*alpha^2/(F*B36)^(1-beta)+rho*beta*nu*alpha/(4*(F*B36)^(0.5*(1-beta)))+(2-3*rho^2)/24*nu^2)*F36)</f>
        <v>1.0331624979946799</v>
      </c>
      <c r="K36" s="11">
        <f ca="1">+nu/alpha*(F*B36)^(0.5*(1-beta))*LN(F/B36)</f>
        <v>-0.53377000223380711</v>
      </c>
      <c r="L36" s="11">
        <f ca="1">LN((SQRT(1-2*rho*K36+K36^2)+K36-rho)/(1-rho))</f>
        <v>-0.46248810934705098</v>
      </c>
      <c r="M36" s="11">
        <f t="shared" ca="1" si="0"/>
        <v>0.61819123816092003</v>
      </c>
      <c r="N36" s="10">
        <f t="shared" ca="1" si="1"/>
        <v>1.9949590815756851E-5</v>
      </c>
      <c r="O36" s="10">
        <f t="shared" ca="1" si="2"/>
        <v>1.9949590815756851E-5</v>
      </c>
      <c r="P36" s="8" cm="1">
        <f t="array" aca="1" ref="P36" ca="1">IF(E36=TRUE,0,dsdalpha)</f>
        <v>6.6247422547682788E-4</v>
      </c>
      <c r="Q36" s="8" cm="1">
        <f t="array" aca="1" ref="Q36" ca="1">IF(E36=TRUE,0,ds_dhro)</f>
        <v>0.10752434632665951</v>
      </c>
      <c r="R36" s="9" cm="1">
        <f t="array" aca="1" ref="R36" ca="1">IF(E36=TRUE,0,dsdnu)</f>
        <v>1.2238632236427627</v>
      </c>
      <c r="Y36" s="16">
        <f ca="1"/>
        <v>1.342799438308617E-3</v>
      </c>
      <c r="Z36" s="11">
        <f ca="1"/>
        <v>-0.35907004336532816</v>
      </c>
      <c r="AA36" s="10">
        <f ca="1"/>
        <v>1.4663365016320815</v>
      </c>
    </row>
    <row r="37" spans="1:27" x14ac:dyDescent="0.2">
      <c r="A37" s="11">
        <f ca="1"/>
        <v>1440</v>
      </c>
      <c r="B37" s="11">
        <f ca="1"/>
        <v>1950</v>
      </c>
      <c r="C37" s="11">
        <f ca="1"/>
        <v>2303</v>
      </c>
      <c r="D37" s="11">
        <f ca="1"/>
        <v>0.61931609325408954</v>
      </c>
      <c r="E37" s="11" t="b">
        <f ca="1"/>
        <v>0</v>
      </c>
      <c r="F37" s="11">
        <f ca="1"/>
        <v>0.96438356164383565</v>
      </c>
      <c r="G37" s="11" t="b">
        <f ca="1"/>
        <v>1</v>
      </c>
      <c r="H37" s="11">
        <f ca="1"/>
        <v>83.4</v>
      </c>
      <c r="I37" s="16">
        <f ca="1">+alpha*((F*B37)^(0.5*(1-beta))*(1+1/24*(1-beta)^2*(LN(F/B37)^2)+1/1920*(1-beta)^4*(LN(F/B37)^4)))^(-1)</f>
        <v>0.51493647056937208</v>
      </c>
      <c r="J37" s="11">
        <f ca="1">+(1+(1/24*(1-beta)^2*alpha^2/(F*B37)^(1-beta)+rho*beta*nu*alpha/(4*(F*B37)^(0.5*(1-beta)))+(2-3*rho^2)/24*nu^2)*F37)</f>
        <v>1.0330202343775576</v>
      </c>
      <c r="K37" s="11">
        <f ca="1">+nu/alpha*(F*B37)^(0.5*(1-beta))*LN(F/B37)</f>
        <v>-0.5637363911786647</v>
      </c>
      <c r="L37" s="11">
        <f ca="1">LN((SQRT(1-2*rho*K37+K37^2)+K37-rho)/(1-rho))</f>
        <v>-0.48450987159825953</v>
      </c>
      <c r="M37" s="11">
        <f t="shared" ca="1" si="0"/>
        <v>0.6189220015940442</v>
      </c>
      <c r="N37" s="10">
        <f t="shared" ca="1" si="1"/>
        <v>1.5530823651728949E-7</v>
      </c>
      <c r="O37" s="10">
        <f t="shared" ca="1" si="2"/>
        <v>1.5530823651728949E-7</v>
      </c>
      <c r="P37" s="8" cm="1">
        <f t="array" aca="1" ref="P37" ca="1">IF(E37=TRUE,0,dsdalpha)</f>
        <v>6.5800154214201712E-4</v>
      </c>
      <c r="Q37" s="8" cm="1">
        <f t="array" aca="1" ref="Q37" ca="1">IF(E37=TRUE,0,ds_dhro)</f>
        <v>0.11095095455715408</v>
      </c>
      <c r="R37" s="9" cm="1">
        <f t="array" aca="1" ref="R37" ca="1">IF(E37=TRUE,0,dsdnu)</f>
        <v>1.2251949474906265</v>
      </c>
      <c r="Y37" s="16">
        <f ca="1"/>
        <v>1.2462280485348032E-3</v>
      </c>
      <c r="Z37" s="11">
        <f ca="1"/>
        <v>-0.32177308886272016</v>
      </c>
      <c r="AA37" s="10">
        <f ca="1"/>
        <v>1.4199780209722677</v>
      </c>
    </row>
    <row r="38" spans="1:27" x14ac:dyDescent="0.2">
      <c r="A38" s="11">
        <f ca="1"/>
        <v>1441</v>
      </c>
      <c r="B38" s="11">
        <f ca="1"/>
        <v>2000</v>
      </c>
      <c r="C38" s="11">
        <f ca="1"/>
        <v>23110</v>
      </c>
      <c r="D38" s="11">
        <f ca="1"/>
        <v>0.62038419780731213</v>
      </c>
      <c r="E38" s="11" t="b">
        <f ca="1"/>
        <v>0</v>
      </c>
      <c r="F38" s="11">
        <f ca="1"/>
        <v>0.96438356164383565</v>
      </c>
      <c r="G38" s="11" t="b">
        <f ca="1"/>
        <v>1</v>
      </c>
      <c r="H38" s="11">
        <f ca="1"/>
        <v>78.5</v>
      </c>
      <c r="I38" s="16">
        <f ca="1">+alpha*((F*B38)^(0.5*(1-beta))*(1+1/24*(1-beta)^2*(LN(F/B38)^2)+1/1920*(1-beta)^4*(LN(F/B38)^4)))^(-1)</f>
        <v>0.51153510828414672</v>
      </c>
      <c r="J38" s="11">
        <f ca="1">+(1+(1/24*(1-beta)^2*alpha^2/(F*B38)^(1-beta)+rho*beta*nu*alpha/(4*(F*B38)^(0.5*(1-beta)))+(2-3*rho^2)/24*nu^2)*F38)</f>
        <v>1.0328826758908158</v>
      </c>
      <c r="K38" s="11">
        <f ca="1">+nu/alpha*(F*B38)^(0.5*(1-beta))*LN(F/B38)</f>
        <v>-0.59329798198218842</v>
      </c>
      <c r="L38" s="11">
        <f ca="1">LN((SQRT(1-2*rho*K38+K38^2)+K38-rho)/(1-rho))</f>
        <v>-0.50587144493112579</v>
      </c>
      <c r="M38" s="11">
        <f t="shared" ca="1" si="0"/>
        <v>0.61966810787388693</v>
      </c>
      <c r="N38" s="10">
        <f t="shared" ca="1" si="1"/>
        <v>5.1278479275290925E-7</v>
      </c>
      <c r="O38" s="10">
        <f t="shared" ca="1" si="2"/>
        <v>5.1278479275290925E-7</v>
      </c>
      <c r="P38" s="8" cm="1">
        <f t="array" aca="1" ref="P38" ca="1">IF(E38=TRUE,0,dsdalpha)</f>
        <v>6.5371023039162424E-4</v>
      </c>
      <c r="Q38" s="8" cm="1">
        <f t="array" aca="1" ref="Q38" ca="1">IF(E38=TRUE,0,ds_dhro)</f>
        <v>0.11415384112978265</v>
      </c>
      <c r="R38" s="9" cm="1">
        <f t="array" aca="1" ref="R38" ca="1">IF(E38=TRUE,0,dsdnu)</f>
        <v>1.2265603608452302</v>
      </c>
      <c r="Y38" s="16">
        <f ca="1"/>
        <v>1.1686294432156075E-3</v>
      </c>
      <c r="Z38" s="11">
        <f ca="1"/>
        <v>-0.28698096974921761</v>
      </c>
      <c r="AA38" s="10">
        <f ca="1"/>
        <v>1.3822363196025476</v>
      </c>
    </row>
    <row r="39" spans="1:27" x14ac:dyDescent="0.2">
      <c r="A39" s="11">
        <f ca="1"/>
        <v>1442</v>
      </c>
      <c r="B39" s="11">
        <f ca="1"/>
        <v>2025</v>
      </c>
      <c r="C39" s="11">
        <f ca="1"/>
        <v>7015</v>
      </c>
      <c r="D39" s="11">
        <f ca="1"/>
        <v>0.62126538406372078</v>
      </c>
      <c r="E39" s="11" t="b">
        <f ca="1"/>
        <v>0</v>
      </c>
      <c r="F39" s="11">
        <f ca="1"/>
        <v>0.96438356164383565</v>
      </c>
      <c r="G39" s="11" t="b">
        <f ca="1"/>
        <v>1</v>
      </c>
      <c r="H39" s="11">
        <f ca="1"/>
        <v>76.3</v>
      </c>
      <c r="I39" s="16">
        <f ca="1">+alpha*((F*B39)^(0.5*(1-beta))*(1+1/24*(1-beta)^2*(LN(F/B39)^2)+1/1920*(1-beta)^4*(LN(F/B39)^4)))^(-1)</f>
        <v>0.50987193043991708</v>
      </c>
      <c r="J39" s="11">
        <f ca="1">+(1+(1/24*(1-beta)^2*alpha^2/(F*B39)^(1-beta)+rho*beta*nu*alpha/(4*(F*B39)^(0.5*(1-beta)))+(2-3*rho^2)/24*nu^2)*F39)</f>
        <v>1.0328155762972648</v>
      </c>
      <c r="K39" s="11">
        <f ca="1">+nu/alpha*(F*B39)^(0.5*(1-beta))*LN(F/B39)</f>
        <v>-0.60793154331335364</v>
      </c>
      <c r="L39" s="11">
        <f ca="1">LN((SQRT(1-2*rho*K39+K39^2)+K39-rho)/(1-rho))</f>
        <v>-0.51631503353035091</v>
      </c>
      <c r="M39" s="11">
        <f t="shared" ca="1" si="0"/>
        <v>0.6200458287006364</v>
      </c>
      <c r="N39" s="10">
        <f t="shared" ca="1" si="1"/>
        <v>1.4873152836278718E-6</v>
      </c>
      <c r="O39" s="10">
        <f t="shared" ca="1" si="2"/>
        <v>1.4873152836278718E-6</v>
      </c>
      <c r="P39" s="8" cm="1">
        <f t="array" aca="1" ref="P39" ca="1">IF(E39=TRUE,0,dsdalpha)</f>
        <v>6.5162828466469591E-4</v>
      </c>
      <c r="Q39" s="8" cm="1">
        <f t="array" aca="1" ref="Q39" ca="1">IF(E39=TRUE,0,ds_dhro)</f>
        <v>0.11567707384196878</v>
      </c>
      <c r="R39" s="9" cm="1">
        <f t="array" aca="1" ref="R39" ca="1">IF(E39=TRUE,0,dsdnu)</f>
        <v>1.2272534909152366</v>
      </c>
      <c r="Y39" s="16">
        <f ca="1"/>
        <v>1.1050297177295221E-3</v>
      </c>
      <c r="Z39" s="11">
        <f ca="1"/>
        <v>-0.25440655210817731</v>
      </c>
      <c r="AA39" s="10">
        <f ca="1"/>
        <v>1.3512632635825916</v>
      </c>
    </row>
    <row r="40" spans="1:27" x14ac:dyDescent="0.2">
      <c r="A40" s="11">
        <f ca="1"/>
        <v>1443</v>
      </c>
      <c r="B40" s="11">
        <f ca="1"/>
        <v>2200</v>
      </c>
      <c r="C40" s="11">
        <f ca="1"/>
        <v>601</v>
      </c>
      <c r="D40" s="11">
        <f ca="1"/>
        <v>0.62476342647552485</v>
      </c>
      <c r="E40" s="11" t="b">
        <f ca="1"/>
        <v>0</v>
      </c>
      <c r="F40" s="11">
        <f ca="1"/>
        <v>0.96438356164383565</v>
      </c>
      <c r="G40" s="11" t="b">
        <f ca="1"/>
        <v>1</v>
      </c>
      <c r="H40" s="11">
        <f ca="1"/>
        <v>62.125</v>
      </c>
      <c r="I40" s="16">
        <f ca="1">+alpha*((F*B40)^(0.5*(1-beta))*(1+1/24*(1-beta)^2*(LN(F/B40)^2)+1/1920*(1-beta)^4*(LN(F/B40)^4)))^(-1)</f>
        <v>0.49887129655857165</v>
      </c>
      <c r="J40" s="11">
        <f ca="1">+(1+(1/24*(1-beta)^2*alpha^2/(F*B40)^(1-beta)+rho*beta*nu*alpha/(4*(F*B40)^(0.5*(1-beta)))+(2-3*rho^2)/24*nu^2)*F40)</f>
        <v>1.0323744317518508</v>
      </c>
      <c r="K40" s="11">
        <f ca="1">+nu/alpha*(F*B40)^(0.5*(1-beta))*LN(F/B40)</f>
        <v>-0.70777423327323163</v>
      </c>
      <c r="L40" s="11">
        <f ca="1">LN((SQRT(1-2*rho*K40+K40^2)+K40-rho)/(1-rho))</f>
        <v>-0.58534346340876842</v>
      </c>
      <c r="M40" s="11">
        <f t="shared" ca="1" si="0"/>
        <v>0.62274425810501965</v>
      </c>
      <c r="N40" s="10">
        <f t="shared" ca="1" si="1"/>
        <v>4.0770409084486156E-6</v>
      </c>
      <c r="O40" s="10">
        <f t="shared" ca="1" si="2"/>
        <v>4.0770409084486156E-6</v>
      </c>
      <c r="P40" s="8" cm="1">
        <f t="array" aca="1" ref="P40" ca="1">IF(E40=TRUE,0,dsdalpha)</f>
        <v>6.3810693395893736E-4</v>
      </c>
      <c r="Q40" s="8" cm="1">
        <f t="array" aca="1" ref="Q40" ca="1">IF(E40=TRUE,0,ds_dhro)</f>
        <v>0.12506335607676</v>
      </c>
      <c r="R40" s="9" cm="1">
        <f t="array" aca="1" ref="R40" ca="1">IF(E40=TRUE,0,dsdnu)</f>
        <v>1.2322331714442747</v>
      </c>
      <c r="Y40" s="16">
        <f ca="1"/>
        <v>1.0520700532978822E-3</v>
      </c>
      <c r="Z40" s="11">
        <f ca="1"/>
        <v>-0.22389117556032009</v>
      </c>
      <c r="AA40" s="10">
        <f ca="1"/>
        <v>1.3257182018999725</v>
      </c>
    </row>
    <row r="41" spans="1:27" x14ac:dyDescent="0.2">
      <c r="A41" s="11">
        <f ca="1"/>
        <v>1444</v>
      </c>
      <c r="B41" s="11">
        <f ca="1"/>
        <v>2300</v>
      </c>
      <c r="C41" s="11">
        <f ca="1"/>
        <v>526</v>
      </c>
      <c r="D41" s="11">
        <f ca="1"/>
        <v>0.62384027896881111</v>
      </c>
      <c r="E41" s="11" t="b">
        <f ca="1"/>
        <v>0</v>
      </c>
      <c r="F41" s="11">
        <f ca="1"/>
        <v>0.96438356164383565</v>
      </c>
      <c r="G41" s="11" t="b">
        <f ca="1"/>
        <v>1</v>
      </c>
      <c r="H41" s="11">
        <f ca="1"/>
        <v>54.599999999999987</v>
      </c>
      <c r="I41" s="16">
        <f ca="1">+alpha*((F*B41)^(0.5*(1-beta))*(1+1/24*(1-beta)^2*(LN(F/B41)^2)+1/1920*(1-beta)^4*(LN(F/B41)^4)))^(-1)</f>
        <v>0.4930409621918978</v>
      </c>
      <c r="J41" s="11">
        <f ca="1">+(1+(1/24*(1-beta)^2*alpha^2/(F*B41)^(1-beta)+rho*beta*nu*alpha/(4*(F*B41)^(0.5*(1-beta)))+(2-3*rho^2)/24*nu^2)*F41)</f>
        <v>1.0321424818219931</v>
      </c>
      <c r="K41" s="11">
        <f ca="1">+nu/alpha*(F*B41)^(0.5*(1-beta))*LN(F/B41)</f>
        <v>-0.76292379708086477</v>
      </c>
      <c r="L41" s="11">
        <f ca="1">LN((SQRT(1-2*rho*K41+K41^2)+K41-rho)/(1-rho))</f>
        <v>-0.62188070162399189</v>
      </c>
      <c r="M41" s="11">
        <f t="shared" ca="1" si="0"/>
        <v>0.62430489120073829</v>
      </c>
      <c r="N41" s="10">
        <f t="shared" ca="1" si="1"/>
        <v>2.158645260563511E-7</v>
      </c>
      <c r="O41" s="10">
        <f t="shared" ca="1" si="2"/>
        <v>2.158645260563511E-7</v>
      </c>
      <c r="P41" s="8" cm="1">
        <f t="array" aca="1" ref="P41" ca="1">IF(E41=TRUE,0,dsdalpha)</f>
        <v>6.3109897863178332E-4</v>
      </c>
      <c r="Q41" s="8" cm="1">
        <f t="array" aca="1" ref="Q41" ca="1">IF(E41=TRUE,0,ds_dhro)</f>
        <v>0.12957062747176451</v>
      </c>
      <c r="R41" s="9" cm="1">
        <f t="array" aca="1" ref="R41" ca="1">IF(E41=TRUE,0,dsdnu)</f>
        <v>1.2351298703028313</v>
      </c>
      <c r="Y41" s="16">
        <f ca="1"/>
        <v>1.0073870793103623E-3</v>
      </c>
      <c r="Z41" s="11">
        <f ca="1"/>
        <v>-0.19534274923183045</v>
      </c>
      <c r="AA41" s="10">
        <f ca="1"/>
        <v>1.3045910362774471</v>
      </c>
    </row>
    <row r="42" spans="1:27" x14ac:dyDescent="0.2">
      <c r="A42" s="11">
        <f ca="1"/>
        <v>1445</v>
      </c>
      <c r="B42" s="11">
        <f ca="1"/>
        <v>2400</v>
      </c>
      <c r="C42" s="11">
        <f ca="1"/>
        <v>480</v>
      </c>
      <c r="D42" s="11">
        <f ca="1"/>
        <v>0.62485879295349123</v>
      </c>
      <c r="E42" s="11" t="b">
        <f ca="1"/>
        <v>0</v>
      </c>
      <c r="F42" s="11">
        <f ca="1"/>
        <v>0.96438356164383565</v>
      </c>
      <c r="G42" s="11" t="b">
        <f ca="1"/>
        <v>1</v>
      </c>
      <c r="H42" s="11">
        <f ca="1"/>
        <v>48.575000000000003</v>
      </c>
      <c r="I42" s="16">
        <f ca="1">+alpha*((F*B42)^(0.5*(1-beta))*(1+1/24*(1-beta)^2*(LN(F/B42)^2)+1/1920*(1-beta)^4*(LN(F/B42)^4)))^(-1)</f>
        <v>0.48750397989062583</v>
      </c>
      <c r="J42" s="11">
        <f ca="1">+(1+(1/24*(1-beta)^2*alpha^2/(F*B42)^(1-beta)+rho*beta*nu*alpha/(4*(F*B42)^(0.5*(1-beta)))+(2-3*rho^2)/24*nu^2)*F42)</f>
        <v>1.0319233759606476</v>
      </c>
      <c r="K42" s="11">
        <f ca="1">+nu/alpha*(F*B42)^(0.5*(1-beta))*LN(F/B42)</f>
        <v>-0.81679777709085044</v>
      </c>
      <c r="L42" s="11">
        <f ca="1">LN((SQRT(1-2*rho*K42+K42^2)+K42-rho)/(1-rho))</f>
        <v>-0.65653982291435098</v>
      </c>
      <c r="M42" s="11">
        <f t="shared" ca="1" si="0"/>
        <v>0.62586272913113494</v>
      </c>
      <c r="N42" s="10">
        <f t="shared" ca="1" si="1"/>
        <v>1.007887848781875E-6</v>
      </c>
      <c r="O42" s="10">
        <f t="shared" ca="1" si="2"/>
        <v>1.007887848781875E-6</v>
      </c>
      <c r="P42" s="8" cm="1">
        <f t="array" aca="1" ref="P42" ca="1">IF(E42=TRUE,0,dsdalpha)</f>
        <v>6.2453265337047981E-4</v>
      </c>
      <c r="Q42" s="8" cm="1">
        <f t="array" aca="1" ref="Q42" ca="1">IF(E42=TRUE,0,ds_dhro)</f>
        <v>0.13356553990595543</v>
      </c>
      <c r="R42" s="9" cm="1">
        <f t="array" aca="1" ref="R42" ca="1">IF(E42=TRUE,0,dsdnu)</f>
        <v>1.238030128497547</v>
      </c>
      <c r="Y42" s="16">
        <f ca="1"/>
        <v>9.6926216497372753E-4</v>
      </c>
      <c r="Z42" s="11">
        <f ca="1"/>
        <v>-0.16869824358556329</v>
      </c>
      <c r="AA42" s="10">
        <f ca="1"/>
        <v>1.2870981233759071</v>
      </c>
    </row>
    <row r="43" spans="1:27" x14ac:dyDescent="0.2">
      <c r="A43" s="11">
        <f ca="1"/>
        <v>1446</v>
      </c>
      <c r="B43" s="11">
        <f ca="1"/>
        <v>2475</v>
      </c>
      <c r="C43" s="11">
        <f ca="1"/>
        <v>2280</v>
      </c>
      <c r="D43" s="11">
        <f ca="1"/>
        <v>0.62614051841735852</v>
      </c>
      <c r="E43" s="11" t="b">
        <f ca="1"/>
        <v>0</v>
      </c>
      <c r="F43" s="11">
        <f ca="1"/>
        <v>0.96438356164383565</v>
      </c>
      <c r="G43" s="11" t="b">
        <f ca="1"/>
        <v>1</v>
      </c>
      <c r="H43" s="11">
        <f ca="1"/>
        <v>44.7</v>
      </c>
      <c r="I43" s="16">
        <f ca="1">+alpha*((F*B43)^(0.5*(1-beta))*(1+1/24*(1-beta)^2*(LN(F/B43)^2)+1/1920*(1-beta)^4*(LN(F/B43)^4)))^(-1)</f>
        <v>0.48352809259504181</v>
      </c>
      <c r="J43" s="11">
        <f ca="1">+(1+(1/24*(1-beta)^2*alpha^2/(F*B43)^(1-beta)+rho*beta*nu*alpha/(4*(F*B43)^(0.5*(1-beta)))+(2-3*rho^2)/24*nu^2)*F43)</f>
        <v>1.031766742813651</v>
      </c>
      <c r="K43" s="11">
        <f ca="1">+nu/alpha*(F*B43)^(0.5*(1-beta))*LN(F/B43)</f>
        <v>-0.85641259333666142</v>
      </c>
      <c r="L43" s="11">
        <f ca="1">LN((SQRT(1-2*rho*K43+K43^2)+K43-rho)/(1-rho))</f>
        <v>-0.68140034130779548</v>
      </c>
      <c r="M43" s="11">
        <f t="shared" ca="1" si="0"/>
        <v>0.62702366826296674</v>
      </c>
      <c r="N43" s="10">
        <f t="shared" ca="1" si="1"/>
        <v>7.7995364979782652E-7</v>
      </c>
      <c r="O43" s="10">
        <f t="shared" ca="1" si="2"/>
        <v>7.7995364979782652E-7</v>
      </c>
      <c r="P43" s="8" cm="1">
        <f t="array" aca="1" ref="P43" ca="1">IF(E43=TRUE,0,dsdalpha)</f>
        <v>6.1986628607790806E-4</v>
      </c>
      <c r="Q43" s="8" cm="1">
        <f t="array" aca="1" ref="Q43" ca="1">IF(E43=TRUE,0,ds_dhro)</f>
        <v>0.13626854515891296</v>
      </c>
      <c r="R43" s="9" cm="1">
        <f t="array" aca="1" ref="R43" ca="1">IF(E43=TRUE,0,dsdnu)</f>
        <v>1.2401960644947696</v>
      </c>
      <c r="Y43" s="16">
        <f ca="1"/>
        <v>9.3641196463600796E-4</v>
      </c>
      <c r="Z43" s="11">
        <f ca="1"/>
        <v>-0.1439016603821397</v>
      </c>
      <c r="AA43" s="10">
        <f ca="1"/>
        <v>1.272617842290602</v>
      </c>
    </row>
    <row r="44" spans="1:27" x14ac:dyDescent="0.2">
      <c r="A44" s="11">
        <f ca="1"/>
        <v>1447</v>
      </c>
      <c r="B44" s="11">
        <f ca="1"/>
        <v>5</v>
      </c>
      <c r="C44" s="11">
        <f ca="1"/>
        <v>403</v>
      </c>
      <c r="D44" s="11">
        <f ca="1"/>
        <v>1.703126484375</v>
      </c>
      <c r="E44" s="11" t="b">
        <f ca="1"/>
        <v>0</v>
      </c>
      <c r="F44" s="11">
        <f ca="1"/>
        <v>0.96438356164383565</v>
      </c>
      <c r="G44" s="11" t="b">
        <f ca="1"/>
        <v>0</v>
      </c>
      <c r="H44" s="11">
        <f ca="1"/>
        <v>1.4999999999999999E-2</v>
      </c>
      <c r="I44" s="16">
        <f ca="1">+alpha*((F*B44)^(0.5*(1-beta))*(1+1/24*(1-beta)^2*(LN(F/B44)^2)+1/1920*(1-beta)^4*(LN(F/B44)^4)))^(-1)</f>
        <v>1.7218852762579371</v>
      </c>
      <c r="J44" s="11">
        <f ca="1">+(1+(1/24*(1-beta)^2*alpha^2/(F*B44)^(1-beta)+rho*beta*nu*alpha/(4*(F*B44)^(0.5*(1-beta)))+(2-3*rho^2)/24*nu^2)*F44)</f>
        <v>1.1399572960306674</v>
      </c>
      <c r="K44" s="11">
        <f ca="1">+nu/alpha*(F*B44)^(0.5*(1-beta))*LN(F/B44)</f>
        <v>1.2422205215234388</v>
      </c>
      <c r="L44" s="11">
        <f ca="1">LN((SQRT(1-2*rho*K44+K44^2)+K44-rho)/(1-rho))</f>
        <v>1.3274045058881252</v>
      </c>
      <c r="M44" s="11">
        <f t="shared" ca="1" si="0"/>
        <v>1.8369113895190505</v>
      </c>
      <c r="N44" s="10">
        <f t="shared" ca="1" si="1"/>
        <v>1.7898400844402591E-2</v>
      </c>
      <c r="O44" s="10">
        <f t="shared" ca="1" si="2"/>
        <v>1.7898400844402591E-2</v>
      </c>
      <c r="P44" s="8" cm="1">
        <f t="array" aca="1" ref="P44" ca="1">IF(E44=TRUE,0,dsdalpha)</f>
        <v>1.4519673241508711E-2</v>
      </c>
      <c r="Q44" s="8" cm="1">
        <f t="array" aca="1" ref="Q44" ca="1">IF(E44=TRUE,0,ds_dhro)</f>
        <v>-1.0565490546232681</v>
      </c>
      <c r="R44" s="9" cm="1">
        <f t="array" aca="1" ref="R44" ca="1">IF(E44=TRUE,0,dsdnu)</f>
        <v>3.7956507195957552</v>
      </c>
      <c r="Y44" s="16">
        <f ca="1"/>
        <v>9.1881652286573956E-4</v>
      </c>
      <c r="Z44" s="11">
        <f ca="1"/>
        <v>-0.12988582737127885</v>
      </c>
      <c r="AA44" s="10">
        <f ca="1"/>
        <v>1.2651630883708798</v>
      </c>
    </row>
    <row r="45" spans="1:27" x14ac:dyDescent="0.2">
      <c r="A45" s="11">
        <f ca="1"/>
        <v>1448</v>
      </c>
      <c r="B45" s="11">
        <f ca="1"/>
        <v>50</v>
      </c>
      <c r="C45" s="11">
        <f ca="1"/>
        <v>1793</v>
      </c>
      <c r="D45" s="11">
        <f ca="1"/>
        <v>1.262698999023437</v>
      </c>
      <c r="E45" s="11" t="b">
        <f ca="1"/>
        <v>0</v>
      </c>
      <c r="F45" s="11">
        <f ca="1"/>
        <v>0.96438356164383565</v>
      </c>
      <c r="G45" s="11" t="b">
        <f ca="1"/>
        <v>0</v>
      </c>
      <c r="H45" s="11">
        <f ca="1"/>
        <v>0.505</v>
      </c>
      <c r="I45" s="16">
        <f ca="1">+alpha*((F*B45)^(0.5*(1-beta))*(1+1/24*(1-beta)^2*(LN(F/B45)^2)+1/1920*(1-beta)^4*(LN(F/B45)^4)))^(-1)</f>
        <v>1.169478363716393</v>
      </c>
      <c r="J45" s="11">
        <f ca="1">+(1+(1/24*(1-beta)^2*alpha^2/(F*B45)^(1-beta)+rho*beta*nu*alpha/(4*(F*B45)^(0.5*(1-beta)))+(2-3*rho^2)/24*nu^2)*F45)</f>
        <v>1.0717502141019748</v>
      </c>
      <c r="K45" s="11">
        <f ca="1">+nu/alpha*(F*B45)^(0.5*(1-beta))*LN(F/B45)</f>
        <v>1.2694013918609564</v>
      </c>
      <c r="L45" s="11">
        <f ca="1">LN((SQRT(1-2*rho*K45+K45^2)+K45-rho)/(1-rho))</f>
        <v>1.3510893687140562</v>
      </c>
      <c r="M45" s="11">
        <f t="shared" ca="1" si="0"/>
        <v>1.1776077736108204</v>
      </c>
      <c r="N45" s="10">
        <f t="shared" ca="1" si="1"/>
        <v>7.2405166422207295E-3</v>
      </c>
      <c r="O45" s="10">
        <f t="shared" ca="1" si="2"/>
        <v>7.2405166422207295E-3</v>
      </c>
      <c r="P45" s="8" cm="1">
        <f t="array" aca="1" ref="P45" ca="1">IF(E45=TRUE,0,dsdalpha)</f>
        <v>4.126359454126316E-3</v>
      </c>
      <c r="Q45" s="8" cm="1">
        <f t="array" aca="1" ref="Q45" ca="1">IF(E45=TRUE,0,ds_dhro)</f>
        <v>-0.74583720459653324</v>
      </c>
      <c r="R45" s="9" cm="1">
        <f t="array" aca="1" ref="R45" ca="1">IF(E45=TRUE,0,dsdnu)</f>
        <v>2.3791462835709432</v>
      </c>
      <c r="Y45" s="16">
        <f ca="1"/>
        <v>9.0785738371401681E-4</v>
      </c>
      <c r="Z45" s="11">
        <f ca="1"/>
        <v>-0.12089225912559341</v>
      </c>
      <c r="AA45" s="10">
        <f ca="1"/>
        <v>1.2606488533017934</v>
      </c>
    </row>
    <row r="46" spans="1:27" x14ac:dyDescent="0.2">
      <c r="A46" s="11">
        <f ca="1"/>
        <v>1449</v>
      </c>
      <c r="B46" s="11">
        <f ca="1"/>
        <v>100</v>
      </c>
      <c r="C46" s="11">
        <f ca="1"/>
        <v>863</v>
      </c>
      <c r="D46" s="11">
        <f ca="1"/>
        <v>1.083256536865234</v>
      </c>
      <c r="E46" s="11" t="b">
        <f ca="1"/>
        <v>0</v>
      </c>
      <c r="F46" s="11">
        <f ca="1"/>
        <v>0.96438356164383565</v>
      </c>
      <c r="G46" s="11" t="b">
        <f ca="1"/>
        <v>0</v>
      </c>
      <c r="H46" s="11">
        <f ca="1"/>
        <v>1.3049999999999999</v>
      </c>
      <c r="I46" s="16">
        <f ca="1">+alpha*((F*B46)^(0.5*(1-beta))*(1+1/24*(1-beta)^2*(LN(F/B46)^2)+1/1920*(1-beta)^4*(LN(F/B46)^4)))^(-1)</f>
        <v>1.0221656047807921</v>
      </c>
      <c r="J46" s="11">
        <f ca="1">+(1+(1/24*(1-beta)^2*alpha^2/(F*B46)^(1-beta)+rho*beta*nu*alpha/(4*(F*B46)^(0.5*(1-beta)))+(2-3*rho^2)/24*nu^2)*F46)</f>
        <v>1.0603034164292715</v>
      </c>
      <c r="K46" s="11">
        <f ca="1">+nu/alpha*(F*B46)^(0.5*(1-beta))*LN(F/B46)</f>
        <v>1.1732116352904916</v>
      </c>
      <c r="L46" s="11">
        <f ca="1">LN((SQRT(1-2*rho*K46+K46^2)+K46-rho)/(1-rho))</f>
        <v>1.2655997130489236</v>
      </c>
      <c r="M46" s="11">
        <f t="shared" ca="1" si="0"/>
        <v>1.0046884686118875</v>
      </c>
      <c r="N46" s="10">
        <f t="shared" ca="1" si="1"/>
        <v>6.1729413490625145E-3</v>
      </c>
      <c r="O46" s="10">
        <f t="shared" ca="1" si="2"/>
        <v>6.1729413490625145E-3</v>
      </c>
      <c r="P46" s="8" cm="1">
        <f t="array" aca="1" ref="P46" ca="1">IF(E46=TRUE,0,dsdalpha)</f>
        <v>2.7786401957108349E-3</v>
      </c>
      <c r="Q46" s="8" cm="1">
        <f t="array" aca="1" ref="Q46" ca="1">IF(E46=TRUE,0,ds_dhro)</f>
        <v>-0.6287873797528043</v>
      </c>
      <c r="R46" s="9" cm="1">
        <f t="array" aca="1" ref="R46" ca="1">IF(E46=TRUE,0,dsdnu)</f>
        <v>2.0193472439200555</v>
      </c>
      <c r="Y46" s="16">
        <f ca="1"/>
        <v>8.8283815813383615E-4</v>
      </c>
      <c r="Z46" s="11">
        <f ca="1"/>
        <v>-9.9599537717320871E-2</v>
      </c>
      <c r="AA46" s="10">
        <f ca="1"/>
        <v>1.250781874850837</v>
      </c>
    </row>
    <row r="47" spans="1:27" x14ac:dyDescent="0.2">
      <c r="A47" s="11">
        <f ca="1"/>
        <v>1450</v>
      </c>
      <c r="B47" s="11">
        <f ca="1"/>
        <v>150</v>
      </c>
      <c r="C47" s="11">
        <f ca="1"/>
        <v>3421</v>
      </c>
      <c r="D47" s="11">
        <f ca="1"/>
        <v>0.96398961791992188</v>
      </c>
      <c r="E47" s="11" t="b">
        <f ca="1"/>
        <v>0</v>
      </c>
      <c r="F47" s="11">
        <f ca="1"/>
        <v>0.96438356164383565</v>
      </c>
      <c r="G47" s="11" t="b">
        <f ca="1"/>
        <v>0</v>
      </c>
      <c r="H47" s="11">
        <f ca="1"/>
        <v>2.2200000000000002</v>
      </c>
      <c r="I47" s="16">
        <f ca="1">+alpha*((F*B47)^(0.5*(1-beta))*(1+1/24*(1-beta)^2*(LN(F/B47)^2)+1/1920*(1-beta)^4*(LN(F/B47)^4)))^(-1)</f>
        <v>0.94071610528933169</v>
      </c>
      <c r="J47" s="11">
        <f ca="1">+(1+(1/24*(1-beta)^2*alpha^2/(F*B47)^(1-beta)+rho*beta*nu*alpha/(4*(F*B47)^(0.5*(1-beta)))+(2-3*rho^2)/24*nu^2)*F47)</f>
        <v>1.0547973682855782</v>
      </c>
      <c r="K47" s="11">
        <f ca="1">+nu/alpha*(F*B47)^(0.5*(1-beta))*LN(F/B47)</f>
        <v>1.0806174277581486</v>
      </c>
      <c r="L47" s="11">
        <f ca="1">LN((SQRT(1-2*rho*K47+K47^2)+K47-rho)/(1-rho))</f>
        <v>1.1788469087547695</v>
      </c>
      <c r="M47" s="11">
        <f t="shared" ca="1" si="0"/>
        <v>0.90958266577993485</v>
      </c>
      <c r="N47" s="10">
        <f t="shared" ca="1" si="1"/>
        <v>2.9601164411628394E-3</v>
      </c>
      <c r="O47" s="10">
        <f t="shared" ca="1" si="2"/>
        <v>2.9601164411628394E-3</v>
      </c>
      <c r="P47" s="8" cm="1">
        <f t="array" aca="1" ref="P47" ca="1">IF(E47=TRUE,0,dsdalpha)</f>
        <v>2.1954623063979994E-3</v>
      </c>
      <c r="Q47" s="8" cm="1">
        <f t="array" aca="1" ref="Q47" ca="1">IF(E47=TRUE,0,ds_dhro)</f>
        <v>-0.5527739240063223</v>
      </c>
      <c r="R47" s="9" cm="1">
        <f t="array" aca="1" ref="R47" ca="1">IF(E47=TRUE,0,dsdnu)</f>
        <v>1.8232645338789319</v>
      </c>
      <c r="Y47" s="16">
        <f ca="1"/>
        <v>8.6075538918706218E-4</v>
      </c>
      <c r="Z47" s="11">
        <f ca="1"/>
        <v>-7.9942440545099913E-2</v>
      </c>
      <c r="AA47" s="10">
        <f ca="1"/>
        <v>1.2426798135289907</v>
      </c>
    </row>
    <row r="48" spans="1:27" x14ac:dyDescent="0.2">
      <c r="A48" s="11">
        <f ca="1"/>
        <v>1451</v>
      </c>
      <c r="B48" s="11">
        <f ca="1"/>
        <v>200</v>
      </c>
      <c r="C48" s="11">
        <f ca="1"/>
        <v>3081</v>
      </c>
      <c r="D48" s="11">
        <f ca="1"/>
        <v>0.86505261901855457</v>
      </c>
      <c r="E48" s="11" t="b">
        <f ca="1"/>
        <v>0</v>
      </c>
      <c r="F48" s="11">
        <f ca="1"/>
        <v>0.96438356164383565</v>
      </c>
      <c r="G48" s="11" t="b">
        <f ca="1"/>
        <v>0</v>
      </c>
      <c r="H48" s="11">
        <f ca="1"/>
        <v>3.05</v>
      </c>
      <c r="I48" s="16">
        <f ca="1">+alpha*((F*B48)^(0.5*(1-beta))*(1+1/24*(1-beta)^2*(LN(F/B48)^2)+1/1920*(1-beta)^4*(LN(F/B48)^4)))^(-1)</f>
        <v>0.88514900172098454</v>
      </c>
      <c r="J48" s="11">
        <f ca="1">+(1+(1/24*(1-beta)^2*alpha^2/(F*B48)^(1-beta)+rho*beta*nu*alpha/(4*(F*B48)^(0.5*(1-beta)))+(2-3*rho^2)/24*nu^2)*F48)</f>
        <v>1.0513338594383708</v>
      </c>
      <c r="K48" s="11">
        <f ca="1">+nu/alpha*(F*B48)^(0.5*(1-beta))*LN(F/B48)</f>
        <v>0.99517858371781165</v>
      </c>
      <c r="L48" s="11">
        <f ca="1">LN((SQRT(1-2*rho*K48+K48^2)+K48-rho)/(1-rho))</f>
        <v>1.0949030865413008</v>
      </c>
      <c r="M48" s="11">
        <f t="shared" ca="1" si="0"/>
        <v>0.84582862142527593</v>
      </c>
      <c r="N48" s="10">
        <f t="shared" ca="1" si="1"/>
        <v>3.6956208346638299E-4</v>
      </c>
      <c r="O48" s="10">
        <f t="shared" ca="1" si="2"/>
        <v>3.6956208346638299E-4</v>
      </c>
      <c r="P48" s="8" cm="1">
        <f t="array" aca="1" ref="P48" ca="1">IF(E48=TRUE,0,dsdalpha)</f>
        <v>1.8556084224741196E-3</v>
      </c>
      <c r="Q48" s="8" cm="1">
        <f t="array" aca="1" ref="Q48" ca="1">IF(E48=TRUE,0,ds_dhro)</f>
        <v>-0.4936631251561962</v>
      </c>
      <c r="R48" s="9" cm="1">
        <f t="array" aca="1" ref="R48" ca="1">IF(E48=TRUE,0,dsdnu)</f>
        <v>1.6924531205275704</v>
      </c>
      <c r="Y48" s="16">
        <f ca="1"/>
        <v>8.4871243366535498E-4</v>
      </c>
      <c r="Z48" s="11">
        <f ca="1"/>
        <v>-6.8896132282558753E-2</v>
      </c>
      <c r="AA48" s="10">
        <f ca="1"/>
        <v>1.2385474448151079</v>
      </c>
    </row>
    <row r="49" spans="1:27" x14ac:dyDescent="0.2">
      <c r="A49" s="11">
        <f ca="1"/>
        <v>1452</v>
      </c>
      <c r="B49" s="11">
        <f ca="1"/>
        <v>250</v>
      </c>
      <c r="C49" s="11">
        <f ca="1"/>
        <v>1275</v>
      </c>
      <c r="D49" s="11">
        <f ca="1"/>
        <v>0.81439394592285153</v>
      </c>
      <c r="E49" s="11" t="b">
        <f ca="1"/>
        <v>0</v>
      </c>
      <c r="F49" s="11">
        <f ca="1"/>
        <v>0.96438356164383565</v>
      </c>
      <c r="G49" s="11" t="b">
        <f ca="1"/>
        <v>0</v>
      </c>
      <c r="H49" s="11">
        <f ca="1"/>
        <v>4.8499999999999996</v>
      </c>
      <c r="I49" s="16">
        <f ca="1">+alpha*((F*B49)^(0.5*(1-beta))*(1+1/24*(1-beta)^2*(LN(F/B49)^2)+1/1920*(1-beta)^4*(LN(F/B49)^4)))^(-1)</f>
        <v>0.84335419212751273</v>
      </c>
      <c r="J49" s="11">
        <f ca="1">+(1+(1/24*(1-beta)^2*alpha^2/(F*B49)^(1-beta)+rho*beta*nu*alpha/(4*(F*B49)^(0.5*(1-beta)))+(2-3*rho^2)/24*nu^2)*F49)</f>
        <v>1.04887225956551</v>
      </c>
      <c r="K49" s="11">
        <f ca="1">+nu/alpha*(F*B49)^(0.5*(1-beta))*LN(F/B49)</f>
        <v>0.91610979093267497</v>
      </c>
      <c r="L49" s="11">
        <f ca="1">LN((SQRT(1-2*rho*K49+K49^2)+K49-rho)/(1-rho))</f>
        <v>1.01397476729907</v>
      </c>
      <c r="M49" s="11">
        <f t="shared" ca="1" si="0"/>
        <v>0.7991954163584547</v>
      </c>
      <c r="N49" s="10">
        <f t="shared" ca="1" si="1"/>
        <v>2.3099530091984428E-4</v>
      </c>
      <c r="O49" s="10">
        <f t="shared" ca="1" si="2"/>
        <v>2.3099530091984428E-4</v>
      </c>
      <c r="P49" s="8" cm="1">
        <f t="array" aca="1" ref="P49" ca="1">IF(E49=TRUE,0,dsdalpha)</f>
        <v>1.6291157756143091E-3</v>
      </c>
      <c r="Q49" s="8" cm="1">
        <f t="array" aca="1" ref="Q49" ca="1">IF(E49=TRUE,0,ds_dhro)</f>
        <v>-0.44367717281779123</v>
      </c>
      <c r="R49" s="9" cm="1">
        <f t="array" aca="1" ref="R49" ca="1">IF(E49=TRUE,0,dsdnu)</f>
        <v>1.5970530331810282</v>
      </c>
      <c r="Y49" s="16">
        <f ca="1"/>
        <v>8.4113149778630703E-4</v>
      </c>
      <c r="Z49" s="11">
        <f ca="1"/>
        <v>-6.1830957182040784E-2</v>
      </c>
      <c r="AA49" s="10">
        <f ca="1"/>
        <v>1.2360632448638054</v>
      </c>
    </row>
    <row r="50" spans="1:27" x14ac:dyDescent="0.2">
      <c r="A50" s="11">
        <f ca="1"/>
        <v>1453</v>
      </c>
      <c r="B50" s="11">
        <f ca="1"/>
        <v>300</v>
      </c>
      <c r="C50" s="11">
        <f ca="1"/>
        <v>1691</v>
      </c>
      <c r="D50" s="11">
        <f ca="1"/>
        <v>0.77148666015625</v>
      </c>
      <c r="E50" s="11" t="b">
        <f ca="1"/>
        <v>0</v>
      </c>
      <c r="F50" s="11">
        <f ca="1"/>
        <v>0.96438356164383565</v>
      </c>
      <c r="G50" s="11" t="b">
        <f ca="1"/>
        <v>0</v>
      </c>
      <c r="H50" s="11">
        <f ca="1"/>
        <v>7.15</v>
      </c>
      <c r="I50" s="16">
        <f ca="1">+alpha*((F*B50)^(0.5*(1-beta))*(1+1/24*(1-beta)^2*(LN(F/B50)^2)+1/1920*(1-beta)^4*(LN(F/B50)^4)))^(-1)</f>
        <v>0.81006831305551708</v>
      </c>
      <c r="J50" s="11">
        <f ca="1">+(1+(1/24*(1-beta)^2*alpha^2/(F*B50)^(1-beta)+rho*beta*nu*alpha/(4*(F*B50)^(0.5*(1-beta)))+(2-3*rho^2)/24*nu^2)*F50)</f>
        <v>1.0469944683422356</v>
      </c>
      <c r="K50" s="11">
        <f ca="1">+nu/alpha*(F*B50)^(0.5*(1-beta))*LN(F/B50)</f>
        <v>0.84239073426009137</v>
      </c>
      <c r="L50" s="11">
        <f ca="1">LN((SQRT(1-2*rho*K50+K50^2)+K50-rho)/(1-rho))</f>
        <v>0.93588104047827425</v>
      </c>
      <c r="M50" s="11">
        <f t="shared" ca="1" si="0"/>
        <v>0.7634119672185381</v>
      </c>
      <c r="N50" s="10">
        <f t="shared" ca="1" si="1"/>
        <v>6.5200666038334469E-5</v>
      </c>
      <c r="O50" s="10">
        <f t="shared" ca="1" si="2"/>
        <v>6.5200666038334469E-5</v>
      </c>
      <c r="P50" s="8" cm="1">
        <f t="array" aca="1" ref="P50" ca="1">IF(E50=TRUE,0,dsdalpha)</f>
        <v>1.4661056424447592E-3</v>
      </c>
      <c r="Q50" s="8" cm="1">
        <f t="array" aca="1" ref="Q50" ca="1">IF(E50=TRUE,0,ds_dhro)</f>
        <v>-0.39939155967450007</v>
      </c>
      <c r="R50" s="9" cm="1">
        <f t="array" aca="1" ref="R50" ca="1">IF(E50=TRUE,0,dsdnu)</f>
        <v>1.52398676384613</v>
      </c>
      <c r="Y50" s="16">
        <f ca="1"/>
        <v>8.2358178610242294E-4</v>
      </c>
      <c r="Z50" s="11">
        <f ca="1"/>
        <v>-4.5168830065112069E-2</v>
      </c>
      <c r="AA50" s="10">
        <f ca="1"/>
        <v>1.2306994526034565</v>
      </c>
    </row>
    <row r="51" spans="1:27" x14ac:dyDescent="0.2">
      <c r="A51" s="11">
        <f ca="1"/>
        <v>1454</v>
      </c>
      <c r="B51" s="11">
        <f ca="1"/>
        <v>350</v>
      </c>
      <c r="C51" s="11">
        <f ca="1"/>
        <v>2494</v>
      </c>
      <c r="D51" s="11">
        <f ca="1"/>
        <v>0.73520162261962885</v>
      </c>
      <c r="E51" s="11" t="b">
        <f ca="1"/>
        <v>0</v>
      </c>
      <c r="F51" s="11">
        <f ca="1"/>
        <v>0.96438356164383565</v>
      </c>
      <c r="G51" s="11" t="b">
        <f ca="1"/>
        <v>0</v>
      </c>
      <c r="H51" s="11">
        <f ca="1"/>
        <v>10.074999999999999</v>
      </c>
      <c r="I51" s="16">
        <f ca="1">+alpha*((F*B51)^(0.5*(1-beta))*(1+1/24*(1-beta)^2*(LN(F/B51)^2)+1/1920*(1-beta)^4*(LN(F/B51)^4)))^(-1)</f>
        <v>0.78253892552126181</v>
      </c>
      <c r="J51" s="11">
        <f ca="1">+(1+(1/24*(1-beta)^2*alpha^2/(F*B51)^(1-beta)+rho*beta*nu*alpha/(4*(F*B51)^(0.5*(1-beta)))+(2-3*rho^2)/24*nu^2)*F51)</f>
        <v>1.0454940633734608</v>
      </c>
      <c r="K51" s="11">
        <f ca="1">+nu/alpha*(F*B51)^(0.5*(1-beta))*LN(F/B51)</f>
        <v>0.77316978556530624</v>
      </c>
      <c r="L51" s="11">
        <f ca="1">LN((SQRT(1-2*rho*K51+K51^2)+K51-rho)/(1-rho))</f>
        <v>0.8604566821493429</v>
      </c>
      <c r="M51" s="11">
        <f t="shared" ca="1" si="0"/>
        <v>0.73514563558815205</v>
      </c>
      <c r="N51" s="10">
        <f t="shared" ca="1" si="1"/>
        <v>3.1345476935842757E-9</v>
      </c>
      <c r="O51" s="10">
        <f t="shared" ca="1" si="2"/>
        <v>3.1345476935842757E-9</v>
      </c>
      <c r="P51" s="8" cm="1">
        <f t="array" aca="1" ref="P51" ca="1">IF(E51=TRUE,0,dsdalpha)</f>
        <v>1.342799438308617E-3</v>
      </c>
      <c r="Q51" s="8" cm="1">
        <f t="array" aca="1" ref="Q51" ca="1">IF(E51=TRUE,0,ds_dhro)</f>
        <v>-0.35907004336532816</v>
      </c>
      <c r="R51" s="9" cm="1">
        <f t="array" aca="1" ref="R51" ca="1">IF(E51=TRUE,0,dsdnu)</f>
        <v>1.4663365016320815</v>
      </c>
      <c r="Y51" s="158">
        <f ca="1"/>
        <v>8.0779356537163938E-4</v>
      </c>
      <c r="Z51" s="159">
        <f ca="1"/>
        <v>-2.9856535865846464E-2</v>
      </c>
      <c r="AA51" s="160">
        <f ca="1"/>
        <v>1.2263939286882852</v>
      </c>
    </row>
    <row r="52" spans="1:27" x14ac:dyDescent="0.2">
      <c r="A52" s="11">
        <f ca="1"/>
        <v>1455</v>
      </c>
      <c r="B52" s="11">
        <f ca="1"/>
        <v>400</v>
      </c>
      <c r="C52" s="11">
        <f ca="1"/>
        <v>3440</v>
      </c>
      <c r="D52" s="11">
        <f ca="1"/>
        <v>0.71623513748168954</v>
      </c>
      <c r="E52" s="11" t="b">
        <f ca="1"/>
        <v>0</v>
      </c>
      <c r="F52" s="11">
        <f ca="1"/>
        <v>0.96438356164383565</v>
      </c>
      <c r="G52" s="11" t="b">
        <f ca="1"/>
        <v>0</v>
      </c>
      <c r="H52" s="11">
        <f ca="1"/>
        <v>14.775</v>
      </c>
      <c r="I52" s="16">
        <f ca="1">+alpha*((F*B52)^(0.5*(1-beta))*(1+1/24*(1-beta)^2*(LN(F/B52)^2)+1/1920*(1-beta)^4*(LN(F/B52)^4)))^(-1)</f>
        <v>0.75915062028576874</v>
      </c>
      <c r="J52" s="11">
        <f ca="1">+(1+(1/24*(1-beta)^2*alpha^2/(F*B52)^(1-beta)+rho*beta*nu*alpha/(4*(F*B52)^(0.5*(1-beta)))+(2-3*rho^2)/24*nu^2)*F52)</f>
        <v>1.044255263163991</v>
      </c>
      <c r="K52" s="11">
        <f ca="1">+nu/alpha*(F*B52)^(0.5*(1-beta))*LN(F/B52)</f>
        <v>0.70777509874937516</v>
      </c>
      <c r="L52" s="11">
        <f ca="1">LN((SQRT(1-2*rho*K52+K52^2)+K52-rho)/(1-rho))</f>
        <v>0.78759825301355257</v>
      </c>
      <c r="M52" s="11">
        <f t="shared" ca="1" si="0"/>
        <v>0.71240204741182056</v>
      </c>
      <c r="N52" s="10">
        <f t="shared" ca="1" si="1"/>
        <v>1.4692579483728205E-5</v>
      </c>
      <c r="O52" s="10">
        <f t="shared" ca="1" si="2"/>
        <v>1.4692579483728205E-5</v>
      </c>
      <c r="P52" s="8" cm="1">
        <f t="array" aca="1" ref="P52" ca="1">IF(E52=TRUE,0,dsdalpha)</f>
        <v>1.2462280485348032E-3</v>
      </c>
      <c r="Q52" s="8" cm="1">
        <f t="array" aca="1" ref="Q52" ca="1">IF(E52=TRUE,0,ds_dhro)</f>
        <v>-0.32177308886272016</v>
      </c>
      <c r="R52" s="9" cm="1">
        <f t="array" aca="1" ref="R52" ca="1">IF(E52=TRUE,0,dsdnu)</f>
        <v>1.4199780209722677</v>
      </c>
    </row>
    <row r="53" spans="1:27" x14ac:dyDescent="0.2">
      <c r="A53" s="11">
        <f ca="1"/>
        <v>1456</v>
      </c>
      <c r="B53" s="11">
        <f ca="1"/>
        <v>450</v>
      </c>
      <c r="C53" s="11">
        <f ca="1"/>
        <v>2432</v>
      </c>
      <c r="D53" s="11">
        <f ca="1"/>
        <v>0.69424744232177737</v>
      </c>
      <c r="E53" s="11" t="b">
        <f ca="1"/>
        <v>0</v>
      </c>
      <c r="F53" s="11">
        <f ca="1"/>
        <v>0.96438356164383565</v>
      </c>
      <c r="G53" s="11" t="b">
        <f ca="1"/>
        <v>0</v>
      </c>
      <c r="H53" s="11">
        <f ca="1"/>
        <v>20.125</v>
      </c>
      <c r="I53" s="16">
        <f ca="1">+alpha*((F*B53)^(0.5*(1-beta))*(1+1/24*(1-beta)^2*(LN(F/B53)^2)+1/1920*(1-beta)^4*(LN(F/B53)^4)))^(-1)</f>
        <v>0.73887677741252622</v>
      </c>
      <c r="J53" s="11">
        <f ca="1">+(1+(1/24*(1-beta)^2*alpha^2/(F*B53)^(1-beta)+rho*beta*nu*alpha/(4*(F*B53)^(0.5*(1-beta)))+(2-3*rho^2)/24*nu^2)*F53)</f>
        <v>1.0432071811275188</v>
      </c>
      <c r="K53" s="11">
        <f ca="1">+nu/alpha*(F*B53)^(0.5*(1-beta))*LN(F/B53)</f>
        <v>0.64567732333030825</v>
      </c>
      <c r="L53" s="11">
        <f ca="1">LN((SQRT(1-2*rho*K53+K53^2)+K53-rho)/(1-rho))</f>
        <v>0.71725180397232846</v>
      </c>
      <c r="M53" s="11">
        <f t="shared" ca="1" si="0"/>
        <v>0.69388335509217125</v>
      </c>
      <c r="N53" s="10">
        <f t="shared" ca="1" si="1"/>
        <v>1.3255951076226307E-7</v>
      </c>
      <c r="O53" s="10">
        <f t="shared" ca="1" si="2"/>
        <v>1.3255951076226307E-7</v>
      </c>
      <c r="P53" s="8" cm="1">
        <f t="array" aca="1" ref="P53" ca="1">IF(E53=TRUE,0,dsdalpha)</f>
        <v>1.1686294432156075E-3</v>
      </c>
      <c r="Q53" s="8" cm="1">
        <f t="array" aca="1" ref="Q53" ca="1">IF(E53=TRUE,0,ds_dhro)</f>
        <v>-0.28698096974921761</v>
      </c>
      <c r="R53" s="9" cm="1">
        <f t="array" aca="1" ref="R53" ca="1">IF(E53=TRUE,0,dsdnu)</f>
        <v>1.3822363196025476</v>
      </c>
    </row>
    <row r="54" spans="1:27" x14ac:dyDescent="0.2">
      <c r="A54" s="11">
        <f ca="1"/>
        <v>1457</v>
      </c>
      <c r="B54" s="11">
        <f ca="1"/>
        <v>500</v>
      </c>
      <c r="C54" s="11">
        <f ca="1"/>
        <v>2341</v>
      </c>
      <c r="D54" s="11">
        <f ca="1"/>
        <v>0.67648638946533213</v>
      </c>
      <c r="E54" s="11" t="b">
        <f ca="1"/>
        <v>0</v>
      </c>
      <c r="F54" s="11">
        <f ca="1"/>
        <v>0.96438356164383565</v>
      </c>
      <c r="G54" s="11" t="b">
        <f ca="1"/>
        <v>0</v>
      </c>
      <c r="H54" s="11">
        <f ca="1"/>
        <v>26.875</v>
      </c>
      <c r="I54" s="16">
        <f ca="1">+alpha*((F*B54)^(0.5*(1-beta))*(1+1/24*(1-beta)^2*(LN(F/B54)^2)+1/1920*(1-beta)^4*(LN(F/B54)^4)))^(-1)</f>
        <v>0.72102568294371183</v>
      </c>
      <c r="J54" s="11">
        <f ca="1">+(1+(1/24*(1-beta)^2*alpha^2/(F*B54)^(1-beta)+rho*beta*nu*alpha/(4*(F*B54)^(0.5*(1-beta)))+(2-3*rho^2)/24*nu^2)*F54)</f>
        <v>1.0423035421853073</v>
      </c>
      <c r="K54" s="11">
        <f ca="1">+nu/alpha*(F*B54)^(0.5*(1-beta))*LN(F/B54)</f>
        <v>0.58645451222589495</v>
      </c>
      <c r="L54" s="11">
        <f ca="1">LN((SQRT(1-2*rho*K54+K54^2)+K54-rho)/(1-rho))</f>
        <v>0.64939314629208944</v>
      </c>
      <c r="M54" s="11">
        <f t="shared" ca="1" si="0"/>
        <v>0.67869020220797083</v>
      </c>
      <c r="N54" s="10">
        <f t="shared" ca="1" si="1"/>
        <v>4.8567906046167086E-6</v>
      </c>
      <c r="O54" s="10">
        <f t="shared" ca="1" si="2"/>
        <v>4.8567906046167086E-6</v>
      </c>
      <c r="P54" s="8" cm="1">
        <f t="array" aca="1" ref="P54" ca="1">IF(E54=TRUE,0,dsdalpha)</f>
        <v>1.1050297177295221E-3</v>
      </c>
      <c r="Q54" s="8" cm="1">
        <f t="array" aca="1" ref="Q54" ca="1">IF(E54=TRUE,0,ds_dhro)</f>
        <v>-0.25440655210817731</v>
      </c>
      <c r="R54" s="9" cm="1">
        <f t="array" aca="1" ref="R54" ca="1">IF(E54=TRUE,0,dsdnu)</f>
        <v>1.3512632635825916</v>
      </c>
    </row>
    <row r="55" spans="1:27" x14ac:dyDescent="0.2">
      <c r="A55" s="11">
        <f ca="1"/>
        <v>1458</v>
      </c>
      <c r="B55" s="11">
        <f ca="1"/>
        <v>550</v>
      </c>
      <c r="C55" s="11">
        <f ca="1"/>
        <v>1322</v>
      </c>
      <c r="D55" s="11">
        <f ca="1"/>
        <v>0.66400482482910173</v>
      </c>
      <c r="E55" s="11" t="b">
        <f ca="1"/>
        <v>0</v>
      </c>
      <c r="F55" s="11">
        <f ca="1"/>
        <v>0.96438356164383565</v>
      </c>
      <c r="G55" s="11" t="b">
        <f ca="1"/>
        <v>0</v>
      </c>
      <c r="H55" s="11">
        <f ca="1"/>
        <v>35.524999999999999</v>
      </c>
      <c r="I55" s="16">
        <f ca="1">+alpha*((F*B55)^(0.5*(1-beta))*(1+1/24*(1-beta)^2*(LN(F/B55)^2)+1/1920*(1-beta)^4*(LN(F/B55)^4)))^(-1)</f>
        <v>0.70510988621730775</v>
      </c>
      <c r="J55" s="11">
        <f ca="1">+(1+(1/24*(1-beta)^2*alpha^2/(F*B55)^(1-beta)+rho*beta*nu*alpha/(4*(F*B55)^(0.5*(1-beta)))+(2-3*rho^2)/24*nu^2)*F55)</f>
        <v>1.0415126170249513</v>
      </c>
      <c r="K55" s="11">
        <f ca="1">+nu/alpha*(F*B55)^(0.5*(1-beta))*LN(F/B55)</f>
        <v>0.52976545647108664</v>
      </c>
      <c r="L55" s="11">
        <f ca="1">LN((SQRT(1-2*rho*K55+K55^2)+K55-rho)/(1-rho))</f>
        <v>0.58401089981450038</v>
      </c>
      <c r="M55" s="11">
        <f t="shared" ca="1" si="0"/>
        <v>0.66616839270949402</v>
      </c>
      <c r="N55" s="10">
        <f t="shared" ca="1" si="1"/>
        <v>4.6810259730651951E-6</v>
      </c>
      <c r="O55" s="10">
        <f t="shared" ca="1" si="2"/>
        <v>4.6810259730651951E-6</v>
      </c>
      <c r="P55" s="8" cm="1">
        <f t="array" aca="1" ref="P55" ca="1">IF(E55=TRUE,0,dsdalpha)</f>
        <v>1.0520700532978822E-3</v>
      </c>
      <c r="Q55" s="8" cm="1">
        <f t="array" aca="1" ref="Q55" ca="1">IF(E55=TRUE,0,ds_dhro)</f>
        <v>-0.22389117556032009</v>
      </c>
      <c r="R55" s="9" cm="1">
        <f t="array" aca="1" ref="R55" ca="1">IF(E55=TRUE,0,dsdnu)</f>
        <v>1.3257182018999725</v>
      </c>
    </row>
    <row r="56" spans="1:27" x14ac:dyDescent="0.2">
      <c r="A56" s="11">
        <f ca="1"/>
        <v>1459</v>
      </c>
      <c r="B56" s="11">
        <f ca="1"/>
        <v>600</v>
      </c>
      <c r="C56" s="11">
        <f ca="1"/>
        <v>4527</v>
      </c>
      <c r="D56" s="11">
        <f ca="1"/>
        <v>0.65429270271301287</v>
      </c>
      <c r="E56" s="11" t="b">
        <f ca="1"/>
        <v>0</v>
      </c>
      <c r="F56" s="11">
        <f ca="1"/>
        <v>0.96438356164383565</v>
      </c>
      <c r="G56" s="11" t="b">
        <f ca="1"/>
        <v>0</v>
      </c>
      <c r="H56" s="11">
        <f ca="1"/>
        <v>46.05</v>
      </c>
      <c r="I56" s="16">
        <f ca="1">+alpha*((F*B56)^(0.5*(1-beta))*(1+1/24*(1-beta)^2*(LN(F/B56)^2)+1/1920*(1-beta)^4*(LN(F/B56)^4)))^(-1)</f>
        <v>0.69077344003763252</v>
      </c>
      <c r="J56" s="11">
        <f ca="1">+(1+(1/24*(1-beta)^2*alpha^2/(F*B56)^(1-beta)+rho*beta*nu*alpha/(4*(F*B56)^(0.5*(1-beta)))+(2-3*rho^2)/24*nu^2)*F56)</f>
        <v>1.0408117876905831</v>
      </c>
      <c r="K56" s="11">
        <f ca="1">+nu/alpha*(F*B56)^(0.5*(1-beta))*LN(F/B56)</f>
        <v>0.47533028751663187</v>
      </c>
      <c r="L56" s="11">
        <f ca="1">LN((SQRT(1-2*rho*K56+K56^2)+K56-rho)/(1-rho))</f>
        <v>0.52109410295709291</v>
      </c>
      <c r="M56" s="11">
        <f t="shared" ca="1" si="0"/>
        <v>0.65582378365631211</v>
      </c>
      <c r="N56" s="10">
        <f t="shared" ca="1" si="1"/>
        <v>2.3442088549340737E-6</v>
      </c>
      <c r="O56" s="10">
        <f t="shared" ca="1" si="2"/>
        <v>2.3442088549340737E-6</v>
      </c>
      <c r="P56" s="8" cm="1">
        <f t="array" aca="1" ref="P56" ca="1">IF(E56=TRUE,0,dsdalpha)</f>
        <v>1.0073870793103623E-3</v>
      </c>
      <c r="Q56" s="8" cm="1">
        <f t="array" aca="1" ref="Q56" ca="1">IF(E56=TRUE,0,ds_dhro)</f>
        <v>-0.19534274923183045</v>
      </c>
      <c r="R56" s="9" cm="1">
        <f t="array" aca="1" ref="R56" ca="1">IF(E56=TRUE,0,dsdnu)</f>
        <v>1.3045910362774471</v>
      </c>
    </row>
    <row r="57" spans="1:27" x14ac:dyDescent="0.2">
      <c r="A57" s="11">
        <f ca="1"/>
        <v>1460</v>
      </c>
      <c r="B57" s="11">
        <f ca="1"/>
        <v>650</v>
      </c>
      <c r="C57" s="11">
        <f ca="1"/>
        <v>2144</v>
      </c>
      <c r="D57" s="11">
        <f ca="1"/>
        <v>0.63965204101562501</v>
      </c>
      <c r="E57" s="11" t="b">
        <f ca="1"/>
        <v>0</v>
      </c>
      <c r="F57" s="11">
        <f ca="1"/>
        <v>0.96438356164383565</v>
      </c>
      <c r="G57" s="11" t="b">
        <f ca="1"/>
        <v>0</v>
      </c>
      <c r="H57" s="11">
        <f ca="1"/>
        <v>57</v>
      </c>
      <c r="I57" s="16">
        <f ca="1">+alpha*((F*B57)^(0.5*(1-beta))*(1+1/24*(1-beta)^2*(LN(F/B57)^2)+1/1920*(1-beta)^4*(LN(F/B57)^4)))^(-1)</f>
        <v>0.67774879577798863</v>
      </c>
      <c r="J57" s="11">
        <f ca="1">+(1+(1/24*(1-beta)^2*alpha^2/(F*B57)^(1-beta)+rho*beta*nu*alpha/(4*(F*B57)^(0.5*(1-beta)))+(2-3*rho^2)/24*nu^2)*F57)</f>
        <v>1.0401844144169061</v>
      </c>
      <c r="K57" s="11">
        <f ca="1">+nu/alpha*(F*B57)^(0.5*(1-beta))*LN(F/B57)</f>
        <v>0.42291641175333095</v>
      </c>
      <c r="L57" s="11">
        <f ca="1">LN((SQRT(1-2*rho*K57+K57^2)+K57-rho)/(1-rho))</f>
        <v>0.46062417336290207</v>
      </c>
      <c r="M57" s="11">
        <f t="shared" ca="1" si="0"/>
        <v>0.64727213307148557</v>
      </c>
      <c r="N57" s="10">
        <f t="shared" ca="1" si="1"/>
        <v>5.8065802939789236E-5</v>
      </c>
      <c r="O57" s="10">
        <f t="shared" ca="1" si="2"/>
        <v>5.8065802939789236E-5</v>
      </c>
      <c r="P57" s="8" cm="1">
        <f t="array" aca="1" ref="P57" ca="1">IF(E57=TRUE,0,dsdalpha)</f>
        <v>9.6926216497372753E-4</v>
      </c>
      <c r="Q57" s="8" cm="1">
        <f t="array" aca="1" ref="Q57" ca="1">IF(E57=TRUE,0,ds_dhro)</f>
        <v>-0.16869824358556329</v>
      </c>
      <c r="R57" s="9" cm="1">
        <f t="array" aca="1" ref="R57" ca="1">IF(E57=TRUE,0,dsdnu)</f>
        <v>1.2870981233759071</v>
      </c>
    </row>
    <row r="58" spans="1:27" x14ac:dyDescent="0.2">
      <c r="A58" s="11">
        <f ca="1"/>
        <v>1461</v>
      </c>
      <c r="B58" s="11">
        <f ca="1"/>
        <v>700</v>
      </c>
      <c r="C58" s="11">
        <f ca="1"/>
        <v>1700</v>
      </c>
      <c r="D58" s="11">
        <f ca="1"/>
        <v>0.63167177413940423</v>
      </c>
      <c r="E58" s="11" t="b">
        <f ca="1"/>
        <v>0</v>
      </c>
      <c r="F58" s="11">
        <f ca="1"/>
        <v>0.96438356164383565</v>
      </c>
      <c r="G58" s="11" t="b">
        <f ca="1"/>
        <v>0</v>
      </c>
      <c r="H58" s="11">
        <f ca="1"/>
        <v>70.849999999999994</v>
      </c>
      <c r="I58" s="16">
        <f ca="1">+alpha*((F*B58)^(0.5*(1-beta))*(1+1/24*(1-beta)^2*(LN(F/B58)^2)+1/1920*(1-beta)^4*(LN(F/B58)^4)))^(-1)</f>
        <v>0.6658299659647906</v>
      </c>
      <c r="J58" s="11">
        <f ca="1">+(1+(1/24*(1-beta)^2*alpha^2/(F*B58)^(1-beta)+rho*beta*nu*alpha/(4*(F*B58)^(0.5*(1-beta)))+(2-3*rho^2)/24*nu^2)*F58)</f>
        <v>1.0396179313884375</v>
      </c>
      <c r="K58" s="11">
        <f ca="1">+nu/alpha*(F*B58)^(0.5*(1-beta))*LN(F/B58)</f>
        <v>0.37232821375891517</v>
      </c>
      <c r="L58" s="11">
        <f ca="1">LN((SQRT(1-2*rho*K58+K58^2)+K58-rho)/(1-rho))</f>
        <v>0.40257049177223081</v>
      </c>
      <c r="M58" s="11">
        <f t="shared" ca="1" si="0"/>
        <v>0.640208015359091</v>
      </c>
      <c r="N58" s="10">
        <f t="shared" ca="1" si="1"/>
        <v>7.2867414160679458E-5</v>
      </c>
      <c r="O58" s="10">
        <f t="shared" ca="1" si="2"/>
        <v>7.2867414160679458E-5</v>
      </c>
      <c r="P58" s="8" cm="1">
        <f t="array" aca="1" ref="P58" ca="1">IF(E58=TRUE,0,dsdalpha)</f>
        <v>9.3641196463600796E-4</v>
      </c>
      <c r="Q58" s="8" cm="1">
        <f t="array" aca="1" ref="Q58" ca="1">IF(E58=TRUE,0,ds_dhro)</f>
        <v>-0.1439016603821397</v>
      </c>
      <c r="R58" s="9" cm="1">
        <f t="array" aca="1" ref="R58" ca="1">IF(E58=TRUE,0,dsdnu)</f>
        <v>1.272617842290602</v>
      </c>
    </row>
    <row r="59" spans="1:27" x14ac:dyDescent="0.2">
      <c r="A59" s="11">
        <f ca="1"/>
        <v>1462</v>
      </c>
      <c r="B59" s="11">
        <f ca="1"/>
        <v>730</v>
      </c>
      <c r="C59" s="11">
        <f ca="1"/>
        <v>1405</v>
      </c>
      <c r="D59" s="11">
        <f ca="1"/>
        <v>0.62665168273925786</v>
      </c>
      <c r="E59" s="11" t="b">
        <f ca="1"/>
        <v>0</v>
      </c>
      <c r="F59" s="11">
        <f ca="1"/>
        <v>0.96438356164383565</v>
      </c>
      <c r="G59" s="11" t="b">
        <f ca="1"/>
        <v>0</v>
      </c>
      <c r="H59" s="11">
        <f ca="1"/>
        <v>79.875</v>
      </c>
      <c r="I59" s="16">
        <f ca="1">+alpha*((F*B59)^(0.5*(1-beta))*(1+1/24*(1-beta)^2*(LN(F/B59)^2)+1/1920*(1-beta)^4*(LN(F/B59)^4)))^(-1)</f>
        <v>0.6591406784913546</v>
      </c>
      <c r="J59" s="11">
        <f ca="1">+(1+(1/24*(1-beta)^2*alpha^2/(F*B59)^(1-beta)+rho*beta*nu*alpha/(4*(F*B59)^(0.5*(1-beta)))+(2-3*rho^2)/24*nu^2)*F59)</f>
        <v>1.039303140169304</v>
      </c>
      <c r="K59" s="11">
        <f ca="1">+nu/alpha*(F*B59)^(0.5*(1-beta))*LN(F/B59)</f>
        <v>0.34278141071847712</v>
      </c>
      <c r="L59" s="11">
        <f ca="1">LN((SQRT(1-2*rho*K59+K59^2)+K59-rho)/(1-rho))</f>
        <v>0.36888022475784643</v>
      </c>
      <c r="M59" s="11">
        <f t="shared" ca="1" si="0"/>
        <v>0.63657890397389993</v>
      </c>
      <c r="N59" s="10">
        <f t="shared" ca="1" si="1"/>
        <v>9.8549721441528419E-5</v>
      </c>
      <c r="O59" s="10">
        <f t="shared" ca="1" si="2"/>
        <v>9.8549721441528419E-5</v>
      </c>
      <c r="P59" s="8" cm="1">
        <f t="array" aca="1" ref="P59" ca="1">IF(E59=TRUE,0,dsdalpha)</f>
        <v>9.1881652286573956E-4</v>
      </c>
      <c r="Q59" s="8" cm="1">
        <f t="array" aca="1" ref="Q59" ca="1">IF(E59=TRUE,0,ds_dhro)</f>
        <v>-0.12988582737127885</v>
      </c>
      <c r="R59" s="9" cm="1">
        <f t="array" aca="1" ref="R59" ca="1">IF(E59=TRUE,0,dsdnu)</f>
        <v>1.2651630883708798</v>
      </c>
    </row>
    <row r="60" spans="1:27" x14ac:dyDescent="0.2">
      <c r="A60" s="11">
        <f ca="1"/>
        <v>1463</v>
      </c>
      <c r="B60" s="11">
        <f ca="1"/>
        <v>750</v>
      </c>
      <c r="C60" s="11">
        <f ca="1"/>
        <v>1474</v>
      </c>
      <c r="D60" s="11">
        <f ca="1"/>
        <v>0.62209697975158695</v>
      </c>
      <c r="E60" s="11" t="b">
        <f ca="1"/>
        <v>0</v>
      </c>
      <c r="F60" s="11">
        <f ca="1"/>
        <v>0.96438356164383565</v>
      </c>
      <c r="G60" s="11" t="b">
        <f ca="1"/>
        <v>0</v>
      </c>
      <c r="H60" s="11">
        <f ca="1"/>
        <v>85.875</v>
      </c>
      <c r="I60" s="16">
        <f ca="1">+alpha*((F*B60)^(0.5*(1-beta))*(1+1/24*(1-beta)^2*(LN(F/B60)^2)+1/1920*(1-beta)^4*(LN(F/B60)^4)))^(-1)</f>
        <v>0.65485511767630999</v>
      </c>
      <c r="J60" s="11">
        <f ca="1">+(1+(1/24*(1-beta)^2*alpha^2/(F*B60)^(1-beta)+rho*beta*nu*alpha/(4*(F*B60)^(0.5*(1-beta)))+(2-3*rho^2)/24*nu^2)*F60)</f>
        <v>1.0391026381220212</v>
      </c>
      <c r="K60" s="11">
        <f ca="1">+nu/alpha*(F*B60)^(0.5*(1-beta))*LN(F/B60)</f>
        <v>0.32339941455006976</v>
      </c>
      <c r="L60" s="11">
        <f ca="1">LN((SQRT(1-2*rho*K60+K60^2)+K60-rho)/(1-rho))</f>
        <v>0.34688876343309161</v>
      </c>
      <c r="M60" s="11">
        <f t="shared" ca="1" si="0"/>
        <v>0.63438465655661169</v>
      </c>
      <c r="N60" s="10">
        <f t="shared" ca="1" si="1"/>
        <v>1.5098700126474297E-4</v>
      </c>
      <c r="O60" s="10">
        <f t="shared" ca="1" si="2"/>
        <v>1.5098700126474297E-4</v>
      </c>
      <c r="P60" s="8" cm="1">
        <f t="array" aca="1" ref="P60" ca="1">IF(E60=TRUE,0,dsdalpha)</f>
        <v>9.0785738371401681E-4</v>
      </c>
      <c r="Q60" s="8" cm="1">
        <f t="array" aca="1" ref="Q60" ca="1">IF(E60=TRUE,0,ds_dhro)</f>
        <v>-0.12089225912559341</v>
      </c>
      <c r="R60" s="9" cm="1">
        <f t="array" aca="1" ref="R60" ca="1">IF(E60=TRUE,0,dsdnu)</f>
        <v>1.2606488533017934</v>
      </c>
    </row>
    <row r="61" spans="1:27" x14ac:dyDescent="0.2">
      <c r="A61" s="11">
        <f ca="1"/>
        <v>1464</v>
      </c>
      <c r="B61" s="11">
        <f ca="1"/>
        <v>800</v>
      </c>
      <c r="C61" s="11">
        <f ca="1"/>
        <v>1926</v>
      </c>
      <c r="D61" s="11">
        <f ca="1"/>
        <v>0.61558154197692883</v>
      </c>
      <c r="E61" s="11" t="b">
        <f ca="1"/>
        <v>0</v>
      </c>
      <c r="F61" s="11">
        <f ca="1"/>
        <v>0.96438356164383565</v>
      </c>
      <c r="G61" s="11" t="b">
        <f ca="1"/>
        <v>0</v>
      </c>
      <c r="H61" s="11">
        <f ca="1"/>
        <v>103.35</v>
      </c>
      <c r="I61" s="16">
        <f ca="1">+alpha*((F*B61)^(0.5*(1-beta))*(1+1/24*(1-beta)^2*(LN(F/B61)^2)+1/1920*(1-beta)^4*(LN(F/B61)^4)))^(-1)</f>
        <v>0.64469488903544581</v>
      </c>
      <c r="J61" s="11">
        <f ca="1">+(1+(1/24*(1-beta)^2*alpha^2/(F*B61)^(1-beta)+rho*beta*nu*alpha/(4*(F*B61)^(0.5*(1-beta)))+(2-3*rho^2)/24*nu^2)*F61)</f>
        <v>1.0386309040009416</v>
      </c>
      <c r="K61" s="11">
        <f ca="1">+nu/alpha*(F*B61)^(0.5*(1-beta))*LN(F/B61)</f>
        <v>0.27598731643204294</v>
      </c>
      <c r="L61" s="11">
        <f ca="1">LN((SQRT(1-2*rho*K61+K61^2)+K61-rho)/(1-rho))</f>
        <v>0.29352133876138203</v>
      </c>
      <c r="M61" s="11">
        <f t="shared" ca="1" si="0"/>
        <v>0.62960027926315187</v>
      </c>
      <c r="N61" s="10">
        <f t="shared" ca="1" si="1"/>
        <v>1.9652499510014037E-4</v>
      </c>
      <c r="O61" s="10">
        <f t="shared" ca="1" si="2"/>
        <v>1.9652499510014037E-4</v>
      </c>
      <c r="P61" s="8" cm="1">
        <f t="array" aca="1" ref="P61" ca="1">IF(E61=TRUE,0,dsdalpha)</f>
        <v>8.8283815813383615E-4</v>
      </c>
      <c r="Q61" s="8" cm="1">
        <f t="array" aca="1" ref="Q61" ca="1">IF(E61=TRUE,0,ds_dhro)</f>
        <v>-9.9599537717320871E-2</v>
      </c>
      <c r="R61" s="9" cm="1">
        <f t="array" aca="1" ref="R61" ca="1">IF(E61=TRUE,0,dsdnu)</f>
        <v>1.250781874850837</v>
      </c>
    </row>
    <row r="62" spans="1:27" x14ac:dyDescent="0.2">
      <c r="A62" s="11">
        <f ca="1"/>
        <v>1465</v>
      </c>
      <c r="B62" s="11">
        <f ca="1"/>
        <v>850</v>
      </c>
      <c r="C62" s="11">
        <f ca="1"/>
        <v>2040</v>
      </c>
      <c r="D62" s="11">
        <f ca="1"/>
        <v>0.61092765785217296</v>
      </c>
      <c r="E62" s="11" t="b">
        <f ca="1"/>
        <v>0</v>
      </c>
      <c r="F62" s="11">
        <f ca="1"/>
        <v>0.96438356164383565</v>
      </c>
      <c r="G62" s="11" t="b">
        <f ca="1"/>
        <v>0</v>
      </c>
      <c r="H62" s="11">
        <f ca="1"/>
        <v>123.1</v>
      </c>
      <c r="I62" s="16">
        <f ca="1">+alpha*((F*B62)^(0.5*(1-beta))*(1+1/24*(1-beta)^2*(LN(F/B62)^2)+1/1920*(1-beta)^4*(LN(F/B62)^4)))^(-1)</f>
        <v>0.63524431501384437</v>
      </c>
      <c r="J62" s="11">
        <f ca="1">+(1+(1/24*(1-beta)^2*alpha^2/(F*B62)^(1-beta)+rho*beta*nu*alpha/(4*(F*B62)^(0.5*(1-beta)))+(2-3*rho^2)/24*nu^2)*F62)</f>
        <v>1.0381966283200135</v>
      </c>
      <c r="K62" s="11">
        <f ca="1">+nu/alpha*(F*B62)^(0.5*(1-beta))*LN(F/B62)</f>
        <v>0.22996840586579478</v>
      </c>
      <c r="L62" s="11">
        <f ca="1">LN((SQRT(1-2*rho*K62+K62^2)+K62-rho)/(1-rho))</f>
        <v>0.24239877622218364</v>
      </c>
      <c r="M62" s="11">
        <f t="shared" ca="1" si="0"/>
        <v>0.6256884714727472</v>
      </c>
      <c r="N62" s="10">
        <f t="shared" ca="1" si="1"/>
        <v>2.1788161874133007E-4</v>
      </c>
      <c r="O62" s="10">
        <f t="shared" ca="1" si="2"/>
        <v>2.1788161874133007E-4</v>
      </c>
      <c r="P62" s="8" cm="1">
        <f t="array" aca="1" ref="P62" ca="1">IF(E62=TRUE,0,dsdalpha)</f>
        <v>8.6075538918706218E-4</v>
      </c>
      <c r="Q62" s="8" cm="1">
        <f t="array" aca="1" ref="Q62" ca="1">IF(E62=TRUE,0,ds_dhro)</f>
        <v>-7.9942440545099913E-2</v>
      </c>
      <c r="R62" s="9" cm="1">
        <f t="array" aca="1" ref="R62" ca="1">IF(E62=TRUE,0,dsdnu)</f>
        <v>1.2426798135289907</v>
      </c>
    </row>
    <row r="63" spans="1:27" x14ac:dyDescent="0.2">
      <c r="A63" s="11">
        <f ca="1"/>
        <v>1466</v>
      </c>
      <c r="B63" s="11">
        <f ca="1"/>
        <v>880</v>
      </c>
      <c r="C63" s="11">
        <f ca="1"/>
        <v>514</v>
      </c>
      <c r="D63" s="11">
        <f ca="1"/>
        <v>0.60610592872619651</v>
      </c>
      <c r="E63" s="11" t="b">
        <f ca="1"/>
        <v>0</v>
      </c>
      <c r="F63" s="11">
        <f ca="1"/>
        <v>0.96438356164383565</v>
      </c>
      <c r="G63" s="11" t="b">
        <f ca="1"/>
        <v>0</v>
      </c>
      <c r="H63" s="11">
        <f ca="1"/>
        <v>135.07499999999999</v>
      </c>
      <c r="I63" s="16">
        <f ca="1">+alpha*((F*B63)^(0.5*(1-beta))*(1+1/24*(1-beta)^2*(LN(F/B63)^2)+1/1920*(1-beta)^4*(LN(F/B63)^4)))^(-1)</f>
        <v>0.62987806388932754</v>
      </c>
      <c r="J63" s="11">
        <f ca="1">+(1+(1/24*(1-beta)^2*alpha^2/(F*B63)^(1-beta)+rho*beta*nu*alpha/(4*(F*B63)^(0.5*(1-beta)))+(2-3*rho^2)/24*nu^2)*F63)</f>
        <v>1.0379519455651844</v>
      </c>
      <c r="K63" s="11">
        <f ca="1">+nu/alpha*(F*B63)^(0.5*(1-beta))*LN(F/B63)</f>
        <v>0.20298039963219594</v>
      </c>
      <c r="L63" s="11">
        <f ca="1">LN((SQRT(1-2*rho*K63+K63^2)+K63-rho)/(1-rho))</f>
        <v>0.21277023013568241</v>
      </c>
      <c r="M63" s="11">
        <f t="shared" ca="1" si="0"/>
        <v>0.62370176216446127</v>
      </c>
      <c r="N63" s="10">
        <f t="shared" ca="1" si="1"/>
        <v>3.0961335438715637E-4</v>
      </c>
      <c r="O63" s="10">
        <f t="shared" ca="1" si="2"/>
        <v>3.0961335438715637E-4</v>
      </c>
      <c r="P63" s="8" cm="1">
        <f t="array" aca="1" ref="P63" ca="1">IF(E63=TRUE,0,dsdalpha)</f>
        <v>8.4871243366535498E-4</v>
      </c>
      <c r="Q63" s="8" cm="1">
        <f t="array" aca="1" ref="Q63" ca="1">IF(E63=TRUE,0,ds_dhro)</f>
        <v>-6.8896132282558753E-2</v>
      </c>
      <c r="R63" s="9" cm="1">
        <f t="array" aca="1" ref="R63" ca="1">IF(E63=TRUE,0,dsdnu)</f>
        <v>1.2385474448151079</v>
      </c>
    </row>
    <row r="64" spans="1:27" x14ac:dyDescent="0.2">
      <c r="A64" s="11">
        <f ca="1"/>
        <v>1467</v>
      </c>
      <c r="B64" s="11">
        <f ca="1"/>
        <v>900</v>
      </c>
      <c r="C64" s="11">
        <f ca="1"/>
        <v>1170</v>
      </c>
      <c r="D64" s="11">
        <f ca="1"/>
        <v>0.60390868507385287</v>
      </c>
      <c r="E64" s="11" t="b">
        <f ca="1"/>
        <v>0</v>
      </c>
      <c r="F64" s="11">
        <f ca="1"/>
        <v>0.96438356164383565</v>
      </c>
      <c r="G64" s="11" t="b">
        <f ca="1"/>
        <v>0</v>
      </c>
      <c r="H64" s="11">
        <f ca="1"/>
        <v>143.72499999999999</v>
      </c>
      <c r="I64" s="16">
        <f ca="1">+alpha*((F*B64)^(0.5*(1-beta))*(1+1/24*(1-beta)^2*(LN(F/B64)^2)+1/1920*(1-beta)^4*(LN(F/B64)^4)))^(-1)</f>
        <v>0.62641710552968444</v>
      </c>
      <c r="J64" s="11">
        <f ca="1">+(1+(1/24*(1-beta)^2*alpha^2/(F*B64)^(1-beta)+rho*beta*nu*alpha/(4*(F*B64)^(0.5*(1-beta)))+(2-3*rho^2)/24*nu^2)*F64)</f>
        <v>1.0377948638991061</v>
      </c>
      <c r="K64" s="11">
        <f ca="1">+nu/alpha*(F*B64)^(0.5*(1-beta))*LN(F/B64)</f>
        <v>0.18523494786925176</v>
      </c>
      <c r="L64" s="11">
        <f ca="1">LN((SQRT(1-2*rho*K64+K64^2)+K64-rho)/(1-rho))</f>
        <v>0.19344206938580855</v>
      </c>
      <c r="M64" s="11">
        <f t="shared" ca="1" si="0"/>
        <v>0.62251113396997348</v>
      </c>
      <c r="N64" s="10">
        <f t="shared" ca="1" si="1"/>
        <v>3.460511049327791E-4</v>
      </c>
      <c r="O64" s="10">
        <f t="shared" ca="1" si="2"/>
        <v>3.460511049327791E-4</v>
      </c>
      <c r="P64" s="8" cm="1">
        <f t="array" aca="1" ref="P64" ca="1">IF(E64=TRUE,0,dsdalpha)</f>
        <v>8.4113149778630703E-4</v>
      </c>
      <c r="Q64" s="8" cm="1">
        <f t="array" aca="1" ref="Q64" ca="1">IF(E64=TRUE,0,ds_dhro)</f>
        <v>-6.1830957182040784E-2</v>
      </c>
      <c r="R64" s="9" cm="1">
        <f t="array" aca="1" ref="R64" ca="1">IF(E64=TRUE,0,dsdnu)</f>
        <v>1.2360632448638054</v>
      </c>
    </row>
    <row r="65" spans="1:18" x14ac:dyDescent="0.2">
      <c r="A65" s="11">
        <f ca="1"/>
        <v>1468</v>
      </c>
      <c r="B65" s="11">
        <f ca="1"/>
        <v>950</v>
      </c>
      <c r="C65" s="11">
        <f ca="1"/>
        <v>1290</v>
      </c>
      <c r="D65" s="11">
        <f ca="1"/>
        <v>0.6015512257385256</v>
      </c>
      <c r="E65" s="11" t="b">
        <f ca="1"/>
        <v>0</v>
      </c>
      <c r="F65" s="11">
        <f ca="1"/>
        <v>0.96438356164383565</v>
      </c>
      <c r="G65" s="11" t="b">
        <f ca="1"/>
        <v>0</v>
      </c>
      <c r="H65" s="11">
        <f ca="1"/>
        <v>167.65</v>
      </c>
      <c r="I65" s="16">
        <f ca="1">+alpha*((F*B65)^(0.5*(1-beta))*(1+1/24*(1-beta)^2*(LN(F/B65)^2)+1/1920*(1-beta)^4*(LN(F/B65)^4)))^(-1)</f>
        <v>0.61814150079117713</v>
      </c>
      <c r="J65" s="11">
        <f ca="1">+(1+(1/24*(1-beta)^2*alpha^2/(F*B65)^(1-beta)+rho*beta*nu*alpha/(4*(F*B65)^(0.5*(1-beta)))+(2-3*rho^2)/24*nu^2)*F65)</f>
        <v>1.037421548576378</v>
      </c>
      <c r="K65" s="11">
        <f ca="1">+nu/alpha*(F*B65)^(0.5*(1-beta))*LN(F/B65)</f>
        <v>0.14169231474867228</v>
      </c>
      <c r="L65" s="11">
        <f ca="1">LN((SQRT(1-2*rho*K65+K65^2)+K65-rho)/(1-rho))</f>
        <v>0.1465651090460888</v>
      </c>
      <c r="M65" s="11">
        <f t="shared" ca="1" si="0"/>
        <v>0.61995314366085252</v>
      </c>
      <c r="N65" s="10">
        <f t="shared" ca="1" si="1"/>
        <v>3.3863058322005697E-4</v>
      </c>
      <c r="O65" s="10">
        <f t="shared" ca="1" si="2"/>
        <v>3.3863058322005697E-4</v>
      </c>
      <c r="P65" s="8" cm="1">
        <f t="array" aca="1" ref="P65" ca="1">IF(E65=TRUE,0,dsdalpha)</f>
        <v>8.2358178610242294E-4</v>
      </c>
      <c r="Q65" s="8" cm="1">
        <f t="array" aca="1" ref="Q65" ca="1">IF(E65=TRUE,0,ds_dhro)</f>
        <v>-4.5168830065112069E-2</v>
      </c>
      <c r="R65" s="9" cm="1">
        <f t="array" aca="1" ref="R65" ca="1">IF(E65=TRUE,0,dsdnu)</f>
        <v>1.2306994526034565</v>
      </c>
    </row>
    <row r="66" spans="1:18" x14ac:dyDescent="0.2">
      <c r="A66" s="11">
        <f ca="1"/>
        <v>1469</v>
      </c>
      <c r="B66" s="11">
        <f ca="1"/>
        <v>1000</v>
      </c>
      <c r="C66" s="11">
        <f ca="1"/>
        <v>1071</v>
      </c>
      <c r="D66" s="11">
        <f ca="1"/>
        <v>0.59679434581756596</v>
      </c>
      <c r="E66" s="11" t="b">
        <f ca="1"/>
        <v>0</v>
      </c>
      <c r="F66" s="11">
        <f ca="1"/>
        <v>0.96438356164383565</v>
      </c>
      <c r="G66" s="11" t="b">
        <f ca="1"/>
        <v>0</v>
      </c>
      <c r="H66" s="11">
        <f ca="1"/>
        <v>192.32499999999999</v>
      </c>
      <c r="I66" s="16">
        <f ca="1">+alpha*((F*B66)^(0.5*(1-beta))*(1+1/24*(1-beta)^2*(LN(F/B66)^2)+1/1920*(1-beta)^4*(LN(F/B66)^4)))^(-1)</f>
        <v>0.61035721078555505</v>
      </c>
      <c r="J66" s="11">
        <f ca="1">+(1+(1/24*(1-beta)^2*alpha^2/(F*B66)^(1-beta)+rho*beta*nu*alpha/(4*(F*B66)^(0.5*(1-beta)))+(2-3*rho^2)/24*nu^2)*F66)</f>
        <v>1.0370733097289275</v>
      </c>
      <c r="K66" s="11">
        <f ca="1">+nu/alpha*(F*B66)^(0.5*(1-beta))*LN(F/B66)</f>
        <v>9.9256866169199737E-2</v>
      </c>
      <c r="L66" s="11">
        <f ca="1">LN((SQRT(1-2*rho*K66+K66^2)+K66-rho)/(1-rho))</f>
        <v>0.10167708945853926</v>
      </c>
      <c r="M66" s="11">
        <f t="shared" ca="1" si="0"/>
        <v>0.61791820467102954</v>
      </c>
      <c r="N66" s="10">
        <f t="shared" ca="1" si="1"/>
        <v>4.4621741286105139E-4</v>
      </c>
      <c r="O66" s="10">
        <f t="shared" ca="1" si="2"/>
        <v>4.4621741286105139E-4</v>
      </c>
      <c r="P66" s="8" cm="1">
        <f t="array" aca="1" ref="P66" ca="1">IF(E66=TRUE,0,dsdalpha)</f>
        <v>8.0779356537163938E-4</v>
      </c>
      <c r="Q66" s="8" cm="1">
        <f t="array" aca="1" ref="Q66" ca="1">IF(E66=TRUE,0,ds_dhro)</f>
        <v>-2.9856535865846464E-2</v>
      </c>
      <c r="R66" s="9" cm="1">
        <f t="array" aca="1" ref="R66" ca="1">IF(E66=TRUE,0,dsdnu)</f>
        <v>1.2263939286882852</v>
      </c>
    </row>
    <row r="67" spans="1:18" x14ac:dyDescent="0.2">
      <c r="A67" s="11">
        <f ca="1"/>
        <v>1470</v>
      </c>
      <c r="B67" s="11">
        <f ca="1"/>
        <v>1150</v>
      </c>
      <c r="C67" s="11">
        <f ca="1"/>
        <v>562</v>
      </c>
      <c r="D67" s="11">
        <f ca="1"/>
        <v>0.5866740551757812</v>
      </c>
      <c r="E67" s="11" t="b">
        <f ca="1"/>
        <v>1</v>
      </c>
      <c r="F67" s="11">
        <f ca="1"/>
        <v>0.96438356164383565</v>
      </c>
      <c r="G67" s="11" t="b">
        <f ca="1"/>
        <v>0</v>
      </c>
      <c r="H67" s="11">
        <f ca="1"/>
        <v>277.10000000000002</v>
      </c>
      <c r="I67" s="16">
        <f ca="1">+alpha*((F*B67)^(0.5*(1-beta))*(1+1/24*(1-beta)^2*(LN(F/B67)^2)+1/1920*(1-beta)^4*(LN(F/B67)^4)))^(-1)</f>
        <v>0.58947677204646087</v>
      </c>
      <c r="J67" s="11">
        <f ca="1">+(1+(1/24*(1-beta)^2*alpha^2/(F*B67)^(1-beta)+rho*beta*nu*alpha/(4*(F*B67)^(0.5*(1-beta)))+(2-3*rho^2)/24*nu^2)*F67)</f>
        <v>1.0361528663083801</v>
      </c>
      <c r="K67" s="11">
        <f ca="1">+nu/alpha*(F*B67)^(0.5*(1-beta))*LN(F/B67)</f>
        <v>-2.2111489854585706E-2</v>
      </c>
      <c r="L67" s="11">
        <f ca="1">LN((SQRT(1-2*rho*K67+K67^2)+K67-rho)/(1-rho))</f>
        <v>-2.198843269327673E-2</v>
      </c>
      <c r="M67" s="11">
        <f t="shared" ref="M67:M130" ca="1" si="3">I67*J67*K67/L67</f>
        <v>0.61420629166484886</v>
      </c>
      <c r="N67" s="10">
        <f t="shared" ref="N67:N130" ca="1" si="4">(M67-D67)^2</f>
        <v>7.5802404608994885E-4</v>
      </c>
      <c r="O67" s="10">
        <f t="shared" ref="O67:O130" ca="1" si="5">IF(E67=TRUE,0,N67)</f>
        <v>0</v>
      </c>
      <c r="P67" s="8" cm="1">
        <f t="array" aca="1" ref="P67" ca="1">IF(E67=TRUE,0,dsdalpha)</f>
        <v>0</v>
      </c>
      <c r="Q67" s="8" cm="1">
        <f t="array" aca="1" ref="Q67" ca="1">IF(E67=TRUE,0,ds_dhro)</f>
        <v>0</v>
      </c>
      <c r="R67" s="9" cm="1">
        <f t="array" aca="1" ref="R67" ca="1">IF(E67=TRUE,0,dsdnu)</f>
        <v>0</v>
      </c>
    </row>
    <row r="68" spans="1:18" x14ac:dyDescent="0.2">
      <c r="A68" s="11">
        <f ca="1"/>
        <v>1471</v>
      </c>
      <c r="B68" s="11">
        <f ca="1"/>
        <v>1200</v>
      </c>
      <c r="C68" s="11">
        <f ca="1"/>
        <v>468</v>
      </c>
      <c r="D68" s="11">
        <f ca="1"/>
        <v>0.58362995719909649</v>
      </c>
      <c r="E68" s="11" t="b">
        <f ca="1"/>
        <v>1</v>
      </c>
      <c r="F68" s="11">
        <f ca="1"/>
        <v>0.96438356164383565</v>
      </c>
      <c r="G68" s="11" t="b">
        <f ca="1"/>
        <v>0</v>
      </c>
      <c r="H68" s="11">
        <f ca="1"/>
        <v>308.32499999999999</v>
      </c>
      <c r="I68" s="16">
        <f ca="1">+alpha*((F*B68)^(0.5*(1-beta))*(1+1/24*(1-beta)^2*(LN(F/B68)^2)+1/1920*(1-beta)^4*(LN(F/B68)^4)))^(-1)</f>
        <v>0.58321424542574252</v>
      </c>
      <c r="J68" s="11">
        <f ca="1">+(1+(1/24*(1-beta)^2*alpha^2/(F*B68)^(1-beta)+rho*beta*nu*alpha/(4*(F*B68)^(0.5*(1-beta)))+(2-3*rho^2)/24*nu^2)*F68)</f>
        <v>1.0358806103443943</v>
      </c>
      <c r="K68" s="11">
        <f ca="1">+nu/alpha*(F*B68)^(0.5*(1-beta))*LN(F/B68)</f>
        <v>-6.0788081425915463E-2</v>
      </c>
      <c r="L68" s="11">
        <f ca="1">LN((SQRT(1-2*rho*K68+K68^2)+K68-rho)/(1-rho))</f>
        <v>-5.9853441374265647E-2</v>
      </c>
      <c r="M68" s="11">
        <f t="shared" ca="1" si="3"/>
        <v>0.61357426806418247</v>
      </c>
      <c r="N68" s="10">
        <f t="shared" ca="1" si="4"/>
        <v>8.9666175318490603E-4</v>
      </c>
      <c r="O68" s="10">
        <f t="shared" ca="1" si="5"/>
        <v>0</v>
      </c>
      <c r="P68" s="8" cm="1">
        <f t="array" aca="1" ref="P68" ca="1">IF(E68=TRUE,0,dsdalpha)</f>
        <v>0</v>
      </c>
      <c r="Q68" s="8" cm="1">
        <f t="array" aca="1" ref="Q68" ca="1">IF(E68=TRUE,0,ds_dhro)</f>
        <v>0</v>
      </c>
      <c r="R68" s="9" cm="1">
        <f t="array" aca="1" ref="R68" ca="1">IF(E68=TRUE,0,dsdnu)</f>
        <v>0</v>
      </c>
    </row>
    <row r="69" spans="1:18" x14ac:dyDescent="0.2">
      <c r="A69" s="11">
        <f ca="1"/>
        <v>1472</v>
      </c>
      <c r="B69" s="11">
        <f ca="1"/>
        <v>1250</v>
      </c>
      <c r="C69" s="11">
        <f ca="1"/>
        <v>517</v>
      </c>
      <c r="D69" s="11">
        <f ca="1"/>
        <v>0.58054008331298834</v>
      </c>
      <c r="E69" s="11" t="b">
        <f ca="1"/>
        <v>1</v>
      </c>
      <c r="F69" s="11">
        <f ca="1"/>
        <v>0.96438356164383565</v>
      </c>
      <c r="G69" s="11" t="b">
        <f ca="1"/>
        <v>0</v>
      </c>
      <c r="H69" s="11">
        <f ca="1"/>
        <v>340.82499999999999</v>
      </c>
      <c r="I69" s="16">
        <f ca="1">+alpha*((F*B69)^(0.5*(1-beta))*(1+1/24*(1-beta)^2*(LN(F/B69)^2)+1/1920*(1-beta)^4*(LN(F/B69)^4)))^(-1)</f>
        <v>0.57724946061969928</v>
      </c>
      <c r="J69" s="11">
        <f ca="1">+(1+(1/24*(1-beta)^2*alpha^2/(F*B69)^(1-beta)+rho*beta*nu*alpha/(4*(F*B69)^(0.5*(1-beta)))+(2-3*rho^2)/24*nu^2)*F69)</f>
        <v>1.0356229012206868</v>
      </c>
      <c r="K69" s="11">
        <f ca="1">+nu/alpha*(F*B69)^(0.5*(1-beta))*LN(F/B69)</f>
        <v>-9.8660484261941003E-2</v>
      </c>
      <c r="L69" s="11">
        <f ca="1">LN((SQRT(1-2*rho*K69+K69^2)+K69-rho)/(1-rho))</f>
        <v>-9.6189395644110914E-2</v>
      </c>
      <c r="M69" s="11">
        <f t="shared" ca="1" si="3"/>
        <v>0.61317046558617261</v>
      </c>
      <c r="N69" s="10">
        <f t="shared" ca="1" si="4"/>
        <v>1.064741847294138E-3</v>
      </c>
      <c r="O69" s="10">
        <f t="shared" ca="1" si="5"/>
        <v>0</v>
      </c>
      <c r="P69" s="8" cm="1">
        <f t="array" aca="1" ref="P69" ca="1">IF(E69=TRUE,0,dsdalpha)</f>
        <v>0</v>
      </c>
      <c r="Q69" s="8" cm="1">
        <f t="array" aca="1" ref="Q69" ca="1">IF(E69=TRUE,0,ds_dhro)</f>
        <v>0</v>
      </c>
      <c r="R69" s="9" cm="1">
        <f t="array" aca="1" ref="R69" ca="1">IF(E69=TRUE,0,dsdnu)</f>
        <v>0</v>
      </c>
    </row>
    <row r="70" spans="1:18" x14ac:dyDescent="0.2">
      <c r="A70" s="11">
        <f ca="1"/>
        <v>1473</v>
      </c>
      <c r="B70" s="11">
        <f ca="1"/>
        <v>1500</v>
      </c>
      <c r="C70" s="11">
        <f ca="1"/>
        <v>796</v>
      </c>
      <c r="D70" s="11">
        <f ca="1"/>
        <v>0.57270095882415784</v>
      </c>
      <c r="E70" s="11" t="b">
        <f ca="1"/>
        <v>1</v>
      </c>
      <c r="F70" s="11">
        <f ca="1"/>
        <v>0.96438356164383565</v>
      </c>
      <c r="G70" s="11" t="b">
        <f ca="1"/>
        <v>0</v>
      </c>
      <c r="H70" s="11">
        <f ca="1"/>
        <v>523.5</v>
      </c>
      <c r="I70" s="16">
        <f ca="1">+alpha*((F*B70)^(0.5*(1-beta))*(1+1/24*(1-beta)^2*(LN(F/B70)^2)+1/1920*(1-beta)^4*(LN(F/B70)^4)))^(-1)</f>
        <v>0.55111159328458892</v>
      </c>
      <c r="J70" s="11">
        <f ca="1">+(1+(1/24*(1-beta)^2*alpha^2/(F*B70)^(1-beta)+rho*beta*nu*alpha/(4*(F*B70)^(0.5*(1-beta)))+(2-3*rho^2)/24*nu^2)*F70)</f>
        <v>1.0345116524501419</v>
      </c>
      <c r="K70" s="11">
        <f ca="1">+nu/alpha*(F*B70)^(0.5*(1-beta))*LN(F/B70)</f>
        <v>-0.27738287935300515</v>
      </c>
      <c r="L70" s="11">
        <f ca="1">LN((SQRT(1-2*rho*K70+K70^2)+K70-rho)/(1-rho))</f>
        <v>-0.25776048931004997</v>
      </c>
      <c r="M70" s="11">
        <f t="shared" ca="1" si="3"/>
        <v>0.61353343978839781</v>
      </c>
      <c r="N70" s="10">
        <f t="shared" ca="1" si="4"/>
        <v>1.6672915016950195E-3</v>
      </c>
      <c r="O70" s="10">
        <f t="shared" ca="1" si="5"/>
        <v>0</v>
      </c>
      <c r="P70" s="8" cm="1">
        <f t="array" aca="1" ref="P70" ca="1">IF(E70=TRUE,0,dsdalpha)</f>
        <v>0</v>
      </c>
      <c r="Q70" s="8" cm="1">
        <f t="array" aca="1" ref="Q70" ca="1">IF(E70=TRUE,0,ds_dhro)</f>
        <v>0</v>
      </c>
      <c r="R70" s="9" cm="1">
        <f t="array" aca="1" ref="R70" ca="1">IF(E70=TRUE,0,dsdnu)</f>
        <v>0</v>
      </c>
    </row>
    <row r="71" spans="1:18" x14ac:dyDescent="0.2">
      <c r="A71" s="11">
        <f ca="1"/>
        <v>1474</v>
      </c>
      <c r="B71" s="11">
        <f ca="1"/>
        <v>1600</v>
      </c>
      <c r="C71" s="11">
        <f ca="1"/>
        <v>525</v>
      </c>
      <c r="D71" s="11">
        <f ca="1"/>
        <v>0.56687597434997561</v>
      </c>
      <c r="E71" s="11" t="b">
        <f ca="1"/>
        <v>1</v>
      </c>
      <c r="F71" s="11">
        <f ca="1"/>
        <v>0.96438356164383565</v>
      </c>
      <c r="G71" s="11" t="b">
        <f ca="1"/>
        <v>0</v>
      </c>
      <c r="H71" s="11">
        <f ca="1"/>
        <v>602.02499999999998</v>
      </c>
      <c r="I71" s="16">
        <f ca="1">+alpha*((F*B71)^(0.5*(1-beta))*(1+1/24*(1-beta)^2*(LN(F/B71)^2)+1/1920*(1-beta)^4*(LN(F/B71)^4)))^(-1)</f>
        <v>0.54205581144700876</v>
      </c>
      <c r="J71" s="11">
        <f ca="1">+(1+(1/24*(1-beta)^2*alpha^2/(F*B71)^(1-beta)+rho*beta*nu*alpha/(4*(F*B71)^(0.5*(1-beta)))+(2-3*rho^2)/24*nu^2)*F71)</f>
        <v>1.0341333365654752</v>
      </c>
      <c r="K71" s="11">
        <f ca="1">+nu/alpha*(F*B71)^(0.5*(1-beta))*LN(F/B71)</f>
        <v>-0.34453298305833729</v>
      </c>
      <c r="L71" s="11">
        <f ca="1">LN((SQRT(1-2*rho*K71+K71^2)+K71-rho)/(1-rho))</f>
        <v>-0.31434020322747991</v>
      </c>
      <c r="M71" s="11">
        <f t="shared" ca="1" si="3"/>
        <v>0.61440029856366729</v>
      </c>
      <c r="N71" s="10">
        <f t="shared" ca="1" si="4"/>
        <v>2.2585613919680813E-3</v>
      </c>
      <c r="O71" s="10">
        <f t="shared" ca="1" si="5"/>
        <v>0</v>
      </c>
      <c r="P71" s="8" cm="1">
        <f t="array" aca="1" ref="P71" ca="1">IF(E71=TRUE,0,dsdalpha)</f>
        <v>0</v>
      </c>
      <c r="Q71" s="8" cm="1">
        <f t="array" aca="1" ref="Q71" ca="1">IF(E71=TRUE,0,ds_dhro)</f>
        <v>0</v>
      </c>
      <c r="R71" s="9" cm="1">
        <f t="array" aca="1" ref="R71" ca="1">IF(E71=TRUE,0,dsdnu)</f>
        <v>0</v>
      </c>
    </row>
    <row r="72" spans="1:18" x14ac:dyDescent="0.2">
      <c r="A72" s="11">
        <f ca="1"/>
        <v>1475</v>
      </c>
      <c r="B72" s="11">
        <f ca="1"/>
        <v>1700</v>
      </c>
      <c r="C72" s="11">
        <f ca="1"/>
        <v>497</v>
      </c>
      <c r="D72" s="11">
        <f ca="1"/>
        <v>0.56461769615173352</v>
      </c>
      <c r="E72" s="11" t="b">
        <f ca="1"/>
        <v>1</v>
      </c>
      <c r="F72" s="11">
        <f ca="1"/>
        <v>0.96438356164383565</v>
      </c>
      <c r="G72" s="11" t="b">
        <f ca="1"/>
        <v>0</v>
      </c>
      <c r="H72" s="11">
        <f ca="1"/>
        <v>685.02500000000009</v>
      </c>
      <c r="I72" s="16">
        <f ca="1">+alpha*((F*B72)^(0.5*(1-beta))*(1+1/24*(1-beta)^2*(LN(F/B72)^2)+1/1920*(1-beta)^4*(LN(F/B72)^4)))^(-1)</f>
        <v>0.53364268271076487</v>
      </c>
      <c r="J72" s="11">
        <f ca="1">+(1+(1/24*(1-beta)^2*alpha^2/(F*B72)^(1-beta)+rho*beta*nu*alpha/(4*(F*B72)^(0.5*(1-beta)))+(2-3*rho^2)/24*nu^2)*F72)</f>
        <v>1.0337848742029374</v>
      </c>
      <c r="K72" s="11">
        <f ca="1">+nu/alpha*(F*B72)^(0.5*(1-beta))*LN(F/B72)</f>
        <v>-0.40953279571953249</v>
      </c>
      <c r="L72" s="11">
        <f ca="1">LN((SQRT(1-2*rho*K72+K72^2)+K72-rho)/(1-rho))</f>
        <v>-0.36705726504398184</v>
      </c>
      <c r="M72" s="11">
        <f t="shared" ca="1" si="3"/>
        <v>0.61551068158237299</v>
      </c>
      <c r="N72" s="10">
        <f t="shared" ca="1" si="4"/>
        <v>2.5900959660432816E-3</v>
      </c>
      <c r="O72" s="10">
        <f t="shared" ca="1" si="5"/>
        <v>0</v>
      </c>
      <c r="P72" s="8" cm="1">
        <f t="array" aca="1" ref="P72" ca="1">IF(E72=TRUE,0,dsdalpha)</f>
        <v>0</v>
      </c>
      <c r="Q72" s="8" cm="1">
        <f t="array" aca="1" ref="Q72" ca="1">IF(E72=TRUE,0,ds_dhro)</f>
        <v>0</v>
      </c>
      <c r="R72" s="9" cm="1">
        <f t="array" aca="1" ref="R72" ca="1">IF(E72=TRUE,0,dsdnu)</f>
        <v>0</v>
      </c>
    </row>
    <row r="73" spans="1:18" x14ac:dyDescent="0.2">
      <c r="A73" s="11">
        <f ca="1"/>
        <v>1476</v>
      </c>
      <c r="B73" s="11">
        <f ca="1"/>
        <v>1725</v>
      </c>
      <c r="C73" s="11">
        <f ca="1"/>
        <v>605</v>
      </c>
      <c r="D73" s="11">
        <f ca="1"/>
        <v>0.56099376998901374</v>
      </c>
      <c r="E73" s="11" t="b">
        <f ca="1"/>
        <v>1</v>
      </c>
      <c r="F73" s="11">
        <f ca="1"/>
        <v>0.96438356164383565</v>
      </c>
      <c r="G73" s="11" t="b">
        <f ca="1"/>
        <v>0</v>
      </c>
      <c r="H73" s="11">
        <f ca="1"/>
        <v>705.02499999999998</v>
      </c>
      <c r="I73" s="16">
        <f ca="1">+alpha*((F*B73)^(0.5*(1-beta))*(1+1/24*(1-beta)^2*(LN(F/B73)^2)+1/1920*(1-beta)^4*(LN(F/B73)^4)))^(-1)</f>
        <v>0.53163026297702176</v>
      </c>
      <c r="J73" s="11">
        <f ca="1">+(1+(1/24*(1-beta)^2*alpha^2/(F*B73)^(1-beta)+rho*beta*nu*alpha/(4*(F*B73)^(0.5*(1-beta)))+(2-3*rho^2)/24*nu^2)*F73)</f>
        <v>1.0337019461272092</v>
      </c>
      <c r="K73" s="11">
        <f ca="1">+nu/alpha*(F*B73)^(0.5*(1-beta))*LN(F/B73)</f>
        <v>-0.42546815079061395</v>
      </c>
      <c r="L73" s="11">
        <f ca="1">LN((SQRT(1-2*rho*K73+K73^2)+K73-rho)/(1-rho))</f>
        <v>-0.37968211634479004</v>
      </c>
      <c r="M73" s="11">
        <f t="shared" ca="1" si="3"/>
        <v>0.61581738203766845</v>
      </c>
      <c r="N73" s="10">
        <f t="shared" ca="1" si="4"/>
        <v>3.0056284380613981E-3</v>
      </c>
      <c r="O73" s="10">
        <f t="shared" ca="1" si="5"/>
        <v>0</v>
      </c>
      <c r="P73" s="8" cm="1">
        <f t="array" aca="1" ref="P73" ca="1">IF(E73=TRUE,0,dsdalpha)</f>
        <v>0</v>
      </c>
      <c r="Q73" s="8" cm="1">
        <f t="array" aca="1" ref="Q73" ca="1">IF(E73=TRUE,0,ds_dhro)</f>
        <v>0</v>
      </c>
      <c r="R73" s="9" cm="1">
        <f t="array" aca="1" ref="R73" ca="1">IF(E73=TRUE,0,dsdnu)</f>
        <v>0</v>
      </c>
    </row>
    <row r="74" spans="1:18" x14ac:dyDescent="0.2">
      <c r="H74" s="11"/>
      <c r="I74" s="16" t="e">
        <f>+alpha*((F*B74)^(0.5*(1-beta))*(1+1/24*(1-beta)^2*(LN(F/B74)^2)+1/1920*(1-beta)^4*(LN(F/B74)^4)))^(-1)</f>
        <v>#DIV/0!</v>
      </c>
      <c r="J74" s="11" t="e">
        <f>+(1+(1/24*(1-beta)^2*alpha^2/(F*B74)^(1-beta)+rho*beta*nu*alpha/(4*(F*B74)^(0.5*(1-beta)))+(2-3*rho^2)/24*nu^2)*F74)</f>
        <v>#DIV/0!</v>
      </c>
      <c r="K74" s="11" t="e">
        <f>+nu/alpha*(F*B74)^(0.5*(1-beta))*LN(F/B74)</f>
        <v>#DIV/0!</v>
      </c>
      <c r="L74" s="11" t="e">
        <f>LN((SQRT(1-2*rho*K74+K74^2)+K74-rho)/(1-rho))</f>
        <v>#DIV/0!</v>
      </c>
      <c r="M74" s="11" t="e">
        <f t="shared" si="3"/>
        <v>#DIV/0!</v>
      </c>
      <c r="N74" s="10" t="e">
        <f t="shared" si="4"/>
        <v>#DIV/0!</v>
      </c>
      <c r="O74" s="10" t="e">
        <f t="shared" si="5"/>
        <v>#DIV/0!</v>
      </c>
      <c r="P74" s="8" t="e" cm="1">
        <f t="array" ref="P74">IF(E74=TRUE,0,dsdalpha)</f>
        <v>#DIV/0!</v>
      </c>
      <c r="Q74" s="8" t="e" cm="1">
        <f t="array" ref="Q74">IF(E74=TRUE,0,ds_dhro)</f>
        <v>#DIV/0!</v>
      </c>
      <c r="R74" s="9" t="e" cm="1">
        <f t="array" ref="R74">IF(E74=TRUE,0,dsdnu)</f>
        <v>#DIV/0!</v>
      </c>
    </row>
    <row r="75" spans="1:18" x14ac:dyDescent="0.2">
      <c r="H75" s="11"/>
      <c r="I75" s="16" t="e">
        <f>+alpha*((F*B75)^(0.5*(1-beta))*(1+1/24*(1-beta)^2*(LN(F/B75)^2)+1/1920*(1-beta)^4*(LN(F/B75)^4)))^(-1)</f>
        <v>#DIV/0!</v>
      </c>
      <c r="J75" s="11" t="e">
        <f>+(1+(1/24*(1-beta)^2*alpha^2/(F*B75)^(1-beta)+rho*beta*nu*alpha/(4*(F*B75)^(0.5*(1-beta)))+(2-3*rho^2)/24*nu^2)*F75)</f>
        <v>#DIV/0!</v>
      </c>
      <c r="K75" s="11" t="e">
        <f>+nu/alpha*(F*B75)^(0.5*(1-beta))*LN(F/B75)</f>
        <v>#DIV/0!</v>
      </c>
      <c r="L75" s="11" t="e">
        <f>LN((SQRT(1-2*rho*K75+K75^2)+K75-rho)/(1-rho))</f>
        <v>#DIV/0!</v>
      </c>
      <c r="M75" s="11" t="e">
        <f t="shared" si="3"/>
        <v>#DIV/0!</v>
      </c>
      <c r="N75" s="10" t="e">
        <f t="shared" si="4"/>
        <v>#DIV/0!</v>
      </c>
      <c r="O75" s="10" t="e">
        <f t="shared" si="5"/>
        <v>#DIV/0!</v>
      </c>
      <c r="P75" s="8" t="e" cm="1">
        <f t="array" ref="P75">IF(E75=TRUE,0,dsdalpha)</f>
        <v>#DIV/0!</v>
      </c>
      <c r="Q75" s="8" t="e" cm="1">
        <f t="array" ref="Q75">IF(E75=TRUE,0,ds_dhro)</f>
        <v>#DIV/0!</v>
      </c>
      <c r="R75" s="9" t="e" cm="1">
        <f t="array" ref="R75">IF(E75=TRUE,0,dsdnu)</f>
        <v>#DIV/0!</v>
      </c>
    </row>
    <row r="76" spans="1:18" x14ac:dyDescent="0.2">
      <c r="H76" s="11"/>
      <c r="I76" s="16" t="e">
        <f>+alpha*((F*B76)^(0.5*(1-beta))*(1+1/24*(1-beta)^2*(LN(F/B76)^2)+1/1920*(1-beta)^4*(LN(F/B76)^4)))^(-1)</f>
        <v>#DIV/0!</v>
      </c>
      <c r="J76" s="11" t="e">
        <f>+(1+(1/24*(1-beta)^2*alpha^2/(F*B76)^(1-beta)+rho*beta*nu*alpha/(4*(F*B76)^(0.5*(1-beta)))+(2-3*rho^2)/24*nu^2)*F76)</f>
        <v>#DIV/0!</v>
      </c>
      <c r="K76" s="11" t="e">
        <f>+nu/alpha*(F*B76)^(0.5*(1-beta))*LN(F/B76)</f>
        <v>#DIV/0!</v>
      </c>
      <c r="L76" s="11" t="e">
        <f>LN((SQRT(1-2*rho*K76+K76^2)+K76-rho)/(1-rho))</f>
        <v>#DIV/0!</v>
      </c>
      <c r="M76" s="11" t="e">
        <f t="shared" si="3"/>
        <v>#DIV/0!</v>
      </c>
      <c r="N76" s="10" t="e">
        <f t="shared" si="4"/>
        <v>#DIV/0!</v>
      </c>
      <c r="O76" s="10" t="e">
        <f t="shared" si="5"/>
        <v>#DIV/0!</v>
      </c>
      <c r="P76" s="8" t="e" cm="1">
        <f t="array" ref="P76">IF(E76=TRUE,0,dsdalpha)</f>
        <v>#DIV/0!</v>
      </c>
      <c r="Q76" s="8" t="e" cm="1">
        <f t="array" ref="Q76">IF(E76=TRUE,0,ds_dhro)</f>
        <v>#DIV/0!</v>
      </c>
      <c r="R76" s="9" t="e" cm="1">
        <f t="array" ref="R76">IF(E76=TRUE,0,dsdnu)</f>
        <v>#DIV/0!</v>
      </c>
    </row>
    <row r="77" spans="1:18" x14ac:dyDescent="0.2">
      <c r="H77" s="11"/>
      <c r="I77" s="16" t="e">
        <f>+alpha*((F*B77)^(0.5*(1-beta))*(1+1/24*(1-beta)^2*(LN(F/B77)^2)+1/1920*(1-beta)^4*(LN(F/B77)^4)))^(-1)</f>
        <v>#DIV/0!</v>
      </c>
      <c r="J77" s="11" t="e">
        <f>+(1+(1/24*(1-beta)^2*alpha^2/(F*B77)^(1-beta)+rho*beta*nu*alpha/(4*(F*B77)^(0.5*(1-beta)))+(2-3*rho^2)/24*nu^2)*F77)</f>
        <v>#DIV/0!</v>
      </c>
      <c r="K77" s="11" t="e">
        <f>+nu/alpha*(F*B77)^(0.5*(1-beta))*LN(F/B77)</f>
        <v>#DIV/0!</v>
      </c>
      <c r="L77" s="11" t="e">
        <f>LN((SQRT(1-2*rho*K77+K77^2)+K77-rho)/(1-rho))</f>
        <v>#DIV/0!</v>
      </c>
      <c r="M77" s="11" t="e">
        <f t="shared" si="3"/>
        <v>#DIV/0!</v>
      </c>
      <c r="N77" s="10" t="e">
        <f t="shared" si="4"/>
        <v>#DIV/0!</v>
      </c>
      <c r="O77" s="10" t="e">
        <f t="shared" si="5"/>
        <v>#DIV/0!</v>
      </c>
      <c r="P77" s="8" t="e" cm="1">
        <f t="array" ref="P77">IF(E77=TRUE,0,dsdalpha)</f>
        <v>#DIV/0!</v>
      </c>
      <c r="Q77" s="8" t="e" cm="1">
        <f t="array" ref="Q77">IF(E77=TRUE,0,ds_dhro)</f>
        <v>#DIV/0!</v>
      </c>
      <c r="R77" s="9" t="e" cm="1">
        <f t="array" ref="R77">IF(E77=TRUE,0,dsdnu)</f>
        <v>#DIV/0!</v>
      </c>
    </row>
    <row r="78" spans="1:18" x14ac:dyDescent="0.2">
      <c r="H78" s="11"/>
      <c r="I78" s="16" t="e">
        <f>+alpha*((F*B78)^(0.5*(1-beta))*(1+1/24*(1-beta)^2*(LN(F/B78)^2)+1/1920*(1-beta)^4*(LN(F/B78)^4)))^(-1)</f>
        <v>#DIV/0!</v>
      </c>
      <c r="J78" s="11" t="e">
        <f>+(1+(1/24*(1-beta)^2*alpha^2/(F*B78)^(1-beta)+rho*beta*nu*alpha/(4*(F*B78)^(0.5*(1-beta)))+(2-3*rho^2)/24*nu^2)*F78)</f>
        <v>#DIV/0!</v>
      </c>
      <c r="K78" s="11" t="e">
        <f>+nu/alpha*(F*B78)^(0.5*(1-beta))*LN(F/B78)</f>
        <v>#DIV/0!</v>
      </c>
      <c r="L78" s="11" t="e">
        <f>LN((SQRT(1-2*rho*K78+K78^2)+K78-rho)/(1-rho))</f>
        <v>#DIV/0!</v>
      </c>
      <c r="M78" s="11" t="e">
        <f t="shared" si="3"/>
        <v>#DIV/0!</v>
      </c>
      <c r="N78" s="10" t="e">
        <f t="shared" si="4"/>
        <v>#DIV/0!</v>
      </c>
      <c r="O78" s="10" t="e">
        <f t="shared" si="5"/>
        <v>#DIV/0!</v>
      </c>
      <c r="P78" s="8" t="e" cm="1">
        <f t="array" ref="P78">IF(E78=TRUE,0,dsdalpha)</f>
        <v>#DIV/0!</v>
      </c>
      <c r="Q78" s="8" t="e" cm="1">
        <f t="array" ref="Q78">IF(E78=TRUE,0,ds_dhro)</f>
        <v>#DIV/0!</v>
      </c>
      <c r="R78" s="9" t="e" cm="1">
        <f t="array" ref="R78">IF(E78=TRUE,0,dsdnu)</f>
        <v>#DIV/0!</v>
      </c>
    </row>
    <row r="79" spans="1:18" x14ac:dyDescent="0.2">
      <c r="H79" s="11"/>
      <c r="I79" s="16" t="e">
        <f>+alpha*((F*B79)^(0.5*(1-beta))*(1+1/24*(1-beta)^2*(LN(F/B79)^2)+1/1920*(1-beta)^4*(LN(F/B79)^4)))^(-1)</f>
        <v>#DIV/0!</v>
      </c>
      <c r="J79" s="11" t="e">
        <f>+(1+(1/24*(1-beta)^2*alpha^2/(F*B79)^(1-beta)+rho*beta*nu*alpha/(4*(F*B79)^(0.5*(1-beta)))+(2-3*rho^2)/24*nu^2)*F79)</f>
        <v>#DIV/0!</v>
      </c>
      <c r="K79" s="11" t="e">
        <f>+nu/alpha*(F*B79)^(0.5*(1-beta))*LN(F/B79)</f>
        <v>#DIV/0!</v>
      </c>
      <c r="L79" s="11" t="e">
        <f>LN((SQRT(1-2*rho*K79+K79^2)+K79-rho)/(1-rho))</f>
        <v>#DIV/0!</v>
      </c>
      <c r="M79" s="11" t="e">
        <f t="shared" si="3"/>
        <v>#DIV/0!</v>
      </c>
      <c r="N79" s="10" t="e">
        <f t="shared" si="4"/>
        <v>#DIV/0!</v>
      </c>
      <c r="O79" s="10" t="e">
        <f t="shared" si="5"/>
        <v>#DIV/0!</v>
      </c>
      <c r="P79" s="8" t="e" cm="1">
        <f t="array" ref="P79">IF(E79=TRUE,0,dsdalpha)</f>
        <v>#DIV/0!</v>
      </c>
      <c r="Q79" s="8" t="e" cm="1">
        <f t="array" ref="Q79">IF(E79=TRUE,0,ds_dhro)</f>
        <v>#DIV/0!</v>
      </c>
      <c r="R79" s="9" t="e" cm="1">
        <f t="array" ref="R79">IF(E79=TRUE,0,dsdnu)</f>
        <v>#DIV/0!</v>
      </c>
    </row>
    <row r="80" spans="1:18" x14ac:dyDescent="0.2">
      <c r="H80" s="11"/>
      <c r="I80" s="16" t="e">
        <f>+alpha*((F*B80)^(0.5*(1-beta))*(1+1/24*(1-beta)^2*(LN(F/B80)^2)+1/1920*(1-beta)^4*(LN(F/B80)^4)))^(-1)</f>
        <v>#DIV/0!</v>
      </c>
      <c r="J80" s="11" t="e">
        <f>+(1+(1/24*(1-beta)^2*alpha^2/(F*B80)^(1-beta)+rho*beta*nu*alpha/(4*(F*B80)^(0.5*(1-beta)))+(2-3*rho^2)/24*nu^2)*F80)</f>
        <v>#DIV/0!</v>
      </c>
      <c r="K80" s="11" t="e">
        <f>+nu/alpha*(F*B80)^(0.5*(1-beta))*LN(F/B80)</f>
        <v>#DIV/0!</v>
      </c>
      <c r="L80" s="11" t="e">
        <f>LN((SQRT(1-2*rho*K80+K80^2)+K80-rho)/(1-rho))</f>
        <v>#DIV/0!</v>
      </c>
      <c r="M80" s="11" t="e">
        <f t="shared" si="3"/>
        <v>#DIV/0!</v>
      </c>
      <c r="N80" s="10" t="e">
        <f t="shared" si="4"/>
        <v>#DIV/0!</v>
      </c>
      <c r="O80" s="10" t="e">
        <f t="shared" si="5"/>
        <v>#DIV/0!</v>
      </c>
      <c r="P80" s="8" t="e" cm="1">
        <f t="array" ref="P80">IF(E80=TRUE,0,dsdalpha)</f>
        <v>#DIV/0!</v>
      </c>
      <c r="Q80" s="8" t="e" cm="1">
        <f t="array" ref="Q80">IF(E80=TRUE,0,ds_dhro)</f>
        <v>#DIV/0!</v>
      </c>
      <c r="R80" s="9" t="e" cm="1">
        <f t="array" ref="R80">IF(E80=TRUE,0,dsdnu)</f>
        <v>#DIV/0!</v>
      </c>
    </row>
    <row r="81" spans="8:18" x14ac:dyDescent="0.2">
      <c r="H81" s="11"/>
      <c r="I81" s="16" t="e">
        <f>+alpha*((F*B81)^(0.5*(1-beta))*(1+1/24*(1-beta)^2*(LN(F/B81)^2)+1/1920*(1-beta)^4*(LN(F/B81)^4)))^(-1)</f>
        <v>#DIV/0!</v>
      </c>
      <c r="J81" s="11" t="e">
        <f>+(1+(1/24*(1-beta)^2*alpha^2/(F*B81)^(1-beta)+rho*beta*nu*alpha/(4*(F*B81)^(0.5*(1-beta)))+(2-3*rho^2)/24*nu^2)*F81)</f>
        <v>#DIV/0!</v>
      </c>
      <c r="K81" s="11" t="e">
        <f>+nu/alpha*(F*B81)^(0.5*(1-beta))*LN(F/B81)</f>
        <v>#DIV/0!</v>
      </c>
      <c r="L81" s="11" t="e">
        <f>LN((SQRT(1-2*rho*K81+K81^2)+K81-rho)/(1-rho))</f>
        <v>#DIV/0!</v>
      </c>
      <c r="M81" s="11" t="e">
        <f t="shared" si="3"/>
        <v>#DIV/0!</v>
      </c>
      <c r="N81" s="10" t="e">
        <f t="shared" si="4"/>
        <v>#DIV/0!</v>
      </c>
      <c r="O81" s="10" t="e">
        <f t="shared" si="5"/>
        <v>#DIV/0!</v>
      </c>
      <c r="P81" s="8" t="e" cm="1">
        <f t="array" ref="P81">IF(E81=TRUE,0,dsdalpha)</f>
        <v>#DIV/0!</v>
      </c>
      <c r="Q81" s="8" t="e" cm="1">
        <f t="array" ref="Q81">IF(E81=TRUE,0,ds_dhro)</f>
        <v>#DIV/0!</v>
      </c>
      <c r="R81" s="9" t="e" cm="1">
        <f t="array" ref="R81">IF(E81=TRUE,0,dsdnu)</f>
        <v>#DIV/0!</v>
      </c>
    </row>
    <row r="82" spans="8:18" x14ac:dyDescent="0.2">
      <c r="H82" s="11"/>
      <c r="I82" s="16" t="e">
        <f>+alpha*((F*B82)^(0.5*(1-beta))*(1+1/24*(1-beta)^2*(LN(F/B82)^2)+1/1920*(1-beta)^4*(LN(F/B82)^4)))^(-1)</f>
        <v>#DIV/0!</v>
      </c>
      <c r="J82" s="11" t="e">
        <f>+(1+(1/24*(1-beta)^2*alpha^2/(F*B82)^(1-beta)+rho*beta*nu*alpha/(4*(F*B82)^(0.5*(1-beta)))+(2-3*rho^2)/24*nu^2)*F82)</f>
        <v>#DIV/0!</v>
      </c>
      <c r="K82" s="11" t="e">
        <f>+nu/alpha*(F*B82)^(0.5*(1-beta))*LN(F/B82)</f>
        <v>#DIV/0!</v>
      </c>
      <c r="L82" s="11" t="e">
        <f>LN((SQRT(1-2*rho*K82+K82^2)+K82-rho)/(1-rho))</f>
        <v>#DIV/0!</v>
      </c>
      <c r="M82" s="11" t="e">
        <f t="shared" si="3"/>
        <v>#DIV/0!</v>
      </c>
      <c r="N82" s="10" t="e">
        <f t="shared" si="4"/>
        <v>#DIV/0!</v>
      </c>
      <c r="O82" s="10" t="e">
        <f t="shared" si="5"/>
        <v>#DIV/0!</v>
      </c>
      <c r="P82" s="8" t="e" cm="1">
        <f t="array" ref="P82">IF(E82=TRUE,0,dsdalpha)</f>
        <v>#DIV/0!</v>
      </c>
      <c r="Q82" s="8" t="e" cm="1">
        <f t="array" ref="Q82">IF(E82=TRUE,0,ds_dhro)</f>
        <v>#DIV/0!</v>
      </c>
      <c r="R82" s="9" t="e" cm="1">
        <f t="array" ref="R82">IF(E82=TRUE,0,dsdnu)</f>
        <v>#DIV/0!</v>
      </c>
    </row>
    <row r="83" spans="8:18" x14ac:dyDescent="0.2">
      <c r="H83" s="11"/>
      <c r="I83" s="16" t="e">
        <f>+alpha*((F*B83)^(0.5*(1-beta))*(1+1/24*(1-beta)^2*(LN(F/B83)^2)+1/1920*(1-beta)^4*(LN(F/B83)^4)))^(-1)</f>
        <v>#DIV/0!</v>
      </c>
      <c r="J83" s="11" t="e">
        <f>+(1+(1/24*(1-beta)^2*alpha^2/(F*B83)^(1-beta)+rho*beta*nu*alpha/(4*(F*B83)^(0.5*(1-beta)))+(2-3*rho^2)/24*nu^2)*F83)</f>
        <v>#DIV/0!</v>
      </c>
      <c r="K83" s="11" t="e">
        <f>+nu/alpha*(F*B83)^(0.5*(1-beta))*LN(F/B83)</f>
        <v>#DIV/0!</v>
      </c>
      <c r="L83" s="11" t="e">
        <f>LN((SQRT(1-2*rho*K83+K83^2)+K83-rho)/(1-rho))</f>
        <v>#DIV/0!</v>
      </c>
      <c r="M83" s="11" t="e">
        <f t="shared" si="3"/>
        <v>#DIV/0!</v>
      </c>
      <c r="N83" s="10" t="e">
        <f t="shared" si="4"/>
        <v>#DIV/0!</v>
      </c>
      <c r="O83" s="10" t="e">
        <f t="shared" si="5"/>
        <v>#DIV/0!</v>
      </c>
      <c r="P83" s="8" t="e" cm="1">
        <f t="array" ref="P83">IF(E83=TRUE,0,dsdalpha)</f>
        <v>#DIV/0!</v>
      </c>
      <c r="Q83" s="8" t="e" cm="1">
        <f t="array" ref="Q83">IF(E83=TRUE,0,ds_dhro)</f>
        <v>#DIV/0!</v>
      </c>
      <c r="R83" s="9" t="e" cm="1">
        <f t="array" ref="R83">IF(E83=TRUE,0,dsdnu)</f>
        <v>#DIV/0!</v>
      </c>
    </row>
    <row r="84" spans="8:18" x14ac:dyDescent="0.2">
      <c r="H84" s="11"/>
      <c r="I84" s="16" t="e">
        <f>+alpha*((F*B84)^(0.5*(1-beta))*(1+1/24*(1-beta)^2*(LN(F/B84)^2)+1/1920*(1-beta)^4*(LN(F/B84)^4)))^(-1)</f>
        <v>#DIV/0!</v>
      </c>
      <c r="J84" s="11" t="e">
        <f>+(1+(1/24*(1-beta)^2*alpha^2/(F*B84)^(1-beta)+rho*beta*nu*alpha/(4*(F*B84)^(0.5*(1-beta)))+(2-3*rho^2)/24*nu^2)*F84)</f>
        <v>#DIV/0!</v>
      </c>
      <c r="K84" s="11" t="e">
        <f>+nu/alpha*(F*B84)^(0.5*(1-beta))*LN(F/B84)</f>
        <v>#DIV/0!</v>
      </c>
      <c r="L84" s="11" t="e">
        <f>LN((SQRT(1-2*rho*K84+K84^2)+K84-rho)/(1-rho))</f>
        <v>#DIV/0!</v>
      </c>
      <c r="M84" s="11" t="e">
        <f t="shared" si="3"/>
        <v>#DIV/0!</v>
      </c>
      <c r="N84" s="10" t="e">
        <f t="shared" si="4"/>
        <v>#DIV/0!</v>
      </c>
      <c r="O84" s="10" t="e">
        <f t="shared" si="5"/>
        <v>#DIV/0!</v>
      </c>
      <c r="P84" s="8" t="e" cm="1">
        <f t="array" ref="P84">IF(E84=TRUE,0,dsdalpha)</f>
        <v>#DIV/0!</v>
      </c>
      <c r="Q84" s="8" t="e" cm="1">
        <f t="array" ref="Q84">IF(E84=TRUE,0,ds_dhro)</f>
        <v>#DIV/0!</v>
      </c>
      <c r="R84" s="9" t="e" cm="1">
        <f t="array" ref="R84">IF(E84=TRUE,0,dsdnu)</f>
        <v>#DIV/0!</v>
      </c>
    </row>
    <row r="85" spans="8:18" x14ac:dyDescent="0.2">
      <c r="H85" s="11"/>
      <c r="I85" s="16" t="e">
        <f>+alpha*((F*B85)^(0.5*(1-beta))*(1+1/24*(1-beta)^2*(LN(F/B85)^2)+1/1920*(1-beta)^4*(LN(F/B85)^4)))^(-1)</f>
        <v>#DIV/0!</v>
      </c>
      <c r="J85" s="11" t="e">
        <f>+(1+(1/24*(1-beta)^2*alpha^2/(F*B85)^(1-beta)+rho*beta*nu*alpha/(4*(F*B85)^(0.5*(1-beta)))+(2-3*rho^2)/24*nu^2)*F85)</f>
        <v>#DIV/0!</v>
      </c>
      <c r="K85" s="11" t="e">
        <f>+nu/alpha*(F*B85)^(0.5*(1-beta))*LN(F/B85)</f>
        <v>#DIV/0!</v>
      </c>
      <c r="L85" s="11" t="e">
        <f>LN((SQRT(1-2*rho*K85+K85^2)+K85-rho)/(1-rho))</f>
        <v>#DIV/0!</v>
      </c>
      <c r="M85" s="11" t="e">
        <f t="shared" si="3"/>
        <v>#DIV/0!</v>
      </c>
      <c r="N85" s="10" t="e">
        <f t="shared" si="4"/>
        <v>#DIV/0!</v>
      </c>
      <c r="O85" s="10" t="e">
        <f t="shared" si="5"/>
        <v>#DIV/0!</v>
      </c>
      <c r="P85" s="8" t="e" cm="1">
        <f t="array" ref="P85">IF(E85=TRUE,0,dsdalpha)</f>
        <v>#DIV/0!</v>
      </c>
      <c r="Q85" s="8" t="e" cm="1">
        <f t="array" ref="Q85">IF(E85=TRUE,0,ds_dhro)</f>
        <v>#DIV/0!</v>
      </c>
      <c r="R85" s="9" t="e" cm="1">
        <f t="array" ref="R85">IF(E85=TRUE,0,dsdnu)</f>
        <v>#DIV/0!</v>
      </c>
    </row>
    <row r="86" spans="8:18" x14ac:dyDescent="0.2">
      <c r="H86" s="11"/>
      <c r="I86" s="16" t="e">
        <f>+alpha*((F*B86)^(0.5*(1-beta))*(1+1/24*(1-beta)^2*(LN(F/B86)^2)+1/1920*(1-beta)^4*(LN(F/B86)^4)))^(-1)</f>
        <v>#DIV/0!</v>
      </c>
      <c r="J86" s="11" t="e">
        <f>+(1+(1/24*(1-beta)^2*alpha^2/(F*B86)^(1-beta)+rho*beta*nu*alpha/(4*(F*B86)^(0.5*(1-beta)))+(2-3*rho^2)/24*nu^2)*F86)</f>
        <v>#DIV/0!</v>
      </c>
      <c r="K86" s="11" t="e">
        <f>+nu/alpha*(F*B86)^(0.5*(1-beta))*LN(F/B86)</f>
        <v>#DIV/0!</v>
      </c>
      <c r="L86" s="11" t="e">
        <f>LN((SQRT(1-2*rho*K86+K86^2)+K86-rho)/(1-rho))</f>
        <v>#DIV/0!</v>
      </c>
      <c r="M86" s="11" t="e">
        <f t="shared" si="3"/>
        <v>#DIV/0!</v>
      </c>
      <c r="N86" s="10" t="e">
        <f t="shared" si="4"/>
        <v>#DIV/0!</v>
      </c>
      <c r="O86" s="10" t="e">
        <f t="shared" si="5"/>
        <v>#DIV/0!</v>
      </c>
      <c r="P86" s="8" t="e" cm="1">
        <f t="array" ref="P86">IF(E86=TRUE,0,dsdalpha)</f>
        <v>#DIV/0!</v>
      </c>
      <c r="Q86" s="8" t="e" cm="1">
        <f t="array" ref="Q86">IF(E86=TRUE,0,ds_dhro)</f>
        <v>#DIV/0!</v>
      </c>
      <c r="R86" s="9" t="e" cm="1">
        <f t="array" ref="R86">IF(E86=TRUE,0,dsdnu)</f>
        <v>#DIV/0!</v>
      </c>
    </row>
    <row r="87" spans="8:18" x14ac:dyDescent="0.2">
      <c r="H87" s="11"/>
      <c r="I87" s="16" t="e">
        <f>+alpha*((F*B87)^(0.5*(1-beta))*(1+1/24*(1-beta)^2*(LN(F/B87)^2)+1/1920*(1-beta)^4*(LN(F/B87)^4)))^(-1)</f>
        <v>#DIV/0!</v>
      </c>
      <c r="J87" s="11" t="e">
        <f>+(1+(1/24*(1-beta)^2*alpha^2/(F*B87)^(1-beta)+rho*beta*nu*alpha/(4*(F*B87)^(0.5*(1-beta)))+(2-3*rho^2)/24*nu^2)*F87)</f>
        <v>#DIV/0!</v>
      </c>
      <c r="K87" s="11" t="e">
        <f>+nu/alpha*(F*B87)^(0.5*(1-beta))*LN(F/B87)</f>
        <v>#DIV/0!</v>
      </c>
      <c r="L87" s="11" t="e">
        <f>LN((SQRT(1-2*rho*K87+K87^2)+K87-rho)/(1-rho))</f>
        <v>#DIV/0!</v>
      </c>
      <c r="M87" s="11" t="e">
        <f t="shared" si="3"/>
        <v>#DIV/0!</v>
      </c>
      <c r="N87" s="10" t="e">
        <f t="shared" si="4"/>
        <v>#DIV/0!</v>
      </c>
      <c r="O87" s="10" t="e">
        <f t="shared" si="5"/>
        <v>#DIV/0!</v>
      </c>
      <c r="P87" s="8" t="e" cm="1">
        <f t="array" ref="P87">IF(E87=TRUE,0,dsdalpha)</f>
        <v>#DIV/0!</v>
      </c>
      <c r="Q87" s="8" t="e" cm="1">
        <f t="array" ref="Q87">IF(E87=TRUE,0,ds_dhro)</f>
        <v>#DIV/0!</v>
      </c>
      <c r="R87" s="9" t="e" cm="1">
        <f t="array" ref="R87">IF(E87=TRUE,0,dsdnu)</f>
        <v>#DIV/0!</v>
      </c>
    </row>
    <row r="88" spans="8:18" x14ac:dyDescent="0.2">
      <c r="H88" s="11"/>
      <c r="I88" s="16" t="e">
        <f>+alpha*((F*B88)^(0.5*(1-beta))*(1+1/24*(1-beta)^2*(LN(F/B88)^2)+1/1920*(1-beta)^4*(LN(F/B88)^4)))^(-1)</f>
        <v>#DIV/0!</v>
      </c>
      <c r="J88" s="11" t="e">
        <f>+(1+(1/24*(1-beta)^2*alpha^2/(F*B88)^(1-beta)+rho*beta*nu*alpha/(4*(F*B88)^(0.5*(1-beta)))+(2-3*rho^2)/24*nu^2)*F88)</f>
        <v>#DIV/0!</v>
      </c>
      <c r="K88" s="11" t="e">
        <f>+nu/alpha*(F*B88)^(0.5*(1-beta))*LN(F/B88)</f>
        <v>#DIV/0!</v>
      </c>
      <c r="L88" s="11" t="e">
        <f>LN((SQRT(1-2*rho*K88+K88^2)+K88-rho)/(1-rho))</f>
        <v>#DIV/0!</v>
      </c>
      <c r="M88" s="11" t="e">
        <f t="shared" si="3"/>
        <v>#DIV/0!</v>
      </c>
      <c r="N88" s="10" t="e">
        <f t="shared" si="4"/>
        <v>#DIV/0!</v>
      </c>
      <c r="O88" s="10" t="e">
        <f t="shared" si="5"/>
        <v>#DIV/0!</v>
      </c>
      <c r="P88" s="8" t="e" cm="1">
        <f t="array" ref="P88">IF(E88=TRUE,0,dsdalpha)</f>
        <v>#DIV/0!</v>
      </c>
      <c r="Q88" s="8" t="e" cm="1">
        <f t="array" ref="Q88">IF(E88=TRUE,0,ds_dhro)</f>
        <v>#DIV/0!</v>
      </c>
      <c r="R88" s="9" t="e" cm="1">
        <f t="array" ref="R88">IF(E88=TRUE,0,dsdnu)</f>
        <v>#DIV/0!</v>
      </c>
    </row>
    <row r="89" spans="8:18" x14ac:dyDescent="0.2">
      <c r="H89" s="11"/>
      <c r="I89" s="16" t="e">
        <f>+alpha*((F*B89)^(0.5*(1-beta))*(1+1/24*(1-beta)^2*(LN(F/B89)^2)+1/1920*(1-beta)^4*(LN(F/B89)^4)))^(-1)</f>
        <v>#DIV/0!</v>
      </c>
      <c r="J89" s="11" t="e">
        <f>+(1+(1/24*(1-beta)^2*alpha^2/(F*B89)^(1-beta)+rho*beta*nu*alpha/(4*(F*B89)^(0.5*(1-beta)))+(2-3*rho^2)/24*nu^2)*F89)</f>
        <v>#DIV/0!</v>
      </c>
      <c r="K89" s="11" t="e">
        <f>+nu/alpha*(F*B89)^(0.5*(1-beta))*LN(F/B89)</f>
        <v>#DIV/0!</v>
      </c>
      <c r="L89" s="11" t="e">
        <f>LN((SQRT(1-2*rho*K89+K89^2)+K89-rho)/(1-rho))</f>
        <v>#DIV/0!</v>
      </c>
      <c r="M89" s="11" t="e">
        <f t="shared" si="3"/>
        <v>#DIV/0!</v>
      </c>
      <c r="N89" s="10" t="e">
        <f t="shared" si="4"/>
        <v>#DIV/0!</v>
      </c>
      <c r="O89" s="10" t="e">
        <f t="shared" si="5"/>
        <v>#DIV/0!</v>
      </c>
      <c r="P89" s="8" t="e" cm="1">
        <f t="array" ref="P89">IF(E89=TRUE,0,dsdalpha)</f>
        <v>#DIV/0!</v>
      </c>
      <c r="Q89" s="8" t="e" cm="1">
        <f t="array" ref="Q89">IF(E89=TRUE,0,ds_dhro)</f>
        <v>#DIV/0!</v>
      </c>
      <c r="R89" s="9" t="e" cm="1">
        <f t="array" ref="R89">IF(E89=TRUE,0,dsdnu)</f>
        <v>#DIV/0!</v>
      </c>
    </row>
    <row r="90" spans="8:18" x14ac:dyDescent="0.2">
      <c r="H90" s="11"/>
      <c r="I90" s="16" t="e">
        <f>+alpha*((F*B90)^(0.5*(1-beta))*(1+1/24*(1-beta)^2*(LN(F/B90)^2)+1/1920*(1-beta)^4*(LN(F/B90)^4)))^(-1)</f>
        <v>#DIV/0!</v>
      </c>
      <c r="J90" s="11" t="e">
        <f>+(1+(1/24*(1-beta)^2*alpha^2/(F*B90)^(1-beta)+rho*beta*nu*alpha/(4*(F*B90)^(0.5*(1-beta)))+(2-3*rho^2)/24*nu^2)*F90)</f>
        <v>#DIV/0!</v>
      </c>
      <c r="K90" s="11" t="e">
        <f>+nu/alpha*(F*B90)^(0.5*(1-beta))*LN(F/B90)</f>
        <v>#DIV/0!</v>
      </c>
      <c r="L90" s="11" t="e">
        <f>LN((SQRT(1-2*rho*K90+K90^2)+K90-rho)/(1-rho))</f>
        <v>#DIV/0!</v>
      </c>
      <c r="M90" s="11" t="e">
        <f t="shared" si="3"/>
        <v>#DIV/0!</v>
      </c>
      <c r="N90" s="10" t="e">
        <f t="shared" si="4"/>
        <v>#DIV/0!</v>
      </c>
      <c r="O90" s="10" t="e">
        <f t="shared" si="5"/>
        <v>#DIV/0!</v>
      </c>
      <c r="P90" s="8" t="e" cm="1">
        <f t="array" ref="P90">IF(E90=TRUE,0,dsdalpha)</f>
        <v>#DIV/0!</v>
      </c>
      <c r="Q90" s="8" t="e" cm="1">
        <f t="array" ref="Q90">IF(E90=TRUE,0,ds_dhro)</f>
        <v>#DIV/0!</v>
      </c>
      <c r="R90" s="9" t="e" cm="1">
        <f t="array" ref="R90">IF(E90=TRUE,0,dsdnu)</f>
        <v>#DIV/0!</v>
      </c>
    </row>
    <row r="91" spans="8:18" x14ac:dyDescent="0.2">
      <c r="H91" s="11"/>
      <c r="I91" s="16" t="e">
        <f>+alpha*((F*B91)^(0.5*(1-beta))*(1+1/24*(1-beta)^2*(LN(F/B91)^2)+1/1920*(1-beta)^4*(LN(F/B91)^4)))^(-1)</f>
        <v>#DIV/0!</v>
      </c>
      <c r="J91" s="11" t="e">
        <f>+(1+(1/24*(1-beta)^2*alpha^2/(F*B91)^(1-beta)+rho*beta*nu*alpha/(4*(F*B91)^(0.5*(1-beta)))+(2-3*rho^2)/24*nu^2)*F91)</f>
        <v>#DIV/0!</v>
      </c>
      <c r="K91" s="11" t="e">
        <f>+nu/alpha*(F*B91)^(0.5*(1-beta))*LN(F/B91)</f>
        <v>#DIV/0!</v>
      </c>
      <c r="L91" s="11" t="e">
        <f>LN((SQRT(1-2*rho*K91+K91^2)+K91-rho)/(1-rho))</f>
        <v>#DIV/0!</v>
      </c>
      <c r="M91" s="11" t="e">
        <f t="shared" si="3"/>
        <v>#DIV/0!</v>
      </c>
      <c r="N91" s="10" t="e">
        <f t="shared" si="4"/>
        <v>#DIV/0!</v>
      </c>
      <c r="O91" s="10" t="e">
        <f t="shared" si="5"/>
        <v>#DIV/0!</v>
      </c>
      <c r="P91" s="8" t="e" cm="1">
        <f t="array" ref="P91">IF(E91=TRUE,0,dsdalpha)</f>
        <v>#DIV/0!</v>
      </c>
      <c r="Q91" s="8" t="e" cm="1">
        <f t="array" ref="Q91">IF(E91=TRUE,0,ds_dhro)</f>
        <v>#DIV/0!</v>
      </c>
      <c r="R91" s="9" t="e" cm="1">
        <f t="array" ref="R91">IF(E91=TRUE,0,dsdnu)</f>
        <v>#DIV/0!</v>
      </c>
    </row>
    <row r="92" spans="8:18" x14ac:dyDescent="0.2">
      <c r="H92" s="11"/>
      <c r="I92" s="16" t="e">
        <f>+alpha*((F*B92)^(0.5*(1-beta))*(1+1/24*(1-beta)^2*(LN(F/B92)^2)+1/1920*(1-beta)^4*(LN(F/B92)^4)))^(-1)</f>
        <v>#DIV/0!</v>
      </c>
      <c r="J92" s="11" t="e">
        <f>+(1+(1/24*(1-beta)^2*alpha^2/(F*B92)^(1-beta)+rho*beta*nu*alpha/(4*(F*B92)^(0.5*(1-beta)))+(2-3*rho^2)/24*nu^2)*F92)</f>
        <v>#DIV/0!</v>
      </c>
      <c r="K92" s="11" t="e">
        <f>+nu/alpha*(F*B92)^(0.5*(1-beta))*LN(F/B92)</f>
        <v>#DIV/0!</v>
      </c>
      <c r="L92" s="11" t="e">
        <f>LN((SQRT(1-2*rho*K92+K92^2)+K92-rho)/(1-rho))</f>
        <v>#DIV/0!</v>
      </c>
      <c r="M92" s="11" t="e">
        <f t="shared" si="3"/>
        <v>#DIV/0!</v>
      </c>
      <c r="N92" s="10" t="e">
        <f t="shared" si="4"/>
        <v>#DIV/0!</v>
      </c>
      <c r="O92" s="10" t="e">
        <f t="shared" si="5"/>
        <v>#DIV/0!</v>
      </c>
      <c r="P92" s="8" t="e" cm="1">
        <f t="array" ref="P92">IF(E92=TRUE,0,dsdalpha)</f>
        <v>#DIV/0!</v>
      </c>
      <c r="Q92" s="8" t="e" cm="1">
        <f t="array" ref="Q92">IF(E92=TRUE,0,ds_dhro)</f>
        <v>#DIV/0!</v>
      </c>
      <c r="R92" s="9" t="e" cm="1">
        <f t="array" ref="R92">IF(E92=TRUE,0,dsdnu)</f>
        <v>#DIV/0!</v>
      </c>
    </row>
    <row r="93" spans="8:18" x14ac:dyDescent="0.2">
      <c r="H93" s="11"/>
      <c r="I93" s="16" t="e">
        <f>+alpha*((F*B93)^(0.5*(1-beta))*(1+1/24*(1-beta)^2*(LN(F/B93)^2)+1/1920*(1-beta)^4*(LN(F/B93)^4)))^(-1)</f>
        <v>#DIV/0!</v>
      </c>
      <c r="J93" s="11" t="e">
        <f>+(1+(1/24*(1-beta)^2*alpha^2/(F*B93)^(1-beta)+rho*beta*nu*alpha/(4*(F*B93)^(0.5*(1-beta)))+(2-3*rho^2)/24*nu^2)*F93)</f>
        <v>#DIV/0!</v>
      </c>
      <c r="K93" s="11" t="e">
        <f>+nu/alpha*(F*B93)^(0.5*(1-beta))*LN(F/B93)</f>
        <v>#DIV/0!</v>
      </c>
      <c r="L93" s="11" t="e">
        <f>LN((SQRT(1-2*rho*K93+K93^2)+K93-rho)/(1-rho))</f>
        <v>#DIV/0!</v>
      </c>
      <c r="M93" s="11" t="e">
        <f t="shared" si="3"/>
        <v>#DIV/0!</v>
      </c>
      <c r="N93" s="10" t="e">
        <f t="shared" si="4"/>
        <v>#DIV/0!</v>
      </c>
      <c r="O93" s="10" t="e">
        <f t="shared" si="5"/>
        <v>#DIV/0!</v>
      </c>
      <c r="P93" s="8" t="e" cm="1">
        <f t="array" ref="P93">IF(E93=TRUE,0,dsdalpha)</f>
        <v>#DIV/0!</v>
      </c>
      <c r="Q93" s="8" t="e" cm="1">
        <f t="array" ref="Q93">IF(E93=TRUE,0,ds_dhro)</f>
        <v>#DIV/0!</v>
      </c>
      <c r="R93" s="9" t="e" cm="1">
        <f t="array" ref="R93">IF(E93=TRUE,0,dsdnu)</f>
        <v>#DIV/0!</v>
      </c>
    </row>
    <row r="94" spans="8:18" x14ac:dyDescent="0.2">
      <c r="H94" s="11"/>
      <c r="I94" s="16" t="e">
        <f>+alpha*((F*B94)^(0.5*(1-beta))*(1+1/24*(1-beta)^2*(LN(F/B94)^2)+1/1920*(1-beta)^4*(LN(F/B94)^4)))^(-1)</f>
        <v>#DIV/0!</v>
      </c>
      <c r="J94" s="11" t="e">
        <f>+(1+(1/24*(1-beta)^2*alpha^2/(F*B94)^(1-beta)+rho*beta*nu*alpha/(4*(F*B94)^(0.5*(1-beta)))+(2-3*rho^2)/24*nu^2)*F94)</f>
        <v>#DIV/0!</v>
      </c>
      <c r="K94" s="11" t="e">
        <f>+nu/alpha*(F*B94)^(0.5*(1-beta))*LN(F/B94)</f>
        <v>#DIV/0!</v>
      </c>
      <c r="L94" s="11" t="e">
        <f>LN((SQRT(1-2*rho*K94+K94^2)+K94-rho)/(1-rho))</f>
        <v>#DIV/0!</v>
      </c>
      <c r="M94" s="11" t="e">
        <f t="shared" si="3"/>
        <v>#DIV/0!</v>
      </c>
      <c r="N94" s="10" t="e">
        <f t="shared" si="4"/>
        <v>#DIV/0!</v>
      </c>
      <c r="O94" s="10" t="e">
        <f t="shared" si="5"/>
        <v>#DIV/0!</v>
      </c>
      <c r="P94" s="8" t="e" cm="1">
        <f t="array" ref="P94">IF(E94=TRUE,0,dsdalpha)</f>
        <v>#DIV/0!</v>
      </c>
      <c r="Q94" s="8" t="e" cm="1">
        <f t="array" ref="Q94">IF(E94=TRUE,0,ds_dhro)</f>
        <v>#DIV/0!</v>
      </c>
      <c r="R94" s="9" t="e" cm="1">
        <f t="array" ref="R94">IF(E94=TRUE,0,dsdnu)</f>
        <v>#DIV/0!</v>
      </c>
    </row>
    <row r="95" spans="8:18" x14ac:dyDescent="0.2">
      <c r="H95" s="11"/>
      <c r="I95" s="16" t="e">
        <f>+alpha*((F*B95)^(0.5*(1-beta))*(1+1/24*(1-beta)^2*(LN(F/B95)^2)+1/1920*(1-beta)^4*(LN(F/B95)^4)))^(-1)</f>
        <v>#DIV/0!</v>
      </c>
      <c r="J95" s="11" t="e">
        <f>+(1+(1/24*(1-beta)^2*alpha^2/(F*B95)^(1-beta)+rho*beta*nu*alpha/(4*(F*B95)^(0.5*(1-beta)))+(2-3*rho^2)/24*nu^2)*F95)</f>
        <v>#DIV/0!</v>
      </c>
      <c r="K95" s="11" t="e">
        <f>+nu/alpha*(F*B95)^(0.5*(1-beta))*LN(F/B95)</f>
        <v>#DIV/0!</v>
      </c>
      <c r="L95" s="11" t="e">
        <f>LN((SQRT(1-2*rho*K95+K95^2)+K95-rho)/(1-rho))</f>
        <v>#DIV/0!</v>
      </c>
      <c r="M95" s="11" t="e">
        <f t="shared" si="3"/>
        <v>#DIV/0!</v>
      </c>
      <c r="N95" s="10" t="e">
        <f t="shared" si="4"/>
        <v>#DIV/0!</v>
      </c>
      <c r="O95" s="10" t="e">
        <f t="shared" si="5"/>
        <v>#DIV/0!</v>
      </c>
      <c r="P95" s="8" t="e" cm="1">
        <f t="array" ref="P95">IF(E95=TRUE,0,dsdalpha)</f>
        <v>#DIV/0!</v>
      </c>
      <c r="Q95" s="8" t="e" cm="1">
        <f t="array" ref="Q95">IF(E95=TRUE,0,ds_dhro)</f>
        <v>#DIV/0!</v>
      </c>
      <c r="R95" s="9" t="e" cm="1">
        <f t="array" ref="R95">IF(E95=TRUE,0,dsdnu)</f>
        <v>#DIV/0!</v>
      </c>
    </row>
    <row r="96" spans="8:18" x14ac:dyDescent="0.2">
      <c r="H96" s="11"/>
      <c r="I96" s="16" t="e">
        <f>+alpha*((F*B96)^(0.5*(1-beta))*(1+1/24*(1-beta)^2*(LN(F/B96)^2)+1/1920*(1-beta)^4*(LN(F/B96)^4)))^(-1)</f>
        <v>#DIV/0!</v>
      </c>
      <c r="J96" s="11" t="e">
        <f>+(1+(1/24*(1-beta)^2*alpha^2/(F*B96)^(1-beta)+rho*beta*nu*alpha/(4*(F*B96)^(0.5*(1-beta)))+(2-3*rho^2)/24*nu^2)*F96)</f>
        <v>#DIV/0!</v>
      </c>
      <c r="K96" s="11" t="e">
        <f>+nu/alpha*(F*B96)^(0.5*(1-beta))*LN(F/B96)</f>
        <v>#DIV/0!</v>
      </c>
      <c r="L96" s="11" t="e">
        <f>LN((SQRT(1-2*rho*K96+K96^2)+K96-rho)/(1-rho))</f>
        <v>#DIV/0!</v>
      </c>
      <c r="M96" s="11" t="e">
        <f t="shared" si="3"/>
        <v>#DIV/0!</v>
      </c>
      <c r="N96" s="10" t="e">
        <f t="shared" si="4"/>
        <v>#DIV/0!</v>
      </c>
      <c r="O96" s="10" t="e">
        <f t="shared" si="5"/>
        <v>#DIV/0!</v>
      </c>
      <c r="P96" s="8" t="e" cm="1">
        <f t="array" ref="P96">IF(E96=TRUE,0,dsdalpha)</f>
        <v>#DIV/0!</v>
      </c>
      <c r="Q96" s="8" t="e" cm="1">
        <f t="array" ref="Q96">IF(E96=TRUE,0,ds_dhro)</f>
        <v>#DIV/0!</v>
      </c>
      <c r="R96" s="9" t="e" cm="1">
        <f t="array" ref="R96">IF(E96=TRUE,0,dsdnu)</f>
        <v>#DIV/0!</v>
      </c>
    </row>
    <row r="97" spans="8:18" x14ac:dyDescent="0.2">
      <c r="H97" s="11"/>
      <c r="I97" s="16" t="e">
        <f>+alpha*((F*B97)^(0.5*(1-beta))*(1+1/24*(1-beta)^2*(LN(F/B97)^2)+1/1920*(1-beta)^4*(LN(F/B97)^4)))^(-1)</f>
        <v>#DIV/0!</v>
      </c>
      <c r="J97" s="11" t="e">
        <f>+(1+(1/24*(1-beta)^2*alpha^2/(F*B97)^(1-beta)+rho*beta*nu*alpha/(4*(F*B97)^(0.5*(1-beta)))+(2-3*rho^2)/24*nu^2)*F97)</f>
        <v>#DIV/0!</v>
      </c>
      <c r="K97" s="11" t="e">
        <f>+nu/alpha*(F*B97)^(0.5*(1-beta))*LN(F/B97)</f>
        <v>#DIV/0!</v>
      </c>
      <c r="L97" s="11" t="e">
        <f>LN((SQRT(1-2*rho*K97+K97^2)+K97-rho)/(1-rho))</f>
        <v>#DIV/0!</v>
      </c>
      <c r="M97" s="11" t="e">
        <f t="shared" si="3"/>
        <v>#DIV/0!</v>
      </c>
      <c r="N97" s="10" t="e">
        <f t="shared" si="4"/>
        <v>#DIV/0!</v>
      </c>
      <c r="O97" s="10" t="e">
        <f t="shared" si="5"/>
        <v>#DIV/0!</v>
      </c>
      <c r="P97" s="8" t="e" cm="1">
        <f t="array" ref="P97">IF(E97=TRUE,0,dsdalpha)</f>
        <v>#DIV/0!</v>
      </c>
      <c r="Q97" s="8" t="e" cm="1">
        <f t="array" ref="Q97">IF(E97=TRUE,0,ds_dhro)</f>
        <v>#DIV/0!</v>
      </c>
      <c r="R97" s="9" t="e" cm="1">
        <f t="array" ref="R97">IF(E97=TRUE,0,dsdnu)</f>
        <v>#DIV/0!</v>
      </c>
    </row>
    <row r="98" spans="8:18" x14ac:dyDescent="0.2">
      <c r="H98" s="11"/>
      <c r="I98" s="16" t="e">
        <f>+alpha*((F*B98)^(0.5*(1-beta))*(1+1/24*(1-beta)^2*(LN(F/B98)^2)+1/1920*(1-beta)^4*(LN(F/B98)^4)))^(-1)</f>
        <v>#DIV/0!</v>
      </c>
      <c r="J98" s="11" t="e">
        <f>+(1+(1/24*(1-beta)^2*alpha^2/(F*B98)^(1-beta)+rho*beta*nu*alpha/(4*(F*B98)^(0.5*(1-beta)))+(2-3*rho^2)/24*nu^2)*F98)</f>
        <v>#DIV/0!</v>
      </c>
      <c r="K98" s="11" t="e">
        <f>+nu/alpha*(F*B98)^(0.5*(1-beta))*LN(F/B98)</f>
        <v>#DIV/0!</v>
      </c>
      <c r="L98" s="11" t="e">
        <f>LN((SQRT(1-2*rho*K98+K98^2)+K98-rho)/(1-rho))</f>
        <v>#DIV/0!</v>
      </c>
      <c r="M98" s="11" t="e">
        <f t="shared" si="3"/>
        <v>#DIV/0!</v>
      </c>
      <c r="N98" s="10" t="e">
        <f t="shared" si="4"/>
        <v>#DIV/0!</v>
      </c>
      <c r="O98" s="10" t="e">
        <f t="shared" si="5"/>
        <v>#DIV/0!</v>
      </c>
      <c r="P98" s="8" t="e" cm="1">
        <f t="array" ref="P98">IF(E98=TRUE,0,dsdalpha)</f>
        <v>#DIV/0!</v>
      </c>
      <c r="Q98" s="8" t="e" cm="1">
        <f t="array" ref="Q98">IF(E98=TRUE,0,ds_dhro)</f>
        <v>#DIV/0!</v>
      </c>
      <c r="R98" s="9" t="e" cm="1">
        <f t="array" ref="R98">IF(E98=TRUE,0,dsdnu)</f>
        <v>#DIV/0!</v>
      </c>
    </row>
    <row r="99" spans="8:18" x14ac:dyDescent="0.2">
      <c r="H99" s="11"/>
      <c r="I99" s="16" t="e">
        <f>+alpha*((F*B99)^(0.5*(1-beta))*(1+1/24*(1-beta)^2*(LN(F/B99)^2)+1/1920*(1-beta)^4*(LN(F/B99)^4)))^(-1)</f>
        <v>#DIV/0!</v>
      </c>
      <c r="J99" s="11" t="e">
        <f>+(1+(1/24*(1-beta)^2*alpha^2/(F*B99)^(1-beta)+rho*beta*nu*alpha/(4*(F*B99)^(0.5*(1-beta)))+(2-3*rho^2)/24*nu^2)*F99)</f>
        <v>#DIV/0!</v>
      </c>
      <c r="K99" s="11" t="e">
        <f>+nu/alpha*(F*B99)^(0.5*(1-beta))*LN(F/B99)</f>
        <v>#DIV/0!</v>
      </c>
      <c r="L99" s="11" t="e">
        <f>LN((SQRT(1-2*rho*K99+K99^2)+K99-rho)/(1-rho))</f>
        <v>#DIV/0!</v>
      </c>
      <c r="M99" s="11" t="e">
        <f t="shared" si="3"/>
        <v>#DIV/0!</v>
      </c>
      <c r="N99" s="10" t="e">
        <f t="shared" si="4"/>
        <v>#DIV/0!</v>
      </c>
      <c r="O99" s="10" t="e">
        <f t="shared" si="5"/>
        <v>#DIV/0!</v>
      </c>
      <c r="P99" s="8" t="e" cm="1">
        <f t="array" ref="P99">IF(E99=TRUE,0,dsdalpha)</f>
        <v>#DIV/0!</v>
      </c>
      <c r="Q99" s="8" t="e" cm="1">
        <f t="array" ref="Q99">IF(E99=TRUE,0,ds_dhro)</f>
        <v>#DIV/0!</v>
      </c>
      <c r="R99" s="9" t="e" cm="1">
        <f t="array" ref="R99">IF(E99=TRUE,0,dsdnu)</f>
        <v>#DIV/0!</v>
      </c>
    </row>
    <row r="100" spans="8:18" x14ac:dyDescent="0.2">
      <c r="H100" s="11"/>
      <c r="I100" s="16" t="e">
        <f>+alpha*((F*B100)^(0.5*(1-beta))*(1+1/24*(1-beta)^2*(LN(F/B100)^2)+1/1920*(1-beta)^4*(LN(F/B100)^4)))^(-1)</f>
        <v>#DIV/0!</v>
      </c>
      <c r="J100" s="11" t="e">
        <f>+(1+(1/24*(1-beta)^2*alpha^2/(F*B100)^(1-beta)+rho*beta*nu*alpha/(4*(F*B100)^(0.5*(1-beta)))+(2-3*rho^2)/24*nu^2)*F100)</f>
        <v>#DIV/0!</v>
      </c>
      <c r="K100" s="11" t="e">
        <f>+nu/alpha*(F*B100)^(0.5*(1-beta))*LN(F/B100)</f>
        <v>#DIV/0!</v>
      </c>
      <c r="L100" s="11" t="e">
        <f>LN((SQRT(1-2*rho*K100+K100^2)+K100-rho)/(1-rho))</f>
        <v>#DIV/0!</v>
      </c>
      <c r="M100" s="11" t="e">
        <f t="shared" si="3"/>
        <v>#DIV/0!</v>
      </c>
      <c r="N100" s="10" t="e">
        <f t="shared" si="4"/>
        <v>#DIV/0!</v>
      </c>
      <c r="O100" s="10" t="e">
        <f t="shared" si="5"/>
        <v>#DIV/0!</v>
      </c>
      <c r="P100" s="8" t="e" cm="1">
        <f t="array" ref="P100">IF(E100=TRUE,0,dsdalpha)</f>
        <v>#DIV/0!</v>
      </c>
      <c r="Q100" s="8" t="e" cm="1">
        <f t="array" ref="Q100">IF(E100=TRUE,0,ds_dhro)</f>
        <v>#DIV/0!</v>
      </c>
      <c r="R100" s="9" t="e" cm="1">
        <f t="array" ref="R100">IF(E100=TRUE,0,dsdnu)</f>
        <v>#DIV/0!</v>
      </c>
    </row>
    <row r="101" spans="8:18" x14ac:dyDescent="0.2">
      <c r="H101" s="11"/>
      <c r="I101" s="16" t="e">
        <f>+alpha*((F*B101)^(0.5*(1-beta))*(1+1/24*(1-beta)^2*(LN(F/B101)^2)+1/1920*(1-beta)^4*(LN(F/B101)^4)))^(-1)</f>
        <v>#DIV/0!</v>
      </c>
      <c r="J101" s="11" t="e">
        <f>+(1+(1/24*(1-beta)^2*alpha^2/(F*B101)^(1-beta)+rho*beta*nu*alpha/(4*(F*B101)^(0.5*(1-beta)))+(2-3*rho^2)/24*nu^2)*F101)</f>
        <v>#DIV/0!</v>
      </c>
      <c r="K101" s="11" t="e">
        <f>+nu/alpha*(F*B101)^(0.5*(1-beta))*LN(F/B101)</f>
        <v>#DIV/0!</v>
      </c>
      <c r="L101" s="11" t="e">
        <f>LN((SQRT(1-2*rho*K101+K101^2)+K101-rho)/(1-rho))</f>
        <v>#DIV/0!</v>
      </c>
      <c r="M101" s="11" t="e">
        <f t="shared" si="3"/>
        <v>#DIV/0!</v>
      </c>
      <c r="N101" s="10" t="e">
        <f t="shared" si="4"/>
        <v>#DIV/0!</v>
      </c>
      <c r="O101" s="10" t="e">
        <f t="shared" si="5"/>
        <v>#DIV/0!</v>
      </c>
      <c r="P101" s="8" t="e" cm="1">
        <f t="array" ref="P101">IF(E101=TRUE,0,dsdalpha)</f>
        <v>#DIV/0!</v>
      </c>
      <c r="Q101" s="8" t="e" cm="1">
        <f t="array" ref="Q101">IF(E101=TRUE,0,ds_dhro)</f>
        <v>#DIV/0!</v>
      </c>
      <c r="R101" s="9" t="e" cm="1">
        <f t="array" ref="R101">IF(E101=TRUE,0,dsdnu)</f>
        <v>#DIV/0!</v>
      </c>
    </row>
    <row r="102" spans="8:18" x14ac:dyDescent="0.2">
      <c r="H102" s="11"/>
      <c r="I102" s="16" t="e">
        <f>+alpha*((F*B102)^(0.5*(1-beta))*(1+1/24*(1-beta)^2*(LN(F/B102)^2)+1/1920*(1-beta)^4*(LN(F/B102)^4)))^(-1)</f>
        <v>#DIV/0!</v>
      </c>
      <c r="J102" s="11" t="e">
        <f>+(1+(1/24*(1-beta)^2*alpha^2/(F*B102)^(1-beta)+rho*beta*nu*alpha/(4*(F*B102)^(0.5*(1-beta)))+(2-3*rho^2)/24*nu^2)*F102)</f>
        <v>#DIV/0!</v>
      </c>
      <c r="K102" s="11" t="e">
        <f>+nu/alpha*(F*B102)^(0.5*(1-beta))*LN(F/B102)</f>
        <v>#DIV/0!</v>
      </c>
      <c r="L102" s="11" t="e">
        <f>LN((SQRT(1-2*rho*K102+K102^2)+K102-rho)/(1-rho))</f>
        <v>#DIV/0!</v>
      </c>
      <c r="M102" s="11" t="e">
        <f t="shared" si="3"/>
        <v>#DIV/0!</v>
      </c>
      <c r="N102" s="10" t="e">
        <f t="shared" si="4"/>
        <v>#DIV/0!</v>
      </c>
      <c r="O102" s="10" t="e">
        <f t="shared" si="5"/>
        <v>#DIV/0!</v>
      </c>
      <c r="P102" s="8" t="e" cm="1">
        <f t="array" ref="P102">IF(E102=TRUE,0,dsdalpha)</f>
        <v>#DIV/0!</v>
      </c>
      <c r="Q102" s="8" t="e" cm="1">
        <f t="array" ref="Q102">IF(E102=TRUE,0,ds_dhro)</f>
        <v>#DIV/0!</v>
      </c>
      <c r="R102" s="9" t="e" cm="1">
        <f t="array" ref="R102">IF(E102=TRUE,0,dsdnu)</f>
        <v>#DIV/0!</v>
      </c>
    </row>
    <row r="103" spans="8:18" x14ac:dyDescent="0.2">
      <c r="H103" s="11"/>
      <c r="I103" s="16" t="e">
        <f>+alpha*((F*B103)^(0.5*(1-beta))*(1+1/24*(1-beta)^2*(LN(F/B103)^2)+1/1920*(1-beta)^4*(LN(F/B103)^4)))^(-1)</f>
        <v>#DIV/0!</v>
      </c>
      <c r="J103" s="11" t="e">
        <f>+(1+(1/24*(1-beta)^2*alpha^2/(F*B103)^(1-beta)+rho*beta*nu*alpha/(4*(F*B103)^(0.5*(1-beta)))+(2-3*rho^2)/24*nu^2)*F103)</f>
        <v>#DIV/0!</v>
      </c>
      <c r="K103" s="11" t="e">
        <f>+nu/alpha*(F*B103)^(0.5*(1-beta))*LN(F/B103)</f>
        <v>#DIV/0!</v>
      </c>
      <c r="L103" s="11" t="e">
        <f>LN((SQRT(1-2*rho*K103+K103^2)+K103-rho)/(1-rho))</f>
        <v>#DIV/0!</v>
      </c>
      <c r="M103" s="11" t="e">
        <f t="shared" si="3"/>
        <v>#DIV/0!</v>
      </c>
      <c r="N103" s="10" t="e">
        <f t="shared" si="4"/>
        <v>#DIV/0!</v>
      </c>
      <c r="O103" s="10" t="e">
        <f t="shared" si="5"/>
        <v>#DIV/0!</v>
      </c>
      <c r="P103" s="8" t="e" cm="1">
        <f t="array" ref="P103">IF(E103=TRUE,0,dsdalpha)</f>
        <v>#DIV/0!</v>
      </c>
      <c r="Q103" s="8" t="e" cm="1">
        <f t="array" ref="Q103">IF(E103=TRUE,0,ds_dhro)</f>
        <v>#DIV/0!</v>
      </c>
      <c r="R103" s="9" t="e" cm="1">
        <f t="array" ref="R103">IF(E103=TRUE,0,dsdnu)</f>
        <v>#DIV/0!</v>
      </c>
    </row>
    <row r="104" spans="8:18" x14ac:dyDescent="0.2">
      <c r="H104" s="11"/>
      <c r="I104" s="16" t="e">
        <f>+alpha*((F*B104)^(0.5*(1-beta))*(1+1/24*(1-beta)^2*(LN(F/B104)^2)+1/1920*(1-beta)^4*(LN(F/B104)^4)))^(-1)</f>
        <v>#DIV/0!</v>
      </c>
      <c r="J104" s="11" t="e">
        <f>+(1+(1/24*(1-beta)^2*alpha^2/(F*B104)^(1-beta)+rho*beta*nu*alpha/(4*(F*B104)^(0.5*(1-beta)))+(2-3*rho^2)/24*nu^2)*F104)</f>
        <v>#DIV/0!</v>
      </c>
      <c r="K104" s="11" t="e">
        <f>+nu/alpha*(F*B104)^(0.5*(1-beta))*LN(F/B104)</f>
        <v>#DIV/0!</v>
      </c>
      <c r="L104" s="11" t="e">
        <f>LN((SQRT(1-2*rho*K104+K104^2)+K104-rho)/(1-rho))</f>
        <v>#DIV/0!</v>
      </c>
      <c r="M104" s="11" t="e">
        <f t="shared" si="3"/>
        <v>#DIV/0!</v>
      </c>
      <c r="N104" s="10" t="e">
        <f t="shared" si="4"/>
        <v>#DIV/0!</v>
      </c>
      <c r="O104" s="10" t="e">
        <f t="shared" si="5"/>
        <v>#DIV/0!</v>
      </c>
      <c r="P104" s="8" t="e" cm="1">
        <f t="array" ref="P104">IF(E104=TRUE,0,dsdalpha)</f>
        <v>#DIV/0!</v>
      </c>
      <c r="Q104" s="8" t="e" cm="1">
        <f t="array" ref="Q104">IF(E104=TRUE,0,ds_dhro)</f>
        <v>#DIV/0!</v>
      </c>
      <c r="R104" s="9" t="e" cm="1">
        <f t="array" ref="R104">IF(E104=TRUE,0,dsdnu)</f>
        <v>#DIV/0!</v>
      </c>
    </row>
    <row r="105" spans="8:18" x14ac:dyDescent="0.2">
      <c r="H105" s="11"/>
      <c r="I105" s="16" t="e">
        <f>+alpha*((F*B105)^(0.5*(1-beta))*(1+1/24*(1-beta)^2*(LN(F/B105)^2)+1/1920*(1-beta)^4*(LN(F/B105)^4)))^(-1)</f>
        <v>#DIV/0!</v>
      </c>
      <c r="J105" s="11" t="e">
        <f>+(1+(1/24*(1-beta)^2*alpha^2/(F*B105)^(1-beta)+rho*beta*nu*alpha/(4*(F*B105)^(0.5*(1-beta)))+(2-3*rho^2)/24*nu^2)*F105)</f>
        <v>#DIV/0!</v>
      </c>
      <c r="K105" s="11" t="e">
        <f>+nu/alpha*(F*B105)^(0.5*(1-beta))*LN(F/B105)</f>
        <v>#DIV/0!</v>
      </c>
      <c r="L105" s="11" t="e">
        <f>LN((SQRT(1-2*rho*K105+K105^2)+K105-rho)/(1-rho))</f>
        <v>#DIV/0!</v>
      </c>
      <c r="M105" s="11" t="e">
        <f t="shared" si="3"/>
        <v>#DIV/0!</v>
      </c>
      <c r="N105" s="10" t="e">
        <f t="shared" si="4"/>
        <v>#DIV/0!</v>
      </c>
      <c r="O105" s="10" t="e">
        <f t="shared" si="5"/>
        <v>#DIV/0!</v>
      </c>
      <c r="P105" s="8" t="e" cm="1">
        <f t="array" ref="P105">IF(E105=TRUE,0,dsdalpha)</f>
        <v>#DIV/0!</v>
      </c>
      <c r="Q105" s="8" t="e" cm="1">
        <f t="array" ref="Q105">IF(E105=TRUE,0,ds_dhro)</f>
        <v>#DIV/0!</v>
      </c>
      <c r="R105" s="9" t="e" cm="1">
        <f t="array" ref="R105">IF(E105=TRUE,0,dsdnu)</f>
        <v>#DIV/0!</v>
      </c>
    </row>
    <row r="106" spans="8:18" x14ac:dyDescent="0.2">
      <c r="H106" s="11"/>
      <c r="I106" s="16" t="e">
        <f>+alpha*((F*B106)^(0.5*(1-beta))*(1+1/24*(1-beta)^2*(LN(F/B106)^2)+1/1920*(1-beta)^4*(LN(F/B106)^4)))^(-1)</f>
        <v>#DIV/0!</v>
      </c>
      <c r="J106" s="11" t="e">
        <f>+(1+(1/24*(1-beta)^2*alpha^2/(F*B106)^(1-beta)+rho*beta*nu*alpha/(4*(F*B106)^(0.5*(1-beta)))+(2-3*rho^2)/24*nu^2)*F106)</f>
        <v>#DIV/0!</v>
      </c>
      <c r="K106" s="11" t="e">
        <f>+nu/alpha*(F*B106)^(0.5*(1-beta))*LN(F/B106)</f>
        <v>#DIV/0!</v>
      </c>
      <c r="L106" s="11" t="e">
        <f>LN((SQRT(1-2*rho*K106+K106^2)+K106-rho)/(1-rho))</f>
        <v>#DIV/0!</v>
      </c>
      <c r="M106" s="11" t="e">
        <f t="shared" si="3"/>
        <v>#DIV/0!</v>
      </c>
      <c r="N106" s="10" t="e">
        <f t="shared" si="4"/>
        <v>#DIV/0!</v>
      </c>
      <c r="O106" s="10" t="e">
        <f t="shared" si="5"/>
        <v>#DIV/0!</v>
      </c>
      <c r="P106" s="8" t="e" cm="1">
        <f t="array" ref="P106">IF(E106=TRUE,0,dsdalpha)</f>
        <v>#DIV/0!</v>
      </c>
      <c r="Q106" s="8" t="e" cm="1">
        <f t="array" ref="Q106">IF(E106=TRUE,0,ds_dhro)</f>
        <v>#DIV/0!</v>
      </c>
      <c r="R106" s="9" t="e" cm="1">
        <f t="array" ref="R106">IF(E106=TRUE,0,dsdnu)</f>
        <v>#DIV/0!</v>
      </c>
    </row>
    <row r="107" spans="8:18" x14ac:dyDescent="0.2">
      <c r="H107" s="11"/>
      <c r="I107" s="16" t="e">
        <f>+alpha*((F*B107)^(0.5*(1-beta))*(1+1/24*(1-beta)^2*(LN(F/B107)^2)+1/1920*(1-beta)^4*(LN(F/B107)^4)))^(-1)</f>
        <v>#DIV/0!</v>
      </c>
      <c r="J107" s="11" t="e">
        <f>+(1+(1/24*(1-beta)^2*alpha^2/(F*B107)^(1-beta)+rho*beta*nu*alpha/(4*(F*B107)^(0.5*(1-beta)))+(2-3*rho^2)/24*nu^2)*F107)</f>
        <v>#DIV/0!</v>
      </c>
      <c r="K107" s="11" t="e">
        <f>+nu/alpha*(F*B107)^(0.5*(1-beta))*LN(F/B107)</f>
        <v>#DIV/0!</v>
      </c>
      <c r="L107" s="11" t="e">
        <f>LN((SQRT(1-2*rho*K107+K107^2)+K107-rho)/(1-rho))</f>
        <v>#DIV/0!</v>
      </c>
      <c r="M107" s="11" t="e">
        <f t="shared" si="3"/>
        <v>#DIV/0!</v>
      </c>
      <c r="N107" s="10" t="e">
        <f t="shared" si="4"/>
        <v>#DIV/0!</v>
      </c>
      <c r="O107" s="10" t="e">
        <f t="shared" si="5"/>
        <v>#DIV/0!</v>
      </c>
      <c r="P107" s="8" t="e" cm="1">
        <f t="array" ref="P107">IF(E107=TRUE,0,dsdalpha)</f>
        <v>#DIV/0!</v>
      </c>
      <c r="Q107" s="8" t="e" cm="1">
        <f t="array" ref="Q107">IF(E107=TRUE,0,ds_dhro)</f>
        <v>#DIV/0!</v>
      </c>
      <c r="R107" s="9" t="e" cm="1">
        <f t="array" ref="R107">IF(E107=TRUE,0,dsdnu)</f>
        <v>#DIV/0!</v>
      </c>
    </row>
    <row r="108" spans="8:18" x14ac:dyDescent="0.2">
      <c r="H108" s="11"/>
      <c r="I108" s="16" t="e">
        <f>+alpha*((F*B108)^(0.5*(1-beta))*(1+1/24*(1-beta)^2*(LN(F/B108)^2)+1/1920*(1-beta)^4*(LN(F/B108)^4)))^(-1)</f>
        <v>#DIV/0!</v>
      </c>
      <c r="J108" s="11" t="e">
        <f>+(1+(1/24*(1-beta)^2*alpha^2/(F*B108)^(1-beta)+rho*beta*nu*alpha/(4*(F*B108)^(0.5*(1-beta)))+(2-3*rho^2)/24*nu^2)*F108)</f>
        <v>#DIV/0!</v>
      </c>
      <c r="K108" s="11" t="e">
        <f>+nu/alpha*(F*B108)^(0.5*(1-beta))*LN(F/B108)</f>
        <v>#DIV/0!</v>
      </c>
      <c r="L108" s="11" t="e">
        <f>LN((SQRT(1-2*rho*K108+K108^2)+K108-rho)/(1-rho))</f>
        <v>#DIV/0!</v>
      </c>
      <c r="M108" s="11" t="e">
        <f t="shared" si="3"/>
        <v>#DIV/0!</v>
      </c>
      <c r="N108" s="10" t="e">
        <f t="shared" si="4"/>
        <v>#DIV/0!</v>
      </c>
      <c r="O108" s="10" t="e">
        <f t="shared" si="5"/>
        <v>#DIV/0!</v>
      </c>
      <c r="P108" s="8" t="e" cm="1">
        <f t="array" ref="P108">IF(E108=TRUE,0,dsdalpha)</f>
        <v>#DIV/0!</v>
      </c>
      <c r="Q108" s="8" t="e" cm="1">
        <f t="array" ref="Q108">IF(E108=TRUE,0,ds_dhro)</f>
        <v>#DIV/0!</v>
      </c>
      <c r="R108" s="9" t="e" cm="1">
        <f t="array" ref="R108">IF(E108=TRUE,0,dsdnu)</f>
        <v>#DIV/0!</v>
      </c>
    </row>
    <row r="109" spans="8:18" x14ac:dyDescent="0.2">
      <c r="H109" s="11"/>
      <c r="I109" s="16" t="e">
        <f>+alpha*((F*B109)^(0.5*(1-beta))*(1+1/24*(1-beta)^2*(LN(F/B109)^2)+1/1920*(1-beta)^4*(LN(F/B109)^4)))^(-1)</f>
        <v>#DIV/0!</v>
      </c>
      <c r="J109" s="11" t="e">
        <f>+(1+(1/24*(1-beta)^2*alpha^2/(F*B109)^(1-beta)+rho*beta*nu*alpha/(4*(F*B109)^(0.5*(1-beta)))+(2-3*rho^2)/24*nu^2)*F109)</f>
        <v>#DIV/0!</v>
      </c>
      <c r="K109" s="11" t="e">
        <f>+nu/alpha*(F*B109)^(0.5*(1-beta))*LN(F/B109)</f>
        <v>#DIV/0!</v>
      </c>
      <c r="L109" s="11" t="e">
        <f>LN((SQRT(1-2*rho*K109+K109^2)+K109-rho)/(1-rho))</f>
        <v>#DIV/0!</v>
      </c>
      <c r="M109" s="11" t="e">
        <f t="shared" si="3"/>
        <v>#DIV/0!</v>
      </c>
      <c r="N109" s="10" t="e">
        <f t="shared" si="4"/>
        <v>#DIV/0!</v>
      </c>
      <c r="O109" s="10" t="e">
        <f t="shared" si="5"/>
        <v>#DIV/0!</v>
      </c>
      <c r="P109" s="8" t="e" cm="1">
        <f t="array" ref="P109">IF(E109=TRUE,0,dsdalpha)</f>
        <v>#DIV/0!</v>
      </c>
      <c r="Q109" s="8" t="e" cm="1">
        <f t="array" ref="Q109">IF(E109=TRUE,0,ds_dhro)</f>
        <v>#DIV/0!</v>
      </c>
      <c r="R109" s="9" t="e" cm="1">
        <f t="array" ref="R109">IF(E109=TRUE,0,dsdnu)</f>
        <v>#DIV/0!</v>
      </c>
    </row>
    <row r="110" spans="8:18" x14ac:dyDescent="0.2">
      <c r="H110" s="11"/>
      <c r="I110" s="16" t="e">
        <f>+alpha*((F*B110)^(0.5*(1-beta))*(1+1/24*(1-beta)^2*(LN(F/B110)^2)+1/1920*(1-beta)^4*(LN(F/B110)^4)))^(-1)</f>
        <v>#DIV/0!</v>
      </c>
      <c r="J110" s="11" t="e">
        <f>+(1+(1/24*(1-beta)^2*alpha^2/(F*B110)^(1-beta)+rho*beta*nu*alpha/(4*(F*B110)^(0.5*(1-beta)))+(2-3*rho^2)/24*nu^2)*F110)</f>
        <v>#DIV/0!</v>
      </c>
      <c r="K110" s="11" t="e">
        <f>+nu/alpha*(F*B110)^(0.5*(1-beta))*LN(F/B110)</f>
        <v>#DIV/0!</v>
      </c>
      <c r="L110" s="11" t="e">
        <f>LN((SQRT(1-2*rho*K110+K110^2)+K110-rho)/(1-rho))</f>
        <v>#DIV/0!</v>
      </c>
      <c r="M110" s="11" t="e">
        <f t="shared" si="3"/>
        <v>#DIV/0!</v>
      </c>
      <c r="N110" s="10" t="e">
        <f t="shared" si="4"/>
        <v>#DIV/0!</v>
      </c>
      <c r="O110" s="10" t="e">
        <f t="shared" si="5"/>
        <v>#DIV/0!</v>
      </c>
      <c r="P110" s="8" t="e" cm="1">
        <f t="array" ref="P110">IF(E110=TRUE,0,dsdalpha)</f>
        <v>#DIV/0!</v>
      </c>
      <c r="Q110" s="8" t="e" cm="1">
        <f t="array" ref="Q110">IF(E110=TRUE,0,ds_dhro)</f>
        <v>#DIV/0!</v>
      </c>
      <c r="R110" s="9" t="e" cm="1">
        <f t="array" ref="R110">IF(E110=TRUE,0,dsdnu)</f>
        <v>#DIV/0!</v>
      </c>
    </row>
    <row r="111" spans="8:18" x14ac:dyDescent="0.2">
      <c r="H111" s="11"/>
      <c r="I111" s="16" t="e">
        <f>+alpha*((F*B111)^(0.5*(1-beta))*(1+1/24*(1-beta)^2*(LN(F/B111)^2)+1/1920*(1-beta)^4*(LN(F/B111)^4)))^(-1)</f>
        <v>#DIV/0!</v>
      </c>
      <c r="J111" s="11" t="e">
        <f>+(1+(1/24*(1-beta)^2*alpha^2/(F*B111)^(1-beta)+rho*beta*nu*alpha/(4*(F*B111)^(0.5*(1-beta)))+(2-3*rho^2)/24*nu^2)*F111)</f>
        <v>#DIV/0!</v>
      </c>
      <c r="K111" s="11" t="e">
        <f>+nu/alpha*(F*B111)^(0.5*(1-beta))*LN(F/B111)</f>
        <v>#DIV/0!</v>
      </c>
      <c r="L111" s="11" t="e">
        <f>LN((SQRT(1-2*rho*K111+K111^2)+K111-rho)/(1-rho))</f>
        <v>#DIV/0!</v>
      </c>
      <c r="M111" s="11" t="e">
        <f t="shared" si="3"/>
        <v>#DIV/0!</v>
      </c>
      <c r="N111" s="10" t="e">
        <f t="shared" si="4"/>
        <v>#DIV/0!</v>
      </c>
      <c r="O111" s="10" t="e">
        <f t="shared" si="5"/>
        <v>#DIV/0!</v>
      </c>
      <c r="P111" s="8" t="e" cm="1">
        <f t="array" ref="P111">IF(E111=TRUE,0,dsdalpha)</f>
        <v>#DIV/0!</v>
      </c>
      <c r="Q111" s="8" t="e" cm="1">
        <f t="array" ref="Q111">IF(E111=TRUE,0,ds_dhro)</f>
        <v>#DIV/0!</v>
      </c>
      <c r="R111" s="9" t="e" cm="1">
        <f t="array" ref="R111">IF(E111=TRUE,0,dsdnu)</f>
        <v>#DIV/0!</v>
      </c>
    </row>
    <row r="112" spans="8:18" x14ac:dyDescent="0.2">
      <c r="H112" s="11"/>
      <c r="I112" s="16" t="e">
        <f>+alpha*((F*B112)^(0.5*(1-beta))*(1+1/24*(1-beta)^2*(LN(F/B112)^2)+1/1920*(1-beta)^4*(LN(F/B112)^4)))^(-1)</f>
        <v>#DIV/0!</v>
      </c>
      <c r="J112" s="11" t="e">
        <f>+(1+(1/24*(1-beta)^2*alpha^2/(F*B112)^(1-beta)+rho*beta*nu*alpha/(4*(F*B112)^(0.5*(1-beta)))+(2-3*rho^2)/24*nu^2)*F112)</f>
        <v>#DIV/0!</v>
      </c>
      <c r="K112" s="11" t="e">
        <f>+nu/alpha*(F*B112)^(0.5*(1-beta))*LN(F/B112)</f>
        <v>#DIV/0!</v>
      </c>
      <c r="L112" s="11" t="e">
        <f>LN((SQRT(1-2*rho*K112+K112^2)+K112-rho)/(1-rho))</f>
        <v>#DIV/0!</v>
      </c>
      <c r="M112" s="11" t="e">
        <f t="shared" si="3"/>
        <v>#DIV/0!</v>
      </c>
      <c r="N112" s="10" t="e">
        <f t="shared" si="4"/>
        <v>#DIV/0!</v>
      </c>
      <c r="O112" s="10" t="e">
        <f t="shared" si="5"/>
        <v>#DIV/0!</v>
      </c>
      <c r="P112" s="8" t="e" cm="1">
        <f t="array" ref="P112">IF(E112=TRUE,0,dsdalpha)</f>
        <v>#DIV/0!</v>
      </c>
      <c r="Q112" s="8" t="e" cm="1">
        <f t="array" ref="Q112">IF(E112=TRUE,0,ds_dhro)</f>
        <v>#DIV/0!</v>
      </c>
      <c r="R112" s="9" t="e" cm="1">
        <f t="array" ref="R112">IF(E112=TRUE,0,dsdnu)</f>
        <v>#DIV/0!</v>
      </c>
    </row>
    <row r="113" spans="8:18" x14ac:dyDescent="0.2">
      <c r="H113" s="11"/>
      <c r="I113" s="16" t="e">
        <f>+alpha*((F*B113)^(0.5*(1-beta))*(1+1/24*(1-beta)^2*(LN(F/B113)^2)+1/1920*(1-beta)^4*(LN(F/B113)^4)))^(-1)</f>
        <v>#DIV/0!</v>
      </c>
      <c r="J113" s="11" t="e">
        <f>+(1+(1/24*(1-beta)^2*alpha^2/(F*B113)^(1-beta)+rho*beta*nu*alpha/(4*(F*B113)^(0.5*(1-beta)))+(2-3*rho^2)/24*nu^2)*F113)</f>
        <v>#DIV/0!</v>
      </c>
      <c r="K113" s="11" t="e">
        <f>+nu/alpha*(F*B113)^(0.5*(1-beta))*LN(F/B113)</f>
        <v>#DIV/0!</v>
      </c>
      <c r="L113" s="11" t="e">
        <f>LN((SQRT(1-2*rho*K113+K113^2)+K113-rho)/(1-rho))</f>
        <v>#DIV/0!</v>
      </c>
      <c r="M113" s="11" t="e">
        <f t="shared" si="3"/>
        <v>#DIV/0!</v>
      </c>
      <c r="N113" s="10" t="e">
        <f t="shared" si="4"/>
        <v>#DIV/0!</v>
      </c>
      <c r="O113" s="10" t="e">
        <f t="shared" si="5"/>
        <v>#DIV/0!</v>
      </c>
      <c r="P113" s="8" t="e" cm="1">
        <f t="array" ref="P113">IF(E113=TRUE,0,dsdalpha)</f>
        <v>#DIV/0!</v>
      </c>
      <c r="Q113" s="8" t="e" cm="1">
        <f t="array" ref="Q113">IF(E113=TRUE,0,ds_dhro)</f>
        <v>#DIV/0!</v>
      </c>
      <c r="R113" s="9" t="e" cm="1">
        <f t="array" ref="R113">IF(E113=TRUE,0,dsdnu)</f>
        <v>#DIV/0!</v>
      </c>
    </row>
    <row r="114" spans="8:18" x14ac:dyDescent="0.2">
      <c r="H114" s="11"/>
      <c r="I114" s="16" t="e">
        <f>+alpha*((F*B114)^(0.5*(1-beta))*(1+1/24*(1-beta)^2*(LN(F/B114)^2)+1/1920*(1-beta)^4*(LN(F/B114)^4)))^(-1)</f>
        <v>#DIV/0!</v>
      </c>
      <c r="J114" s="11" t="e">
        <f>+(1+(1/24*(1-beta)^2*alpha^2/(F*B114)^(1-beta)+rho*beta*nu*alpha/(4*(F*B114)^(0.5*(1-beta)))+(2-3*rho^2)/24*nu^2)*F114)</f>
        <v>#DIV/0!</v>
      </c>
      <c r="K114" s="11" t="e">
        <f>+nu/alpha*(F*B114)^(0.5*(1-beta))*LN(F/B114)</f>
        <v>#DIV/0!</v>
      </c>
      <c r="L114" s="11" t="e">
        <f>LN((SQRT(1-2*rho*K114+K114^2)+K114-rho)/(1-rho))</f>
        <v>#DIV/0!</v>
      </c>
      <c r="M114" s="11" t="e">
        <f t="shared" si="3"/>
        <v>#DIV/0!</v>
      </c>
      <c r="N114" s="10" t="e">
        <f t="shared" si="4"/>
        <v>#DIV/0!</v>
      </c>
      <c r="O114" s="10" t="e">
        <f t="shared" si="5"/>
        <v>#DIV/0!</v>
      </c>
      <c r="P114" s="8" t="e" cm="1">
        <f t="array" ref="P114">IF(E114=TRUE,0,dsdalpha)</f>
        <v>#DIV/0!</v>
      </c>
      <c r="Q114" s="8" t="e" cm="1">
        <f t="array" ref="Q114">IF(E114=TRUE,0,ds_dhro)</f>
        <v>#DIV/0!</v>
      </c>
      <c r="R114" s="9" t="e" cm="1">
        <f t="array" ref="R114">IF(E114=TRUE,0,dsdnu)</f>
        <v>#DIV/0!</v>
      </c>
    </row>
    <row r="115" spans="8:18" x14ac:dyDescent="0.2">
      <c r="H115" s="11"/>
      <c r="I115" s="16" t="e">
        <f>+alpha*((F*B115)^(0.5*(1-beta))*(1+1/24*(1-beta)^2*(LN(F/B115)^2)+1/1920*(1-beta)^4*(LN(F/B115)^4)))^(-1)</f>
        <v>#DIV/0!</v>
      </c>
      <c r="J115" s="11" t="e">
        <f>+(1+(1/24*(1-beta)^2*alpha^2/(F*B115)^(1-beta)+rho*beta*nu*alpha/(4*(F*B115)^(0.5*(1-beta)))+(2-3*rho^2)/24*nu^2)*F115)</f>
        <v>#DIV/0!</v>
      </c>
      <c r="K115" s="11" t="e">
        <f>+nu/alpha*(F*B115)^(0.5*(1-beta))*LN(F/B115)</f>
        <v>#DIV/0!</v>
      </c>
      <c r="L115" s="11" t="e">
        <f>LN((SQRT(1-2*rho*K115+K115^2)+K115-rho)/(1-rho))</f>
        <v>#DIV/0!</v>
      </c>
      <c r="M115" s="11" t="e">
        <f t="shared" si="3"/>
        <v>#DIV/0!</v>
      </c>
      <c r="N115" s="10" t="e">
        <f t="shared" si="4"/>
        <v>#DIV/0!</v>
      </c>
      <c r="O115" s="10" t="e">
        <f t="shared" si="5"/>
        <v>#DIV/0!</v>
      </c>
      <c r="P115" s="8" t="e" cm="1">
        <f t="array" ref="P115">IF(E115=TRUE,0,dsdalpha)</f>
        <v>#DIV/0!</v>
      </c>
      <c r="Q115" s="8" t="e" cm="1">
        <f t="array" ref="Q115">IF(E115=TRUE,0,ds_dhro)</f>
        <v>#DIV/0!</v>
      </c>
      <c r="R115" s="9" t="e" cm="1">
        <f t="array" ref="R115">IF(E115=TRUE,0,dsdnu)</f>
        <v>#DIV/0!</v>
      </c>
    </row>
    <row r="116" spans="8:18" x14ac:dyDescent="0.2">
      <c r="H116" s="11"/>
      <c r="I116" s="16" t="e">
        <f>+alpha*((F*B116)^(0.5*(1-beta))*(1+1/24*(1-beta)^2*(LN(F/B116)^2)+1/1920*(1-beta)^4*(LN(F/B116)^4)))^(-1)</f>
        <v>#DIV/0!</v>
      </c>
      <c r="J116" s="11" t="e">
        <f>+(1+(1/24*(1-beta)^2*alpha^2/(F*B116)^(1-beta)+rho*beta*nu*alpha/(4*(F*B116)^(0.5*(1-beta)))+(2-3*rho^2)/24*nu^2)*F116)</f>
        <v>#DIV/0!</v>
      </c>
      <c r="K116" s="11" t="e">
        <f>+nu/alpha*(F*B116)^(0.5*(1-beta))*LN(F/B116)</f>
        <v>#DIV/0!</v>
      </c>
      <c r="L116" s="11" t="e">
        <f>LN((SQRT(1-2*rho*K116+K116^2)+K116-rho)/(1-rho))</f>
        <v>#DIV/0!</v>
      </c>
      <c r="M116" s="11" t="e">
        <f t="shared" si="3"/>
        <v>#DIV/0!</v>
      </c>
      <c r="N116" s="10" t="e">
        <f t="shared" si="4"/>
        <v>#DIV/0!</v>
      </c>
      <c r="O116" s="10" t="e">
        <f t="shared" si="5"/>
        <v>#DIV/0!</v>
      </c>
      <c r="P116" s="8" t="e" cm="1">
        <f t="array" ref="P116">IF(E116=TRUE,0,dsdalpha)</f>
        <v>#DIV/0!</v>
      </c>
      <c r="Q116" s="8" t="e" cm="1">
        <f t="array" ref="Q116">IF(E116=TRUE,0,ds_dhro)</f>
        <v>#DIV/0!</v>
      </c>
      <c r="R116" s="9" t="e" cm="1">
        <f t="array" ref="R116">IF(E116=TRUE,0,dsdnu)</f>
        <v>#DIV/0!</v>
      </c>
    </row>
    <row r="117" spans="8:18" x14ac:dyDescent="0.2">
      <c r="H117" s="11"/>
      <c r="I117" s="16" t="e">
        <f>+alpha*((F*B117)^(0.5*(1-beta))*(1+1/24*(1-beta)^2*(LN(F/B117)^2)+1/1920*(1-beta)^4*(LN(F/B117)^4)))^(-1)</f>
        <v>#DIV/0!</v>
      </c>
      <c r="J117" s="11" t="e">
        <f>+(1+(1/24*(1-beta)^2*alpha^2/(F*B117)^(1-beta)+rho*beta*nu*alpha/(4*(F*B117)^(0.5*(1-beta)))+(2-3*rho^2)/24*nu^2)*F117)</f>
        <v>#DIV/0!</v>
      </c>
      <c r="K117" s="11" t="e">
        <f>+nu/alpha*(F*B117)^(0.5*(1-beta))*LN(F/B117)</f>
        <v>#DIV/0!</v>
      </c>
      <c r="L117" s="11" t="e">
        <f>LN((SQRT(1-2*rho*K117+K117^2)+K117-rho)/(1-rho))</f>
        <v>#DIV/0!</v>
      </c>
      <c r="M117" s="11" t="e">
        <f t="shared" si="3"/>
        <v>#DIV/0!</v>
      </c>
      <c r="N117" s="10" t="e">
        <f t="shared" si="4"/>
        <v>#DIV/0!</v>
      </c>
      <c r="O117" s="10" t="e">
        <f t="shared" si="5"/>
        <v>#DIV/0!</v>
      </c>
      <c r="P117" s="8" t="e" cm="1">
        <f t="array" ref="P117">IF(E117=TRUE,0,dsdalpha)</f>
        <v>#DIV/0!</v>
      </c>
      <c r="Q117" s="8" t="e" cm="1">
        <f t="array" ref="Q117">IF(E117=TRUE,0,ds_dhro)</f>
        <v>#DIV/0!</v>
      </c>
      <c r="R117" s="9" t="e" cm="1">
        <f t="array" ref="R117">IF(E117=TRUE,0,dsdnu)</f>
        <v>#DIV/0!</v>
      </c>
    </row>
    <row r="118" spans="8:18" x14ac:dyDescent="0.2">
      <c r="H118" s="11"/>
      <c r="I118" s="16" t="e">
        <f>+alpha*((F*B118)^(0.5*(1-beta))*(1+1/24*(1-beta)^2*(LN(F/B118)^2)+1/1920*(1-beta)^4*(LN(F/B118)^4)))^(-1)</f>
        <v>#DIV/0!</v>
      </c>
      <c r="J118" s="11" t="e">
        <f>+(1+(1/24*(1-beta)^2*alpha^2/(F*B118)^(1-beta)+rho*beta*nu*alpha/(4*(F*B118)^(0.5*(1-beta)))+(2-3*rho^2)/24*nu^2)*F118)</f>
        <v>#DIV/0!</v>
      </c>
      <c r="K118" s="11" t="e">
        <f>+nu/alpha*(F*B118)^(0.5*(1-beta))*LN(F/B118)</f>
        <v>#DIV/0!</v>
      </c>
      <c r="L118" s="11" t="e">
        <f>LN((SQRT(1-2*rho*K118+K118^2)+K118-rho)/(1-rho))</f>
        <v>#DIV/0!</v>
      </c>
      <c r="M118" s="11" t="e">
        <f t="shared" si="3"/>
        <v>#DIV/0!</v>
      </c>
      <c r="N118" s="10" t="e">
        <f t="shared" si="4"/>
        <v>#DIV/0!</v>
      </c>
      <c r="O118" s="10" t="e">
        <f t="shared" si="5"/>
        <v>#DIV/0!</v>
      </c>
      <c r="P118" s="8" t="e" cm="1">
        <f t="array" ref="P118">IF(E118=TRUE,0,dsdalpha)</f>
        <v>#DIV/0!</v>
      </c>
      <c r="Q118" s="8" t="e" cm="1">
        <f t="array" ref="Q118">IF(E118=TRUE,0,ds_dhro)</f>
        <v>#DIV/0!</v>
      </c>
      <c r="R118" s="9" t="e" cm="1">
        <f t="array" ref="R118">IF(E118=TRUE,0,dsdnu)</f>
        <v>#DIV/0!</v>
      </c>
    </row>
    <row r="119" spans="8:18" x14ac:dyDescent="0.2">
      <c r="H119" s="11"/>
      <c r="I119" s="16" t="e">
        <f>+alpha*((F*B119)^(0.5*(1-beta))*(1+1/24*(1-beta)^2*(LN(F/B119)^2)+1/1920*(1-beta)^4*(LN(F/B119)^4)))^(-1)</f>
        <v>#DIV/0!</v>
      </c>
      <c r="J119" s="11" t="e">
        <f>+(1+(1/24*(1-beta)^2*alpha^2/(F*B119)^(1-beta)+rho*beta*nu*alpha/(4*(F*B119)^(0.5*(1-beta)))+(2-3*rho^2)/24*nu^2)*F119)</f>
        <v>#DIV/0!</v>
      </c>
      <c r="K119" s="11" t="e">
        <f>+nu/alpha*(F*B119)^(0.5*(1-beta))*LN(F/B119)</f>
        <v>#DIV/0!</v>
      </c>
      <c r="L119" s="11" t="e">
        <f>LN((SQRT(1-2*rho*K119+K119^2)+K119-rho)/(1-rho))</f>
        <v>#DIV/0!</v>
      </c>
      <c r="M119" s="11" t="e">
        <f t="shared" si="3"/>
        <v>#DIV/0!</v>
      </c>
      <c r="N119" s="10" t="e">
        <f t="shared" si="4"/>
        <v>#DIV/0!</v>
      </c>
      <c r="O119" s="10" t="e">
        <f t="shared" si="5"/>
        <v>#DIV/0!</v>
      </c>
      <c r="P119" s="8" t="e" cm="1">
        <f t="array" ref="P119">IF(E119=TRUE,0,dsdalpha)</f>
        <v>#DIV/0!</v>
      </c>
      <c r="Q119" s="8" t="e" cm="1">
        <f t="array" ref="Q119">IF(E119=TRUE,0,ds_dhro)</f>
        <v>#DIV/0!</v>
      </c>
      <c r="R119" s="9" t="e" cm="1">
        <f t="array" ref="R119">IF(E119=TRUE,0,dsdnu)</f>
        <v>#DIV/0!</v>
      </c>
    </row>
    <row r="120" spans="8:18" x14ac:dyDescent="0.2">
      <c r="H120" s="11"/>
      <c r="I120" s="16" t="e">
        <f>+alpha*((F*B120)^(0.5*(1-beta))*(1+1/24*(1-beta)^2*(LN(F/B120)^2)+1/1920*(1-beta)^4*(LN(F/B120)^4)))^(-1)</f>
        <v>#DIV/0!</v>
      </c>
      <c r="J120" s="11" t="e">
        <f>+(1+(1/24*(1-beta)^2*alpha^2/(F*B120)^(1-beta)+rho*beta*nu*alpha/(4*(F*B120)^(0.5*(1-beta)))+(2-3*rho^2)/24*nu^2)*F120)</f>
        <v>#DIV/0!</v>
      </c>
      <c r="K120" s="11" t="e">
        <f>+nu/alpha*(F*B120)^(0.5*(1-beta))*LN(F/B120)</f>
        <v>#DIV/0!</v>
      </c>
      <c r="L120" s="11" t="e">
        <f>LN((SQRT(1-2*rho*K120+K120^2)+K120-rho)/(1-rho))</f>
        <v>#DIV/0!</v>
      </c>
      <c r="M120" s="11" t="e">
        <f t="shared" si="3"/>
        <v>#DIV/0!</v>
      </c>
      <c r="N120" s="10" t="e">
        <f t="shared" si="4"/>
        <v>#DIV/0!</v>
      </c>
      <c r="O120" s="10" t="e">
        <f t="shared" si="5"/>
        <v>#DIV/0!</v>
      </c>
      <c r="P120" s="8" t="e" cm="1">
        <f t="array" ref="P120">IF(E120=TRUE,0,dsdalpha)</f>
        <v>#DIV/0!</v>
      </c>
      <c r="Q120" s="8" t="e" cm="1">
        <f t="array" ref="Q120">IF(E120=TRUE,0,ds_dhro)</f>
        <v>#DIV/0!</v>
      </c>
      <c r="R120" s="9" t="e" cm="1">
        <f t="array" ref="R120">IF(E120=TRUE,0,dsdnu)</f>
        <v>#DIV/0!</v>
      </c>
    </row>
    <row r="121" spans="8:18" x14ac:dyDescent="0.2">
      <c r="H121" s="11"/>
      <c r="I121" s="16" t="e">
        <f>+alpha*((F*B121)^(0.5*(1-beta))*(1+1/24*(1-beta)^2*(LN(F/B121)^2)+1/1920*(1-beta)^4*(LN(F/B121)^4)))^(-1)</f>
        <v>#DIV/0!</v>
      </c>
      <c r="J121" s="11" t="e">
        <f>+(1+(1/24*(1-beta)^2*alpha^2/(F*B121)^(1-beta)+rho*beta*nu*alpha/(4*(F*B121)^(0.5*(1-beta)))+(2-3*rho^2)/24*nu^2)*F121)</f>
        <v>#DIV/0!</v>
      </c>
      <c r="K121" s="11" t="e">
        <f>+nu/alpha*(F*B121)^(0.5*(1-beta))*LN(F/B121)</f>
        <v>#DIV/0!</v>
      </c>
      <c r="L121" s="11" t="e">
        <f>LN((SQRT(1-2*rho*K121+K121^2)+K121-rho)/(1-rho))</f>
        <v>#DIV/0!</v>
      </c>
      <c r="M121" s="11" t="e">
        <f t="shared" si="3"/>
        <v>#DIV/0!</v>
      </c>
      <c r="N121" s="10" t="e">
        <f t="shared" si="4"/>
        <v>#DIV/0!</v>
      </c>
      <c r="O121" s="10" t="e">
        <f t="shared" si="5"/>
        <v>#DIV/0!</v>
      </c>
      <c r="P121" s="8" t="e" cm="1">
        <f t="array" ref="P121">IF(E121=TRUE,0,dsdalpha)</f>
        <v>#DIV/0!</v>
      </c>
      <c r="Q121" s="8" t="e" cm="1">
        <f t="array" ref="Q121">IF(E121=TRUE,0,ds_dhro)</f>
        <v>#DIV/0!</v>
      </c>
      <c r="R121" s="9" t="e" cm="1">
        <f t="array" ref="R121">IF(E121=TRUE,0,dsdnu)</f>
        <v>#DIV/0!</v>
      </c>
    </row>
    <row r="122" spans="8:18" x14ac:dyDescent="0.2">
      <c r="H122" s="11"/>
      <c r="I122" s="16" t="e">
        <f>+alpha*((F*B122)^(0.5*(1-beta))*(1+1/24*(1-beta)^2*(LN(F/B122)^2)+1/1920*(1-beta)^4*(LN(F/B122)^4)))^(-1)</f>
        <v>#DIV/0!</v>
      </c>
      <c r="J122" s="11" t="e">
        <f>+(1+(1/24*(1-beta)^2*alpha^2/(F*B122)^(1-beta)+rho*beta*nu*alpha/(4*(F*B122)^(0.5*(1-beta)))+(2-3*rho^2)/24*nu^2)*F122)</f>
        <v>#DIV/0!</v>
      </c>
      <c r="K122" s="11" t="e">
        <f>+nu/alpha*(F*B122)^(0.5*(1-beta))*LN(F/B122)</f>
        <v>#DIV/0!</v>
      </c>
      <c r="L122" s="11" t="e">
        <f>LN((SQRT(1-2*rho*K122+K122^2)+K122-rho)/(1-rho))</f>
        <v>#DIV/0!</v>
      </c>
      <c r="M122" s="11" t="e">
        <f t="shared" si="3"/>
        <v>#DIV/0!</v>
      </c>
      <c r="N122" s="10" t="e">
        <f t="shared" si="4"/>
        <v>#DIV/0!</v>
      </c>
      <c r="O122" s="10" t="e">
        <f t="shared" si="5"/>
        <v>#DIV/0!</v>
      </c>
      <c r="P122" s="8" t="e" cm="1">
        <f t="array" ref="P122">IF(E122=TRUE,0,dsdalpha)</f>
        <v>#DIV/0!</v>
      </c>
      <c r="Q122" s="8" t="e" cm="1">
        <f t="array" ref="Q122">IF(E122=TRUE,0,ds_dhro)</f>
        <v>#DIV/0!</v>
      </c>
      <c r="R122" s="9" t="e" cm="1">
        <f t="array" ref="R122">IF(E122=TRUE,0,dsdnu)</f>
        <v>#DIV/0!</v>
      </c>
    </row>
    <row r="123" spans="8:18" x14ac:dyDescent="0.2">
      <c r="H123" s="11"/>
      <c r="I123" s="16" t="e">
        <f>+alpha*((F*B123)^(0.5*(1-beta))*(1+1/24*(1-beta)^2*(LN(F/B123)^2)+1/1920*(1-beta)^4*(LN(F/B123)^4)))^(-1)</f>
        <v>#DIV/0!</v>
      </c>
      <c r="J123" s="11" t="e">
        <f>+(1+(1/24*(1-beta)^2*alpha^2/(F*B123)^(1-beta)+rho*beta*nu*alpha/(4*(F*B123)^(0.5*(1-beta)))+(2-3*rho^2)/24*nu^2)*F123)</f>
        <v>#DIV/0!</v>
      </c>
      <c r="K123" s="11" t="e">
        <f>+nu/alpha*(F*B123)^(0.5*(1-beta))*LN(F/B123)</f>
        <v>#DIV/0!</v>
      </c>
      <c r="L123" s="11" t="e">
        <f>LN((SQRT(1-2*rho*K123+K123^2)+K123-rho)/(1-rho))</f>
        <v>#DIV/0!</v>
      </c>
      <c r="M123" s="11" t="e">
        <f t="shared" si="3"/>
        <v>#DIV/0!</v>
      </c>
      <c r="N123" s="10" t="e">
        <f t="shared" si="4"/>
        <v>#DIV/0!</v>
      </c>
      <c r="O123" s="10" t="e">
        <f t="shared" si="5"/>
        <v>#DIV/0!</v>
      </c>
      <c r="P123" s="8" t="e" cm="1">
        <f t="array" ref="P123">IF(E123=TRUE,0,dsdalpha)</f>
        <v>#DIV/0!</v>
      </c>
      <c r="Q123" s="8" t="e" cm="1">
        <f t="array" ref="Q123">IF(E123=TRUE,0,ds_dhro)</f>
        <v>#DIV/0!</v>
      </c>
      <c r="R123" s="9" t="e" cm="1">
        <f t="array" ref="R123">IF(E123=TRUE,0,dsdnu)</f>
        <v>#DIV/0!</v>
      </c>
    </row>
    <row r="124" spans="8:18" x14ac:dyDescent="0.2">
      <c r="H124" s="11"/>
      <c r="I124" s="16" t="e">
        <f>+alpha*((F*B124)^(0.5*(1-beta))*(1+1/24*(1-beta)^2*(LN(F/B124)^2)+1/1920*(1-beta)^4*(LN(F/B124)^4)))^(-1)</f>
        <v>#DIV/0!</v>
      </c>
      <c r="J124" s="11" t="e">
        <f>+(1+(1/24*(1-beta)^2*alpha^2/(F*B124)^(1-beta)+rho*beta*nu*alpha/(4*(F*B124)^(0.5*(1-beta)))+(2-3*rho^2)/24*nu^2)*F124)</f>
        <v>#DIV/0!</v>
      </c>
      <c r="K124" s="11" t="e">
        <f>+nu/alpha*(F*B124)^(0.5*(1-beta))*LN(F/B124)</f>
        <v>#DIV/0!</v>
      </c>
      <c r="L124" s="11" t="e">
        <f>LN((SQRT(1-2*rho*K124+K124^2)+K124-rho)/(1-rho))</f>
        <v>#DIV/0!</v>
      </c>
      <c r="M124" s="11" t="e">
        <f t="shared" si="3"/>
        <v>#DIV/0!</v>
      </c>
      <c r="N124" s="10" t="e">
        <f t="shared" si="4"/>
        <v>#DIV/0!</v>
      </c>
      <c r="O124" s="10" t="e">
        <f t="shared" si="5"/>
        <v>#DIV/0!</v>
      </c>
      <c r="P124" s="8" t="e" cm="1">
        <f t="array" ref="P124">IF(E124=TRUE,0,dsdalpha)</f>
        <v>#DIV/0!</v>
      </c>
      <c r="Q124" s="8" t="e" cm="1">
        <f t="array" ref="Q124">IF(E124=TRUE,0,ds_dhro)</f>
        <v>#DIV/0!</v>
      </c>
      <c r="R124" s="9" t="e" cm="1">
        <f t="array" ref="R124">IF(E124=TRUE,0,dsdnu)</f>
        <v>#DIV/0!</v>
      </c>
    </row>
    <row r="125" spans="8:18" x14ac:dyDescent="0.2">
      <c r="H125" s="11"/>
      <c r="I125" s="16" t="e">
        <f>+alpha*((F*B125)^(0.5*(1-beta))*(1+1/24*(1-beta)^2*(LN(F/B125)^2)+1/1920*(1-beta)^4*(LN(F/B125)^4)))^(-1)</f>
        <v>#DIV/0!</v>
      </c>
      <c r="J125" s="11" t="e">
        <f>+(1+(1/24*(1-beta)^2*alpha^2/(F*B125)^(1-beta)+rho*beta*nu*alpha/(4*(F*B125)^(0.5*(1-beta)))+(2-3*rho^2)/24*nu^2)*F125)</f>
        <v>#DIV/0!</v>
      </c>
      <c r="K125" s="11" t="e">
        <f>+nu/alpha*(F*B125)^(0.5*(1-beta))*LN(F/B125)</f>
        <v>#DIV/0!</v>
      </c>
      <c r="L125" s="11" t="e">
        <f>LN((SQRT(1-2*rho*K125+K125^2)+K125-rho)/(1-rho))</f>
        <v>#DIV/0!</v>
      </c>
      <c r="M125" s="11" t="e">
        <f t="shared" si="3"/>
        <v>#DIV/0!</v>
      </c>
      <c r="N125" s="10" t="e">
        <f t="shared" si="4"/>
        <v>#DIV/0!</v>
      </c>
      <c r="O125" s="10" t="e">
        <f t="shared" si="5"/>
        <v>#DIV/0!</v>
      </c>
      <c r="P125" s="8" t="e" cm="1">
        <f t="array" ref="P125">IF(E125=TRUE,0,dsdalpha)</f>
        <v>#DIV/0!</v>
      </c>
      <c r="Q125" s="8" t="e" cm="1">
        <f t="array" ref="Q125">IF(E125=TRUE,0,ds_dhro)</f>
        <v>#DIV/0!</v>
      </c>
      <c r="R125" s="9" t="e" cm="1">
        <f t="array" ref="R125">IF(E125=TRUE,0,dsdnu)</f>
        <v>#DIV/0!</v>
      </c>
    </row>
    <row r="126" spans="8:18" x14ac:dyDescent="0.2">
      <c r="H126" s="11"/>
      <c r="I126" s="16" t="e">
        <f>+alpha*((F*B126)^(0.5*(1-beta))*(1+1/24*(1-beta)^2*(LN(F/B126)^2)+1/1920*(1-beta)^4*(LN(F/B126)^4)))^(-1)</f>
        <v>#DIV/0!</v>
      </c>
      <c r="J126" s="11" t="e">
        <f>+(1+(1/24*(1-beta)^2*alpha^2/(F*B126)^(1-beta)+rho*beta*nu*alpha/(4*(F*B126)^(0.5*(1-beta)))+(2-3*rho^2)/24*nu^2)*F126)</f>
        <v>#DIV/0!</v>
      </c>
      <c r="K126" s="11" t="e">
        <f>+nu/alpha*(F*B126)^(0.5*(1-beta))*LN(F/B126)</f>
        <v>#DIV/0!</v>
      </c>
      <c r="L126" s="11" t="e">
        <f>LN((SQRT(1-2*rho*K126+K126^2)+K126-rho)/(1-rho))</f>
        <v>#DIV/0!</v>
      </c>
      <c r="M126" s="11" t="e">
        <f t="shared" si="3"/>
        <v>#DIV/0!</v>
      </c>
      <c r="N126" s="10" t="e">
        <f t="shared" si="4"/>
        <v>#DIV/0!</v>
      </c>
      <c r="O126" s="10" t="e">
        <f t="shared" si="5"/>
        <v>#DIV/0!</v>
      </c>
      <c r="P126" s="8" t="e" cm="1">
        <f t="array" ref="P126">IF(E126=TRUE,0,dsdalpha)</f>
        <v>#DIV/0!</v>
      </c>
      <c r="Q126" s="8" t="e" cm="1">
        <f t="array" ref="Q126">IF(E126=TRUE,0,ds_dhro)</f>
        <v>#DIV/0!</v>
      </c>
      <c r="R126" s="9" t="e" cm="1">
        <f t="array" ref="R126">IF(E126=TRUE,0,dsdnu)</f>
        <v>#DIV/0!</v>
      </c>
    </row>
    <row r="127" spans="8:18" x14ac:dyDescent="0.2">
      <c r="H127" s="11"/>
      <c r="I127" s="16" t="e">
        <f>+alpha*((F*B127)^(0.5*(1-beta))*(1+1/24*(1-beta)^2*(LN(F/B127)^2)+1/1920*(1-beta)^4*(LN(F/B127)^4)))^(-1)</f>
        <v>#DIV/0!</v>
      </c>
      <c r="J127" s="11" t="e">
        <f>+(1+(1/24*(1-beta)^2*alpha^2/(F*B127)^(1-beta)+rho*beta*nu*alpha/(4*(F*B127)^(0.5*(1-beta)))+(2-3*rho^2)/24*nu^2)*F127)</f>
        <v>#DIV/0!</v>
      </c>
      <c r="K127" s="11" t="e">
        <f>+nu/alpha*(F*B127)^(0.5*(1-beta))*LN(F/B127)</f>
        <v>#DIV/0!</v>
      </c>
      <c r="L127" s="11" t="e">
        <f>LN((SQRT(1-2*rho*K127+K127^2)+K127-rho)/(1-rho))</f>
        <v>#DIV/0!</v>
      </c>
      <c r="M127" s="11" t="e">
        <f t="shared" si="3"/>
        <v>#DIV/0!</v>
      </c>
      <c r="N127" s="10" t="e">
        <f t="shared" si="4"/>
        <v>#DIV/0!</v>
      </c>
      <c r="O127" s="10" t="e">
        <f t="shared" si="5"/>
        <v>#DIV/0!</v>
      </c>
      <c r="P127" s="8" t="e" cm="1">
        <f t="array" ref="P127">IF(E127=TRUE,0,dsdalpha)</f>
        <v>#DIV/0!</v>
      </c>
      <c r="Q127" s="8" t="e" cm="1">
        <f t="array" ref="Q127">IF(E127=TRUE,0,ds_dhro)</f>
        <v>#DIV/0!</v>
      </c>
      <c r="R127" s="9" t="e" cm="1">
        <f t="array" ref="R127">IF(E127=TRUE,0,dsdnu)</f>
        <v>#DIV/0!</v>
      </c>
    </row>
    <row r="128" spans="8:18" x14ac:dyDescent="0.2">
      <c r="H128" s="11"/>
      <c r="I128" s="16" t="e">
        <f>+alpha*((F*B128)^(0.5*(1-beta))*(1+1/24*(1-beta)^2*(LN(F/B128)^2)+1/1920*(1-beta)^4*(LN(F/B128)^4)))^(-1)</f>
        <v>#DIV/0!</v>
      </c>
      <c r="J128" s="11" t="e">
        <f>+(1+(1/24*(1-beta)^2*alpha^2/(F*B128)^(1-beta)+rho*beta*nu*alpha/(4*(F*B128)^(0.5*(1-beta)))+(2-3*rho^2)/24*nu^2)*F128)</f>
        <v>#DIV/0!</v>
      </c>
      <c r="K128" s="11" t="e">
        <f>+nu/alpha*(F*B128)^(0.5*(1-beta))*LN(F/B128)</f>
        <v>#DIV/0!</v>
      </c>
      <c r="L128" s="11" t="e">
        <f>LN((SQRT(1-2*rho*K128+K128^2)+K128-rho)/(1-rho))</f>
        <v>#DIV/0!</v>
      </c>
      <c r="M128" s="11" t="e">
        <f t="shared" si="3"/>
        <v>#DIV/0!</v>
      </c>
      <c r="N128" s="10" t="e">
        <f t="shared" si="4"/>
        <v>#DIV/0!</v>
      </c>
      <c r="O128" s="10" t="e">
        <f t="shared" si="5"/>
        <v>#DIV/0!</v>
      </c>
      <c r="P128" s="8" t="e" cm="1">
        <f t="array" ref="P128">IF(E128=TRUE,0,dsdalpha)</f>
        <v>#DIV/0!</v>
      </c>
      <c r="Q128" s="8" t="e" cm="1">
        <f t="array" ref="Q128">IF(E128=TRUE,0,ds_dhro)</f>
        <v>#DIV/0!</v>
      </c>
      <c r="R128" s="9" t="e" cm="1">
        <f t="array" ref="R128">IF(E128=TRUE,0,dsdnu)</f>
        <v>#DIV/0!</v>
      </c>
    </row>
    <row r="129" spans="8:18" x14ac:dyDescent="0.2">
      <c r="H129" s="11"/>
      <c r="I129" s="16" t="e">
        <f>+alpha*((F*B129)^(0.5*(1-beta))*(1+1/24*(1-beta)^2*(LN(F/B129)^2)+1/1920*(1-beta)^4*(LN(F/B129)^4)))^(-1)</f>
        <v>#DIV/0!</v>
      </c>
      <c r="J129" s="11" t="e">
        <f>+(1+(1/24*(1-beta)^2*alpha^2/(F*B129)^(1-beta)+rho*beta*nu*alpha/(4*(F*B129)^(0.5*(1-beta)))+(2-3*rho^2)/24*nu^2)*F129)</f>
        <v>#DIV/0!</v>
      </c>
      <c r="K129" s="11" t="e">
        <f>+nu/alpha*(F*B129)^(0.5*(1-beta))*LN(F/B129)</f>
        <v>#DIV/0!</v>
      </c>
      <c r="L129" s="11" t="e">
        <f>LN((SQRT(1-2*rho*K129+K129^2)+K129-rho)/(1-rho))</f>
        <v>#DIV/0!</v>
      </c>
      <c r="M129" s="11" t="e">
        <f t="shared" si="3"/>
        <v>#DIV/0!</v>
      </c>
      <c r="N129" s="10" t="e">
        <f t="shared" si="4"/>
        <v>#DIV/0!</v>
      </c>
      <c r="O129" s="10" t="e">
        <f t="shared" si="5"/>
        <v>#DIV/0!</v>
      </c>
      <c r="P129" s="8" t="e" cm="1">
        <f t="array" ref="P129">IF(E129=TRUE,0,dsdalpha)</f>
        <v>#DIV/0!</v>
      </c>
      <c r="Q129" s="8" t="e" cm="1">
        <f t="array" ref="Q129">IF(E129=TRUE,0,ds_dhro)</f>
        <v>#DIV/0!</v>
      </c>
      <c r="R129" s="9" t="e" cm="1">
        <f t="array" ref="R129">IF(E129=TRUE,0,dsdnu)</f>
        <v>#DIV/0!</v>
      </c>
    </row>
    <row r="130" spans="8:18" x14ac:dyDescent="0.2">
      <c r="H130" s="11"/>
      <c r="I130" s="16" t="e">
        <f>+alpha*((F*B130)^(0.5*(1-beta))*(1+1/24*(1-beta)^2*(LN(F/B130)^2)+1/1920*(1-beta)^4*(LN(F/B130)^4)))^(-1)</f>
        <v>#DIV/0!</v>
      </c>
      <c r="J130" s="11" t="e">
        <f>+(1+(1/24*(1-beta)^2*alpha^2/(F*B130)^(1-beta)+rho*beta*nu*alpha/(4*(F*B130)^(0.5*(1-beta)))+(2-3*rho^2)/24*nu^2)*F130)</f>
        <v>#DIV/0!</v>
      </c>
      <c r="K130" s="11" t="e">
        <f>+nu/alpha*(F*B130)^(0.5*(1-beta))*LN(F/B130)</f>
        <v>#DIV/0!</v>
      </c>
      <c r="L130" s="11" t="e">
        <f>LN((SQRT(1-2*rho*K130+K130^2)+K130-rho)/(1-rho))</f>
        <v>#DIV/0!</v>
      </c>
      <c r="M130" s="11" t="e">
        <f t="shared" si="3"/>
        <v>#DIV/0!</v>
      </c>
      <c r="N130" s="10" t="e">
        <f t="shared" si="4"/>
        <v>#DIV/0!</v>
      </c>
      <c r="O130" s="10" t="e">
        <f t="shared" si="5"/>
        <v>#DIV/0!</v>
      </c>
      <c r="P130" s="8" t="e" cm="1">
        <f t="array" ref="P130">IF(E130=TRUE,0,dsdalpha)</f>
        <v>#DIV/0!</v>
      </c>
      <c r="Q130" s="8" t="e" cm="1">
        <f t="array" ref="Q130">IF(E130=TRUE,0,ds_dhro)</f>
        <v>#DIV/0!</v>
      </c>
      <c r="R130" s="9" t="e" cm="1">
        <f t="array" ref="R130">IF(E130=TRUE,0,dsdnu)</f>
        <v>#DIV/0!</v>
      </c>
    </row>
    <row r="131" spans="8:18" x14ac:dyDescent="0.2">
      <c r="H131" s="11"/>
      <c r="I131" s="16" t="e">
        <f>+alpha*((F*B131)^(0.5*(1-beta))*(1+1/24*(1-beta)^2*(LN(F/B131)^2)+1/1920*(1-beta)^4*(LN(F/B131)^4)))^(-1)</f>
        <v>#DIV/0!</v>
      </c>
      <c r="J131" s="11" t="e">
        <f>+(1+(1/24*(1-beta)^2*alpha^2/(F*B131)^(1-beta)+rho*beta*nu*alpha/(4*(F*B131)^(0.5*(1-beta)))+(2-3*rho^2)/24*nu^2)*F131)</f>
        <v>#DIV/0!</v>
      </c>
      <c r="K131" s="11" t="e">
        <f>+nu/alpha*(F*B131)^(0.5*(1-beta))*LN(F/B131)</f>
        <v>#DIV/0!</v>
      </c>
      <c r="L131" s="11" t="e">
        <f>LN((SQRT(1-2*rho*K131+K131^2)+K131-rho)/(1-rho))</f>
        <v>#DIV/0!</v>
      </c>
      <c r="M131" s="11" t="e">
        <f t="shared" ref="M131:M194" si="6">I131*J131*K131/L131</f>
        <v>#DIV/0!</v>
      </c>
      <c r="N131" s="10" t="e">
        <f t="shared" ref="N131:N194" si="7">(M131-D131)^2</f>
        <v>#DIV/0!</v>
      </c>
      <c r="O131" s="10" t="e">
        <f t="shared" ref="O131:O194" si="8">IF(E131=TRUE,0,N131)</f>
        <v>#DIV/0!</v>
      </c>
      <c r="P131" s="8" t="e" cm="1">
        <f t="array" ref="P131">IF(E131=TRUE,0,dsdalpha)</f>
        <v>#DIV/0!</v>
      </c>
      <c r="Q131" s="8" t="e" cm="1">
        <f t="array" ref="Q131">IF(E131=TRUE,0,ds_dhro)</f>
        <v>#DIV/0!</v>
      </c>
      <c r="R131" s="9" t="e" cm="1">
        <f t="array" ref="R131">IF(E131=TRUE,0,dsdnu)</f>
        <v>#DIV/0!</v>
      </c>
    </row>
    <row r="132" spans="8:18" x14ac:dyDescent="0.2">
      <c r="H132" s="11"/>
      <c r="I132" s="16" t="e">
        <f>+alpha*((F*B132)^(0.5*(1-beta))*(1+1/24*(1-beta)^2*(LN(F/B132)^2)+1/1920*(1-beta)^4*(LN(F/B132)^4)))^(-1)</f>
        <v>#DIV/0!</v>
      </c>
      <c r="J132" s="11" t="e">
        <f>+(1+(1/24*(1-beta)^2*alpha^2/(F*B132)^(1-beta)+rho*beta*nu*alpha/(4*(F*B132)^(0.5*(1-beta)))+(2-3*rho^2)/24*nu^2)*F132)</f>
        <v>#DIV/0!</v>
      </c>
      <c r="K132" s="11" t="e">
        <f>+nu/alpha*(F*B132)^(0.5*(1-beta))*LN(F/B132)</f>
        <v>#DIV/0!</v>
      </c>
      <c r="L132" s="11" t="e">
        <f>LN((SQRT(1-2*rho*K132+K132^2)+K132-rho)/(1-rho))</f>
        <v>#DIV/0!</v>
      </c>
      <c r="M132" s="11" t="e">
        <f t="shared" si="6"/>
        <v>#DIV/0!</v>
      </c>
      <c r="N132" s="10" t="e">
        <f t="shared" si="7"/>
        <v>#DIV/0!</v>
      </c>
      <c r="O132" s="10" t="e">
        <f t="shared" si="8"/>
        <v>#DIV/0!</v>
      </c>
      <c r="P132" s="8" t="e" cm="1">
        <f t="array" ref="P132">IF(E132=TRUE,0,dsdalpha)</f>
        <v>#DIV/0!</v>
      </c>
      <c r="Q132" s="8" t="e" cm="1">
        <f t="array" ref="Q132">IF(E132=TRUE,0,ds_dhro)</f>
        <v>#DIV/0!</v>
      </c>
      <c r="R132" s="9" t="e" cm="1">
        <f t="array" ref="R132">IF(E132=TRUE,0,dsdnu)</f>
        <v>#DIV/0!</v>
      </c>
    </row>
    <row r="133" spans="8:18" x14ac:dyDescent="0.2">
      <c r="H133" s="11"/>
      <c r="I133" s="16" t="e">
        <f>+alpha*((F*B133)^(0.5*(1-beta))*(1+1/24*(1-beta)^2*(LN(F/B133)^2)+1/1920*(1-beta)^4*(LN(F/B133)^4)))^(-1)</f>
        <v>#DIV/0!</v>
      </c>
      <c r="J133" s="11" t="e">
        <f>+(1+(1/24*(1-beta)^2*alpha^2/(F*B133)^(1-beta)+rho*beta*nu*alpha/(4*(F*B133)^(0.5*(1-beta)))+(2-3*rho^2)/24*nu^2)*F133)</f>
        <v>#DIV/0!</v>
      </c>
      <c r="K133" s="11" t="e">
        <f>+nu/alpha*(F*B133)^(0.5*(1-beta))*LN(F/B133)</f>
        <v>#DIV/0!</v>
      </c>
      <c r="L133" s="11" t="e">
        <f>LN((SQRT(1-2*rho*K133+K133^2)+K133-rho)/(1-rho))</f>
        <v>#DIV/0!</v>
      </c>
      <c r="M133" s="11" t="e">
        <f t="shared" si="6"/>
        <v>#DIV/0!</v>
      </c>
      <c r="N133" s="10" t="e">
        <f t="shared" si="7"/>
        <v>#DIV/0!</v>
      </c>
      <c r="O133" s="10" t="e">
        <f t="shared" si="8"/>
        <v>#DIV/0!</v>
      </c>
      <c r="P133" s="8" t="e" cm="1">
        <f t="array" ref="P133">IF(E133=TRUE,0,dsdalpha)</f>
        <v>#DIV/0!</v>
      </c>
      <c r="Q133" s="8" t="e" cm="1">
        <f t="array" ref="Q133">IF(E133=TRUE,0,ds_dhro)</f>
        <v>#DIV/0!</v>
      </c>
      <c r="R133" s="9" t="e" cm="1">
        <f t="array" ref="R133">IF(E133=TRUE,0,dsdnu)</f>
        <v>#DIV/0!</v>
      </c>
    </row>
    <row r="134" spans="8:18" x14ac:dyDescent="0.2">
      <c r="H134" s="11"/>
      <c r="I134" s="16" t="e">
        <f>+alpha*((F*B134)^(0.5*(1-beta))*(1+1/24*(1-beta)^2*(LN(F/B134)^2)+1/1920*(1-beta)^4*(LN(F/B134)^4)))^(-1)</f>
        <v>#DIV/0!</v>
      </c>
      <c r="J134" s="11" t="e">
        <f>+(1+(1/24*(1-beta)^2*alpha^2/(F*B134)^(1-beta)+rho*beta*nu*alpha/(4*(F*B134)^(0.5*(1-beta)))+(2-3*rho^2)/24*nu^2)*F134)</f>
        <v>#DIV/0!</v>
      </c>
      <c r="K134" s="11" t="e">
        <f>+nu/alpha*(F*B134)^(0.5*(1-beta))*LN(F/B134)</f>
        <v>#DIV/0!</v>
      </c>
      <c r="L134" s="11" t="e">
        <f>LN((SQRT(1-2*rho*K134+K134^2)+K134-rho)/(1-rho))</f>
        <v>#DIV/0!</v>
      </c>
      <c r="M134" s="11" t="e">
        <f t="shared" si="6"/>
        <v>#DIV/0!</v>
      </c>
      <c r="N134" s="10" t="e">
        <f t="shared" si="7"/>
        <v>#DIV/0!</v>
      </c>
      <c r="O134" s="10" t="e">
        <f t="shared" si="8"/>
        <v>#DIV/0!</v>
      </c>
      <c r="P134" s="8" t="e" cm="1">
        <f t="array" ref="P134">IF(E134=TRUE,0,dsdalpha)</f>
        <v>#DIV/0!</v>
      </c>
      <c r="Q134" s="8" t="e" cm="1">
        <f t="array" ref="Q134">IF(E134=TRUE,0,ds_dhro)</f>
        <v>#DIV/0!</v>
      </c>
      <c r="R134" s="9" t="e" cm="1">
        <f t="array" ref="R134">IF(E134=TRUE,0,dsdnu)</f>
        <v>#DIV/0!</v>
      </c>
    </row>
    <row r="135" spans="8:18" x14ac:dyDescent="0.2">
      <c r="H135" s="11"/>
      <c r="I135" s="16" t="e">
        <f>+alpha*((F*B135)^(0.5*(1-beta))*(1+1/24*(1-beta)^2*(LN(F/B135)^2)+1/1920*(1-beta)^4*(LN(F/B135)^4)))^(-1)</f>
        <v>#DIV/0!</v>
      </c>
      <c r="J135" s="11" t="e">
        <f>+(1+(1/24*(1-beta)^2*alpha^2/(F*B135)^(1-beta)+rho*beta*nu*alpha/(4*(F*B135)^(0.5*(1-beta)))+(2-3*rho^2)/24*nu^2)*F135)</f>
        <v>#DIV/0!</v>
      </c>
      <c r="K135" s="11" t="e">
        <f>+nu/alpha*(F*B135)^(0.5*(1-beta))*LN(F/B135)</f>
        <v>#DIV/0!</v>
      </c>
      <c r="L135" s="11" t="e">
        <f>LN((SQRT(1-2*rho*K135+K135^2)+K135-rho)/(1-rho))</f>
        <v>#DIV/0!</v>
      </c>
      <c r="M135" s="11" t="e">
        <f t="shared" si="6"/>
        <v>#DIV/0!</v>
      </c>
      <c r="N135" s="10" t="e">
        <f t="shared" si="7"/>
        <v>#DIV/0!</v>
      </c>
      <c r="O135" s="10" t="e">
        <f t="shared" si="8"/>
        <v>#DIV/0!</v>
      </c>
      <c r="P135" s="8" t="e" cm="1">
        <f t="array" ref="P135">IF(E135=TRUE,0,dsdalpha)</f>
        <v>#DIV/0!</v>
      </c>
      <c r="Q135" s="8" t="e" cm="1">
        <f t="array" ref="Q135">IF(E135=TRUE,0,ds_dhro)</f>
        <v>#DIV/0!</v>
      </c>
      <c r="R135" s="9" t="e" cm="1">
        <f t="array" ref="R135">IF(E135=TRUE,0,dsdnu)</f>
        <v>#DIV/0!</v>
      </c>
    </row>
    <row r="136" spans="8:18" x14ac:dyDescent="0.2">
      <c r="H136" s="11"/>
      <c r="I136" s="16" t="e">
        <f>+alpha*((F*B136)^(0.5*(1-beta))*(1+1/24*(1-beta)^2*(LN(F/B136)^2)+1/1920*(1-beta)^4*(LN(F/B136)^4)))^(-1)</f>
        <v>#DIV/0!</v>
      </c>
      <c r="J136" s="11" t="e">
        <f>+(1+(1/24*(1-beta)^2*alpha^2/(F*B136)^(1-beta)+rho*beta*nu*alpha/(4*(F*B136)^(0.5*(1-beta)))+(2-3*rho^2)/24*nu^2)*F136)</f>
        <v>#DIV/0!</v>
      </c>
      <c r="K136" s="11" t="e">
        <f>+nu/alpha*(F*B136)^(0.5*(1-beta))*LN(F/B136)</f>
        <v>#DIV/0!</v>
      </c>
      <c r="L136" s="11" t="e">
        <f>LN((SQRT(1-2*rho*K136+K136^2)+K136-rho)/(1-rho))</f>
        <v>#DIV/0!</v>
      </c>
      <c r="M136" s="11" t="e">
        <f t="shared" si="6"/>
        <v>#DIV/0!</v>
      </c>
      <c r="N136" s="10" t="e">
        <f t="shared" si="7"/>
        <v>#DIV/0!</v>
      </c>
      <c r="O136" s="10" t="e">
        <f t="shared" si="8"/>
        <v>#DIV/0!</v>
      </c>
      <c r="P136" s="8" t="e" cm="1">
        <f t="array" ref="P136">IF(E136=TRUE,0,dsdalpha)</f>
        <v>#DIV/0!</v>
      </c>
      <c r="Q136" s="8" t="e" cm="1">
        <f t="array" ref="Q136">IF(E136=TRUE,0,ds_dhro)</f>
        <v>#DIV/0!</v>
      </c>
      <c r="R136" s="9" t="e" cm="1">
        <f t="array" ref="R136">IF(E136=TRUE,0,dsdnu)</f>
        <v>#DIV/0!</v>
      </c>
    </row>
    <row r="137" spans="8:18" x14ac:dyDescent="0.2">
      <c r="H137" s="11"/>
      <c r="I137" s="16" t="e">
        <f>+alpha*((F*B137)^(0.5*(1-beta))*(1+1/24*(1-beta)^2*(LN(F/B137)^2)+1/1920*(1-beta)^4*(LN(F/B137)^4)))^(-1)</f>
        <v>#DIV/0!</v>
      </c>
      <c r="J137" s="11" t="e">
        <f>+(1+(1/24*(1-beta)^2*alpha^2/(F*B137)^(1-beta)+rho*beta*nu*alpha/(4*(F*B137)^(0.5*(1-beta)))+(2-3*rho^2)/24*nu^2)*F137)</f>
        <v>#DIV/0!</v>
      </c>
      <c r="K137" s="11" t="e">
        <f>+nu/alpha*(F*B137)^(0.5*(1-beta))*LN(F/B137)</f>
        <v>#DIV/0!</v>
      </c>
      <c r="L137" s="11" t="e">
        <f>LN((SQRT(1-2*rho*K137+K137^2)+K137-rho)/(1-rho))</f>
        <v>#DIV/0!</v>
      </c>
      <c r="M137" s="11" t="e">
        <f t="shared" si="6"/>
        <v>#DIV/0!</v>
      </c>
      <c r="N137" s="10" t="e">
        <f t="shared" si="7"/>
        <v>#DIV/0!</v>
      </c>
      <c r="O137" s="10" t="e">
        <f t="shared" si="8"/>
        <v>#DIV/0!</v>
      </c>
      <c r="P137" s="8" t="e" cm="1">
        <f t="array" ref="P137">IF(E137=TRUE,0,dsdalpha)</f>
        <v>#DIV/0!</v>
      </c>
      <c r="Q137" s="8" t="e" cm="1">
        <f t="array" ref="Q137">IF(E137=TRUE,0,ds_dhro)</f>
        <v>#DIV/0!</v>
      </c>
      <c r="R137" s="9" t="e" cm="1">
        <f t="array" ref="R137">IF(E137=TRUE,0,dsdnu)</f>
        <v>#DIV/0!</v>
      </c>
    </row>
    <row r="138" spans="8:18" x14ac:dyDescent="0.2">
      <c r="H138" s="11"/>
      <c r="I138" s="16" t="e">
        <f>+alpha*((F*B138)^(0.5*(1-beta))*(1+1/24*(1-beta)^2*(LN(F/B138)^2)+1/1920*(1-beta)^4*(LN(F/B138)^4)))^(-1)</f>
        <v>#DIV/0!</v>
      </c>
      <c r="J138" s="11" t="e">
        <f>+(1+(1/24*(1-beta)^2*alpha^2/(F*B138)^(1-beta)+rho*beta*nu*alpha/(4*(F*B138)^(0.5*(1-beta)))+(2-3*rho^2)/24*nu^2)*F138)</f>
        <v>#DIV/0!</v>
      </c>
      <c r="K138" s="11" t="e">
        <f>+nu/alpha*(F*B138)^(0.5*(1-beta))*LN(F/B138)</f>
        <v>#DIV/0!</v>
      </c>
      <c r="L138" s="11" t="e">
        <f>LN((SQRT(1-2*rho*K138+K138^2)+K138-rho)/(1-rho))</f>
        <v>#DIV/0!</v>
      </c>
      <c r="M138" s="11" t="e">
        <f t="shared" si="6"/>
        <v>#DIV/0!</v>
      </c>
      <c r="N138" s="10" t="e">
        <f t="shared" si="7"/>
        <v>#DIV/0!</v>
      </c>
      <c r="O138" s="10" t="e">
        <f t="shared" si="8"/>
        <v>#DIV/0!</v>
      </c>
      <c r="P138" s="8" t="e" cm="1">
        <f t="array" ref="P138">IF(E138=TRUE,0,dsdalpha)</f>
        <v>#DIV/0!</v>
      </c>
      <c r="Q138" s="8" t="e" cm="1">
        <f t="array" ref="Q138">IF(E138=TRUE,0,ds_dhro)</f>
        <v>#DIV/0!</v>
      </c>
      <c r="R138" s="9" t="e" cm="1">
        <f t="array" ref="R138">IF(E138=TRUE,0,dsdnu)</f>
        <v>#DIV/0!</v>
      </c>
    </row>
    <row r="139" spans="8:18" x14ac:dyDescent="0.2">
      <c r="H139" s="11"/>
      <c r="I139" s="16" t="e">
        <f>+alpha*((F*B139)^(0.5*(1-beta))*(1+1/24*(1-beta)^2*(LN(F/B139)^2)+1/1920*(1-beta)^4*(LN(F/B139)^4)))^(-1)</f>
        <v>#DIV/0!</v>
      </c>
      <c r="J139" s="11" t="e">
        <f>+(1+(1/24*(1-beta)^2*alpha^2/(F*B139)^(1-beta)+rho*beta*nu*alpha/(4*(F*B139)^(0.5*(1-beta)))+(2-3*rho^2)/24*nu^2)*F139)</f>
        <v>#DIV/0!</v>
      </c>
      <c r="K139" s="11" t="e">
        <f>+nu/alpha*(F*B139)^(0.5*(1-beta))*LN(F/B139)</f>
        <v>#DIV/0!</v>
      </c>
      <c r="L139" s="11" t="e">
        <f>LN((SQRT(1-2*rho*K139+K139^2)+K139-rho)/(1-rho))</f>
        <v>#DIV/0!</v>
      </c>
      <c r="M139" s="11" t="e">
        <f t="shared" si="6"/>
        <v>#DIV/0!</v>
      </c>
      <c r="N139" s="10" t="e">
        <f t="shared" si="7"/>
        <v>#DIV/0!</v>
      </c>
      <c r="O139" s="10" t="e">
        <f t="shared" si="8"/>
        <v>#DIV/0!</v>
      </c>
      <c r="P139" s="8" t="e" cm="1">
        <f t="array" ref="P139">IF(E139=TRUE,0,dsdalpha)</f>
        <v>#DIV/0!</v>
      </c>
      <c r="Q139" s="8" t="e" cm="1">
        <f t="array" ref="Q139">IF(E139=TRUE,0,ds_dhro)</f>
        <v>#DIV/0!</v>
      </c>
      <c r="R139" s="9" t="e" cm="1">
        <f t="array" ref="R139">IF(E139=TRUE,0,dsdnu)</f>
        <v>#DIV/0!</v>
      </c>
    </row>
    <row r="140" spans="8:18" x14ac:dyDescent="0.2">
      <c r="H140" s="11"/>
      <c r="I140" s="16" t="e">
        <f>+alpha*((F*B140)^(0.5*(1-beta))*(1+1/24*(1-beta)^2*(LN(F/B140)^2)+1/1920*(1-beta)^4*(LN(F/B140)^4)))^(-1)</f>
        <v>#DIV/0!</v>
      </c>
      <c r="J140" s="11" t="e">
        <f>+(1+(1/24*(1-beta)^2*alpha^2/(F*B140)^(1-beta)+rho*beta*nu*alpha/(4*(F*B140)^(0.5*(1-beta)))+(2-3*rho^2)/24*nu^2)*F140)</f>
        <v>#DIV/0!</v>
      </c>
      <c r="K140" s="11" t="e">
        <f>+nu/alpha*(F*B140)^(0.5*(1-beta))*LN(F/B140)</f>
        <v>#DIV/0!</v>
      </c>
      <c r="L140" s="11" t="e">
        <f>LN((SQRT(1-2*rho*K140+K140^2)+K140-rho)/(1-rho))</f>
        <v>#DIV/0!</v>
      </c>
      <c r="M140" s="11" t="e">
        <f t="shared" si="6"/>
        <v>#DIV/0!</v>
      </c>
      <c r="N140" s="10" t="e">
        <f t="shared" si="7"/>
        <v>#DIV/0!</v>
      </c>
      <c r="O140" s="10" t="e">
        <f t="shared" si="8"/>
        <v>#DIV/0!</v>
      </c>
      <c r="P140" s="8" t="e" cm="1">
        <f t="array" ref="P140">IF(E140=TRUE,0,dsdalpha)</f>
        <v>#DIV/0!</v>
      </c>
      <c r="Q140" s="8" t="e" cm="1">
        <f t="array" ref="Q140">IF(E140=TRUE,0,ds_dhro)</f>
        <v>#DIV/0!</v>
      </c>
      <c r="R140" s="9" t="e" cm="1">
        <f t="array" ref="R140">IF(E140=TRUE,0,dsdnu)</f>
        <v>#DIV/0!</v>
      </c>
    </row>
    <row r="141" spans="8:18" x14ac:dyDescent="0.2">
      <c r="H141" s="11"/>
      <c r="I141" s="16" t="e">
        <f>+alpha*((F*B141)^(0.5*(1-beta))*(1+1/24*(1-beta)^2*(LN(F/B141)^2)+1/1920*(1-beta)^4*(LN(F/B141)^4)))^(-1)</f>
        <v>#DIV/0!</v>
      </c>
      <c r="J141" s="11" t="e">
        <f>+(1+(1/24*(1-beta)^2*alpha^2/(F*B141)^(1-beta)+rho*beta*nu*alpha/(4*(F*B141)^(0.5*(1-beta)))+(2-3*rho^2)/24*nu^2)*F141)</f>
        <v>#DIV/0!</v>
      </c>
      <c r="K141" s="11" t="e">
        <f>+nu/alpha*(F*B141)^(0.5*(1-beta))*LN(F/B141)</f>
        <v>#DIV/0!</v>
      </c>
      <c r="L141" s="11" t="e">
        <f>LN((SQRT(1-2*rho*K141+K141^2)+K141-rho)/(1-rho))</f>
        <v>#DIV/0!</v>
      </c>
      <c r="M141" s="11" t="e">
        <f t="shared" si="6"/>
        <v>#DIV/0!</v>
      </c>
      <c r="N141" s="10" t="e">
        <f t="shared" si="7"/>
        <v>#DIV/0!</v>
      </c>
      <c r="O141" s="10" t="e">
        <f t="shared" si="8"/>
        <v>#DIV/0!</v>
      </c>
      <c r="P141" s="8" t="e" cm="1">
        <f t="array" ref="P141">IF(E141=TRUE,0,dsdalpha)</f>
        <v>#DIV/0!</v>
      </c>
      <c r="Q141" s="8" t="e" cm="1">
        <f t="array" ref="Q141">IF(E141=TRUE,0,ds_dhro)</f>
        <v>#DIV/0!</v>
      </c>
      <c r="R141" s="9" t="e" cm="1">
        <f t="array" ref="R141">IF(E141=TRUE,0,dsdnu)</f>
        <v>#DIV/0!</v>
      </c>
    </row>
    <row r="142" spans="8:18" x14ac:dyDescent="0.2">
      <c r="H142" s="11"/>
      <c r="I142" s="16" t="e">
        <f>+alpha*((F*B142)^(0.5*(1-beta))*(1+1/24*(1-beta)^2*(LN(F/B142)^2)+1/1920*(1-beta)^4*(LN(F/B142)^4)))^(-1)</f>
        <v>#DIV/0!</v>
      </c>
      <c r="J142" s="11" t="e">
        <f>+(1+(1/24*(1-beta)^2*alpha^2/(F*B142)^(1-beta)+rho*beta*nu*alpha/(4*(F*B142)^(0.5*(1-beta)))+(2-3*rho^2)/24*nu^2)*F142)</f>
        <v>#DIV/0!</v>
      </c>
      <c r="K142" s="11" t="e">
        <f>+nu/alpha*(F*B142)^(0.5*(1-beta))*LN(F/B142)</f>
        <v>#DIV/0!</v>
      </c>
      <c r="L142" s="11" t="e">
        <f>LN((SQRT(1-2*rho*K142+K142^2)+K142-rho)/(1-rho))</f>
        <v>#DIV/0!</v>
      </c>
      <c r="M142" s="11" t="e">
        <f t="shared" si="6"/>
        <v>#DIV/0!</v>
      </c>
      <c r="N142" s="10" t="e">
        <f t="shared" si="7"/>
        <v>#DIV/0!</v>
      </c>
      <c r="O142" s="10" t="e">
        <f t="shared" si="8"/>
        <v>#DIV/0!</v>
      </c>
      <c r="P142" s="8" t="e" cm="1">
        <f t="array" ref="P142">IF(E142=TRUE,0,dsdalpha)</f>
        <v>#DIV/0!</v>
      </c>
      <c r="Q142" s="8" t="e" cm="1">
        <f t="array" ref="Q142">IF(E142=TRUE,0,ds_dhro)</f>
        <v>#DIV/0!</v>
      </c>
      <c r="R142" s="9" t="e" cm="1">
        <f t="array" ref="R142">IF(E142=TRUE,0,dsdnu)</f>
        <v>#DIV/0!</v>
      </c>
    </row>
    <row r="143" spans="8:18" x14ac:dyDescent="0.2">
      <c r="H143" s="11"/>
      <c r="I143" s="16" t="e">
        <f>+alpha*((F*B143)^(0.5*(1-beta))*(1+1/24*(1-beta)^2*(LN(F/B143)^2)+1/1920*(1-beta)^4*(LN(F/B143)^4)))^(-1)</f>
        <v>#DIV/0!</v>
      </c>
      <c r="J143" s="11" t="e">
        <f>+(1+(1/24*(1-beta)^2*alpha^2/(F*B143)^(1-beta)+rho*beta*nu*alpha/(4*(F*B143)^(0.5*(1-beta)))+(2-3*rho^2)/24*nu^2)*F143)</f>
        <v>#DIV/0!</v>
      </c>
      <c r="K143" s="11" t="e">
        <f>+nu/alpha*(F*B143)^(0.5*(1-beta))*LN(F/B143)</f>
        <v>#DIV/0!</v>
      </c>
      <c r="L143" s="11" t="e">
        <f>LN((SQRT(1-2*rho*K143+K143^2)+K143-rho)/(1-rho))</f>
        <v>#DIV/0!</v>
      </c>
      <c r="M143" s="11" t="e">
        <f t="shared" si="6"/>
        <v>#DIV/0!</v>
      </c>
      <c r="N143" s="10" t="e">
        <f t="shared" si="7"/>
        <v>#DIV/0!</v>
      </c>
      <c r="O143" s="10" t="e">
        <f t="shared" si="8"/>
        <v>#DIV/0!</v>
      </c>
      <c r="P143" s="8" t="e" cm="1">
        <f t="array" ref="P143">IF(E143=TRUE,0,dsdalpha)</f>
        <v>#DIV/0!</v>
      </c>
      <c r="Q143" s="8" t="e" cm="1">
        <f t="array" ref="Q143">IF(E143=TRUE,0,ds_dhro)</f>
        <v>#DIV/0!</v>
      </c>
      <c r="R143" s="9" t="e" cm="1">
        <f t="array" ref="R143">IF(E143=TRUE,0,dsdnu)</f>
        <v>#DIV/0!</v>
      </c>
    </row>
    <row r="144" spans="8:18" x14ac:dyDescent="0.2">
      <c r="H144" s="11"/>
      <c r="I144" s="16" t="e">
        <f>+alpha*((F*B144)^(0.5*(1-beta))*(1+1/24*(1-beta)^2*(LN(F/B144)^2)+1/1920*(1-beta)^4*(LN(F/B144)^4)))^(-1)</f>
        <v>#DIV/0!</v>
      </c>
      <c r="J144" s="11" t="e">
        <f>+(1+(1/24*(1-beta)^2*alpha^2/(F*B144)^(1-beta)+rho*beta*nu*alpha/(4*(F*B144)^(0.5*(1-beta)))+(2-3*rho^2)/24*nu^2)*F144)</f>
        <v>#DIV/0!</v>
      </c>
      <c r="K144" s="11" t="e">
        <f>+nu/alpha*(F*B144)^(0.5*(1-beta))*LN(F/B144)</f>
        <v>#DIV/0!</v>
      </c>
      <c r="L144" s="11" t="e">
        <f>LN((SQRT(1-2*rho*K144+K144^2)+K144-rho)/(1-rho))</f>
        <v>#DIV/0!</v>
      </c>
      <c r="M144" s="11" t="e">
        <f t="shared" si="6"/>
        <v>#DIV/0!</v>
      </c>
      <c r="N144" s="10" t="e">
        <f t="shared" si="7"/>
        <v>#DIV/0!</v>
      </c>
      <c r="O144" s="10" t="e">
        <f t="shared" si="8"/>
        <v>#DIV/0!</v>
      </c>
      <c r="P144" s="8" t="e" cm="1">
        <f t="array" ref="P144">IF(E144=TRUE,0,dsdalpha)</f>
        <v>#DIV/0!</v>
      </c>
      <c r="Q144" s="8" t="e" cm="1">
        <f t="array" ref="Q144">IF(E144=TRUE,0,ds_dhro)</f>
        <v>#DIV/0!</v>
      </c>
      <c r="R144" s="9" t="e" cm="1">
        <f t="array" ref="R144">IF(E144=TRUE,0,dsdnu)</f>
        <v>#DIV/0!</v>
      </c>
    </row>
    <row r="145" spans="8:18" x14ac:dyDescent="0.2">
      <c r="H145" s="11"/>
      <c r="I145" s="16" t="e">
        <f>+alpha*((F*B145)^(0.5*(1-beta))*(1+1/24*(1-beta)^2*(LN(F/B145)^2)+1/1920*(1-beta)^4*(LN(F/B145)^4)))^(-1)</f>
        <v>#DIV/0!</v>
      </c>
      <c r="J145" s="11" t="e">
        <f>+(1+(1/24*(1-beta)^2*alpha^2/(F*B145)^(1-beta)+rho*beta*nu*alpha/(4*(F*B145)^(0.5*(1-beta)))+(2-3*rho^2)/24*nu^2)*F145)</f>
        <v>#DIV/0!</v>
      </c>
      <c r="K145" s="11" t="e">
        <f>+nu/alpha*(F*B145)^(0.5*(1-beta))*LN(F/B145)</f>
        <v>#DIV/0!</v>
      </c>
      <c r="L145" s="11" t="e">
        <f>LN((SQRT(1-2*rho*K145+K145^2)+K145-rho)/(1-rho))</f>
        <v>#DIV/0!</v>
      </c>
      <c r="M145" s="11" t="e">
        <f t="shared" si="6"/>
        <v>#DIV/0!</v>
      </c>
      <c r="N145" s="10" t="e">
        <f t="shared" si="7"/>
        <v>#DIV/0!</v>
      </c>
      <c r="O145" s="10" t="e">
        <f t="shared" si="8"/>
        <v>#DIV/0!</v>
      </c>
      <c r="P145" s="8" t="e" cm="1">
        <f t="array" ref="P145">IF(E145=TRUE,0,dsdalpha)</f>
        <v>#DIV/0!</v>
      </c>
      <c r="Q145" s="8" t="e" cm="1">
        <f t="array" ref="Q145">IF(E145=TRUE,0,ds_dhro)</f>
        <v>#DIV/0!</v>
      </c>
      <c r="R145" s="9" t="e" cm="1">
        <f t="array" ref="R145">IF(E145=TRUE,0,dsdnu)</f>
        <v>#DIV/0!</v>
      </c>
    </row>
    <row r="146" spans="8:18" x14ac:dyDescent="0.2">
      <c r="H146" s="11"/>
      <c r="I146" s="16" t="e">
        <f>+alpha*((F*B146)^(0.5*(1-beta))*(1+1/24*(1-beta)^2*(LN(F/B146)^2)+1/1920*(1-beta)^4*(LN(F/B146)^4)))^(-1)</f>
        <v>#DIV/0!</v>
      </c>
      <c r="J146" s="11" t="e">
        <f>+(1+(1/24*(1-beta)^2*alpha^2/(F*B146)^(1-beta)+rho*beta*nu*alpha/(4*(F*B146)^(0.5*(1-beta)))+(2-3*rho^2)/24*nu^2)*F146)</f>
        <v>#DIV/0!</v>
      </c>
      <c r="K146" s="11" t="e">
        <f>+nu/alpha*(F*B146)^(0.5*(1-beta))*LN(F/B146)</f>
        <v>#DIV/0!</v>
      </c>
      <c r="L146" s="11" t="e">
        <f>LN((SQRT(1-2*rho*K146+K146^2)+K146-rho)/(1-rho))</f>
        <v>#DIV/0!</v>
      </c>
      <c r="M146" s="11" t="e">
        <f t="shared" si="6"/>
        <v>#DIV/0!</v>
      </c>
      <c r="N146" s="10" t="e">
        <f t="shared" si="7"/>
        <v>#DIV/0!</v>
      </c>
      <c r="O146" s="10" t="e">
        <f t="shared" si="8"/>
        <v>#DIV/0!</v>
      </c>
      <c r="P146" s="8" t="e" cm="1">
        <f t="array" ref="P146">IF(E146=TRUE,0,dsdalpha)</f>
        <v>#DIV/0!</v>
      </c>
      <c r="Q146" s="8" t="e" cm="1">
        <f t="array" ref="Q146">IF(E146=TRUE,0,ds_dhro)</f>
        <v>#DIV/0!</v>
      </c>
      <c r="R146" s="9" t="e" cm="1">
        <f t="array" ref="R146">IF(E146=TRUE,0,dsdnu)</f>
        <v>#DIV/0!</v>
      </c>
    </row>
    <row r="147" spans="8:18" x14ac:dyDescent="0.2">
      <c r="H147" s="11"/>
      <c r="I147" s="16" t="e">
        <f>+alpha*((F*B147)^(0.5*(1-beta))*(1+1/24*(1-beta)^2*(LN(F/B147)^2)+1/1920*(1-beta)^4*(LN(F/B147)^4)))^(-1)</f>
        <v>#DIV/0!</v>
      </c>
      <c r="J147" s="11" t="e">
        <f>+(1+(1/24*(1-beta)^2*alpha^2/(F*B147)^(1-beta)+rho*beta*nu*alpha/(4*(F*B147)^(0.5*(1-beta)))+(2-3*rho^2)/24*nu^2)*F147)</f>
        <v>#DIV/0!</v>
      </c>
      <c r="K147" s="11" t="e">
        <f>+nu/alpha*(F*B147)^(0.5*(1-beta))*LN(F/B147)</f>
        <v>#DIV/0!</v>
      </c>
      <c r="L147" s="11" t="e">
        <f>LN((SQRT(1-2*rho*K147+K147^2)+K147-rho)/(1-rho))</f>
        <v>#DIV/0!</v>
      </c>
      <c r="M147" s="11" t="e">
        <f t="shared" si="6"/>
        <v>#DIV/0!</v>
      </c>
      <c r="N147" s="10" t="e">
        <f t="shared" si="7"/>
        <v>#DIV/0!</v>
      </c>
      <c r="O147" s="10" t="e">
        <f t="shared" si="8"/>
        <v>#DIV/0!</v>
      </c>
      <c r="P147" s="8" t="e" cm="1">
        <f t="array" ref="P147">IF(E147=TRUE,0,dsdalpha)</f>
        <v>#DIV/0!</v>
      </c>
      <c r="Q147" s="8" t="e" cm="1">
        <f t="array" ref="Q147">IF(E147=TRUE,0,ds_dhro)</f>
        <v>#DIV/0!</v>
      </c>
      <c r="R147" s="9" t="e" cm="1">
        <f t="array" ref="R147">IF(E147=TRUE,0,dsdnu)</f>
        <v>#DIV/0!</v>
      </c>
    </row>
    <row r="148" spans="8:18" x14ac:dyDescent="0.2">
      <c r="H148" s="11"/>
      <c r="I148" s="16" t="e">
        <f>+alpha*((F*B148)^(0.5*(1-beta))*(1+1/24*(1-beta)^2*(LN(F/B148)^2)+1/1920*(1-beta)^4*(LN(F/B148)^4)))^(-1)</f>
        <v>#DIV/0!</v>
      </c>
      <c r="J148" s="11" t="e">
        <f>+(1+(1/24*(1-beta)^2*alpha^2/(F*B148)^(1-beta)+rho*beta*nu*alpha/(4*(F*B148)^(0.5*(1-beta)))+(2-3*rho^2)/24*nu^2)*F148)</f>
        <v>#DIV/0!</v>
      </c>
      <c r="K148" s="11" t="e">
        <f>+nu/alpha*(F*B148)^(0.5*(1-beta))*LN(F/B148)</f>
        <v>#DIV/0!</v>
      </c>
      <c r="L148" s="11" t="e">
        <f>LN((SQRT(1-2*rho*K148+K148^2)+K148-rho)/(1-rho))</f>
        <v>#DIV/0!</v>
      </c>
      <c r="M148" s="11" t="e">
        <f t="shared" si="6"/>
        <v>#DIV/0!</v>
      </c>
      <c r="N148" s="10" t="e">
        <f t="shared" si="7"/>
        <v>#DIV/0!</v>
      </c>
      <c r="O148" s="10" t="e">
        <f t="shared" si="8"/>
        <v>#DIV/0!</v>
      </c>
      <c r="P148" s="8" t="e" cm="1">
        <f t="array" ref="P148">IF(E148=TRUE,0,dsdalpha)</f>
        <v>#DIV/0!</v>
      </c>
      <c r="Q148" s="8" t="e" cm="1">
        <f t="array" ref="Q148">IF(E148=TRUE,0,ds_dhro)</f>
        <v>#DIV/0!</v>
      </c>
      <c r="R148" s="9" t="e" cm="1">
        <f t="array" ref="R148">IF(E148=TRUE,0,dsdnu)</f>
        <v>#DIV/0!</v>
      </c>
    </row>
    <row r="149" spans="8:18" x14ac:dyDescent="0.2">
      <c r="H149" s="11"/>
      <c r="I149" s="16" t="e">
        <f>+alpha*((F*B149)^(0.5*(1-beta))*(1+1/24*(1-beta)^2*(LN(F/B149)^2)+1/1920*(1-beta)^4*(LN(F/B149)^4)))^(-1)</f>
        <v>#DIV/0!</v>
      </c>
      <c r="J149" s="11" t="e">
        <f>+(1+(1/24*(1-beta)^2*alpha^2/(F*B149)^(1-beta)+rho*beta*nu*alpha/(4*(F*B149)^(0.5*(1-beta)))+(2-3*rho^2)/24*nu^2)*F149)</f>
        <v>#DIV/0!</v>
      </c>
      <c r="K149" s="11" t="e">
        <f>+nu/alpha*(F*B149)^(0.5*(1-beta))*LN(F/B149)</f>
        <v>#DIV/0!</v>
      </c>
      <c r="L149" s="11" t="e">
        <f>LN((SQRT(1-2*rho*K149+K149^2)+K149-rho)/(1-rho))</f>
        <v>#DIV/0!</v>
      </c>
      <c r="M149" s="11" t="e">
        <f t="shared" si="6"/>
        <v>#DIV/0!</v>
      </c>
      <c r="N149" s="10" t="e">
        <f t="shared" si="7"/>
        <v>#DIV/0!</v>
      </c>
      <c r="O149" s="10" t="e">
        <f t="shared" si="8"/>
        <v>#DIV/0!</v>
      </c>
      <c r="P149" s="8" t="e" cm="1">
        <f t="array" ref="P149">IF(E149=TRUE,0,dsdalpha)</f>
        <v>#DIV/0!</v>
      </c>
      <c r="Q149" s="8" t="e" cm="1">
        <f t="array" ref="Q149">IF(E149=TRUE,0,ds_dhro)</f>
        <v>#DIV/0!</v>
      </c>
      <c r="R149" s="9" t="e" cm="1">
        <f t="array" ref="R149">IF(E149=TRUE,0,dsdnu)</f>
        <v>#DIV/0!</v>
      </c>
    </row>
    <row r="150" spans="8:18" x14ac:dyDescent="0.2">
      <c r="H150" s="11"/>
      <c r="I150" s="16" t="e">
        <f>+alpha*((F*B150)^(0.5*(1-beta))*(1+1/24*(1-beta)^2*(LN(F/B150)^2)+1/1920*(1-beta)^4*(LN(F/B150)^4)))^(-1)</f>
        <v>#DIV/0!</v>
      </c>
      <c r="J150" s="11" t="e">
        <f>+(1+(1/24*(1-beta)^2*alpha^2/(F*B150)^(1-beta)+rho*beta*nu*alpha/(4*(F*B150)^(0.5*(1-beta)))+(2-3*rho^2)/24*nu^2)*F150)</f>
        <v>#DIV/0!</v>
      </c>
      <c r="K150" s="11" t="e">
        <f>+nu/alpha*(F*B150)^(0.5*(1-beta))*LN(F/B150)</f>
        <v>#DIV/0!</v>
      </c>
      <c r="L150" s="11" t="e">
        <f>LN((SQRT(1-2*rho*K150+K150^2)+K150-rho)/(1-rho))</f>
        <v>#DIV/0!</v>
      </c>
      <c r="M150" s="11" t="e">
        <f t="shared" si="6"/>
        <v>#DIV/0!</v>
      </c>
      <c r="N150" s="10" t="e">
        <f t="shared" si="7"/>
        <v>#DIV/0!</v>
      </c>
      <c r="O150" s="10" t="e">
        <f t="shared" si="8"/>
        <v>#DIV/0!</v>
      </c>
      <c r="P150" s="8" t="e" cm="1">
        <f t="array" ref="P150">IF(E150=TRUE,0,dsdalpha)</f>
        <v>#DIV/0!</v>
      </c>
      <c r="Q150" s="8" t="e" cm="1">
        <f t="array" ref="Q150">IF(E150=TRUE,0,ds_dhro)</f>
        <v>#DIV/0!</v>
      </c>
      <c r="R150" s="9" t="e" cm="1">
        <f t="array" ref="R150">IF(E150=TRUE,0,dsdnu)</f>
        <v>#DIV/0!</v>
      </c>
    </row>
    <row r="151" spans="8:18" x14ac:dyDescent="0.2">
      <c r="H151" s="11"/>
      <c r="I151" s="16" t="e">
        <f>+alpha*((F*B151)^(0.5*(1-beta))*(1+1/24*(1-beta)^2*(LN(F/B151)^2)+1/1920*(1-beta)^4*(LN(F/B151)^4)))^(-1)</f>
        <v>#DIV/0!</v>
      </c>
      <c r="J151" s="11" t="e">
        <f>+(1+(1/24*(1-beta)^2*alpha^2/(F*B151)^(1-beta)+rho*beta*nu*alpha/(4*(F*B151)^(0.5*(1-beta)))+(2-3*rho^2)/24*nu^2)*F151)</f>
        <v>#DIV/0!</v>
      </c>
      <c r="K151" s="11" t="e">
        <f>+nu/alpha*(F*B151)^(0.5*(1-beta))*LN(F/B151)</f>
        <v>#DIV/0!</v>
      </c>
      <c r="L151" s="11" t="e">
        <f>LN((SQRT(1-2*rho*K151+K151^2)+K151-rho)/(1-rho))</f>
        <v>#DIV/0!</v>
      </c>
      <c r="M151" s="11" t="e">
        <f t="shared" si="6"/>
        <v>#DIV/0!</v>
      </c>
      <c r="N151" s="10" t="e">
        <f t="shared" si="7"/>
        <v>#DIV/0!</v>
      </c>
      <c r="O151" s="10" t="e">
        <f t="shared" si="8"/>
        <v>#DIV/0!</v>
      </c>
      <c r="P151" s="8" t="e" cm="1">
        <f t="array" ref="P151">IF(E151=TRUE,0,dsdalpha)</f>
        <v>#DIV/0!</v>
      </c>
      <c r="Q151" s="8" t="e" cm="1">
        <f t="array" ref="Q151">IF(E151=TRUE,0,ds_dhro)</f>
        <v>#DIV/0!</v>
      </c>
      <c r="R151" s="9" t="e" cm="1">
        <f t="array" ref="R151">IF(E151=TRUE,0,dsdnu)</f>
        <v>#DIV/0!</v>
      </c>
    </row>
    <row r="152" spans="8:18" x14ac:dyDescent="0.2">
      <c r="H152" s="11"/>
      <c r="I152" s="16" t="e">
        <f>+alpha*((F*B152)^(0.5*(1-beta))*(1+1/24*(1-beta)^2*(LN(F/B152)^2)+1/1920*(1-beta)^4*(LN(F/B152)^4)))^(-1)</f>
        <v>#DIV/0!</v>
      </c>
      <c r="J152" s="11" t="e">
        <f>+(1+(1/24*(1-beta)^2*alpha^2/(F*B152)^(1-beta)+rho*beta*nu*alpha/(4*(F*B152)^(0.5*(1-beta)))+(2-3*rho^2)/24*nu^2)*F152)</f>
        <v>#DIV/0!</v>
      </c>
      <c r="K152" s="11" t="e">
        <f>+nu/alpha*(F*B152)^(0.5*(1-beta))*LN(F/B152)</f>
        <v>#DIV/0!</v>
      </c>
      <c r="L152" s="11" t="e">
        <f>LN((SQRT(1-2*rho*K152+K152^2)+K152-rho)/(1-rho))</f>
        <v>#DIV/0!</v>
      </c>
      <c r="M152" s="11" t="e">
        <f t="shared" si="6"/>
        <v>#DIV/0!</v>
      </c>
      <c r="N152" s="10" t="e">
        <f t="shared" si="7"/>
        <v>#DIV/0!</v>
      </c>
      <c r="O152" s="10" t="e">
        <f t="shared" si="8"/>
        <v>#DIV/0!</v>
      </c>
      <c r="P152" s="8" t="e" cm="1">
        <f t="array" ref="P152">IF(E152=TRUE,0,dsdalpha)</f>
        <v>#DIV/0!</v>
      </c>
      <c r="Q152" s="8" t="e" cm="1">
        <f t="array" ref="Q152">IF(E152=TRUE,0,ds_dhro)</f>
        <v>#DIV/0!</v>
      </c>
      <c r="R152" s="9" t="e" cm="1">
        <f t="array" ref="R152">IF(E152=TRUE,0,dsdnu)</f>
        <v>#DIV/0!</v>
      </c>
    </row>
    <row r="153" spans="8:18" x14ac:dyDescent="0.2">
      <c r="H153" s="11"/>
      <c r="I153" s="16" t="e">
        <f>+alpha*((F*B153)^(0.5*(1-beta))*(1+1/24*(1-beta)^2*(LN(F/B153)^2)+1/1920*(1-beta)^4*(LN(F/B153)^4)))^(-1)</f>
        <v>#DIV/0!</v>
      </c>
      <c r="J153" s="11" t="e">
        <f>+(1+(1/24*(1-beta)^2*alpha^2/(F*B153)^(1-beta)+rho*beta*nu*alpha/(4*(F*B153)^(0.5*(1-beta)))+(2-3*rho^2)/24*nu^2)*F153)</f>
        <v>#DIV/0!</v>
      </c>
      <c r="K153" s="11" t="e">
        <f>+nu/alpha*(F*B153)^(0.5*(1-beta))*LN(F/B153)</f>
        <v>#DIV/0!</v>
      </c>
      <c r="L153" s="11" t="e">
        <f>LN((SQRT(1-2*rho*K153+K153^2)+K153-rho)/(1-rho))</f>
        <v>#DIV/0!</v>
      </c>
      <c r="M153" s="11" t="e">
        <f t="shared" si="6"/>
        <v>#DIV/0!</v>
      </c>
      <c r="N153" s="10" t="e">
        <f t="shared" si="7"/>
        <v>#DIV/0!</v>
      </c>
      <c r="O153" s="10" t="e">
        <f t="shared" si="8"/>
        <v>#DIV/0!</v>
      </c>
      <c r="P153" s="8" t="e" cm="1">
        <f t="array" ref="P153">IF(E153=TRUE,0,dsdalpha)</f>
        <v>#DIV/0!</v>
      </c>
      <c r="Q153" s="8" t="e" cm="1">
        <f t="array" ref="Q153">IF(E153=TRUE,0,ds_dhro)</f>
        <v>#DIV/0!</v>
      </c>
      <c r="R153" s="9" t="e" cm="1">
        <f t="array" ref="R153">IF(E153=TRUE,0,dsdnu)</f>
        <v>#DIV/0!</v>
      </c>
    </row>
    <row r="154" spans="8:18" x14ac:dyDescent="0.2">
      <c r="H154" s="11"/>
      <c r="I154" s="16" t="e">
        <f>+alpha*((F*B154)^(0.5*(1-beta))*(1+1/24*(1-beta)^2*(LN(F/B154)^2)+1/1920*(1-beta)^4*(LN(F/B154)^4)))^(-1)</f>
        <v>#DIV/0!</v>
      </c>
      <c r="J154" s="11" t="e">
        <f>+(1+(1/24*(1-beta)^2*alpha^2/(F*B154)^(1-beta)+rho*beta*nu*alpha/(4*(F*B154)^(0.5*(1-beta)))+(2-3*rho^2)/24*nu^2)*F154)</f>
        <v>#DIV/0!</v>
      </c>
      <c r="K154" s="11" t="e">
        <f>+nu/alpha*(F*B154)^(0.5*(1-beta))*LN(F/B154)</f>
        <v>#DIV/0!</v>
      </c>
      <c r="L154" s="11" t="e">
        <f>LN((SQRT(1-2*rho*K154+K154^2)+K154-rho)/(1-rho))</f>
        <v>#DIV/0!</v>
      </c>
      <c r="M154" s="11" t="e">
        <f t="shared" si="6"/>
        <v>#DIV/0!</v>
      </c>
      <c r="N154" s="10" t="e">
        <f t="shared" si="7"/>
        <v>#DIV/0!</v>
      </c>
      <c r="O154" s="10" t="e">
        <f t="shared" si="8"/>
        <v>#DIV/0!</v>
      </c>
      <c r="P154" s="8" t="e" cm="1">
        <f t="array" ref="P154">IF(E154=TRUE,0,dsdalpha)</f>
        <v>#DIV/0!</v>
      </c>
      <c r="Q154" s="8" t="e" cm="1">
        <f t="array" ref="Q154">IF(E154=TRUE,0,ds_dhro)</f>
        <v>#DIV/0!</v>
      </c>
      <c r="R154" s="9" t="e" cm="1">
        <f t="array" ref="R154">IF(E154=TRUE,0,dsdnu)</f>
        <v>#DIV/0!</v>
      </c>
    </row>
    <row r="155" spans="8:18" x14ac:dyDescent="0.2">
      <c r="H155" s="11"/>
      <c r="I155" s="16" t="e">
        <f>+alpha*((F*B155)^(0.5*(1-beta))*(1+1/24*(1-beta)^2*(LN(F/B155)^2)+1/1920*(1-beta)^4*(LN(F/B155)^4)))^(-1)</f>
        <v>#DIV/0!</v>
      </c>
      <c r="J155" s="11" t="e">
        <f>+(1+(1/24*(1-beta)^2*alpha^2/(F*B155)^(1-beta)+rho*beta*nu*alpha/(4*(F*B155)^(0.5*(1-beta)))+(2-3*rho^2)/24*nu^2)*F155)</f>
        <v>#DIV/0!</v>
      </c>
      <c r="K155" s="11" t="e">
        <f>+nu/alpha*(F*B155)^(0.5*(1-beta))*LN(F/B155)</f>
        <v>#DIV/0!</v>
      </c>
      <c r="L155" s="11" t="e">
        <f>LN((SQRT(1-2*rho*K155+K155^2)+K155-rho)/(1-rho))</f>
        <v>#DIV/0!</v>
      </c>
      <c r="M155" s="11" t="e">
        <f t="shared" si="6"/>
        <v>#DIV/0!</v>
      </c>
      <c r="N155" s="10" t="e">
        <f t="shared" si="7"/>
        <v>#DIV/0!</v>
      </c>
      <c r="O155" s="10" t="e">
        <f t="shared" si="8"/>
        <v>#DIV/0!</v>
      </c>
      <c r="P155" s="8" t="e" cm="1">
        <f t="array" ref="P155">IF(E155=TRUE,0,dsdalpha)</f>
        <v>#DIV/0!</v>
      </c>
      <c r="Q155" s="8" t="e" cm="1">
        <f t="array" ref="Q155">IF(E155=TRUE,0,ds_dhro)</f>
        <v>#DIV/0!</v>
      </c>
      <c r="R155" s="9" t="e" cm="1">
        <f t="array" ref="R155">IF(E155=TRUE,0,dsdnu)</f>
        <v>#DIV/0!</v>
      </c>
    </row>
    <row r="156" spans="8:18" x14ac:dyDescent="0.2">
      <c r="H156" s="11"/>
      <c r="I156" s="16" t="e">
        <f>+alpha*((F*B156)^(0.5*(1-beta))*(1+1/24*(1-beta)^2*(LN(F/B156)^2)+1/1920*(1-beta)^4*(LN(F/B156)^4)))^(-1)</f>
        <v>#DIV/0!</v>
      </c>
      <c r="J156" s="11" t="e">
        <f>+(1+(1/24*(1-beta)^2*alpha^2/(F*B156)^(1-beta)+rho*beta*nu*alpha/(4*(F*B156)^(0.5*(1-beta)))+(2-3*rho^2)/24*nu^2)*F156)</f>
        <v>#DIV/0!</v>
      </c>
      <c r="K156" s="11" t="e">
        <f>+nu/alpha*(F*B156)^(0.5*(1-beta))*LN(F/B156)</f>
        <v>#DIV/0!</v>
      </c>
      <c r="L156" s="11" t="e">
        <f>LN((SQRT(1-2*rho*K156+K156^2)+K156-rho)/(1-rho))</f>
        <v>#DIV/0!</v>
      </c>
      <c r="M156" s="11" t="e">
        <f t="shared" si="6"/>
        <v>#DIV/0!</v>
      </c>
      <c r="N156" s="10" t="e">
        <f t="shared" si="7"/>
        <v>#DIV/0!</v>
      </c>
      <c r="O156" s="10" t="e">
        <f t="shared" si="8"/>
        <v>#DIV/0!</v>
      </c>
      <c r="P156" s="8" t="e" cm="1">
        <f t="array" ref="P156">IF(E156=TRUE,0,dsdalpha)</f>
        <v>#DIV/0!</v>
      </c>
      <c r="Q156" s="8" t="e" cm="1">
        <f t="array" ref="Q156">IF(E156=TRUE,0,ds_dhro)</f>
        <v>#DIV/0!</v>
      </c>
      <c r="R156" s="9" t="e" cm="1">
        <f t="array" ref="R156">IF(E156=TRUE,0,dsdnu)</f>
        <v>#DIV/0!</v>
      </c>
    </row>
    <row r="157" spans="8:18" x14ac:dyDescent="0.2">
      <c r="H157" s="11"/>
      <c r="I157" s="16" t="e">
        <f>+alpha*((F*B157)^(0.5*(1-beta))*(1+1/24*(1-beta)^2*(LN(F/B157)^2)+1/1920*(1-beta)^4*(LN(F/B157)^4)))^(-1)</f>
        <v>#DIV/0!</v>
      </c>
      <c r="J157" s="11" t="e">
        <f>+(1+(1/24*(1-beta)^2*alpha^2/(F*B157)^(1-beta)+rho*beta*nu*alpha/(4*(F*B157)^(0.5*(1-beta)))+(2-3*rho^2)/24*nu^2)*F157)</f>
        <v>#DIV/0!</v>
      </c>
      <c r="K157" s="11" t="e">
        <f>+nu/alpha*(F*B157)^(0.5*(1-beta))*LN(F/B157)</f>
        <v>#DIV/0!</v>
      </c>
      <c r="L157" s="11" t="e">
        <f>LN((SQRT(1-2*rho*K157+K157^2)+K157-rho)/(1-rho))</f>
        <v>#DIV/0!</v>
      </c>
      <c r="M157" s="11" t="e">
        <f t="shared" si="6"/>
        <v>#DIV/0!</v>
      </c>
      <c r="N157" s="10" t="e">
        <f t="shared" si="7"/>
        <v>#DIV/0!</v>
      </c>
      <c r="O157" s="10" t="e">
        <f t="shared" si="8"/>
        <v>#DIV/0!</v>
      </c>
      <c r="P157" s="8" t="e" cm="1">
        <f t="array" ref="P157">IF(E157=TRUE,0,dsdalpha)</f>
        <v>#DIV/0!</v>
      </c>
      <c r="Q157" s="8" t="e" cm="1">
        <f t="array" ref="Q157">IF(E157=TRUE,0,ds_dhro)</f>
        <v>#DIV/0!</v>
      </c>
      <c r="R157" s="9" t="e" cm="1">
        <f t="array" ref="R157">IF(E157=TRUE,0,dsdnu)</f>
        <v>#DIV/0!</v>
      </c>
    </row>
    <row r="158" spans="8:18" x14ac:dyDescent="0.2">
      <c r="H158" s="11"/>
      <c r="I158" s="16" t="e">
        <f>+alpha*((F*B158)^(0.5*(1-beta))*(1+1/24*(1-beta)^2*(LN(F/B158)^2)+1/1920*(1-beta)^4*(LN(F/B158)^4)))^(-1)</f>
        <v>#DIV/0!</v>
      </c>
      <c r="J158" s="11" t="e">
        <f>+(1+(1/24*(1-beta)^2*alpha^2/(F*B158)^(1-beta)+rho*beta*nu*alpha/(4*(F*B158)^(0.5*(1-beta)))+(2-3*rho^2)/24*nu^2)*F158)</f>
        <v>#DIV/0!</v>
      </c>
      <c r="K158" s="11" t="e">
        <f>+nu/alpha*(F*B158)^(0.5*(1-beta))*LN(F/B158)</f>
        <v>#DIV/0!</v>
      </c>
      <c r="L158" s="11" t="e">
        <f>LN((SQRT(1-2*rho*K158+K158^2)+K158-rho)/(1-rho))</f>
        <v>#DIV/0!</v>
      </c>
      <c r="M158" s="11" t="e">
        <f t="shared" si="6"/>
        <v>#DIV/0!</v>
      </c>
      <c r="N158" s="10" t="e">
        <f t="shared" si="7"/>
        <v>#DIV/0!</v>
      </c>
      <c r="O158" s="10" t="e">
        <f t="shared" si="8"/>
        <v>#DIV/0!</v>
      </c>
      <c r="P158" s="8" t="e" cm="1">
        <f t="array" ref="P158">IF(E158=TRUE,0,dsdalpha)</f>
        <v>#DIV/0!</v>
      </c>
      <c r="Q158" s="8" t="e" cm="1">
        <f t="array" ref="Q158">IF(E158=TRUE,0,ds_dhro)</f>
        <v>#DIV/0!</v>
      </c>
      <c r="R158" s="9" t="e" cm="1">
        <f t="array" ref="R158">IF(E158=TRUE,0,dsdnu)</f>
        <v>#DIV/0!</v>
      </c>
    </row>
    <row r="159" spans="8:18" x14ac:dyDescent="0.2">
      <c r="H159" s="11"/>
      <c r="I159" s="16" t="e">
        <f>+alpha*((F*B159)^(0.5*(1-beta))*(1+1/24*(1-beta)^2*(LN(F/B159)^2)+1/1920*(1-beta)^4*(LN(F/B159)^4)))^(-1)</f>
        <v>#DIV/0!</v>
      </c>
      <c r="J159" s="11" t="e">
        <f>+(1+(1/24*(1-beta)^2*alpha^2/(F*B159)^(1-beta)+rho*beta*nu*alpha/(4*(F*B159)^(0.5*(1-beta)))+(2-3*rho^2)/24*nu^2)*F159)</f>
        <v>#DIV/0!</v>
      </c>
      <c r="K159" s="11" t="e">
        <f>+nu/alpha*(F*B159)^(0.5*(1-beta))*LN(F/B159)</f>
        <v>#DIV/0!</v>
      </c>
      <c r="L159" s="11" t="e">
        <f>LN((SQRT(1-2*rho*K159+K159^2)+K159-rho)/(1-rho))</f>
        <v>#DIV/0!</v>
      </c>
      <c r="M159" s="11" t="e">
        <f t="shared" si="6"/>
        <v>#DIV/0!</v>
      </c>
      <c r="N159" s="10" t="e">
        <f t="shared" si="7"/>
        <v>#DIV/0!</v>
      </c>
      <c r="O159" s="10" t="e">
        <f t="shared" si="8"/>
        <v>#DIV/0!</v>
      </c>
      <c r="P159" s="8" t="e" cm="1">
        <f t="array" ref="P159">IF(E159=TRUE,0,dsdalpha)</f>
        <v>#DIV/0!</v>
      </c>
      <c r="Q159" s="8" t="e" cm="1">
        <f t="array" ref="Q159">IF(E159=TRUE,0,ds_dhro)</f>
        <v>#DIV/0!</v>
      </c>
      <c r="R159" s="9" t="e" cm="1">
        <f t="array" ref="R159">IF(E159=TRUE,0,dsdnu)</f>
        <v>#DIV/0!</v>
      </c>
    </row>
    <row r="160" spans="8:18" x14ac:dyDescent="0.2">
      <c r="H160" s="11"/>
      <c r="I160" s="16" t="e">
        <f>+alpha*((F*B160)^(0.5*(1-beta))*(1+1/24*(1-beta)^2*(LN(F/B160)^2)+1/1920*(1-beta)^4*(LN(F/B160)^4)))^(-1)</f>
        <v>#DIV/0!</v>
      </c>
      <c r="J160" s="11" t="e">
        <f>+(1+(1/24*(1-beta)^2*alpha^2/(F*B160)^(1-beta)+rho*beta*nu*alpha/(4*(F*B160)^(0.5*(1-beta)))+(2-3*rho^2)/24*nu^2)*F160)</f>
        <v>#DIV/0!</v>
      </c>
      <c r="K160" s="11" t="e">
        <f>+nu/alpha*(F*B160)^(0.5*(1-beta))*LN(F/B160)</f>
        <v>#DIV/0!</v>
      </c>
      <c r="L160" s="11" t="e">
        <f>LN((SQRT(1-2*rho*K160+K160^2)+K160-rho)/(1-rho))</f>
        <v>#DIV/0!</v>
      </c>
      <c r="M160" s="11" t="e">
        <f t="shared" si="6"/>
        <v>#DIV/0!</v>
      </c>
      <c r="N160" s="10" t="e">
        <f t="shared" si="7"/>
        <v>#DIV/0!</v>
      </c>
      <c r="O160" s="10" t="e">
        <f t="shared" si="8"/>
        <v>#DIV/0!</v>
      </c>
      <c r="P160" s="8" t="e" cm="1">
        <f t="array" ref="P160">IF(E160=TRUE,0,dsdalpha)</f>
        <v>#DIV/0!</v>
      </c>
      <c r="Q160" s="8" t="e" cm="1">
        <f t="array" ref="Q160">IF(E160=TRUE,0,ds_dhro)</f>
        <v>#DIV/0!</v>
      </c>
      <c r="R160" s="9" t="e" cm="1">
        <f t="array" ref="R160">IF(E160=TRUE,0,dsdnu)</f>
        <v>#DIV/0!</v>
      </c>
    </row>
    <row r="161" spans="8:18" x14ac:dyDescent="0.2">
      <c r="H161" s="11"/>
      <c r="I161" s="16" t="e">
        <f>+alpha*((F*B161)^(0.5*(1-beta))*(1+1/24*(1-beta)^2*(LN(F/B161)^2)+1/1920*(1-beta)^4*(LN(F/B161)^4)))^(-1)</f>
        <v>#DIV/0!</v>
      </c>
      <c r="J161" s="11" t="e">
        <f>+(1+(1/24*(1-beta)^2*alpha^2/(F*B161)^(1-beta)+rho*beta*nu*alpha/(4*(F*B161)^(0.5*(1-beta)))+(2-3*rho^2)/24*nu^2)*F161)</f>
        <v>#DIV/0!</v>
      </c>
      <c r="K161" s="11" t="e">
        <f>+nu/alpha*(F*B161)^(0.5*(1-beta))*LN(F/B161)</f>
        <v>#DIV/0!</v>
      </c>
      <c r="L161" s="11" t="e">
        <f>LN((SQRT(1-2*rho*K161+K161^2)+K161-rho)/(1-rho))</f>
        <v>#DIV/0!</v>
      </c>
      <c r="M161" s="11" t="e">
        <f t="shared" si="6"/>
        <v>#DIV/0!</v>
      </c>
      <c r="N161" s="10" t="e">
        <f t="shared" si="7"/>
        <v>#DIV/0!</v>
      </c>
      <c r="O161" s="10" t="e">
        <f t="shared" si="8"/>
        <v>#DIV/0!</v>
      </c>
      <c r="P161" s="8" t="e" cm="1">
        <f t="array" ref="P161">IF(E161=TRUE,0,dsdalpha)</f>
        <v>#DIV/0!</v>
      </c>
      <c r="Q161" s="8" t="e" cm="1">
        <f t="array" ref="Q161">IF(E161=TRUE,0,ds_dhro)</f>
        <v>#DIV/0!</v>
      </c>
      <c r="R161" s="9" t="e" cm="1">
        <f t="array" ref="R161">IF(E161=TRUE,0,dsdnu)</f>
        <v>#DIV/0!</v>
      </c>
    </row>
    <row r="162" spans="8:18" x14ac:dyDescent="0.2">
      <c r="H162" s="11"/>
      <c r="I162" s="16" t="e">
        <f>+alpha*((F*B162)^(0.5*(1-beta))*(1+1/24*(1-beta)^2*(LN(F/B162)^2)+1/1920*(1-beta)^4*(LN(F/B162)^4)))^(-1)</f>
        <v>#DIV/0!</v>
      </c>
      <c r="J162" s="11" t="e">
        <f>+(1+(1/24*(1-beta)^2*alpha^2/(F*B162)^(1-beta)+rho*beta*nu*alpha/(4*(F*B162)^(0.5*(1-beta)))+(2-3*rho^2)/24*nu^2)*F162)</f>
        <v>#DIV/0!</v>
      </c>
      <c r="K162" s="11" t="e">
        <f>+nu/alpha*(F*B162)^(0.5*(1-beta))*LN(F/B162)</f>
        <v>#DIV/0!</v>
      </c>
      <c r="L162" s="11" t="e">
        <f>LN((SQRT(1-2*rho*K162+K162^2)+K162-rho)/(1-rho))</f>
        <v>#DIV/0!</v>
      </c>
      <c r="M162" s="11" t="e">
        <f t="shared" si="6"/>
        <v>#DIV/0!</v>
      </c>
      <c r="N162" s="10" t="e">
        <f t="shared" si="7"/>
        <v>#DIV/0!</v>
      </c>
      <c r="O162" s="10" t="e">
        <f t="shared" si="8"/>
        <v>#DIV/0!</v>
      </c>
      <c r="P162" s="8" t="e" cm="1">
        <f t="array" ref="P162">IF(E162=TRUE,0,dsdalpha)</f>
        <v>#DIV/0!</v>
      </c>
      <c r="Q162" s="8" t="e" cm="1">
        <f t="array" ref="Q162">IF(E162=TRUE,0,ds_dhro)</f>
        <v>#DIV/0!</v>
      </c>
      <c r="R162" s="9" t="e" cm="1">
        <f t="array" ref="R162">IF(E162=TRUE,0,dsdnu)</f>
        <v>#DIV/0!</v>
      </c>
    </row>
    <row r="163" spans="8:18" x14ac:dyDescent="0.2">
      <c r="H163" s="11"/>
      <c r="I163" s="16" t="e">
        <f>+alpha*((F*B163)^(0.5*(1-beta))*(1+1/24*(1-beta)^2*(LN(F/B163)^2)+1/1920*(1-beta)^4*(LN(F/B163)^4)))^(-1)</f>
        <v>#DIV/0!</v>
      </c>
      <c r="J163" s="11" t="e">
        <f>+(1+(1/24*(1-beta)^2*alpha^2/(F*B163)^(1-beta)+rho*beta*nu*alpha/(4*(F*B163)^(0.5*(1-beta)))+(2-3*rho^2)/24*nu^2)*F163)</f>
        <v>#DIV/0!</v>
      </c>
      <c r="K163" s="11" t="e">
        <f>+nu/alpha*(F*B163)^(0.5*(1-beta))*LN(F/B163)</f>
        <v>#DIV/0!</v>
      </c>
      <c r="L163" s="11" t="e">
        <f>LN((SQRT(1-2*rho*K163+K163^2)+K163-rho)/(1-rho))</f>
        <v>#DIV/0!</v>
      </c>
      <c r="M163" s="11" t="e">
        <f t="shared" si="6"/>
        <v>#DIV/0!</v>
      </c>
      <c r="N163" s="10" t="e">
        <f t="shared" si="7"/>
        <v>#DIV/0!</v>
      </c>
      <c r="O163" s="10" t="e">
        <f t="shared" si="8"/>
        <v>#DIV/0!</v>
      </c>
      <c r="P163" s="8" t="e" cm="1">
        <f t="array" ref="P163">IF(E163=TRUE,0,dsdalpha)</f>
        <v>#DIV/0!</v>
      </c>
      <c r="Q163" s="8" t="e" cm="1">
        <f t="array" ref="Q163">IF(E163=TRUE,0,ds_dhro)</f>
        <v>#DIV/0!</v>
      </c>
      <c r="R163" s="9" t="e" cm="1">
        <f t="array" ref="R163">IF(E163=TRUE,0,dsdnu)</f>
        <v>#DIV/0!</v>
      </c>
    </row>
    <row r="164" spans="8:18" x14ac:dyDescent="0.2">
      <c r="H164" s="11"/>
      <c r="I164" s="16" t="e">
        <f>+alpha*((F*B164)^(0.5*(1-beta))*(1+1/24*(1-beta)^2*(LN(F/B164)^2)+1/1920*(1-beta)^4*(LN(F/B164)^4)))^(-1)</f>
        <v>#DIV/0!</v>
      </c>
      <c r="J164" s="11" t="e">
        <f>+(1+(1/24*(1-beta)^2*alpha^2/(F*B164)^(1-beta)+rho*beta*nu*alpha/(4*(F*B164)^(0.5*(1-beta)))+(2-3*rho^2)/24*nu^2)*F164)</f>
        <v>#DIV/0!</v>
      </c>
      <c r="K164" s="11" t="e">
        <f>+nu/alpha*(F*B164)^(0.5*(1-beta))*LN(F/B164)</f>
        <v>#DIV/0!</v>
      </c>
      <c r="L164" s="11" t="e">
        <f>LN((SQRT(1-2*rho*K164+K164^2)+K164-rho)/(1-rho))</f>
        <v>#DIV/0!</v>
      </c>
      <c r="M164" s="11" t="e">
        <f t="shared" si="6"/>
        <v>#DIV/0!</v>
      </c>
      <c r="N164" s="10" t="e">
        <f t="shared" si="7"/>
        <v>#DIV/0!</v>
      </c>
      <c r="O164" s="10" t="e">
        <f t="shared" si="8"/>
        <v>#DIV/0!</v>
      </c>
      <c r="P164" s="8" t="e" cm="1">
        <f t="array" ref="P164">IF(E164=TRUE,0,dsdalpha)</f>
        <v>#DIV/0!</v>
      </c>
      <c r="Q164" s="8" t="e" cm="1">
        <f t="array" ref="Q164">IF(E164=TRUE,0,ds_dhro)</f>
        <v>#DIV/0!</v>
      </c>
      <c r="R164" s="9" t="e" cm="1">
        <f t="array" ref="R164">IF(E164=TRUE,0,dsdnu)</f>
        <v>#DIV/0!</v>
      </c>
    </row>
    <row r="165" spans="8:18" x14ac:dyDescent="0.2">
      <c r="H165" s="11"/>
      <c r="I165" s="16" t="e">
        <f>+alpha*((F*B165)^(0.5*(1-beta))*(1+1/24*(1-beta)^2*(LN(F/B165)^2)+1/1920*(1-beta)^4*(LN(F/B165)^4)))^(-1)</f>
        <v>#DIV/0!</v>
      </c>
      <c r="J165" s="11" t="e">
        <f>+(1+(1/24*(1-beta)^2*alpha^2/(F*B165)^(1-beta)+rho*beta*nu*alpha/(4*(F*B165)^(0.5*(1-beta)))+(2-3*rho^2)/24*nu^2)*F165)</f>
        <v>#DIV/0!</v>
      </c>
      <c r="K165" s="11" t="e">
        <f>+nu/alpha*(F*B165)^(0.5*(1-beta))*LN(F/B165)</f>
        <v>#DIV/0!</v>
      </c>
      <c r="L165" s="11" t="e">
        <f>LN((SQRT(1-2*rho*K165+K165^2)+K165-rho)/(1-rho))</f>
        <v>#DIV/0!</v>
      </c>
      <c r="M165" s="11" t="e">
        <f t="shared" si="6"/>
        <v>#DIV/0!</v>
      </c>
      <c r="N165" s="10" t="e">
        <f t="shared" si="7"/>
        <v>#DIV/0!</v>
      </c>
      <c r="O165" s="10" t="e">
        <f t="shared" si="8"/>
        <v>#DIV/0!</v>
      </c>
      <c r="P165" s="8" t="e" cm="1">
        <f t="array" ref="P165">IF(E165=TRUE,0,dsdalpha)</f>
        <v>#DIV/0!</v>
      </c>
      <c r="Q165" s="8" t="e" cm="1">
        <f t="array" ref="Q165">IF(E165=TRUE,0,ds_dhro)</f>
        <v>#DIV/0!</v>
      </c>
      <c r="R165" s="9" t="e" cm="1">
        <f t="array" ref="R165">IF(E165=TRUE,0,dsdnu)</f>
        <v>#DIV/0!</v>
      </c>
    </row>
    <row r="166" spans="8:18" x14ac:dyDescent="0.2">
      <c r="H166" s="11"/>
      <c r="I166" s="16" t="e">
        <f>+alpha*((F*B166)^(0.5*(1-beta))*(1+1/24*(1-beta)^2*(LN(F/B166)^2)+1/1920*(1-beta)^4*(LN(F/B166)^4)))^(-1)</f>
        <v>#DIV/0!</v>
      </c>
      <c r="J166" s="11" t="e">
        <f>+(1+(1/24*(1-beta)^2*alpha^2/(F*B166)^(1-beta)+rho*beta*nu*alpha/(4*(F*B166)^(0.5*(1-beta)))+(2-3*rho^2)/24*nu^2)*F166)</f>
        <v>#DIV/0!</v>
      </c>
      <c r="K166" s="11" t="e">
        <f>+nu/alpha*(F*B166)^(0.5*(1-beta))*LN(F/B166)</f>
        <v>#DIV/0!</v>
      </c>
      <c r="L166" s="11" t="e">
        <f>LN((SQRT(1-2*rho*K166+K166^2)+K166-rho)/(1-rho))</f>
        <v>#DIV/0!</v>
      </c>
      <c r="M166" s="11" t="e">
        <f t="shared" si="6"/>
        <v>#DIV/0!</v>
      </c>
      <c r="N166" s="10" t="e">
        <f t="shared" si="7"/>
        <v>#DIV/0!</v>
      </c>
      <c r="O166" s="10" t="e">
        <f t="shared" si="8"/>
        <v>#DIV/0!</v>
      </c>
      <c r="P166" s="8" t="e" cm="1">
        <f t="array" ref="P166">IF(E166=TRUE,0,dsdalpha)</f>
        <v>#DIV/0!</v>
      </c>
      <c r="Q166" s="8" t="e" cm="1">
        <f t="array" ref="Q166">IF(E166=TRUE,0,ds_dhro)</f>
        <v>#DIV/0!</v>
      </c>
      <c r="R166" s="9" t="e" cm="1">
        <f t="array" ref="R166">IF(E166=TRUE,0,dsdnu)</f>
        <v>#DIV/0!</v>
      </c>
    </row>
    <row r="167" spans="8:18" x14ac:dyDescent="0.2">
      <c r="H167" s="11"/>
      <c r="I167" s="16" t="e">
        <f>+alpha*((F*B167)^(0.5*(1-beta))*(1+1/24*(1-beta)^2*(LN(F/B167)^2)+1/1920*(1-beta)^4*(LN(F/B167)^4)))^(-1)</f>
        <v>#DIV/0!</v>
      </c>
      <c r="J167" s="11" t="e">
        <f>+(1+(1/24*(1-beta)^2*alpha^2/(F*B167)^(1-beta)+rho*beta*nu*alpha/(4*(F*B167)^(0.5*(1-beta)))+(2-3*rho^2)/24*nu^2)*F167)</f>
        <v>#DIV/0!</v>
      </c>
      <c r="K167" s="11" t="e">
        <f>+nu/alpha*(F*B167)^(0.5*(1-beta))*LN(F/B167)</f>
        <v>#DIV/0!</v>
      </c>
      <c r="L167" s="11" t="e">
        <f>LN((SQRT(1-2*rho*K167+K167^2)+K167-rho)/(1-rho))</f>
        <v>#DIV/0!</v>
      </c>
      <c r="M167" s="11" t="e">
        <f t="shared" si="6"/>
        <v>#DIV/0!</v>
      </c>
      <c r="N167" s="10" t="e">
        <f t="shared" si="7"/>
        <v>#DIV/0!</v>
      </c>
      <c r="O167" s="10" t="e">
        <f t="shared" si="8"/>
        <v>#DIV/0!</v>
      </c>
      <c r="P167" s="8" t="e" cm="1">
        <f t="array" ref="P167">IF(E167=TRUE,0,dsdalpha)</f>
        <v>#DIV/0!</v>
      </c>
      <c r="Q167" s="8" t="e" cm="1">
        <f t="array" ref="Q167">IF(E167=TRUE,0,ds_dhro)</f>
        <v>#DIV/0!</v>
      </c>
      <c r="R167" s="9" t="e" cm="1">
        <f t="array" ref="R167">IF(E167=TRUE,0,dsdnu)</f>
        <v>#DIV/0!</v>
      </c>
    </row>
    <row r="168" spans="8:18" x14ac:dyDescent="0.2">
      <c r="H168" s="11"/>
      <c r="I168" s="16" t="e">
        <f>+alpha*((F*B168)^(0.5*(1-beta))*(1+1/24*(1-beta)^2*(LN(F/B168)^2)+1/1920*(1-beta)^4*(LN(F/B168)^4)))^(-1)</f>
        <v>#DIV/0!</v>
      </c>
      <c r="J168" s="11" t="e">
        <f>+(1+(1/24*(1-beta)^2*alpha^2/(F*B168)^(1-beta)+rho*beta*nu*alpha/(4*(F*B168)^(0.5*(1-beta)))+(2-3*rho^2)/24*nu^2)*F168)</f>
        <v>#DIV/0!</v>
      </c>
      <c r="K168" s="11" t="e">
        <f>+nu/alpha*(F*B168)^(0.5*(1-beta))*LN(F/B168)</f>
        <v>#DIV/0!</v>
      </c>
      <c r="L168" s="11" t="e">
        <f>LN((SQRT(1-2*rho*K168+K168^2)+K168-rho)/(1-rho))</f>
        <v>#DIV/0!</v>
      </c>
      <c r="M168" s="11" t="e">
        <f t="shared" si="6"/>
        <v>#DIV/0!</v>
      </c>
      <c r="N168" s="10" t="e">
        <f t="shared" si="7"/>
        <v>#DIV/0!</v>
      </c>
      <c r="O168" s="10" t="e">
        <f t="shared" si="8"/>
        <v>#DIV/0!</v>
      </c>
      <c r="P168" s="8" t="e" cm="1">
        <f t="array" ref="P168">IF(E168=TRUE,0,dsdalpha)</f>
        <v>#DIV/0!</v>
      </c>
      <c r="Q168" s="8" t="e" cm="1">
        <f t="array" ref="Q168">IF(E168=TRUE,0,ds_dhro)</f>
        <v>#DIV/0!</v>
      </c>
      <c r="R168" s="9" t="e" cm="1">
        <f t="array" ref="R168">IF(E168=TRUE,0,dsdnu)</f>
        <v>#DIV/0!</v>
      </c>
    </row>
    <row r="169" spans="8:18" x14ac:dyDescent="0.2">
      <c r="H169" s="11"/>
      <c r="I169" s="16" t="e">
        <f>+alpha*((F*B169)^(0.5*(1-beta))*(1+1/24*(1-beta)^2*(LN(F/B169)^2)+1/1920*(1-beta)^4*(LN(F/B169)^4)))^(-1)</f>
        <v>#DIV/0!</v>
      </c>
      <c r="J169" s="11" t="e">
        <f>+(1+(1/24*(1-beta)^2*alpha^2/(F*B169)^(1-beta)+rho*beta*nu*alpha/(4*(F*B169)^(0.5*(1-beta)))+(2-3*rho^2)/24*nu^2)*F169)</f>
        <v>#DIV/0!</v>
      </c>
      <c r="K169" s="11" t="e">
        <f>+nu/alpha*(F*B169)^(0.5*(1-beta))*LN(F/B169)</f>
        <v>#DIV/0!</v>
      </c>
      <c r="L169" s="11" t="e">
        <f>LN((SQRT(1-2*rho*K169+K169^2)+K169-rho)/(1-rho))</f>
        <v>#DIV/0!</v>
      </c>
      <c r="M169" s="11" t="e">
        <f t="shared" si="6"/>
        <v>#DIV/0!</v>
      </c>
      <c r="N169" s="10" t="e">
        <f t="shared" si="7"/>
        <v>#DIV/0!</v>
      </c>
      <c r="O169" s="10" t="e">
        <f t="shared" si="8"/>
        <v>#DIV/0!</v>
      </c>
      <c r="P169" s="8" t="e" cm="1">
        <f t="array" ref="P169">IF(E169=TRUE,0,dsdalpha)</f>
        <v>#DIV/0!</v>
      </c>
      <c r="Q169" s="8" t="e" cm="1">
        <f t="array" ref="Q169">IF(E169=TRUE,0,ds_dhro)</f>
        <v>#DIV/0!</v>
      </c>
      <c r="R169" s="9" t="e" cm="1">
        <f t="array" ref="R169">IF(E169=TRUE,0,dsdnu)</f>
        <v>#DIV/0!</v>
      </c>
    </row>
    <row r="170" spans="8:18" x14ac:dyDescent="0.2">
      <c r="H170" s="11"/>
      <c r="I170" s="16" t="e">
        <f>+alpha*((F*B170)^(0.5*(1-beta))*(1+1/24*(1-beta)^2*(LN(F/B170)^2)+1/1920*(1-beta)^4*(LN(F/B170)^4)))^(-1)</f>
        <v>#DIV/0!</v>
      </c>
      <c r="J170" s="11" t="e">
        <f>+(1+(1/24*(1-beta)^2*alpha^2/(F*B170)^(1-beta)+rho*beta*nu*alpha/(4*(F*B170)^(0.5*(1-beta)))+(2-3*rho^2)/24*nu^2)*F170)</f>
        <v>#DIV/0!</v>
      </c>
      <c r="K170" s="11" t="e">
        <f>+nu/alpha*(F*B170)^(0.5*(1-beta))*LN(F/B170)</f>
        <v>#DIV/0!</v>
      </c>
      <c r="L170" s="11" t="e">
        <f>LN((SQRT(1-2*rho*K170+K170^2)+K170-rho)/(1-rho))</f>
        <v>#DIV/0!</v>
      </c>
      <c r="M170" s="11" t="e">
        <f t="shared" si="6"/>
        <v>#DIV/0!</v>
      </c>
      <c r="N170" s="10" t="e">
        <f t="shared" si="7"/>
        <v>#DIV/0!</v>
      </c>
      <c r="O170" s="10" t="e">
        <f t="shared" si="8"/>
        <v>#DIV/0!</v>
      </c>
      <c r="P170" s="8" t="e" cm="1">
        <f t="array" ref="P170">IF(E170=TRUE,0,dsdalpha)</f>
        <v>#DIV/0!</v>
      </c>
      <c r="Q170" s="8" t="e" cm="1">
        <f t="array" ref="Q170">IF(E170=TRUE,0,ds_dhro)</f>
        <v>#DIV/0!</v>
      </c>
      <c r="R170" s="9" t="e" cm="1">
        <f t="array" ref="R170">IF(E170=TRUE,0,dsdnu)</f>
        <v>#DIV/0!</v>
      </c>
    </row>
    <row r="171" spans="8:18" x14ac:dyDescent="0.2">
      <c r="H171" s="11"/>
      <c r="I171" s="16" t="e">
        <f>+alpha*((F*B171)^(0.5*(1-beta))*(1+1/24*(1-beta)^2*(LN(F/B171)^2)+1/1920*(1-beta)^4*(LN(F/B171)^4)))^(-1)</f>
        <v>#DIV/0!</v>
      </c>
      <c r="J171" s="11" t="e">
        <f>+(1+(1/24*(1-beta)^2*alpha^2/(F*B171)^(1-beta)+rho*beta*nu*alpha/(4*(F*B171)^(0.5*(1-beta)))+(2-3*rho^2)/24*nu^2)*F171)</f>
        <v>#DIV/0!</v>
      </c>
      <c r="K171" s="11" t="e">
        <f>+nu/alpha*(F*B171)^(0.5*(1-beta))*LN(F/B171)</f>
        <v>#DIV/0!</v>
      </c>
      <c r="L171" s="11" t="e">
        <f>LN((SQRT(1-2*rho*K171+K171^2)+K171-rho)/(1-rho))</f>
        <v>#DIV/0!</v>
      </c>
      <c r="M171" s="11" t="e">
        <f t="shared" si="6"/>
        <v>#DIV/0!</v>
      </c>
      <c r="N171" s="10" t="e">
        <f t="shared" si="7"/>
        <v>#DIV/0!</v>
      </c>
      <c r="O171" s="10" t="e">
        <f t="shared" si="8"/>
        <v>#DIV/0!</v>
      </c>
      <c r="P171" s="8" t="e" cm="1">
        <f t="array" ref="P171">IF(E171=TRUE,0,dsdalpha)</f>
        <v>#DIV/0!</v>
      </c>
      <c r="Q171" s="8" t="e" cm="1">
        <f t="array" ref="Q171">IF(E171=TRUE,0,ds_dhro)</f>
        <v>#DIV/0!</v>
      </c>
      <c r="R171" s="9" t="e" cm="1">
        <f t="array" ref="R171">IF(E171=TRUE,0,dsdnu)</f>
        <v>#DIV/0!</v>
      </c>
    </row>
    <row r="172" spans="8:18" x14ac:dyDescent="0.2">
      <c r="H172" s="11"/>
      <c r="I172" s="16" t="e">
        <f>+alpha*((F*B172)^(0.5*(1-beta))*(1+1/24*(1-beta)^2*(LN(F/B172)^2)+1/1920*(1-beta)^4*(LN(F/B172)^4)))^(-1)</f>
        <v>#DIV/0!</v>
      </c>
      <c r="J172" s="11" t="e">
        <f>+(1+(1/24*(1-beta)^2*alpha^2/(F*B172)^(1-beta)+rho*beta*nu*alpha/(4*(F*B172)^(0.5*(1-beta)))+(2-3*rho^2)/24*nu^2)*F172)</f>
        <v>#DIV/0!</v>
      </c>
      <c r="K172" s="11" t="e">
        <f>+nu/alpha*(F*B172)^(0.5*(1-beta))*LN(F/B172)</f>
        <v>#DIV/0!</v>
      </c>
      <c r="L172" s="11" t="e">
        <f>LN((SQRT(1-2*rho*K172+K172^2)+K172-rho)/(1-rho))</f>
        <v>#DIV/0!</v>
      </c>
      <c r="M172" s="11" t="e">
        <f t="shared" si="6"/>
        <v>#DIV/0!</v>
      </c>
      <c r="N172" s="10" t="e">
        <f t="shared" si="7"/>
        <v>#DIV/0!</v>
      </c>
      <c r="O172" s="10" t="e">
        <f t="shared" si="8"/>
        <v>#DIV/0!</v>
      </c>
      <c r="P172" s="8" t="e" cm="1">
        <f t="array" ref="P172">IF(E172=TRUE,0,dsdalpha)</f>
        <v>#DIV/0!</v>
      </c>
      <c r="Q172" s="8" t="e" cm="1">
        <f t="array" ref="Q172">IF(E172=TRUE,0,ds_dhro)</f>
        <v>#DIV/0!</v>
      </c>
      <c r="R172" s="9" t="e" cm="1">
        <f t="array" ref="R172">IF(E172=TRUE,0,dsdnu)</f>
        <v>#DIV/0!</v>
      </c>
    </row>
    <row r="173" spans="8:18" x14ac:dyDescent="0.2">
      <c r="H173" s="11"/>
      <c r="I173" s="16" t="e">
        <f>+alpha*((F*B173)^(0.5*(1-beta))*(1+1/24*(1-beta)^2*(LN(F/B173)^2)+1/1920*(1-beta)^4*(LN(F/B173)^4)))^(-1)</f>
        <v>#DIV/0!</v>
      </c>
      <c r="J173" s="11" t="e">
        <f>+(1+(1/24*(1-beta)^2*alpha^2/(F*B173)^(1-beta)+rho*beta*nu*alpha/(4*(F*B173)^(0.5*(1-beta)))+(2-3*rho^2)/24*nu^2)*F173)</f>
        <v>#DIV/0!</v>
      </c>
      <c r="K173" s="11" t="e">
        <f>+nu/alpha*(F*B173)^(0.5*(1-beta))*LN(F/B173)</f>
        <v>#DIV/0!</v>
      </c>
      <c r="L173" s="11" t="e">
        <f>LN((SQRT(1-2*rho*K173+K173^2)+K173-rho)/(1-rho))</f>
        <v>#DIV/0!</v>
      </c>
      <c r="M173" s="11" t="e">
        <f t="shared" si="6"/>
        <v>#DIV/0!</v>
      </c>
      <c r="N173" s="10" t="e">
        <f t="shared" si="7"/>
        <v>#DIV/0!</v>
      </c>
      <c r="O173" s="10" t="e">
        <f t="shared" si="8"/>
        <v>#DIV/0!</v>
      </c>
      <c r="P173" s="8" t="e" cm="1">
        <f t="array" ref="P173">IF(E173=TRUE,0,dsdalpha)</f>
        <v>#DIV/0!</v>
      </c>
      <c r="Q173" s="8" t="e" cm="1">
        <f t="array" ref="Q173">IF(E173=TRUE,0,ds_dhro)</f>
        <v>#DIV/0!</v>
      </c>
      <c r="R173" s="9" t="e" cm="1">
        <f t="array" ref="R173">IF(E173=TRUE,0,dsdnu)</f>
        <v>#DIV/0!</v>
      </c>
    </row>
    <row r="174" spans="8:18" x14ac:dyDescent="0.2">
      <c r="H174" s="11"/>
      <c r="I174" s="16" t="e">
        <f>+alpha*((F*B174)^(0.5*(1-beta))*(1+1/24*(1-beta)^2*(LN(F/B174)^2)+1/1920*(1-beta)^4*(LN(F/B174)^4)))^(-1)</f>
        <v>#DIV/0!</v>
      </c>
      <c r="J174" s="11" t="e">
        <f>+(1+(1/24*(1-beta)^2*alpha^2/(F*B174)^(1-beta)+rho*beta*nu*alpha/(4*(F*B174)^(0.5*(1-beta)))+(2-3*rho^2)/24*nu^2)*F174)</f>
        <v>#DIV/0!</v>
      </c>
      <c r="K174" s="11" t="e">
        <f>+nu/alpha*(F*B174)^(0.5*(1-beta))*LN(F/B174)</f>
        <v>#DIV/0!</v>
      </c>
      <c r="L174" s="11" t="e">
        <f>LN((SQRT(1-2*rho*K174+K174^2)+K174-rho)/(1-rho))</f>
        <v>#DIV/0!</v>
      </c>
      <c r="M174" s="11" t="e">
        <f t="shared" si="6"/>
        <v>#DIV/0!</v>
      </c>
      <c r="N174" s="10" t="e">
        <f t="shared" si="7"/>
        <v>#DIV/0!</v>
      </c>
      <c r="O174" s="10" t="e">
        <f t="shared" si="8"/>
        <v>#DIV/0!</v>
      </c>
      <c r="P174" s="8" t="e" cm="1">
        <f t="array" ref="P174">IF(E174=TRUE,0,dsdalpha)</f>
        <v>#DIV/0!</v>
      </c>
      <c r="Q174" s="8" t="e" cm="1">
        <f t="array" ref="Q174">IF(E174=TRUE,0,ds_dhro)</f>
        <v>#DIV/0!</v>
      </c>
      <c r="R174" s="9" t="e" cm="1">
        <f t="array" ref="R174">IF(E174=TRUE,0,dsdnu)</f>
        <v>#DIV/0!</v>
      </c>
    </row>
    <row r="175" spans="8:18" x14ac:dyDescent="0.2">
      <c r="H175" s="11"/>
      <c r="I175" s="16" t="e">
        <f>+alpha*((F*B175)^(0.5*(1-beta))*(1+1/24*(1-beta)^2*(LN(F/B175)^2)+1/1920*(1-beta)^4*(LN(F/B175)^4)))^(-1)</f>
        <v>#DIV/0!</v>
      </c>
      <c r="J175" s="11" t="e">
        <f>+(1+(1/24*(1-beta)^2*alpha^2/(F*B175)^(1-beta)+rho*beta*nu*alpha/(4*(F*B175)^(0.5*(1-beta)))+(2-3*rho^2)/24*nu^2)*F175)</f>
        <v>#DIV/0!</v>
      </c>
      <c r="K175" s="11" t="e">
        <f>+nu/alpha*(F*B175)^(0.5*(1-beta))*LN(F/B175)</f>
        <v>#DIV/0!</v>
      </c>
      <c r="L175" s="11" t="e">
        <f>LN((SQRT(1-2*rho*K175+K175^2)+K175-rho)/(1-rho))</f>
        <v>#DIV/0!</v>
      </c>
      <c r="M175" s="11" t="e">
        <f t="shared" si="6"/>
        <v>#DIV/0!</v>
      </c>
      <c r="N175" s="10" t="e">
        <f t="shared" si="7"/>
        <v>#DIV/0!</v>
      </c>
      <c r="O175" s="10" t="e">
        <f t="shared" si="8"/>
        <v>#DIV/0!</v>
      </c>
      <c r="P175" s="8" t="e" cm="1">
        <f t="array" ref="P175">IF(E175=TRUE,0,dsdalpha)</f>
        <v>#DIV/0!</v>
      </c>
      <c r="Q175" s="8" t="e" cm="1">
        <f t="array" ref="Q175">IF(E175=TRUE,0,ds_dhro)</f>
        <v>#DIV/0!</v>
      </c>
      <c r="R175" s="9" t="e" cm="1">
        <f t="array" ref="R175">IF(E175=TRUE,0,dsdnu)</f>
        <v>#DIV/0!</v>
      </c>
    </row>
    <row r="176" spans="8:18" x14ac:dyDescent="0.2">
      <c r="H176" s="11"/>
      <c r="I176" s="16" t="e">
        <f>+alpha*((F*B176)^(0.5*(1-beta))*(1+1/24*(1-beta)^2*(LN(F/B176)^2)+1/1920*(1-beta)^4*(LN(F/B176)^4)))^(-1)</f>
        <v>#DIV/0!</v>
      </c>
      <c r="J176" s="11" t="e">
        <f>+(1+(1/24*(1-beta)^2*alpha^2/(F*B176)^(1-beta)+rho*beta*nu*alpha/(4*(F*B176)^(0.5*(1-beta)))+(2-3*rho^2)/24*nu^2)*F176)</f>
        <v>#DIV/0!</v>
      </c>
      <c r="K176" s="11" t="e">
        <f>+nu/alpha*(F*B176)^(0.5*(1-beta))*LN(F/B176)</f>
        <v>#DIV/0!</v>
      </c>
      <c r="L176" s="11" t="e">
        <f>LN((SQRT(1-2*rho*K176+K176^2)+K176-rho)/(1-rho))</f>
        <v>#DIV/0!</v>
      </c>
      <c r="M176" s="11" t="e">
        <f t="shared" si="6"/>
        <v>#DIV/0!</v>
      </c>
      <c r="N176" s="10" t="e">
        <f t="shared" si="7"/>
        <v>#DIV/0!</v>
      </c>
      <c r="O176" s="10" t="e">
        <f t="shared" si="8"/>
        <v>#DIV/0!</v>
      </c>
      <c r="P176" s="8" t="e" cm="1">
        <f t="array" ref="P176">IF(E176=TRUE,0,dsdalpha)</f>
        <v>#DIV/0!</v>
      </c>
      <c r="Q176" s="8" t="e" cm="1">
        <f t="array" ref="Q176">IF(E176=TRUE,0,ds_dhro)</f>
        <v>#DIV/0!</v>
      </c>
      <c r="R176" s="9" t="e" cm="1">
        <f t="array" ref="R176">IF(E176=TRUE,0,dsdnu)</f>
        <v>#DIV/0!</v>
      </c>
    </row>
    <row r="177" spans="8:18" x14ac:dyDescent="0.2">
      <c r="H177" s="11"/>
      <c r="I177" s="16" t="e">
        <f>+alpha*((F*B177)^(0.5*(1-beta))*(1+1/24*(1-beta)^2*(LN(F/B177)^2)+1/1920*(1-beta)^4*(LN(F/B177)^4)))^(-1)</f>
        <v>#DIV/0!</v>
      </c>
      <c r="J177" s="11" t="e">
        <f>+(1+(1/24*(1-beta)^2*alpha^2/(F*B177)^(1-beta)+rho*beta*nu*alpha/(4*(F*B177)^(0.5*(1-beta)))+(2-3*rho^2)/24*nu^2)*F177)</f>
        <v>#DIV/0!</v>
      </c>
      <c r="K177" s="11" t="e">
        <f>+nu/alpha*(F*B177)^(0.5*(1-beta))*LN(F/B177)</f>
        <v>#DIV/0!</v>
      </c>
      <c r="L177" s="11" t="e">
        <f>LN((SQRT(1-2*rho*K177+K177^2)+K177-rho)/(1-rho))</f>
        <v>#DIV/0!</v>
      </c>
      <c r="M177" s="11" t="e">
        <f t="shared" si="6"/>
        <v>#DIV/0!</v>
      </c>
      <c r="N177" s="10" t="e">
        <f t="shared" si="7"/>
        <v>#DIV/0!</v>
      </c>
      <c r="O177" s="10" t="e">
        <f t="shared" si="8"/>
        <v>#DIV/0!</v>
      </c>
      <c r="P177" s="8" t="e" cm="1">
        <f t="array" ref="P177">IF(E177=TRUE,0,dsdalpha)</f>
        <v>#DIV/0!</v>
      </c>
      <c r="Q177" s="8" t="e" cm="1">
        <f t="array" ref="Q177">IF(E177=TRUE,0,ds_dhro)</f>
        <v>#DIV/0!</v>
      </c>
      <c r="R177" s="9" t="e" cm="1">
        <f t="array" ref="R177">IF(E177=TRUE,0,dsdnu)</f>
        <v>#DIV/0!</v>
      </c>
    </row>
    <row r="178" spans="8:18" x14ac:dyDescent="0.2">
      <c r="H178" s="11"/>
      <c r="I178" s="16" t="e">
        <f>+alpha*((F*B178)^(0.5*(1-beta))*(1+1/24*(1-beta)^2*(LN(F/B178)^2)+1/1920*(1-beta)^4*(LN(F/B178)^4)))^(-1)</f>
        <v>#DIV/0!</v>
      </c>
      <c r="J178" s="11" t="e">
        <f>+(1+(1/24*(1-beta)^2*alpha^2/(F*B178)^(1-beta)+rho*beta*nu*alpha/(4*(F*B178)^(0.5*(1-beta)))+(2-3*rho^2)/24*nu^2)*F178)</f>
        <v>#DIV/0!</v>
      </c>
      <c r="K178" s="11" t="e">
        <f>+nu/alpha*(F*B178)^(0.5*(1-beta))*LN(F/B178)</f>
        <v>#DIV/0!</v>
      </c>
      <c r="L178" s="11" t="e">
        <f>LN((SQRT(1-2*rho*K178+K178^2)+K178-rho)/(1-rho))</f>
        <v>#DIV/0!</v>
      </c>
      <c r="M178" s="11" t="e">
        <f t="shared" si="6"/>
        <v>#DIV/0!</v>
      </c>
      <c r="N178" s="10" t="e">
        <f t="shared" si="7"/>
        <v>#DIV/0!</v>
      </c>
      <c r="O178" s="10" t="e">
        <f t="shared" si="8"/>
        <v>#DIV/0!</v>
      </c>
      <c r="P178" s="8" t="e" cm="1">
        <f t="array" ref="P178">IF(E178=TRUE,0,dsdalpha)</f>
        <v>#DIV/0!</v>
      </c>
      <c r="Q178" s="8" t="e" cm="1">
        <f t="array" ref="Q178">IF(E178=TRUE,0,ds_dhro)</f>
        <v>#DIV/0!</v>
      </c>
      <c r="R178" s="9" t="e" cm="1">
        <f t="array" ref="R178">IF(E178=TRUE,0,dsdnu)</f>
        <v>#DIV/0!</v>
      </c>
    </row>
    <row r="179" spans="8:18" x14ac:dyDescent="0.2">
      <c r="H179" s="11"/>
      <c r="I179" s="16" t="e">
        <f>+alpha*((F*B179)^(0.5*(1-beta))*(1+1/24*(1-beta)^2*(LN(F/B179)^2)+1/1920*(1-beta)^4*(LN(F/B179)^4)))^(-1)</f>
        <v>#DIV/0!</v>
      </c>
      <c r="J179" s="11" t="e">
        <f>+(1+(1/24*(1-beta)^2*alpha^2/(F*B179)^(1-beta)+rho*beta*nu*alpha/(4*(F*B179)^(0.5*(1-beta)))+(2-3*rho^2)/24*nu^2)*F179)</f>
        <v>#DIV/0!</v>
      </c>
      <c r="K179" s="11" t="e">
        <f>+nu/alpha*(F*B179)^(0.5*(1-beta))*LN(F/B179)</f>
        <v>#DIV/0!</v>
      </c>
      <c r="L179" s="11" t="e">
        <f>LN((SQRT(1-2*rho*K179+K179^2)+K179-rho)/(1-rho))</f>
        <v>#DIV/0!</v>
      </c>
      <c r="M179" s="11" t="e">
        <f t="shared" si="6"/>
        <v>#DIV/0!</v>
      </c>
      <c r="N179" s="10" t="e">
        <f t="shared" si="7"/>
        <v>#DIV/0!</v>
      </c>
      <c r="O179" s="10" t="e">
        <f t="shared" si="8"/>
        <v>#DIV/0!</v>
      </c>
      <c r="P179" s="8" t="e" cm="1">
        <f t="array" ref="P179">IF(E179=TRUE,0,dsdalpha)</f>
        <v>#DIV/0!</v>
      </c>
      <c r="Q179" s="8" t="e" cm="1">
        <f t="array" ref="Q179">IF(E179=TRUE,0,ds_dhro)</f>
        <v>#DIV/0!</v>
      </c>
      <c r="R179" s="9" t="e" cm="1">
        <f t="array" ref="R179">IF(E179=TRUE,0,dsdnu)</f>
        <v>#DIV/0!</v>
      </c>
    </row>
    <row r="180" spans="8:18" x14ac:dyDescent="0.2">
      <c r="H180" s="11"/>
      <c r="I180" s="16" t="e">
        <f>+alpha*((F*B180)^(0.5*(1-beta))*(1+1/24*(1-beta)^2*(LN(F/B180)^2)+1/1920*(1-beta)^4*(LN(F/B180)^4)))^(-1)</f>
        <v>#DIV/0!</v>
      </c>
      <c r="J180" s="11" t="e">
        <f>+(1+(1/24*(1-beta)^2*alpha^2/(F*B180)^(1-beta)+rho*beta*nu*alpha/(4*(F*B180)^(0.5*(1-beta)))+(2-3*rho^2)/24*nu^2)*F180)</f>
        <v>#DIV/0!</v>
      </c>
      <c r="K180" s="11" t="e">
        <f>+nu/alpha*(F*B180)^(0.5*(1-beta))*LN(F/B180)</f>
        <v>#DIV/0!</v>
      </c>
      <c r="L180" s="11" t="e">
        <f>LN((SQRT(1-2*rho*K180+K180^2)+K180-rho)/(1-rho))</f>
        <v>#DIV/0!</v>
      </c>
      <c r="M180" s="11" t="e">
        <f t="shared" si="6"/>
        <v>#DIV/0!</v>
      </c>
      <c r="N180" s="10" t="e">
        <f t="shared" si="7"/>
        <v>#DIV/0!</v>
      </c>
      <c r="O180" s="10" t="e">
        <f t="shared" si="8"/>
        <v>#DIV/0!</v>
      </c>
      <c r="P180" s="8" t="e" cm="1">
        <f t="array" ref="P180">IF(E180=TRUE,0,dsdalpha)</f>
        <v>#DIV/0!</v>
      </c>
      <c r="Q180" s="8" t="e" cm="1">
        <f t="array" ref="Q180">IF(E180=TRUE,0,ds_dhro)</f>
        <v>#DIV/0!</v>
      </c>
      <c r="R180" s="9" t="e" cm="1">
        <f t="array" ref="R180">IF(E180=TRUE,0,dsdnu)</f>
        <v>#DIV/0!</v>
      </c>
    </row>
    <row r="181" spans="8:18" x14ac:dyDescent="0.2">
      <c r="H181" s="11"/>
      <c r="I181" s="16" t="e">
        <f>+alpha*((F*B181)^(0.5*(1-beta))*(1+1/24*(1-beta)^2*(LN(F/B181)^2)+1/1920*(1-beta)^4*(LN(F/B181)^4)))^(-1)</f>
        <v>#DIV/0!</v>
      </c>
      <c r="J181" s="11" t="e">
        <f>+(1+(1/24*(1-beta)^2*alpha^2/(F*B181)^(1-beta)+rho*beta*nu*alpha/(4*(F*B181)^(0.5*(1-beta)))+(2-3*rho^2)/24*nu^2)*F181)</f>
        <v>#DIV/0!</v>
      </c>
      <c r="K181" s="11" t="e">
        <f>+nu/alpha*(F*B181)^(0.5*(1-beta))*LN(F/B181)</f>
        <v>#DIV/0!</v>
      </c>
      <c r="L181" s="11" t="e">
        <f>LN((SQRT(1-2*rho*K181+K181^2)+K181-rho)/(1-rho))</f>
        <v>#DIV/0!</v>
      </c>
      <c r="M181" s="11" t="e">
        <f t="shared" si="6"/>
        <v>#DIV/0!</v>
      </c>
      <c r="N181" s="10" t="e">
        <f t="shared" si="7"/>
        <v>#DIV/0!</v>
      </c>
      <c r="O181" s="10" t="e">
        <f t="shared" si="8"/>
        <v>#DIV/0!</v>
      </c>
      <c r="P181" s="8" t="e" cm="1">
        <f t="array" ref="P181">IF(E181=TRUE,0,dsdalpha)</f>
        <v>#DIV/0!</v>
      </c>
      <c r="Q181" s="8" t="e" cm="1">
        <f t="array" ref="Q181">IF(E181=TRUE,0,ds_dhro)</f>
        <v>#DIV/0!</v>
      </c>
      <c r="R181" s="9" t="e" cm="1">
        <f t="array" ref="R181">IF(E181=TRUE,0,dsdnu)</f>
        <v>#DIV/0!</v>
      </c>
    </row>
    <row r="182" spans="8:18" x14ac:dyDescent="0.2">
      <c r="H182" s="11"/>
      <c r="I182" s="16" t="e">
        <f>+alpha*((F*B182)^(0.5*(1-beta))*(1+1/24*(1-beta)^2*(LN(F/B182)^2)+1/1920*(1-beta)^4*(LN(F/B182)^4)))^(-1)</f>
        <v>#DIV/0!</v>
      </c>
      <c r="J182" s="11" t="e">
        <f>+(1+(1/24*(1-beta)^2*alpha^2/(F*B182)^(1-beta)+rho*beta*nu*alpha/(4*(F*B182)^(0.5*(1-beta)))+(2-3*rho^2)/24*nu^2)*F182)</f>
        <v>#DIV/0!</v>
      </c>
      <c r="K182" s="11" t="e">
        <f>+nu/alpha*(F*B182)^(0.5*(1-beta))*LN(F/B182)</f>
        <v>#DIV/0!</v>
      </c>
      <c r="L182" s="11" t="e">
        <f>LN((SQRT(1-2*rho*K182+K182^2)+K182-rho)/(1-rho))</f>
        <v>#DIV/0!</v>
      </c>
      <c r="M182" s="11" t="e">
        <f t="shared" si="6"/>
        <v>#DIV/0!</v>
      </c>
      <c r="N182" s="10" t="e">
        <f t="shared" si="7"/>
        <v>#DIV/0!</v>
      </c>
      <c r="O182" s="10" t="e">
        <f t="shared" si="8"/>
        <v>#DIV/0!</v>
      </c>
      <c r="P182" s="8" t="e" cm="1">
        <f t="array" ref="P182">IF(E182=TRUE,0,dsdalpha)</f>
        <v>#DIV/0!</v>
      </c>
      <c r="Q182" s="8" t="e" cm="1">
        <f t="array" ref="Q182">IF(E182=TRUE,0,ds_dhro)</f>
        <v>#DIV/0!</v>
      </c>
      <c r="R182" s="9" t="e" cm="1">
        <f t="array" ref="R182">IF(E182=TRUE,0,dsdnu)</f>
        <v>#DIV/0!</v>
      </c>
    </row>
    <row r="183" spans="8:18" x14ac:dyDescent="0.2">
      <c r="H183" s="11"/>
      <c r="I183" s="16" t="e">
        <f>+alpha*((F*B183)^(0.5*(1-beta))*(1+1/24*(1-beta)^2*(LN(F/B183)^2)+1/1920*(1-beta)^4*(LN(F/B183)^4)))^(-1)</f>
        <v>#DIV/0!</v>
      </c>
      <c r="J183" s="11" t="e">
        <f>+(1+(1/24*(1-beta)^2*alpha^2/(F*B183)^(1-beta)+rho*beta*nu*alpha/(4*(F*B183)^(0.5*(1-beta)))+(2-3*rho^2)/24*nu^2)*F183)</f>
        <v>#DIV/0!</v>
      </c>
      <c r="K183" s="11" t="e">
        <f>+nu/alpha*(F*B183)^(0.5*(1-beta))*LN(F/B183)</f>
        <v>#DIV/0!</v>
      </c>
      <c r="L183" s="11" t="e">
        <f>LN((SQRT(1-2*rho*K183+K183^2)+K183-rho)/(1-rho))</f>
        <v>#DIV/0!</v>
      </c>
      <c r="M183" s="11" t="e">
        <f t="shared" si="6"/>
        <v>#DIV/0!</v>
      </c>
      <c r="N183" s="10" t="e">
        <f t="shared" si="7"/>
        <v>#DIV/0!</v>
      </c>
      <c r="O183" s="10" t="e">
        <f t="shared" si="8"/>
        <v>#DIV/0!</v>
      </c>
      <c r="P183" s="8" t="e" cm="1">
        <f t="array" ref="P183">IF(E183=TRUE,0,dsdalpha)</f>
        <v>#DIV/0!</v>
      </c>
      <c r="Q183" s="8" t="e" cm="1">
        <f t="array" ref="Q183">IF(E183=TRUE,0,ds_dhro)</f>
        <v>#DIV/0!</v>
      </c>
      <c r="R183" s="9" t="e" cm="1">
        <f t="array" ref="R183">IF(E183=TRUE,0,dsdnu)</f>
        <v>#DIV/0!</v>
      </c>
    </row>
    <row r="184" spans="8:18" x14ac:dyDescent="0.2">
      <c r="H184" s="11"/>
      <c r="I184" s="16" t="e">
        <f>+alpha*((F*B184)^(0.5*(1-beta))*(1+1/24*(1-beta)^2*(LN(F/B184)^2)+1/1920*(1-beta)^4*(LN(F/B184)^4)))^(-1)</f>
        <v>#DIV/0!</v>
      </c>
      <c r="J184" s="11" t="e">
        <f>+(1+(1/24*(1-beta)^2*alpha^2/(F*B184)^(1-beta)+rho*beta*nu*alpha/(4*(F*B184)^(0.5*(1-beta)))+(2-3*rho^2)/24*nu^2)*F184)</f>
        <v>#DIV/0!</v>
      </c>
      <c r="K184" s="11" t="e">
        <f>+nu/alpha*(F*B184)^(0.5*(1-beta))*LN(F/B184)</f>
        <v>#DIV/0!</v>
      </c>
      <c r="L184" s="11" t="e">
        <f>LN((SQRT(1-2*rho*K184+K184^2)+K184-rho)/(1-rho))</f>
        <v>#DIV/0!</v>
      </c>
      <c r="M184" s="11" t="e">
        <f t="shared" si="6"/>
        <v>#DIV/0!</v>
      </c>
      <c r="N184" s="10" t="e">
        <f t="shared" si="7"/>
        <v>#DIV/0!</v>
      </c>
      <c r="O184" s="10" t="e">
        <f t="shared" si="8"/>
        <v>#DIV/0!</v>
      </c>
      <c r="P184" s="8" t="e" cm="1">
        <f t="array" ref="P184">IF(E184=TRUE,0,dsdalpha)</f>
        <v>#DIV/0!</v>
      </c>
      <c r="Q184" s="8" t="e" cm="1">
        <f t="array" ref="Q184">IF(E184=TRUE,0,ds_dhro)</f>
        <v>#DIV/0!</v>
      </c>
      <c r="R184" s="9" t="e" cm="1">
        <f t="array" ref="R184">IF(E184=TRUE,0,dsdnu)</f>
        <v>#DIV/0!</v>
      </c>
    </row>
    <row r="185" spans="8:18" x14ac:dyDescent="0.2">
      <c r="H185" s="11"/>
      <c r="I185" s="16" t="e">
        <f>+alpha*((F*B185)^(0.5*(1-beta))*(1+1/24*(1-beta)^2*(LN(F/B185)^2)+1/1920*(1-beta)^4*(LN(F/B185)^4)))^(-1)</f>
        <v>#DIV/0!</v>
      </c>
      <c r="J185" s="11" t="e">
        <f>+(1+(1/24*(1-beta)^2*alpha^2/(F*B185)^(1-beta)+rho*beta*nu*alpha/(4*(F*B185)^(0.5*(1-beta)))+(2-3*rho^2)/24*nu^2)*F185)</f>
        <v>#DIV/0!</v>
      </c>
      <c r="K185" s="11" t="e">
        <f>+nu/alpha*(F*B185)^(0.5*(1-beta))*LN(F/B185)</f>
        <v>#DIV/0!</v>
      </c>
      <c r="L185" s="11" t="e">
        <f>LN((SQRT(1-2*rho*K185+K185^2)+K185-rho)/(1-rho))</f>
        <v>#DIV/0!</v>
      </c>
      <c r="M185" s="11" t="e">
        <f t="shared" si="6"/>
        <v>#DIV/0!</v>
      </c>
      <c r="N185" s="10" t="e">
        <f t="shared" si="7"/>
        <v>#DIV/0!</v>
      </c>
      <c r="O185" s="10" t="e">
        <f t="shared" si="8"/>
        <v>#DIV/0!</v>
      </c>
      <c r="P185" s="8" t="e" cm="1">
        <f t="array" ref="P185">IF(E185=TRUE,0,dsdalpha)</f>
        <v>#DIV/0!</v>
      </c>
      <c r="Q185" s="8" t="e" cm="1">
        <f t="array" ref="Q185">IF(E185=TRUE,0,ds_dhro)</f>
        <v>#DIV/0!</v>
      </c>
      <c r="R185" s="9" t="e" cm="1">
        <f t="array" ref="R185">IF(E185=TRUE,0,dsdnu)</f>
        <v>#DIV/0!</v>
      </c>
    </row>
    <row r="186" spans="8:18" x14ac:dyDescent="0.2">
      <c r="H186" s="11"/>
      <c r="I186" s="16" t="e">
        <f>+alpha*((F*B186)^(0.5*(1-beta))*(1+1/24*(1-beta)^2*(LN(F/B186)^2)+1/1920*(1-beta)^4*(LN(F/B186)^4)))^(-1)</f>
        <v>#DIV/0!</v>
      </c>
      <c r="J186" s="11" t="e">
        <f>+(1+(1/24*(1-beta)^2*alpha^2/(F*B186)^(1-beta)+rho*beta*nu*alpha/(4*(F*B186)^(0.5*(1-beta)))+(2-3*rho^2)/24*nu^2)*F186)</f>
        <v>#DIV/0!</v>
      </c>
      <c r="K186" s="11" t="e">
        <f>+nu/alpha*(F*B186)^(0.5*(1-beta))*LN(F/B186)</f>
        <v>#DIV/0!</v>
      </c>
      <c r="L186" s="11" t="e">
        <f>LN((SQRT(1-2*rho*K186+K186^2)+K186-rho)/(1-rho))</f>
        <v>#DIV/0!</v>
      </c>
      <c r="M186" s="11" t="e">
        <f t="shared" si="6"/>
        <v>#DIV/0!</v>
      </c>
      <c r="N186" s="10" t="e">
        <f t="shared" si="7"/>
        <v>#DIV/0!</v>
      </c>
      <c r="O186" s="10" t="e">
        <f t="shared" si="8"/>
        <v>#DIV/0!</v>
      </c>
      <c r="P186" s="8" t="e" cm="1">
        <f t="array" ref="P186">IF(E186=TRUE,0,dsdalpha)</f>
        <v>#DIV/0!</v>
      </c>
      <c r="Q186" s="8" t="e" cm="1">
        <f t="array" ref="Q186">IF(E186=TRUE,0,ds_dhro)</f>
        <v>#DIV/0!</v>
      </c>
      <c r="R186" s="9" t="e" cm="1">
        <f t="array" ref="R186">IF(E186=TRUE,0,dsdnu)</f>
        <v>#DIV/0!</v>
      </c>
    </row>
    <row r="187" spans="8:18" x14ac:dyDescent="0.2">
      <c r="H187" s="11"/>
      <c r="I187" s="16" t="e">
        <f>+alpha*((F*B187)^(0.5*(1-beta))*(1+1/24*(1-beta)^2*(LN(F/B187)^2)+1/1920*(1-beta)^4*(LN(F/B187)^4)))^(-1)</f>
        <v>#DIV/0!</v>
      </c>
      <c r="J187" s="11" t="e">
        <f>+(1+(1/24*(1-beta)^2*alpha^2/(F*B187)^(1-beta)+rho*beta*nu*alpha/(4*(F*B187)^(0.5*(1-beta)))+(2-3*rho^2)/24*nu^2)*F187)</f>
        <v>#DIV/0!</v>
      </c>
      <c r="K187" s="11" t="e">
        <f>+nu/alpha*(F*B187)^(0.5*(1-beta))*LN(F/B187)</f>
        <v>#DIV/0!</v>
      </c>
      <c r="L187" s="11" t="e">
        <f>LN((SQRT(1-2*rho*K187+K187^2)+K187-rho)/(1-rho))</f>
        <v>#DIV/0!</v>
      </c>
      <c r="M187" s="11" t="e">
        <f t="shared" si="6"/>
        <v>#DIV/0!</v>
      </c>
      <c r="N187" s="10" t="e">
        <f t="shared" si="7"/>
        <v>#DIV/0!</v>
      </c>
      <c r="O187" s="10" t="e">
        <f t="shared" si="8"/>
        <v>#DIV/0!</v>
      </c>
      <c r="P187" s="8" t="e" cm="1">
        <f t="array" ref="P187">IF(E187=TRUE,0,dsdalpha)</f>
        <v>#DIV/0!</v>
      </c>
      <c r="Q187" s="8" t="e" cm="1">
        <f t="array" ref="Q187">IF(E187=TRUE,0,ds_dhro)</f>
        <v>#DIV/0!</v>
      </c>
      <c r="R187" s="9" t="e" cm="1">
        <f t="array" ref="R187">IF(E187=TRUE,0,dsdnu)</f>
        <v>#DIV/0!</v>
      </c>
    </row>
    <row r="188" spans="8:18" x14ac:dyDescent="0.2">
      <c r="H188" s="11"/>
      <c r="I188" s="16" t="e">
        <f>+alpha*((F*B188)^(0.5*(1-beta))*(1+1/24*(1-beta)^2*(LN(F/B188)^2)+1/1920*(1-beta)^4*(LN(F/B188)^4)))^(-1)</f>
        <v>#DIV/0!</v>
      </c>
      <c r="J188" s="11" t="e">
        <f>+(1+(1/24*(1-beta)^2*alpha^2/(F*B188)^(1-beta)+rho*beta*nu*alpha/(4*(F*B188)^(0.5*(1-beta)))+(2-3*rho^2)/24*nu^2)*F188)</f>
        <v>#DIV/0!</v>
      </c>
      <c r="K188" s="11" t="e">
        <f>+nu/alpha*(F*B188)^(0.5*(1-beta))*LN(F/B188)</f>
        <v>#DIV/0!</v>
      </c>
      <c r="L188" s="11" t="e">
        <f>LN((SQRT(1-2*rho*K188+K188^2)+K188-rho)/(1-rho))</f>
        <v>#DIV/0!</v>
      </c>
      <c r="M188" s="11" t="e">
        <f t="shared" si="6"/>
        <v>#DIV/0!</v>
      </c>
      <c r="N188" s="10" t="e">
        <f t="shared" si="7"/>
        <v>#DIV/0!</v>
      </c>
      <c r="O188" s="10" t="e">
        <f t="shared" si="8"/>
        <v>#DIV/0!</v>
      </c>
      <c r="P188" s="8" t="e" cm="1">
        <f t="array" ref="P188">IF(E188=TRUE,0,dsdalpha)</f>
        <v>#DIV/0!</v>
      </c>
      <c r="Q188" s="8" t="e" cm="1">
        <f t="array" ref="Q188">IF(E188=TRUE,0,ds_dhro)</f>
        <v>#DIV/0!</v>
      </c>
      <c r="R188" s="9" t="e" cm="1">
        <f t="array" ref="R188">IF(E188=TRUE,0,dsdnu)</f>
        <v>#DIV/0!</v>
      </c>
    </row>
    <row r="189" spans="8:18" x14ac:dyDescent="0.2">
      <c r="H189" s="11"/>
      <c r="I189" s="16" t="e">
        <f>+alpha*((F*B189)^(0.5*(1-beta))*(1+1/24*(1-beta)^2*(LN(F/B189)^2)+1/1920*(1-beta)^4*(LN(F/B189)^4)))^(-1)</f>
        <v>#DIV/0!</v>
      </c>
      <c r="J189" s="11" t="e">
        <f>+(1+(1/24*(1-beta)^2*alpha^2/(F*B189)^(1-beta)+rho*beta*nu*alpha/(4*(F*B189)^(0.5*(1-beta)))+(2-3*rho^2)/24*nu^2)*F189)</f>
        <v>#DIV/0!</v>
      </c>
      <c r="K189" s="11" t="e">
        <f>+nu/alpha*(F*B189)^(0.5*(1-beta))*LN(F/B189)</f>
        <v>#DIV/0!</v>
      </c>
      <c r="L189" s="11" t="e">
        <f>LN((SQRT(1-2*rho*K189+K189^2)+K189-rho)/(1-rho))</f>
        <v>#DIV/0!</v>
      </c>
      <c r="M189" s="11" t="e">
        <f t="shared" si="6"/>
        <v>#DIV/0!</v>
      </c>
      <c r="N189" s="10" t="e">
        <f t="shared" si="7"/>
        <v>#DIV/0!</v>
      </c>
      <c r="O189" s="10" t="e">
        <f t="shared" si="8"/>
        <v>#DIV/0!</v>
      </c>
      <c r="P189" s="8" t="e" cm="1">
        <f t="array" ref="P189">IF(E189=TRUE,0,dsdalpha)</f>
        <v>#DIV/0!</v>
      </c>
      <c r="Q189" s="8" t="e" cm="1">
        <f t="array" ref="Q189">IF(E189=TRUE,0,ds_dhro)</f>
        <v>#DIV/0!</v>
      </c>
      <c r="R189" s="9" t="e" cm="1">
        <f t="array" ref="R189">IF(E189=TRUE,0,dsdnu)</f>
        <v>#DIV/0!</v>
      </c>
    </row>
    <row r="190" spans="8:18" x14ac:dyDescent="0.2">
      <c r="H190" s="11"/>
      <c r="I190" s="16" t="e">
        <f>+alpha*((F*B190)^(0.5*(1-beta))*(1+1/24*(1-beta)^2*(LN(F/B190)^2)+1/1920*(1-beta)^4*(LN(F/B190)^4)))^(-1)</f>
        <v>#DIV/0!</v>
      </c>
      <c r="J190" s="11" t="e">
        <f>+(1+(1/24*(1-beta)^2*alpha^2/(F*B190)^(1-beta)+rho*beta*nu*alpha/(4*(F*B190)^(0.5*(1-beta)))+(2-3*rho^2)/24*nu^2)*F190)</f>
        <v>#DIV/0!</v>
      </c>
      <c r="K190" s="11" t="e">
        <f>+nu/alpha*(F*B190)^(0.5*(1-beta))*LN(F/B190)</f>
        <v>#DIV/0!</v>
      </c>
      <c r="L190" s="11" t="e">
        <f>LN((SQRT(1-2*rho*K190+K190^2)+K190-rho)/(1-rho))</f>
        <v>#DIV/0!</v>
      </c>
      <c r="M190" s="11" t="e">
        <f t="shared" si="6"/>
        <v>#DIV/0!</v>
      </c>
      <c r="N190" s="10" t="e">
        <f t="shared" si="7"/>
        <v>#DIV/0!</v>
      </c>
      <c r="O190" s="10" t="e">
        <f t="shared" si="8"/>
        <v>#DIV/0!</v>
      </c>
      <c r="P190" s="8" t="e" cm="1">
        <f t="array" ref="P190">IF(E190=TRUE,0,dsdalpha)</f>
        <v>#DIV/0!</v>
      </c>
      <c r="Q190" s="8" t="e" cm="1">
        <f t="array" ref="Q190">IF(E190=TRUE,0,ds_dhro)</f>
        <v>#DIV/0!</v>
      </c>
      <c r="R190" s="9" t="e" cm="1">
        <f t="array" ref="R190">IF(E190=TRUE,0,dsdnu)</f>
        <v>#DIV/0!</v>
      </c>
    </row>
    <row r="191" spans="8:18" x14ac:dyDescent="0.2">
      <c r="H191" s="11"/>
      <c r="I191" s="16" t="e">
        <f>+alpha*((F*B191)^(0.5*(1-beta))*(1+1/24*(1-beta)^2*(LN(F/B191)^2)+1/1920*(1-beta)^4*(LN(F/B191)^4)))^(-1)</f>
        <v>#DIV/0!</v>
      </c>
      <c r="J191" s="11" t="e">
        <f>+(1+(1/24*(1-beta)^2*alpha^2/(F*B191)^(1-beta)+rho*beta*nu*alpha/(4*(F*B191)^(0.5*(1-beta)))+(2-3*rho^2)/24*nu^2)*F191)</f>
        <v>#DIV/0!</v>
      </c>
      <c r="K191" s="11" t="e">
        <f>+nu/alpha*(F*B191)^(0.5*(1-beta))*LN(F/B191)</f>
        <v>#DIV/0!</v>
      </c>
      <c r="L191" s="11" t="e">
        <f>LN((SQRT(1-2*rho*K191+K191^2)+K191-rho)/(1-rho))</f>
        <v>#DIV/0!</v>
      </c>
      <c r="M191" s="11" t="e">
        <f t="shared" si="6"/>
        <v>#DIV/0!</v>
      </c>
      <c r="N191" s="10" t="e">
        <f t="shared" si="7"/>
        <v>#DIV/0!</v>
      </c>
      <c r="O191" s="10" t="e">
        <f t="shared" si="8"/>
        <v>#DIV/0!</v>
      </c>
      <c r="P191" s="8" t="e" cm="1">
        <f t="array" ref="P191">IF(E191=TRUE,0,dsdalpha)</f>
        <v>#DIV/0!</v>
      </c>
      <c r="Q191" s="8" t="e" cm="1">
        <f t="array" ref="Q191">IF(E191=TRUE,0,ds_dhro)</f>
        <v>#DIV/0!</v>
      </c>
      <c r="R191" s="9" t="e" cm="1">
        <f t="array" ref="R191">IF(E191=TRUE,0,dsdnu)</f>
        <v>#DIV/0!</v>
      </c>
    </row>
    <row r="192" spans="8:18" x14ac:dyDescent="0.2">
      <c r="H192" s="11"/>
      <c r="I192" s="16" t="e">
        <f>+alpha*((F*B192)^(0.5*(1-beta))*(1+1/24*(1-beta)^2*(LN(F/B192)^2)+1/1920*(1-beta)^4*(LN(F/B192)^4)))^(-1)</f>
        <v>#DIV/0!</v>
      </c>
      <c r="J192" s="11" t="e">
        <f>+(1+(1/24*(1-beta)^2*alpha^2/(F*B192)^(1-beta)+rho*beta*nu*alpha/(4*(F*B192)^(0.5*(1-beta)))+(2-3*rho^2)/24*nu^2)*F192)</f>
        <v>#DIV/0!</v>
      </c>
      <c r="K192" s="11" t="e">
        <f>+nu/alpha*(F*B192)^(0.5*(1-beta))*LN(F/B192)</f>
        <v>#DIV/0!</v>
      </c>
      <c r="L192" s="11" t="e">
        <f>LN((SQRT(1-2*rho*K192+K192^2)+K192-rho)/(1-rho))</f>
        <v>#DIV/0!</v>
      </c>
      <c r="M192" s="11" t="e">
        <f t="shared" si="6"/>
        <v>#DIV/0!</v>
      </c>
      <c r="N192" s="10" t="e">
        <f t="shared" si="7"/>
        <v>#DIV/0!</v>
      </c>
      <c r="O192" s="10" t="e">
        <f t="shared" si="8"/>
        <v>#DIV/0!</v>
      </c>
      <c r="P192" s="8" t="e" cm="1">
        <f t="array" ref="P192">IF(E192=TRUE,0,dsdalpha)</f>
        <v>#DIV/0!</v>
      </c>
      <c r="Q192" s="8" t="e" cm="1">
        <f t="array" ref="Q192">IF(E192=TRUE,0,ds_dhro)</f>
        <v>#DIV/0!</v>
      </c>
      <c r="R192" s="9" t="e" cm="1">
        <f t="array" ref="R192">IF(E192=TRUE,0,dsdnu)</f>
        <v>#DIV/0!</v>
      </c>
    </row>
    <row r="193" spans="8:18" x14ac:dyDescent="0.2">
      <c r="H193" s="11"/>
      <c r="I193" s="16" t="e">
        <f>+alpha*((F*B193)^(0.5*(1-beta))*(1+1/24*(1-beta)^2*(LN(F/B193)^2)+1/1920*(1-beta)^4*(LN(F/B193)^4)))^(-1)</f>
        <v>#DIV/0!</v>
      </c>
      <c r="J193" s="11" t="e">
        <f>+(1+(1/24*(1-beta)^2*alpha^2/(F*B193)^(1-beta)+rho*beta*nu*alpha/(4*(F*B193)^(0.5*(1-beta)))+(2-3*rho^2)/24*nu^2)*F193)</f>
        <v>#DIV/0!</v>
      </c>
      <c r="K193" s="11" t="e">
        <f>+nu/alpha*(F*B193)^(0.5*(1-beta))*LN(F/B193)</f>
        <v>#DIV/0!</v>
      </c>
      <c r="L193" s="11" t="e">
        <f>LN((SQRT(1-2*rho*K193+K193^2)+K193-rho)/(1-rho))</f>
        <v>#DIV/0!</v>
      </c>
      <c r="M193" s="11" t="e">
        <f t="shared" si="6"/>
        <v>#DIV/0!</v>
      </c>
      <c r="N193" s="10" t="e">
        <f t="shared" si="7"/>
        <v>#DIV/0!</v>
      </c>
      <c r="O193" s="10" t="e">
        <f t="shared" si="8"/>
        <v>#DIV/0!</v>
      </c>
      <c r="P193" s="8" t="e" cm="1">
        <f t="array" ref="P193">IF(E193=TRUE,0,dsdalpha)</f>
        <v>#DIV/0!</v>
      </c>
      <c r="Q193" s="8" t="e" cm="1">
        <f t="array" ref="Q193">IF(E193=TRUE,0,ds_dhro)</f>
        <v>#DIV/0!</v>
      </c>
      <c r="R193" s="9" t="e" cm="1">
        <f t="array" ref="R193">IF(E193=TRUE,0,dsdnu)</f>
        <v>#DIV/0!</v>
      </c>
    </row>
    <row r="194" spans="8:18" x14ac:dyDescent="0.2">
      <c r="H194" s="11"/>
      <c r="I194" s="16" t="e">
        <f>+alpha*((F*B194)^(0.5*(1-beta))*(1+1/24*(1-beta)^2*(LN(F/B194)^2)+1/1920*(1-beta)^4*(LN(F/B194)^4)))^(-1)</f>
        <v>#DIV/0!</v>
      </c>
      <c r="J194" s="11" t="e">
        <f>+(1+(1/24*(1-beta)^2*alpha^2/(F*B194)^(1-beta)+rho*beta*nu*alpha/(4*(F*B194)^(0.5*(1-beta)))+(2-3*rho^2)/24*nu^2)*F194)</f>
        <v>#DIV/0!</v>
      </c>
      <c r="K194" s="11" t="e">
        <f>+nu/alpha*(F*B194)^(0.5*(1-beta))*LN(F/B194)</f>
        <v>#DIV/0!</v>
      </c>
      <c r="L194" s="11" t="e">
        <f>LN((SQRT(1-2*rho*K194+K194^2)+K194-rho)/(1-rho))</f>
        <v>#DIV/0!</v>
      </c>
      <c r="M194" s="11" t="e">
        <f t="shared" si="6"/>
        <v>#DIV/0!</v>
      </c>
      <c r="N194" s="10" t="e">
        <f t="shared" si="7"/>
        <v>#DIV/0!</v>
      </c>
      <c r="O194" s="10" t="e">
        <f t="shared" si="8"/>
        <v>#DIV/0!</v>
      </c>
      <c r="P194" s="8" t="e" cm="1">
        <f t="array" ref="P194">IF(E194=TRUE,0,dsdalpha)</f>
        <v>#DIV/0!</v>
      </c>
      <c r="Q194" s="8" t="e" cm="1">
        <f t="array" ref="Q194">IF(E194=TRUE,0,ds_dhro)</f>
        <v>#DIV/0!</v>
      </c>
      <c r="R194" s="9" t="e" cm="1">
        <f t="array" ref="R194">IF(E194=TRUE,0,dsdnu)</f>
        <v>#DIV/0!</v>
      </c>
    </row>
    <row r="195" spans="8:18" x14ac:dyDescent="0.2">
      <c r="H195" s="11"/>
      <c r="I195" s="16" t="e">
        <f>+alpha*((F*B195)^(0.5*(1-beta))*(1+1/24*(1-beta)^2*(LN(F/B195)^2)+1/1920*(1-beta)^4*(LN(F/B195)^4)))^(-1)</f>
        <v>#DIV/0!</v>
      </c>
      <c r="J195" s="11" t="e">
        <f>+(1+(1/24*(1-beta)^2*alpha^2/(F*B195)^(1-beta)+rho*beta*nu*alpha/(4*(F*B195)^(0.5*(1-beta)))+(2-3*rho^2)/24*nu^2)*F195)</f>
        <v>#DIV/0!</v>
      </c>
      <c r="K195" s="11" t="e">
        <f>+nu/alpha*(F*B195)^(0.5*(1-beta))*LN(F/B195)</f>
        <v>#DIV/0!</v>
      </c>
      <c r="L195" s="11" t="e">
        <f>LN((SQRT(1-2*rho*K195+K195^2)+K195-rho)/(1-rho))</f>
        <v>#DIV/0!</v>
      </c>
      <c r="M195" s="11" t="e">
        <f t="shared" ref="M195:M258" si="9">I195*J195*K195/L195</f>
        <v>#DIV/0!</v>
      </c>
      <c r="N195" s="10" t="e">
        <f t="shared" ref="N195:N258" si="10">(M195-D195)^2</f>
        <v>#DIV/0!</v>
      </c>
      <c r="O195" s="10" t="e">
        <f t="shared" ref="O195:O258" si="11">IF(E195=TRUE,0,N195)</f>
        <v>#DIV/0!</v>
      </c>
      <c r="P195" s="8" t="e" cm="1">
        <f t="array" ref="P195">IF(E195=TRUE,0,dsdalpha)</f>
        <v>#DIV/0!</v>
      </c>
      <c r="Q195" s="8" t="e" cm="1">
        <f t="array" ref="Q195">IF(E195=TRUE,0,ds_dhro)</f>
        <v>#DIV/0!</v>
      </c>
      <c r="R195" s="9" t="e" cm="1">
        <f t="array" ref="R195">IF(E195=TRUE,0,dsdnu)</f>
        <v>#DIV/0!</v>
      </c>
    </row>
    <row r="196" spans="8:18" x14ac:dyDescent="0.2">
      <c r="H196" s="11"/>
      <c r="I196" s="16" t="e">
        <f>+alpha*((F*B196)^(0.5*(1-beta))*(1+1/24*(1-beta)^2*(LN(F/B196)^2)+1/1920*(1-beta)^4*(LN(F/B196)^4)))^(-1)</f>
        <v>#DIV/0!</v>
      </c>
      <c r="J196" s="11" t="e">
        <f>+(1+(1/24*(1-beta)^2*alpha^2/(F*B196)^(1-beta)+rho*beta*nu*alpha/(4*(F*B196)^(0.5*(1-beta)))+(2-3*rho^2)/24*nu^2)*F196)</f>
        <v>#DIV/0!</v>
      </c>
      <c r="K196" s="11" t="e">
        <f>+nu/alpha*(F*B196)^(0.5*(1-beta))*LN(F/B196)</f>
        <v>#DIV/0!</v>
      </c>
      <c r="L196" s="11" t="e">
        <f>LN((SQRT(1-2*rho*K196+K196^2)+K196-rho)/(1-rho))</f>
        <v>#DIV/0!</v>
      </c>
      <c r="M196" s="11" t="e">
        <f t="shared" si="9"/>
        <v>#DIV/0!</v>
      </c>
      <c r="N196" s="10" t="e">
        <f t="shared" si="10"/>
        <v>#DIV/0!</v>
      </c>
      <c r="O196" s="10" t="e">
        <f t="shared" si="11"/>
        <v>#DIV/0!</v>
      </c>
      <c r="P196" s="8" t="e" cm="1">
        <f t="array" ref="P196">IF(E196=TRUE,0,dsdalpha)</f>
        <v>#DIV/0!</v>
      </c>
      <c r="Q196" s="8" t="e" cm="1">
        <f t="array" ref="Q196">IF(E196=TRUE,0,ds_dhro)</f>
        <v>#DIV/0!</v>
      </c>
      <c r="R196" s="9" t="e" cm="1">
        <f t="array" ref="R196">IF(E196=TRUE,0,dsdnu)</f>
        <v>#DIV/0!</v>
      </c>
    </row>
    <row r="197" spans="8:18" x14ac:dyDescent="0.2">
      <c r="H197" s="11"/>
      <c r="I197" s="16" t="e">
        <f>+alpha*((F*B197)^(0.5*(1-beta))*(1+1/24*(1-beta)^2*(LN(F/B197)^2)+1/1920*(1-beta)^4*(LN(F/B197)^4)))^(-1)</f>
        <v>#DIV/0!</v>
      </c>
      <c r="J197" s="11" t="e">
        <f>+(1+(1/24*(1-beta)^2*alpha^2/(F*B197)^(1-beta)+rho*beta*nu*alpha/(4*(F*B197)^(0.5*(1-beta)))+(2-3*rho^2)/24*nu^2)*F197)</f>
        <v>#DIV/0!</v>
      </c>
      <c r="K197" s="11" t="e">
        <f>+nu/alpha*(F*B197)^(0.5*(1-beta))*LN(F/B197)</f>
        <v>#DIV/0!</v>
      </c>
      <c r="L197" s="11" t="e">
        <f>LN((SQRT(1-2*rho*K197+K197^2)+K197-rho)/(1-rho))</f>
        <v>#DIV/0!</v>
      </c>
      <c r="M197" s="11" t="e">
        <f t="shared" si="9"/>
        <v>#DIV/0!</v>
      </c>
      <c r="N197" s="10" t="e">
        <f t="shared" si="10"/>
        <v>#DIV/0!</v>
      </c>
      <c r="O197" s="10" t="e">
        <f t="shared" si="11"/>
        <v>#DIV/0!</v>
      </c>
      <c r="P197" s="8" t="e" cm="1">
        <f t="array" ref="P197">IF(E197=TRUE,0,dsdalpha)</f>
        <v>#DIV/0!</v>
      </c>
      <c r="Q197" s="8" t="e" cm="1">
        <f t="array" ref="Q197">IF(E197=TRUE,0,ds_dhro)</f>
        <v>#DIV/0!</v>
      </c>
      <c r="R197" s="9" t="e" cm="1">
        <f t="array" ref="R197">IF(E197=TRUE,0,dsdnu)</f>
        <v>#DIV/0!</v>
      </c>
    </row>
    <row r="198" spans="8:18" x14ac:dyDescent="0.2">
      <c r="H198" s="11"/>
      <c r="I198" s="16" t="e">
        <f>+alpha*((F*B198)^(0.5*(1-beta))*(1+1/24*(1-beta)^2*(LN(F/B198)^2)+1/1920*(1-beta)^4*(LN(F/B198)^4)))^(-1)</f>
        <v>#DIV/0!</v>
      </c>
      <c r="J198" s="11" t="e">
        <f>+(1+(1/24*(1-beta)^2*alpha^2/(F*B198)^(1-beta)+rho*beta*nu*alpha/(4*(F*B198)^(0.5*(1-beta)))+(2-3*rho^2)/24*nu^2)*F198)</f>
        <v>#DIV/0!</v>
      </c>
      <c r="K198" s="11" t="e">
        <f>+nu/alpha*(F*B198)^(0.5*(1-beta))*LN(F/B198)</f>
        <v>#DIV/0!</v>
      </c>
      <c r="L198" s="11" t="e">
        <f>LN((SQRT(1-2*rho*K198+K198^2)+K198-rho)/(1-rho))</f>
        <v>#DIV/0!</v>
      </c>
      <c r="M198" s="11" t="e">
        <f t="shared" si="9"/>
        <v>#DIV/0!</v>
      </c>
      <c r="N198" s="10" t="e">
        <f t="shared" si="10"/>
        <v>#DIV/0!</v>
      </c>
      <c r="O198" s="10" t="e">
        <f t="shared" si="11"/>
        <v>#DIV/0!</v>
      </c>
      <c r="P198" s="8" t="e" cm="1">
        <f t="array" ref="P198">IF(E198=TRUE,0,dsdalpha)</f>
        <v>#DIV/0!</v>
      </c>
      <c r="Q198" s="8" t="e" cm="1">
        <f t="array" ref="Q198">IF(E198=TRUE,0,ds_dhro)</f>
        <v>#DIV/0!</v>
      </c>
      <c r="R198" s="9" t="e" cm="1">
        <f t="array" ref="R198">IF(E198=TRUE,0,dsdnu)</f>
        <v>#DIV/0!</v>
      </c>
    </row>
    <row r="199" spans="8:18" x14ac:dyDescent="0.2">
      <c r="H199" s="11"/>
      <c r="I199" s="16" t="e">
        <f>+alpha*((F*B199)^(0.5*(1-beta))*(1+1/24*(1-beta)^2*(LN(F/B199)^2)+1/1920*(1-beta)^4*(LN(F/B199)^4)))^(-1)</f>
        <v>#DIV/0!</v>
      </c>
      <c r="J199" s="11" t="e">
        <f>+(1+(1/24*(1-beta)^2*alpha^2/(F*B199)^(1-beta)+rho*beta*nu*alpha/(4*(F*B199)^(0.5*(1-beta)))+(2-3*rho^2)/24*nu^2)*F199)</f>
        <v>#DIV/0!</v>
      </c>
      <c r="K199" s="11" t="e">
        <f>+nu/alpha*(F*B199)^(0.5*(1-beta))*LN(F/B199)</f>
        <v>#DIV/0!</v>
      </c>
      <c r="L199" s="11" t="e">
        <f>LN((SQRT(1-2*rho*K199+K199^2)+K199-rho)/(1-rho))</f>
        <v>#DIV/0!</v>
      </c>
      <c r="M199" s="11" t="e">
        <f t="shared" si="9"/>
        <v>#DIV/0!</v>
      </c>
      <c r="N199" s="10" t="e">
        <f t="shared" si="10"/>
        <v>#DIV/0!</v>
      </c>
      <c r="O199" s="10" t="e">
        <f t="shared" si="11"/>
        <v>#DIV/0!</v>
      </c>
      <c r="P199" s="8" t="e" cm="1">
        <f t="array" ref="P199">IF(E199=TRUE,0,dsdalpha)</f>
        <v>#DIV/0!</v>
      </c>
      <c r="Q199" s="8" t="e" cm="1">
        <f t="array" ref="Q199">IF(E199=TRUE,0,ds_dhro)</f>
        <v>#DIV/0!</v>
      </c>
      <c r="R199" s="9" t="e" cm="1">
        <f t="array" ref="R199">IF(E199=TRUE,0,dsdnu)</f>
        <v>#DIV/0!</v>
      </c>
    </row>
    <row r="200" spans="8:18" x14ac:dyDescent="0.2">
      <c r="H200" s="11"/>
      <c r="I200" s="16" t="e">
        <f>+alpha*((F*B200)^(0.5*(1-beta))*(1+1/24*(1-beta)^2*(LN(F/B200)^2)+1/1920*(1-beta)^4*(LN(F/B200)^4)))^(-1)</f>
        <v>#DIV/0!</v>
      </c>
      <c r="J200" s="11" t="e">
        <f>+(1+(1/24*(1-beta)^2*alpha^2/(F*B200)^(1-beta)+rho*beta*nu*alpha/(4*(F*B200)^(0.5*(1-beta)))+(2-3*rho^2)/24*nu^2)*F200)</f>
        <v>#DIV/0!</v>
      </c>
      <c r="K200" s="11" t="e">
        <f>+nu/alpha*(F*B200)^(0.5*(1-beta))*LN(F/B200)</f>
        <v>#DIV/0!</v>
      </c>
      <c r="L200" s="11" t="e">
        <f>LN((SQRT(1-2*rho*K200+K200^2)+K200-rho)/(1-rho))</f>
        <v>#DIV/0!</v>
      </c>
      <c r="M200" s="11" t="e">
        <f t="shared" si="9"/>
        <v>#DIV/0!</v>
      </c>
      <c r="N200" s="10" t="e">
        <f t="shared" si="10"/>
        <v>#DIV/0!</v>
      </c>
      <c r="O200" s="10" t="e">
        <f t="shared" si="11"/>
        <v>#DIV/0!</v>
      </c>
      <c r="P200" s="8" t="e" cm="1">
        <f t="array" ref="P200">IF(E200=TRUE,0,dsdalpha)</f>
        <v>#DIV/0!</v>
      </c>
      <c r="Q200" s="8" t="e" cm="1">
        <f t="array" ref="Q200">IF(E200=TRUE,0,ds_dhro)</f>
        <v>#DIV/0!</v>
      </c>
      <c r="R200" s="9" t="e" cm="1">
        <f t="array" ref="R200">IF(E200=TRUE,0,dsdnu)</f>
        <v>#DIV/0!</v>
      </c>
    </row>
    <row r="201" spans="8:18" x14ac:dyDescent="0.2">
      <c r="H201" s="11"/>
      <c r="I201" s="16" t="e">
        <f>+alpha*((F*B201)^(0.5*(1-beta))*(1+1/24*(1-beta)^2*(LN(F/B201)^2)+1/1920*(1-beta)^4*(LN(F/B201)^4)))^(-1)</f>
        <v>#DIV/0!</v>
      </c>
      <c r="J201" s="11" t="e">
        <f>+(1+(1/24*(1-beta)^2*alpha^2/(F*B201)^(1-beta)+rho*beta*nu*alpha/(4*(F*B201)^(0.5*(1-beta)))+(2-3*rho^2)/24*nu^2)*F201)</f>
        <v>#DIV/0!</v>
      </c>
      <c r="K201" s="11" t="e">
        <f>+nu/alpha*(F*B201)^(0.5*(1-beta))*LN(F/B201)</f>
        <v>#DIV/0!</v>
      </c>
      <c r="L201" s="11" t="e">
        <f>LN((SQRT(1-2*rho*K201+K201^2)+K201-rho)/(1-rho))</f>
        <v>#DIV/0!</v>
      </c>
      <c r="M201" s="11" t="e">
        <f t="shared" si="9"/>
        <v>#DIV/0!</v>
      </c>
      <c r="N201" s="10" t="e">
        <f t="shared" si="10"/>
        <v>#DIV/0!</v>
      </c>
      <c r="O201" s="10" t="e">
        <f t="shared" si="11"/>
        <v>#DIV/0!</v>
      </c>
      <c r="P201" s="8" t="e" cm="1">
        <f t="array" ref="P201">IF(E201=TRUE,0,dsdalpha)</f>
        <v>#DIV/0!</v>
      </c>
      <c r="Q201" s="8" t="e" cm="1">
        <f t="array" ref="Q201">IF(E201=TRUE,0,ds_dhro)</f>
        <v>#DIV/0!</v>
      </c>
      <c r="R201" s="9" t="e" cm="1">
        <f t="array" ref="R201">IF(E201=TRUE,0,dsdnu)</f>
        <v>#DIV/0!</v>
      </c>
    </row>
    <row r="202" spans="8:18" x14ac:dyDescent="0.2">
      <c r="H202" s="11"/>
      <c r="I202" s="16" t="e">
        <f>+alpha*((F*B202)^(0.5*(1-beta))*(1+1/24*(1-beta)^2*(LN(F/B202)^2)+1/1920*(1-beta)^4*(LN(F/B202)^4)))^(-1)</f>
        <v>#DIV/0!</v>
      </c>
      <c r="J202" s="11" t="e">
        <f>+(1+(1/24*(1-beta)^2*alpha^2/(F*B202)^(1-beta)+rho*beta*nu*alpha/(4*(F*B202)^(0.5*(1-beta)))+(2-3*rho^2)/24*nu^2)*F202)</f>
        <v>#DIV/0!</v>
      </c>
      <c r="K202" s="11" t="e">
        <f>+nu/alpha*(F*B202)^(0.5*(1-beta))*LN(F/B202)</f>
        <v>#DIV/0!</v>
      </c>
      <c r="L202" s="11" t="e">
        <f>LN((SQRT(1-2*rho*K202+K202^2)+K202-rho)/(1-rho))</f>
        <v>#DIV/0!</v>
      </c>
      <c r="M202" s="11" t="e">
        <f t="shared" si="9"/>
        <v>#DIV/0!</v>
      </c>
      <c r="N202" s="10" t="e">
        <f t="shared" si="10"/>
        <v>#DIV/0!</v>
      </c>
      <c r="O202" s="10" t="e">
        <f t="shared" si="11"/>
        <v>#DIV/0!</v>
      </c>
      <c r="P202" s="8" t="e" cm="1">
        <f t="array" ref="P202">IF(E202=TRUE,0,dsdalpha)</f>
        <v>#DIV/0!</v>
      </c>
      <c r="Q202" s="8" t="e" cm="1">
        <f t="array" ref="Q202">IF(E202=TRUE,0,ds_dhro)</f>
        <v>#DIV/0!</v>
      </c>
      <c r="R202" s="9" t="e" cm="1">
        <f t="array" ref="R202">IF(E202=TRUE,0,dsdnu)</f>
        <v>#DIV/0!</v>
      </c>
    </row>
    <row r="203" spans="8:18" x14ac:dyDescent="0.2">
      <c r="H203" s="11"/>
      <c r="I203" s="16" t="e">
        <f>+alpha*((F*B203)^(0.5*(1-beta))*(1+1/24*(1-beta)^2*(LN(F/B203)^2)+1/1920*(1-beta)^4*(LN(F/B203)^4)))^(-1)</f>
        <v>#DIV/0!</v>
      </c>
      <c r="J203" s="11" t="e">
        <f>+(1+(1/24*(1-beta)^2*alpha^2/(F*B203)^(1-beta)+rho*beta*nu*alpha/(4*(F*B203)^(0.5*(1-beta)))+(2-3*rho^2)/24*nu^2)*F203)</f>
        <v>#DIV/0!</v>
      </c>
      <c r="K203" s="11" t="e">
        <f>+nu/alpha*(F*B203)^(0.5*(1-beta))*LN(F/B203)</f>
        <v>#DIV/0!</v>
      </c>
      <c r="L203" s="11" t="e">
        <f>LN((SQRT(1-2*rho*K203+K203^2)+K203-rho)/(1-rho))</f>
        <v>#DIV/0!</v>
      </c>
      <c r="M203" s="11" t="e">
        <f t="shared" si="9"/>
        <v>#DIV/0!</v>
      </c>
      <c r="N203" s="10" t="e">
        <f t="shared" si="10"/>
        <v>#DIV/0!</v>
      </c>
      <c r="O203" s="10" t="e">
        <f t="shared" si="11"/>
        <v>#DIV/0!</v>
      </c>
      <c r="P203" s="8" t="e" cm="1">
        <f t="array" ref="P203">IF(E203=TRUE,0,dsdalpha)</f>
        <v>#DIV/0!</v>
      </c>
      <c r="Q203" s="8" t="e" cm="1">
        <f t="array" ref="Q203">IF(E203=TRUE,0,ds_dhro)</f>
        <v>#DIV/0!</v>
      </c>
      <c r="R203" s="9" t="e" cm="1">
        <f t="array" ref="R203">IF(E203=TRUE,0,dsdnu)</f>
        <v>#DIV/0!</v>
      </c>
    </row>
    <row r="204" spans="8:18" x14ac:dyDescent="0.2">
      <c r="H204" s="11"/>
      <c r="I204" s="16" t="e">
        <f>+alpha*((F*B204)^(0.5*(1-beta))*(1+1/24*(1-beta)^2*(LN(F/B204)^2)+1/1920*(1-beta)^4*(LN(F/B204)^4)))^(-1)</f>
        <v>#DIV/0!</v>
      </c>
      <c r="J204" s="11" t="e">
        <f>+(1+(1/24*(1-beta)^2*alpha^2/(F*B204)^(1-beta)+rho*beta*nu*alpha/(4*(F*B204)^(0.5*(1-beta)))+(2-3*rho^2)/24*nu^2)*F204)</f>
        <v>#DIV/0!</v>
      </c>
      <c r="K204" s="11" t="e">
        <f>+nu/alpha*(F*B204)^(0.5*(1-beta))*LN(F/B204)</f>
        <v>#DIV/0!</v>
      </c>
      <c r="L204" s="11" t="e">
        <f>LN((SQRT(1-2*rho*K204+K204^2)+K204-rho)/(1-rho))</f>
        <v>#DIV/0!</v>
      </c>
      <c r="M204" s="11" t="e">
        <f t="shared" si="9"/>
        <v>#DIV/0!</v>
      </c>
      <c r="N204" s="10" t="e">
        <f t="shared" si="10"/>
        <v>#DIV/0!</v>
      </c>
      <c r="O204" s="10" t="e">
        <f t="shared" si="11"/>
        <v>#DIV/0!</v>
      </c>
      <c r="P204" s="8" t="e" cm="1">
        <f t="array" ref="P204">IF(E204=TRUE,0,dsdalpha)</f>
        <v>#DIV/0!</v>
      </c>
      <c r="Q204" s="8" t="e" cm="1">
        <f t="array" ref="Q204">IF(E204=TRUE,0,ds_dhro)</f>
        <v>#DIV/0!</v>
      </c>
      <c r="R204" s="9" t="e" cm="1">
        <f t="array" ref="R204">IF(E204=TRUE,0,dsdnu)</f>
        <v>#DIV/0!</v>
      </c>
    </row>
    <row r="205" spans="8:18" x14ac:dyDescent="0.2">
      <c r="H205" s="11"/>
      <c r="I205" s="16" t="e">
        <f>+alpha*((F*B205)^(0.5*(1-beta))*(1+1/24*(1-beta)^2*(LN(F/B205)^2)+1/1920*(1-beta)^4*(LN(F/B205)^4)))^(-1)</f>
        <v>#DIV/0!</v>
      </c>
      <c r="J205" s="11" t="e">
        <f>+(1+(1/24*(1-beta)^2*alpha^2/(F*B205)^(1-beta)+rho*beta*nu*alpha/(4*(F*B205)^(0.5*(1-beta)))+(2-3*rho^2)/24*nu^2)*F205)</f>
        <v>#DIV/0!</v>
      </c>
      <c r="K205" s="11" t="e">
        <f>+nu/alpha*(F*B205)^(0.5*(1-beta))*LN(F/B205)</f>
        <v>#DIV/0!</v>
      </c>
      <c r="L205" s="11" t="e">
        <f>LN((SQRT(1-2*rho*K205+K205^2)+K205-rho)/(1-rho))</f>
        <v>#DIV/0!</v>
      </c>
      <c r="M205" s="11" t="e">
        <f t="shared" si="9"/>
        <v>#DIV/0!</v>
      </c>
      <c r="N205" s="10" t="e">
        <f t="shared" si="10"/>
        <v>#DIV/0!</v>
      </c>
      <c r="O205" s="10" t="e">
        <f t="shared" si="11"/>
        <v>#DIV/0!</v>
      </c>
      <c r="P205" s="8" t="e" cm="1">
        <f t="array" ref="P205">IF(E205=TRUE,0,dsdalpha)</f>
        <v>#DIV/0!</v>
      </c>
      <c r="Q205" s="8" t="e" cm="1">
        <f t="array" ref="Q205">IF(E205=TRUE,0,ds_dhro)</f>
        <v>#DIV/0!</v>
      </c>
      <c r="R205" s="9" t="e" cm="1">
        <f t="array" ref="R205">IF(E205=TRUE,0,dsdnu)</f>
        <v>#DIV/0!</v>
      </c>
    </row>
    <row r="206" spans="8:18" x14ac:dyDescent="0.2">
      <c r="H206" s="11"/>
      <c r="I206" s="16" t="e">
        <f>+alpha*((F*B206)^(0.5*(1-beta))*(1+1/24*(1-beta)^2*(LN(F/B206)^2)+1/1920*(1-beta)^4*(LN(F/B206)^4)))^(-1)</f>
        <v>#DIV/0!</v>
      </c>
      <c r="J206" s="11" t="e">
        <f>+(1+(1/24*(1-beta)^2*alpha^2/(F*B206)^(1-beta)+rho*beta*nu*alpha/(4*(F*B206)^(0.5*(1-beta)))+(2-3*rho^2)/24*nu^2)*F206)</f>
        <v>#DIV/0!</v>
      </c>
      <c r="K206" s="11" t="e">
        <f>+nu/alpha*(F*B206)^(0.5*(1-beta))*LN(F/B206)</f>
        <v>#DIV/0!</v>
      </c>
      <c r="L206" s="11" t="e">
        <f>LN((SQRT(1-2*rho*K206+K206^2)+K206-rho)/(1-rho))</f>
        <v>#DIV/0!</v>
      </c>
      <c r="M206" s="11" t="e">
        <f t="shared" si="9"/>
        <v>#DIV/0!</v>
      </c>
      <c r="N206" s="10" t="e">
        <f t="shared" si="10"/>
        <v>#DIV/0!</v>
      </c>
      <c r="O206" s="10" t="e">
        <f t="shared" si="11"/>
        <v>#DIV/0!</v>
      </c>
      <c r="P206" s="8" t="e" cm="1">
        <f t="array" ref="P206">IF(E206=TRUE,0,dsdalpha)</f>
        <v>#DIV/0!</v>
      </c>
      <c r="Q206" s="8" t="e" cm="1">
        <f t="array" ref="Q206">IF(E206=TRUE,0,ds_dhro)</f>
        <v>#DIV/0!</v>
      </c>
      <c r="R206" s="9" t="e" cm="1">
        <f t="array" ref="R206">IF(E206=TRUE,0,dsdnu)</f>
        <v>#DIV/0!</v>
      </c>
    </row>
    <row r="207" spans="8:18" x14ac:dyDescent="0.2">
      <c r="H207" s="11"/>
      <c r="I207" s="16" t="e">
        <f>+alpha*((F*B207)^(0.5*(1-beta))*(1+1/24*(1-beta)^2*(LN(F/B207)^2)+1/1920*(1-beta)^4*(LN(F/B207)^4)))^(-1)</f>
        <v>#DIV/0!</v>
      </c>
      <c r="J207" s="11" t="e">
        <f>+(1+(1/24*(1-beta)^2*alpha^2/(F*B207)^(1-beta)+rho*beta*nu*alpha/(4*(F*B207)^(0.5*(1-beta)))+(2-3*rho^2)/24*nu^2)*F207)</f>
        <v>#DIV/0!</v>
      </c>
      <c r="K207" s="11" t="e">
        <f>+nu/alpha*(F*B207)^(0.5*(1-beta))*LN(F/B207)</f>
        <v>#DIV/0!</v>
      </c>
      <c r="L207" s="11" t="e">
        <f>LN((SQRT(1-2*rho*K207+K207^2)+K207-rho)/(1-rho))</f>
        <v>#DIV/0!</v>
      </c>
      <c r="M207" s="11" t="e">
        <f t="shared" si="9"/>
        <v>#DIV/0!</v>
      </c>
      <c r="N207" s="10" t="e">
        <f t="shared" si="10"/>
        <v>#DIV/0!</v>
      </c>
      <c r="O207" s="10" t="e">
        <f t="shared" si="11"/>
        <v>#DIV/0!</v>
      </c>
      <c r="P207" s="8" t="e" cm="1">
        <f t="array" ref="P207">IF(E207=TRUE,0,dsdalpha)</f>
        <v>#DIV/0!</v>
      </c>
      <c r="Q207" s="8" t="e" cm="1">
        <f t="array" ref="Q207">IF(E207=TRUE,0,ds_dhro)</f>
        <v>#DIV/0!</v>
      </c>
      <c r="R207" s="9" t="e" cm="1">
        <f t="array" ref="R207">IF(E207=TRUE,0,dsdnu)</f>
        <v>#DIV/0!</v>
      </c>
    </row>
    <row r="208" spans="8:18" x14ac:dyDescent="0.2">
      <c r="H208" s="11"/>
      <c r="I208" s="16" t="e">
        <f>+alpha*((F*B208)^(0.5*(1-beta))*(1+1/24*(1-beta)^2*(LN(F/B208)^2)+1/1920*(1-beta)^4*(LN(F/B208)^4)))^(-1)</f>
        <v>#DIV/0!</v>
      </c>
      <c r="J208" s="11" t="e">
        <f>+(1+(1/24*(1-beta)^2*alpha^2/(F*B208)^(1-beta)+rho*beta*nu*alpha/(4*(F*B208)^(0.5*(1-beta)))+(2-3*rho^2)/24*nu^2)*F208)</f>
        <v>#DIV/0!</v>
      </c>
      <c r="K208" s="11" t="e">
        <f>+nu/alpha*(F*B208)^(0.5*(1-beta))*LN(F/B208)</f>
        <v>#DIV/0!</v>
      </c>
      <c r="L208" s="11" t="e">
        <f>LN((SQRT(1-2*rho*K208+K208^2)+K208-rho)/(1-rho))</f>
        <v>#DIV/0!</v>
      </c>
      <c r="M208" s="11" t="e">
        <f t="shared" si="9"/>
        <v>#DIV/0!</v>
      </c>
      <c r="N208" s="10" t="e">
        <f t="shared" si="10"/>
        <v>#DIV/0!</v>
      </c>
      <c r="O208" s="10" t="e">
        <f t="shared" si="11"/>
        <v>#DIV/0!</v>
      </c>
      <c r="P208" s="8" t="e" cm="1">
        <f t="array" ref="P208">IF(E208=TRUE,0,dsdalpha)</f>
        <v>#DIV/0!</v>
      </c>
      <c r="Q208" s="8" t="e" cm="1">
        <f t="array" ref="Q208">IF(E208=TRUE,0,ds_dhro)</f>
        <v>#DIV/0!</v>
      </c>
      <c r="R208" s="9" t="e" cm="1">
        <f t="array" ref="R208">IF(E208=TRUE,0,dsdnu)</f>
        <v>#DIV/0!</v>
      </c>
    </row>
    <row r="209" spans="8:18" x14ac:dyDescent="0.2">
      <c r="H209" s="11"/>
      <c r="I209" s="16" t="e">
        <f>+alpha*((F*B209)^(0.5*(1-beta))*(1+1/24*(1-beta)^2*(LN(F/B209)^2)+1/1920*(1-beta)^4*(LN(F/B209)^4)))^(-1)</f>
        <v>#DIV/0!</v>
      </c>
      <c r="J209" s="11" t="e">
        <f>+(1+(1/24*(1-beta)^2*alpha^2/(F*B209)^(1-beta)+rho*beta*nu*alpha/(4*(F*B209)^(0.5*(1-beta)))+(2-3*rho^2)/24*nu^2)*F209)</f>
        <v>#DIV/0!</v>
      </c>
      <c r="K209" s="11" t="e">
        <f>+nu/alpha*(F*B209)^(0.5*(1-beta))*LN(F/B209)</f>
        <v>#DIV/0!</v>
      </c>
      <c r="L209" s="11" t="e">
        <f>LN((SQRT(1-2*rho*K209+K209^2)+K209-rho)/(1-rho))</f>
        <v>#DIV/0!</v>
      </c>
      <c r="M209" s="11" t="e">
        <f t="shared" si="9"/>
        <v>#DIV/0!</v>
      </c>
      <c r="N209" s="10" t="e">
        <f t="shared" si="10"/>
        <v>#DIV/0!</v>
      </c>
      <c r="O209" s="10" t="e">
        <f t="shared" si="11"/>
        <v>#DIV/0!</v>
      </c>
      <c r="P209" s="8" t="e" cm="1">
        <f t="array" ref="P209">IF(E209=TRUE,0,dsdalpha)</f>
        <v>#DIV/0!</v>
      </c>
      <c r="Q209" s="8" t="e" cm="1">
        <f t="array" ref="Q209">IF(E209=TRUE,0,ds_dhro)</f>
        <v>#DIV/0!</v>
      </c>
      <c r="R209" s="9" t="e" cm="1">
        <f t="array" ref="R209">IF(E209=TRUE,0,dsdnu)</f>
        <v>#DIV/0!</v>
      </c>
    </row>
    <row r="210" spans="8:18" x14ac:dyDescent="0.2">
      <c r="H210" s="11"/>
      <c r="I210" s="16" t="e">
        <f>+alpha*((F*B210)^(0.5*(1-beta))*(1+1/24*(1-beta)^2*(LN(F/B210)^2)+1/1920*(1-beta)^4*(LN(F/B210)^4)))^(-1)</f>
        <v>#DIV/0!</v>
      </c>
      <c r="J210" s="11" t="e">
        <f>+(1+(1/24*(1-beta)^2*alpha^2/(F*B210)^(1-beta)+rho*beta*nu*alpha/(4*(F*B210)^(0.5*(1-beta)))+(2-3*rho^2)/24*nu^2)*F210)</f>
        <v>#DIV/0!</v>
      </c>
      <c r="K210" s="11" t="e">
        <f>+nu/alpha*(F*B210)^(0.5*(1-beta))*LN(F/B210)</f>
        <v>#DIV/0!</v>
      </c>
      <c r="L210" s="11" t="e">
        <f>LN((SQRT(1-2*rho*K210+K210^2)+K210-rho)/(1-rho))</f>
        <v>#DIV/0!</v>
      </c>
      <c r="M210" s="11" t="e">
        <f t="shared" si="9"/>
        <v>#DIV/0!</v>
      </c>
      <c r="N210" s="10" t="e">
        <f t="shared" si="10"/>
        <v>#DIV/0!</v>
      </c>
      <c r="O210" s="10" t="e">
        <f t="shared" si="11"/>
        <v>#DIV/0!</v>
      </c>
      <c r="P210" s="8" t="e" cm="1">
        <f t="array" ref="P210">IF(E210=TRUE,0,dsdalpha)</f>
        <v>#DIV/0!</v>
      </c>
      <c r="Q210" s="8" t="e" cm="1">
        <f t="array" ref="Q210">IF(E210=TRUE,0,ds_dhro)</f>
        <v>#DIV/0!</v>
      </c>
      <c r="R210" s="9" t="e" cm="1">
        <f t="array" ref="R210">IF(E210=TRUE,0,dsdnu)</f>
        <v>#DIV/0!</v>
      </c>
    </row>
    <row r="211" spans="8:18" x14ac:dyDescent="0.2">
      <c r="H211" s="11"/>
      <c r="I211" s="16" t="e">
        <f>+alpha*((F*B211)^(0.5*(1-beta))*(1+1/24*(1-beta)^2*(LN(F/B211)^2)+1/1920*(1-beta)^4*(LN(F/B211)^4)))^(-1)</f>
        <v>#DIV/0!</v>
      </c>
      <c r="J211" s="11" t="e">
        <f>+(1+(1/24*(1-beta)^2*alpha^2/(F*B211)^(1-beta)+rho*beta*nu*alpha/(4*(F*B211)^(0.5*(1-beta)))+(2-3*rho^2)/24*nu^2)*F211)</f>
        <v>#DIV/0!</v>
      </c>
      <c r="K211" s="11" t="e">
        <f>+nu/alpha*(F*B211)^(0.5*(1-beta))*LN(F/B211)</f>
        <v>#DIV/0!</v>
      </c>
      <c r="L211" s="11" t="e">
        <f>LN((SQRT(1-2*rho*K211+K211^2)+K211-rho)/(1-rho))</f>
        <v>#DIV/0!</v>
      </c>
      <c r="M211" s="11" t="e">
        <f t="shared" si="9"/>
        <v>#DIV/0!</v>
      </c>
      <c r="N211" s="10" t="e">
        <f t="shared" si="10"/>
        <v>#DIV/0!</v>
      </c>
      <c r="O211" s="10" t="e">
        <f t="shared" si="11"/>
        <v>#DIV/0!</v>
      </c>
      <c r="P211" s="8" t="e" cm="1">
        <f t="array" ref="P211">IF(E211=TRUE,0,dsdalpha)</f>
        <v>#DIV/0!</v>
      </c>
      <c r="Q211" s="8" t="e" cm="1">
        <f t="array" ref="Q211">IF(E211=TRUE,0,ds_dhro)</f>
        <v>#DIV/0!</v>
      </c>
      <c r="R211" s="9" t="e" cm="1">
        <f t="array" ref="R211">IF(E211=TRUE,0,dsdnu)</f>
        <v>#DIV/0!</v>
      </c>
    </row>
    <row r="212" spans="8:18" x14ac:dyDescent="0.2">
      <c r="H212" s="11"/>
      <c r="I212" s="16" t="e">
        <f>+alpha*((F*B212)^(0.5*(1-beta))*(1+1/24*(1-beta)^2*(LN(F/B212)^2)+1/1920*(1-beta)^4*(LN(F/B212)^4)))^(-1)</f>
        <v>#DIV/0!</v>
      </c>
      <c r="J212" s="11" t="e">
        <f>+(1+(1/24*(1-beta)^2*alpha^2/(F*B212)^(1-beta)+rho*beta*nu*alpha/(4*(F*B212)^(0.5*(1-beta)))+(2-3*rho^2)/24*nu^2)*F212)</f>
        <v>#DIV/0!</v>
      </c>
      <c r="K212" s="11" t="e">
        <f>+nu/alpha*(F*B212)^(0.5*(1-beta))*LN(F/B212)</f>
        <v>#DIV/0!</v>
      </c>
      <c r="L212" s="11" t="e">
        <f>LN((SQRT(1-2*rho*K212+K212^2)+K212-rho)/(1-rho))</f>
        <v>#DIV/0!</v>
      </c>
      <c r="M212" s="11" t="e">
        <f t="shared" si="9"/>
        <v>#DIV/0!</v>
      </c>
      <c r="N212" s="10" t="e">
        <f t="shared" si="10"/>
        <v>#DIV/0!</v>
      </c>
      <c r="O212" s="10" t="e">
        <f t="shared" si="11"/>
        <v>#DIV/0!</v>
      </c>
      <c r="P212" s="8" t="e" cm="1">
        <f t="array" ref="P212">IF(E212=TRUE,0,dsdalpha)</f>
        <v>#DIV/0!</v>
      </c>
      <c r="Q212" s="8" t="e" cm="1">
        <f t="array" ref="Q212">IF(E212=TRUE,0,ds_dhro)</f>
        <v>#DIV/0!</v>
      </c>
      <c r="R212" s="9" t="e" cm="1">
        <f t="array" ref="R212">IF(E212=TRUE,0,dsdnu)</f>
        <v>#DIV/0!</v>
      </c>
    </row>
    <row r="213" spans="8:18" x14ac:dyDescent="0.2">
      <c r="H213" s="11"/>
      <c r="I213" s="16" t="e">
        <f>+alpha*((F*B213)^(0.5*(1-beta))*(1+1/24*(1-beta)^2*(LN(F/B213)^2)+1/1920*(1-beta)^4*(LN(F/B213)^4)))^(-1)</f>
        <v>#DIV/0!</v>
      </c>
      <c r="J213" s="11" t="e">
        <f>+(1+(1/24*(1-beta)^2*alpha^2/(F*B213)^(1-beta)+rho*beta*nu*alpha/(4*(F*B213)^(0.5*(1-beta)))+(2-3*rho^2)/24*nu^2)*F213)</f>
        <v>#DIV/0!</v>
      </c>
      <c r="K213" s="11" t="e">
        <f>+nu/alpha*(F*B213)^(0.5*(1-beta))*LN(F/B213)</f>
        <v>#DIV/0!</v>
      </c>
      <c r="L213" s="11" t="e">
        <f>LN((SQRT(1-2*rho*K213+K213^2)+K213-rho)/(1-rho))</f>
        <v>#DIV/0!</v>
      </c>
      <c r="M213" s="11" t="e">
        <f t="shared" si="9"/>
        <v>#DIV/0!</v>
      </c>
      <c r="N213" s="10" t="e">
        <f t="shared" si="10"/>
        <v>#DIV/0!</v>
      </c>
      <c r="O213" s="10" t="e">
        <f t="shared" si="11"/>
        <v>#DIV/0!</v>
      </c>
      <c r="P213" s="8" t="e" cm="1">
        <f t="array" ref="P213">IF(E213=TRUE,0,dsdalpha)</f>
        <v>#DIV/0!</v>
      </c>
      <c r="Q213" s="8" t="e" cm="1">
        <f t="array" ref="Q213">IF(E213=TRUE,0,ds_dhro)</f>
        <v>#DIV/0!</v>
      </c>
      <c r="R213" s="9" t="e" cm="1">
        <f t="array" ref="R213">IF(E213=TRUE,0,dsdnu)</f>
        <v>#DIV/0!</v>
      </c>
    </row>
    <row r="214" spans="8:18" x14ac:dyDescent="0.2">
      <c r="H214" s="11"/>
      <c r="I214" s="16" t="e">
        <f>+alpha*((F*B214)^(0.5*(1-beta))*(1+1/24*(1-beta)^2*(LN(F/B214)^2)+1/1920*(1-beta)^4*(LN(F/B214)^4)))^(-1)</f>
        <v>#DIV/0!</v>
      </c>
      <c r="J214" s="11" t="e">
        <f>+(1+(1/24*(1-beta)^2*alpha^2/(F*B214)^(1-beta)+rho*beta*nu*alpha/(4*(F*B214)^(0.5*(1-beta)))+(2-3*rho^2)/24*nu^2)*F214)</f>
        <v>#DIV/0!</v>
      </c>
      <c r="K214" s="11" t="e">
        <f>+nu/alpha*(F*B214)^(0.5*(1-beta))*LN(F/B214)</f>
        <v>#DIV/0!</v>
      </c>
      <c r="L214" s="11" t="e">
        <f>LN((SQRT(1-2*rho*K214+K214^2)+K214-rho)/(1-rho))</f>
        <v>#DIV/0!</v>
      </c>
      <c r="M214" s="11" t="e">
        <f t="shared" si="9"/>
        <v>#DIV/0!</v>
      </c>
      <c r="N214" s="10" t="e">
        <f t="shared" si="10"/>
        <v>#DIV/0!</v>
      </c>
      <c r="O214" s="10" t="e">
        <f t="shared" si="11"/>
        <v>#DIV/0!</v>
      </c>
      <c r="P214" s="8" t="e" cm="1">
        <f t="array" ref="P214">IF(E214=TRUE,0,dsdalpha)</f>
        <v>#DIV/0!</v>
      </c>
      <c r="Q214" s="8" t="e" cm="1">
        <f t="array" ref="Q214">IF(E214=TRUE,0,ds_dhro)</f>
        <v>#DIV/0!</v>
      </c>
      <c r="R214" s="9" t="e" cm="1">
        <f t="array" ref="R214">IF(E214=TRUE,0,dsdnu)</f>
        <v>#DIV/0!</v>
      </c>
    </row>
    <row r="215" spans="8:18" x14ac:dyDescent="0.2">
      <c r="H215" s="11"/>
      <c r="I215" s="16" t="e">
        <f>+alpha*((F*B215)^(0.5*(1-beta))*(1+1/24*(1-beta)^2*(LN(F/B215)^2)+1/1920*(1-beta)^4*(LN(F/B215)^4)))^(-1)</f>
        <v>#DIV/0!</v>
      </c>
      <c r="J215" s="11" t="e">
        <f>+(1+(1/24*(1-beta)^2*alpha^2/(F*B215)^(1-beta)+rho*beta*nu*alpha/(4*(F*B215)^(0.5*(1-beta)))+(2-3*rho^2)/24*nu^2)*F215)</f>
        <v>#DIV/0!</v>
      </c>
      <c r="K215" s="11" t="e">
        <f>+nu/alpha*(F*B215)^(0.5*(1-beta))*LN(F/B215)</f>
        <v>#DIV/0!</v>
      </c>
      <c r="L215" s="11" t="e">
        <f>LN((SQRT(1-2*rho*K215+K215^2)+K215-rho)/(1-rho))</f>
        <v>#DIV/0!</v>
      </c>
      <c r="M215" s="11" t="e">
        <f t="shared" si="9"/>
        <v>#DIV/0!</v>
      </c>
      <c r="N215" s="10" t="e">
        <f t="shared" si="10"/>
        <v>#DIV/0!</v>
      </c>
      <c r="O215" s="10" t="e">
        <f t="shared" si="11"/>
        <v>#DIV/0!</v>
      </c>
      <c r="P215" s="8" t="e" cm="1">
        <f t="array" ref="P215">IF(E215=TRUE,0,dsdalpha)</f>
        <v>#DIV/0!</v>
      </c>
      <c r="Q215" s="8" t="e" cm="1">
        <f t="array" ref="Q215">IF(E215=TRUE,0,ds_dhro)</f>
        <v>#DIV/0!</v>
      </c>
      <c r="R215" s="9" t="e" cm="1">
        <f t="array" ref="R215">IF(E215=TRUE,0,dsdnu)</f>
        <v>#DIV/0!</v>
      </c>
    </row>
    <row r="216" spans="8:18" x14ac:dyDescent="0.2">
      <c r="H216" s="11"/>
      <c r="I216" s="16" t="e">
        <f>+alpha*((F*B216)^(0.5*(1-beta))*(1+1/24*(1-beta)^2*(LN(F/B216)^2)+1/1920*(1-beta)^4*(LN(F/B216)^4)))^(-1)</f>
        <v>#DIV/0!</v>
      </c>
      <c r="J216" s="11" t="e">
        <f>+(1+(1/24*(1-beta)^2*alpha^2/(F*B216)^(1-beta)+rho*beta*nu*alpha/(4*(F*B216)^(0.5*(1-beta)))+(2-3*rho^2)/24*nu^2)*F216)</f>
        <v>#DIV/0!</v>
      </c>
      <c r="K216" s="11" t="e">
        <f>+nu/alpha*(F*B216)^(0.5*(1-beta))*LN(F/B216)</f>
        <v>#DIV/0!</v>
      </c>
      <c r="L216" s="11" t="e">
        <f>LN((SQRT(1-2*rho*K216+K216^2)+K216-rho)/(1-rho))</f>
        <v>#DIV/0!</v>
      </c>
      <c r="M216" s="11" t="e">
        <f t="shared" si="9"/>
        <v>#DIV/0!</v>
      </c>
      <c r="N216" s="10" t="e">
        <f t="shared" si="10"/>
        <v>#DIV/0!</v>
      </c>
      <c r="O216" s="10" t="e">
        <f t="shared" si="11"/>
        <v>#DIV/0!</v>
      </c>
      <c r="P216" s="8" t="e" cm="1">
        <f t="array" ref="P216">IF(E216=TRUE,0,dsdalpha)</f>
        <v>#DIV/0!</v>
      </c>
      <c r="Q216" s="8" t="e" cm="1">
        <f t="array" ref="Q216">IF(E216=TRUE,0,ds_dhro)</f>
        <v>#DIV/0!</v>
      </c>
      <c r="R216" s="9" t="e" cm="1">
        <f t="array" ref="R216">IF(E216=TRUE,0,dsdnu)</f>
        <v>#DIV/0!</v>
      </c>
    </row>
    <row r="217" spans="8:18" x14ac:dyDescent="0.2">
      <c r="H217" s="11"/>
      <c r="I217" s="16" t="e">
        <f>+alpha*((F*B217)^(0.5*(1-beta))*(1+1/24*(1-beta)^2*(LN(F/B217)^2)+1/1920*(1-beta)^4*(LN(F/B217)^4)))^(-1)</f>
        <v>#DIV/0!</v>
      </c>
      <c r="J217" s="11" t="e">
        <f>+(1+(1/24*(1-beta)^2*alpha^2/(F*B217)^(1-beta)+rho*beta*nu*alpha/(4*(F*B217)^(0.5*(1-beta)))+(2-3*rho^2)/24*nu^2)*F217)</f>
        <v>#DIV/0!</v>
      </c>
      <c r="K217" s="11" t="e">
        <f>+nu/alpha*(F*B217)^(0.5*(1-beta))*LN(F/B217)</f>
        <v>#DIV/0!</v>
      </c>
      <c r="L217" s="11" t="e">
        <f>LN((SQRT(1-2*rho*K217+K217^2)+K217-rho)/(1-rho))</f>
        <v>#DIV/0!</v>
      </c>
      <c r="M217" s="11" t="e">
        <f t="shared" si="9"/>
        <v>#DIV/0!</v>
      </c>
      <c r="N217" s="10" t="e">
        <f t="shared" si="10"/>
        <v>#DIV/0!</v>
      </c>
      <c r="O217" s="10" t="e">
        <f t="shared" si="11"/>
        <v>#DIV/0!</v>
      </c>
      <c r="P217" s="8" t="e" cm="1">
        <f t="array" ref="P217">IF(E217=TRUE,0,dsdalpha)</f>
        <v>#DIV/0!</v>
      </c>
      <c r="Q217" s="8" t="e" cm="1">
        <f t="array" ref="Q217">IF(E217=TRUE,0,ds_dhro)</f>
        <v>#DIV/0!</v>
      </c>
      <c r="R217" s="9" t="e" cm="1">
        <f t="array" ref="R217">IF(E217=TRUE,0,dsdnu)</f>
        <v>#DIV/0!</v>
      </c>
    </row>
    <row r="218" spans="8:18" x14ac:dyDescent="0.2">
      <c r="H218" s="11"/>
      <c r="I218" s="16" t="e">
        <f>+alpha*((F*B218)^(0.5*(1-beta))*(1+1/24*(1-beta)^2*(LN(F/B218)^2)+1/1920*(1-beta)^4*(LN(F/B218)^4)))^(-1)</f>
        <v>#DIV/0!</v>
      </c>
      <c r="J218" s="11" t="e">
        <f>+(1+(1/24*(1-beta)^2*alpha^2/(F*B218)^(1-beta)+rho*beta*nu*alpha/(4*(F*B218)^(0.5*(1-beta)))+(2-3*rho^2)/24*nu^2)*F218)</f>
        <v>#DIV/0!</v>
      </c>
      <c r="K218" s="11" t="e">
        <f>+nu/alpha*(F*B218)^(0.5*(1-beta))*LN(F/B218)</f>
        <v>#DIV/0!</v>
      </c>
      <c r="L218" s="11" t="e">
        <f>LN((SQRT(1-2*rho*K218+K218^2)+K218-rho)/(1-rho))</f>
        <v>#DIV/0!</v>
      </c>
      <c r="M218" s="11" t="e">
        <f t="shared" si="9"/>
        <v>#DIV/0!</v>
      </c>
      <c r="N218" s="10" t="e">
        <f t="shared" si="10"/>
        <v>#DIV/0!</v>
      </c>
      <c r="O218" s="10" t="e">
        <f t="shared" si="11"/>
        <v>#DIV/0!</v>
      </c>
      <c r="P218" s="8" t="e" cm="1">
        <f t="array" ref="P218">IF(E218=TRUE,0,dsdalpha)</f>
        <v>#DIV/0!</v>
      </c>
      <c r="Q218" s="8" t="e" cm="1">
        <f t="array" ref="Q218">IF(E218=TRUE,0,ds_dhro)</f>
        <v>#DIV/0!</v>
      </c>
      <c r="R218" s="9" t="e" cm="1">
        <f t="array" ref="R218">IF(E218=TRUE,0,dsdnu)</f>
        <v>#DIV/0!</v>
      </c>
    </row>
    <row r="219" spans="8:18" x14ac:dyDescent="0.2">
      <c r="H219" s="11"/>
      <c r="I219" s="16" t="e">
        <f>+alpha*((F*B219)^(0.5*(1-beta))*(1+1/24*(1-beta)^2*(LN(F/B219)^2)+1/1920*(1-beta)^4*(LN(F/B219)^4)))^(-1)</f>
        <v>#DIV/0!</v>
      </c>
      <c r="J219" s="11" t="e">
        <f>+(1+(1/24*(1-beta)^2*alpha^2/(F*B219)^(1-beta)+rho*beta*nu*alpha/(4*(F*B219)^(0.5*(1-beta)))+(2-3*rho^2)/24*nu^2)*F219)</f>
        <v>#DIV/0!</v>
      </c>
      <c r="K219" s="11" t="e">
        <f>+nu/alpha*(F*B219)^(0.5*(1-beta))*LN(F/B219)</f>
        <v>#DIV/0!</v>
      </c>
      <c r="L219" s="11" t="e">
        <f>LN((SQRT(1-2*rho*K219+K219^2)+K219-rho)/(1-rho))</f>
        <v>#DIV/0!</v>
      </c>
      <c r="M219" s="11" t="e">
        <f t="shared" si="9"/>
        <v>#DIV/0!</v>
      </c>
      <c r="N219" s="10" t="e">
        <f t="shared" si="10"/>
        <v>#DIV/0!</v>
      </c>
      <c r="O219" s="10" t="e">
        <f t="shared" si="11"/>
        <v>#DIV/0!</v>
      </c>
      <c r="P219" s="8" t="e" cm="1">
        <f t="array" ref="P219">IF(E219=TRUE,0,dsdalpha)</f>
        <v>#DIV/0!</v>
      </c>
      <c r="Q219" s="8" t="e" cm="1">
        <f t="array" ref="Q219">IF(E219=TRUE,0,ds_dhro)</f>
        <v>#DIV/0!</v>
      </c>
      <c r="R219" s="9" t="e" cm="1">
        <f t="array" ref="R219">IF(E219=TRUE,0,dsdnu)</f>
        <v>#DIV/0!</v>
      </c>
    </row>
    <row r="220" spans="8:18" x14ac:dyDescent="0.2">
      <c r="H220" s="11"/>
      <c r="I220" s="16" t="e">
        <f>+alpha*((F*B220)^(0.5*(1-beta))*(1+1/24*(1-beta)^2*(LN(F/B220)^2)+1/1920*(1-beta)^4*(LN(F/B220)^4)))^(-1)</f>
        <v>#DIV/0!</v>
      </c>
      <c r="J220" s="11" t="e">
        <f>+(1+(1/24*(1-beta)^2*alpha^2/(F*B220)^(1-beta)+rho*beta*nu*alpha/(4*(F*B220)^(0.5*(1-beta)))+(2-3*rho^2)/24*nu^2)*F220)</f>
        <v>#DIV/0!</v>
      </c>
      <c r="K220" s="11" t="e">
        <f>+nu/alpha*(F*B220)^(0.5*(1-beta))*LN(F/B220)</f>
        <v>#DIV/0!</v>
      </c>
      <c r="L220" s="11" t="e">
        <f>LN((SQRT(1-2*rho*K220+K220^2)+K220-rho)/(1-rho))</f>
        <v>#DIV/0!</v>
      </c>
      <c r="M220" s="11" t="e">
        <f t="shared" si="9"/>
        <v>#DIV/0!</v>
      </c>
      <c r="N220" s="10" t="e">
        <f t="shared" si="10"/>
        <v>#DIV/0!</v>
      </c>
      <c r="O220" s="10" t="e">
        <f t="shared" si="11"/>
        <v>#DIV/0!</v>
      </c>
      <c r="P220" s="8" t="e" cm="1">
        <f t="array" ref="P220">IF(E220=TRUE,0,dsdalpha)</f>
        <v>#DIV/0!</v>
      </c>
      <c r="Q220" s="8" t="e" cm="1">
        <f t="array" ref="Q220">IF(E220=TRUE,0,ds_dhro)</f>
        <v>#DIV/0!</v>
      </c>
      <c r="R220" s="9" t="e" cm="1">
        <f t="array" ref="R220">IF(E220=TRUE,0,dsdnu)</f>
        <v>#DIV/0!</v>
      </c>
    </row>
    <row r="221" spans="8:18" x14ac:dyDescent="0.2">
      <c r="H221" s="11"/>
      <c r="I221" s="16" t="e">
        <f>+alpha*((F*B221)^(0.5*(1-beta))*(1+1/24*(1-beta)^2*(LN(F/B221)^2)+1/1920*(1-beta)^4*(LN(F/B221)^4)))^(-1)</f>
        <v>#DIV/0!</v>
      </c>
      <c r="J221" s="11" t="e">
        <f>+(1+(1/24*(1-beta)^2*alpha^2/(F*B221)^(1-beta)+rho*beta*nu*alpha/(4*(F*B221)^(0.5*(1-beta)))+(2-3*rho^2)/24*nu^2)*F221)</f>
        <v>#DIV/0!</v>
      </c>
      <c r="K221" s="11" t="e">
        <f>+nu/alpha*(F*B221)^(0.5*(1-beta))*LN(F/B221)</f>
        <v>#DIV/0!</v>
      </c>
      <c r="L221" s="11" t="e">
        <f>LN((SQRT(1-2*rho*K221+K221^2)+K221-rho)/(1-rho))</f>
        <v>#DIV/0!</v>
      </c>
      <c r="M221" s="11" t="e">
        <f t="shared" si="9"/>
        <v>#DIV/0!</v>
      </c>
      <c r="N221" s="10" t="e">
        <f t="shared" si="10"/>
        <v>#DIV/0!</v>
      </c>
      <c r="O221" s="10" t="e">
        <f t="shared" si="11"/>
        <v>#DIV/0!</v>
      </c>
      <c r="P221" s="8" t="e" cm="1">
        <f t="array" ref="P221">IF(E221=TRUE,0,dsdalpha)</f>
        <v>#DIV/0!</v>
      </c>
      <c r="Q221" s="8" t="e" cm="1">
        <f t="array" ref="Q221">IF(E221=TRUE,0,ds_dhro)</f>
        <v>#DIV/0!</v>
      </c>
      <c r="R221" s="9" t="e" cm="1">
        <f t="array" ref="R221">IF(E221=TRUE,0,dsdnu)</f>
        <v>#DIV/0!</v>
      </c>
    </row>
    <row r="222" spans="8:18" x14ac:dyDescent="0.2">
      <c r="H222" s="11"/>
      <c r="I222" s="16" t="e">
        <f>+alpha*((F*B222)^(0.5*(1-beta))*(1+1/24*(1-beta)^2*(LN(F/B222)^2)+1/1920*(1-beta)^4*(LN(F/B222)^4)))^(-1)</f>
        <v>#DIV/0!</v>
      </c>
      <c r="J222" s="11" t="e">
        <f>+(1+(1/24*(1-beta)^2*alpha^2/(F*B222)^(1-beta)+rho*beta*nu*alpha/(4*(F*B222)^(0.5*(1-beta)))+(2-3*rho^2)/24*nu^2)*F222)</f>
        <v>#DIV/0!</v>
      </c>
      <c r="K222" s="11" t="e">
        <f>+nu/alpha*(F*B222)^(0.5*(1-beta))*LN(F/B222)</f>
        <v>#DIV/0!</v>
      </c>
      <c r="L222" s="11" t="e">
        <f>LN((SQRT(1-2*rho*K222+K222^2)+K222-rho)/(1-rho))</f>
        <v>#DIV/0!</v>
      </c>
      <c r="M222" s="11" t="e">
        <f t="shared" si="9"/>
        <v>#DIV/0!</v>
      </c>
      <c r="N222" s="10" t="e">
        <f t="shared" si="10"/>
        <v>#DIV/0!</v>
      </c>
      <c r="O222" s="10" t="e">
        <f t="shared" si="11"/>
        <v>#DIV/0!</v>
      </c>
      <c r="P222" s="8" t="e" cm="1">
        <f t="array" ref="P222">IF(E222=TRUE,0,dsdalpha)</f>
        <v>#DIV/0!</v>
      </c>
      <c r="Q222" s="8" t="e" cm="1">
        <f t="array" ref="Q222">IF(E222=TRUE,0,ds_dhro)</f>
        <v>#DIV/0!</v>
      </c>
      <c r="R222" s="9" t="e" cm="1">
        <f t="array" ref="R222">IF(E222=TRUE,0,dsdnu)</f>
        <v>#DIV/0!</v>
      </c>
    </row>
    <row r="223" spans="8:18" x14ac:dyDescent="0.2">
      <c r="H223" s="11"/>
      <c r="I223" s="16" t="e">
        <f>+alpha*((F*B223)^(0.5*(1-beta))*(1+1/24*(1-beta)^2*(LN(F/B223)^2)+1/1920*(1-beta)^4*(LN(F/B223)^4)))^(-1)</f>
        <v>#DIV/0!</v>
      </c>
      <c r="J223" s="11" t="e">
        <f>+(1+(1/24*(1-beta)^2*alpha^2/(F*B223)^(1-beta)+rho*beta*nu*alpha/(4*(F*B223)^(0.5*(1-beta)))+(2-3*rho^2)/24*nu^2)*F223)</f>
        <v>#DIV/0!</v>
      </c>
      <c r="K223" s="11" t="e">
        <f>+nu/alpha*(F*B223)^(0.5*(1-beta))*LN(F/B223)</f>
        <v>#DIV/0!</v>
      </c>
      <c r="L223" s="11" t="e">
        <f>LN((SQRT(1-2*rho*K223+K223^2)+K223-rho)/(1-rho))</f>
        <v>#DIV/0!</v>
      </c>
      <c r="M223" s="11" t="e">
        <f t="shared" si="9"/>
        <v>#DIV/0!</v>
      </c>
      <c r="N223" s="10" t="e">
        <f t="shared" si="10"/>
        <v>#DIV/0!</v>
      </c>
      <c r="O223" s="10" t="e">
        <f t="shared" si="11"/>
        <v>#DIV/0!</v>
      </c>
      <c r="P223" s="8" t="e" cm="1">
        <f t="array" ref="P223">IF(E223=TRUE,0,dsdalpha)</f>
        <v>#DIV/0!</v>
      </c>
      <c r="Q223" s="8" t="e" cm="1">
        <f t="array" ref="Q223">IF(E223=TRUE,0,ds_dhro)</f>
        <v>#DIV/0!</v>
      </c>
      <c r="R223" s="9" t="e" cm="1">
        <f t="array" ref="R223">IF(E223=TRUE,0,dsdnu)</f>
        <v>#DIV/0!</v>
      </c>
    </row>
    <row r="224" spans="8:18" x14ac:dyDescent="0.2">
      <c r="H224" s="11"/>
      <c r="I224" s="16" t="e">
        <f>+alpha*((F*B224)^(0.5*(1-beta))*(1+1/24*(1-beta)^2*(LN(F/B224)^2)+1/1920*(1-beta)^4*(LN(F/B224)^4)))^(-1)</f>
        <v>#DIV/0!</v>
      </c>
      <c r="J224" s="11" t="e">
        <f>+(1+(1/24*(1-beta)^2*alpha^2/(F*B224)^(1-beta)+rho*beta*nu*alpha/(4*(F*B224)^(0.5*(1-beta)))+(2-3*rho^2)/24*nu^2)*F224)</f>
        <v>#DIV/0!</v>
      </c>
      <c r="K224" s="11" t="e">
        <f>+nu/alpha*(F*B224)^(0.5*(1-beta))*LN(F/B224)</f>
        <v>#DIV/0!</v>
      </c>
      <c r="L224" s="11" t="e">
        <f>LN((SQRT(1-2*rho*K224+K224^2)+K224-rho)/(1-rho))</f>
        <v>#DIV/0!</v>
      </c>
      <c r="M224" s="11" t="e">
        <f t="shared" si="9"/>
        <v>#DIV/0!</v>
      </c>
      <c r="N224" s="10" t="e">
        <f t="shared" si="10"/>
        <v>#DIV/0!</v>
      </c>
      <c r="O224" s="10" t="e">
        <f t="shared" si="11"/>
        <v>#DIV/0!</v>
      </c>
      <c r="P224" s="8" t="e" cm="1">
        <f t="array" ref="P224">IF(E224=TRUE,0,dsdalpha)</f>
        <v>#DIV/0!</v>
      </c>
      <c r="Q224" s="8" t="e" cm="1">
        <f t="array" ref="Q224">IF(E224=TRUE,0,ds_dhro)</f>
        <v>#DIV/0!</v>
      </c>
      <c r="R224" s="9" t="e" cm="1">
        <f t="array" ref="R224">IF(E224=TRUE,0,dsdnu)</f>
        <v>#DIV/0!</v>
      </c>
    </row>
    <row r="225" spans="8:18" x14ac:dyDescent="0.2">
      <c r="H225" s="11"/>
      <c r="I225" s="16" t="e">
        <f>+alpha*((F*B225)^(0.5*(1-beta))*(1+1/24*(1-beta)^2*(LN(F/B225)^2)+1/1920*(1-beta)^4*(LN(F/B225)^4)))^(-1)</f>
        <v>#DIV/0!</v>
      </c>
      <c r="J225" s="11" t="e">
        <f>+(1+(1/24*(1-beta)^2*alpha^2/(F*B225)^(1-beta)+rho*beta*nu*alpha/(4*(F*B225)^(0.5*(1-beta)))+(2-3*rho^2)/24*nu^2)*F225)</f>
        <v>#DIV/0!</v>
      </c>
      <c r="K225" s="11" t="e">
        <f>+nu/alpha*(F*B225)^(0.5*(1-beta))*LN(F/B225)</f>
        <v>#DIV/0!</v>
      </c>
      <c r="L225" s="11" t="e">
        <f>LN((SQRT(1-2*rho*K225+K225^2)+K225-rho)/(1-rho))</f>
        <v>#DIV/0!</v>
      </c>
      <c r="M225" s="11" t="e">
        <f t="shared" si="9"/>
        <v>#DIV/0!</v>
      </c>
      <c r="N225" s="10" t="e">
        <f t="shared" si="10"/>
        <v>#DIV/0!</v>
      </c>
      <c r="O225" s="10" t="e">
        <f t="shared" si="11"/>
        <v>#DIV/0!</v>
      </c>
      <c r="P225" s="8" t="e" cm="1">
        <f t="array" ref="P225">IF(E225=TRUE,0,dsdalpha)</f>
        <v>#DIV/0!</v>
      </c>
      <c r="Q225" s="8" t="e" cm="1">
        <f t="array" ref="Q225">IF(E225=TRUE,0,ds_dhro)</f>
        <v>#DIV/0!</v>
      </c>
      <c r="R225" s="9" t="e" cm="1">
        <f t="array" ref="R225">IF(E225=TRUE,0,dsdnu)</f>
        <v>#DIV/0!</v>
      </c>
    </row>
    <row r="226" spans="8:18" x14ac:dyDescent="0.2">
      <c r="H226" s="11"/>
      <c r="I226" s="16" t="e">
        <f>+alpha*((F*B226)^(0.5*(1-beta))*(1+1/24*(1-beta)^2*(LN(F/B226)^2)+1/1920*(1-beta)^4*(LN(F/B226)^4)))^(-1)</f>
        <v>#DIV/0!</v>
      </c>
      <c r="J226" s="11" t="e">
        <f>+(1+(1/24*(1-beta)^2*alpha^2/(F*B226)^(1-beta)+rho*beta*nu*alpha/(4*(F*B226)^(0.5*(1-beta)))+(2-3*rho^2)/24*nu^2)*F226)</f>
        <v>#DIV/0!</v>
      </c>
      <c r="K226" s="11" t="e">
        <f>+nu/alpha*(F*B226)^(0.5*(1-beta))*LN(F/B226)</f>
        <v>#DIV/0!</v>
      </c>
      <c r="L226" s="11" t="e">
        <f>LN((SQRT(1-2*rho*K226+K226^2)+K226-rho)/(1-rho))</f>
        <v>#DIV/0!</v>
      </c>
      <c r="M226" s="11" t="e">
        <f t="shared" si="9"/>
        <v>#DIV/0!</v>
      </c>
      <c r="N226" s="10" t="e">
        <f t="shared" si="10"/>
        <v>#DIV/0!</v>
      </c>
      <c r="O226" s="10" t="e">
        <f t="shared" si="11"/>
        <v>#DIV/0!</v>
      </c>
      <c r="P226" s="8" t="e" cm="1">
        <f t="array" ref="P226">IF(E226=TRUE,0,dsdalpha)</f>
        <v>#DIV/0!</v>
      </c>
      <c r="Q226" s="8" t="e" cm="1">
        <f t="array" ref="Q226">IF(E226=TRUE,0,ds_dhro)</f>
        <v>#DIV/0!</v>
      </c>
      <c r="R226" s="9" t="e" cm="1">
        <f t="array" ref="R226">IF(E226=TRUE,0,dsdnu)</f>
        <v>#DIV/0!</v>
      </c>
    </row>
    <row r="227" spans="8:18" x14ac:dyDescent="0.2">
      <c r="H227" s="11"/>
      <c r="I227" s="16" t="e">
        <f>+alpha*((F*B227)^(0.5*(1-beta))*(1+1/24*(1-beta)^2*(LN(F/B227)^2)+1/1920*(1-beta)^4*(LN(F/B227)^4)))^(-1)</f>
        <v>#DIV/0!</v>
      </c>
      <c r="J227" s="11" t="e">
        <f>+(1+(1/24*(1-beta)^2*alpha^2/(F*B227)^(1-beta)+rho*beta*nu*alpha/(4*(F*B227)^(0.5*(1-beta)))+(2-3*rho^2)/24*nu^2)*F227)</f>
        <v>#DIV/0!</v>
      </c>
      <c r="K227" s="11" t="e">
        <f>+nu/alpha*(F*B227)^(0.5*(1-beta))*LN(F/B227)</f>
        <v>#DIV/0!</v>
      </c>
      <c r="L227" s="11" t="e">
        <f>LN((SQRT(1-2*rho*K227+K227^2)+K227-rho)/(1-rho))</f>
        <v>#DIV/0!</v>
      </c>
      <c r="M227" s="11" t="e">
        <f t="shared" si="9"/>
        <v>#DIV/0!</v>
      </c>
      <c r="N227" s="10" t="e">
        <f t="shared" si="10"/>
        <v>#DIV/0!</v>
      </c>
      <c r="O227" s="10" t="e">
        <f t="shared" si="11"/>
        <v>#DIV/0!</v>
      </c>
      <c r="P227" s="8" t="e" cm="1">
        <f t="array" ref="P227">IF(E227=TRUE,0,dsdalpha)</f>
        <v>#DIV/0!</v>
      </c>
      <c r="Q227" s="8" t="e" cm="1">
        <f t="array" ref="Q227">IF(E227=TRUE,0,ds_dhro)</f>
        <v>#DIV/0!</v>
      </c>
      <c r="R227" s="9" t="e" cm="1">
        <f t="array" ref="R227">IF(E227=TRUE,0,dsdnu)</f>
        <v>#DIV/0!</v>
      </c>
    </row>
    <row r="228" spans="8:18" x14ac:dyDescent="0.2">
      <c r="H228" s="11"/>
      <c r="I228" s="16" t="e">
        <f>+alpha*((F*B228)^(0.5*(1-beta))*(1+1/24*(1-beta)^2*(LN(F/B228)^2)+1/1920*(1-beta)^4*(LN(F/B228)^4)))^(-1)</f>
        <v>#DIV/0!</v>
      </c>
      <c r="J228" s="11" t="e">
        <f>+(1+(1/24*(1-beta)^2*alpha^2/(F*B228)^(1-beta)+rho*beta*nu*alpha/(4*(F*B228)^(0.5*(1-beta)))+(2-3*rho^2)/24*nu^2)*F228)</f>
        <v>#DIV/0!</v>
      </c>
      <c r="K228" s="11" t="e">
        <f>+nu/alpha*(F*B228)^(0.5*(1-beta))*LN(F/B228)</f>
        <v>#DIV/0!</v>
      </c>
      <c r="L228" s="11" t="e">
        <f>LN((SQRT(1-2*rho*K228+K228^2)+K228-rho)/(1-rho))</f>
        <v>#DIV/0!</v>
      </c>
      <c r="M228" s="11" t="e">
        <f t="shared" si="9"/>
        <v>#DIV/0!</v>
      </c>
      <c r="N228" s="10" t="e">
        <f t="shared" si="10"/>
        <v>#DIV/0!</v>
      </c>
      <c r="O228" s="10" t="e">
        <f t="shared" si="11"/>
        <v>#DIV/0!</v>
      </c>
      <c r="P228" s="8" t="e" cm="1">
        <f t="array" ref="P228">IF(E228=TRUE,0,dsdalpha)</f>
        <v>#DIV/0!</v>
      </c>
      <c r="Q228" s="8" t="e" cm="1">
        <f t="array" ref="Q228">IF(E228=TRUE,0,ds_dhro)</f>
        <v>#DIV/0!</v>
      </c>
      <c r="R228" s="9" t="e" cm="1">
        <f t="array" ref="R228">IF(E228=TRUE,0,dsdnu)</f>
        <v>#DIV/0!</v>
      </c>
    </row>
    <row r="229" spans="8:18" x14ac:dyDescent="0.2">
      <c r="H229" s="11"/>
      <c r="I229" s="16" t="e">
        <f>+alpha*((F*B229)^(0.5*(1-beta))*(1+1/24*(1-beta)^2*(LN(F/B229)^2)+1/1920*(1-beta)^4*(LN(F/B229)^4)))^(-1)</f>
        <v>#DIV/0!</v>
      </c>
      <c r="J229" s="11" t="e">
        <f>+(1+(1/24*(1-beta)^2*alpha^2/(F*B229)^(1-beta)+rho*beta*nu*alpha/(4*(F*B229)^(0.5*(1-beta)))+(2-3*rho^2)/24*nu^2)*F229)</f>
        <v>#DIV/0!</v>
      </c>
      <c r="K229" s="11" t="e">
        <f>+nu/alpha*(F*B229)^(0.5*(1-beta))*LN(F/B229)</f>
        <v>#DIV/0!</v>
      </c>
      <c r="L229" s="11" t="e">
        <f>LN((SQRT(1-2*rho*K229+K229^2)+K229-rho)/(1-rho))</f>
        <v>#DIV/0!</v>
      </c>
      <c r="M229" s="11" t="e">
        <f t="shared" si="9"/>
        <v>#DIV/0!</v>
      </c>
      <c r="N229" s="10" t="e">
        <f t="shared" si="10"/>
        <v>#DIV/0!</v>
      </c>
      <c r="O229" s="10" t="e">
        <f t="shared" si="11"/>
        <v>#DIV/0!</v>
      </c>
      <c r="P229" s="8" t="e" cm="1">
        <f t="array" ref="P229">IF(E229=TRUE,0,dsdalpha)</f>
        <v>#DIV/0!</v>
      </c>
      <c r="Q229" s="8" t="e" cm="1">
        <f t="array" ref="Q229">IF(E229=TRUE,0,ds_dhro)</f>
        <v>#DIV/0!</v>
      </c>
      <c r="R229" s="9" t="e" cm="1">
        <f t="array" ref="R229">IF(E229=TRUE,0,dsdnu)</f>
        <v>#DIV/0!</v>
      </c>
    </row>
    <row r="230" spans="8:18" x14ac:dyDescent="0.2">
      <c r="H230" s="11"/>
      <c r="I230" s="16" t="e">
        <f>+alpha*((F*B230)^(0.5*(1-beta))*(1+1/24*(1-beta)^2*(LN(F/B230)^2)+1/1920*(1-beta)^4*(LN(F/B230)^4)))^(-1)</f>
        <v>#DIV/0!</v>
      </c>
      <c r="J230" s="11" t="e">
        <f>+(1+(1/24*(1-beta)^2*alpha^2/(F*B230)^(1-beta)+rho*beta*nu*alpha/(4*(F*B230)^(0.5*(1-beta)))+(2-3*rho^2)/24*nu^2)*F230)</f>
        <v>#DIV/0!</v>
      </c>
      <c r="K230" s="11" t="e">
        <f>+nu/alpha*(F*B230)^(0.5*(1-beta))*LN(F/B230)</f>
        <v>#DIV/0!</v>
      </c>
      <c r="L230" s="11" t="e">
        <f>LN((SQRT(1-2*rho*K230+K230^2)+K230-rho)/(1-rho))</f>
        <v>#DIV/0!</v>
      </c>
      <c r="M230" s="11" t="e">
        <f t="shared" si="9"/>
        <v>#DIV/0!</v>
      </c>
      <c r="N230" s="10" t="e">
        <f t="shared" si="10"/>
        <v>#DIV/0!</v>
      </c>
      <c r="O230" s="10" t="e">
        <f t="shared" si="11"/>
        <v>#DIV/0!</v>
      </c>
      <c r="P230" s="8" t="e" cm="1">
        <f t="array" ref="P230">IF(E230=TRUE,0,dsdalpha)</f>
        <v>#DIV/0!</v>
      </c>
      <c r="Q230" s="8" t="e" cm="1">
        <f t="array" ref="Q230">IF(E230=TRUE,0,ds_dhro)</f>
        <v>#DIV/0!</v>
      </c>
      <c r="R230" s="9" t="e" cm="1">
        <f t="array" ref="R230">IF(E230=TRUE,0,dsdnu)</f>
        <v>#DIV/0!</v>
      </c>
    </row>
    <row r="231" spans="8:18" x14ac:dyDescent="0.2">
      <c r="H231" s="11"/>
      <c r="I231" s="16" t="e">
        <f>+alpha*((F*B231)^(0.5*(1-beta))*(1+1/24*(1-beta)^2*(LN(F/B231)^2)+1/1920*(1-beta)^4*(LN(F/B231)^4)))^(-1)</f>
        <v>#DIV/0!</v>
      </c>
      <c r="J231" s="11" t="e">
        <f>+(1+(1/24*(1-beta)^2*alpha^2/(F*B231)^(1-beta)+rho*beta*nu*alpha/(4*(F*B231)^(0.5*(1-beta)))+(2-3*rho^2)/24*nu^2)*F231)</f>
        <v>#DIV/0!</v>
      </c>
      <c r="K231" s="11" t="e">
        <f>+nu/alpha*(F*B231)^(0.5*(1-beta))*LN(F/B231)</f>
        <v>#DIV/0!</v>
      </c>
      <c r="L231" s="11" t="e">
        <f>LN((SQRT(1-2*rho*K231+K231^2)+K231-rho)/(1-rho))</f>
        <v>#DIV/0!</v>
      </c>
      <c r="M231" s="11" t="e">
        <f t="shared" si="9"/>
        <v>#DIV/0!</v>
      </c>
      <c r="N231" s="10" t="e">
        <f t="shared" si="10"/>
        <v>#DIV/0!</v>
      </c>
      <c r="O231" s="10" t="e">
        <f t="shared" si="11"/>
        <v>#DIV/0!</v>
      </c>
      <c r="P231" s="8" t="e" cm="1">
        <f t="array" ref="P231">IF(E231=TRUE,0,dsdalpha)</f>
        <v>#DIV/0!</v>
      </c>
      <c r="Q231" s="8" t="e" cm="1">
        <f t="array" ref="Q231">IF(E231=TRUE,0,ds_dhro)</f>
        <v>#DIV/0!</v>
      </c>
      <c r="R231" s="9" t="e" cm="1">
        <f t="array" ref="R231">IF(E231=TRUE,0,dsdnu)</f>
        <v>#DIV/0!</v>
      </c>
    </row>
    <row r="232" spans="8:18" x14ac:dyDescent="0.2">
      <c r="H232" s="11"/>
      <c r="I232" s="16" t="e">
        <f>+alpha*((F*B232)^(0.5*(1-beta))*(1+1/24*(1-beta)^2*(LN(F/B232)^2)+1/1920*(1-beta)^4*(LN(F/B232)^4)))^(-1)</f>
        <v>#DIV/0!</v>
      </c>
      <c r="J232" s="11" t="e">
        <f>+(1+(1/24*(1-beta)^2*alpha^2/(F*B232)^(1-beta)+rho*beta*nu*alpha/(4*(F*B232)^(0.5*(1-beta)))+(2-3*rho^2)/24*nu^2)*F232)</f>
        <v>#DIV/0!</v>
      </c>
      <c r="K232" s="11" t="e">
        <f>+nu/alpha*(F*B232)^(0.5*(1-beta))*LN(F/B232)</f>
        <v>#DIV/0!</v>
      </c>
      <c r="L232" s="11" t="e">
        <f>LN((SQRT(1-2*rho*K232+K232^2)+K232-rho)/(1-rho))</f>
        <v>#DIV/0!</v>
      </c>
      <c r="M232" s="11" t="e">
        <f t="shared" si="9"/>
        <v>#DIV/0!</v>
      </c>
      <c r="N232" s="10" t="e">
        <f t="shared" si="10"/>
        <v>#DIV/0!</v>
      </c>
      <c r="O232" s="10" t="e">
        <f t="shared" si="11"/>
        <v>#DIV/0!</v>
      </c>
      <c r="P232" s="8" t="e" cm="1">
        <f t="array" ref="P232">IF(E232=TRUE,0,dsdalpha)</f>
        <v>#DIV/0!</v>
      </c>
      <c r="Q232" s="8" t="e" cm="1">
        <f t="array" ref="Q232">IF(E232=TRUE,0,ds_dhro)</f>
        <v>#DIV/0!</v>
      </c>
      <c r="R232" s="9" t="e" cm="1">
        <f t="array" ref="R232">IF(E232=TRUE,0,dsdnu)</f>
        <v>#DIV/0!</v>
      </c>
    </row>
    <row r="233" spans="8:18" x14ac:dyDescent="0.2">
      <c r="H233" s="11"/>
      <c r="I233" s="16" t="e">
        <f>+alpha*((F*B233)^(0.5*(1-beta))*(1+1/24*(1-beta)^2*(LN(F/B233)^2)+1/1920*(1-beta)^4*(LN(F/B233)^4)))^(-1)</f>
        <v>#DIV/0!</v>
      </c>
      <c r="J233" s="11" t="e">
        <f>+(1+(1/24*(1-beta)^2*alpha^2/(F*B233)^(1-beta)+rho*beta*nu*alpha/(4*(F*B233)^(0.5*(1-beta)))+(2-3*rho^2)/24*nu^2)*F233)</f>
        <v>#DIV/0!</v>
      </c>
      <c r="K233" s="11" t="e">
        <f>+nu/alpha*(F*B233)^(0.5*(1-beta))*LN(F/B233)</f>
        <v>#DIV/0!</v>
      </c>
      <c r="L233" s="11" t="e">
        <f>LN((SQRT(1-2*rho*K233+K233^2)+K233-rho)/(1-rho))</f>
        <v>#DIV/0!</v>
      </c>
      <c r="M233" s="11" t="e">
        <f t="shared" si="9"/>
        <v>#DIV/0!</v>
      </c>
      <c r="N233" s="10" t="e">
        <f t="shared" si="10"/>
        <v>#DIV/0!</v>
      </c>
      <c r="O233" s="10" t="e">
        <f t="shared" si="11"/>
        <v>#DIV/0!</v>
      </c>
      <c r="P233" s="8" t="e" cm="1">
        <f t="array" ref="P233">IF(E233=TRUE,0,dsdalpha)</f>
        <v>#DIV/0!</v>
      </c>
      <c r="Q233" s="8" t="e" cm="1">
        <f t="array" ref="Q233">IF(E233=TRUE,0,ds_dhro)</f>
        <v>#DIV/0!</v>
      </c>
      <c r="R233" s="9" t="e" cm="1">
        <f t="array" ref="R233">IF(E233=TRUE,0,dsdnu)</f>
        <v>#DIV/0!</v>
      </c>
    </row>
    <row r="234" spans="8:18" x14ac:dyDescent="0.2">
      <c r="H234" s="11"/>
      <c r="I234" s="16" t="e">
        <f>+alpha*((F*B234)^(0.5*(1-beta))*(1+1/24*(1-beta)^2*(LN(F/B234)^2)+1/1920*(1-beta)^4*(LN(F/B234)^4)))^(-1)</f>
        <v>#DIV/0!</v>
      </c>
      <c r="J234" s="11" t="e">
        <f>+(1+(1/24*(1-beta)^2*alpha^2/(F*B234)^(1-beta)+rho*beta*nu*alpha/(4*(F*B234)^(0.5*(1-beta)))+(2-3*rho^2)/24*nu^2)*F234)</f>
        <v>#DIV/0!</v>
      </c>
      <c r="K234" s="11" t="e">
        <f>+nu/alpha*(F*B234)^(0.5*(1-beta))*LN(F/B234)</f>
        <v>#DIV/0!</v>
      </c>
      <c r="L234" s="11" t="e">
        <f>LN((SQRT(1-2*rho*K234+K234^2)+K234-rho)/(1-rho))</f>
        <v>#DIV/0!</v>
      </c>
      <c r="M234" s="11" t="e">
        <f t="shared" si="9"/>
        <v>#DIV/0!</v>
      </c>
      <c r="N234" s="10" t="e">
        <f t="shared" si="10"/>
        <v>#DIV/0!</v>
      </c>
      <c r="O234" s="10" t="e">
        <f t="shared" si="11"/>
        <v>#DIV/0!</v>
      </c>
      <c r="P234" s="8" t="e" cm="1">
        <f t="array" ref="P234">IF(E234=TRUE,0,dsdalpha)</f>
        <v>#DIV/0!</v>
      </c>
      <c r="Q234" s="8" t="e" cm="1">
        <f t="array" ref="Q234">IF(E234=TRUE,0,ds_dhro)</f>
        <v>#DIV/0!</v>
      </c>
      <c r="R234" s="9" t="e" cm="1">
        <f t="array" ref="R234">IF(E234=TRUE,0,dsdnu)</f>
        <v>#DIV/0!</v>
      </c>
    </row>
    <row r="235" spans="8:18" x14ac:dyDescent="0.2">
      <c r="H235" s="11"/>
      <c r="I235" s="16" t="e">
        <f>+alpha*((F*B235)^(0.5*(1-beta))*(1+1/24*(1-beta)^2*(LN(F/B235)^2)+1/1920*(1-beta)^4*(LN(F/B235)^4)))^(-1)</f>
        <v>#DIV/0!</v>
      </c>
      <c r="J235" s="11" t="e">
        <f>+(1+(1/24*(1-beta)^2*alpha^2/(F*B235)^(1-beta)+rho*beta*nu*alpha/(4*(F*B235)^(0.5*(1-beta)))+(2-3*rho^2)/24*nu^2)*F235)</f>
        <v>#DIV/0!</v>
      </c>
      <c r="K235" s="11" t="e">
        <f>+nu/alpha*(F*B235)^(0.5*(1-beta))*LN(F/B235)</f>
        <v>#DIV/0!</v>
      </c>
      <c r="L235" s="11" t="e">
        <f>LN((SQRT(1-2*rho*K235+K235^2)+K235-rho)/(1-rho))</f>
        <v>#DIV/0!</v>
      </c>
      <c r="M235" s="11" t="e">
        <f t="shared" si="9"/>
        <v>#DIV/0!</v>
      </c>
      <c r="N235" s="10" t="e">
        <f t="shared" si="10"/>
        <v>#DIV/0!</v>
      </c>
      <c r="O235" s="10" t="e">
        <f t="shared" si="11"/>
        <v>#DIV/0!</v>
      </c>
      <c r="P235" s="8" t="e" cm="1">
        <f t="array" ref="P235">IF(E235=TRUE,0,dsdalpha)</f>
        <v>#DIV/0!</v>
      </c>
      <c r="Q235" s="8" t="e" cm="1">
        <f t="array" ref="Q235">IF(E235=TRUE,0,ds_dhro)</f>
        <v>#DIV/0!</v>
      </c>
      <c r="R235" s="9" t="e" cm="1">
        <f t="array" ref="R235">IF(E235=TRUE,0,dsdnu)</f>
        <v>#DIV/0!</v>
      </c>
    </row>
    <row r="236" spans="8:18" x14ac:dyDescent="0.2">
      <c r="H236" s="11"/>
      <c r="I236" s="16" t="e">
        <f>+alpha*((F*B236)^(0.5*(1-beta))*(1+1/24*(1-beta)^2*(LN(F/B236)^2)+1/1920*(1-beta)^4*(LN(F/B236)^4)))^(-1)</f>
        <v>#DIV/0!</v>
      </c>
      <c r="J236" s="11" t="e">
        <f>+(1+(1/24*(1-beta)^2*alpha^2/(F*B236)^(1-beta)+rho*beta*nu*alpha/(4*(F*B236)^(0.5*(1-beta)))+(2-3*rho^2)/24*nu^2)*F236)</f>
        <v>#DIV/0!</v>
      </c>
      <c r="K236" s="11" t="e">
        <f>+nu/alpha*(F*B236)^(0.5*(1-beta))*LN(F/B236)</f>
        <v>#DIV/0!</v>
      </c>
      <c r="L236" s="11" t="e">
        <f>LN((SQRT(1-2*rho*K236+K236^2)+K236-rho)/(1-rho))</f>
        <v>#DIV/0!</v>
      </c>
      <c r="M236" s="11" t="e">
        <f t="shared" si="9"/>
        <v>#DIV/0!</v>
      </c>
      <c r="N236" s="10" t="e">
        <f t="shared" si="10"/>
        <v>#DIV/0!</v>
      </c>
      <c r="O236" s="10" t="e">
        <f t="shared" si="11"/>
        <v>#DIV/0!</v>
      </c>
      <c r="P236" s="8" t="e" cm="1">
        <f t="array" ref="P236">IF(E236=TRUE,0,dsdalpha)</f>
        <v>#DIV/0!</v>
      </c>
      <c r="Q236" s="8" t="e" cm="1">
        <f t="array" ref="Q236">IF(E236=TRUE,0,ds_dhro)</f>
        <v>#DIV/0!</v>
      </c>
      <c r="R236" s="9" t="e" cm="1">
        <f t="array" ref="R236">IF(E236=TRUE,0,dsdnu)</f>
        <v>#DIV/0!</v>
      </c>
    </row>
    <row r="237" spans="8:18" x14ac:dyDescent="0.2">
      <c r="H237" s="11"/>
      <c r="I237" s="16" t="e">
        <f>+alpha*((F*B237)^(0.5*(1-beta))*(1+1/24*(1-beta)^2*(LN(F/B237)^2)+1/1920*(1-beta)^4*(LN(F/B237)^4)))^(-1)</f>
        <v>#DIV/0!</v>
      </c>
      <c r="J237" s="11" t="e">
        <f>+(1+(1/24*(1-beta)^2*alpha^2/(F*B237)^(1-beta)+rho*beta*nu*alpha/(4*(F*B237)^(0.5*(1-beta)))+(2-3*rho^2)/24*nu^2)*F237)</f>
        <v>#DIV/0!</v>
      </c>
      <c r="K237" s="11" t="e">
        <f>+nu/alpha*(F*B237)^(0.5*(1-beta))*LN(F/B237)</f>
        <v>#DIV/0!</v>
      </c>
      <c r="L237" s="11" t="e">
        <f>LN((SQRT(1-2*rho*K237+K237^2)+K237-rho)/(1-rho))</f>
        <v>#DIV/0!</v>
      </c>
      <c r="M237" s="11" t="e">
        <f t="shared" si="9"/>
        <v>#DIV/0!</v>
      </c>
      <c r="N237" s="10" t="e">
        <f t="shared" si="10"/>
        <v>#DIV/0!</v>
      </c>
      <c r="O237" s="10" t="e">
        <f t="shared" si="11"/>
        <v>#DIV/0!</v>
      </c>
      <c r="P237" s="8" t="e" cm="1">
        <f t="array" ref="P237">IF(E237=TRUE,0,dsdalpha)</f>
        <v>#DIV/0!</v>
      </c>
      <c r="Q237" s="8" t="e" cm="1">
        <f t="array" ref="Q237">IF(E237=TRUE,0,ds_dhro)</f>
        <v>#DIV/0!</v>
      </c>
      <c r="R237" s="9" t="e" cm="1">
        <f t="array" ref="R237">IF(E237=TRUE,0,dsdnu)</f>
        <v>#DIV/0!</v>
      </c>
    </row>
    <row r="238" spans="8:18" x14ac:dyDescent="0.2">
      <c r="H238" s="11"/>
      <c r="I238" s="16" t="e">
        <f>+alpha*((F*B238)^(0.5*(1-beta))*(1+1/24*(1-beta)^2*(LN(F/B238)^2)+1/1920*(1-beta)^4*(LN(F/B238)^4)))^(-1)</f>
        <v>#DIV/0!</v>
      </c>
      <c r="J238" s="11" t="e">
        <f>+(1+(1/24*(1-beta)^2*alpha^2/(F*B238)^(1-beta)+rho*beta*nu*alpha/(4*(F*B238)^(0.5*(1-beta)))+(2-3*rho^2)/24*nu^2)*F238)</f>
        <v>#DIV/0!</v>
      </c>
      <c r="K238" s="11" t="e">
        <f>+nu/alpha*(F*B238)^(0.5*(1-beta))*LN(F/B238)</f>
        <v>#DIV/0!</v>
      </c>
      <c r="L238" s="11" t="e">
        <f>LN((SQRT(1-2*rho*K238+K238^2)+K238-rho)/(1-rho))</f>
        <v>#DIV/0!</v>
      </c>
      <c r="M238" s="11" t="e">
        <f t="shared" si="9"/>
        <v>#DIV/0!</v>
      </c>
      <c r="N238" s="10" t="e">
        <f t="shared" si="10"/>
        <v>#DIV/0!</v>
      </c>
      <c r="O238" s="10" t="e">
        <f t="shared" si="11"/>
        <v>#DIV/0!</v>
      </c>
      <c r="P238" s="8" t="e" cm="1">
        <f t="array" ref="P238">IF(E238=TRUE,0,dsdalpha)</f>
        <v>#DIV/0!</v>
      </c>
      <c r="Q238" s="8" t="e" cm="1">
        <f t="array" ref="Q238">IF(E238=TRUE,0,ds_dhro)</f>
        <v>#DIV/0!</v>
      </c>
      <c r="R238" s="9" t="e" cm="1">
        <f t="array" ref="R238">IF(E238=TRUE,0,dsdnu)</f>
        <v>#DIV/0!</v>
      </c>
    </row>
    <row r="239" spans="8:18" x14ac:dyDescent="0.2">
      <c r="H239" s="11"/>
      <c r="I239" s="16" t="e">
        <f>+alpha*((F*B239)^(0.5*(1-beta))*(1+1/24*(1-beta)^2*(LN(F/B239)^2)+1/1920*(1-beta)^4*(LN(F/B239)^4)))^(-1)</f>
        <v>#DIV/0!</v>
      </c>
      <c r="J239" s="11" t="e">
        <f>+(1+(1/24*(1-beta)^2*alpha^2/(F*B239)^(1-beta)+rho*beta*nu*alpha/(4*(F*B239)^(0.5*(1-beta)))+(2-3*rho^2)/24*nu^2)*F239)</f>
        <v>#DIV/0!</v>
      </c>
      <c r="K239" s="11" t="e">
        <f>+nu/alpha*(F*B239)^(0.5*(1-beta))*LN(F/B239)</f>
        <v>#DIV/0!</v>
      </c>
      <c r="L239" s="11" t="e">
        <f>LN((SQRT(1-2*rho*K239+K239^2)+K239-rho)/(1-rho))</f>
        <v>#DIV/0!</v>
      </c>
      <c r="M239" s="11" t="e">
        <f t="shared" si="9"/>
        <v>#DIV/0!</v>
      </c>
      <c r="N239" s="10" t="e">
        <f t="shared" si="10"/>
        <v>#DIV/0!</v>
      </c>
      <c r="O239" s="10" t="e">
        <f t="shared" si="11"/>
        <v>#DIV/0!</v>
      </c>
      <c r="P239" s="8" t="e" cm="1">
        <f t="array" ref="P239">IF(E239=TRUE,0,dsdalpha)</f>
        <v>#DIV/0!</v>
      </c>
      <c r="Q239" s="8" t="e" cm="1">
        <f t="array" ref="Q239">IF(E239=TRUE,0,ds_dhro)</f>
        <v>#DIV/0!</v>
      </c>
      <c r="R239" s="9" t="e" cm="1">
        <f t="array" ref="R239">IF(E239=TRUE,0,dsdnu)</f>
        <v>#DIV/0!</v>
      </c>
    </row>
    <row r="240" spans="8:18" x14ac:dyDescent="0.2">
      <c r="H240" s="11"/>
      <c r="I240" s="16" t="e">
        <f>+alpha*((F*B240)^(0.5*(1-beta))*(1+1/24*(1-beta)^2*(LN(F/B240)^2)+1/1920*(1-beta)^4*(LN(F/B240)^4)))^(-1)</f>
        <v>#DIV/0!</v>
      </c>
      <c r="J240" s="11" t="e">
        <f>+(1+(1/24*(1-beta)^2*alpha^2/(F*B240)^(1-beta)+rho*beta*nu*alpha/(4*(F*B240)^(0.5*(1-beta)))+(2-3*rho^2)/24*nu^2)*F240)</f>
        <v>#DIV/0!</v>
      </c>
      <c r="K240" s="11" t="e">
        <f>+nu/alpha*(F*B240)^(0.5*(1-beta))*LN(F/B240)</f>
        <v>#DIV/0!</v>
      </c>
      <c r="L240" s="11" t="e">
        <f>LN((SQRT(1-2*rho*K240+K240^2)+K240-rho)/(1-rho))</f>
        <v>#DIV/0!</v>
      </c>
      <c r="M240" s="11" t="e">
        <f t="shared" si="9"/>
        <v>#DIV/0!</v>
      </c>
      <c r="N240" s="10" t="e">
        <f t="shared" si="10"/>
        <v>#DIV/0!</v>
      </c>
      <c r="O240" s="10" t="e">
        <f t="shared" si="11"/>
        <v>#DIV/0!</v>
      </c>
      <c r="P240" s="8" t="e" cm="1">
        <f t="array" ref="P240">IF(E240=TRUE,0,dsdalpha)</f>
        <v>#DIV/0!</v>
      </c>
      <c r="Q240" s="8" t="e" cm="1">
        <f t="array" ref="Q240">IF(E240=TRUE,0,ds_dhro)</f>
        <v>#DIV/0!</v>
      </c>
      <c r="R240" s="9" t="e" cm="1">
        <f t="array" ref="R240">IF(E240=TRUE,0,dsdnu)</f>
        <v>#DIV/0!</v>
      </c>
    </row>
    <row r="241" spans="8:18" x14ac:dyDescent="0.2">
      <c r="H241" s="11"/>
      <c r="I241" s="16" t="e">
        <f>+alpha*((F*B241)^(0.5*(1-beta))*(1+1/24*(1-beta)^2*(LN(F/B241)^2)+1/1920*(1-beta)^4*(LN(F/B241)^4)))^(-1)</f>
        <v>#DIV/0!</v>
      </c>
      <c r="J241" s="11" t="e">
        <f>+(1+(1/24*(1-beta)^2*alpha^2/(F*B241)^(1-beta)+rho*beta*nu*alpha/(4*(F*B241)^(0.5*(1-beta)))+(2-3*rho^2)/24*nu^2)*F241)</f>
        <v>#DIV/0!</v>
      </c>
      <c r="K241" s="11" t="e">
        <f>+nu/alpha*(F*B241)^(0.5*(1-beta))*LN(F/B241)</f>
        <v>#DIV/0!</v>
      </c>
      <c r="L241" s="11" t="e">
        <f>LN((SQRT(1-2*rho*K241+K241^2)+K241-rho)/(1-rho))</f>
        <v>#DIV/0!</v>
      </c>
      <c r="M241" s="11" t="e">
        <f t="shared" si="9"/>
        <v>#DIV/0!</v>
      </c>
      <c r="N241" s="10" t="e">
        <f t="shared" si="10"/>
        <v>#DIV/0!</v>
      </c>
      <c r="O241" s="10" t="e">
        <f t="shared" si="11"/>
        <v>#DIV/0!</v>
      </c>
      <c r="P241" s="8" t="e" cm="1">
        <f t="array" ref="P241">IF(E241=TRUE,0,dsdalpha)</f>
        <v>#DIV/0!</v>
      </c>
      <c r="Q241" s="8" t="e" cm="1">
        <f t="array" ref="Q241">IF(E241=TRUE,0,ds_dhro)</f>
        <v>#DIV/0!</v>
      </c>
      <c r="R241" s="9" t="e" cm="1">
        <f t="array" ref="R241">IF(E241=TRUE,0,dsdnu)</f>
        <v>#DIV/0!</v>
      </c>
    </row>
    <row r="242" spans="8:18" x14ac:dyDescent="0.2">
      <c r="H242" s="11"/>
      <c r="I242" s="16" t="e">
        <f>+alpha*((F*B242)^(0.5*(1-beta))*(1+1/24*(1-beta)^2*(LN(F/B242)^2)+1/1920*(1-beta)^4*(LN(F/B242)^4)))^(-1)</f>
        <v>#DIV/0!</v>
      </c>
      <c r="J242" s="11" t="e">
        <f>+(1+(1/24*(1-beta)^2*alpha^2/(F*B242)^(1-beta)+rho*beta*nu*alpha/(4*(F*B242)^(0.5*(1-beta)))+(2-3*rho^2)/24*nu^2)*F242)</f>
        <v>#DIV/0!</v>
      </c>
      <c r="K242" s="11" t="e">
        <f>+nu/alpha*(F*B242)^(0.5*(1-beta))*LN(F/B242)</f>
        <v>#DIV/0!</v>
      </c>
      <c r="L242" s="11" t="e">
        <f>LN((SQRT(1-2*rho*K242+K242^2)+K242-rho)/(1-rho))</f>
        <v>#DIV/0!</v>
      </c>
      <c r="M242" s="11" t="e">
        <f t="shared" si="9"/>
        <v>#DIV/0!</v>
      </c>
      <c r="N242" s="10" t="e">
        <f t="shared" si="10"/>
        <v>#DIV/0!</v>
      </c>
      <c r="O242" s="10" t="e">
        <f t="shared" si="11"/>
        <v>#DIV/0!</v>
      </c>
      <c r="P242" s="8" t="e" cm="1">
        <f t="array" ref="P242">IF(E242=TRUE,0,dsdalpha)</f>
        <v>#DIV/0!</v>
      </c>
      <c r="Q242" s="8" t="e" cm="1">
        <f t="array" ref="Q242">IF(E242=TRUE,0,ds_dhro)</f>
        <v>#DIV/0!</v>
      </c>
      <c r="R242" s="9" t="e" cm="1">
        <f t="array" ref="R242">IF(E242=TRUE,0,dsdnu)</f>
        <v>#DIV/0!</v>
      </c>
    </row>
    <row r="243" spans="8:18" x14ac:dyDescent="0.2">
      <c r="H243" s="11"/>
      <c r="I243" s="16" t="e">
        <f>+alpha*((F*B243)^(0.5*(1-beta))*(1+1/24*(1-beta)^2*(LN(F/B243)^2)+1/1920*(1-beta)^4*(LN(F/B243)^4)))^(-1)</f>
        <v>#DIV/0!</v>
      </c>
      <c r="J243" s="11" t="e">
        <f>+(1+(1/24*(1-beta)^2*alpha^2/(F*B243)^(1-beta)+rho*beta*nu*alpha/(4*(F*B243)^(0.5*(1-beta)))+(2-3*rho^2)/24*nu^2)*F243)</f>
        <v>#DIV/0!</v>
      </c>
      <c r="K243" s="11" t="e">
        <f>+nu/alpha*(F*B243)^(0.5*(1-beta))*LN(F/B243)</f>
        <v>#DIV/0!</v>
      </c>
      <c r="L243" s="11" t="e">
        <f>LN((SQRT(1-2*rho*K243+K243^2)+K243-rho)/(1-rho))</f>
        <v>#DIV/0!</v>
      </c>
      <c r="M243" s="11" t="e">
        <f t="shared" si="9"/>
        <v>#DIV/0!</v>
      </c>
      <c r="N243" s="10" t="e">
        <f t="shared" si="10"/>
        <v>#DIV/0!</v>
      </c>
      <c r="O243" s="10" t="e">
        <f t="shared" si="11"/>
        <v>#DIV/0!</v>
      </c>
      <c r="P243" s="8" t="e" cm="1">
        <f t="array" ref="P243">IF(E243=TRUE,0,dsdalpha)</f>
        <v>#DIV/0!</v>
      </c>
      <c r="Q243" s="8" t="e" cm="1">
        <f t="array" ref="Q243">IF(E243=TRUE,0,ds_dhro)</f>
        <v>#DIV/0!</v>
      </c>
      <c r="R243" s="9" t="e" cm="1">
        <f t="array" ref="R243">IF(E243=TRUE,0,dsdnu)</f>
        <v>#DIV/0!</v>
      </c>
    </row>
    <row r="244" spans="8:18" x14ac:dyDescent="0.2">
      <c r="H244" s="11"/>
      <c r="I244" s="16" t="e">
        <f>+alpha*((F*B244)^(0.5*(1-beta))*(1+1/24*(1-beta)^2*(LN(F/B244)^2)+1/1920*(1-beta)^4*(LN(F/B244)^4)))^(-1)</f>
        <v>#DIV/0!</v>
      </c>
      <c r="J244" s="11" t="e">
        <f>+(1+(1/24*(1-beta)^2*alpha^2/(F*B244)^(1-beta)+rho*beta*nu*alpha/(4*(F*B244)^(0.5*(1-beta)))+(2-3*rho^2)/24*nu^2)*F244)</f>
        <v>#DIV/0!</v>
      </c>
      <c r="K244" s="11" t="e">
        <f>+nu/alpha*(F*B244)^(0.5*(1-beta))*LN(F/B244)</f>
        <v>#DIV/0!</v>
      </c>
      <c r="L244" s="11" t="e">
        <f>LN((SQRT(1-2*rho*K244+K244^2)+K244-rho)/(1-rho))</f>
        <v>#DIV/0!</v>
      </c>
      <c r="M244" s="11" t="e">
        <f t="shared" si="9"/>
        <v>#DIV/0!</v>
      </c>
      <c r="N244" s="10" t="e">
        <f t="shared" si="10"/>
        <v>#DIV/0!</v>
      </c>
      <c r="O244" s="10" t="e">
        <f t="shared" si="11"/>
        <v>#DIV/0!</v>
      </c>
      <c r="P244" s="8" t="e" cm="1">
        <f t="array" ref="P244">IF(E244=TRUE,0,dsdalpha)</f>
        <v>#DIV/0!</v>
      </c>
      <c r="Q244" s="8" t="e" cm="1">
        <f t="array" ref="Q244">IF(E244=TRUE,0,ds_dhro)</f>
        <v>#DIV/0!</v>
      </c>
      <c r="R244" s="9" t="e" cm="1">
        <f t="array" ref="R244">IF(E244=TRUE,0,dsdnu)</f>
        <v>#DIV/0!</v>
      </c>
    </row>
    <row r="245" spans="8:18" x14ac:dyDescent="0.2">
      <c r="H245" s="11"/>
      <c r="I245" s="16" t="e">
        <f>+alpha*((F*B245)^(0.5*(1-beta))*(1+1/24*(1-beta)^2*(LN(F/B245)^2)+1/1920*(1-beta)^4*(LN(F/B245)^4)))^(-1)</f>
        <v>#DIV/0!</v>
      </c>
      <c r="J245" s="11" t="e">
        <f>+(1+(1/24*(1-beta)^2*alpha^2/(F*B245)^(1-beta)+rho*beta*nu*alpha/(4*(F*B245)^(0.5*(1-beta)))+(2-3*rho^2)/24*nu^2)*F245)</f>
        <v>#DIV/0!</v>
      </c>
      <c r="K245" s="11" t="e">
        <f>+nu/alpha*(F*B245)^(0.5*(1-beta))*LN(F/B245)</f>
        <v>#DIV/0!</v>
      </c>
      <c r="L245" s="11" t="e">
        <f>LN((SQRT(1-2*rho*K245+K245^2)+K245-rho)/(1-rho))</f>
        <v>#DIV/0!</v>
      </c>
      <c r="M245" s="11" t="e">
        <f t="shared" si="9"/>
        <v>#DIV/0!</v>
      </c>
      <c r="N245" s="10" t="e">
        <f t="shared" si="10"/>
        <v>#DIV/0!</v>
      </c>
      <c r="O245" s="10" t="e">
        <f t="shared" si="11"/>
        <v>#DIV/0!</v>
      </c>
      <c r="P245" s="8" t="e" cm="1">
        <f t="array" ref="P245">IF(E245=TRUE,0,dsdalpha)</f>
        <v>#DIV/0!</v>
      </c>
      <c r="Q245" s="8" t="e" cm="1">
        <f t="array" ref="Q245">IF(E245=TRUE,0,ds_dhro)</f>
        <v>#DIV/0!</v>
      </c>
      <c r="R245" s="9" t="e" cm="1">
        <f t="array" ref="R245">IF(E245=TRUE,0,dsdnu)</f>
        <v>#DIV/0!</v>
      </c>
    </row>
    <row r="246" spans="8:18" x14ac:dyDescent="0.2">
      <c r="H246" s="11"/>
      <c r="I246" s="16" t="e">
        <f>+alpha*((F*B246)^(0.5*(1-beta))*(1+1/24*(1-beta)^2*(LN(F/B246)^2)+1/1920*(1-beta)^4*(LN(F/B246)^4)))^(-1)</f>
        <v>#DIV/0!</v>
      </c>
      <c r="J246" s="11" t="e">
        <f>+(1+(1/24*(1-beta)^2*alpha^2/(F*B246)^(1-beta)+rho*beta*nu*alpha/(4*(F*B246)^(0.5*(1-beta)))+(2-3*rho^2)/24*nu^2)*F246)</f>
        <v>#DIV/0!</v>
      </c>
      <c r="K246" s="11" t="e">
        <f>+nu/alpha*(F*B246)^(0.5*(1-beta))*LN(F/B246)</f>
        <v>#DIV/0!</v>
      </c>
      <c r="L246" s="11" t="e">
        <f>LN((SQRT(1-2*rho*K246+K246^2)+K246-rho)/(1-rho))</f>
        <v>#DIV/0!</v>
      </c>
      <c r="M246" s="11" t="e">
        <f t="shared" si="9"/>
        <v>#DIV/0!</v>
      </c>
      <c r="N246" s="10" t="e">
        <f t="shared" si="10"/>
        <v>#DIV/0!</v>
      </c>
      <c r="O246" s="10" t="e">
        <f t="shared" si="11"/>
        <v>#DIV/0!</v>
      </c>
      <c r="P246" s="8" t="e" cm="1">
        <f t="array" ref="P246">IF(E246=TRUE,0,dsdalpha)</f>
        <v>#DIV/0!</v>
      </c>
      <c r="Q246" s="8" t="e" cm="1">
        <f t="array" ref="Q246">IF(E246=TRUE,0,ds_dhro)</f>
        <v>#DIV/0!</v>
      </c>
      <c r="R246" s="9" t="e" cm="1">
        <f t="array" ref="R246">IF(E246=TRUE,0,dsdnu)</f>
        <v>#DIV/0!</v>
      </c>
    </row>
    <row r="247" spans="8:18" x14ac:dyDescent="0.2">
      <c r="H247" s="11"/>
      <c r="I247" s="16" t="e">
        <f>+alpha*((F*B247)^(0.5*(1-beta))*(1+1/24*(1-beta)^2*(LN(F/B247)^2)+1/1920*(1-beta)^4*(LN(F/B247)^4)))^(-1)</f>
        <v>#DIV/0!</v>
      </c>
      <c r="J247" s="11" t="e">
        <f>+(1+(1/24*(1-beta)^2*alpha^2/(F*B247)^(1-beta)+rho*beta*nu*alpha/(4*(F*B247)^(0.5*(1-beta)))+(2-3*rho^2)/24*nu^2)*F247)</f>
        <v>#DIV/0!</v>
      </c>
      <c r="K247" s="11" t="e">
        <f>+nu/alpha*(F*B247)^(0.5*(1-beta))*LN(F/B247)</f>
        <v>#DIV/0!</v>
      </c>
      <c r="L247" s="11" t="e">
        <f>LN((SQRT(1-2*rho*K247+K247^2)+K247-rho)/(1-rho))</f>
        <v>#DIV/0!</v>
      </c>
      <c r="M247" s="11" t="e">
        <f t="shared" si="9"/>
        <v>#DIV/0!</v>
      </c>
      <c r="N247" s="10" t="e">
        <f t="shared" si="10"/>
        <v>#DIV/0!</v>
      </c>
      <c r="O247" s="10" t="e">
        <f t="shared" si="11"/>
        <v>#DIV/0!</v>
      </c>
      <c r="P247" s="8" t="e" cm="1">
        <f t="array" ref="P247">IF(E247=TRUE,0,dsdalpha)</f>
        <v>#DIV/0!</v>
      </c>
      <c r="Q247" s="8" t="e" cm="1">
        <f t="array" ref="Q247">IF(E247=TRUE,0,ds_dhro)</f>
        <v>#DIV/0!</v>
      </c>
      <c r="R247" s="9" t="e" cm="1">
        <f t="array" ref="R247">IF(E247=TRUE,0,dsdnu)</f>
        <v>#DIV/0!</v>
      </c>
    </row>
    <row r="248" spans="8:18" x14ac:dyDescent="0.2">
      <c r="H248" s="11"/>
      <c r="I248" s="16" t="e">
        <f>+alpha*((F*B248)^(0.5*(1-beta))*(1+1/24*(1-beta)^2*(LN(F/B248)^2)+1/1920*(1-beta)^4*(LN(F/B248)^4)))^(-1)</f>
        <v>#DIV/0!</v>
      </c>
      <c r="J248" s="11" t="e">
        <f>+(1+(1/24*(1-beta)^2*alpha^2/(F*B248)^(1-beta)+rho*beta*nu*alpha/(4*(F*B248)^(0.5*(1-beta)))+(2-3*rho^2)/24*nu^2)*F248)</f>
        <v>#DIV/0!</v>
      </c>
      <c r="K248" s="11" t="e">
        <f>+nu/alpha*(F*B248)^(0.5*(1-beta))*LN(F/B248)</f>
        <v>#DIV/0!</v>
      </c>
      <c r="L248" s="11" t="e">
        <f>LN((SQRT(1-2*rho*K248+K248^2)+K248-rho)/(1-rho))</f>
        <v>#DIV/0!</v>
      </c>
      <c r="M248" s="11" t="e">
        <f t="shared" si="9"/>
        <v>#DIV/0!</v>
      </c>
      <c r="N248" s="10" t="e">
        <f t="shared" si="10"/>
        <v>#DIV/0!</v>
      </c>
      <c r="O248" s="10" t="e">
        <f t="shared" si="11"/>
        <v>#DIV/0!</v>
      </c>
      <c r="P248" s="8" t="e" cm="1">
        <f t="array" ref="P248">IF(E248=TRUE,0,dsdalpha)</f>
        <v>#DIV/0!</v>
      </c>
      <c r="Q248" s="8" t="e" cm="1">
        <f t="array" ref="Q248">IF(E248=TRUE,0,ds_dhro)</f>
        <v>#DIV/0!</v>
      </c>
      <c r="R248" s="9" t="e" cm="1">
        <f t="array" ref="R248">IF(E248=TRUE,0,dsdnu)</f>
        <v>#DIV/0!</v>
      </c>
    </row>
    <row r="249" spans="8:18" x14ac:dyDescent="0.2">
      <c r="H249" s="11"/>
      <c r="I249" s="16" t="e">
        <f>+alpha*((F*B249)^(0.5*(1-beta))*(1+1/24*(1-beta)^2*(LN(F/B249)^2)+1/1920*(1-beta)^4*(LN(F/B249)^4)))^(-1)</f>
        <v>#DIV/0!</v>
      </c>
      <c r="J249" s="11" t="e">
        <f>+(1+(1/24*(1-beta)^2*alpha^2/(F*B249)^(1-beta)+rho*beta*nu*alpha/(4*(F*B249)^(0.5*(1-beta)))+(2-3*rho^2)/24*nu^2)*F249)</f>
        <v>#DIV/0!</v>
      </c>
      <c r="K249" s="11" t="e">
        <f>+nu/alpha*(F*B249)^(0.5*(1-beta))*LN(F/B249)</f>
        <v>#DIV/0!</v>
      </c>
      <c r="L249" s="11" t="e">
        <f>LN((SQRT(1-2*rho*K249+K249^2)+K249-rho)/(1-rho))</f>
        <v>#DIV/0!</v>
      </c>
      <c r="M249" s="11" t="e">
        <f t="shared" si="9"/>
        <v>#DIV/0!</v>
      </c>
      <c r="N249" s="10" t="e">
        <f t="shared" si="10"/>
        <v>#DIV/0!</v>
      </c>
      <c r="O249" s="10" t="e">
        <f t="shared" si="11"/>
        <v>#DIV/0!</v>
      </c>
      <c r="P249" s="8" t="e" cm="1">
        <f t="array" ref="P249">IF(E249=TRUE,0,dsdalpha)</f>
        <v>#DIV/0!</v>
      </c>
      <c r="Q249" s="8" t="e" cm="1">
        <f t="array" ref="Q249">IF(E249=TRUE,0,ds_dhro)</f>
        <v>#DIV/0!</v>
      </c>
      <c r="R249" s="9" t="e" cm="1">
        <f t="array" ref="R249">IF(E249=TRUE,0,dsdnu)</f>
        <v>#DIV/0!</v>
      </c>
    </row>
    <row r="250" spans="8:18" x14ac:dyDescent="0.2">
      <c r="H250" s="11"/>
      <c r="I250" s="16" t="e">
        <f>+alpha*((F*B250)^(0.5*(1-beta))*(1+1/24*(1-beta)^2*(LN(F/B250)^2)+1/1920*(1-beta)^4*(LN(F/B250)^4)))^(-1)</f>
        <v>#DIV/0!</v>
      </c>
      <c r="J250" s="11" t="e">
        <f>+(1+(1/24*(1-beta)^2*alpha^2/(F*B250)^(1-beta)+rho*beta*nu*alpha/(4*(F*B250)^(0.5*(1-beta)))+(2-3*rho^2)/24*nu^2)*F250)</f>
        <v>#DIV/0!</v>
      </c>
      <c r="K250" s="11" t="e">
        <f>+nu/alpha*(F*B250)^(0.5*(1-beta))*LN(F/B250)</f>
        <v>#DIV/0!</v>
      </c>
      <c r="L250" s="11" t="e">
        <f>LN((SQRT(1-2*rho*K250+K250^2)+K250-rho)/(1-rho))</f>
        <v>#DIV/0!</v>
      </c>
      <c r="M250" s="11" t="e">
        <f t="shared" si="9"/>
        <v>#DIV/0!</v>
      </c>
      <c r="N250" s="10" t="e">
        <f t="shared" si="10"/>
        <v>#DIV/0!</v>
      </c>
      <c r="O250" s="10" t="e">
        <f t="shared" si="11"/>
        <v>#DIV/0!</v>
      </c>
      <c r="P250" s="8" t="e" cm="1">
        <f t="array" ref="P250">IF(E250=TRUE,0,dsdalpha)</f>
        <v>#DIV/0!</v>
      </c>
      <c r="Q250" s="8" t="e" cm="1">
        <f t="array" ref="Q250">IF(E250=TRUE,0,ds_dhro)</f>
        <v>#DIV/0!</v>
      </c>
      <c r="R250" s="9" t="e" cm="1">
        <f t="array" ref="R250">IF(E250=TRUE,0,dsdnu)</f>
        <v>#DIV/0!</v>
      </c>
    </row>
    <row r="251" spans="8:18" x14ac:dyDescent="0.2">
      <c r="H251" s="11"/>
      <c r="I251" s="16" t="e">
        <f>+alpha*((F*B251)^(0.5*(1-beta))*(1+1/24*(1-beta)^2*(LN(F/B251)^2)+1/1920*(1-beta)^4*(LN(F/B251)^4)))^(-1)</f>
        <v>#DIV/0!</v>
      </c>
      <c r="J251" s="11" t="e">
        <f>+(1+(1/24*(1-beta)^2*alpha^2/(F*B251)^(1-beta)+rho*beta*nu*alpha/(4*(F*B251)^(0.5*(1-beta)))+(2-3*rho^2)/24*nu^2)*F251)</f>
        <v>#DIV/0!</v>
      </c>
      <c r="K251" s="11" t="e">
        <f>+nu/alpha*(F*B251)^(0.5*(1-beta))*LN(F/B251)</f>
        <v>#DIV/0!</v>
      </c>
      <c r="L251" s="11" t="e">
        <f>LN((SQRT(1-2*rho*K251+K251^2)+K251-rho)/(1-rho))</f>
        <v>#DIV/0!</v>
      </c>
      <c r="M251" s="11" t="e">
        <f t="shared" si="9"/>
        <v>#DIV/0!</v>
      </c>
      <c r="N251" s="10" t="e">
        <f t="shared" si="10"/>
        <v>#DIV/0!</v>
      </c>
      <c r="O251" s="10" t="e">
        <f t="shared" si="11"/>
        <v>#DIV/0!</v>
      </c>
      <c r="P251" s="8" t="e" cm="1">
        <f t="array" ref="P251">IF(E251=TRUE,0,dsdalpha)</f>
        <v>#DIV/0!</v>
      </c>
      <c r="Q251" s="8" t="e" cm="1">
        <f t="array" ref="Q251">IF(E251=TRUE,0,ds_dhro)</f>
        <v>#DIV/0!</v>
      </c>
      <c r="R251" s="9" t="e" cm="1">
        <f t="array" ref="R251">IF(E251=TRUE,0,dsdnu)</f>
        <v>#DIV/0!</v>
      </c>
    </row>
    <row r="252" spans="8:18" x14ac:dyDescent="0.2">
      <c r="H252" s="11"/>
      <c r="I252" s="16" t="e">
        <f>+alpha*((F*B252)^(0.5*(1-beta))*(1+1/24*(1-beta)^2*(LN(F/B252)^2)+1/1920*(1-beta)^4*(LN(F/B252)^4)))^(-1)</f>
        <v>#DIV/0!</v>
      </c>
      <c r="J252" s="11" t="e">
        <f>+(1+(1/24*(1-beta)^2*alpha^2/(F*B252)^(1-beta)+rho*beta*nu*alpha/(4*(F*B252)^(0.5*(1-beta)))+(2-3*rho^2)/24*nu^2)*F252)</f>
        <v>#DIV/0!</v>
      </c>
      <c r="K252" s="11" t="e">
        <f>+nu/alpha*(F*B252)^(0.5*(1-beta))*LN(F/B252)</f>
        <v>#DIV/0!</v>
      </c>
      <c r="L252" s="11" t="e">
        <f>LN((SQRT(1-2*rho*K252+K252^2)+K252-rho)/(1-rho))</f>
        <v>#DIV/0!</v>
      </c>
      <c r="M252" s="11" t="e">
        <f t="shared" si="9"/>
        <v>#DIV/0!</v>
      </c>
      <c r="N252" s="10" t="e">
        <f t="shared" si="10"/>
        <v>#DIV/0!</v>
      </c>
      <c r="O252" s="10" t="e">
        <f t="shared" si="11"/>
        <v>#DIV/0!</v>
      </c>
      <c r="P252" s="8" t="e" cm="1">
        <f t="array" ref="P252">IF(E252=TRUE,0,dsdalpha)</f>
        <v>#DIV/0!</v>
      </c>
      <c r="Q252" s="8" t="e" cm="1">
        <f t="array" ref="Q252">IF(E252=TRUE,0,ds_dhro)</f>
        <v>#DIV/0!</v>
      </c>
      <c r="R252" s="9" t="e" cm="1">
        <f t="array" ref="R252">IF(E252=TRUE,0,dsdnu)</f>
        <v>#DIV/0!</v>
      </c>
    </row>
    <row r="253" spans="8:18" x14ac:dyDescent="0.2">
      <c r="H253" s="11"/>
      <c r="I253" s="16" t="e">
        <f>+alpha*((F*B253)^(0.5*(1-beta))*(1+1/24*(1-beta)^2*(LN(F/B253)^2)+1/1920*(1-beta)^4*(LN(F/B253)^4)))^(-1)</f>
        <v>#DIV/0!</v>
      </c>
      <c r="J253" s="11" t="e">
        <f>+(1+(1/24*(1-beta)^2*alpha^2/(F*B253)^(1-beta)+rho*beta*nu*alpha/(4*(F*B253)^(0.5*(1-beta)))+(2-3*rho^2)/24*nu^2)*F253)</f>
        <v>#DIV/0!</v>
      </c>
      <c r="K253" s="11" t="e">
        <f>+nu/alpha*(F*B253)^(0.5*(1-beta))*LN(F/B253)</f>
        <v>#DIV/0!</v>
      </c>
      <c r="L253" s="11" t="e">
        <f>LN((SQRT(1-2*rho*K253+K253^2)+K253-rho)/(1-rho))</f>
        <v>#DIV/0!</v>
      </c>
      <c r="M253" s="11" t="e">
        <f t="shared" si="9"/>
        <v>#DIV/0!</v>
      </c>
      <c r="N253" s="10" t="e">
        <f t="shared" si="10"/>
        <v>#DIV/0!</v>
      </c>
      <c r="O253" s="10" t="e">
        <f t="shared" si="11"/>
        <v>#DIV/0!</v>
      </c>
      <c r="P253" s="8" t="e" cm="1">
        <f t="array" ref="P253">IF(E253=TRUE,0,dsdalpha)</f>
        <v>#DIV/0!</v>
      </c>
      <c r="Q253" s="8" t="e" cm="1">
        <f t="array" ref="Q253">IF(E253=TRUE,0,ds_dhro)</f>
        <v>#DIV/0!</v>
      </c>
      <c r="R253" s="9" t="e" cm="1">
        <f t="array" ref="R253">IF(E253=TRUE,0,dsdnu)</f>
        <v>#DIV/0!</v>
      </c>
    </row>
    <row r="254" spans="8:18" x14ac:dyDescent="0.2">
      <c r="H254" s="11"/>
      <c r="I254" s="16" t="e">
        <f>+alpha*((F*B254)^(0.5*(1-beta))*(1+1/24*(1-beta)^2*(LN(F/B254)^2)+1/1920*(1-beta)^4*(LN(F/B254)^4)))^(-1)</f>
        <v>#DIV/0!</v>
      </c>
      <c r="J254" s="11" t="e">
        <f>+(1+(1/24*(1-beta)^2*alpha^2/(F*B254)^(1-beta)+rho*beta*nu*alpha/(4*(F*B254)^(0.5*(1-beta)))+(2-3*rho^2)/24*nu^2)*F254)</f>
        <v>#DIV/0!</v>
      </c>
      <c r="K254" s="11" t="e">
        <f>+nu/alpha*(F*B254)^(0.5*(1-beta))*LN(F/B254)</f>
        <v>#DIV/0!</v>
      </c>
      <c r="L254" s="11" t="e">
        <f>LN((SQRT(1-2*rho*K254+K254^2)+K254-rho)/(1-rho))</f>
        <v>#DIV/0!</v>
      </c>
      <c r="M254" s="11" t="e">
        <f t="shared" si="9"/>
        <v>#DIV/0!</v>
      </c>
      <c r="N254" s="10" t="e">
        <f t="shared" si="10"/>
        <v>#DIV/0!</v>
      </c>
      <c r="O254" s="10" t="e">
        <f t="shared" si="11"/>
        <v>#DIV/0!</v>
      </c>
      <c r="P254" s="8" t="e" cm="1">
        <f t="array" ref="P254">IF(E254=TRUE,0,dsdalpha)</f>
        <v>#DIV/0!</v>
      </c>
      <c r="Q254" s="8" t="e" cm="1">
        <f t="array" ref="Q254">IF(E254=TRUE,0,ds_dhro)</f>
        <v>#DIV/0!</v>
      </c>
      <c r="R254" s="9" t="e" cm="1">
        <f t="array" ref="R254">IF(E254=TRUE,0,dsdnu)</f>
        <v>#DIV/0!</v>
      </c>
    </row>
    <row r="255" spans="8:18" x14ac:dyDescent="0.2">
      <c r="H255" s="11"/>
      <c r="I255" s="16" t="e">
        <f>+alpha*((F*B255)^(0.5*(1-beta))*(1+1/24*(1-beta)^2*(LN(F/B255)^2)+1/1920*(1-beta)^4*(LN(F/B255)^4)))^(-1)</f>
        <v>#DIV/0!</v>
      </c>
      <c r="J255" s="11" t="e">
        <f>+(1+(1/24*(1-beta)^2*alpha^2/(F*B255)^(1-beta)+rho*beta*nu*alpha/(4*(F*B255)^(0.5*(1-beta)))+(2-3*rho^2)/24*nu^2)*F255)</f>
        <v>#DIV/0!</v>
      </c>
      <c r="K255" s="11" t="e">
        <f>+nu/alpha*(F*B255)^(0.5*(1-beta))*LN(F/B255)</f>
        <v>#DIV/0!</v>
      </c>
      <c r="L255" s="11" t="e">
        <f>LN((SQRT(1-2*rho*K255+K255^2)+K255-rho)/(1-rho))</f>
        <v>#DIV/0!</v>
      </c>
      <c r="M255" s="11" t="e">
        <f t="shared" si="9"/>
        <v>#DIV/0!</v>
      </c>
      <c r="N255" s="10" t="e">
        <f t="shared" si="10"/>
        <v>#DIV/0!</v>
      </c>
      <c r="O255" s="10" t="e">
        <f t="shared" si="11"/>
        <v>#DIV/0!</v>
      </c>
      <c r="P255" s="8" t="e" cm="1">
        <f t="array" ref="P255">IF(E255=TRUE,0,dsdalpha)</f>
        <v>#DIV/0!</v>
      </c>
      <c r="Q255" s="8" t="e" cm="1">
        <f t="array" ref="Q255">IF(E255=TRUE,0,ds_dhro)</f>
        <v>#DIV/0!</v>
      </c>
      <c r="R255" s="9" t="e" cm="1">
        <f t="array" ref="R255">IF(E255=TRUE,0,dsdnu)</f>
        <v>#DIV/0!</v>
      </c>
    </row>
    <row r="256" spans="8:18" x14ac:dyDescent="0.2">
      <c r="H256" s="11"/>
      <c r="I256" s="16" t="e">
        <f>+alpha*((F*B256)^(0.5*(1-beta))*(1+1/24*(1-beta)^2*(LN(F/B256)^2)+1/1920*(1-beta)^4*(LN(F/B256)^4)))^(-1)</f>
        <v>#DIV/0!</v>
      </c>
      <c r="J256" s="11" t="e">
        <f>+(1+(1/24*(1-beta)^2*alpha^2/(F*B256)^(1-beta)+rho*beta*nu*alpha/(4*(F*B256)^(0.5*(1-beta)))+(2-3*rho^2)/24*nu^2)*F256)</f>
        <v>#DIV/0!</v>
      </c>
      <c r="K256" s="11" t="e">
        <f>+nu/alpha*(F*B256)^(0.5*(1-beta))*LN(F/B256)</f>
        <v>#DIV/0!</v>
      </c>
      <c r="L256" s="11" t="e">
        <f>LN((SQRT(1-2*rho*K256+K256^2)+K256-rho)/(1-rho))</f>
        <v>#DIV/0!</v>
      </c>
      <c r="M256" s="11" t="e">
        <f t="shared" si="9"/>
        <v>#DIV/0!</v>
      </c>
      <c r="N256" s="10" t="e">
        <f t="shared" si="10"/>
        <v>#DIV/0!</v>
      </c>
      <c r="O256" s="10" t="e">
        <f t="shared" si="11"/>
        <v>#DIV/0!</v>
      </c>
      <c r="P256" s="8" t="e" cm="1">
        <f t="array" ref="P256">IF(E256=TRUE,0,dsdalpha)</f>
        <v>#DIV/0!</v>
      </c>
      <c r="Q256" s="8" t="e" cm="1">
        <f t="array" ref="Q256">IF(E256=TRUE,0,ds_dhro)</f>
        <v>#DIV/0!</v>
      </c>
      <c r="R256" s="9" t="e" cm="1">
        <f t="array" ref="R256">IF(E256=TRUE,0,dsdnu)</f>
        <v>#DIV/0!</v>
      </c>
    </row>
    <row r="257" spans="8:18" x14ac:dyDescent="0.2">
      <c r="H257" s="11"/>
      <c r="I257" s="16" t="e">
        <f>+alpha*((F*B257)^(0.5*(1-beta))*(1+1/24*(1-beta)^2*(LN(F/B257)^2)+1/1920*(1-beta)^4*(LN(F/B257)^4)))^(-1)</f>
        <v>#DIV/0!</v>
      </c>
      <c r="J257" s="11" t="e">
        <f>+(1+(1/24*(1-beta)^2*alpha^2/(F*B257)^(1-beta)+rho*beta*nu*alpha/(4*(F*B257)^(0.5*(1-beta)))+(2-3*rho^2)/24*nu^2)*F257)</f>
        <v>#DIV/0!</v>
      </c>
      <c r="K257" s="11" t="e">
        <f>+nu/alpha*(F*B257)^(0.5*(1-beta))*LN(F/B257)</f>
        <v>#DIV/0!</v>
      </c>
      <c r="L257" s="11" t="e">
        <f>LN((SQRT(1-2*rho*K257+K257^2)+K257-rho)/(1-rho))</f>
        <v>#DIV/0!</v>
      </c>
      <c r="M257" s="11" t="e">
        <f t="shared" si="9"/>
        <v>#DIV/0!</v>
      </c>
      <c r="N257" s="10" t="e">
        <f t="shared" si="10"/>
        <v>#DIV/0!</v>
      </c>
      <c r="O257" s="10" t="e">
        <f t="shared" si="11"/>
        <v>#DIV/0!</v>
      </c>
      <c r="P257" s="8" t="e" cm="1">
        <f t="array" ref="P257">IF(E257=TRUE,0,dsdalpha)</f>
        <v>#DIV/0!</v>
      </c>
      <c r="Q257" s="8" t="e" cm="1">
        <f t="array" ref="Q257">IF(E257=TRUE,0,ds_dhro)</f>
        <v>#DIV/0!</v>
      </c>
      <c r="R257" s="9" t="e" cm="1">
        <f t="array" ref="R257">IF(E257=TRUE,0,dsdnu)</f>
        <v>#DIV/0!</v>
      </c>
    </row>
    <row r="258" spans="8:18" x14ac:dyDescent="0.2">
      <c r="H258" s="11"/>
      <c r="I258" s="16" t="e">
        <f>+alpha*((F*B258)^(0.5*(1-beta))*(1+1/24*(1-beta)^2*(LN(F/B258)^2)+1/1920*(1-beta)^4*(LN(F/B258)^4)))^(-1)</f>
        <v>#DIV/0!</v>
      </c>
      <c r="J258" s="11" t="e">
        <f>+(1+(1/24*(1-beta)^2*alpha^2/(F*B258)^(1-beta)+rho*beta*nu*alpha/(4*(F*B258)^(0.5*(1-beta)))+(2-3*rho^2)/24*nu^2)*F258)</f>
        <v>#DIV/0!</v>
      </c>
      <c r="K258" s="11" t="e">
        <f>+nu/alpha*(F*B258)^(0.5*(1-beta))*LN(F/B258)</f>
        <v>#DIV/0!</v>
      </c>
      <c r="L258" s="11" t="e">
        <f>LN((SQRT(1-2*rho*K258+K258^2)+K258-rho)/(1-rho))</f>
        <v>#DIV/0!</v>
      </c>
      <c r="M258" s="11" t="e">
        <f t="shared" si="9"/>
        <v>#DIV/0!</v>
      </c>
      <c r="N258" s="10" t="e">
        <f t="shared" si="10"/>
        <v>#DIV/0!</v>
      </c>
      <c r="O258" s="10" t="e">
        <f t="shared" si="11"/>
        <v>#DIV/0!</v>
      </c>
      <c r="P258" s="8" t="e" cm="1">
        <f t="array" ref="P258">IF(E258=TRUE,0,dsdalpha)</f>
        <v>#DIV/0!</v>
      </c>
      <c r="Q258" s="8" t="e" cm="1">
        <f t="array" ref="Q258">IF(E258=TRUE,0,ds_dhro)</f>
        <v>#DIV/0!</v>
      </c>
      <c r="R258" s="9" t="e" cm="1">
        <f t="array" ref="R258">IF(E258=TRUE,0,dsdnu)</f>
        <v>#DIV/0!</v>
      </c>
    </row>
    <row r="259" spans="8:18" x14ac:dyDescent="0.2">
      <c r="H259" s="11"/>
      <c r="I259" s="16" t="e">
        <f>+alpha*((F*B259)^(0.5*(1-beta))*(1+1/24*(1-beta)^2*(LN(F/B259)^2)+1/1920*(1-beta)^4*(LN(F/B259)^4)))^(-1)</f>
        <v>#DIV/0!</v>
      </c>
      <c r="J259" s="11" t="e">
        <f>+(1+(1/24*(1-beta)^2*alpha^2/(F*B259)^(1-beta)+rho*beta*nu*alpha/(4*(F*B259)^(0.5*(1-beta)))+(2-3*rho^2)/24*nu^2)*F259)</f>
        <v>#DIV/0!</v>
      </c>
      <c r="K259" s="11" t="e">
        <f>+nu/alpha*(F*B259)^(0.5*(1-beta))*LN(F/B259)</f>
        <v>#DIV/0!</v>
      </c>
      <c r="L259" s="11" t="e">
        <f>LN((SQRT(1-2*rho*K259+K259^2)+K259-rho)/(1-rho))</f>
        <v>#DIV/0!</v>
      </c>
      <c r="M259" s="11" t="e">
        <f t="shared" ref="M259:M322" si="12">I259*J259*K259/L259</f>
        <v>#DIV/0!</v>
      </c>
      <c r="N259" s="10" t="e">
        <f t="shared" ref="N259:N322" si="13">(M259-D259)^2</f>
        <v>#DIV/0!</v>
      </c>
      <c r="O259" s="10" t="e">
        <f t="shared" ref="O259:O322" si="14">IF(E259=TRUE,0,N259)</f>
        <v>#DIV/0!</v>
      </c>
      <c r="P259" s="8" t="e" cm="1">
        <f t="array" ref="P259">IF(E259=TRUE,0,dsdalpha)</f>
        <v>#DIV/0!</v>
      </c>
      <c r="Q259" s="8" t="e" cm="1">
        <f t="array" ref="Q259">IF(E259=TRUE,0,ds_dhro)</f>
        <v>#DIV/0!</v>
      </c>
      <c r="R259" s="9" t="e" cm="1">
        <f t="array" ref="R259">IF(E259=TRUE,0,dsdnu)</f>
        <v>#DIV/0!</v>
      </c>
    </row>
    <row r="260" spans="8:18" x14ac:dyDescent="0.2">
      <c r="H260" s="11"/>
      <c r="I260" s="16" t="e">
        <f>+alpha*((F*B260)^(0.5*(1-beta))*(1+1/24*(1-beta)^2*(LN(F/B260)^2)+1/1920*(1-beta)^4*(LN(F/B260)^4)))^(-1)</f>
        <v>#DIV/0!</v>
      </c>
      <c r="J260" s="11" t="e">
        <f>+(1+(1/24*(1-beta)^2*alpha^2/(F*B260)^(1-beta)+rho*beta*nu*alpha/(4*(F*B260)^(0.5*(1-beta)))+(2-3*rho^2)/24*nu^2)*F260)</f>
        <v>#DIV/0!</v>
      </c>
      <c r="K260" s="11" t="e">
        <f>+nu/alpha*(F*B260)^(0.5*(1-beta))*LN(F/B260)</f>
        <v>#DIV/0!</v>
      </c>
      <c r="L260" s="11" t="e">
        <f>LN((SQRT(1-2*rho*K260+K260^2)+K260-rho)/(1-rho))</f>
        <v>#DIV/0!</v>
      </c>
      <c r="M260" s="11" t="e">
        <f t="shared" si="12"/>
        <v>#DIV/0!</v>
      </c>
      <c r="N260" s="10" t="e">
        <f t="shared" si="13"/>
        <v>#DIV/0!</v>
      </c>
      <c r="O260" s="10" t="e">
        <f t="shared" si="14"/>
        <v>#DIV/0!</v>
      </c>
      <c r="P260" s="8" t="e" cm="1">
        <f t="array" ref="P260">IF(E260=TRUE,0,dsdalpha)</f>
        <v>#DIV/0!</v>
      </c>
      <c r="Q260" s="8" t="e" cm="1">
        <f t="array" ref="Q260">IF(E260=TRUE,0,ds_dhro)</f>
        <v>#DIV/0!</v>
      </c>
      <c r="R260" s="9" t="e" cm="1">
        <f t="array" ref="R260">IF(E260=TRUE,0,dsdnu)</f>
        <v>#DIV/0!</v>
      </c>
    </row>
    <row r="261" spans="8:18" x14ac:dyDescent="0.2">
      <c r="H261" s="11"/>
      <c r="I261" s="16" t="e">
        <f>+alpha*((F*B261)^(0.5*(1-beta))*(1+1/24*(1-beta)^2*(LN(F/B261)^2)+1/1920*(1-beta)^4*(LN(F/B261)^4)))^(-1)</f>
        <v>#DIV/0!</v>
      </c>
      <c r="J261" s="11" t="e">
        <f>+(1+(1/24*(1-beta)^2*alpha^2/(F*B261)^(1-beta)+rho*beta*nu*alpha/(4*(F*B261)^(0.5*(1-beta)))+(2-3*rho^2)/24*nu^2)*F261)</f>
        <v>#DIV/0!</v>
      </c>
      <c r="K261" s="11" t="e">
        <f>+nu/alpha*(F*B261)^(0.5*(1-beta))*LN(F/B261)</f>
        <v>#DIV/0!</v>
      </c>
      <c r="L261" s="11" t="e">
        <f>LN((SQRT(1-2*rho*K261+K261^2)+K261-rho)/(1-rho))</f>
        <v>#DIV/0!</v>
      </c>
      <c r="M261" s="11" t="e">
        <f t="shared" si="12"/>
        <v>#DIV/0!</v>
      </c>
      <c r="N261" s="10" t="e">
        <f t="shared" si="13"/>
        <v>#DIV/0!</v>
      </c>
      <c r="O261" s="10" t="e">
        <f t="shared" si="14"/>
        <v>#DIV/0!</v>
      </c>
      <c r="P261" s="8" t="e" cm="1">
        <f t="array" ref="P261">IF(E261=TRUE,0,dsdalpha)</f>
        <v>#DIV/0!</v>
      </c>
      <c r="Q261" s="8" t="e" cm="1">
        <f t="array" ref="Q261">IF(E261=TRUE,0,ds_dhro)</f>
        <v>#DIV/0!</v>
      </c>
      <c r="R261" s="9" t="e" cm="1">
        <f t="array" ref="R261">IF(E261=TRUE,0,dsdnu)</f>
        <v>#DIV/0!</v>
      </c>
    </row>
    <row r="262" spans="8:18" x14ac:dyDescent="0.2">
      <c r="H262" s="11"/>
      <c r="I262" s="16" t="e">
        <f>+alpha*((F*B262)^(0.5*(1-beta))*(1+1/24*(1-beta)^2*(LN(F/B262)^2)+1/1920*(1-beta)^4*(LN(F/B262)^4)))^(-1)</f>
        <v>#DIV/0!</v>
      </c>
      <c r="J262" s="11" t="e">
        <f>+(1+(1/24*(1-beta)^2*alpha^2/(F*B262)^(1-beta)+rho*beta*nu*alpha/(4*(F*B262)^(0.5*(1-beta)))+(2-3*rho^2)/24*nu^2)*F262)</f>
        <v>#DIV/0!</v>
      </c>
      <c r="K262" s="11" t="e">
        <f>+nu/alpha*(F*B262)^(0.5*(1-beta))*LN(F/B262)</f>
        <v>#DIV/0!</v>
      </c>
      <c r="L262" s="11" t="e">
        <f>LN((SQRT(1-2*rho*K262+K262^2)+K262-rho)/(1-rho))</f>
        <v>#DIV/0!</v>
      </c>
      <c r="M262" s="11" t="e">
        <f t="shared" si="12"/>
        <v>#DIV/0!</v>
      </c>
      <c r="N262" s="10" t="e">
        <f t="shared" si="13"/>
        <v>#DIV/0!</v>
      </c>
      <c r="O262" s="10" t="e">
        <f t="shared" si="14"/>
        <v>#DIV/0!</v>
      </c>
      <c r="P262" s="8" t="e" cm="1">
        <f t="array" ref="P262">IF(E262=TRUE,0,dsdalpha)</f>
        <v>#DIV/0!</v>
      </c>
      <c r="Q262" s="8" t="e" cm="1">
        <f t="array" ref="Q262">IF(E262=TRUE,0,ds_dhro)</f>
        <v>#DIV/0!</v>
      </c>
      <c r="R262" s="9" t="e" cm="1">
        <f t="array" ref="R262">IF(E262=TRUE,0,dsdnu)</f>
        <v>#DIV/0!</v>
      </c>
    </row>
    <row r="263" spans="8:18" x14ac:dyDescent="0.2">
      <c r="H263" s="11"/>
      <c r="I263" s="16" t="e">
        <f>+alpha*((F*B263)^(0.5*(1-beta))*(1+1/24*(1-beta)^2*(LN(F/B263)^2)+1/1920*(1-beta)^4*(LN(F/B263)^4)))^(-1)</f>
        <v>#DIV/0!</v>
      </c>
      <c r="J263" s="11" t="e">
        <f>+(1+(1/24*(1-beta)^2*alpha^2/(F*B263)^(1-beta)+rho*beta*nu*alpha/(4*(F*B263)^(0.5*(1-beta)))+(2-3*rho^2)/24*nu^2)*F263)</f>
        <v>#DIV/0!</v>
      </c>
      <c r="K263" s="11" t="e">
        <f>+nu/alpha*(F*B263)^(0.5*(1-beta))*LN(F/B263)</f>
        <v>#DIV/0!</v>
      </c>
      <c r="L263" s="11" t="e">
        <f>LN((SQRT(1-2*rho*K263+K263^2)+K263-rho)/(1-rho))</f>
        <v>#DIV/0!</v>
      </c>
      <c r="M263" s="11" t="e">
        <f t="shared" si="12"/>
        <v>#DIV/0!</v>
      </c>
      <c r="N263" s="10" t="e">
        <f t="shared" si="13"/>
        <v>#DIV/0!</v>
      </c>
      <c r="O263" s="10" t="e">
        <f t="shared" si="14"/>
        <v>#DIV/0!</v>
      </c>
      <c r="P263" s="8" t="e" cm="1">
        <f t="array" ref="P263">IF(E263=TRUE,0,dsdalpha)</f>
        <v>#DIV/0!</v>
      </c>
      <c r="Q263" s="8" t="e" cm="1">
        <f t="array" ref="Q263">IF(E263=TRUE,0,ds_dhro)</f>
        <v>#DIV/0!</v>
      </c>
      <c r="R263" s="9" t="e" cm="1">
        <f t="array" ref="R263">IF(E263=TRUE,0,dsdnu)</f>
        <v>#DIV/0!</v>
      </c>
    </row>
    <row r="264" spans="8:18" x14ac:dyDescent="0.2">
      <c r="H264" s="11"/>
      <c r="I264" s="16" t="e">
        <f>+alpha*((F*B264)^(0.5*(1-beta))*(1+1/24*(1-beta)^2*(LN(F/B264)^2)+1/1920*(1-beta)^4*(LN(F/B264)^4)))^(-1)</f>
        <v>#DIV/0!</v>
      </c>
      <c r="J264" s="11" t="e">
        <f>+(1+(1/24*(1-beta)^2*alpha^2/(F*B264)^(1-beta)+rho*beta*nu*alpha/(4*(F*B264)^(0.5*(1-beta)))+(2-3*rho^2)/24*nu^2)*F264)</f>
        <v>#DIV/0!</v>
      </c>
      <c r="K264" s="11" t="e">
        <f>+nu/alpha*(F*B264)^(0.5*(1-beta))*LN(F/B264)</f>
        <v>#DIV/0!</v>
      </c>
      <c r="L264" s="11" t="e">
        <f>LN((SQRT(1-2*rho*K264+K264^2)+K264-rho)/(1-rho))</f>
        <v>#DIV/0!</v>
      </c>
      <c r="M264" s="11" t="e">
        <f t="shared" si="12"/>
        <v>#DIV/0!</v>
      </c>
      <c r="N264" s="10" t="e">
        <f t="shared" si="13"/>
        <v>#DIV/0!</v>
      </c>
      <c r="O264" s="10" t="e">
        <f t="shared" si="14"/>
        <v>#DIV/0!</v>
      </c>
      <c r="P264" s="8" t="e" cm="1">
        <f t="array" ref="P264">IF(E264=TRUE,0,dsdalpha)</f>
        <v>#DIV/0!</v>
      </c>
      <c r="Q264" s="8" t="e" cm="1">
        <f t="array" ref="Q264">IF(E264=TRUE,0,ds_dhro)</f>
        <v>#DIV/0!</v>
      </c>
      <c r="R264" s="9" t="e" cm="1">
        <f t="array" ref="R264">IF(E264=TRUE,0,dsdnu)</f>
        <v>#DIV/0!</v>
      </c>
    </row>
    <row r="265" spans="8:18" x14ac:dyDescent="0.2">
      <c r="H265" s="11"/>
      <c r="I265" s="16" t="e">
        <f>+alpha*((F*B265)^(0.5*(1-beta))*(1+1/24*(1-beta)^2*(LN(F/B265)^2)+1/1920*(1-beta)^4*(LN(F/B265)^4)))^(-1)</f>
        <v>#DIV/0!</v>
      </c>
      <c r="J265" s="11" t="e">
        <f>+(1+(1/24*(1-beta)^2*alpha^2/(F*B265)^(1-beta)+rho*beta*nu*alpha/(4*(F*B265)^(0.5*(1-beta)))+(2-3*rho^2)/24*nu^2)*F265)</f>
        <v>#DIV/0!</v>
      </c>
      <c r="K265" s="11" t="e">
        <f>+nu/alpha*(F*B265)^(0.5*(1-beta))*LN(F/B265)</f>
        <v>#DIV/0!</v>
      </c>
      <c r="L265" s="11" t="e">
        <f>LN((SQRT(1-2*rho*K265+K265^2)+K265-rho)/(1-rho))</f>
        <v>#DIV/0!</v>
      </c>
      <c r="M265" s="11" t="e">
        <f t="shared" si="12"/>
        <v>#DIV/0!</v>
      </c>
      <c r="N265" s="10" t="e">
        <f t="shared" si="13"/>
        <v>#DIV/0!</v>
      </c>
      <c r="O265" s="10" t="e">
        <f t="shared" si="14"/>
        <v>#DIV/0!</v>
      </c>
      <c r="P265" s="8" t="e" cm="1">
        <f t="array" ref="P265">IF(E265=TRUE,0,dsdalpha)</f>
        <v>#DIV/0!</v>
      </c>
      <c r="Q265" s="8" t="e" cm="1">
        <f t="array" ref="Q265">IF(E265=TRUE,0,ds_dhro)</f>
        <v>#DIV/0!</v>
      </c>
      <c r="R265" s="9" t="e" cm="1">
        <f t="array" ref="R265">IF(E265=TRUE,0,dsdnu)</f>
        <v>#DIV/0!</v>
      </c>
    </row>
    <row r="266" spans="8:18" x14ac:dyDescent="0.2">
      <c r="H266" s="11"/>
      <c r="I266" s="16" t="e">
        <f>+alpha*((F*B266)^(0.5*(1-beta))*(1+1/24*(1-beta)^2*(LN(F/B266)^2)+1/1920*(1-beta)^4*(LN(F/B266)^4)))^(-1)</f>
        <v>#DIV/0!</v>
      </c>
      <c r="J266" s="11" t="e">
        <f>+(1+(1/24*(1-beta)^2*alpha^2/(F*B266)^(1-beta)+rho*beta*nu*alpha/(4*(F*B266)^(0.5*(1-beta)))+(2-3*rho^2)/24*nu^2)*F266)</f>
        <v>#DIV/0!</v>
      </c>
      <c r="K266" s="11" t="e">
        <f>+nu/alpha*(F*B266)^(0.5*(1-beta))*LN(F/B266)</f>
        <v>#DIV/0!</v>
      </c>
      <c r="L266" s="11" t="e">
        <f>LN((SQRT(1-2*rho*K266+K266^2)+K266-rho)/(1-rho))</f>
        <v>#DIV/0!</v>
      </c>
      <c r="M266" s="11" t="e">
        <f t="shared" si="12"/>
        <v>#DIV/0!</v>
      </c>
      <c r="N266" s="10" t="e">
        <f t="shared" si="13"/>
        <v>#DIV/0!</v>
      </c>
      <c r="O266" s="10" t="e">
        <f t="shared" si="14"/>
        <v>#DIV/0!</v>
      </c>
      <c r="P266" s="8" t="e" cm="1">
        <f t="array" ref="P266">IF(E266=TRUE,0,dsdalpha)</f>
        <v>#DIV/0!</v>
      </c>
      <c r="Q266" s="8" t="e" cm="1">
        <f t="array" ref="Q266">IF(E266=TRUE,0,ds_dhro)</f>
        <v>#DIV/0!</v>
      </c>
      <c r="R266" s="9" t="e" cm="1">
        <f t="array" ref="R266">IF(E266=TRUE,0,dsdnu)</f>
        <v>#DIV/0!</v>
      </c>
    </row>
    <row r="267" spans="8:18" x14ac:dyDescent="0.2">
      <c r="H267" s="11"/>
      <c r="I267" s="16" t="e">
        <f>+alpha*((F*B267)^(0.5*(1-beta))*(1+1/24*(1-beta)^2*(LN(F/B267)^2)+1/1920*(1-beta)^4*(LN(F/B267)^4)))^(-1)</f>
        <v>#DIV/0!</v>
      </c>
      <c r="J267" s="11" t="e">
        <f>+(1+(1/24*(1-beta)^2*alpha^2/(F*B267)^(1-beta)+rho*beta*nu*alpha/(4*(F*B267)^(0.5*(1-beta)))+(2-3*rho^2)/24*nu^2)*F267)</f>
        <v>#DIV/0!</v>
      </c>
      <c r="K267" s="11" t="e">
        <f>+nu/alpha*(F*B267)^(0.5*(1-beta))*LN(F/B267)</f>
        <v>#DIV/0!</v>
      </c>
      <c r="L267" s="11" t="e">
        <f>LN((SQRT(1-2*rho*K267+K267^2)+K267-rho)/(1-rho))</f>
        <v>#DIV/0!</v>
      </c>
      <c r="M267" s="11" t="e">
        <f t="shared" si="12"/>
        <v>#DIV/0!</v>
      </c>
      <c r="N267" s="10" t="e">
        <f t="shared" si="13"/>
        <v>#DIV/0!</v>
      </c>
      <c r="O267" s="10" t="e">
        <f t="shared" si="14"/>
        <v>#DIV/0!</v>
      </c>
      <c r="P267" s="8" t="e" cm="1">
        <f t="array" ref="P267">IF(E267=TRUE,0,dsdalpha)</f>
        <v>#DIV/0!</v>
      </c>
      <c r="Q267" s="8" t="e" cm="1">
        <f t="array" ref="Q267">IF(E267=TRUE,0,ds_dhro)</f>
        <v>#DIV/0!</v>
      </c>
      <c r="R267" s="9" t="e" cm="1">
        <f t="array" ref="R267">IF(E267=TRUE,0,dsdnu)</f>
        <v>#DIV/0!</v>
      </c>
    </row>
    <row r="268" spans="8:18" x14ac:dyDescent="0.2">
      <c r="H268" s="11"/>
      <c r="I268" s="16" t="e">
        <f>+alpha*((F*B268)^(0.5*(1-beta))*(1+1/24*(1-beta)^2*(LN(F/B268)^2)+1/1920*(1-beta)^4*(LN(F/B268)^4)))^(-1)</f>
        <v>#DIV/0!</v>
      </c>
      <c r="J268" s="11" t="e">
        <f>+(1+(1/24*(1-beta)^2*alpha^2/(F*B268)^(1-beta)+rho*beta*nu*alpha/(4*(F*B268)^(0.5*(1-beta)))+(2-3*rho^2)/24*nu^2)*F268)</f>
        <v>#DIV/0!</v>
      </c>
      <c r="K268" s="11" t="e">
        <f>+nu/alpha*(F*B268)^(0.5*(1-beta))*LN(F/B268)</f>
        <v>#DIV/0!</v>
      </c>
      <c r="L268" s="11" t="e">
        <f>LN((SQRT(1-2*rho*K268+K268^2)+K268-rho)/(1-rho))</f>
        <v>#DIV/0!</v>
      </c>
      <c r="M268" s="11" t="e">
        <f t="shared" si="12"/>
        <v>#DIV/0!</v>
      </c>
      <c r="N268" s="10" t="e">
        <f t="shared" si="13"/>
        <v>#DIV/0!</v>
      </c>
      <c r="O268" s="10" t="e">
        <f t="shared" si="14"/>
        <v>#DIV/0!</v>
      </c>
      <c r="P268" s="8" t="e" cm="1">
        <f t="array" ref="P268">IF(E268=TRUE,0,dsdalpha)</f>
        <v>#DIV/0!</v>
      </c>
      <c r="Q268" s="8" t="e" cm="1">
        <f t="array" ref="Q268">IF(E268=TRUE,0,ds_dhro)</f>
        <v>#DIV/0!</v>
      </c>
      <c r="R268" s="9" t="e" cm="1">
        <f t="array" ref="R268">IF(E268=TRUE,0,dsdnu)</f>
        <v>#DIV/0!</v>
      </c>
    </row>
    <row r="269" spans="8:18" x14ac:dyDescent="0.2">
      <c r="H269" s="11"/>
      <c r="I269" s="16" t="e">
        <f>+alpha*((F*B269)^(0.5*(1-beta))*(1+1/24*(1-beta)^2*(LN(F/B269)^2)+1/1920*(1-beta)^4*(LN(F/B269)^4)))^(-1)</f>
        <v>#DIV/0!</v>
      </c>
      <c r="J269" s="11" t="e">
        <f>+(1+(1/24*(1-beta)^2*alpha^2/(F*B269)^(1-beta)+rho*beta*nu*alpha/(4*(F*B269)^(0.5*(1-beta)))+(2-3*rho^2)/24*nu^2)*F269)</f>
        <v>#DIV/0!</v>
      </c>
      <c r="K269" s="11" t="e">
        <f>+nu/alpha*(F*B269)^(0.5*(1-beta))*LN(F/B269)</f>
        <v>#DIV/0!</v>
      </c>
      <c r="L269" s="11" t="e">
        <f>LN((SQRT(1-2*rho*K269+K269^2)+K269-rho)/(1-rho))</f>
        <v>#DIV/0!</v>
      </c>
      <c r="M269" s="11" t="e">
        <f t="shared" si="12"/>
        <v>#DIV/0!</v>
      </c>
      <c r="N269" s="10" t="e">
        <f t="shared" si="13"/>
        <v>#DIV/0!</v>
      </c>
      <c r="O269" s="10" t="e">
        <f t="shared" si="14"/>
        <v>#DIV/0!</v>
      </c>
      <c r="P269" s="8" t="e" cm="1">
        <f t="array" ref="P269">IF(E269=TRUE,0,dsdalpha)</f>
        <v>#DIV/0!</v>
      </c>
      <c r="Q269" s="8" t="e" cm="1">
        <f t="array" ref="Q269">IF(E269=TRUE,0,ds_dhro)</f>
        <v>#DIV/0!</v>
      </c>
      <c r="R269" s="9" t="e" cm="1">
        <f t="array" ref="R269">IF(E269=TRUE,0,dsdnu)</f>
        <v>#DIV/0!</v>
      </c>
    </row>
    <row r="270" spans="8:18" x14ac:dyDescent="0.2">
      <c r="H270" s="11"/>
      <c r="I270" s="16" t="e">
        <f>+alpha*((F*B270)^(0.5*(1-beta))*(1+1/24*(1-beta)^2*(LN(F/B270)^2)+1/1920*(1-beta)^4*(LN(F/B270)^4)))^(-1)</f>
        <v>#DIV/0!</v>
      </c>
      <c r="J270" s="11" t="e">
        <f>+(1+(1/24*(1-beta)^2*alpha^2/(F*B270)^(1-beta)+rho*beta*nu*alpha/(4*(F*B270)^(0.5*(1-beta)))+(2-3*rho^2)/24*nu^2)*F270)</f>
        <v>#DIV/0!</v>
      </c>
      <c r="K270" s="11" t="e">
        <f>+nu/alpha*(F*B270)^(0.5*(1-beta))*LN(F/B270)</f>
        <v>#DIV/0!</v>
      </c>
      <c r="L270" s="11" t="e">
        <f>LN((SQRT(1-2*rho*K270+K270^2)+K270-rho)/(1-rho))</f>
        <v>#DIV/0!</v>
      </c>
      <c r="M270" s="11" t="e">
        <f t="shared" si="12"/>
        <v>#DIV/0!</v>
      </c>
      <c r="N270" s="10" t="e">
        <f t="shared" si="13"/>
        <v>#DIV/0!</v>
      </c>
      <c r="O270" s="10" t="e">
        <f t="shared" si="14"/>
        <v>#DIV/0!</v>
      </c>
      <c r="P270" s="8" t="e" cm="1">
        <f t="array" ref="P270">IF(E270=TRUE,0,dsdalpha)</f>
        <v>#DIV/0!</v>
      </c>
      <c r="Q270" s="8" t="e" cm="1">
        <f t="array" ref="Q270">IF(E270=TRUE,0,ds_dhro)</f>
        <v>#DIV/0!</v>
      </c>
      <c r="R270" s="9" t="e" cm="1">
        <f t="array" ref="R270">IF(E270=TRUE,0,dsdnu)</f>
        <v>#DIV/0!</v>
      </c>
    </row>
    <row r="271" spans="8:18" x14ac:dyDescent="0.2">
      <c r="H271" s="11"/>
      <c r="I271" s="16" t="e">
        <f>+alpha*((F*B271)^(0.5*(1-beta))*(1+1/24*(1-beta)^2*(LN(F/B271)^2)+1/1920*(1-beta)^4*(LN(F/B271)^4)))^(-1)</f>
        <v>#DIV/0!</v>
      </c>
      <c r="J271" s="11" t="e">
        <f>+(1+(1/24*(1-beta)^2*alpha^2/(F*B271)^(1-beta)+rho*beta*nu*alpha/(4*(F*B271)^(0.5*(1-beta)))+(2-3*rho^2)/24*nu^2)*F271)</f>
        <v>#DIV/0!</v>
      </c>
      <c r="K271" s="11" t="e">
        <f>+nu/alpha*(F*B271)^(0.5*(1-beta))*LN(F/B271)</f>
        <v>#DIV/0!</v>
      </c>
      <c r="L271" s="11" t="e">
        <f>LN((SQRT(1-2*rho*K271+K271^2)+K271-rho)/(1-rho))</f>
        <v>#DIV/0!</v>
      </c>
      <c r="M271" s="11" t="e">
        <f t="shared" si="12"/>
        <v>#DIV/0!</v>
      </c>
      <c r="N271" s="10" t="e">
        <f t="shared" si="13"/>
        <v>#DIV/0!</v>
      </c>
      <c r="O271" s="10" t="e">
        <f t="shared" si="14"/>
        <v>#DIV/0!</v>
      </c>
      <c r="P271" s="8" t="e" cm="1">
        <f t="array" ref="P271">IF(E271=TRUE,0,dsdalpha)</f>
        <v>#DIV/0!</v>
      </c>
      <c r="Q271" s="8" t="e" cm="1">
        <f t="array" ref="Q271">IF(E271=TRUE,0,ds_dhro)</f>
        <v>#DIV/0!</v>
      </c>
      <c r="R271" s="9" t="e" cm="1">
        <f t="array" ref="R271">IF(E271=TRUE,0,dsdnu)</f>
        <v>#DIV/0!</v>
      </c>
    </row>
    <row r="272" spans="8:18" x14ac:dyDescent="0.2">
      <c r="H272" s="11"/>
      <c r="I272" s="16" t="e">
        <f>+alpha*((F*B272)^(0.5*(1-beta))*(1+1/24*(1-beta)^2*(LN(F/B272)^2)+1/1920*(1-beta)^4*(LN(F/B272)^4)))^(-1)</f>
        <v>#DIV/0!</v>
      </c>
      <c r="J272" s="11" t="e">
        <f>+(1+(1/24*(1-beta)^2*alpha^2/(F*B272)^(1-beta)+rho*beta*nu*alpha/(4*(F*B272)^(0.5*(1-beta)))+(2-3*rho^2)/24*nu^2)*F272)</f>
        <v>#DIV/0!</v>
      </c>
      <c r="K272" s="11" t="e">
        <f>+nu/alpha*(F*B272)^(0.5*(1-beta))*LN(F/B272)</f>
        <v>#DIV/0!</v>
      </c>
      <c r="L272" s="11" t="e">
        <f>LN((SQRT(1-2*rho*K272+K272^2)+K272-rho)/(1-rho))</f>
        <v>#DIV/0!</v>
      </c>
      <c r="M272" s="11" t="e">
        <f t="shared" si="12"/>
        <v>#DIV/0!</v>
      </c>
      <c r="N272" s="10" t="e">
        <f t="shared" si="13"/>
        <v>#DIV/0!</v>
      </c>
      <c r="O272" s="10" t="e">
        <f t="shared" si="14"/>
        <v>#DIV/0!</v>
      </c>
      <c r="P272" s="8" t="e" cm="1">
        <f t="array" ref="P272">IF(E272=TRUE,0,dsdalpha)</f>
        <v>#DIV/0!</v>
      </c>
      <c r="Q272" s="8" t="e" cm="1">
        <f t="array" ref="Q272">IF(E272=TRUE,0,ds_dhro)</f>
        <v>#DIV/0!</v>
      </c>
      <c r="R272" s="9" t="e" cm="1">
        <f t="array" ref="R272">IF(E272=TRUE,0,dsdnu)</f>
        <v>#DIV/0!</v>
      </c>
    </row>
    <row r="273" spans="8:18" x14ac:dyDescent="0.2">
      <c r="H273" s="11"/>
      <c r="I273" s="16" t="e">
        <f>+alpha*((F*B273)^(0.5*(1-beta))*(1+1/24*(1-beta)^2*(LN(F/B273)^2)+1/1920*(1-beta)^4*(LN(F/B273)^4)))^(-1)</f>
        <v>#DIV/0!</v>
      </c>
      <c r="J273" s="11" t="e">
        <f>+(1+(1/24*(1-beta)^2*alpha^2/(F*B273)^(1-beta)+rho*beta*nu*alpha/(4*(F*B273)^(0.5*(1-beta)))+(2-3*rho^2)/24*nu^2)*F273)</f>
        <v>#DIV/0!</v>
      </c>
      <c r="K273" s="11" t="e">
        <f>+nu/alpha*(F*B273)^(0.5*(1-beta))*LN(F/B273)</f>
        <v>#DIV/0!</v>
      </c>
      <c r="L273" s="11" t="e">
        <f>LN((SQRT(1-2*rho*K273+K273^2)+K273-rho)/(1-rho))</f>
        <v>#DIV/0!</v>
      </c>
      <c r="M273" s="11" t="e">
        <f t="shared" si="12"/>
        <v>#DIV/0!</v>
      </c>
      <c r="N273" s="10" t="e">
        <f t="shared" si="13"/>
        <v>#DIV/0!</v>
      </c>
      <c r="O273" s="10" t="e">
        <f t="shared" si="14"/>
        <v>#DIV/0!</v>
      </c>
      <c r="P273" s="8" t="e" cm="1">
        <f t="array" ref="P273">IF(E273=TRUE,0,dsdalpha)</f>
        <v>#DIV/0!</v>
      </c>
      <c r="Q273" s="8" t="e" cm="1">
        <f t="array" ref="Q273">IF(E273=TRUE,0,ds_dhro)</f>
        <v>#DIV/0!</v>
      </c>
      <c r="R273" s="9" t="e" cm="1">
        <f t="array" ref="R273">IF(E273=TRUE,0,dsdnu)</f>
        <v>#DIV/0!</v>
      </c>
    </row>
    <row r="274" spans="8:18" x14ac:dyDescent="0.2">
      <c r="H274" s="11"/>
      <c r="I274" s="16" t="e">
        <f>+alpha*((F*B274)^(0.5*(1-beta))*(1+1/24*(1-beta)^2*(LN(F/B274)^2)+1/1920*(1-beta)^4*(LN(F/B274)^4)))^(-1)</f>
        <v>#DIV/0!</v>
      </c>
      <c r="J274" s="11" t="e">
        <f>+(1+(1/24*(1-beta)^2*alpha^2/(F*B274)^(1-beta)+rho*beta*nu*alpha/(4*(F*B274)^(0.5*(1-beta)))+(2-3*rho^2)/24*nu^2)*F274)</f>
        <v>#DIV/0!</v>
      </c>
      <c r="K274" s="11" t="e">
        <f>+nu/alpha*(F*B274)^(0.5*(1-beta))*LN(F/B274)</f>
        <v>#DIV/0!</v>
      </c>
      <c r="L274" s="11" t="e">
        <f>LN((SQRT(1-2*rho*K274+K274^2)+K274-rho)/(1-rho))</f>
        <v>#DIV/0!</v>
      </c>
      <c r="M274" s="11" t="e">
        <f t="shared" si="12"/>
        <v>#DIV/0!</v>
      </c>
      <c r="N274" s="10" t="e">
        <f t="shared" si="13"/>
        <v>#DIV/0!</v>
      </c>
      <c r="O274" s="10" t="e">
        <f t="shared" si="14"/>
        <v>#DIV/0!</v>
      </c>
      <c r="P274" s="8" t="e" cm="1">
        <f t="array" ref="P274">IF(E274=TRUE,0,dsdalpha)</f>
        <v>#DIV/0!</v>
      </c>
      <c r="Q274" s="8" t="e" cm="1">
        <f t="array" ref="Q274">IF(E274=TRUE,0,ds_dhro)</f>
        <v>#DIV/0!</v>
      </c>
      <c r="R274" s="9" t="e" cm="1">
        <f t="array" ref="R274">IF(E274=TRUE,0,dsdnu)</f>
        <v>#DIV/0!</v>
      </c>
    </row>
    <row r="275" spans="8:18" x14ac:dyDescent="0.2">
      <c r="H275" s="11"/>
      <c r="I275" s="16" t="e">
        <f>+alpha*((F*B275)^(0.5*(1-beta))*(1+1/24*(1-beta)^2*(LN(F/B275)^2)+1/1920*(1-beta)^4*(LN(F/B275)^4)))^(-1)</f>
        <v>#DIV/0!</v>
      </c>
      <c r="J275" s="11" t="e">
        <f>+(1+(1/24*(1-beta)^2*alpha^2/(F*B275)^(1-beta)+rho*beta*nu*alpha/(4*(F*B275)^(0.5*(1-beta)))+(2-3*rho^2)/24*nu^2)*F275)</f>
        <v>#DIV/0!</v>
      </c>
      <c r="K275" s="11" t="e">
        <f>+nu/alpha*(F*B275)^(0.5*(1-beta))*LN(F/B275)</f>
        <v>#DIV/0!</v>
      </c>
      <c r="L275" s="11" t="e">
        <f>LN((SQRT(1-2*rho*K275+K275^2)+K275-rho)/(1-rho))</f>
        <v>#DIV/0!</v>
      </c>
      <c r="M275" s="11" t="e">
        <f t="shared" si="12"/>
        <v>#DIV/0!</v>
      </c>
      <c r="N275" s="10" t="e">
        <f t="shared" si="13"/>
        <v>#DIV/0!</v>
      </c>
      <c r="O275" s="10" t="e">
        <f t="shared" si="14"/>
        <v>#DIV/0!</v>
      </c>
      <c r="P275" s="8" t="e" cm="1">
        <f t="array" ref="P275">IF(E275=TRUE,0,dsdalpha)</f>
        <v>#DIV/0!</v>
      </c>
      <c r="Q275" s="8" t="e" cm="1">
        <f t="array" ref="Q275">IF(E275=TRUE,0,ds_dhro)</f>
        <v>#DIV/0!</v>
      </c>
      <c r="R275" s="9" t="e" cm="1">
        <f t="array" ref="R275">IF(E275=TRUE,0,dsdnu)</f>
        <v>#DIV/0!</v>
      </c>
    </row>
    <row r="276" spans="8:18" x14ac:dyDescent="0.2">
      <c r="H276" s="11"/>
      <c r="I276" s="16" t="e">
        <f>+alpha*((F*B276)^(0.5*(1-beta))*(1+1/24*(1-beta)^2*(LN(F/B276)^2)+1/1920*(1-beta)^4*(LN(F/B276)^4)))^(-1)</f>
        <v>#DIV/0!</v>
      </c>
      <c r="J276" s="11" t="e">
        <f>+(1+(1/24*(1-beta)^2*alpha^2/(F*B276)^(1-beta)+rho*beta*nu*alpha/(4*(F*B276)^(0.5*(1-beta)))+(2-3*rho^2)/24*nu^2)*F276)</f>
        <v>#DIV/0!</v>
      </c>
      <c r="K276" s="11" t="e">
        <f>+nu/alpha*(F*B276)^(0.5*(1-beta))*LN(F/B276)</f>
        <v>#DIV/0!</v>
      </c>
      <c r="L276" s="11" t="e">
        <f>LN((SQRT(1-2*rho*K276+K276^2)+K276-rho)/(1-rho))</f>
        <v>#DIV/0!</v>
      </c>
      <c r="M276" s="11" t="e">
        <f t="shared" si="12"/>
        <v>#DIV/0!</v>
      </c>
      <c r="N276" s="10" t="e">
        <f t="shared" si="13"/>
        <v>#DIV/0!</v>
      </c>
      <c r="O276" s="10" t="e">
        <f t="shared" si="14"/>
        <v>#DIV/0!</v>
      </c>
      <c r="P276" s="8" t="e" cm="1">
        <f t="array" ref="P276">IF(E276=TRUE,0,dsdalpha)</f>
        <v>#DIV/0!</v>
      </c>
      <c r="Q276" s="8" t="e" cm="1">
        <f t="array" ref="Q276">IF(E276=TRUE,0,ds_dhro)</f>
        <v>#DIV/0!</v>
      </c>
      <c r="R276" s="9" t="e" cm="1">
        <f t="array" ref="R276">IF(E276=TRUE,0,dsdnu)</f>
        <v>#DIV/0!</v>
      </c>
    </row>
    <row r="277" spans="8:18" x14ac:dyDescent="0.2">
      <c r="H277" s="11"/>
      <c r="I277" s="16" t="e">
        <f>+alpha*((F*B277)^(0.5*(1-beta))*(1+1/24*(1-beta)^2*(LN(F/B277)^2)+1/1920*(1-beta)^4*(LN(F/B277)^4)))^(-1)</f>
        <v>#DIV/0!</v>
      </c>
      <c r="J277" s="11" t="e">
        <f>+(1+(1/24*(1-beta)^2*alpha^2/(F*B277)^(1-beta)+rho*beta*nu*alpha/(4*(F*B277)^(0.5*(1-beta)))+(2-3*rho^2)/24*nu^2)*F277)</f>
        <v>#DIV/0!</v>
      </c>
      <c r="K277" s="11" t="e">
        <f>+nu/alpha*(F*B277)^(0.5*(1-beta))*LN(F/B277)</f>
        <v>#DIV/0!</v>
      </c>
      <c r="L277" s="11" t="e">
        <f>LN((SQRT(1-2*rho*K277+K277^2)+K277-rho)/(1-rho))</f>
        <v>#DIV/0!</v>
      </c>
      <c r="M277" s="11" t="e">
        <f t="shared" si="12"/>
        <v>#DIV/0!</v>
      </c>
      <c r="N277" s="10" t="e">
        <f t="shared" si="13"/>
        <v>#DIV/0!</v>
      </c>
      <c r="O277" s="10" t="e">
        <f t="shared" si="14"/>
        <v>#DIV/0!</v>
      </c>
      <c r="P277" s="8" t="e" cm="1">
        <f t="array" ref="P277">IF(E277=TRUE,0,dsdalpha)</f>
        <v>#DIV/0!</v>
      </c>
      <c r="Q277" s="8" t="e" cm="1">
        <f t="array" ref="Q277">IF(E277=TRUE,0,ds_dhro)</f>
        <v>#DIV/0!</v>
      </c>
      <c r="R277" s="9" t="e" cm="1">
        <f t="array" ref="R277">IF(E277=TRUE,0,dsdnu)</f>
        <v>#DIV/0!</v>
      </c>
    </row>
    <row r="278" spans="8:18" x14ac:dyDescent="0.2">
      <c r="H278" s="11"/>
      <c r="I278" s="16" t="e">
        <f>+alpha*((F*B278)^(0.5*(1-beta))*(1+1/24*(1-beta)^2*(LN(F/B278)^2)+1/1920*(1-beta)^4*(LN(F/B278)^4)))^(-1)</f>
        <v>#DIV/0!</v>
      </c>
      <c r="J278" s="11" t="e">
        <f>+(1+(1/24*(1-beta)^2*alpha^2/(F*B278)^(1-beta)+rho*beta*nu*alpha/(4*(F*B278)^(0.5*(1-beta)))+(2-3*rho^2)/24*nu^2)*F278)</f>
        <v>#DIV/0!</v>
      </c>
      <c r="K278" s="11" t="e">
        <f>+nu/alpha*(F*B278)^(0.5*(1-beta))*LN(F/B278)</f>
        <v>#DIV/0!</v>
      </c>
      <c r="L278" s="11" t="e">
        <f>LN((SQRT(1-2*rho*K278+K278^2)+K278-rho)/(1-rho))</f>
        <v>#DIV/0!</v>
      </c>
      <c r="M278" s="11" t="e">
        <f t="shared" si="12"/>
        <v>#DIV/0!</v>
      </c>
      <c r="N278" s="10" t="e">
        <f t="shared" si="13"/>
        <v>#DIV/0!</v>
      </c>
      <c r="O278" s="10" t="e">
        <f t="shared" si="14"/>
        <v>#DIV/0!</v>
      </c>
      <c r="P278" s="8" t="e" cm="1">
        <f t="array" ref="P278">IF(E278=TRUE,0,dsdalpha)</f>
        <v>#DIV/0!</v>
      </c>
      <c r="Q278" s="8" t="e" cm="1">
        <f t="array" ref="Q278">IF(E278=TRUE,0,ds_dhro)</f>
        <v>#DIV/0!</v>
      </c>
      <c r="R278" s="9" t="e" cm="1">
        <f t="array" ref="R278">IF(E278=TRUE,0,dsdnu)</f>
        <v>#DIV/0!</v>
      </c>
    </row>
    <row r="279" spans="8:18" x14ac:dyDescent="0.2">
      <c r="H279" s="11"/>
      <c r="I279" s="16" t="e">
        <f>+alpha*((F*B279)^(0.5*(1-beta))*(1+1/24*(1-beta)^2*(LN(F/B279)^2)+1/1920*(1-beta)^4*(LN(F/B279)^4)))^(-1)</f>
        <v>#DIV/0!</v>
      </c>
      <c r="J279" s="11" t="e">
        <f>+(1+(1/24*(1-beta)^2*alpha^2/(F*B279)^(1-beta)+rho*beta*nu*alpha/(4*(F*B279)^(0.5*(1-beta)))+(2-3*rho^2)/24*nu^2)*F279)</f>
        <v>#DIV/0!</v>
      </c>
      <c r="K279" s="11" t="e">
        <f>+nu/alpha*(F*B279)^(0.5*(1-beta))*LN(F/B279)</f>
        <v>#DIV/0!</v>
      </c>
      <c r="L279" s="11" t="e">
        <f>LN((SQRT(1-2*rho*K279+K279^2)+K279-rho)/(1-rho))</f>
        <v>#DIV/0!</v>
      </c>
      <c r="M279" s="11" t="e">
        <f t="shared" si="12"/>
        <v>#DIV/0!</v>
      </c>
      <c r="N279" s="10" t="e">
        <f t="shared" si="13"/>
        <v>#DIV/0!</v>
      </c>
      <c r="O279" s="10" t="e">
        <f t="shared" si="14"/>
        <v>#DIV/0!</v>
      </c>
      <c r="P279" s="8" t="e" cm="1">
        <f t="array" ref="P279">IF(E279=TRUE,0,dsdalpha)</f>
        <v>#DIV/0!</v>
      </c>
      <c r="Q279" s="8" t="e" cm="1">
        <f t="array" ref="Q279">IF(E279=TRUE,0,ds_dhro)</f>
        <v>#DIV/0!</v>
      </c>
      <c r="R279" s="9" t="e" cm="1">
        <f t="array" ref="R279">IF(E279=TRUE,0,dsdnu)</f>
        <v>#DIV/0!</v>
      </c>
    </row>
    <row r="280" spans="8:18" x14ac:dyDescent="0.2">
      <c r="H280" s="11"/>
      <c r="I280" s="16" t="e">
        <f>+alpha*((F*B280)^(0.5*(1-beta))*(1+1/24*(1-beta)^2*(LN(F/B280)^2)+1/1920*(1-beta)^4*(LN(F/B280)^4)))^(-1)</f>
        <v>#DIV/0!</v>
      </c>
      <c r="J280" s="11" t="e">
        <f>+(1+(1/24*(1-beta)^2*alpha^2/(F*B280)^(1-beta)+rho*beta*nu*alpha/(4*(F*B280)^(0.5*(1-beta)))+(2-3*rho^2)/24*nu^2)*F280)</f>
        <v>#DIV/0!</v>
      </c>
      <c r="K280" s="11" t="e">
        <f>+nu/alpha*(F*B280)^(0.5*(1-beta))*LN(F/B280)</f>
        <v>#DIV/0!</v>
      </c>
      <c r="L280" s="11" t="e">
        <f>LN((SQRT(1-2*rho*K280+K280^2)+K280-rho)/(1-rho))</f>
        <v>#DIV/0!</v>
      </c>
      <c r="M280" s="11" t="e">
        <f t="shared" si="12"/>
        <v>#DIV/0!</v>
      </c>
      <c r="N280" s="10" t="e">
        <f t="shared" si="13"/>
        <v>#DIV/0!</v>
      </c>
      <c r="O280" s="10" t="e">
        <f t="shared" si="14"/>
        <v>#DIV/0!</v>
      </c>
      <c r="P280" s="8" t="e" cm="1">
        <f t="array" ref="P280">IF(E280=TRUE,0,dsdalpha)</f>
        <v>#DIV/0!</v>
      </c>
      <c r="Q280" s="8" t="e" cm="1">
        <f t="array" ref="Q280">IF(E280=TRUE,0,ds_dhro)</f>
        <v>#DIV/0!</v>
      </c>
      <c r="R280" s="9" t="e" cm="1">
        <f t="array" ref="R280">IF(E280=TRUE,0,dsdnu)</f>
        <v>#DIV/0!</v>
      </c>
    </row>
    <row r="281" spans="8:18" x14ac:dyDescent="0.2">
      <c r="H281" s="11"/>
      <c r="I281" s="16" t="e">
        <f>+alpha*((F*B281)^(0.5*(1-beta))*(1+1/24*(1-beta)^2*(LN(F/B281)^2)+1/1920*(1-beta)^4*(LN(F/B281)^4)))^(-1)</f>
        <v>#DIV/0!</v>
      </c>
      <c r="J281" s="11" t="e">
        <f>+(1+(1/24*(1-beta)^2*alpha^2/(F*B281)^(1-beta)+rho*beta*nu*alpha/(4*(F*B281)^(0.5*(1-beta)))+(2-3*rho^2)/24*nu^2)*F281)</f>
        <v>#DIV/0!</v>
      </c>
      <c r="K281" s="11" t="e">
        <f>+nu/alpha*(F*B281)^(0.5*(1-beta))*LN(F/B281)</f>
        <v>#DIV/0!</v>
      </c>
      <c r="L281" s="11" t="e">
        <f>LN((SQRT(1-2*rho*K281+K281^2)+K281-rho)/(1-rho))</f>
        <v>#DIV/0!</v>
      </c>
      <c r="M281" s="11" t="e">
        <f t="shared" si="12"/>
        <v>#DIV/0!</v>
      </c>
      <c r="N281" s="10" t="e">
        <f t="shared" si="13"/>
        <v>#DIV/0!</v>
      </c>
      <c r="O281" s="10" t="e">
        <f t="shared" si="14"/>
        <v>#DIV/0!</v>
      </c>
      <c r="P281" s="8" t="e" cm="1">
        <f t="array" ref="P281">IF(E281=TRUE,0,dsdalpha)</f>
        <v>#DIV/0!</v>
      </c>
      <c r="Q281" s="8" t="e" cm="1">
        <f t="array" ref="Q281">IF(E281=TRUE,0,ds_dhro)</f>
        <v>#DIV/0!</v>
      </c>
      <c r="R281" s="9" t="e" cm="1">
        <f t="array" ref="R281">IF(E281=TRUE,0,dsdnu)</f>
        <v>#DIV/0!</v>
      </c>
    </row>
    <row r="282" spans="8:18" x14ac:dyDescent="0.2">
      <c r="H282" s="11"/>
      <c r="I282" s="16" t="e">
        <f>+alpha*((F*B282)^(0.5*(1-beta))*(1+1/24*(1-beta)^2*(LN(F/B282)^2)+1/1920*(1-beta)^4*(LN(F/B282)^4)))^(-1)</f>
        <v>#DIV/0!</v>
      </c>
      <c r="J282" s="11" t="e">
        <f>+(1+(1/24*(1-beta)^2*alpha^2/(F*B282)^(1-beta)+rho*beta*nu*alpha/(4*(F*B282)^(0.5*(1-beta)))+(2-3*rho^2)/24*nu^2)*F282)</f>
        <v>#DIV/0!</v>
      </c>
      <c r="K282" s="11" t="e">
        <f>+nu/alpha*(F*B282)^(0.5*(1-beta))*LN(F/B282)</f>
        <v>#DIV/0!</v>
      </c>
      <c r="L282" s="11" t="e">
        <f>LN((SQRT(1-2*rho*K282+K282^2)+K282-rho)/(1-rho))</f>
        <v>#DIV/0!</v>
      </c>
      <c r="M282" s="11" t="e">
        <f t="shared" si="12"/>
        <v>#DIV/0!</v>
      </c>
      <c r="N282" s="10" t="e">
        <f t="shared" si="13"/>
        <v>#DIV/0!</v>
      </c>
      <c r="O282" s="10" t="e">
        <f t="shared" si="14"/>
        <v>#DIV/0!</v>
      </c>
      <c r="P282" s="8" t="e" cm="1">
        <f t="array" ref="P282">IF(E282=TRUE,0,dsdalpha)</f>
        <v>#DIV/0!</v>
      </c>
      <c r="Q282" s="8" t="e" cm="1">
        <f t="array" ref="Q282">IF(E282=TRUE,0,ds_dhro)</f>
        <v>#DIV/0!</v>
      </c>
      <c r="R282" s="9" t="e" cm="1">
        <f t="array" ref="R282">IF(E282=TRUE,0,dsdnu)</f>
        <v>#DIV/0!</v>
      </c>
    </row>
    <row r="283" spans="8:18" x14ac:dyDescent="0.2">
      <c r="H283" s="11"/>
      <c r="I283" s="16" t="e">
        <f>+alpha*((F*B283)^(0.5*(1-beta))*(1+1/24*(1-beta)^2*(LN(F/B283)^2)+1/1920*(1-beta)^4*(LN(F/B283)^4)))^(-1)</f>
        <v>#DIV/0!</v>
      </c>
      <c r="J283" s="11" t="e">
        <f>+(1+(1/24*(1-beta)^2*alpha^2/(F*B283)^(1-beta)+rho*beta*nu*alpha/(4*(F*B283)^(0.5*(1-beta)))+(2-3*rho^2)/24*nu^2)*F283)</f>
        <v>#DIV/0!</v>
      </c>
      <c r="K283" s="11" t="e">
        <f>+nu/alpha*(F*B283)^(0.5*(1-beta))*LN(F/B283)</f>
        <v>#DIV/0!</v>
      </c>
      <c r="L283" s="11" t="e">
        <f>LN((SQRT(1-2*rho*K283+K283^2)+K283-rho)/(1-rho))</f>
        <v>#DIV/0!</v>
      </c>
      <c r="M283" s="11" t="e">
        <f t="shared" si="12"/>
        <v>#DIV/0!</v>
      </c>
      <c r="N283" s="10" t="e">
        <f t="shared" si="13"/>
        <v>#DIV/0!</v>
      </c>
      <c r="O283" s="10" t="e">
        <f t="shared" si="14"/>
        <v>#DIV/0!</v>
      </c>
      <c r="P283" s="8" t="e" cm="1">
        <f t="array" ref="P283">IF(E283=TRUE,0,dsdalpha)</f>
        <v>#DIV/0!</v>
      </c>
      <c r="Q283" s="8" t="e" cm="1">
        <f t="array" ref="Q283">IF(E283=TRUE,0,ds_dhro)</f>
        <v>#DIV/0!</v>
      </c>
      <c r="R283" s="9" t="e" cm="1">
        <f t="array" ref="R283">IF(E283=TRUE,0,dsdnu)</f>
        <v>#DIV/0!</v>
      </c>
    </row>
    <row r="284" spans="8:18" x14ac:dyDescent="0.2">
      <c r="H284" s="11"/>
      <c r="I284" s="16" t="e">
        <f>+alpha*((F*B284)^(0.5*(1-beta))*(1+1/24*(1-beta)^2*(LN(F/B284)^2)+1/1920*(1-beta)^4*(LN(F/B284)^4)))^(-1)</f>
        <v>#DIV/0!</v>
      </c>
      <c r="J284" s="11" t="e">
        <f>+(1+(1/24*(1-beta)^2*alpha^2/(F*B284)^(1-beta)+rho*beta*nu*alpha/(4*(F*B284)^(0.5*(1-beta)))+(2-3*rho^2)/24*nu^2)*F284)</f>
        <v>#DIV/0!</v>
      </c>
      <c r="K284" s="11" t="e">
        <f>+nu/alpha*(F*B284)^(0.5*(1-beta))*LN(F/B284)</f>
        <v>#DIV/0!</v>
      </c>
      <c r="L284" s="11" t="e">
        <f>LN((SQRT(1-2*rho*K284+K284^2)+K284-rho)/(1-rho))</f>
        <v>#DIV/0!</v>
      </c>
      <c r="M284" s="11" t="e">
        <f t="shared" si="12"/>
        <v>#DIV/0!</v>
      </c>
      <c r="N284" s="10" t="e">
        <f t="shared" si="13"/>
        <v>#DIV/0!</v>
      </c>
      <c r="O284" s="10" t="e">
        <f t="shared" si="14"/>
        <v>#DIV/0!</v>
      </c>
      <c r="P284" s="8" t="e" cm="1">
        <f t="array" ref="P284">IF(E284=TRUE,0,dsdalpha)</f>
        <v>#DIV/0!</v>
      </c>
      <c r="Q284" s="8" t="e" cm="1">
        <f t="array" ref="Q284">IF(E284=TRUE,0,ds_dhro)</f>
        <v>#DIV/0!</v>
      </c>
      <c r="R284" s="9" t="e" cm="1">
        <f t="array" ref="R284">IF(E284=TRUE,0,dsdnu)</f>
        <v>#DIV/0!</v>
      </c>
    </row>
    <row r="285" spans="8:18" x14ac:dyDescent="0.2">
      <c r="H285" s="11"/>
      <c r="I285" s="16" t="e">
        <f>+alpha*((F*B285)^(0.5*(1-beta))*(1+1/24*(1-beta)^2*(LN(F/B285)^2)+1/1920*(1-beta)^4*(LN(F/B285)^4)))^(-1)</f>
        <v>#DIV/0!</v>
      </c>
      <c r="J285" s="11" t="e">
        <f>+(1+(1/24*(1-beta)^2*alpha^2/(F*B285)^(1-beta)+rho*beta*nu*alpha/(4*(F*B285)^(0.5*(1-beta)))+(2-3*rho^2)/24*nu^2)*F285)</f>
        <v>#DIV/0!</v>
      </c>
      <c r="K285" s="11" t="e">
        <f>+nu/alpha*(F*B285)^(0.5*(1-beta))*LN(F/B285)</f>
        <v>#DIV/0!</v>
      </c>
      <c r="L285" s="11" t="e">
        <f>LN((SQRT(1-2*rho*K285+K285^2)+K285-rho)/(1-rho))</f>
        <v>#DIV/0!</v>
      </c>
      <c r="M285" s="11" t="e">
        <f t="shared" si="12"/>
        <v>#DIV/0!</v>
      </c>
      <c r="N285" s="10" t="e">
        <f t="shared" si="13"/>
        <v>#DIV/0!</v>
      </c>
      <c r="O285" s="10" t="e">
        <f t="shared" si="14"/>
        <v>#DIV/0!</v>
      </c>
      <c r="P285" s="8" t="e" cm="1">
        <f t="array" ref="P285">IF(E285=TRUE,0,dsdalpha)</f>
        <v>#DIV/0!</v>
      </c>
      <c r="Q285" s="8" t="e" cm="1">
        <f t="array" ref="Q285">IF(E285=TRUE,0,ds_dhro)</f>
        <v>#DIV/0!</v>
      </c>
      <c r="R285" s="9" t="e" cm="1">
        <f t="array" ref="R285">IF(E285=TRUE,0,dsdnu)</f>
        <v>#DIV/0!</v>
      </c>
    </row>
    <row r="286" spans="8:18" x14ac:dyDescent="0.2">
      <c r="H286" s="11"/>
      <c r="I286" s="16" t="e">
        <f>+alpha*((F*B286)^(0.5*(1-beta))*(1+1/24*(1-beta)^2*(LN(F/B286)^2)+1/1920*(1-beta)^4*(LN(F/B286)^4)))^(-1)</f>
        <v>#DIV/0!</v>
      </c>
      <c r="J286" s="11" t="e">
        <f>+(1+(1/24*(1-beta)^2*alpha^2/(F*B286)^(1-beta)+rho*beta*nu*alpha/(4*(F*B286)^(0.5*(1-beta)))+(2-3*rho^2)/24*nu^2)*F286)</f>
        <v>#DIV/0!</v>
      </c>
      <c r="K286" s="11" t="e">
        <f>+nu/alpha*(F*B286)^(0.5*(1-beta))*LN(F/B286)</f>
        <v>#DIV/0!</v>
      </c>
      <c r="L286" s="11" t="e">
        <f>LN((SQRT(1-2*rho*K286+K286^2)+K286-rho)/(1-rho))</f>
        <v>#DIV/0!</v>
      </c>
      <c r="M286" s="11" t="e">
        <f t="shared" si="12"/>
        <v>#DIV/0!</v>
      </c>
      <c r="N286" s="10" t="e">
        <f t="shared" si="13"/>
        <v>#DIV/0!</v>
      </c>
      <c r="O286" s="10" t="e">
        <f t="shared" si="14"/>
        <v>#DIV/0!</v>
      </c>
      <c r="P286" s="8" t="e" cm="1">
        <f t="array" ref="P286">IF(E286=TRUE,0,dsdalpha)</f>
        <v>#DIV/0!</v>
      </c>
      <c r="Q286" s="8" t="e" cm="1">
        <f t="array" ref="Q286">IF(E286=TRUE,0,ds_dhro)</f>
        <v>#DIV/0!</v>
      </c>
      <c r="R286" s="9" t="e" cm="1">
        <f t="array" ref="R286">IF(E286=TRUE,0,dsdnu)</f>
        <v>#DIV/0!</v>
      </c>
    </row>
    <row r="287" spans="8:18" x14ac:dyDescent="0.2">
      <c r="H287" s="11"/>
      <c r="I287" s="16" t="e">
        <f>+alpha*((F*B287)^(0.5*(1-beta))*(1+1/24*(1-beta)^2*(LN(F/B287)^2)+1/1920*(1-beta)^4*(LN(F/B287)^4)))^(-1)</f>
        <v>#DIV/0!</v>
      </c>
      <c r="J287" s="11" t="e">
        <f>+(1+(1/24*(1-beta)^2*alpha^2/(F*B287)^(1-beta)+rho*beta*nu*alpha/(4*(F*B287)^(0.5*(1-beta)))+(2-3*rho^2)/24*nu^2)*F287)</f>
        <v>#DIV/0!</v>
      </c>
      <c r="K287" s="11" t="e">
        <f>+nu/alpha*(F*B287)^(0.5*(1-beta))*LN(F/B287)</f>
        <v>#DIV/0!</v>
      </c>
      <c r="L287" s="11" t="e">
        <f>LN((SQRT(1-2*rho*K287+K287^2)+K287-rho)/(1-rho))</f>
        <v>#DIV/0!</v>
      </c>
      <c r="M287" s="11" t="e">
        <f t="shared" si="12"/>
        <v>#DIV/0!</v>
      </c>
      <c r="N287" s="10" t="e">
        <f t="shared" si="13"/>
        <v>#DIV/0!</v>
      </c>
      <c r="O287" s="10" t="e">
        <f t="shared" si="14"/>
        <v>#DIV/0!</v>
      </c>
      <c r="P287" s="8" t="e" cm="1">
        <f t="array" ref="P287">IF(E287=TRUE,0,dsdalpha)</f>
        <v>#DIV/0!</v>
      </c>
      <c r="Q287" s="8" t="e" cm="1">
        <f t="array" ref="Q287">IF(E287=TRUE,0,ds_dhro)</f>
        <v>#DIV/0!</v>
      </c>
      <c r="R287" s="9" t="e" cm="1">
        <f t="array" ref="R287">IF(E287=TRUE,0,dsdnu)</f>
        <v>#DIV/0!</v>
      </c>
    </row>
    <row r="288" spans="8:18" x14ac:dyDescent="0.2">
      <c r="H288" s="11"/>
      <c r="I288" s="16" t="e">
        <f>+alpha*((F*B288)^(0.5*(1-beta))*(1+1/24*(1-beta)^2*(LN(F/B288)^2)+1/1920*(1-beta)^4*(LN(F/B288)^4)))^(-1)</f>
        <v>#DIV/0!</v>
      </c>
      <c r="J288" s="11" t="e">
        <f>+(1+(1/24*(1-beta)^2*alpha^2/(F*B288)^(1-beta)+rho*beta*nu*alpha/(4*(F*B288)^(0.5*(1-beta)))+(2-3*rho^2)/24*nu^2)*F288)</f>
        <v>#DIV/0!</v>
      </c>
      <c r="K288" s="11" t="e">
        <f>+nu/alpha*(F*B288)^(0.5*(1-beta))*LN(F/B288)</f>
        <v>#DIV/0!</v>
      </c>
      <c r="L288" s="11" t="e">
        <f>LN((SQRT(1-2*rho*K288+K288^2)+K288-rho)/(1-rho))</f>
        <v>#DIV/0!</v>
      </c>
      <c r="M288" s="11" t="e">
        <f t="shared" si="12"/>
        <v>#DIV/0!</v>
      </c>
      <c r="N288" s="10" t="e">
        <f t="shared" si="13"/>
        <v>#DIV/0!</v>
      </c>
      <c r="O288" s="10" t="e">
        <f t="shared" si="14"/>
        <v>#DIV/0!</v>
      </c>
      <c r="P288" s="8" t="e" cm="1">
        <f t="array" ref="P288">IF(E288=TRUE,0,dsdalpha)</f>
        <v>#DIV/0!</v>
      </c>
      <c r="Q288" s="8" t="e" cm="1">
        <f t="array" ref="Q288">IF(E288=TRUE,0,ds_dhro)</f>
        <v>#DIV/0!</v>
      </c>
      <c r="R288" s="9" t="e" cm="1">
        <f t="array" ref="R288">IF(E288=TRUE,0,dsdnu)</f>
        <v>#DIV/0!</v>
      </c>
    </row>
    <row r="289" spans="8:18" x14ac:dyDescent="0.2">
      <c r="H289" s="11"/>
      <c r="I289" s="16" t="e">
        <f>+alpha*((F*B289)^(0.5*(1-beta))*(1+1/24*(1-beta)^2*(LN(F/B289)^2)+1/1920*(1-beta)^4*(LN(F/B289)^4)))^(-1)</f>
        <v>#DIV/0!</v>
      </c>
      <c r="J289" s="11" t="e">
        <f>+(1+(1/24*(1-beta)^2*alpha^2/(F*B289)^(1-beta)+rho*beta*nu*alpha/(4*(F*B289)^(0.5*(1-beta)))+(2-3*rho^2)/24*nu^2)*F289)</f>
        <v>#DIV/0!</v>
      </c>
      <c r="K289" s="11" t="e">
        <f>+nu/alpha*(F*B289)^(0.5*(1-beta))*LN(F/B289)</f>
        <v>#DIV/0!</v>
      </c>
      <c r="L289" s="11" t="e">
        <f>LN((SQRT(1-2*rho*K289+K289^2)+K289-rho)/(1-rho))</f>
        <v>#DIV/0!</v>
      </c>
      <c r="M289" s="11" t="e">
        <f t="shared" si="12"/>
        <v>#DIV/0!</v>
      </c>
      <c r="N289" s="10" t="e">
        <f t="shared" si="13"/>
        <v>#DIV/0!</v>
      </c>
      <c r="O289" s="10" t="e">
        <f t="shared" si="14"/>
        <v>#DIV/0!</v>
      </c>
      <c r="P289" s="8" t="e" cm="1">
        <f t="array" ref="P289">IF(E289=TRUE,0,dsdalpha)</f>
        <v>#DIV/0!</v>
      </c>
      <c r="Q289" s="8" t="e" cm="1">
        <f t="array" ref="Q289">IF(E289=TRUE,0,ds_dhro)</f>
        <v>#DIV/0!</v>
      </c>
      <c r="R289" s="9" t="e" cm="1">
        <f t="array" ref="R289">IF(E289=TRUE,0,dsdnu)</f>
        <v>#DIV/0!</v>
      </c>
    </row>
    <row r="290" spans="8:18" x14ac:dyDescent="0.2">
      <c r="H290" s="11"/>
      <c r="I290" s="16" t="e">
        <f>+alpha*((F*B290)^(0.5*(1-beta))*(1+1/24*(1-beta)^2*(LN(F/B290)^2)+1/1920*(1-beta)^4*(LN(F/B290)^4)))^(-1)</f>
        <v>#DIV/0!</v>
      </c>
      <c r="J290" s="11" t="e">
        <f>+(1+(1/24*(1-beta)^2*alpha^2/(F*B290)^(1-beta)+rho*beta*nu*alpha/(4*(F*B290)^(0.5*(1-beta)))+(2-3*rho^2)/24*nu^2)*F290)</f>
        <v>#DIV/0!</v>
      </c>
      <c r="K290" s="11" t="e">
        <f>+nu/alpha*(F*B290)^(0.5*(1-beta))*LN(F/B290)</f>
        <v>#DIV/0!</v>
      </c>
      <c r="L290" s="11" t="e">
        <f>LN((SQRT(1-2*rho*K290+K290^2)+K290-rho)/(1-rho))</f>
        <v>#DIV/0!</v>
      </c>
      <c r="M290" s="11" t="e">
        <f t="shared" si="12"/>
        <v>#DIV/0!</v>
      </c>
      <c r="N290" s="10" t="e">
        <f t="shared" si="13"/>
        <v>#DIV/0!</v>
      </c>
      <c r="O290" s="10" t="e">
        <f t="shared" si="14"/>
        <v>#DIV/0!</v>
      </c>
      <c r="P290" s="8" t="e" cm="1">
        <f t="array" ref="P290">IF(E290=TRUE,0,dsdalpha)</f>
        <v>#DIV/0!</v>
      </c>
      <c r="Q290" s="8" t="e" cm="1">
        <f t="array" ref="Q290">IF(E290=TRUE,0,ds_dhro)</f>
        <v>#DIV/0!</v>
      </c>
      <c r="R290" s="9" t="e" cm="1">
        <f t="array" ref="R290">IF(E290=TRUE,0,dsdnu)</f>
        <v>#DIV/0!</v>
      </c>
    </row>
    <row r="291" spans="8:18" x14ac:dyDescent="0.2">
      <c r="H291" s="11"/>
      <c r="I291" s="16" t="e">
        <f>+alpha*((F*B291)^(0.5*(1-beta))*(1+1/24*(1-beta)^2*(LN(F/B291)^2)+1/1920*(1-beta)^4*(LN(F/B291)^4)))^(-1)</f>
        <v>#DIV/0!</v>
      </c>
      <c r="J291" s="11" t="e">
        <f>+(1+(1/24*(1-beta)^2*alpha^2/(F*B291)^(1-beta)+rho*beta*nu*alpha/(4*(F*B291)^(0.5*(1-beta)))+(2-3*rho^2)/24*nu^2)*F291)</f>
        <v>#DIV/0!</v>
      </c>
      <c r="K291" s="11" t="e">
        <f>+nu/alpha*(F*B291)^(0.5*(1-beta))*LN(F/B291)</f>
        <v>#DIV/0!</v>
      </c>
      <c r="L291" s="11" t="e">
        <f>LN((SQRT(1-2*rho*K291+K291^2)+K291-rho)/(1-rho))</f>
        <v>#DIV/0!</v>
      </c>
      <c r="M291" s="11" t="e">
        <f t="shared" si="12"/>
        <v>#DIV/0!</v>
      </c>
      <c r="N291" s="10" t="e">
        <f t="shared" si="13"/>
        <v>#DIV/0!</v>
      </c>
      <c r="O291" s="10" t="e">
        <f t="shared" si="14"/>
        <v>#DIV/0!</v>
      </c>
      <c r="P291" s="8" t="e" cm="1">
        <f t="array" ref="P291">IF(E291=TRUE,0,dsdalpha)</f>
        <v>#DIV/0!</v>
      </c>
      <c r="Q291" s="8" t="e" cm="1">
        <f t="array" ref="Q291">IF(E291=TRUE,0,ds_dhro)</f>
        <v>#DIV/0!</v>
      </c>
      <c r="R291" s="9" t="e" cm="1">
        <f t="array" ref="R291">IF(E291=TRUE,0,dsdnu)</f>
        <v>#DIV/0!</v>
      </c>
    </row>
    <row r="292" spans="8:18" x14ac:dyDescent="0.2">
      <c r="H292" s="11"/>
      <c r="I292" s="16" t="e">
        <f>+alpha*((F*B292)^(0.5*(1-beta))*(1+1/24*(1-beta)^2*(LN(F/B292)^2)+1/1920*(1-beta)^4*(LN(F/B292)^4)))^(-1)</f>
        <v>#DIV/0!</v>
      </c>
      <c r="J292" s="11" t="e">
        <f>+(1+(1/24*(1-beta)^2*alpha^2/(F*B292)^(1-beta)+rho*beta*nu*alpha/(4*(F*B292)^(0.5*(1-beta)))+(2-3*rho^2)/24*nu^2)*F292)</f>
        <v>#DIV/0!</v>
      </c>
      <c r="K292" s="11" t="e">
        <f>+nu/alpha*(F*B292)^(0.5*(1-beta))*LN(F/B292)</f>
        <v>#DIV/0!</v>
      </c>
      <c r="L292" s="11" t="e">
        <f>LN((SQRT(1-2*rho*K292+K292^2)+K292-rho)/(1-rho))</f>
        <v>#DIV/0!</v>
      </c>
      <c r="M292" s="11" t="e">
        <f t="shared" si="12"/>
        <v>#DIV/0!</v>
      </c>
      <c r="N292" s="10" t="e">
        <f t="shared" si="13"/>
        <v>#DIV/0!</v>
      </c>
      <c r="O292" s="10" t="e">
        <f t="shared" si="14"/>
        <v>#DIV/0!</v>
      </c>
      <c r="P292" s="8" t="e" cm="1">
        <f t="array" ref="P292">IF(E292=TRUE,0,dsdalpha)</f>
        <v>#DIV/0!</v>
      </c>
      <c r="Q292" s="8" t="e" cm="1">
        <f t="array" ref="Q292">IF(E292=TRUE,0,ds_dhro)</f>
        <v>#DIV/0!</v>
      </c>
      <c r="R292" s="9" t="e" cm="1">
        <f t="array" ref="R292">IF(E292=TRUE,0,dsdnu)</f>
        <v>#DIV/0!</v>
      </c>
    </row>
    <row r="293" spans="8:18" x14ac:dyDescent="0.2">
      <c r="H293" s="11"/>
      <c r="I293" s="16" t="e">
        <f>+alpha*((F*B293)^(0.5*(1-beta))*(1+1/24*(1-beta)^2*(LN(F/B293)^2)+1/1920*(1-beta)^4*(LN(F/B293)^4)))^(-1)</f>
        <v>#DIV/0!</v>
      </c>
      <c r="J293" s="11" t="e">
        <f>+(1+(1/24*(1-beta)^2*alpha^2/(F*B293)^(1-beta)+rho*beta*nu*alpha/(4*(F*B293)^(0.5*(1-beta)))+(2-3*rho^2)/24*nu^2)*F293)</f>
        <v>#DIV/0!</v>
      </c>
      <c r="K293" s="11" t="e">
        <f>+nu/alpha*(F*B293)^(0.5*(1-beta))*LN(F/B293)</f>
        <v>#DIV/0!</v>
      </c>
      <c r="L293" s="11" t="e">
        <f>LN((SQRT(1-2*rho*K293+K293^2)+K293-rho)/(1-rho))</f>
        <v>#DIV/0!</v>
      </c>
      <c r="M293" s="11" t="e">
        <f t="shared" si="12"/>
        <v>#DIV/0!</v>
      </c>
      <c r="N293" s="10" t="e">
        <f t="shared" si="13"/>
        <v>#DIV/0!</v>
      </c>
      <c r="O293" s="10" t="e">
        <f t="shared" si="14"/>
        <v>#DIV/0!</v>
      </c>
      <c r="P293" s="8" t="e" cm="1">
        <f t="array" ref="P293">IF(E293=TRUE,0,dsdalpha)</f>
        <v>#DIV/0!</v>
      </c>
      <c r="Q293" s="8" t="e" cm="1">
        <f t="array" ref="Q293">IF(E293=TRUE,0,ds_dhro)</f>
        <v>#DIV/0!</v>
      </c>
      <c r="R293" s="9" t="e" cm="1">
        <f t="array" ref="R293">IF(E293=TRUE,0,dsdnu)</f>
        <v>#DIV/0!</v>
      </c>
    </row>
    <row r="294" spans="8:18" x14ac:dyDescent="0.2">
      <c r="H294" s="11"/>
      <c r="I294" s="16" t="e">
        <f>+alpha*((F*B294)^(0.5*(1-beta))*(1+1/24*(1-beta)^2*(LN(F/B294)^2)+1/1920*(1-beta)^4*(LN(F/B294)^4)))^(-1)</f>
        <v>#DIV/0!</v>
      </c>
      <c r="J294" s="11" t="e">
        <f>+(1+(1/24*(1-beta)^2*alpha^2/(F*B294)^(1-beta)+rho*beta*nu*alpha/(4*(F*B294)^(0.5*(1-beta)))+(2-3*rho^2)/24*nu^2)*F294)</f>
        <v>#DIV/0!</v>
      </c>
      <c r="K294" s="11" t="e">
        <f>+nu/alpha*(F*B294)^(0.5*(1-beta))*LN(F/B294)</f>
        <v>#DIV/0!</v>
      </c>
      <c r="L294" s="11" t="e">
        <f>LN((SQRT(1-2*rho*K294+K294^2)+K294-rho)/(1-rho))</f>
        <v>#DIV/0!</v>
      </c>
      <c r="M294" s="11" t="e">
        <f t="shared" si="12"/>
        <v>#DIV/0!</v>
      </c>
      <c r="N294" s="10" t="e">
        <f t="shared" si="13"/>
        <v>#DIV/0!</v>
      </c>
      <c r="O294" s="10" t="e">
        <f t="shared" si="14"/>
        <v>#DIV/0!</v>
      </c>
      <c r="P294" s="8" t="e" cm="1">
        <f t="array" ref="P294">IF(E294=TRUE,0,dsdalpha)</f>
        <v>#DIV/0!</v>
      </c>
      <c r="Q294" s="8" t="e" cm="1">
        <f t="array" ref="Q294">IF(E294=TRUE,0,ds_dhro)</f>
        <v>#DIV/0!</v>
      </c>
      <c r="R294" s="9" t="e" cm="1">
        <f t="array" ref="R294">IF(E294=TRUE,0,dsdnu)</f>
        <v>#DIV/0!</v>
      </c>
    </row>
    <row r="295" spans="8:18" x14ac:dyDescent="0.2">
      <c r="H295" s="11"/>
      <c r="I295" s="16" t="e">
        <f>+alpha*((F*B295)^(0.5*(1-beta))*(1+1/24*(1-beta)^2*(LN(F/B295)^2)+1/1920*(1-beta)^4*(LN(F/B295)^4)))^(-1)</f>
        <v>#DIV/0!</v>
      </c>
      <c r="J295" s="11" t="e">
        <f>+(1+(1/24*(1-beta)^2*alpha^2/(F*B295)^(1-beta)+rho*beta*nu*alpha/(4*(F*B295)^(0.5*(1-beta)))+(2-3*rho^2)/24*nu^2)*F295)</f>
        <v>#DIV/0!</v>
      </c>
      <c r="K295" s="11" t="e">
        <f>+nu/alpha*(F*B295)^(0.5*(1-beta))*LN(F/B295)</f>
        <v>#DIV/0!</v>
      </c>
      <c r="L295" s="11" t="e">
        <f>LN((SQRT(1-2*rho*K295+K295^2)+K295-rho)/(1-rho))</f>
        <v>#DIV/0!</v>
      </c>
      <c r="M295" s="11" t="e">
        <f t="shared" si="12"/>
        <v>#DIV/0!</v>
      </c>
      <c r="N295" s="10" t="e">
        <f t="shared" si="13"/>
        <v>#DIV/0!</v>
      </c>
      <c r="O295" s="10" t="e">
        <f t="shared" si="14"/>
        <v>#DIV/0!</v>
      </c>
      <c r="P295" s="8" t="e" cm="1">
        <f t="array" ref="P295">IF(E295=TRUE,0,dsdalpha)</f>
        <v>#DIV/0!</v>
      </c>
      <c r="Q295" s="8" t="e" cm="1">
        <f t="array" ref="Q295">IF(E295=TRUE,0,ds_dhro)</f>
        <v>#DIV/0!</v>
      </c>
      <c r="R295" s="9" t="e" cm="1">
        <f t="array" ref="R295">IF(E295=TRUE,0,dsdnu)</f>
        <v>#DIV/0!</v>
      </c>
    </row>
    <row r="296" spans="8:18" x14ac:dyDescent="0.2">
      <c r="H296" s="11"/>
      <c r="I296" s="16" t="e">
        <f>+alpha*((F*B296)^(0.5*(1-beta))*(1+1/24*(1-beta)^2*(LN(F/B296)^2)+1/1920*(1-beta)^4*(LN(F/B296)^4)))^(-1)</f>
        <v>#DIV/0!</v>
      </c>
      <c r="J296" s="11" t="e">
        <f>+(1+(1/24*(1-beta)^2*alpha^2/(F*B296)^(1-beta)+rho*beta*nu*alpha/(4*(F*B296)^(0.5*(1-beta)))+(2-3*rho^2)/24*nu^2)*F296)</f>
        <v>#DIV/0!</v>
      </c>
      <c r="K296" s="11" t="e">
        <f>+nu/alpha*(F*B296)^(0.5*(1-beta))*LN(F/B296)</f>
        <v>#DIV/0!</v>
      </c>
      <c r="L296" s="11" t="e">
        <f>LN((SQRT(1-2*rho*K296+K296^2)+K296-rho)/(1-rho))</f>
        <v>#DIV/0!</v>
      </c>
      <c r="M296" s="11" t="e">
        <f t="shared" si="12"/>
        <v>#DIV/0!</v>
      </c>
      <c r="N296" s="10" t="e">
        <f t="shared" si="13"/>
        <v>#DIV/0!</v>
      </c>
      <c r="O296" s="10" t="e">
        <f t="shared" si="14"/>
        <v>#DIV/0!</v>
      </c>
      <c r="P296" s="8" t="e" cm="1">
        <f t="array" ref="P296">IF(E296=TRUE,0,dsdalpha)</f>
        <v>#DIV/0!</v>
      </c>
      <c r="Q296" s="8" t="e" cm="1">
        <f t="array" ref="Q296">IF(E296=TRUE,0,ds_dhro)</f>
        <v>#DIV/0!</v>
      </c>
      <c r="R296" s="9" t="e" cm="1">
        <f t="array" ref="R296">IF(E296=TRUE,0,dsdnu)</f>
        <v>#DIV/0!</v>
      </c>
    </row>
    <row r="297" spans="8:18" x14ac:dyDescent="0.2">
      <c r="H297" s="11"/>
      <c r="I297" s="16" t="e">
        <f>+alpha*((F*B297)^(0.5*(1-beta))*(1+1/24*(1-beta)^2*(LN(F/B297)^2)+1/1920*(1-beta)^4*(LN(F/B297)^4)))^(-1)</f>
        <v>#DIV/0!</v>
      </c>
      <c r="J297" s="11" t="e">
        <f>+(1+(1/24*(1-beta)^2*alpha^2/(F*B297)^(1-beta)+rho*beta*nu*alpha/(4*(F*B297)^(0.5*(1-beta)))+(2-3*rho^2)/24*nu^2)*F297)</f>
        <v>#DIV/0!</v>
      </c>
      <c r="K297" s="11" t="e">
        <f>+nu/alpha*(F*B297)^(0.5*(1-beta))*LN(F/B297)</f>
        <v>#DIV/0!</v>
      </c>
      <c r="L297" s="11" t="e">
        <f>LN((SQRT(1-2*rho*K297+K297^2)+K297-rho)/(1-rho))</f>
        <v>#DIV/0!</v>
      </c>
      <c r="M297" s="11" t="e">
        <f t="shared" si="12"/>
        <v>#DIV/0!</v>
      </c>
      <c r="N297" s="10" t="e">
        <f t="shared" si="13"/>
        <v>#DIV/0!</v>
      </c>
      <c r="O297" s="10" t="e">
        <f t="shared" si="14"/>
        <v>#DIV/0!</v>
      </c>
      <c r="P297" s="8" t="e" cm="1">
        <f t="array" ref="P297">IF(E297=TRUE,0,dsdalpha)</f>
        <v>#DIV/0!</v>
      </c>
      <c r="Q297" s="8" t="e" cm="1">
        <f t="array" ref="Q297">IF(E297=TRUE,0,ds_dhro)</f>
        <v>#DIV/0!</v>
      </c>
      <c r="R297" s="9" t="e" cm="1">
        <f t="array" ref="R297">IF(E297=TRUE,0,dsdnu)</f>
        <v>#DIV/0!</v>
      </c>
    </row>
    <row r="298" spans="8:18" x14ac:dyDescent="0.2">
      <c r="H298" s="11"/>
      <c r="I298" s="16" t="e">
        <f>+alpha*((F*B298)^(0.5*(1-beta))*(1+1/24*(1-beta)^2*(LN(F/B298)^2)+1/1920*(1-beta)^4*(LN(F/B298)^4)))^(-1)</f>
        <v>#DIV/0!</v>
      </c>
      <c r="J298" s="11" t="e">
        <f>+(1+(1/24*(1-beta)^2*alpha^2/(F*B298)^(1-beta)+rho*beta*nu*alpha/(4*(F*B298)^(0.5*(1-beta)))+(2-3*rho^2)/24*nu^2)*F298)</f>
        <v>#DIV/0!</v>
      </c>
      <c r="K298" s="11" t="e">
        <f>+nu/alpha*(F*B298)^(0.5*(1-beta))*LN(F/B298)</f>
        <v>#DIV/0!</v>
      </c>
      <c r="L298" s="11" t="e">
        <f>LN((SQRT(1-2*rho*K298+K298^2)+K298-rho)/(1-rho))</f>
        <v>#DIV/0!</v>
      </c>
      <c r="M298" s="11" t="e">
        <f t="shared" si="12"/>
        <v>#DIV/0!</v>
      </c>
      <c r="N298" s="10" t="e">
        <f t="shared" si="13"/>
        <v>#DIV/0!</v>
      </c>
      <c r="O298" s="10" t="e">
        <f t="shared" si="14"/>
        <v>#DIV/0!</v>
      </c>
      <c r="P298" s="8" t="e" cm="1">
        <f t="array" ref="P298">IF(E298=TRUE,0,dsdalpha)</f>
        <v>#DIV/0!</v>
      </c>
      <c r="Q298" s="8" t="e" cm="1">
        <f t="array" ref="Q298">IF(E298=TRUE,0,ds_dhro)</f>
        <v>#DIV/0!</v>
      </c>
      <c r="R298" s="9" t="e" cm="1">
        <f t="array" ref="R298">IF(E298=TRUE,0,dsdnu)</f>
        <v>#DIV/0!</v>
      </c>
    </row>
    <row r="299" spans="8:18" x14ac:dyDescent="0.2">
      <c r="H299" s="11"/>
      <c r="I299" s="16" t="e">
        <f>+alpha*((F*B299)^(0.5*(1-beta))*(1+1/24*(1-beta)^2*(LN(F/B299)^2)+1/1920*(1-beta)^4*(LN(F/B299)^4)))^(-1)</f>
        <v>#DIV/0!</v>
      </c>
      <c r="J299" s="11" t="e">
        <f>+(1+(1/24*(1-beta)^2*alpha^2/(F*B299)^(1-beta)+rho*beta*nu*alpha/(4*(F*B299)^(0.5*(1-beta)))+(2-3*rho^2)/24*nu^2)*F299)</f>
        <v>#DIV/0!</v>
      </c>
      <c r="K299" s="11" t="e">
        <f>+nu/alpha*(F*B299)^(0.5*(1-beta))*LN(F/B299)</f>
        <v>#DIV/0!</v>
      </c>
      <c r="L299" s="11" t="e">
        <f>LN((SQRT(1-2*rho*K299+K299^2)+K299-rho)/(1-rho))</f>
        <v>#DIV/0!</v>
      </c>
      <c r="M299" s="11" t="e">
        <f t="shared" si="12"/>
        <v>#DIV/0!</v>
      </c>
      <c r="N299" s="10" t="e">
        <f t="shared" si="13"/>
        <v>#DIV/0!</v>
      </c>
      <c r="O299" s="10" t="e">
        <f t="shared" si="14"/>
        <v>#DIV/0!</v>
      </c>
      <c r="P299" s="8" t="e" cm="1">
        <f t="array" ref="P299">IF(E299=TRUE,0,dsdalpha)</f>
        <v>#DIV/0!</v>
      </c>
      <c r="Q299" s="8" t="e" cm="1">
        <f t="array" ref="Q299">IF(E299=TRUE,0,ds_dhro)</f>
        <v>#DIV/0!</v>
      </c>
      <c r="R299" s="9" t="e" cm="1">
        <f t="array" ref="R299">IF(E299=TRUE,0,dsdnu)</f>
        <v>#DIV/0!</v>
      </c>
    </row>
    <row r="300" spans="8:18" x14ac:dyDescent="0.2">
      <c r="H300" s="11"/>
      <c r="I300" s="16" t="e">
        <f>+alpha*((F*B300)^(0.5*(1-beta))*(1+1/24*(1-beta)^2*(LN(F/B300)^2)+1/1920*(1-beta)^4*(LN(F/B300)^4)))^(-1)</f>
        <v>#DIV/0!</v>
      </c>
      <c r="J300" s="11" t="e">
        <f>+(1+(1/24*(1-beta)^2*alpha^2/(F*B300)^(1-beta)+rho*beta*nu*alpha/(4*(F*B300)^(0.5*(1-beta)))+(2-3*rho^2)/24*nu^2)*F300)</f>
        <v>#DIV/0!</v>
      </c>
      <c r="K300" s="11" t="e">
        <f>+nu/alpha*(F*B300)^(0.5*(1-beta))*LN(F/B300)</f>
        <v>#DIV/0!</v>
      </c>
      <c r="L300" s="11" t="e">
        <f>LN((SQRT(1-2*rho*K300+K300^2)+K300-rho)/(1-rho))</f>
        <v>#DIV/0!</v>
      </c>
      <c r="M300" s="11" t="e">
        <f t="shared" si="12"/>
        <v>#DIV/0!</v>
      </c>
      <c r="N300" s="10" t="e">
        <f t="shared" si="13"/>
        <v>#DIV/0!</v>
      </c>
      <c r="O300" s="10" t="e">
        <f t="shared" si="14"/>
        <v>#DIV/0!</v>
      </c>
      <c r="P300" s="8" t="e" cm="1">
        <f t="array" ref="P300">IF(E300=TRUE,0,dsdalpha)</f>
        <v>#DIV/0!</v>
      </c>
      <c r="Q300" s="8" t="e" cm="1">
        <f t="array" ref="Q300">IF(E300=TRUE,0,ds_dhro)</f>
        <v>#DIV/0!</v>
      </c>
      <c r="R300" s="9" t="e" cm="1">
        <f t="array" ref="R300">IF(E300=TRUE,0,dsdnu)</f>
        <v>#DIV/0!</v>
      </c>
    </row>
    <row r="301" spans="8:18" x14ac:dyDescent="0.2">
      <c r="H301" s="11"/>
      <c r="I301" s="16" t="e">
        <f>+alpha*((F*B301)^(0.5*(1-beta))*(1+1/24*(1-beta)^2*(LN(F/B301)^2)+1/1920*(1-beta)^4*(LN(F/B301)^4)))^(-1)</f>
        <v>#DIV/0!</v>
      </c>
      <c r="J301" s="11" t="e">
        <f>+(1+(1/24*(1-beta)^2*alpha^2/(F*B301)^(1-beta)+rho*beta*nu*alpha/(4*(F*B301)^(0.5*(1-beta)))+(2-3*rho^2)/24*nu^2)*F301)</f>
        <v>#DIV/0!</v>
      </c>
      <c r="K301" s="11" t="e">
        <f>+nu/alpha*(F*B301)^(0.5*(1-beta))*LN(F/B301)</f>
        <v>#DIV/0!</v>
      </c>
      <c r="L301" s="11" t="e">
        <f>LN((SQRT(1-2*rho*K301+K301^2)+K301-rho)/(1-rho))</f>
        <v>#DIV/0!</v>
      </c>
      <c r="M301" s="11" t="e">
        <f t="shared" si="12"/>
        <v>#DIV/0!</v>
      </c>
      <c r="N301" s="10" t="e">
        <f t="shared" si="13"/>
        <v>#DIV/0!</v>
      </c>
      <c r="O301" s="10" t="e">
        <f t="shared" si="14"/>
        <v>#DIV/0!</v>
      </c>
      <c r="P301" s="8" t="e" cm="1">
        <f t="array" ref="P301">IF(E301=TRUE,0,dsdalpha)</f>
        <v>#DIV/0!</v>
      </c>
      <c r="Q301" s="8" t="e" cm="1">
        <f t="array" ref="Q301">IF(E301=TRUE,0,ds_dhro)</f>
        <v>#DIV/0!</v>
      </c>
      <c r="R301" s="9" t="e" cm="1">
        <f t="array" ref="R301">IF(E301=TRUE,0,dsdnu)</f>
        <v>#DIV/0!</v>
      </c>
    </row>
    <row r="302" spans="8:18" x14ac:dyDescent="0.2">
      <c r="H302" s="11"/>
      <c r="I302" s="16" t="e">
        <f>+alpha*((F*B302)^(0.5*(1-beta))*(1+1/24*(1-beta)^2*(LN(F/B302)^2)+1/1920*(1-beta)^4*(LN(F/B302)^4)))^(-1)</f>
        <v>#DIV/0!</v>
      </c>
      <c r="J302" s="11" t="e">
        <f>+(1+(1/24*(1-beta)^2*alpha^2/(F*B302)^(1-beta)+rho*beta*nu*alpha/(4*(F*B302)^(0.5*(1-beta)))+(2-3*rho^2)/24*nu^2)*F302)</f>
        <v>#DIV/0!</v>
      </c>
      <c r="K302" s="11" t="e">
        <f>+nu/alpha*(F*B302)^(0.5*(1-beta))*LN(F/B302)</f>
        <v>#DIV/0!</v>
      </c>
      <c r="L302" s="11" t="e">
        <f>LN((SQRT(1-2*rho*K302+K302^2)+K302-rho)/(1-rho))</f>
        <v>#DIV/0!</v>
      </c>
      <c r="M302" s="11" t="e">
        <f t="shared" si="12"/>
        <v>#DIV/0!</v>
      </c>
      <c r="N302" s="10" t="e">
        <f t="shared" si="13"/>
        <v>#DIV/0!</v>
      </c>
      <c r="O302" s="10" t="e">
        <f t="shared" si="14"/>
        <v>#DIV/0!</v>
      </c>
      <c r="P302" s="8" t="e" cm="1">
        <f t="array" ref="P302">IF(E302=TRUE,0,dsdalpha)</f>
        <v>#DIV/0!</v>
      </c>
      <c r="Q302" s="8" t="e" cm="1">
        <f t="array" ref="Q302">IF(E302=TRUE,0,ds_dhro)</f>
        <v>#DIV/0!</v>
      </c>
      <c r="R302" s="9" t="e" cm="1">
        <f t="array" ref="R302">IF(E302=TRUE,0,dsdnu)</f>
        <v>#DIV/0!</v>
      </c>
    </row>
    <row r="303" spans="8:18" x14ac:dyDescent="0.2">
      <c r="H303" s="11"/>
      <c r="I303" s="16" t="e">
        <f>+alpha*((F*B303)^(0.5*(1-beta))*(1+1/24*(1-beta)^2*(LN(F/B303)^2)+1/1920*(1-beta)^4*(LN(F/B303)^4)))^(-1)</f>
        <v>#DIV/0!</v>
      </c>
      <c r="J303" s="11" t="e">
        <f>+(1+(1/24*(1-beta)^2*alpha^2/(F*B303)^(1-beta)+rho*beta*nu*alpha/(4*(F*B303)^(0.5*(1-beta)))+(2-3*rho^2)/24*nu^2)*F303)</f>
        <v>#DIV/0!</v>
      </c>
      <c r="K303" s="11" t="e">
        <f>+nu/alpha*(F*B303)^(0.5*(1-beta))*LN(F/B303)</f>
        <v>#DIV/0!</v>
      </c>
      <c r="L303" s="11" t="e">
        <f>LN((SQRT(1-2*rho*K303+K303^2)+K303-rho)/(1-rho))</f>
        <v>#DIV/0!</v>
      </c>
      <c r="M303" s="11" t="e">
        <f t="shared" si="12"/>
        <v>#DIV/0!</v>
      </c>
      <c r="N303" s="10" t="e">
        <f t="shared" si="13"/>
        <v>#DIV/0!</v>
      </c>
      <c r="O303" s="10" t="e">
        <f t="shared" si="14"/>
        <v>#DIV/0!</v>
      </c>
      <c r="P303" s="8" t="e" cm="1">
        <f t="array" ref="P303">IF(E303=TRUE,0,dsdalpha)</f>
        <v>#DIV/0!</v>
      </c>
      <c r="Q303" s="8" t="e" cm="1">
        <f t="array" ref="Q303">IF(E303=TRUE,0,ds_dhro)</f>
        <v>#DIV/0!</v>
      </c>
      <c r="R303" s="9" t="e" cm="1">
        <f t="array" ref="R303">IF(E303=TRUE,0,dsdnu)</f>
        <v>#DIV/0!</v>
      </c>
    </row>
    <row r="304" spans="8:18" x14ac:dyDescent="0.2">
      <c r="H304" s="11"/>
      <c r="I304" s="16" t="e">
        <f>+alpha*((F*B304)^(0.5*(1-beta))*(1+1/24*(1-beta)^2*(LN(F/B304)^2)+1/1920*(1-beta)^4*(LN(F/B304)^4)))^(-1)</f>
        <v>#DIV/0!</v>
      </c>
      <c r="J304" s="11" t="e">
        <f>+(1+(1/24*(1-beta)^2*alpha^2/(F*B304)^(1-beta)+rho*beta*nu*alpha/(4*(F*B304)^(0.5*(1-beta)))+(2-3*rho^2)/24*nu^2)*F304)</f>
        <v>#DIV/0!</v>
      </c>
      <c r="K304" s="11" t="e">
        <f>+nu/alpha*(F*B304)^(0.5*(1-beta))*LN(F/B304)</f>
        <v>#DIV/0!</v>
      </c>
      <c r="L304" s="11" t="e">
        <f>LN((SQRT(1-2*rho*K304+K304^2)+K304-rho)/(1-rho))</f>
        <v>#DIV/0!</v>
      </c>
      <c r="M304" s="11" t="e">
        <f t="shared" si="12"/>
        <v>#DIV/0!</v>
      </c>
      <c r="N304" s="10" t="e">
        <f t="shared" si="13"/>
        <v>#DIV/0!</v>
      </c>
      <c r="O304" s="10" t="e">
        <f t="shared" si="14"/>
        <v>#DIV/0!</v>
      </c>
      <c r="P304" s="8" t="e" cm="1">
        <f t="array" ref="P304">IF(E304=TRUE,0,dsdalpha)</f>
        <v>#DIV/0!</v>
      </c>
      <c r="Q304" s="8" t="e" cm="1">
        <f t="array" ref="Q304">IF(E304=TRUE,0,ds_dhro)</f>
        <v>#DIV/0!</v>
      </c>
      <c r="R304" s="9" t="e" cm="1">
        <f t="array" ref="R304">IF(E304=TRUE,0,dsdnu)</f>
        <v>#DIV/0!</v>
      </c>
    </row>
    <row r="305" spans="8:18" x14ac:dyDescent="0.2">
      <c r="H305" s="11"/>
      <c r="I305" s="16" t="e">
        <f>+alpha*((F*B305)^(0.5*(1-beta))*(1+1/24*(1-beta)^2*(LN(F/B305)^2)+1/1920*(1-beta)^4*(LN(F/B305)^4)))^(-1)</f>
        <v>#DIV/0!</v>
      </c>
      <c r="J305" s="11" t="e">
        <f>+(1+(1/24*(1-beta)^2*alpha^2/(F*B305)^(1-beta)+rho*beta*nu*alpha/(4*(F*B305)^(0.5*(1-beta)))+(2-3*rho^2)/24*nu^2)*F305)</f>
        <v>#DIV/0!</v>
      </c>
      <c r="K305" s="11" t="e">
        <f>+nu/alpha*(F*B305)^(0.5*(1-beta))*LN(F/B305)</f>
        <v>#DIV/0!</v>
      </c>
      <c r="L305" s="11" t="e">
        <f>LN((SQRT(1-2*rho*K305+K305^2)+K305-rho)/(1-rho))</f>
        <v>#DIV/0!</v>
      </c>
      <c r="M305" s="11" t="e">
        <f t="shared" si="12"/>
        <v>#DIV/0!</v>
      </c>
      <c r="N305" s="10" t="e">
        <f t="shared" si="13"/>
        <v>#DIV/0!</v>
      </c>
      <c r="O305" s="10" t="e">
        <f t="shared" si="14"/>
        <v>#DIV/0!</v>
      </c>
      <c r="P305" s="8" t="e" cm="1">
        <f t="array" ref="P305">IF(E305=TRUE,0,dsdalpha)</f>
        <v>#DIV/0!</v>
      </c>
      <c r="Q305" s="8" t="e" cm="1">
        <f t="array" ref="Q305">IF(E305=TRUE,0,ds_dhro)</f>
        <v>#DIV/0!</v>
      </c>
      <c r="R305" s="9" t="e" cm="1">
        <f t="array" ref="R305">IF(E305=TRUE,0,dsdnu)</f>
        <v>#DIV/0!</v>
      </c>
    </row>
    <row r="306" spans="8:18" x14ac:dyDescent="0.2">
      <c r="H306" s="11"/>
      <c r="I306" s="16" t="e">
        <f>+alpha*((F*B306)^(0.5*(1-beta))*(1+1/24*(1-beta)^2*(LN(F/B306)^2)+1/1920*(1-beta)^4*(LN(F/B306)^4)))^(-1)</f>
        <v>#DIV/0!</v>
      </c>
      <c r="J306" s="11" t="e">
        <f>+(1+(1/24*(1-beta)^2*alpha^2/(F*B306)^(1-beta)+rho*beta*nu*alpha/(4*(F*B306)^(0.5*(1-beta)))+(2-3*rho^2)/24*nu^2)*F306)</f>
        <v>#DIV/0!</v>
      </c>
      <c r="K306" s="11" t="e">
        <f>+nu/alpha*(F*B306)^(0.5*(1-beta))*LN(F/B306)</f>
        <v>#DIV/0!</v>
      </c>
      <c r="L306" s="11" t="e">
        <f>LN((SQRT(1-2*rho*K306+K306^2)+K306-rho)/(1-rho))</f>
        <v>#DIV/0!</v>
      </c>
      <c r="M306" s="11" t="e">
        <f t="shared" si="12"/>
        <v>#DIV/0!</v>
      </c>
      <c r="N306" s="10" t="e">
        <f t="shared" si="13"/>
        <v>#DIV/0!</v>
      </c>
      <c r="O306" s="10" t="e">
        <f t="shared" si="14"/>
        <v>#DIV/0!</v>
      </c>
      <c r="P306" s="8" t="e" cm="1">
        <f t="array" ref="P306">IF(E306=TRUE,0,dsdalpha)</f>
        <v>#DIV/0!</v>
      </c>
      <c r="Q306" s="8" t="e" cm="1">
        <f t="array" ref="Q306">IF(E306=TRUE,0,ds_dhro)</f>
        <v>#DIV/0!</v>
      </c>
      <c r="R306" s="9" t="e" cm="1">
        <f t="array" ref="R306">IF(E306=TRUE,0,dsdnu)</f>
        <v>#DIV/0!</v>
      </c>
    </row>
    <row r="307" spans="8:18" x14ac:dyDescent="0.2">
      <c r="H307" s="11"/>
      <c r="I307" s="16" t="e">
        <f>+alpha*((F*B307)^(0.5*(1-beta))*(1+1/24*(1-beta)^2*(LN(F/B307)^2)+1/1920*(1-beta)^4*(LN(F/B307)^4)))^(-1)</f>
        <v>#DIV/0!</v>
      </c>
      <c r="J307" s="11" t="e">
        <f>+(1+(1/24*(1-beta)^2*alpha^2/(F*B307)^(1-beta)+rho*beta*nu*alpha/(4*(F*B307)^(0.5*(1-beta)))+(2-3*rho^2)/24*nu^2)*F307)</f>
        <v>#DIV/0!</v>
      </c>
      <c r="K307" s="11" t="e">
        <f>+nu/alpha*(F*B307)^(0.5*(1-beta))*LN(F/B307)</f>
        <v>#DIV/0!</v>
      </c>
      <c r="L307" s="11" t="e">
        <f>LN((SQRT(1-2*rho*K307+K307^2)+K307-rho)/(1-rho))</f>
        <v>#DIV/0!</v>
      </c>
      <c r="M307" s="11" t="e">
        <f t="shared" si="12"/>
        <v>#DIV/0!</v>
      </c>
      <c r="N307" s="10" t="e">
        <f t="shared" si="13"/>
        <v>#DIV/0!</v>
      </c>
      <c r="O307" s="10" t="e">
        <f t="shared" si="14"/>
        <v>#DIV/0!</v>
      </c>
      <c r="P307" s="8" t="e" cm="1">
        <f t="array" ref="P307">IF(E307=TRUE,0,dsdalpha)</f>
        <v>#DIV/0!</v>
      </c>
      <c r="Q307" s="8" t="e" cm="1">
        <f t="array" ref="Q307">IF(E307=TRUE,0,ds_dhro)</f>
        <v>#DIV/0!</v>
      </c>
      <c r="R307" s="9" t="e" cm="1">
        <f t="array" ref="R307">IF(E307=TRUE,0,dsdnu)</f>
        <v>#DIV/0!</v>
      </c>
    </row>
    <row r="308" spans="8:18" x14ac:dyDescent="0.2">
      <c r="H308" s="11"/>
      <c r="I308" s="16" t="e">
        <f>+alpha*((F*B308)^(0.5*(1-beta))*(1+1/24*(1-beta)^2*(LN(F/B308)^2)+1/1920*(1-beta)^4*(LN(F/B308)^4)))^(-1)</f>
        <v>#DIV/0!</v>
      </c>
      <c r="J308" s="11" t="e">
        <f>+(1+(1/24*(1-beta)^2*alpha^2/(F*B308)^(1-beta)+rho*beta*nu*alpha/(4*(F*B308)^(0.5*(1-beta)))+(2-3*rho^2)/24*nu^2)*F308)</f>
        <v>#DIV/0!</v>
      </c>
      <c r="K308" s="11" t="e">
        <f>+nu/alpha*(F*B308)^(0.5*(1-beta))*LN(F/B308)</f>
        <v>#DIV/0!</v>
      </c>
      <c r="L308" s="11" t="e">
        <f>LN((SQRT(1-2*rho*K308+K308^2)+K308-rho)/(1-rho))</f>
        <v>#DIV/0!</v>
      </c>
      <c r="M308" s="11" t="e">
        <f t="shared" si="12"/>
        <v>#DIV/0!</v>
      </c>
      <c r="N308" s="10" t="e">
        <f t="shared" si="13"/>
        <v>#DIV/0!</v>
      </c>
      <c r="O308" s="10" t="e">
        <f t="shared" si="14"/>
        <v>#DIV/0!</v>
      </c>
      <c r="P308" s="8" t="e" cm="1">
        <f t="array" ref="P308">IF(E308=TRUE,0,dsdalpha)</f>
        <v>#DIV/0!</v>
      </c>
      <c r="Q308" s="8" t="e" cm="1">
        <f t="array" ref="Q308">IF(E308=TRUE,0,ds_dhro)</f>
        <v>#DIV/0!</v>
      </c>
      <c r="R308" s="9" t="e" cm="1">
        <f t="array" ref="R308">IF(E308=TRUE,0,dsdnu)</f>
        <v>#DIV/0!</v>
      </c>
    </row>
    <row r="309" spans="8:18" x14ac:dyDescent="0.2">
      <c r="H309" s="11"/>
      <c r="I309" s="16" t="e">
        <f>+alpha*((F*B309)^(0.5*(1-beta))*(1+1/24*(1-beta)^2*(LN(F/B309)^2)+1/1920*(1-beta)^4*(LN(F/B309)^4)))^(-1)</f>
        <v>#DIV/0!</v>
      </c>
      <c r="J309" s="11" t="e">
        <f>+(1+(1/24*(1-beta)^2*alpha^2/(F*B309)^(1-beta)+rho*beta*nu*alpha/(4*(F*B309)^(0.5*(1-beta)))+(2-3*rho^2)/24*nu^2)*F309)</f>
        <v>#DIV/0!</v>
      </c>
      <c r="K309" s="11" t="e">
        <f>+nu/alpha*(F*B309)^(0.5*(1-beta))*LN(F/B309)</f>
        <v>#DIV/0!</v>
      </c>
      <c r="L309" s="11" t="e">
        <f>LN((SQRT(1-2*rho*K309+K309^2)+K309-rho)/(1-rho))</f>
        <v>#DIV/0!</v>
      </c>
      <c r="M309" s="11" t="e">
        <f t="shared" si="12"/>
        <v>#DIV/0!</v>
      </c>
      <c r="N309" s="10" t="e">
        <f t="shared" si="13"/>
        <v>#DIV/0!</v>
      </c>
      <c r="O309" s="10" t="e">
        <f t="shared" si="14"/>
        <v>#DIV/0!</v>
      </c>
      <c r="P309" s="8" t="e" cm="1">
        <f t="array" ref="P309">IF(E309=TRUE,0,dsdalpha)</f>
        <v>#DIV/0!</v>
      </c>
      <c r="Q309" s="8" t="e" cm="1">
        <f t="array" ref="Q309">IF(E309=TRUE,0,ds_dhro)</f>
        <v>#DIV/0!</v>
      </c>
      <c r="R309" s="9" t="e" cm="1">
        <f t="array" ref="R309">IF(E309=TRUE,0,dsdnu)</f>
        <v>#DIV/0!</v>
      </c>
    </row>
    <row r="310" spans="8:18" x14ac:dyDescent="0.2">
      <c r="H310" s="11"/>
      <c r="I310" s="16" t="e">
        <f>+alpha*((F*B310)^(0.5*(1-beta))*(1+1/24*(1-beta)^2*(LN(F/B310)^2)+1/1920*(1-beta)^4*(LN(F/B310)^4)))^(-1)</f>
        <v>#DIV/0!</v>
      </c>
      <c r="J310" s="11" t="e">
        <f>+(1+(1/24*(1-beta)^2*alpha^2/(F*B310)^(1-beta)+rho*beta*nu*alpha/(4*(F*B310)^(0.5*(1-beta)))+(2-3*rho^2)/24*nu^2)*F310)</f>
        <v>#DIV/0!</v>
      </c>
      <c r="K310" s="11" t="e">
        <f>+nu/alpha*(F*B310)^(0.5*(1-beta))*LN(F/B310)</f>
        <v>#DIV/0!</v>
      </c>
      <c r="L310" s="11" t="e">
        <f>LN((SQRT(1-2*rho*K310+K310^2)+K310-rho)/(1-rho))</f>
        <v>#DIV/0!</v>
      </c>
      <c r="M310" s="11" t="e">
        <f t="shared" si="12"/>
        <v>#DIV/0!</v>
      </c>
      <c r="N310" s="10" t="e">
        <f t="shared" si="13"/>
        <v>#DIV/0!</v>
      </c>
      <c r="O310" s="10" t="e">
        <f t="shared" si="14"/>
        <v>#DIV/0!</v>
      </c>
      <c r="P310" s="8" t="e" cm="1">
        <f t="array" ref="P310">IF(E310=TRUE,0,dsdalpha)</f>
        <v>#DIV/0!</v>
      </c>
      <c r="Q310" s="8" t="e" cm="1">
        <f t="array" ref="Q310">IF(E310=TRUE,0,ds_dhro)</f>
        <v>#DIV/0!</v>
      </c>
      <c r="R310" s="9" t="e" cm="1">
        <f t="array" ref="R310">IF(E310=TRUE,0,dsdnu)</f>
        <v>#DIV/0!</v>
      </c>
    </row>
    <row r="311" spans="8:18" x14ac:dyDescent="0.2">
      <c r="H311" s="11"/>
      <c r="I311" s="16" t="e">
        <f>+alpha*((F*B311)^(0.5*(1-beta))*(1+1/24*(1-beta)^2*(LN(F/B311)^2)+1/1920*(1-beta)^4*(LN(F/B311)^4)))^(-1)</f>
        <v>#DIV/0!</v>
      </c>
      <c r="J311" s="11" t="e">
        <f>+(1+(1/24*(1-beta)^2*alpha^2/(F*B311)^(1-beta)+rho*beta*nu*alpha/(4*(F*B311)^(0.5*(1-beta)))+(2-3*rho^2)/24*nu^2)*F311)</f>
        <v>#DIV/0!</v>
      </c>
      <c r="K311" s="11" t="e">
        <f>+nu/alpha*(F*B311)^(0.5*(1-beta))*LN(F/B311)</f>
        <v>#DIV/0!</v>
      </c>
      <c r="L311" s="11" t="e">
        <f>LN((SQRT(1-2*rho*K311+K311^2)+K311-rho)/(1-rho))</f>
        <v>#DIV/0!</v>
      </c>
      <c r="M311" s="11" t="e">
        <f t="shared" si="12"/>
        <v>#DIV/0!</v>
      </c>
      <c r="N311" s="10" t="e">
        <f t="shared" si="13"/>
        <v>#DIV/0!</v>
      </c>
      <c r="O311" s="10" t="e">
        <f t="shared" si="14"/>
        <v>#DIV/0!</v>
      </c>
      <c r="P311" s="8" t="e" cm="1">
        <f t="array" ref="P311">IF(E311=TRUE,0,dsdalpha)</f>
        <v>#DIV/0!</v>
      </c>
      <c r="Q311" s="8" t="e" cm="1">
        <f t="array" ref="Q311">IF(E311=TRUE,0,ds_dhro)</f>
        <v>#DIV/0!</v>
      </c>
      <c r="R311" s="9" t="e" cm="1">
        <f t="array" ref="R311">IF(E311=TRUE,0,dsdnu)</f>
        <v>#DIV/0!</v>
      </c>
    </row>
    <row r="312" spans="8:18" x14ac:dyDescent="0.2">
      <c r="H312" s="11"/>
      <c r="I312" s="16" t="e">
        <f>+alpha*((F*B312)^(0.5*(1-beta))*(1+1/24*(1-beta)^2*(LN(F/B312)^2)+1/1920*(1-beta)^4*(LN(F/B312)^4)))^(-1)</f>
        <v>#DIV/0!</v>
      </c>
      <c r="J312" s="11" t="e">
        <f>+(1+(1/24*(1-beta)^2*alpha^2/(F*B312)^(1-beta)+rho*beta*nu*alpha/(4*(F*B312)^(0.5*(1-beta)))+(2-3*rho^2)/24*nu^2)*F312)</f>
        <v>#DIV/0!</v>
      </c>
      <c r="K312" s="11" t="e">
        <f>+nu/alpha*(F*B312)^(0.5*(1-beta))*LN(F/B312)</f>
        <v>#DIV/0!</v>
      </c>
      <c r="L312" s="11" t="e">
        <f>LN((SQRT(1-2*rho*K312+K312^2)+K312-rho)/(1-rho))</f>
        <v>#DIV/0!</v>
      </c>
      <c r="M312" s="11" t="e">
        <f t="shared" si="12"/>
        <v>#DIV/0!</v>
      </c>
      <c r="N312" s="10" t="e">
        <f t="shared" si="13"/>
        <v>#DIV/0!</v>
      </c>
      <c r="O312" s="10" t="e">
        <f t="shared" si="14"/>
        <v>#DIV/0!</v>
      </c>
      <c r="P312" s="8" t="e" cm="1">
        <f t="array" ref="P312">IF(E312=TRUE,0,dsdalpha)</f>
        <v>#DIV/0!</v>
      </c>
      <c r="Q312" s="8" t="e" cm="1">
        <f t="array" ref="Q312">IF(E312=TRUE,0,ds_dhro)</f>
        <v>#DIV/0!</v>
      </c>
      <c r="R312" s="9" t="e" cm="1">
        <f t="array" ref="R312">IF(E312=TRUE,0,dsdnu)</f>
        <v>#DIV/0!</v>
      </c>
    </row>
    <row r="313" spans="8:18" x14ac:dyDescent="0.2">
      <c r="H313" s="11"/>
      <c r="I313" s="16" t="e">
        <f>+alpha*((F*B313)^(0.5*(1-beta))*(1+1/24*(1-beta)^2*(LN(F/B313)^2)+1/1920*(1-beta)^4*(LN(F/B313)^4)))^(-1)</f>
        <v>#DIV/0!</v>
      </c>
      <c r="J313" s="11" t="e">
        <f>+(1+(1/24*(1-beta)^2*alpha^2/(F*B313)^(1-beta)+rho*beta*nu*alpha/(4*(F*B313)^(0.5*(1-beta)))+(2-3*rho^2)/24*nu^2)*F313)</f>
        <v>#DIV/0!</v>
      </c>
      <c r="K313" s="11" t="e">
        <f>+nu/alpha*(F*B313)^(0.5*(1-beta))*LN(F/B313)</f>
        <v>#DIV/0!</v>
      </c>
      <c r="L313" s="11" t="e">
        <f>LN((SQRT(1-2*rho*K313+K313^2)+K313-rho)/(1-rho))</f>
        <v>#DIV/0!</v>
      </c>
      <c r="M313" s="11" t="e">
        <f t="shared" si="12"/>
        <v>#DIV/0!</v>
      </c>
      <c r="N313" s="10" t="e">
        <f t="shared" si="13"/>
        <v>#DIV/0!</v>
      </c>
      <c r="O313" s="10" t="e">
        <f t="shared" si="14"/>
        <v>#DIV/0!</v>
      </c>
      <c r="P313" s="8" t="e" cm="1">
        <f t="array" ref="P313">IF(E313=TRUE,0,dsdalpha)</f>
        <v>#DIV/0!</v>
      </c>
      <c r="Q313" s="8" t="e" cm="1">
        <f t="array" ref="Q313">IF(E313=TRUE,0,ds_dhro)</f>
        <v>#DIV/0!</v>
      </c>
      <c r="R313" s="9" t="e" cm="1">
        <f t="array" ref="R313">IF(E313=TRUE,0,dsdnu)</f>
        <v>#DIV/0!</v>
      </c>
    </row>
    <row r="314" spans="8:18" x14ac:dyDescent="0.2">
      <c r="H314" s="11"/>
      <c r="I314" s="16" t="e">
        <f>+alpha*((F*B314)^(0.5*(1-beta))*(1+1/24*(1-beta)^2*(LN(F/B314)^2)+1/1920*(1-beta)^4*(LN(F/B314)^4)))^(-1)</f>
        <v>#DIV/0!</v>
      </c>
      <c r="J314" s="11" t="e">
        <f>+(1+(1/24*(1-beta)^2*alpha^2/(F*B314)^(1-beta)+rho*beta*nu*alpha/(4*(F*B314)^(0.5*(1-beta)))+(2-3*rho^2)/24*nu^2)*F314)</f>
        <v>#DIV/0!</v>
      </c>
      <c r="K314" s="11" t="e">
        <f>+nu/alpha*(F*B314)^(0.5*(1-beta))*LN(F/B314)</f>
        <v>#DIV/0!</v>
      </c>
      <c r="L314" s="11" t="e">
        <f>LN((SQRT(1-2*rho*K314+K314^2)+K314-rho)/(1-rho))</f>
        <v>#DIV/0!</v>
      </c>
      <c r="M314" s="11" t="e">
        <f t="shared" si="12"/>
        <v>#DIV/0!</v>
      </c>
      <c r="N314" s="10" t="e">
        <f t="shared" si="13"/>
        <v>#DIV/0!</v>
      </c>
      <c r="O314" s="10" t="e">
        <f t="shared" si="14"/>
        <v>#DIV/0!</v>
      </c>
      <c r="P314" s="8" t="e" cm="1">
        <f t="array" ref="P314">IF(E314=TRUE,0,dsdalpha)</f>
        <v>#DIV/0!</v>
      </c>
      <c r="Q314" s="8" t="e" cm="1">
        <f t="array" ref="Q314">IF(E314=TRUE,0,ds_dhro)</f>
        <v>#DIV/0!</v>
      </c>
      <c r="R314" s="9" t="e" cm="1">
        <f t="array" ref="R314">IF(E314=TRUE,0,dsdnu)</f>
        <v>#DIV/0!</v>
      </c>
    </row>
    <row r="315" spans="8:18" x14ac:dyDescent="0.2">
      <c r="H315" s="11"/>
      <c r="I315" s="16" t="e">
        <f>+alpha*((F*B315)^(0.5*(1-beta))*(1+1/24*(1-beta)^2*(LN(F/B315)^2)+1/1920*(1-beta)^4*(LN(F/B315)^4)))^(-1)</f>
        <v>#DIV/0!</v>
      </c>
      <c r="J315" s="11" t="e">
        <f>+(1+(1/24*(1-beta)^2*alpha^2/(F*B315)^(1-beta)+rho*beta*nu*alpha/(4*(F*B315)^(0.5*(1-beta)))+(2-3*rho^2)/24*nu^2)*F315)</f>
        <v>#DIV/0!</v>
      </c>
      <c r="K315" s="11" t="e">
        <f>+nu/alpha*(F*B315)^(0.5*(1-beta))*LN(F/B315)</f>
        <v>#DIV/0!</v>
      </c>
      <c r="L315" s="11" t="e">
        <f>LN((SQRT(1-2*rho*K315+K315^2)+K315-rho)/(1-rho))</f>
        <v>#DIV/0!</v>
      </c>
      <c r="M315" s="11" t="e">
        <f t="shared" si="12"/>
        <v>#DIV/0!</v>
      </c>
      <c r="N315" s="10" t="e">
        <f t="shared" si="13"/>
        <v>#DIV/0!</v>
      </c>
      <c r="O315" s="10" t="e">
        <f t="shared" si="14"/>
        <v>#DIV/0!</v>
      </c>
      <c r="P315" s="8" t="e" cm="1">
        <f t="array" ref="P315">IF(E315=TRUE,0,dsdalpha)</f>
        <v>#DIV/0!</v>
      </c>
      <c r="Q315" s="8" t="e" cm="1">
        <f t="array" ref="Q315">IF(E315=TRUE,0,ds_dhro)</f>
        <v>#DIV/0!</v>
      </c>
      <c r="R315" s="9" t="e" cm="1">
        <f t="array" ref="R315">IF(E315=TRUE,0,dsdnu)</f>
        <v>#DIV/0!</v>
      </c>
    </row>
    <row r="316" spans="8:18" x14ac:dyDescent="0.2">
      <c r="H316" s="11"/>
      <c r="I316" s="16" t="e">
        <f>+alpha*((F*B316)^(0.5*(1-beta))*(1+1/24*(1-beta)^2*(LN(F/B316)^2)+1/1920*(1-beta)^4*(LN(F/B316)^4)))^(-1)</f>
        <v>#DIV/0!</v>
      </c>
      <c r="J316" s="11" t="e">
        <f>+(1+(1/24*(1-beta)^2*alpha^2/(F*B316)^(1-beta)+rho*beta*nu*alpha/(4*(F*B316)^(0.5*(1-beta)))+(2-3*rho^2)/24*nu^2)*F316)</f>
        <v>#DIV/0!</v>
      </c>
      <c r="K316" s="11" t="e">
        <f>+nu/alpha*(F*B316)^(0.5*(1-beta))*LN(F/B316)</f>
        <v>#DIV/0!</v>
      </c>
      <c r="L316" s="11" t="e">
        <f>LN((SQRT(1-2*rho*K316+K316^2)+K316-rho)/(1-rho))</f>
        <v>#DIV/0!</v>
      </c>
      <c r="M316" s="11" t="e">
        <f t="shared" si="12"/>
        <v>#DIV/0!</v>
      </c>
      <c r="N316" s="10" t="e">
        <f t="shared" si="13"/>
        <v>#DIV/0!</v>
      </c>
      <c r="O316" s="10" t="e">
        <f t="shared" si="14"/>
        <v>#DIV/0!</v>
      </c>
      <c r="P316" s="8" t="e" cm="1">
        <f t="array" ref="P316">IF(E316=TRUE,0,dsdalpha)</f>
        <v>#DIV/0!</v>
      </c>
      <c r="Q316" s="8" t="e" cm="1">
        <f t="array" ref="Q316">IF(E316=TRUE,0,ds_dhro)</f>
        <v>#DIV/0!</v>
      </c>
      <c r="R316" s="9" t="e" cm="1">
        <f t="array" ref="R316">IF(E316=TRUE,0,dsdnu)</f>
        <v>#DIV/0!</v>
      </c>
    </row>
    <row r="317" spans="8:18" x14ac:dyDescent="0.2">
      <c r="H317" s="11"/>
      <c r="I317" s="16" t="e">
        <f>+alpha*((F*B317)^(0.5*(1-beta))*(1+1/24*(1-beta)^2*(LN(F/B317)^2)+1/1920*(1-beta)^4*(LN(F/B317)^4)))^(-1)</f>
        <v>#DIV/0!</v>
      </c>
      <c r="J317" s="11" t="e">
        <f>+(1+(1/24*(1-beta)^2*alpha^2/(F*B317)^(1-beta)+rho*beta*nu*alpha/(4*(F*B317)^(0.5*(1-beta)))+(2-3*rho^2)/24*nu^2)*F317)</f>
        <v>#DIV/0!</v>
      </c>
      <c r="K317" s="11" t="e">
        <f>+nu/alpha*(F*B317)^(0.5*(1-beta))*LN(F/B317)</f>
        <v>#DIV/0!</v>
      </c>
      <c r="L317" s="11" t="e">
        <f>LN((SQRT(1-2*rho*K317+K317^2)+K317-rho)/(1-rho))</f>
        <v>#DIV/0!</v>
      </c>
      <c r="M317" s="11" t="e">
        <f t="shared" si="12"/>
        <v>#DIV/0!</v>
      </c>
      <c r="N317" s="10" t="e">
        <f t="shared" si="13"/>
        <v>#DIV/0!</v>
      </c>
      <c r="O317" s="10" t="e">
        <f t="shared" si="14"/>
        <v>#DIV/0!</v>
      </c>
      <c r="P317" s="8" t="e" cm="1">
        <f t="array" ref="P317">IF(E317=TRUE,0,dsdalpha)</f>
        <v>#DIV/0!</v>
      </c>
      <c r="Q317" s="8" t="e" cm="1">
        <f t="array" ref="Q317">IF(E317=TRUE,0,ds_dhro)</f>
        <v>#DIV/0!</v>
      </c>
      <c r="R317" s="9" t="e" cm="1">
        <f t="array" ref="R317">IF(E317=TRUE,0,dsdnu)</f>
        <v>#DIV/0!</v>
      </c>
    </row>
    <row r="318" spans="8:18" x14ac:dyDescent="0.2">
      <c r="H318" s="11"/>
      <c r="I318" s="16" t="e">
        <f>+alpha*((F*B318)^(0.5*(1-beta))*(1+1/24*(1-beta)^2*(LN(F/B318)^2)+1/1920*(1-beta)^4*(LN(F/B318)^4)))^(-1)</f>
        <v>#DIV/0!</v>
      </c>
      <c r="J318" s="11" t="e">
        <f>+(1+(1/24*(1-beta)^2*alpha^2/(F*B318)^(1-beta)+rho*beta*nu*alpha/(4*(F*B318)^(0.5*(1-beta)))+(2-3*rho^2)/24*nu^2)*F318)</f>
        <v>#DIV/0!</v>
      </c>
      <c r="K318" s="11" t="e">
        <f>+nu/alpha*(F*B318)^(0.5*(1-beta))*LN(F/B318)</f>
        <v>#DIV/0!</v>
      </c>
      <c r="L318" s="11" t="e">
        <f>LN((SQRT(1-2*rho*K318+K318^2)+K318-rho)/(1-rho))</f>
        <v>#DIV/0!</v>
      </c>
      <c r="M318" s="11" t="e">
        <f t="shared" si="12"/>
        <v>#DIV/0!</v>
      </c>
      <c r="N318" s="10" t="e">
        <f t="shared" si="13"/>
        <v>#DIV/0!</v>
      </c>
      <c r="O318" s="10" t="e">
        <f t="shared" si="14"/>
        <v>#DIV/0!</v>
      </c>
      <c r="P318" s="8" t="e" cm="1">
        <f t="array" ref="P318">IF(E318=TRUE,0,dsdalpha)</f>
        <v>#DIV/0!</v>
      </c>
      <c r="Q318" s="8" t="e" cm="1">
        <f t="array" ref="Q318">IF(E318=TRUE,0,ds_dhro)</f>
        <v>#DIV/0!</v>
      </c>
      <c r="R318" s="9" t="e" cm="1">
        <f t="array" ref="R318">IF(E318=TRUE,0,dsdnu)</f>
        <v>#DIV/0!</v>
      </c>
    </row>
    <row r="319" spans="8:18" x14ac:dyDescent="0.2">
      <c r="H319" s="11"/>
      <c r="I319" s="16" t="e">
        <f>+alpha*((F*B319)^(0.5*(1-beta))*(1+1/24*(1-beta)^2*(LN(F/B319)^2)+1/1920*(1-beta)^4*(LN(F/B319)^4)))^(-1)</f>
        <v>#DIV/0!</v>
      </c>
      <c r="J319" s="11" t="e">
        <f>+(1+(1/24*(1-beta)^2*alpha^2/(F*B319)^(1-beta)+rho*beta*nu*alpha/(4*(F*B319)^(0.5*(1-beta)))+(2-3*rho^2)/24*nu^2)*F319)</f>
        <v>#DIV/0!</v>
      </c>
      <c r="K319" s="11" t="e">
        <f>+nu/alpha*(F*B319)^(0.5*(1-beta))*LN(F/B319)</f>
        <v>#DIV/0!</v>
      </c>
      <c r="L319" s="11" t="e">
        <f>LN((SQRT(1-2*rho*K319+K319^2)+K319-rho)/(1-rho))</f>
        <v>#DIV/0!</v>
      </c>
      <c r="M319" s="11" t="e">
        <f t="shared" si="12"/>
        <v>#DIV/0!</v>
      </c>
      <c r="N319" s="10" t="e">
        <f t="shared" si="13"/>
        <v>#DIV/0!</v>
      </c>
      <c r="O319" s="10" t="e">
        <f t="shared" si="14"/>
        <v>#DIV/0!</v>
      </c>
      <c r="P319" s="8" t="e" cm="1">
        <f t="array" ref="P319">IF(E319=TRUE,0,dsdalpha)</f>
        <v>#DIV/0!</v>
      </c>
      <c r="Q319" s="8" t="e" cm="1">
        <f t="array" ref="Q319">IF(E319=TRUE,0,ds_dhro)</f>
        <v>#DIV/0!</v>
      </c>
      <c r="R319" s="9" t="e" cm="1">
        <f t="array" ref="R319">IF(E319=TRUE,0,dsdnu)</f>
        <v>#DIV/0!</v>
      </c>
    </row>
    <row r="320" spans="8:18" x14ac:dyDescent="0.2">
      <c r="H320" s="11"/>
      <c r="I320" s="16" t="e">
        <f>+alpha*((F*B320)^(0.5*(1-beta))*(1+1/24*(1-beta)^2*(LN(F/B320)^2)+1/1920*(1-beta)^4*(LN(F/B320)^4)))^(-1)</f>
        <v>#DIV/0!</v>
      </c>
      <c r="J320" s="11" t="e">
        <f>+(1+(1/24*(1-beta)^2*alpha^2/(F*B320)^(1-beta)+rho*beta*nu*alpha/(4*(F*B320)^(0.5*(1-beta)))+(2-3*rho^2)/24*nu^2)*F320)</f>
        <v>#DIV/0!</v>
      </c>
      <c r="K320" s="11" t="e">
        <f>+nu/alpha*(F*B320)^(0.5*(1-beta))*LN(F/B320)</f>
        <v>#DIV/0!</v>
      </c>
      <c r="L320" s="11" t="e">
        <f>LN((SQRT(1-2*rho*K320+K320^2)+K320-rho)/(1-rho))</f>
        <v>#DIV/0!</v>
      </c>
      <c r="M320" s="11" t="e">
        <f t="shared" si="12"/>
        <v>#DIV/0!</v>
      </c>
      <c r="N320" s="10" t="e">
        <f t="shared" si="13"/>
        <v>#DIV/0!</v>
      </c>
      <c r="O320" s="10" t="e">
        <f t="shared" si="14"/>
        <v>#DIV/0!</v>
      </c>
      <c r="P320" s="8" t="e" cm="1">
        <f t="array" ref="P320">IF(E320=TRUE,0,dsdalpha)</f>
        <v>#DIV/0!</v>
      </c>
      <c r="Q320" s="8" t="e" cm="1">
        <f t="array" ref="Q320">IF(E320=TRUE,0,ds_dhro)</f>
        <v>#DIV/0!</v>
      </c>
      <c r="R320" s="9" t="e" cm="1">
        <f t="array" ref="R320">IF(E320=TRUE,0,dsdnu)</f>
        <v>#DIV/0!</v>
      </c>
    </row>
    <row r="321" spans="8:18" x14ac:dyDescent="0.2">
      <c r="H321" s="11"/>
      <c r="I321" s="16" t="e">
        <f>+alpha*((F*B321)^(0.5*(1-beta))*(1+1/24*(1-beta)^2*(LN(F/B321)^2)+1/1920*(1-beta)^4*(LN(F/B321)^4)))^(-1)</f>
        <v>#DIV/0!</v>
      </c>
      <c r="J321" s="11" t="e">
        <f>+(1+(1/24*(1-beta)^2*alpha^2/(F*B321)^(1-beta)+rho*beta*nu*alpha/(4*(F*B321)^(0.5*(1-beta)))+(2-3*rho^2)/24*nu^2)*F321)</f>
        <v>#DIV/0!</v>
      </c>
      <c r="K321" s="11" t="e">
        <f>+nu/alpha*(F*B321)^(0.5*(1-beta))*LN(F/B321)</f>
        <v>#DIV/0!</v>
      </c>
      <c r="L321" s="11" t="e">
        <f>LN((SQRT(1-2*rho*K321+K321^2)+K321-rho)/(1-rho))</f>
        <v>#DIV/0!</v>
      </c>
      <c r="M321" s="11" t="e">
        <f t="shared" si="12"/>
        <v>#DIV/0!</v>
      </c>
      <c r="N321" s="10" t="e">
        <f t="shared" si="13"/>
        <v>#DIV/0!</v>
      </c>
      <c r="O321" s="10" t="e">
        <f t="shared" si="14"/>
        <v>#DIV/0!</v>
      </c>
      <c r="P321" s="8" t="e" cm="1">
        <f t="array" ref="P321">IF(E321=TRUE,0,dsdalpha)</f>
        <v>#DIV/0!</v>
      </c>
      <c r="Q321" s="8" t="e" cm="1">
        <f t="array" ref="Q321">IF(E321=TRUE,0,ds_dhro)</f>
        <v>#DIV/0!</v>
      </c>
      <c r="R321" s="9" t="e" cm="1">
        <f t="array" ref="R321">IF(E321=TRUE,0,dsdnu)</f>
        <v>#DIV/0!</v>
      </c>
    </row>
    <row r="322" spans="8:18" x14ac:dyDescent="0.2">
      <c r="H322" s="11"/>
      <c r="I322" s="16" t="e">
        <f>+alpha*((F*B322)^(0.5*(1-beta))*(1+1/24*(1-beta)^2*(LN(F/B322)^2)+1/1920*(1-beta)^4*(LN(F/B322)^4)))^(-1)</f>
        <v>#DIV/0!</v>
      </c>
      <c r="J322" s="11" t="e">
        <f>+(1+(1/24*(1-beta)^2*alpha^2/(F*B322)^(1-beta)+rho*beta*nu*alpha/(4*(F*B322)^(0.5*(1-beta)))+(2-3*rho^2)/24*nu^2)*F322)</f>
        <v>#DIV/0!</v>
      </c>
      <c r="K322" s="11" t="e">
        <f>+nu/alpha*(F*B322)^(0.5*(1-beta))*LN(F/B322)</f>
        <v>#DIV/0!</v>
      </c>
      <c r="L322" s="11" t="e">
        <f>LN((SQRT(1-2*rho*K322+K322^2)+K322-rho)/(1-rho))</f>
        <v>#DIV/0!</v>
      </c>
      <c r="M322" s="11" t="e">
        <f t="shared" si="12"/>
        <v>#DIV/0!</v>
      </c>
      <c r="N322" s="10" t="e">
        <f t="shared" si="13"/>
        <v>#DIV/0!</v>
      </c>
      <c r="O322" s="10" t="e">
        <f t="shared" si="14"/>
        <v>#DIV/0!</v>
      </c>
      <c r="P322" s="8" t="e" cm="1">
        <f t="array" ref="P322">IF(E322=TRUE,0,dsdalpha)</f>
        <v>#DIV/0!</v>
      </c>
      <c r="Q322" s="8" t="e" cm="1">
        <f t="array" ref="Q322">IF(E322=TRUE,0,ds_dhro)</f>
        <v>#DIV/0!</v>
      </c>
      <c r="R322" s="9" t="e" cm="1">
        <f t="array" ref="R322">IF(E322=TRUE,0,dsdnu)</f>
        <v>#DIV/0!</v>
      </c>
    </row>
    <row r="323" spans="8:18" x14ac:dyDescent="0.2">
      <c r="H323" s="11"/>
      <c r="I323" s="16" t="e">
        <f>+alpha*((F*B323)^(0.5*(1-beta))*(1+1/24*(1-beta)^2*(LN(F/B323)^2)+1/1920*(1-beta)^4*(LN(F/B323)^4)))^(-1)</f>
        <v>#DIV/0!</v>
      </c>
      <c r="J323" s="11" t="e">
        <f>+(1+(1/24*(1-beta)^2*alpha^2/(F*B323)^(1-beta)+rho*beta*nu*alpha/(4*(F*B323)^(0.5*(1-beta)))+(2-3*rho^2)/24*nu^2)*F323)</f>
        <v>#DIV/0!</v>
      </c>
      <c r="K323" s="11" t="e">
        <f>+nu/alpha*(F*B323)^(0.5*(1-beta))*LN(F/B323)</f>
        <v>#DIV/0!</v>
      </c>
      <c r="L323" s="11" t="e">
        <f>LN((SQRT(1-2*rho*K323+K323^2)+K323-rho)/(1-rho))</f>
        <v>#DIV/0!</v>
      </c>
      <c r="M323" s="11" t="e">
        <f t="shared" ref="M323:M386" si="15">I323*J323*K323/L323</f>
        <v>#DIV/0!</v>
      </c>
      <c r="N323" s="10" t="e">
        <f t="shared" ref="N323:N386" si="16">(M323-D323)^2</f>
        <v>#DIV/0!</v>
      </c>
      <c r="O323" s="10" t="e">
        <f t="shared" ref="O323:O386" si="17">IF(E323=TRUE,0,N323)</f>
        <v>#DIV/0!</v>
      </c>
      <c r="P323" s="8" t="e" cm="1">
        <f t="array" ref="P323">IF(E323=TRUE,0,dsdalpha)</f>
        <v>#DIV/0!</v>
      </c>
      <c r="Q323" s="8" t="e" cm="1">
        <f t="array" ref="Q323">IF(E323=TRUE,0,ds_dhro)</f>
        <v>#DIV/0!</v>
      </c>
      <c r="R323" s="9" t="e" cm="1">
        <f t="array" ref="R323">IF(E323=TRUE,0,dsdnu)</f>
        <v>#DIV/0!</v>
      </c>
    </row>
    <row r="324" spans="8:18" x14ac:dyDescent="0.2">
      <c r="H324" s="11"/>
      <c r="I324" s="16" t="e">
        <f>+alpha*((F*B324)^(0.5*(1-beta))*(1+1/24*(1-beta)^2*(LN(F/B324)^2)+1/1920*(1-beta)^4*(LN(F/B324)^4)))^(-1)</f>
        <v>#DIV/0!</v>
      </c>
      <c r="J324" s="11" t="e">
        <f>+(1+(1/24*(1-beta)^2*alpha^2/(F*B324)^(1-beta)+rho*beta*nu*alpha/(4*(F*B324)^(0.5*(1-beta)))+(2-3*rho^2)/24*nu^2)*F324)</f>
        <v>#DIV/0!</v>
      </c>
      <c r="K324" s="11" t="e">
        <f>+nu/alpha*(F*B324)^(0.5*(1-beta))*LN(F/B324)</f>
        <v>#DIV/0!</v>
      </c>
      <c r="L324" s="11" t="e">
        <f>LN((SQRT(1-2*rho*K324+K324^2)+K324-rho)/(1-rho))</f>
        <v>#DIV/0!</v>
      </c>
      <c r="M324" s="11" t="e">
        <f t="shared" si="15"/>
        <v>#DIV/0!</v>
      </c>
      <c r="N324" s="10" t="e">
        <f t="shared" si="16"/>
        <v>#DIV/0!</v>
      </c>
      <c r="O324" s="10" t="e">
        <f t="shared" si="17"/>
        <v>#DIV/0!</v>
      </c>
      <c r="P324" s="8" t="e" cm="1">
        <f t="array" ref="P324">IF(E324=TRUE,0,dsdalpha)</f>
        <v>#DIV/0!</v>
      </c>
      <c r="Q324" s="8" t="e" cm="1">
        <f t="array" ref="Q324">IF(E324=TRUE,0,ds_dhro)</f>
        <v>#DIV/0!</v>
      </c>
      <c r="R324" s="9" t="e" cm="1">
        <f t="array" ref="R324">IF(E324=TRUE,0,dsdnu)</f>
        <v>#DIV/0!</v>
      </c>
    </row>
    <row r="325" spans="8:18" x14ac:dyDescent="0.2">
      <c r="H325" s="11"/>
      <c r="I325" s="16" t="e">
        <f>+alpha*((F*B325)^(0.5*(1-beta))*(1+1/24*(1-beta)^2*(LN(F/B325)^2)+1/1920*(1-beta)^4*(LN(F/B325)^4)))^(-1)</f>
        <v>#DIV/0!</v>
      </c>
      <c r="J325" s="11" t="e">
        <f>+(1+(1/24*(1-beta)^2*alpha^2/(F*B325)^(1-beta)+rho*beta*nu*alpha/(4*(F*B325)^(0.5*(1-beta)))+(2-3*rho^2)/24*nu^2)*F325)</f>
        <v>#DIV/0!</v>
      </c>
      <c r="K325" s="11" t="e">
        <f>+nu/alpha*(F*B325)^(0.5*(1-beta))*LN(F/B325)</f>
        <v>#DIV/0!</v>
      </c>
      <c r="L325" s="11" t="e">
        <f>LN((SQRT(1-2*rho*K325+K325^2)+K325-rho)/(1-rho))</f>
        <v>#DIV/0!</v>
      </c>
      <c r="M325" s="11" t="e">
        <f t="shared" si="15"/>
        <v>#DIV/0!</v>
      </c>
      <c r="N325" s="10" t="e">
        <f t="shared" si="16"/>
        <v>#DIV/0!</v>
      </c>
      <c r="O325" s="10" t="e">
        <f t="shared" si="17"/>
        <v>#DIV/0!</v>
      </c>
      <c r="P325" s="8" t="e" cm="1">
        <f t="array" ref="P325">IF(E325=TRUE,0,dsdalpha)</f>
        <v>#DIV/0!</v>
      </c>
      <c r="Q325" s="8" t="e" cm="1">
        <f t="array" ref="Q325">IF(E325=TRUE,0,ds_dhro)</f>
        <v>#DIV/0!</v>
      </c>
      <c r="R325" s="9" t="e" cm="1">
        <f t="array" ref="R325">IF(E325=TRUE,0,dsdnu)</f>
        <v>#DIV/0!</v>
      </c>
    </row>
    <row r="326" spans="8:18" x14ac:dyDescent="0.2">
      <c r="H326" s="11"/>
      <c r="I326" s="16" t="e">
        <f>+alpha*((F*B326)^(0.5*(1-beta))*(1+1/24*(1-beta)^2*(LN(F/B326)^2)+1/1920*(1-beta)^4*(LN(F/B326)^4)))^(-1)</f>
        <v>#DIV/0!</v>
      </c>
      <c r="J326" s="11" t="e">
        <f>+(1+(1/24*(1-beta)^2*alpha^2/(F*B326)^(1-beta)+rho*beta*nu*alpha/(4*(F*B326)^(0.5*(1-beta)))+(2-3*rho^2)/24*nu^2)*F326)</f>
        <v>#DIV/0!</v>
      </c>
      <c r="K326" s="11" t="e">
        <f>+nu/alpha*(F*B326)^(0.5*(1-beta))*LN(F/B326)</f>
        <v>#DIV/0!</v>
      </c>
      <c r="L326" s="11" t="e">
        <f>LN((SQRT(1-2*rho*K326+K326^2)+K326-rho)/(1-rho))</f>
        <v>#DIV/0!</v>
      </c>
      <c r="M326" s="11" t="e">
        <f t="shared" si="15"/>
        <v>#DIV/0!</v>
      </c>
      <c r="N326" s="10" t="e">
        <f t="shared" si="16"/>
        <v>#DIV/0!</v>
      </c>
      <c r="O326" s="10" t="e">
        <f t="shared" si="17"/>
        <v>#DIV/0!</v>
      </c>
      <c r="P326" s="8" t="e" cm="1">
        <f t="array" ref="P326">IF(E326=TRUE,0,dsdalpha)</f>
        <v>#DIV/0!</v>
      </c>
      <c r="Q326" s="8" t="e" cm="1">
        <f t="array" ref="Q326">IF(E326=TRUE,0,ds_dhro)</f>
        <v>#DIV/0!</v>
      </c>
      <c r="R326" s="9" t="e" cm="1">
        <f t="array" ref="R326">IF(E326=TRUE,0,dsdnu)</f>
        <v>#DIV/0!</v>
      </c>
    </row>
    <row r="327" spans="8:18" x14ac:dyDescent="0.2">
      <c r="H327" s="11"/>
      <c r="I327" s="16" t="e">
        <f>+alpha*((F*B327)^(0.5*(1-beta))*(1+1/24*(1-beta)^2*(LN(F/B327)^2)+1/1920*(1-beta)^4*(LN(F/B327)^4)))^(-1)</f>
        <v>#DIV/0!</v>
      </c>
      <c r="J327" s="11" t="e">
        <f>+(1+(1/24*(1-beta)^2*alpha^2/(F*B327)^(1-beta)+rho*beta*nu*alpha/(4*(F*B327)^(0.5*(1-beta)))+(2-3*rho^2)/24*nu^2)*F327)</f>
        <v>#DIV/0!</v>
      </c>
      <c r="K327" s="11" t="e">
        <f>+nu/alpha*(F*B327)^(0.5*(1-beta))*LN(F/B327)</f>
        <v>#DIV/0!</v>
      </c>
      <c r="L327" s="11" t="e">
        <f>LN((SQRT(1-2*rho*K327+K327^2)+K327-rho)/(1-rho))</f>
        <v>#DIV/0!</v>
      </c>
      <c r="M327" s="11" t="e">
        <f t="shared" si="15"/>
        <v>#DIV/0!</v>
      </c>
      <c r="N327" s="10" t="e">
        <f t="shared" si="16"/>
        <v>#DIV/0!</v>
      </c>
      <c r="O327" s="10" t="e">
        <f t="shared" si="17"/>
        <v>#DIV/0!</v>
      </c>
      <c r="P327" s="8" t="e" cm="1">
        <f t="array" ref="P327">IF(E327=TRUE,0,dsdalpha)</f>
        <v>#DIV/0!</v>
      </c>
      <c r="Q327" s="8" t="e" cm="1">
        <f t="array" ref="Q327">IF(E327=TRUE,0,ds_dhro)</f>
        <v>#DIV/0!</v>
      </c>
      <c r="R327" s="9" t="e" cm="1">
        <f t="array" ref="R327">IF(E327=TRUE,0,dsdnu)</f>
        <v>#DIV/0!</v>
      </c>
    </row>
    <row r="328" spans="8:18" x14ac:dyDescent="0.2">
      <c r="H328" s="11"/>
      <c r="I328" s="16" t="e">
        <f>+alpha*((F*B328)^(0.5*(1-beta))*(1+1/24*(1-beta)^2*(LN(F/B328)^2)+1/1920*(1-beta)^4*(LN(F/B328)^4)))^(-1)</f>
        <v>#DIV/0!</v>
      </c>
      <c r="J328" s="11" t="e">
        <f>+(1+(1/24*(1-beta)^2*alpha^2/(F*B328)^(1-beta)+rho*beta*nu*alpha/(4*(F*B328)^(0.5*(1-beta)))+(2-3*rho^2)/24*nu^2)*F328)</f>
        <v>#DIV/0!</v>
      </c>
      <c r="K328" s="11" t="e">
        <f>+nu/alpha*(F*B328)^(0.5*(1-beta))*LN(F/B328)</f>
        <v>#DIV/0!</v>
      </c>
      <c r="L328" s="11" t="e">
        <f>LN((SQRT(1-2*rho*K328+K328^2)+K328-rho)/(1-rho))</f>
        <v>#DIV/0!</v>
      </c>
      <c r="M328" s="11" t="e">
        <f t="shared" si="15"/>
        <v>#DIV/0!</v>
      </c>
      <c r="N328" s="10" t="e">
        <f t="shared" si="16"/>
        <v>#DIV/0!</v>
      </c>
      <c r="O328" s="10" t="e">
        <f t="shared" si="17"/>
        <v>#DIV/0!</v>
      </c>
      <c r="P328" s="8" t="e" cm="1">
        <f t="array" ref="P328">IF(E328=TRUE,0,dsdalpha)</f>
        <v>#DIV/0!</v>
      </c>
      <c r="Q328" s="8" t="e" cm="1">
        <f t="array" ref="Q328">IF(E328=TRUE,0,ds_dhro)</f>
        <v>#DIV/0!</v>
      </c>
      <c r="R328" s="9" t="e" cm="1">
        <f t="array" ref="R328">IF(E328=TRUE,0,dsdnu)</f>
        <v>#DIV/0!</v>
      </c>
    </row>
    <row r="329" spans="8:18" x14ac:dyDescent="0.2">
      <c r="H329" s="11"/>
      <c r="I329" s="16" t="e">
        <f>+alpha*((F*B329)^(0.5*(1-beta))*(1+1/24*(1-beta)^2*(LN(F/B329)^2)+1/1920*(1-beta)^4*(LN(F/B329)^4)))^(-1)</f>
        <v>#DIV/0!</v>
      </c>
      <c r="J329" s="11" t="e">
        <f>+(1+(1/24*(1-beta)^2*alpha^2/(F*B329)^(1-beta)+rho*beta*nu*alpha/(4*(F*B329)^(0.5*(1-beta)))+(2-3*rho^2)/24*nu^2)*F329)</f>
        <v>#DIV/0!</v>
      </c>
      <c r="K329" s="11" t="e">
        <f>+nu/alpha*(F*B329)^(0.5*(1-beta))*LN(F/B329)</f>
        <v>#DIV/0!</v>
      </c>
      <c r="L329" s="11" t="e">
        <f>LN((SQRT(1-2*rho*K329+K329^2)+K329-rho)/(1-rho))</f>
        <v>#DIV/0!</v>
      </c>
      <c r="M329" s="11" t="e">
        <f t="shared" si="15"/>
        <v>#DIV/0!</v>
      </c>
      <c r="N329" s="10" t="e">
        <f t="shared" si="16"/>
        <v>#DIV/0!</v>
      </c>
      <c r="O329" s="10" t="e">
        <f t="shared" si="17"/>
        <v>#DIV/0!</v>
      </c>
      <c r="P329" s="8" t="e" cm="1">
        <f t="array" ref="P329">IF(E329=TRUE,0,dsdalpha)</f>
        <v>#DIV/0!</v>
      </c>
      <c r="Q329" s="8" t="e" cm="1">
        <f t="array" ref="Q329">IF(E329=TRUE,0,ds_dhro)</f>
        <v>#DIV/0!</v>
      </c>
      <c r="R329" s="9" t="e" cm="1">
        <f t="array" ref="R329">IF(E329=TRUE,0,dsdnu)</f>
        <v>#DIV/0!</v>
      </c>
    </row>
    <row r="330" spans="8:18" x14ac:dyDescent="0.2">
      <c r="H330" s="11"/>
      <c r="I330" s="16" t="e">
        <f>+alpha*((F*B330)^(0.5*(1-beta))*(1+1/24*(1-beta)^2*(LN(F/B330)^2)+1/1920*(1-beta)^4*(LN(F/B330)^4)))^(-1)</f>
        <v>#DIV/0!</v>
      </c>
      <c r="J330" s="11" t="e">
        <f>+(1+(1/24*(1-beta)^2*alpha^2/(F*B330)^(1-beta)+rho*beta*nu*alpha/(4*(F*B330)^(0.5*(1-beta)))+(2-3*rho^2)/24*nu^2)*F330)</f>
        <v>#DIV/0!</v>
      </c>
      <c r="K330" s="11" t="e">
        <f>+nu/alpha*(F*B330)^(0.5*(1-beta))*LN(F/B330)</f>
        <v>#DIV/0!</v>
      </c>
      <c r="L330" s="11" t="e">
        <f>LN((SQRT(1-2*rho*K330+K330^2)+K330-rho)/(1-rho))</f>
        <v>#DIV/0!</v>
      </c>
      <c r="M330" s="11" t="e">
        <f t="shared" si="15"/>
        <v>#DIV/0!</v>
      </c>
      <c r="N330" s="10" t="e">
        <f t="shared" si="16"/>
        <v>#DIV/0!</v>
      </c>
      <c r="O330" s="10" t="e">
        <f t="shared" si="17"/>
        <v>#DIV/0!</v>
      </c>
      <c r="P330" s="8" t="e" cm="1">
        <f t="array" ref="P330">IF(E330=TRUE,0,dsdalpha)</f>
        <v>#DIV/0!</v>
      </c>
      <c r="Q330" s="8" t="e" cm="1">
        <f t="array" ref="Q330">IF(E330=TRUE,0,ds_dhro)</f>
        <v>#DIV/0!</v>
      </c>
      <c r="R330" s="9" t="e" cm="1">
        <f t="array" ref="R330">IF(E330=TRUE,0,dsdnu)</f>
        <v>#DIV/0!</v>
      </c>
    </row>
    <row r="331" spans="8:18" x14ac:dyDescent="0.2">
      <c r="H331" s="11"/>
      <c r="I331" s="16" t="e">
        <f>+alpha*((F*B331)^(0.5*(1-beta))*(1+1/24*(1-beta)^2*(LN(F/B331)^2)+1/1920*(1-beta)^4*(LN(F/B331)^4)))^(-1)</f>
        <v>#DIV/0!</v>
      </c>
      <c r="J331" s="11" t="e">
        <f>+(1+(1/24*(1-beta)^2*alpha^2/(F*B331)^(1-beta)+rho*beta*nu*alpha/(4*(F*B331)^(0.5*(1-beta)))+(2-3*rho^2)/24*nu^2)*F331)</f>
        <v>#DIV/0!</v>
      </c>
      <c r="K331" s="11" t="e">
        <f>+nu/alpha*(F*B331)^(0.5*(1-beta))*LN(F/B331)</f>
        <v>#DIV/0!</v>
      </c>
      <c r="L331" s="11" t="e">
        <f>LN((SQRT(1-2*rho*K331+K331^2)+K331-rho)/(1-rho))</f>
        <v>#DIV/0!</v>
      </c>
      <c r="M331" s="11" t="e">
        <f t="shared" si="15"/>
        <v>#DIV/0!</v>
      </c>
      <c r="N331" s="10" t="e">
        <f t="shared" si="16"/>
        <v>#DIV/0!</v>
      </c>
      <c r="O331" s="10" t="e">
        <f t="shared" si="17"/>
        <v>#DIV/0!</v>
      </c>
      <c r="P331" s="8" t="e" cm="1">
        <f t="array" ref="P331">IF(E331=TRUE,0,dsdalpha)</f>
        <v>#DIV/0!</v>
      </c>
      <c r="Q331" s="8" t="e" cm="1">
        <f t="array" ref="Q331">IF(E331=TRUE,0,ds_dhro)</f>
        <v>#DIV/0!</v>
      </c>
      <c r="R331" s="9" t="e" cm="1">
        <f t="array" ref="R331">IF(E331=TRUE,0,dsdnu)</f>
        <v>#DIV/0!</v>
      </c>
    </row>
    <row r="332" spans="8:18" x14ac:dyDescent="0.2">
      <c r="H332" s="11"/>
      <c r="I332" s="16" t="e">
        <f>+alpha*((F*B332)^(0.5*(1-beta))*(1+1/24*(1-beta)^2*(LN(F/B332)^2)+1/1920*(1-beta)^4*(LN(F/B332)^4)))^(-1)</f>
        <v>#DIV/0!</v>
      </c>
      <c r="J332" s="11" t="e">
        <f>+(1+(1/24*(1-beta)^2*alpha^2/(F*B332)^(1-beta)+rho*beta*nu*alpha/(4*(F*B332)^(0.5*(1-beta)))+(2-3*rho^2)/24*nu^2)*F332)</f>
        <v>#DIV/0!</v>
      </c>
      <c r="K332" s="11" t="e">
        <f>+nu/alpha*(F*B332)^(0.5*(1-beta))*LN(F/B332)</f>
        <v>#DIV/0!</v>
      </c>
      <c r="L332" s="11" t="e">
        <f>LN((SQRT(1-2*rho*K332+K332^2)+K332-rho)/(1-rho))</f>
        <v>#DIV/0!</v>
      </c>
      <c r="M332" s="11" t="e">
        <f t="shared" si="15"/>
        <v>#DIV/0!</v>
      </c>
      <c r="N332" s="10" t="e">
        <f t="shared" si="16"/>
        <v>#DIV/0!</v>
      </c>
      <c r="O332" s="10" t="e">
        <f t="shared" si="17"/>
        <v>#DIV/0!</v>
      </c>
      <c r="P332" s="8" t="e" cm="1">
        <f t="array" ref="P332">IF(E332=TRUE,0,dsdalpha)</f>
        <v>#DIV/0!</v>
      </c>
      <c r="Q332" s="8" t="e" cm="1">
        <f t="array" ref="Q332">IF(E332=TRUE,0,ds_dhro)</f>
        <v>#DIV/0!</v>
      </c>
      <c r="R332" s="9" t="e" cm="1">
        <f t="array" ref="R332">IF(E332=TRUE,0,dsdnu)</f>
        <v>#DIV/0!</v>
      </c>
    </row>
    <row r="333" spans="8:18" x14ac:dyDescent="0.2">
      <c r="H333" s="11"/>
      <c r="I333" s="16" t="e">
        <f>+alpha*((F*B333)^(0.5*(1-beta))*(1+1/24*(1-beta)^2*(LN(F/B333)^2)+1/1920*(1-beta)^4*(LN(F/B333)^4)))^(-1)</f>
        <v>#DIV/0!</v>
      </c>
      <c r="J333" s="11" t="e">
        <f>+(1+(1/24*(1-beta)^2*alpha^2/(F*B333)^(1-beta)+rho*beta*nu*alpha/(4*(F*B333)^(0.5*(1-beta)))+(2-3*rho^2)/24*nu^2)*F333)</f>
        <v>#DIV/0!</v>
      </c>
      <c r="K333" s="11" t="e">
        <f>+nu/alpha*(F*B333)^(0.5*(1-beta))*LN(F/B333)</f>
        <v>#DIV/0!</v>
      </c>
      <c r="L333" s="11" t="e">
        <f>LN((SQRT(1-2*rho*K333+K333^2)+K333-rho)/(1-rho))</f>
        <v>#DIV/0!</v>
      </c>
      <c r="M333" s="11" t="e">
        <f t="shared" si="15"/>
        <v>#DIV/0!</v>
      </c>
      <c r="N333" s="10" t="e">
        <f t="shared" si="16"/>
        <v>#DIV/0!</v>
      </c>
      <c r="O333" s="10" t="e">
        <f t="shared" si="17"/>
        <v>#DIV/0!</v>
      </c>
      <c r="P333" s="8" t="e" cm="1">
        <f t="array" ref="P333">IF(E333=TRUE,0,dsdalpha)</f>
        <v>#DIV/0!</v>
      </c>
      <c r="Q333" s="8" t="e" cm="1">
        <f t="array" ref="Q333">IF(E333=TRUE,0,ds_dhro)</f>
        <v>#DIV/0!</v>
      </c>
      <c r="R333" s="9" t="e" cm="1">
        <f t="array" ref="R333">IF(E333=TRUE,0,dsdnu)</f>
        <v>#DIV/0!</v>
      </c>
    </row>
    <row r="334" spans="8:18" x14ac:dyDescent="0.2">
      <c r="H334" s="11"/>
      <c r="I334" s="16" t="e">
        <f>+alpha*((F*B334)^(0.5*(1-beta))*(1+1/24*(1-beta)^2*(LN(F/B334)^2)+1/1920*(1-beta)^4*(LN(F/B334)^4)))^(-1)</f>
        <v>#DIV/0!</v>
      </c>
      <c r="J334" s="11" t="e">
        <f>+(1+(1/24*(1-beta)^2*alpha^2/(F*B334)^(1-beta)+rho*beta*nu*alpha/(4*(F*B334)^(0.5*(1-beta)))+(2-3*rho^2)/24*nu^2)*F334)</f>
        <v>#DIV/0!</v>
      </c>
      <c r="K334" s="11" t="e">
        <f>+nu/alpha*(F*B334)^(0.5*(1-beta))*LN(F/B334)</f>
        <v>#DIV/0!</v>
      </c>
      <c r="L334" s="11" t="e">
        <f>LN((SQRT(1-2*rho*K334+K334^2)+K334-rho)/(1-rho))</f>
        <v>#DIV/0!</v>
      </c>
      <c r="M334" s="11" t="e">
        <f t="shared" si="15"/>
        <v>#DIV/0!</v>
      </c>
      <c r="N334" s="10" t="e">
        <f t="shared" si="16"/>
        <v>#DIV/0!</v>
      </c>
      <c r="O334" s="10" t="e">
        <f t="shared" si="17"/>
        <v>#DIV/0!</v>
      </c>
      <c r="P334" s="8" t="e" cm="1">
        <f t="array" ref="P334">IF(E334=TRUE,0,dsdalpha)</f>
        <v>#DIV/0!</v>
      </c>
      <c r="Q334" s="8" t="e" cm="1">
        <f t="array" ref="Q334">IF(E334=TRUE,0,ds_dhro)</f>
        <v>#DIV/0!</v>
      </c>
      <c r="R334" s="9" t="e" cm="1">
        <f t="array" ref="R334">IF(E334=TRUE,0,dsdnu)</f>
        <v>#DIV/0!</v>
      </c>
    </row>
    <row r="335" spans="8:18" x14ac:dyDescent="0.2">
      <c r="H335" s="11"/>
      <c r="I335" s="16" t="e">
        <f>+alpha*((F*B335)^(0.5*(1-beta))*(1+1/24*(1-beta)^2*(LN(F/B335)^2)+1/1920*(1-beta)^4*(LN(F/B335)^4)))^(-1)</f>
        <v>#DIV/0!</v>
      </c>
      <c r="J335" s="11" t="e">
        <f>+(1+(1/24*(1-beta)^2*alpha^2/(F*B335)^(1-beta)+rho*beta*nu*alpha/(4*(F*B335)^(0.5*(1-beta)))+(2-3*rho^2)/24*nu^2)*F335)</f>
        <v>#DIV/0!</v>
      </c>
      <c r="K335" s="11" t="e">
        <f>+nu/alpha*(F*B335)^(0.5*(1-beta))*LN(F/B335)</f>
        <v>#DIV/0!</v>
      </c>
      <c r="L335" s="11" t="e">
        <f>LN((SQRT(1-2*rho*K335+K335^2)+K335-rho)/(1-rho))</f>
        <v>#DIV/0!</v>
      </c>
      <c r="M335" s="11" t="e">
        <f t="shared" si="15"/>
        <v>#DIV/0!</v>
      </c>
      <c r="N335" s="10" t="e">
        <f t="shared" si="16"/>
        <v>#DIV/0!</v>
      </c>
      <c r="O335" s="10" t="e">
        <f t="shared" si="17"/>
        <v>#DIV/0!</v>
      </c>
      <c r="P335" s="8" t="e" cm="1">
        <f t="array" ref="P335">IF(E335=TRUE,0,dsdalpha)</f>
        <v>#DIV/0!</v>
      </c>
      <c r="Q335" s="8" t="e" cm="1">
        <f t="array" ref="Q335">IF(E335=TRUE,0,ds_dhro)</f>
        <v>#DIV/0!</v>
      </c>
      <c r="R335" s="9" t="e" cm="1">
        <f t="array" ref="R335">IF(E335=TRUE,0,dsdnu)</f>
        <v>#DIV/0!</v>
      </c>
    </row>
    <row r="336" spans="8:18" x14ac:dyDescent="0.2">
      <c r="H336" s="11"/>
      <c r="I336" s="16" t="e">
        <f>+alpha*((F*B336)^(0.5*(1-beta))*(1+1/24*(1-beta)^2*(LN(F/B336)^2)+1/1920*(1-beta)^4*(LN(F/B336)^4)))^(-1)</f>
        <v>#DIV/0!</v>
      </c>
      <c r="J336" s="11" t="e">
        <f>+(1+(1/24*(1-beta)^2*alpha^2/(F*B336)^(1-beta)+rho*beta*nu*alpha/(4*(F*B336)^(0.5*(1-beta)))+(2-3*rho^2)/24*nu^2)*F336)</f>
        <v>#DIV/0!</v>
      </c>
      <c r="K336" s="11" t="e">
        <f>+nu/alpha*(F*B336)^(0.5*(1-beta))*LN(F/B336)</f>
        <v>#DIV/0!</v>
      </c>
      <c r="L336" s="11" t="e">
        <f>LN((SQRT(1-2*rho*K336+K336^2)+K336-rho)/(1-rho))</f>
        <v>#DIV/0!</v>
      </c>
      <c r="M336" s="11" t="e">
        <f t="shared" si="15"/>
        <v>#DIV/0!</v>
      </c>
      <c r="N336" s="10" t="e">
        <f t="shared" si="16"/>
        <v>#DIV/0!</v>
      </c>
      <c r="O336" s="10" t="e">
        <f t="shared" si="17"/>
        <v>#DIV/0!</v>
      </c>
      <c r="P336" s="8" t="e" cm="1">
        <f t="array" ref="P336">IF(E336=TRUE,0,dsdalpha)</f>
        <v>#DIV/0!</v>
      </c>
      <c r="Q336" s="8" t="e" cm="1">
        <f t="array" ref="Q336">IF(E336=TRUE,0,ds_dhro)</f>
        <v>#DIV/0!</v>
      </c>
      <c r="R336" s="9" t="e" cm="1">
        <f t="array" ref="R336">IF(E336=TRUE,0,dsdnu)</f>
        <v>#DIV/0!</v>
      </c>
    </row>
    <row r="337" spans="8:18" x14ac:dyDescent="0.2">
      <c r="H337" s="11"/>
      <c r="I337" s="16" t="e">
        <f>+alpha*((F*B337)^(0.5*(1-beta))*(1+1/24*(1-beta)^2*(LN(F/B337)^2)+1/1920*(1-beta)^4*(LN(F/B337)^4)))^(-1)</f>
        <v>#DIV/0!</v>
      </c>
      <c r="J337" s="11" t="e">
        <f>+(1+(1/24*(1-beta)^2*alpha^2/(F*B337)^(1-beta)+rho*beta*nu*alpha/(4*(F*B337)^(0.5*(1-beta)))+(2-3*rho^2)/24*nu^2)*F337)</f>
        <v>#DIV/0!</v>
      </c>
      <c r="K337" s="11" t="e">
        <f>+nu/alpha*(F*B337)^(0.5*(1-beta))*LN(F/B337)</f>
        <v>#DIV/0!</v>
      </c>
      <c r="L337" s="11" t="e">
        <f>LN((SQRT(1-2*rho*K337+K337^2)+K337-rho)/(1-rho))</f>
        <v>#DIV/0!</v>
      </c>
      <c r="M337" s="11" t="e">
        <f t="shared" si="15"/>
        <v>#DIV/0!</v>
      </c>
      <c r="N337" s="10" t="e">
        <f t="shared" si="16"/>
        <v>#DIV/0!</v>
      </c>
      <c r="O337" s="10" t="e">
        <f t="shared" si="17"/>
        <v>#DIV/0!</v>
      </c>
      <c r="P337" s="8" t="e" cm="1">
        <f t="array" ref="P337">IF(E337=TRUE,0,dsdalpha)</f>
        <v>#DIV/0!</v>
      </c>
      <c r="Q337" s="8" t="e" cm="1">
        <f t="array" ref="Q337">IF(E337=TRUE,0,ds_dhro)</f>
        <v>#DIV/0!</v>
      </c>
      <c r="R337" s="9" t="e" cm="1">
        <f t="array" ref="R337">IF(E337=TRUE,0,dsdnu)</f>
        <v>#DIV/0!</v>
      </c>
    </row>
    <row r="338" spans="8:18" x14ac:dyDescent="0.2">
      <c r="H338" s="11"/>
      <c r="I338" s="16" t="e">
        <f>+alpha*((F*B338)^(0.5*(1-beta))*(1+1/24*(1-beta)^2*(LN(F/B338)^2)+1/1920*(1-beta)^4*(LN(F/B338)^4)))^(-1)</f>
        <v>#DIV/0!</v>
      </c>
      <c r="J338" s="11" t="e">
        <f>+(1+(1/24*(1-beta)^2*alpha^2/(F*B338)^(1-beta)+rho*beta*nu*alpha/(4*(F*B338)^(0.5*(1-beta)))+(2-3*rho^2)/24*nu^2)*F338)</f>
        <v>#DIV/0!</v>
      </c>
      <c r="K338" s="11" t="e">
        <f>+nu/alpha*(F*B338)^(0.5*(1-beta))*LN(F/B338)</f>
        <v>#DIV/0!</v>
      </c>
      <c r="L338" s="11" t="e">
        <f>LN((SQRT(1-2*rho*K338+K338^2)+K338-rho)/(1-rho))</f>
        <v>#DIV/0!</v>
      </c>
      <c r="M338" s="11" t="e">
        <f t="shared" si="15"/>
        <v>#DIV/0!</v>
      </c>
      <c r="N338" s="10" t="e">
        <f t="shared" si="16"/>
        <v>#DIV/0!</v>
      </c>
      <c r="O338" s="10" t="e">
        <f t="shared" si="17"/>
        <v>#DIV/0!</v>
      </c>
      <c r="P338" s="8" t="e" cm="1">
        <f t="array" ref="P338">IF(E338=TRUE,0,dsdalpha)</f>
        <v>#DIV/0!</v>
      </c>
      <c r="Q338" s="8" t="e" cm="1">
        <f t="array" ref="Q338">IF(E338=TRUE,0,ds_dhro)</f>
        <v>#DIV/0!</v>
      </c>
      <c r="R338" s="9" t="e" cm="1">
        <f t="array" ref="R338">IF(E338=TRUE,0,dsdnu)</f>
        <v>#DIV/0!</v>
      </c>
    </row>
    <row r="339" spans="8:18" x14ac:dyDescent="0.2">
      <c r="H339" s="11"/>
      <c r="I339" s="16" t="e">
        <f>+alpha*((F*B339)^(0.5*(1-beta))*(1+1/24*(1-beta)^2*(LN(F/B339)^2)+1/1920*(1-beta)^4*(LN(F/B339)^4)))^(-1)</f>
        <v>#DIV/0!</v>
      </c>
      <c r="J339" s="11" t="e">
        <f>+(1+(1/24*(1-beta)^2*alpha^2/(F*B339)^(1-beta)+rho*beta*nu*alpha/(4*(F*B339)^(0.5*(1-beta)))+(2-3*rho^2)/24*nu^2)*F339)</f>
        <v>#DIV/0!</v>
      </c>
      <c r="K339" s="11" t="e">
        <f>+nu/alpha*(F*B339)^(0.5*(1-beta))*LN(F/B339)</f>
        <v>#DIV/0!</v>
      </c>
      <c r="L339" s="11" t="e">
        <f>LN((SQRT(1-2*rho*K339+K339^2)+K339-rho)/(1-rho))</f>
        <v>#DIV/0!</v>
      </c>
      <c r="M339" s="11" t="e">
        <f t="shared" si="15"/>
        <v>#DIV/0!</v>
      </c>
      <c r="N339" s="10" t="e">
        <f t="shared" si="16"/>
        <v>#DIV/0!</v>
      </c>
      <c r="O339" s="10" t="e">
        <f t="shared" si="17"/>
        <v>#DIV/0!</v>
      </c>
      <c r="P339" s="8" t="e" cm="1">
        <f t="array" ref="P339">IF(E339=TRUE,0,dsdalpha)</f>
        <v>#DIV/0!</v>
      </c>
      <c r="Q339" s="8" t="e" cm="1">
        <f t="array" ref="Q339">IF(E339=TRUE,0,ds_dhro)</f>
        <v>#DIV/0!</v>
      </c>
      <c r="R339" s="9" t="e" cm="1">
        <f t="array" ref="R339">IF(E339=TRUE,0,dsdnu)</f>
        <v>#DIV/0!</v>
      </c>
    </row>
    <row r="340" spans="8:18" x14ac:dyDescent="0.2">
      <c r="H340" s="11"/>
      <c r="I340" s="16" t="e">
        <f>+alpha*((F*B340)^(0.5*(1-beta))*(1+1/24*(1-beta)^2*(LN(F/B340)^2)+1/1920*(1-beta)^4*(LN(F/B340)^4)))^(-1)</f>
        <v>#DIV/0!</v>
      </c>
      <c r="J340" s="11" t="e">
        <f>+(1+(1/24*(1-beta)^2*alpha^2/(F*B340)^(1-beta)+rho*beta*nu*alpha/(4*(F*B340)^(0.5*(1-beta)))+(2-3*rho^2)/24*nu^2)*F340)</f>
        <v>#DIV/0!</v>
      </c>
      <c r="K340" s="11" t="e">
        <f>+nu/alpha*(F*B340)^(0.5*(1-beta))*LN(F/B340)</f>
        <v>#DIV/0!</v>
      </c>
      <c r="L340" s="11" t="e">
        <f>LN((SQRT(1-2*rho*K340+K340^2)+K340-rho)/(1-rho))</f>
        <v>#DIV/0!</v>
      </c>
      <c r="M340" s="11" t="e">
        <f t="shared" si="15"/>
        <v>#DIV/0!</v>
      </c>
      <c r="N340" s="10" t="e">
        <f t="shared" si="16"/>
        <v>#DIV/0!</v>
      </c>
      <c r="O340" s="10" t="e">
        <f t="shared" si="17"/>
        <v>#DIV/0!</v>
      </c>
      <c r="P340" s="8" t="e" cm="1">
        <f t="array" ref="P340">IF(E340=TRUE,0,dsdalpha)</f>
        <v>#DIV/0!</v>
      </c>
      <c r="Q340" s="8" t="e" cm="1">
        <f t="array" ref="Q340">IF(E340=TRUE,0,ds_dhro)</f>
        <v>#DIV/0!</v>
      </c>
      <c r="R340" s="9" t="e" cm="1">
        <f t="array" ref="R340">IF(E340=TRUE,0,dsdnu)</f>
        <v>#DIV/0!</v>
      </c>
    </row>
    <row r="341" spans="8:18" x14ac:dyDescent="0.2">
      <c r="H341" s="11"/>
      <c r="I341" s="16" t="e">
        <f>+alpha*((F*B341)^(0.5*(1-beta))*(1+1/24*(1-beta)^2*(LN(F/B341)^2)+1/1920*(1-beta)^4*(LN(F/B341)^4)))^(-1)</f>
        <v>#DIV/0!</v>
      </c>
      <c r="J341" s="11" t="e">
        <f>+(1+(1/24*(1-beta)^2*alpha^2/(F*B341)^(1-beta)+rho*beta*nu*alpha/(4*(F*B341)^(0.5*(1-beta)))+(2-3*rho^2)/24*nu^2)*F341)</f>
        <v>#DIV/0!</v>
      </c>
      <c r="K341" s="11" t="e">
        <f>+nu/alpha*(F*B341)^(0.5*(1-beta))*LN(F/B341)</f>
        <v>#DIV/0!</v>
      </c>
      <c r="L341" s="11" t="e">
        <f>LN((SQRT(1-2*rho*K341+K341^2)+K341-rho)/(1-rho))</f>
        <v>#DIV/0!</v>
      </c>
      <c r="M341" s="11" t="e">
        <f t="shared" si="15"/>
        <v>#DIV/0!</v>
      </c>
      <c r="N341" s="10" t="e">
        <f t="shared" si="16"/>
        <v>#DIV/0!</v>
      </c>
      <c r="O341" s="10" t="e">
        <f t="shared" si="17"/>
        <v>#DIV/0!</v>
      </c>
      <c r="P341" s="8" t="e" cm="1">
        <f t="array" ref="P341">IF(E341=TRUE,0,dsdalpha)</f>
        <v>#DIV/0!</v>
      </c>
      <c r="Q341" s="8" t="e" cm="1">
        <f t="array" ref="Q341">IF(E341=TRUE,0,ds_dhro)</f>
        <v>#DIV/0!</v>
      </c>
      <c r="R341" s="9" t="e" cm="1">
        <f t="array" ref="R341">IF(E341=TRUE,0,dsdnu)</f>
        <v>#DIV/0!</v>
      </c>
    </row>
    <row r="342" spans="8:18" x14ac:dyDescent="0.2">
      <c r="H342" s="11"/>
      <c r="I342" s="16" t="e">
        <f>+alpha*((F*B342)^(0.5*(1-beta))*(1+1/24*(1-beta)^2*(LN(F/B342)^2)+1/1920*(1-beta)^4*(LN(F/B342)^4)))^(-1)</f>
        <v>#DIV/0!</v>
      </c>
      <c r="J342" s="11" t="e">
        <f>+(1+(1/24*(1-beta)^2*alpha^2/(F*B342)^(1-beta)+rho*beta*nu*alpha/(4*(F*B342)^(0.5*(1-beta)))+(2-3*rho^2)/24*nu^2)*F342)</f>
        <v>#DIV/0!</v>
      </c>
      <c r="K342" s="11" t="e">
        <f>+nu/alpha*(F*B342)^(0.5*(1-beta))*LN(F/B342)</f>
        <v>#DIV/0!</v>
      </c>
      <c r="L342" s="11" t="e">
        <f>LN((SQRT(1-2*rho*K342+K342^2)+K342-rho)/(1-rho))</f>
        <v>#DIV/0!</v>
      </c>
      <c r="M342" s="11" t="e">
        <f t="shared" si="15"/>
        <v>#DIV/0!</v>
      </c>
      <c r="N342" s="10" t="e">
        <f t="shared" si="16"/>
        <v>#DIV/0!</v>
      </c>
      <c r="O342" s="10" t="e">
        <f t="shared" si="17"/>
        <v>#DIV/0!</v>
      </c>
      <c r="P342" s="8" t="e" cm="1">
        <f t="array" ref="P342">IF(E342=TRUE,0,dsdalpha)</f>
        <v>#DIV/0!</v>
      </c>
      <c r="Q342" s="8" t="e" cm="1">
        <f t="array" ref="Q342">IF(E342=TRUE,0,ds_dhro)</f>
        <v>#DIV/0!</v>
      </c>
      <c r="R342" s="9" t="e" cm="1">
        <f t="array" ref="R342">IF(E342=TRUE,0,dsdnu)</f>
        <v>#DIV/0!</v>
      </c>
    </row>
    <row r="343" spans="8:18" x14ac:dyDescent="0.2">
      <c r="H343" s="11"/>
      <c r="I343" s="16" t="e">
        <f>+alpha*((F*B343)^(0.5*(1-beta))*(1+1/24*(1-beta)^2*(LN(F/B343)^2)+1/1920*(1-beta)^4*(LN(F/B343)^4)))^(-1)</f>
        <v>#DIV/0!</v>
      </c>
      <c r="J343" s="11" t="e">
        <f>+(1+(1/24*(1-beta)^2*alpha^2/(F*B343)^(1-beta)+rho*beta*nu*alpha/(4*(F*B343)^(0.5*(1-beta)))+(2-3*rho^2)/24*nu^2)*F343)</f>
        <v>#DIV/0!</v>
      </c>
      <c r="K343" s="11" t="e">
        <f>+nu/alpha*(F*B343)^(0.5*(1-beta))*LN(F/B343)</f>
        <v>#DIV/0!</v>
      </c>
      <c r="L343" s="11" t="e">
        <f>LN((SQRT(1-2*rho*K343+K343^2)+K343-rho)/(1-rho))</f>
        <v>#DIV/0!</v>
      </c>
      <c r="M343" s="11" t="e">
        <f t="shared" si="15"/>
        <v>#DIV/0!</v>
      </c>
      <c r="N343" s="10" t="e">
        <f t="shared" si="16"/>
        <v>#DIV/0!</v>
      </c>
      <c r="O343" s="10" t="e">
        <f t="shared" si="17"/>
        <v>#DIV/0!</v>
      </c>
      <c r="P343" s="8" t="e" cm="1">
        <f t="array" ref="P343">IF(E343=TRUE,0,dsdalpha)</f>
        <v>#DIV/0!</v>
      </c>
      <c r="Q343" s="8" t="e" cm="1">
        <f t="array" ref="Q343">IF(E343=TRUE,0,ds_dhro)</f>
        <v>#DIV/0!</v>
      </c>
      <c r="R343" s="9" t="e" cm="1">
        <f t="array" ref="R343">IF(E343=TRUE,0,dsdnu)</f>
        <v>#DIV/0!</v>
      </c>
    </row>
    <row r="344" spans="8:18" x14ac:dyDescent="0.2">
      <c r="H344" s="11"/>
      <c r="I344" s="16" t="e">
        <f>+alpha*((F*B344)^(0.5*(1-beta))*(1+1/24*(1-beta)^2*(LN(F/B344)^2)+1/1920*(1-beta)^4*(LN(F/B344)^4)))^(-1)</f>
        <v>#DIV/0!</v>
      </c>
      <c r="J344" s="11" t="e">
        <f>+(1+(1/24*(1-beta)^2*alpha^2/(F*B344)^(1-beta)+rho*beta*nu*alpha/(4*(F*B344)^(0.5*(1-beta)))+(2-3*rho^2)/24*nu^2)*F344)</f>
        <v>#DIV/0!</v>
      </c>
      <c r="K344" s="11" t="e">
        <f>+nu/alpha*(F*B344)^(0.5*(1-beta))*LN(F/B344)</f>
        <v>#DIV/0!</v>
      </c>
      <c r="L344" s="11" t="e">
        <f>LN((SQRT(1-2*rho*K344+K344^2)+K344-rho)/(1-rho))</f>
        <v>#DIV/0!</v>
      </c>
      <c r="M344" s="11" t="e">
        <f t="shared" si="15"/>
        <v>#DIV/0!</v>
      </c>
      <c r="N344" s="10" t="e">
        <f t="shared" si="16"/>
        <v>#DIV/0!</v>
      </c>
      <c r="O344" s="10" t="e">
        <f t="shared" si="17"/>
        <v>#DIV/0!</v>
      </c>
      <c r="P344" s="8" t="e" cm="1">
        <f t="array" ref="P344">IF(E344=TRUE,0,dsdalpha)</f>
        <v>#DIV/0!</v>
      </c>
      <c r="Q344" s="8" t="e" cm="1">
        <f t="array" ref="Q344">IF(E344=TRUE,0,ds_dhro)</f>
        <v>#DIV/0!</v>
      </c>
      <c r="R344" s="9" t="e" cm="1">
        <f t="array" ref="R344">IF(E344=TRUE,0,dsdnu)</f>
        <v>#DIV/0!</v>
      </c>
    </row>
    <row r="345" spans="8:18" x14ac:dyDescent="0.2">
      <c r="H345" s="11"/>
      <c r="I345" s="16" t="e">
        <f>+alpha*((F*B345)^(0.5*(1-beta))*(1+1/24*(1-beta)^2*(LN(F/B345)^2)+1/1920*(1-beta)^4*(LN(F/B345)^4)))^(-1)</f>
        <v>#DIV/0!</v>
      </c>
      <c r="J345" s="11" t="e">
        <f>+(1+(1/24*(1-beta)^2*alpha^2/(F*B345)^(1-beta)+rho*beta*nu*alpha/(4*(F*B345)^(0.5*(1-beta)))+(2-3*rho^2)/24*nu^2)*F345)</f>
        <v>#DIV/0!</v>
      </c>
      <c r="K345" s="11" t="e">
        <f>+nu/alpha*(F*B345)^(0.5*(1-beta))*LN(F/B345)</f>
        <v>#DIV/0!</v>
      </c>
      <c r="L345" s="11" t="e">
        <f>LN((SQRT(1-2*rho*K345+K345^2)+K345-rho)/(1-rho))</f>
        <v>#DIV/0!</v>
      </c>
      <c r="M345" s="11" t="e">
        <f t="shared" si="15"/>
        <v>#DIV/0!</v>
      </c>
      <c r="N345" s="10" t="e">
        <f t="shared" si="16"/>
        <v>#DIV/0!</v>
      </c>
      <c r="O345" s="10" t="e">
        <f t="shared" si="17"/>
        <v>#DIV/0!</v>
      </c>
      <c r="P345" s="8" t="e" cm="1">
        <f t="array" ref="P345">IF(E345=TRUE,0,dsdalpha)</f>
        <v>#DIV/0!</v>
      </c>
      <c r="Q345" s="8" t="e" cm="1">
        <f t="array" ref="Q345">IF(E345=TRUE,0,ds_dhro)</f>
        <v>#DIV/0!</v>
      </c>
      <c r="R345" s="9" t="e" cm="1">
        <f t="array" ref="R345">IF(E345=TRUE,0,dsdnu)</f>
        <v>#DIV/0!</v>
      </c>
    </row>
    <row r="346" spans="8:18" x14ac:dyDescent="0.2">
      <c r="H346" s="11"/>
      <c r="I346" s="16" t="e">
        <f>+alpha*((F*B346)^(0.5*(1-beta))*(1+1/24*(1-beta)^2*(LN(F/B346)^2)+1/1920*(1-beta)^4*(LN(F/B346)^4)))^(-1)</f>
        <v>#DIV/0!</v>
      </c>
      <c r="J346" s="11" t="e">
        <f>+(1+(1/24*(1-beta)^2*alpha^2/(F*B346)^(1-beta)+rho*beta*nu*alpha/(4*(F*B346)^(0.5*(1-beta)))+(2-3*rho^2)/24*nu^2)*F346)</f>
        <v>#DIV/0!</v>
      </c>
      <c r="K346" s="11" t="e">
        <f>+nu/alpha*(F*B346)^(0.5*(1-beta))*LN(F/B346)</f>
        <v>#DIV/0!</v>
      </c>
      <c r="L346" s="11" t="e">
        <f>LN((SQRT(1-2*rho*K346+K346^2)+K346-rho)/(1-rho))</f>
        <v>#DIV/0!</v>
      </c>
      <c r="M346" s="11" t="e">
        <f t="shared" si="15"/>
        <v>#DIV/0!</v>
      </c>
      <c r="N346" s="10" t="e">
        <f t="shared" si="16"/>
        <v>#DIV/0!</v>
      </c>
      <c r="O346" s="10" t="e">
        <f t="shared" si="17"/>
        <v>#DIV/0!</v>
      </c>
      <c r="P346" s="8" t="e" cm="1">
        <f t="array" ref="P346">IF(E346=TRUE,0,dsdalpha)</f>
        <v>#DIV/0!</v>
      </c>
      <c r="Q346" s="8" t="e" cm="1">
        <f t="array" ref="Q346">IF(E346=TRUE,0,ds_dhro)</f>
        <v>#DIV/0!</v>
      </c>
      <c r="R346" s="9" t="e" cm="1">
        <f t="array" ref="R346">IF(E346=TRUE,0,dsdnu)</f>
        <v>#DIV/0!</v>
      </c>
    </row>
    <row r="347" spans="8:18" x14ac:dyDescent="0.2">
      <c r="H347" s="11"/>
      <c r="I347" s="16" t="e">
        <f>+alpha*((F*B347)^(0.5*(1-beta))*(1+1/24*(1-beta)^2*(LN(F/B347)^2)+1/1920*(1-beta)^4*(LN(F/B347)^4)))^(-1)</f>
        <v>#DIV/0!</v>
      </c>
      <c r="J347" s="11" t="e">
        <f>+(1+(1/24*(1-beta)^2*alpha^2/(F*B347)^(1-beta)+rho*beta*nu*alpha/(4*(F*B347)^(0.5*(1-beta)))+(2-3*rho^2)/24*nu^2)*F347)</f>
        <v>#DIV/0!</v>
      </c>
      <c r="K347" s="11" t="e">
        <f>+nu/alpha*(F*B347)^(0.5*(1-beta))*LN(F/B347)</f>
        <v>#DIV/0!</v>
      </c>
      <c r="L347" s="11" t="e">
        <f>LN((SQRT(1-2*rho*K347+K347^2)+K347-rho)/(1-rho))</f>
        <v>#DIV/0!</v>
      </c>
      <c r="M347" s="11" t="e">
        <f t="shared" si="15"/>
        <v>#DIV/0!</v>
      </c>
      <c r="N347" s="10" t="e">
        <f t="shared" si="16"/>
        <v>#DIV/0!</v>
      </c>
      <c r="O347" s="10" t="e">
        <f t="shared" si="17"/>
        <v>#DIV/0!</v>
      </c>
      <c r="P347" s="8" t="e" cm="1">
        <f t="array" ref="P347">IF(E347=TRUE,0,dsdalpha)</f>
        <v>#DIV/0!</v>
      </c>
      <c r="Q347" s="8" t="e" cm="1">
        <f t="array" ref="Q347">IF(E347=TRUE,0,ds_dhro)</f>
        <v>#DIV/0!</v>
      </c>
      <c r="R347" s="9" t="e" cm="1">
        <f t="array" ref="R347">IF(E347=TRUE,0,dsdnu)</f>
        <v>#DIV/0!</v>
      </c>
    </row>
    <row r="348" spans="8:18" x14ac:dyDescent="0.2">
      <c r="H348" s="11"/>
      <c r="I348" s="16" t="e">
        <f>+alpha*((F*B348)^(0.5*(1-beta))*(1+1/24*(1-beta)^2*(LN(F/B348)^2)+1/1920*(1-beta)^4*(LN(F/B348)^4)))^(-1)</f>
        <v>#DIV/0!</v>
      </c>
      <c r="J348" s="11" t="e">
        <f>+(1+(1/24*(1-beta)^2*alpha^2/(F*B348)^(1-beta)+rho*beta*nu*alpha/(4*(F*B348)^(0.5*(1-beta)))+(2-3*rho^2)/24*nu^2)*F348)</f>
        <v>#DIV/0!</v>
      </c>
      <c r="K348" s="11" t="e">
        <f>+nu/alpha*(F*B348)^(0.5*(1-beta))*LN(F/B348)</f>
        <v>#DIV/0!</v>
      </c>
      <c r="L348" s="11" t="e">
        <f>LN((SQRT(1-2*rho*K348+K348^2)+K348-rho)/(1-rho))</f>
        <v>#DIV/0!</v>
      </c>
      <c r="M348" s="11" t="e">
        <f t="shared" si="15"/>
        <v>#DIV/0!</v>
      </c>
      <c r="N348" s="10" t="e">
        <f t="shared" si="16"/>
        <v>#DIV/0!</v>
      </c>
      <c r="O348" s="10" t="e">
        <f t="shared" si="17"/>
        <v>#DIV/0!</v>
      </c>
      <c r="P348" s="8" t="e" cm="1">
        <f t="array" ref="P348">IF(E348=TRUE,0,dsdalpha)</f>
        <v>#DIV/0!</v>
      </c>
      <c r="Q348" s="8" t="e" cm="1">
        <f t="array" ref="Q348">IF(E348=TRUE,0,ds_dhro)</f>
        <v>#DIV/0!</v>
      </c>
      <c r="R348" s="9" t="e" cm="1">
        <f t="array" ref="R348">IF(E348=TRUE,0,dsdnu)</f>
        <v>#DIV/0!</v>
      </c>
    </row>
    <row r="349" spans="8:18" x14ac:dyDescent="0.2">
      <c r="H349" s="11"/>
      <c r="I349" s="16" t="e">
        <f>+alpha*((F*B349)^(0.5*(1-beta))*(1+1/24*(1-beta)^2*(LN(F/B349)^2)+1/1920*(1-beta)^4*(LN(F/B349)^4)))^(-1)</f>
        <v>#DIV/0!</v>
      </c>
      <c r="J349" s="11" t="e">
        <f>+(1+(1/24*(1-beta)^2*alpha^2/(F*B349)^(1-beta)+rho*beta*nu*alpha/(4*(F*B349)^(0.5*(1-beta)))+(2-3*rho^2)/24*nu^2)*F349)</f>
        <v>#DIV/0!</v>
      </c>
      <c r="K349" s="11" t="e">
        <f>+nu/alpha*(F*B349)^(0.5*(1-beta))*LN(F/B349)</f>
        <v>#DIV/0!</v>
      </c>
      <c r="L349" s="11" t="e">
        <f>LN((SQRT(1-2*rho*K349+K349^2)+K349-rho)/(1-rho))</f>
        <v>#DIV/0!</v>
      </c>
      <c r="M349" s="11" t="e">
        <f t="shared" si="15"/>
        <v>#DIV/0!</v>
      </c>
      <c r="N349" s="10" t="e">
        <f t="shared" si="16"/>
        <v>#DIV/0!</v>
      </c>
      <c r="O349" s="10" t="e">
        <f t="shared" si="17"/>
        <v>#DIV/0!</v>
      </c>
      <c r="P349" s="8" t="e" cm="1">
        <f t="array" ref="P349">IF(E349=TRUE,0,dsdalpha)</f>
        <v>#DIV/0!</v>
      </c>
      <c r="Q349" s="8" t="e" cm="1">
        <f t="array" ref="Q349">IF(E349=TRUE,0,ds_dhro)</f>
        <v>#DIV/0!</v>
      </c>
      <c r="R349" s="9" t="e" cm="1">
        <f t="array" ref="R349">IF(E349=TRUE,0,dsdnu)</f>
        <v>#DIV/0!</v>
      </c>
    </row>
    <row r="350" spans="8:18" x14ac:dyDescent="0.2">
      <c r="H350" s="11"/>
      <c r="I350" s="16" t="e">
        <f>+alpha*((F*B350)^(0.5*(1-beta))*(1+1/24*(1-beta)^2*(LN(F/B350)^2)+1/1920*(1-beta)^4*(LN(F/B350)^4)))^(-1)</f>
        <v>#DIV/0!</v>
      </c>
      <c r="J350" s="11" t="e">
        <f>+(1+(1/24*(1-beta)^2*alpha^2/(F*B350)^(1-beta)+rho*beta*nu*alpha/(4*(F*B350)^(0.5*(1-beta)))+(2-3*rho^2)/24*nu^2)*F350)</f>
        <v>#DIV/0!</v>
      </c>
      <c r="K350" s="11" t="e">
        <f>+nu/alpha*(F*B350)^(0.5*(1-beta))*LN(F/B350)</f>
        <v>#DIV/0!</v>
      </c>
      <c r="L350" s="11" t="e">
        <f>LN((SQRT(1-2*rho*K350+K350^2)+K350-rho)/(1-rho))</f>
        <v>#DIV/0!</v>
      </c>
      <c r="M350" s="11" t="e">
        <f t="shared" si="15"/>
        <v>#DIV/0!</v>
      </c>
      <c r="N350" s="10" t="e">
        <f t="shared" si="16"/>
        <v>#DIV/0!</v>
      </c>
      <c r="O350" s="10" t="e">
        <f t="shared" si="17"/>
        <v>#DIV/0!</v>
      </c>
      <c r="P350" s="8" t="e" cm="1">
        <f t="array" ref="P350">IF(E350=TRUE,0,dsdalpha)</f>
        <v>#DIV/0!</v>
      </c>
      <c r="Q350" s="8" t="e" cm="1">
        <f t="array" ref="Q350">IF(E350=TRUE,0,ds_dhro)</f>
        <v>#DIV/0!</v>
      </c>
      <c r="R350" s="9" t="e" cm="1">
        <f t="array" ref="R350">IF(E350=TRUE,0,dsdnu)</f>
        <v>#DIV/0!</v>
      </c>
    </row>
    <row r="351" spans="8:18" x14ac:dyDescent="0.2">
      <c r="H351" s="11"/>
      <c r="I351" s="16" t="e">
        <f>+alpha*((F*B351)^(0.5*(1-beta))*(1+1/24*(1-beta)^2*(LN(F/B351)^2)+1/1920*(1-beta)^4*(LN(F/B351)^4)))^(-1)</f>
        <v>#DIV/0!</v>
      </c>
      <c r="J351" s="11" t="e">
        <f>+(1+(1/24*(1-beta)^2*alpha^2/(F*B351)^(1-beta)+rho*beta*nu*alpha/(4*(F*B351)^(0.5*(1-beta)))+(2-3*rho^2)/24*nu^2)*F351)</f>
        <v>#DIV/0!</v>
      </c>
      <c r="K351" s="11" t="e">
        <f>+nu/alpha*(F*B351)^(0.5*(1-beta))*LN(F/B351)</f>
        <v>#DIV/0!</v>
      </c>
      <c r="L351" s="11" t="e">
        <f>LN((SQRT(1-2*rho*K351+K351^2)+K351-rho)/(1-rho))</f>
        <v>#DIV/0!</v>
      </c>
      <c r="M351" s="11" t="e">
        <f t="shared" si="15"/>
        <v>#DIV/0!</v>
      </c>
      <c r="N351" s="10" t="e">
        <f t="shared" si="16"/>
        <v>#DIV/0!</v>
      </c>
      <c r="O351" s="10" t="e">
        <f t="shared" si="17"/>
        <v>#DIV/0!</v>
      </c>
      <c r="P351" s="8" t="e" cm="1">
        <f t="array" ref="P351">IF(E351=TRUE,0,dsdalpha)</f>
        <v>#DIV/0!</v>
      </c>
      <c r="Q351" s="8" t="e" cm="1">
        <f t="array" ref="Q351">IF(E351=TRUE,0,ds_dhro)</f>
        <v>#DIV/0!</v>
      </c>
      <c r="R351" s="9" t="e" cm="1">
        <f t="array" ref="R351">IF(E351=TRUE,0,dsdnu)</f>
        <v>#DIV/0!</v>
      </c>
    </row>
    <row r="352" spans="8:18" x14ac:dyDescent="0.2">
      <c r="H352" s="11"/>
      <c r="I352" s="16" t="e">
        <f>+alpha*((F*B352)^(0.5*(1-beta))*(1+1/24*(1-beta)^2*(LN(F/B352)^2)+1/1920*(1-beta)^4*(LN(F/B352)^4)))^(-1)</f>
        <v>#DIV/0!</v>
      </c>
      <c r="J352" s="11" t="e">
        <f>+(1+(1/24*(1-beta)^2*alpha^2/(F*B352)^(1-beta)+rho*beta*nu*alpha/(4*(F*B352)^(0.5*(1-beta)))+(2-3*rho^2)/24*nu^2)*F352)</f>
        <v>#DIV/0!</v>
      </c>
      <c r="K352" s="11" t="e">
        <f>+nu/alpha*(F*B352)^(0.5*(1-beta))*LN(F/B352)</f>
        <v>#DIV/0!</v>
      </c>
      <c r="L352" s="11" t="e">
        <f>LN((SQRT(1-2*rho*K352+K352^2)+K352-rho)/(1-rho))</f>
        <v>#DIV/0!</v>
      </c>
      <c r="M352" s="11" t="e">
        <f t="shared" si="15"/>
        <v>#DIV/0!</v>
      </c>
      <c r="N352" s="10" t="e">
        <f t="shared" si="16"/>
        <v>#DIV/0!</v>
      </c>
      <c r="O352" s="10" t="e">
        <f t="shared" si="17"/>
        <v>#DIV/0!</v>
      </c>
      <c r="P352" s="8" t="e" cm="1">
        <f t="array" ref="P352">IF(E352=TRUE,0,dsdalpha)</f>
        <v>#DIV/0!</v>
      </c>
      <c r="Q352" s="8" t="e" cm="1">
        <f t="array" ref="Q352">IF(E352=TRUE,0,ds_dhro)</f>
        <v>#DIV/0!</v>
      </c>
      <c r="R352" s="9" t="e" cm="1">
        <f t="array" ref="R352">IF(E352=TRUE,0,dsdnu)</f>
        <v>#DIV/0!</v>
      </c>
    </row>
    <row r="353" spans="8:18" x14ac:dyDescent="0.2">
      <c r="H353" s="11"/>
      <c r="I353" s="16" t="e">
        <f>+alpha*((F*B353)^(0.5*(1-beta))*(1+1/24*(1-beta)^2*(LN(F/B353)^2)+1/1920*(1-beta)^4*(LN(F/B353)^4)))^(-1)</f>
        <v>#DIV/0!</v>
      </c>
      <c r="J353" s="11" t="e">
        <f>+(1+(1/24*(1-beta)^2*alpha^2/(F*B353)^(1-beta)+rho*beta*nu*alpha/(4*(F*B353)^(0.5*(1-beta)))+(2-3*rho^2)/24*nu^2)*F353)</f>
        <v>#DIV/0!</v>
      </c>
      <c r="K353" s="11" t="e">
        <f>+nu/alpha*(F*B353)^(0.5*(1-beta))*LN(F/B353)</f>
        <v>#DIV/0!</v>
      </c>
      <c r="L353" s="11" t="e">
        <f>LN((SQRT(1-2*rho*K353+K353^2)+K353-rho)/(1-rho))</f>
        <v>#DIV/0!</v>
      </c>
      <c r="M353" s="11" t="e">
        <f t="shared" si="15"/>
        <v>#DIV/0!</v>
      </c>
      <c r="N353" s="10" t="e">
        <f t="shared" si="16"/>
        <v>#DIV/0!</v>
      </c>
      <c r="O353" s="10" t="e">
        <f t="shared" si="17"/>
        <v>#DIV/0!</v>
      </c>
      <c r="P353" s="8" t="e" cm="1">
        <f t="array" ref="P353">IF(E353=TRUE,0,dsdalpha)</f>
        <v>#DIV/0!</v>
      </c>
      <c r="Q353" s="8" t="e" cm="1">
        <f t="array" ref="Q353">IF(E353=TRUE,0,ds_dhro)</f>
        <v>#DIV/0!</v>
      </c>
      <c r="R353" s="9" t="e" cm="1">
        <f t="array" ref="R353">IF(E353=TRUE,0,dsdnu)</f>
        <v>#DIV/0!</v>
      </c>
    </row>
    <row r="354" spans="8:18" x14ac:dyDescent="0.2">
      <c r="H354" s="11"/>
      <c r="I354" s="16" t="e">
        <f>+alpha*((F*B354)^(0.5*(1-beta))*(1+1/24*(1-beta)^2*(LN(F/B354)^2)+1/1920*(1-beta)^4*(LN(F/B354)^4)))^(-1)</f>
        <v>#DIV/0!</v>
      </c>
      <c r="J354" s="11" t="e">
        <f>+(1+(1/24*(1-beta)^2*alpha^2/(F*B354)^(1-beta)+rho*beta*nu*alpha/(4*(F*B354)^(0.5*(1-beta)))+(2-3*rho^2)/24*nu^2)*F354)</f>
        <v>#DIV/0!</v>
      </c>
      <c r="K354" s="11" t="e">
        <f>+nu/alpha*(F*B354)^(0.5*(1-beta))*LN(F/B354)</f>
        <v>#DIV/0!</v>
      </c>
      <c r="L354" s="11" t="e">
        <f>LN((SQRT(1-2*rho*K354+K354^2)+K354-rho)/(1-rho))</f>
        <v>#DIV/0!</v>
      </c>
      <c r="M354" s="11" t="e">
        <f t="shared" si="15"/>
        <v>#DIV/0!</v>
      </c>
      <c r="N354" s="10" t="e">
        <f t="shared" si="16"/>
        <v>#DIV/0!</v>
      </c>
      <c r="O354" s="10" t="e">
        <f t="shared" si="17"/>
        <v>#DIV/0!</v>
      </c>
      <c r="P354" s="8" t="e" cm="1">
        <f t="array" ref="P354">IF(E354=TRUE,0,dsdalpha)</f>
        <v>#DIV/0!</v>
      </c>
      <c r="Q354" s="8" t="e" cm="1">
        <f t="array" ref="Q354">IF(E354=TRUE,0,ds_dhro)</f>
        <v>#DIV/0!</v>
      </c>
      <c r="R354" s="9" t="e" cm="1">
        <f t="array" ref="R354">IF(E354=TRUE,0,dsdnu)</f>
        <v>#DIV/0!</v>
      </c>
    </row>
    <row r="355" spans="8:18" x14ac:dyDescent="0.2">
      <c r="H355" s="11"/>
      <c r="I355" s="16" t="e">
        <f>+alpha*((F*B355)^(0.5*(1-beta))*(1+1/24*(1-beta)^2*(LN(F/B355)^2)+1/1920*(1-beta)^4*(LN(F/B355)^4)))^(-1)</f>
        <v>#DIV/0!</v>
      </c>
      <c r="J355" s="11" t="e">
        <f>+(1+(1/24*(1-beta)^2*alpha^2/(F*B355)^(1-beta)+rho*beta*nu*alpha/(4*(F*B355)^(0.5*(1-beta)))+(2-3*rho^2)/24*nu^2)*F355)</f>
        <v>#DIV/0!</v>
      </c>
      <c r="K355" s="11" t="e">
        <f>+nu/alpha*(F*B355)^(0.5*(1-beta))*LN(F/B355)</f>
        <v>#DIV/0!</v>
      </c>
      <c r="L355" s="11" t="e">
        <f>LN((SQRT(1-2*rho*K355+K355^2)+K355-rho)/(1-rho))</f>
        <v>#DIV/0!</v>
      </c>
      <c r="M355" s="11" t="e">
        <f t="shared" si="15"/>
        <v>#DIV/0!</v>
      </c>
      <c r="N355" s="10" t="e">
        <f t="shared" si="16"/>
        <v>#DIV/0!</v>
      </c>
      <c r="O355" s="10" t="e">
        <f t="shared" si="17"/>
        <v>#DIV/0!</v>
      </c>
      <c r="P355" s="8" t="e" cm="1">
        <f t="array" ref="P355">IF(E355=TRUE,0,dsdalpha)</f>
        <v>#DIV/0!</v>
      </c>
      <c r="Q355" s="8" t="e" cm="1">
        <f t="array" ref="Q355">IF(E355=TRUE,0,ds_dhro)</f>
        <v>#DIV/0!</v>
      </c>
      <c r="R355" s="9" t="e" cm="1">
        <f t="array" ref="R355">IF(E355=TRUE,0,dsdnu)</f>
        <v>#DIV/0!</v>
      </c>
    </row>
    <row r="356" spans="8:18" x14ac:dyDescent="0.2">
      <c r="H356" s="11"/>
      <c r="I356" s="16" t="e">
        <f>+alpha*((F*B356)^(0.5*(1-beta))*(1+1/24*(1-beta)^2*(LN(F/B356)^2)+1/1920*(1-beta)^4*(LN(F/B356)^4)))^(-1)</f>
        <v>#DIV/0!</v>
      </c>
      <c r="J356" s="11" t="e">
        <f>+(1+(1/24*(1-beta)^2*alpha^2/(F*B356)^(1-beta)+rho*beta*nu*alpha/(4*(F*B356)^(0.5*(1-beta)))+(2-3*rho^2)/24*nu^2)*F356)</f>
        <v>#DIV/0!</v>
      </c>
      <c r="K356" s="11" t="e">
        <f>+nu/alpha*(F*B356)^(0.5*(1-beta))*LN(F/B356)</f>
        <v>#DIV/0!</v>
      </c>
      <c r="L356" s="11" t="e">
        <f>LN((SQRT(1-2*rho*K356+K356^2)+K356-rho)/(1-rho))</f>
        <v>#DIV/0!</v>
      </c>
      <c r="M356" s="11" t="e">
        <f t="shared" si="15"/>
        <v>#DIV/0!</v>
      </c>
      <c r="N356" s="10" t="e">
        <f t="shared" si="16"/>
        <v>#DIV/0!</v>
      </c>
      <c r="O356" s="10" t="e">
        <f t="shared" si="17"/>
        <v>#DIV/0!</v>
      </c>
      <c r="P356" s="8" t="e" cm="1">
        <f t="array" ref="P356">IF(E356=TRUE,0,dsdalpha)</f>
        <v>#DIV/0!</v>
      </c>
      <c r="Q356" s="8" t="e" cm="1">
        <f t="array" ref="Q356">IF(E356=TRUE,0,ds_dhro)</f>
        <v>#DIV/0!</v>
      </c>
      <c r="R356" s="9" t="e" cm="1">
        <f t="array" ref="R356">IF(E356=TRUE,0,dsdnu)</f>
        <v>#DIV/0!</v>
      </c>
    </row>
    <row r="357" spans="8:18" x14ac:dyDescent="0.2">
      <c r="H357" s="11"/>
      <c r="I357" s="16" t="e">
        <f>+alpha*((F*B357)^(0.5*(1-beta))*(1+1/24*(1-beta)^2*(LN(F/B357)^2)+1/1920*(1-beta)^4*(LN(F/B357)^4)))^(-1)</f>
        <v>#DIV/0!</v>
      </c>
      <c r="J357" s="11" t="e">
        <f>+(1+(1/24*(1-beta)^2*alpha^2/(F*B357)^(1-beta)+rho*beta*nu*alpha/(4*(F*B357)^(0.5*(1-beta)))+(2-3*rho^2)/24*nu^2)*F357)</f>
        <v>#DIV/0!</v>
      </c>
      <c r="K357" s="11" t="e">
        <f>+nu/alpha*(F*B357)^(0.5*(1-beta))*LN(F/B357)</f>
        <v>#DIV/0!</v>
      </c>
      <c r="L357" s="11" t="e">
        <f>LN((SQRT(1-2*rho*K357+K357^2)+K357-rho)/(1-rho))</f>
        <v>#DIV/0!</v>
      </c>
      <c r="M357" s="11" t="e">
        <f t="shared" si="15"/>
        <v>#DIV/0!</v>
      </c>
      <c r="N357" s="10" t="e">
        <f t="shared" si="16"/>
        <v>#DIV/0!</v>
      </c>
      <c r="O357" s="10" t="e">
        <f t="shared" si="17"/>
        <v>#DIV/0!</v>
      </c>
      <c r="P357" s="8" t="e" cm="1">
        <f t="array" ref="P357">IF(E357=TRUE,0,dsdalpha)</f>
        <v>#DIV/0!</v>
      </c>
      <c r="Q357" s="8" t="e" cm="1">
        <f t="array" ref="Q357">IF(E357=TRUE,0,ds_dhro)</f>
        <v>#DIV/0!</v>
      </c>
      <c r="R357" s="9" t="e" cm="1">
        <f t="array" ref="R357">IF(E357=TRUE,0,dsdnu)</f>
        <v>#DIV/0!</v>
      </c>
    </row>
    <row r="358" spans="8:18" x14ac:dyDescent="0.2">
      <c r="H358" s="11"/>
      <c r="I358" s="16" t="e">
        <f>+alpha*((F*B358)^(0.5*(1-beta))*(1+1/24*(1-beta)^2*(LN(F/B358)^2)+1/1920*(1-beta)^4*(LN(F/B358)^4)))^(-1)</f>
        <v>#DIV/0!</v>
      </c>
      <c r="J358" s="11" t="e">
        <f>+(1+(1/24*(1-beta)^2*alpha^2/(F*B358)^(1-beta)+rho*beta*nu*alpha/(4*(F*B358)^(0.5*(1-beta)))+(2-3*rho^2)/24*nu^2)*F358)</f>
        <v>#DIV/0!</v>
      </c>
      <c r="K358" s="11" t="e">
        <f>+nu/alpha*(F*B358)^(0.5*(1-beta))*LN(F/B358)</f>
        <v>#DIV/0!</v>
      </c>
      <c r="L358" s="11" t="e">
        <f>LN((SQRT(1-2*rho*K358+K358^2)+K358-rho)/(1-rho))</f>
        <v>#DIV/0!</v>
      </c>
      <c r="M358" s="11" t="e">
        <f t="shared" si="15"/>
        <v>#DIV/0!</v>
      </c>
      <c r="N358" s="10" t="e">
        <f t="shared" si="16"/>
        <v>#DIV/0!</v>
      </c>
      <c r="O358" s="10" t="e">
        <f t="shared" si="17"/>
        <v>#DIV/0!</v>
      </c>
      <c r="P358" s="8" t="e" cm="1">
        <f t="array" ref="P358">IF(E358=TRUE,0,dsdalpha)</f>
        <v>#DIV/0!</v>
      </c>
      <c r="Q358" s="8" t="e" cm="1">
        <f t="array" ref="Q358">IF(E358=TRUE,0,ds_dhro)</f>
        <v>#DIV/0!</v>
      </c>
      <c r="R358" s="9" t="e" cm="1">
        <f t="array" ref="R358">IF(E358=TRUE,0,dsdnu)</f>
        <v>#DIV/0!</v>
      </c>
    </row>
    <row r="359" spans="8:18" x14ac:dyDescent="0.2">
      <c r="H359" s="11"/>
      <c r="I359" s="16" t="e">
        <f>+alpha*((F*B359)^(0.5*(1-beta))*(1+1/24*(1-beta)^2*(LN(F/B359)^2)+1/1920*(1-beta)^4*(LN(F/B359)^4)))^(-1)</f>
        <v>#DIV/0!</v>
      </c>
      <c r="J359" s="11" t="e">
        <f>+(1+(1/24*(1-beta)^2*alpha^2/(F*B359)^(1-beta)+rho*beta*nu*alpha/(4*(F*B359)^(0.5*(1-beta)))+(2-3*rho^2)/24*nu^2)*F359)</f>
        <v>#DIV/0!</v>
      </c>
      <c r="K359" s="11" t="e">
        <f>+nu/alpha*(F*B359)^(0.5*(1-beta))*LN(F/B359)</f>
        <v>#DIV/0!</v>
      </c>
      <c r="L359" s="11" t="e">
        <f>LN((SQRT(1-2*rho*K359+K359^2)+K359-rho)/(1-rho))</f>
        <v>#DIV/0!</v>
      </c>
      <c r="M359" s="11" t="e">
        <f t="shared" si="15"/>
        <v>#DIV/0!</v>
      </c>
      <c r="N359" s="10" t="e">
        <f t="shared" si="16"/>
        <v>#DIV/0!</v>
      </c>
      <c r="O359" s="10" t="e">
        <f t="shared" si="17"/>
        <v>#DIV/0!</v>
      </c>
      <c r="P359" s="8" t="e" cm="1">
        <f t="array" ref="P359">IF(E359=TRUE,0,dsdalpha)</f>
        <v>#DIV/0!</v>
      </c>
      <c r="Q359" s="8" t="e" cm="1">
        <f t="array" ref="Q359">IF(E359=TRUE,0,ds_dhro)</f>
        <v>#DIV/0!</v>
      </c>
      <c r="R359" s="9" t="e" cm="1">
        <f t="array" ref="R359">IF(E359=TRUE,0,dsdnu)</f>
        <v>#DIV/0!</v>
      </c>
    </row>
    <row r="360" spans="8:18" x14ac:dyDescent="0.2">
      <c r="H360" s="11"/>
      <c r="I360" s="16" t="e">
        <f>+alpha*((F*B360)^(0.5*(1-beta))*(1+1/24*(1-beta)^2*(LN(F/B360)^2)+1/1920*(1-beta)^4*(LN(F/B360)^4)))^(-1)</f>
        <v>#DIV/0!</v>
      </c>
      <c r="J360" s="11" t="e">
        <f>+(1+(1/24*(1-beta)^2*alpha^2/(F*B360)^(1-beta)+rho*beta*nu*alpha/(4*(F*B360)^(0.5*(1-beta)))+(2-3*rho^2)/24*nu^2)*F360)</f>
        <v>#DIV/0!</v>
      </c>
      <c r="K360" s="11" t="e">
        <f>+nu/alpha*(F*B360)^(0.5*(1-beta))*LN(F/B360)</f>
        <v>#DIV/0!</v>
      </c>
      <c r="L360" s="11" t="e">
        <f>LN((SQRT(1-2*rho*K360+K360^2)+K360-rho)/(1-rho))</f>
        <v>#DIV/0!</v>
      </c>
      <c r="M360" s="11" t="e">
        <f t="shared" si="15"/>
        <v>#DIV/0!</v>
      </c>
      <c r="N360" s="10" t="e">
        <f t="shared" si="16"/>
        <v>#DIV/0!</v>
      </c>
      <c r="O360" s="10" t="e">
        <f t="shared" si="17"/>
        <v>#DIV/0!</v>
      </c>
      <c r="P360" s="8" t="e" cm="1">
        <f t="array" ref="P360">IF(E360=TRUE,0,dsdalpha)</f>
        <v>#DIV/0!</v>
      </c>
      <c r="Q360" s="8" t="e" cm="1">
        <f t="array" ref="Q360">IF(E360=TRUE,0,ds_dhro)</f>
        <v>#DIV/0!</v>
      </c>
      <c r="R360" s="9" t="e" cm="1">
        <f t="array" ref="R360">IF(E360=TRUE,0,dsdnu)</f>
        <v>#DIV/0!</v>
      </c>
    </row>
    <row r="361" spans="8:18" x14ac:dyDescent="0.2">
      <c r="H361" s="11"/>
      <c r="I361" s="16" t="e">
        <f>+alpha*((F*B361)^(0.5*(1-beta))*(1+1/24*(1-beta)^2*(LN(F/B361)^2)+1/1920*(1-beta)^4*(LN(F/B361)^4)))^(-1)</f>
        <v>#DIV/0!</v>
      </c>
      <c r="J361" s="11" t="e">
        <f>+(1+(1/24*(1-beta)^2*alpha^2/(F*B361)^(1-beta)+rho*beta*nu*alpha/(4*(F*B361)^(0.5*(1-beta)))+(2-3*rho^2)/24*nu^2)*F361)</f>
        <v>#DIV/0!</v>
      </c>
      <c r="K361" s="11" t="e">
        <f>+nu/alpha*(F*B361)^(0.5*(1-beta))*LN(F/B361)</f>
        <v>#DIV/0!</v>
      </c>
      <c r="L361" s="11" t="e">
        <f>LN((SQRT(1-2*rho*K361+K361^2)+K361-rho)/(1-rho))</f>
        <v>#DIV/0!</v>
      </c>
      <c r="M361" s="11" t="e">
        <f t="shared" si="15"/>
        <v>#DIV/0!</v>
      </c>
      <c r="N361" s="10" t="e">
        <f t="shared" si="16"/>
        <v>#DIV/0!</v>
      </c>
      <c r="O361" s="10" t="e">
        <f t="shared" si="17"/>
        <v>#DIV/0!</v>
      </c>
      <c r="P361" s="8" t="e" cm="1">
        <f t="array" ref="P361">IF(E361=TRUE,0,dsdalpha)</f>
        <v>#DIV/0!</v>
      </c>
      <c r="Q361" s="8" t="e" cm="1">
        <f t="array" ref="Q361">IF(E361=TRUE,0,ds_dhro)</f>
        <v>#DIV/0!</v>
      </c>
      <c r="R361" s="9" t="e" cm="1">
        <f t="array" ref="R361">IF(E361=TRUE,0,dsdnu)</f>
        <v>#DIV/0!</v>
      </c>
    </row>
    <row r="362" spans="8:18" x14ac:dyDescent="0.2">
      <c r="H362" s="11"/>
      <c r="I362" s="16" t="e">
        <f>+alpha*((F*B362)^(0.5*(1-beta))*(1+1/24*(1-beta)^2*(LN(F/B362)^2)+1/1920*(1-beta)^4*(LN(F/B362)^4)))^(-1)</f>
        <v>#DIV/0!</v>
      </c>
      <c r="J362" s="11" t="e">
        <f>+(1+(1/24*(1-beta)^2*alpha^2/(F*B362)^(1-beta)+rho*beta*nu*alpha/(4*(F*B362)^(0.5*(1-beta)))+(2-3*rho^2)/24*nu^2)*F362)</f>
        <v>#DIV/0!</v>
      </c>
      <c r="K362" s="11" t="e">
        <f>+nu/alpha*(F*B362)^(0.5*(1-beta))*LN(F/B362)</f>
        <v>#DIV/0!</v>
      </c>
      <c r="L362" s="11" t="e">
        <f>LN((SQRT(1-2*rho*K362+K362^2)+K362-rho)/(1-rho))</f>
        <v>#DIV/0!</v>
      </c>
      <c r="M362" s="11" t="e">
        <f t="shared" si="15"/>
        <v>#DIV/0!</v>
      </c>
      <c r="N362" s="10" t="e">
        <f t="shared" si="16"/>
        <v>#DIV/0!</v>
      </c>
      <c r="O362" s="10" t="e">
        <f t="shared" si="17"/>
        <v>#DIV/0!</v>
      </c>
      <c r="P362" s="8" t="e" cm="1">
        <f t="array" ref="P362">IF(E362=TRUE,0,dsdalpha)</f>
        <v>#DIV/0!</v>
      </c>
      <c r="Q362" s="8" t="e" cm="1">
        <f t="array" ref="Q362">IF(E362=TRUE,0,ds_dhro)</f>
        <v>#DIV/0!</v>
      </c>
      <c r="R362" s="9" t="e" cm="1">
        <f t="array" ref="R362">IF(E362=TRUE,0,dsdnu)</f>
        <v>#DIV/0!</v>
      </c>
    </row>
    <row r="363" spans="8:18" x14ac:dyDescent="0.2">
      <c r="H363" s="11"/>
      <c r="I363" s="16" t="e">
        <f>+alpha*((F*B363)^(0.5*(1-beta))*(1+1/24*(1-beta)^2*(LN(F/B363)^2)+1/1920*(1-beta)^4*(LN(F/B363)^4)))^(-1)</f>
        <v>#DIV/0!</v>
      </c>
      <c r="J363" s="11" t="e">
        <f>+(1+(1/24*(1-beta)^2*alpha^2/(F*B363)^(1-beta)+rho*beta*nu*alpha/(4*(F*B363)^(0.5*(1-beta)))+(2-3*rho^2)/24*nu^2)*F363)</f>
        <v>#DIV/0!</v>
      </c>
      <c r="K363" s="11" t="e">
        <f>+nu/alpha*(F*B363)^(0.5*(1-beta))*LN(F/B363)</f>
        <v>#DIV/0!</v>
      </c>
      <c r="L363" s="11" t="e">
        <f>LN((SQRT(1-2*rho*K363+K363^2)+K363-rho)/(1-rho))</f>
        <v>#DIV/0!</v>
      </c>
      <c r="M363" s="11" t="e">
        <f t="shared" si="15"/>
        <v>#DIV/0!</v>
      </c>
      <c r="N363" s="10" t="e">
        <f t="shared" si="16"/>
        <v>#DIV/0!</v>
      </c>
      <c r="O363" s="10" t="e">
        <f t="shared" si="17"/>
        <v>#DIV/0!</v>
      </c>
      <c r="P363" s="8" t="e" cm="1">
        <f t="array" ref="P363">IF(E363=TRUE,0,dsdalpha)</f>
        <v>#DIV/0!</v>
      </c>
      <c r="Q363" s="8" t="e" cm="1">
        <f t="array" ref="Q363">IF(E363=TRUE,0,ds_dhro)</f>
        <v>#DIV/0!</v>
      </c>
      <c r="R363" s="9" t="e" cm="1">
        <f t="array" ref="R363">IF(E363=TRUE,0,dsdnu)</f>
        <v>#DIV/0!</v>
      </c>
    </row>
    <row r="364" spans="8:18" x14ac:dyDescent="0.2">
      <c r="H364" s="11"/>
      <c r="I364" s="16" t="e">
        <f>+alpha*((F*B364)^(0.5*(1-beta))*(1+1/24*(1-beta)^2*(LN(F/B364)^2)+1/1920*(1-beta)^4*(LN(F/B364)^4)))^(-1)</f>
        <v>#DIV/0!</v>
      </c>
      <c r="J364" s="11" t="e">
        <f>+(1+(1/24*(1-beta)^2*alpha^2/(F*B364)^(1-beta)+rho*beta*nu*alpha/(4*(F*B364)^(0.5*(1-beta)))+(2-3*rho^2)/24*nu^2)*F364)</f>
        <v>#DIV/0!</v>
      </c>
      <c r="K364" s="11" t="e">
        <f>+nu/alpha*(F*B364)^(0.5*(1-beta))*LN(F/B364)</f>
        <v>#DIV/0!</v>
      </c>
      <c r="L364" s="11" t="e">
        <f>LN((SQRT(1-2*rho*K364+K364^2)+K364-rho)/(1-rho))</f>
        <v>#DIV/0!</v>
      </c>
      <c r="M364" s="11" t="e">
        <f t="shared" si="15"/>
        <v>#DIV/0!</v>
      </c>
      <c r="N364" s="10" t="e">
        <f t="shared" si="16"/>
        <v>#DIV/0!</v>
      </c>
      <c r="O364" s="10" t="e">
        <f t="shared" si="17"/>
        <v>#DIV/0!</v>
      </c>
      <c r="P364" s="8" t="e" cm="1">
        <f t="array" ref="P364">IF(E364=TRUE,0,dsdalpha)</f>
        <v>#DIV/0!</v>
      </c>
      <c r="Q364" s="8" t="e" cm="1">
        <f t="array" ref="Q364">IF(E364=TRUE,0,ds_dhro)</f>
        <v>#DIV/0!</v>
      </c>
      <c r="R364" s="9" t="e" cm="1">
        <f t="array" ref="R364">IF(E364=TRUE,0,dsdnu)</f>
        <v>#DIV/0!</v>
      </c>
    </row>
    <row r="365" spans="8:18" x14ac:dyDescent="0.2">
      <c r="H365" s="11"/>
      <c r="I365" s="16" t="e">
        <f>+alpha*((F*B365)^(0.5*(1-beta))*(1+1/24*(1-beta)^2*(LN(F/B365)^2)+1/1920*(1-beta)^4*(LN(F/B365)^4)))^(-1)</f>
        <v>#DIV/0!</v>
      </c>
      <c r="J365" s="11" t="e">
        <f>+(1+(1/24*(1-beta)^2*alpha^2/(F*B365)^(1-beta)+rho*beta*nu*alpha/(4*(F*B365)^(0.5*(1-beta)))+(2-3*rho^2)/24*nu^2)*F365)</f>
        <v>#DIV/0!</v>
      </c>
      <c r="K365" s="11" t="e">
        <f>+nu/alpha*(F*B365)^(0.5*(1-beta))*LN(F/B365)</f>
        <v>#DIV/0!</v>
      </c>
      <c r="L365" s="11" t="e">
        <f>LN((SQRT(1-2*rho*K365+K365^2)+K365-rho)/(1-rho))</f>
        <v>#DIV/0!</v>
      </c>
      <c r="M365" s="11" t="e">
        <f t="shared" si="15"/>
        <v>#DIV/0!</v>
      </c>
      <c r="N365" s="10" t="e">
        <f t="shared" si="16"/>
        <v>#DIV/0!</v>
      </c>
      <c r="O365" s="10" t="e">
        <f t="shared" si="17"/>
        <v>#DIV/0!</v>
      </c>
      <c r="P365" s="8" t="e" cm="1">
        <f t="array" ref="P365">IF(E365=TRUE,0,dsdalpha)</f>
        <v>#DIV/0!</v>
      </c>
      <c r="Q365" s="8" t="e" cm="1">
        <f t="array" ref="Q365">IF(E365=TRUE,0,ds_dhro)</f>
        <v>#DIV/0!</v>
      </c>
      <c r="R365" s="9" t="e" cm="1">
        <f t="array" ref="R365">IF(E365=TRUE,0,dsdnu)</f>
        <v>#DIV/0!</v>
      </c>
    </row>
    <row r="366" spans="8:18" x14ac:dyDescent="0.2">
      <c r="H366" s="11"/>
      <c r="I366" s="16" t="e">
        <f>+alpha*((F*B366)^(0.5*(1-beta))*(1+1/24*(1-beta)^2*(LN(F/B366)^2)+1/1920*(1-beta)^4*(LN(F/B366)^4)))^(-1)</f>
        <v>#DIV/0!</v>
      </c>
      <c r="J366" s="11" t="e">
        <f>+(1+(1/24*(1-beta)^2*alpha^2/(F*B366)^(1-beta)+rho*beta*nu*alpha/(4*(F*B366)^(0.5*(1-beta)))+(2-3*rho^2)/24*nu^2)*F366)</f>
        <v>#DIV/0!</v>
      </c>
      <c r="K366" s="11" t="e">
        <f>+nu/alpha*(F*B366)^(0.5*(1-beta))*LN(F/B366)</f>
        <v>#DIV/0!</v>
      </c>
      <c r="L366" s="11" t="e">
        <f>LN((SQRT(1-2*rho*K366+K366^2)+K366-rho)/(1-rho))</f>
        <v>#DIV/0!</v>
      </c>
      <c r="M366" s="11" t="e">
        <f t="shared" si="15"/>
        <v>#DIV/0!</v>
      </c>
      <c r="N366" s="10" t="e">
        <f t="shared" si="16"/>
        <v>#DIV/0!</v>
      </c>
      <c r="O366" s="10" t="e">
        <f t="shared" si="17"/>
        <v>#DIV/0!</v>
      </c>
      <c r="P366" s="8" t="e" cm="1">
        <f t="array" ref="P366">IF(E366=TRUE,0,dsdalpha)</f>
        <v>#DIV/0!</v>
      </c>
      <c r="Q366" s="8" t="e" cm="1">
        <f t="array" ref="Q366">IF(E366=TRUE,0,ds_dhro)</f>
        <v>#DIV/0!</v>
      </c>
      <c r="R366" s="9" t="e" cm="1">
        <f t="array" ref="R366">IF(E366=TRUE,0,dsdnu)</f>
        <v>#DIV/0!</v>
      </c>
    </row>
    <row r="367" spans="8:18" x14ac:dyDescent="0.2">
      <c r="H367" s="11"/>
      <c r="I367" s="16" t="e">
        <f>+alpha*((F*B367)^(0.5*(1-beta))*(1+1/24*(1-beta)^2*(LN(F/B367)^2)+1/1920*(1-beta)^4*(LN(F/B367)^4)))^(-1)</f>
        <v>#DIV/0!</v>
      </c>
      <c r="J367" s="11" t="e">
        <f>+(1+(1/24*(1-beta)^2*alpha^2/(F*B367)^(1-beta)+rho*beta*nu*alpha/(4*(F*B367)^(0.5*(1-beta)))+(2-3*rho^2)/24*nu^2)*F367)</f>
        <v>#DIV/0!</v>
      </c>
      <c r="K367" s="11" t="e">
        <f>+nu/alpha*(F*B367)^(0.5*(1-beta))*LN(F/B367)</f>
        <v>#DIV/0!</v>
      </c>
      <c r="L367" s="11" t="e">
        <f>LN((SQRT(1-2*rho*K367+K367^2)+K367-rho)/(1-rho))</f>
        <v>#DIV/0!</v>
      </c>
      <c r="M367" s="11" t="e">
        <f t="shared" si="15"/>
        <v>#DIV/0!</v>
      </c>
      <c r="N367" s="10" t="e">
        <f t="shared" si="16"/>
        <v>#DIV/0!</v>
      </c>
      <c r="O367" s="10" t="e">
        <f t="shared" si="17"/>
        <v>#DIV/0!</v>
      </c>
      <c r="P367" s="8" t="e" cm="1">
        <f t="array" ref="P367">IF(E367=TRUE,0,dsdalpha)</f>
        <v>#DIV/0!</v>
      </c>
      <c r="Q367" s="8" t="e" cm="1">
        <f t="array" ref="Q367">IF(E367=TRUE,0,ds_dhro)</f>
        <v>#DIV/0!</v>
      </c>
      <c r="R367" s="9" t="e" cm="1">
        <f t="array" ref="R367">IF(E367=TRUE,0,dsdnu)</f>
        <v>#DIV/0!</v>
      </c>
    </row>
    <row r="368" spans="8:18" x14ac:dyDescent="0.2">
      <c r="H368" s="11"/>
      <c r="I368" s="16" t="e">
        <f>+alpha*((F*B368)^(0.5*(1-beta))*(1+1/24*(1-beta)^2*(LN(F/B368)^2)+1/1920*(1-beta)^4*(LN(F/B368)^4)))^(-1)</f>
        <v>#DIV/0!</v>
      </c>
      <c r="J368" s="11" t="e">
        <f>+(1+(1/24*(1-beta)^2*alpha^2/(F*B368)^(1-beta)+rho*beta*nu*alpha/(4*(F*B368)^(0.5*(1-beta)))+(2-3*rho^2)/24*nu^2)*F368)</f>
        <v>#DIV/0!</v>
      </c>
      <c r="K368" s="11" t="e">
        <f>+nu/alpha*(F*B368)^(0.5*(1-beta))*LN(F/B368)</f>
        <v>#DIV/0!</v>
      </c>
      <c r="L368" s="11" t="e">
        <f>LN((SQRT(1-2*rho*K368+K368^2)+K368-rho)/(1-rho))</f>
        <v>#DIV/0!</v>
      </c>
      <c r="M368" s="11" t="e">
        <f t="shared" si="15"/>
        <v>#DIV/0!</v>
      </c>
      <c r="N368" s="10" t="e">
        <f t="shared" si="16"/>
        <v>#DIV/0!</v>
      </c>
      <c r="O368" s="10" t="e">
        <f t="shared" si="17"/>
        <v>#DIV/0!</v>
      </c>
      <c r="P368" s="8" t="e" cm="1">
        <f t="array" ref="P368">IF(E368=TRUE,0,dsdalpha)</f>
        <v>#DIV/0!</v>
      </c>
      <c r="Q368" s="8" t="e" cm="1">
        <f t="array" ref="Q368">IF(E368=TRUE,0,ds_dhro)</f>
        <v>#DIV/0!</v>
      </c>
      <c r="R368" s="9" t="e" cm="1">
        <f t="array" ref="R368">IF(E368=TRUE,0,dsdnu)</f>
        <v>#DIV/0!</v>
      </c>
    </row>
    <row r="369" spans="8:18" x14ac:dyDescent="0.2">
      <c r="H369" s="11"/>
      <c r="I369" s="16" t="e">
        <f>+alpha*((F*B369)^(0.5*(1-beta))*(1+1/24*(1-beta)^2*(LN(F/B369)^2)+1/1920*(1-beta)^4*(LN(F/B369)^4)))^(-1)</f>
        <v>#DIV/0!</v>
      </c>
      <c r="J369" s="11" t="e">
        <f>+(1+(1/24*(1-beta)^2*alpha^2/(F*B369)^(1-beta)+rho*beta*nu*alpha/(4*(F*B369)^(0.5*(1-beta)))+(2-3*rho^2)/24*nu^2)*F369)</f>
        <v>#DIV/0!</v>
      </c>
      <c r="K369" s="11" t="e">
        <f>+nu/alpha*(F*B369)^(0.5*(1-beta))*LN(F/B369)</f>
        <v>#DIV/0!</v>
      </c>
      <c r="L369" s="11" t="e">
        <f>LN((SQRT(1-2*rho*K369+K369^2)+K369-rho)/(1-rho))</f>
        <v>#DIV/0!</v>
      </c>
      <c r="M369" s="11" t="e">
        <f t="shared" si="15"/>
        <v>#DIV/0!</v>
      </c>
      <c r="N369" s="10" t="e">
        <f t="shared" si="16"/>
        <v>#DIV/0!</v>
      </c>
      <c r="O369" s="10" t="e">
        <f t="shared" si="17"/>
        <v>#DIV/0!</v>
      </c>
      <c r="P369" s="8" t="e" cm="1">
        <f t="array" ref="P369">IF(E369=TRUE,0,dsdalpha)</f>
        <v>#DIV/0!</v>
      </c>
      <c r="Q369" s="8" t="e" cm="1">
        <f t="array" ref="Q369">IF(E369=TRUE,0,ds_dhro)</f>
        <v>#DIV/0!</v>
      </c>
      <c r="R369" s="9" t="e" cm="1">
        <f t="array" ref="R369">IF(E369=TRUE,0,dsdnu)</f>
        <v>#DIV/0!</v>
      </c>
    </row>
    <row r="370" spans="8:18" x14ac:dyDescent="0.2">
      <c r="H370" s="11"/>
      <c r="I370" s="16" t="e">
        <f>+alpha*((F*B370)^(0.5*(1-beta))*(1+1/24*(1-beta)^2*(LN(F/B370)^2)+1/1920*(1-beta)^4*(LN(F/B370)^4)))^(-1)</f>
        <v>#DIV/0!</v>
      </c>
      <c r="J370" s="11" t="e">
        <f>+(1+(1/24*(1-beta)^2*alpha^2/(F*B370)^(1-beta)+rho*beta*nu*alpha/(4*(F*B370)^(0.5*(1-beta)))+(2-3*rho^2)/24*nu^2)*F370)</f>
        <v>#DIV/0!</v>
      </c>
      <c r="K370" s="11" t="e">
        <f>+nu/alpha*(F*B370)^(0.5*(1-beta))*LN(F/B370)</f>
        <v>#DIV/0!</v>
      </c>
      <c r="L370" s="11" t="e">
        <f>LN((SQRT(1-2*rho*K370+K370^2)+K370-rho)/(1-rho))</f>
        <v>#DIV/0!</v>
      </c>
      <c r="M370" s="11" t="e">
        <f t="shared" si="15"/>
        <v>#DIV/0!</v>
      </c>
      <c r="N370" s="10" t="e">
        <f t="shared" si="16"/>
        <v>#DIV/0!</v>
      </c>
      <c r="O370" s="10" t="e">
        <f t="shared" si="17"/>
        <v>#DIV/0!</v>
      </c>
      <c r="P370" s="8" t="e" cm="1">
        <f t="array" ref="P370">IF(E370=TRUE,0,dsdalpha)</f>
        <v>#DIV/0!</v>
      </c>
      <c r="Q370" s="8" t="e" cm="1">
        <f t="array" ref="Q370">IF(E370=TRUE,0,ds_dhro)</f>
        <v>#DIV/0!</v>
      </c>
      <c r="R370" s="9" t="e" cm="1">
        <f t="array" ref="R370">IF(E370=TRUE,0,dsdnu)</f>
        <v>#DIV/0!</v>
      </c>
    </row>
    <row r="371" spans="8:18" x14ac:dyDescent="0.2">
      <c r="H371" s="11"/>
      <c r="I371" s="16" t="e">
        <f>+alpha*((F*B371)^(0.5*(1-beta))*(1+1/24*(1-beta)^2*(LN(F/B371)^2)+1/1920*(1-beta)^4*(LN(F/B371)^4)))^(-1)</f>
        <v>#DIV/0!</v>
      </c>
      <c r="J371" s="11" t="e">
        <f>+(1+(1/24*(1-beta)^2*alpha^2/(F*B371)^(1-beta)+rho*beta*nu*alpha/(4*(F*B371)^(0.5*(1-beta)))+(2-3*rho^2)/24*nu^2)*F371)</f>
        <v>#DIV/0!</v>
      </c>
      <c r="K371" s="11" t="e">
        <f>+nu/alpha*(F*B371)^(0.5*(1-beta))*LN(F/B371)</f>
        <v>#DIV/0!</v>
      </c>
      <c r="L371" s="11" t="e">
        <f>LN((SQRT(1-2*rho*K371+K371^2)+K371-rho)/(1-rho))</f>
        <v>#DIV/0!</v>
      </c>
      <c r="M371" s="11" t="e">
        <f t="shared" si="15"/>
        <v>#DIV/0!</v>
      </c>
      <c r="N371" s="10" t="e">
        <f t="shared" si="16"/>
        <v>#DIV/0!</v>
      </c>
      <c r="O371" s="10" t="e">
        <f t="shared" si="17"/>
        <v>#DIV/0!</v>
      </c>
      <c r="P371" s="8" t="e" cm="1">
        <f t="array" ref="P371">IF(E371=TRUE,0,dsdalpha)</f>
        <v>#DIV/0!</v>
      </c>
      <c r="Q371" s="8" t="e" cm="1">
        <f t="array" ref="Q371">IF(E371=TRUE,0,ds_dhro)</f>
        <v>#DIV/0!</v>
      </c>
      <c r="R371" s="9" t="e" cm="1">
        <f t="array" ref="R371">IF(E371=TRUE,0,dsdnu)</f>
        <v>#DIV/0!</v>
      </c>
    </row>
    <row r="372" spans="8:18" x14ac:dyDescent="0.2">
      <c r="H372" s="11"/>
      <c r="I372" s="16" t="e">
        <f>+alpha*((F*B372)^(0.5*(1-beta))*(1+1/24*(1-beta)^2*(LN(F/B372)^2)+1/1920*(1-beta)^4*(LN(F/B372)^4)))^(-1)</f>
        <v>#DIV/0!</v>
      </c>
      <c r="J372" s="11" t="e">
        <f>+(1+(1/24*(1-beta)^2*alpha^2/(F*B372)^(1-beta)+rho*beta*nu*alpha/(4*(F*B372)^(0.5*(1-beta)))+(2-3*rho^2)/24*nu^2)*F372)</f>
        <v>#DIV/0!</v>
      </c>
      <c r="K372" s="11" t="e">
        <f>+nu/alpha*(F*B372)^(0.5*(1-beta))*LN(F/B372)</f>
        <v>#DIV/0!</v>
      </c>
      <c r="L372" s="11" t="e">
        <f>LN((SQRT(1-2*rho*K372+K372^2)+K372-rho)/(1-rho))</f>
        <v>#DIV/0!</v>
      </c>
      <c r="M372" s="11" t="e">
        <f t="shared" si="15"/>
        <v>#DIV/0!</v>
      </c>
      <c r="N372" s="10" t="e">
        <f t="shared" si="16"/>
        <v>#DIV/0!</v>
      </c>
      <c r="O372" s="10" t="e">
        <f t="shared" si="17"/>
        <v>#DIV/0!</v>
      </c>
      <c r="P372" s="8" t="e" cm="1">
        <f t="array" ref="P372">IF(E372=TRUE,0,dsdalpha)</f>
        <v>#DIV/0!</v>
      </c>
      <c r="Q372" s="8" t="e" cm="1">
        <f t="array" ref="Q372">IF(E372=TRUE,0,ds_dhro)</f>
        <v>#DIV/0!</v>
      </c>
      <c r="R372" s="9" t="e" cm="1">
        <f t="array" ref="R372">IF(E372=TRUE,0,dsdnu)</f>
        <v>#DIV/0!</v>
      </c>
    </row>
    <row r="373" spans="8:18" x14ac:dyDescent="0.2">
      <c r="H373" s="11"/>
      <c r="I373" s="16" t="e">
        <f>+alpha*((F*B373)^(0.5*(1-beta))*(1+1/24*(1-beta)^2*(LN(F/B373)^2)+1/1920*(1-beta)^4*(LN(F/B373)^4)))^(-1)</f>
        <v>#DIV/0!</v>
      </c>
      <c r="J373" s="11" t="e">
        <f>+(1+(1/24*(1-beta)^2*alpha^2/(F*B373)^(1-beta)+rho*beta*nu*alpha/(4*(F*B373)^(0.5*(1-beta)))+(2-3*rho^2)/24*nu^2)*F373)</f>
        <v>#DIV/0!</v>
      </c>
      <c r="K373" s="11" t="e">
        <f>+nu/alpha*(F*B373)^(0.5*(1-beta))*LN(F/B373)</f>
        <v>#DIV/0!</v>
      </c>
      <c r="L373" s="11" t="e">
        <f>LN((SQRT(1-2*rho*K373+K373^2)+K373-rho)/(1-rho))</f>
        <v>#DIV/0!</v>
      </c>
      <c r="M373" s="11" t="e">
        <f t="shared" si="15"/>
        <v>#DIV/0!</v>
      </c>
      <c r="N373" s="10" t="e">
        <f t="shared" si="16"/>
        <v>#DIV/0!</v>
      </c>
      <c r="O373" s="10" t="e">
        <f t="shared" si="17"/>
        <v>#DIV/0!</v>
      </c>
      <c r="P373" s="8" t="e" cm="1">
        <f t="array" ref="P373">IF(E373=TRUE,0,dsdalpha)</f>
        <v>#DIV/0!</v>
      </c>
      <c r="Q373" s="8" t="e" cm="1">
        <f t="array" ref="Q373">IF(E373=TRUE,0,ds_dhro)</f>
        <v>#DIV/0!</v>
      </c>
      <c r="R373" s="9" t="e" cm="1">
        <f t="array" ref="R373">IF(E373=TRUE,0,dsdnu)</f>
        <v>#DIV/0!</v>
      </c>
    </row>
    <row r="374" spans="8:18" x14ac:dyDescent="0.2">
      <c r="H374" s="11"/>
      <c r="I374" s="16" t="e">
        <f>+alpha*((F*B374)^(0.5*(1-beta))*(1+1/24*(1-beta)^2*(LN(F/B374)^2)+1/1920*(1-beta)^4*(LN(F/B374)^4)))^(-1)</f>
        <v>#DIV/0!</v>
      </c>
      <c r="J374" s="11" t="e">
        <f>+(1+(1/24*(1-beta)^2*alpha^2/(F*B374)^(1-beta)+rho*beta*nu*alpha/(4*(F*B374)^(0.5*(1-beta)))+(2-3*rho^2)/24*nu^2)*F374)</f>
        <v>#DIV/0!</v>
      </c>
      <c r="K374" s="11" t="e">
        <f>+nu/alpha*(F*B374)^(0.5*(1-beta))*LN(F/B374)</f>
        <v>#DIV/0!</v>
      </c>
      <c r="L374" s="11" t="e">
        <f>LN((SQRT(1-2*rho*K374+K374^2)+K374-rho)/(1-rho))</f>
        <v>#DIV/0!</v>
      </c>
      <c r="M374" s="11" t="e">
        <f t="shared" si="15"/>
        <v>#DIV/0!</v>
      </c>
      <c r="N374" s="10" t="e">
        <f t="shared" si="16"/>
        <v>#DIV/0!</v>
      </c>
      <c r="O374" s="10" t="e">
        <f t="shared" si="17"/>
        <v>#DIV/0!</v>
      </c>
      <c r="P374" s="8" t="e" cm="1">
        <f t="array" ref="P374">IF(E374=TRUE,0,dsdalpha)</f>
        <v>#DIV/0!</v>
      </c>
      <c r="Q374" s="8" t="e" cm="1">
        <f t="array" ref="Q374">IF(E374=TRUE,0,ds_dhro)</f>
        <v>#DIV/0!</v>
      </c>
      <c r="R374" s="9" t="e" cm="1">
        <f t="array" ref="R374">IF(E374=TRUE,0,dsdnu)</f>
        <v>#DIV/0!</v>
      </c>
    </row>
    <row r="375" spans="8:18" x14ac:dyDescent="0.2">
      <c r="H375" s="11"/>
      <c r="I375" s="16" t="e">
        <f>+alpha*((F*B375)^(0.5*(1-beta))*(1+1/24*(1-beta)^2*(LN(F/B375)^2)+1/1920*(1-beta)^4*(LN(F/B375)^4)))^(-1)</f>
        <v>#DIV/0!</v>
      </c>
      <c r="J375" s="11" t="e">
        <f>+(1+(1/24*(1-beta)^2*alpha^2/(F*B375)^(1-beta)+rho*beta*nu*alpha/(4*(F*B375)^(0.5*(1-beta)))+(2-3*rho^2)/24*nu^2)*F375)</f>
        <v>#DIV/0!</v>
      </c>
      <c r="K375" s="11" t="e">
        <f>+nu/alpha*(F*B375)^(0.5*(1-beta))*LN(F/B375)</f>
        <v>#DIV/0!</v>
      </c>
      <c r="L375" s="11" t="e">
        <f>LN((SQRT(1-2*rho*K375+K375^2)+K375-rho)/(1-rho))</f>
        <v>#DIV/0!</v>
      </c>
      <c r="M375" s="11" t="e">
        <f t="shared" si="15"/>
        <v>#DIV/0!</v>
      </c>
      <c r="N375" s="10" t="e">
        <f t="shared" si="16"/>
        <v>#DIV/0!</v>
      </c>
      <c r="O375" s="10" t="e">
        <f t="shared" si="17"/>
        <v>#DIV/0!</v>
      </c>
      <c r="P375" s="8" t="e" cm="1">
        <f t="array" ref="P375">IF(E375=TRUE,0,dsdalpha)</f>
        <v>#DIV/0!</v>
      </c>
      <c r="Q375" s="8" t="e" cm="1">
        <f t="array" ref="Q375">IF(E375=TRUE,0,ds_dhro)</f>
        <v>#DIV/0!</v>
      </c>
      <c r="R375" s="9" t="e" cm="1">
        <f t="array" ref="R375">IF(E375=TRUE,0,dsdnu)</f>
        <v>#DIV/0!</v>
      </c>
    </row>
    <row r="376" spans="8:18" x14ac:dyDescent="0.2">
      <c r="H376" s="11"/>
      <c r="I376" s="16" t="e">
        <f>+alpha*((F*B376)^(0.5*(1-beta))*(1+1/24*(1-beta)^2*(LN(F/B376)^2)+1/1920*(1-beta)^4*(LN(F/B376)^4)))^(-1)</f>
        <v>#DIV/0!</v>
      </c>
      <c r="J376" s="11" t="e">
        <f>+(1+(1/24*(1-beta)^2*alpha^2/(F*B376)^(1-beta)+rho*beta*nu*alpha/(4*(F*B376)^(0.5*(1-beta)))+(2-3*rho^2)/24*nu^2)*F376)</f>
        <v>#DIV/0!</v>
      </c>
      <c r="K376" s="11" t="e">
        <f>+nu/alpha*(F*B376)^(0.5*(1-beta))*LN(F/B376)</f>
        <v>#DIV/0!</v>
      </c>
      <c r="L376" s="11" t="e">
        <f>LN((SQRT(1-2*rho*K376+K376^2)+K376-rho)/(1-rho))</f>
        <v>#DIV/0!</v>
      </c>
      <c r="M376" s="11" t="e">
        <f t="shared" si="15"/>
        <v>#DIV/0!</v>
      </c>
      <c r="N376" s="10" t="e">
        <f t="shared" si="16"/>
        <v>#DIV/0!</v>
      </c>
      <c r="O376" s="10" t="e">
        <f t="shared" si="17"/>
        <v>#DIV/0!</v>
      </c>
      <c r="P376" s="8" t="e" cm="1">
        <f t="array" ref="P376">IF(E376=TRUE,0,dsdalpha)</f>
        <v>#DIV/0!</v>
      </c>
      <c r="Q376" s="8" t="e" cm="1">
        <f t="array" ref="Q376">IF(E376=TRUE,0,ds_dhro)</f>
        <v>#DIV/0!</v>
      </c>
      <c r="R376" s="9" t="e" cm="1">
        <f t="array" ref="R376">IF(E376=TRUE,0,dsdnu)</f>
        <v>#DIV/0!</v>
      </c>
    </row>
    <row r="377" spans="8:18" x14ac:dyDescent="0.2">
      <c r="H377" s="11"/>
      <c r="I377" s="16" t="e">
        <f>+alpha*((F*B377)^(0.5*(1-beta))*(1+1/24*(1-beta)^2*(LN(F/B377)^2)+1/1920*(1-beta)^4*(LN(F/B377)^4)))^(-1)</f>
        <v>#DIV/0!</v>
      </c>
      <c r="J377" s="11" t="e">
        <f>+(1+(1/24*(1-beta)^2*alpha^2/(F*B377)^(1-beta)+rho*beta*nu*alpha/(4*(F*B377)^(0.5*(1-beta)))+(2-3*rho^2)/24*nu^2)*F377)</f>
        <v>#DIV/0!</v>
      </c>
      <c r="K377" s="11" t="e">
        <f>+nu/alpha*(F*B377)^(0.5*(1-beta))*LN(F/B377)</f>
        <v>#DIV/0!</v>
      </c>
      <c r="L377" s="11" t="e">
        <f>LN((SQRT(1-2*rho*K377+K377^2)+K377-rho)/(1-rho))</f>
        <v>#DIV/0!</v>
      </c>
      <c r="M377" s="11" t="e">
        <f t="shared" si="15"/>
        <v>#DIV/0!</v>
      </c>
      <c r="N377" s="10" t="e">
        <f t="shared" si="16"/>
        <v>#DIV/0!</v>
      </c>
      <c r="O377" s="10" t="e">
        <f t="shared" si="17"/>
        <v>#DIV/0!</v>
      </c>
      <c r="P377" s="8" t="e" cm="1">
        <f t="array" ref="P377">IF(E377=TRUE,0,dsdalpha)</f>
        <v>#DIV/0!</v>
      </c>
      <c r="Q377" s="8" t="e" cm="1">
        <f t="array" ref="Q377">IF(E377=TRUE,0,ds_dhro)</f>
        <v>#DIV/0!</v>
      </c>
      <c r="R377" s="9" t="e" cm="1">
        <f t="array" ref="R377">IF(E377=TRUE,0,dsdnu)</f>
        <v>#DIV/0!</v>
      </c>
    </row>
    <row r="378" spans="8:18" x14ac:dyDescent="0.2">
      <c r="H378" s="11"/>
      <c r="I378" s="16" t="e">
        <f>+alpha*((F*B378)^(0.5*(1-beta))*(1+1/24*(1-beta)^2*(LN(F/B378)^2)+1/1920*(1-beta)^4*(LN(F/B378)^4)))^(-1)</f>
        <v>#DIV/0!</v>
      </c>
      <c r="J378" s="11" t="e">
        <f>+(1+(1/24*(1-beta)^2*alpha^2/(F*B378)^(1-beta)+rho*beta*nu*alpha/(4*(F*B378)^(0.5*(1-beta)))+(2-3*rho^2)/24*nu^2)*F378)</f>
        <v>#DIV/0!</v>
      </c>
      <c r="K378" s="11" t="e">
        <f>+nu/alpha*(F*B378)^(0.5*(1-beta))*LN(F/B378)</f>
        <v>#DIV/0!</v>
      </c>
      <c r="L378" s="11" t="e">
        <f>LN((SQRT(1-2*rho*K378+K378^2)+K378-rho)/(1-rho))</f>
        <v>#DIV/0!</v>
      </c>
      <c r="M378" s="11" t="e">
        <f t="shared" si="15"/>
        <v>#DIV/0!</v>
      </c>
      <c r="N378" s="10" t="e">
        <f t="shared" si="16"/>
        <v>#DIV/0!</v>
      </c>
      <c r="O378" s="10" t="e">
        <f t="shared" si="17"/>
        <v>#DIV/0!</v>
      </c>
      <c r="P378" s="8" t="e" cm="1">
        <f t="array" ref="P378">IF(E378=TRUE,0,dsdalpha)</f>
        <v>#DIV/0!</v>
      </c>
      <c r="Q378" s="8" t="e" cm="1">
        <f t="array" ref="Q378">IF(E378=TRUE,0,ds_dhro)</f>
        <v>#DIV/0!</v>
      </c>
      <c r="R378" s="9" t="e" cm="1">
        <f t="array" ref="R378">IF(E378=TRUE,0,dsdnu)</f>
        <v>#DIV/0!</v>
      </c>
    </row>
    <row r="379" spans="8:18" x14ac:dyDescent="0.2">
      <c r="H379" s="11"/>
      <c r="I379" s="16" t="e">
        <f>+alpha*((F*B379)^(0.5*(1-beta))*(1+1/24*(1-beta)^2*(LN(F/B379)^2)+1/1920*(1-beta)^4*(LN(F/B379)^4)))^(-1)</f>
        <v>#DIV/0!</v>
      </c>
      <c r="J379" s="11" t="e">
        <f>+(1+(1/24*(1-beta)^2*alpha^2/(F*B379)^(1-beta)+rho*beta*nu*alpha/(4*(F*B379)^(0.5*(1-beta)))+(2-3*rho^2)/24*nu^2)*F379)</f>
        <v>#DIV/0!</v>
      </c>
      <c r="K379" s="11" t="e">
        <f>+nu/alpha*(F*B379)^(0.5*(1-beta))*LN(F/B379)</f>
        <v>#DIV/0!</v>
      </c>
      <c r="L379" s="11" t="e">
        <f>LN((SQRT(1-2*rho*K379+K379^2)+K379-rho)/(1-rho))</f>
        <v>#DIV/0!</v>
      </c>
      <c r="M379" s="11" t="e">
        <f t="shared" si="15"/>
        <v>#DIV/0!</v>
      </c>
      <c r="N379" s="10" t="e">
        <f t="shared" si="16"/>
        <v>#DIV/0!</v>
      </c>
      <c r="O379" s="10" t="e">
        <f t="shared" si="17"/>
        <v>#DIV/0!</v>
      </c>
      <c r="P379" s="8" t="e" cm="1">
        <f t="array" ref="P379">IF(E379=TRUE,0,dsdalpha)</f>
        <v>#DIV/0!</v>
      </c>
      <c r="Q379" s="8" t="e" cm="1">
        <f t="array" ref="Q379">IF(E379=TRUE,0,ds_dhro)</f>
        <v>#DIV/0!</v>
      </c>
      <c r="R379" s="9" t="e" cm="1">
        <f t="array" ref="R379">IF(E379=TRUE,0,dsdnu)</f>
        <v>#DIV/0!</v>
      </c>
    </row>
    <row r="380" spans="8:18" x14ac:dyDescent="0.2">
      <c r="H380" s="11"/>
      <c r="I380" s="16" t="e">
        <f>+alpha*((F*B380)^(0.5*(1-beta))*(1+1/24*(1-beta)^2*(LN(F/B380)^2)+1/1920*(1-beta)^4*(LN(F/B380)^4)))^(-1)</f>
        <v>#DIV/0!</v>
      </c>
      <c r="J380" s="11" t="e">
        <f>+(1+(1/24*(1-beta)^2*alpha^2/(F*B380)^(1-beta)+rho*beta*nu*alpha/(4*(F*B380)^(0.5*(1-beta)))+(2-3*rho^2)/24*nu^2)*F380)</f>
        <v>#DIV/0!</v>
      </c>
      <c r="K380" s="11" t="e">
        <f>+nu/alpha*(F*B380)^(0.5*(1-beta))*LN(F/B380)</f>
        <v>#DIV/0!</v>
      </c>
      <c r="L380" s="11" t="e">
        <f>LN((SQRT(1-2*rho*K380+K380^2)+K380-rho)/(1-rho))</f>
        <v>#DIV/0!</v>
      </c>
      <c r="M380" s="11" t="e">
        <f t="shared" si="15"/>
        <v>#DIV/0!</v>
      </c>
      <c r="N380" s="10" t="e">
        <f t="shared" si="16"/>
        <v>#DIV/0!</v>
      </c>
      <c r="O380" s="10" t="e">
        <f t="shared" si="17"/>
        <v>#DIV/0!</v>
      </c>
      <c r="P380" s="8" t="e" cm="1">
        <f t="array" ref="P380">IF(E380=TRUE,0,dsdalpha)</f>
        <v>#DIV/0!</v>
      </c>
      <c r="Q380" s="8" t="e" cm="1">
        <f t="array" ref="Q380">IF(E380=TRUE,0,ds_dhro)</f>
        <v>#DIV/0!</v>
      </c>
      <c r="R380" s="9" t="e" cm="1">
        <f t="array" ref="R380">IF(E380=TRUE,0,dsdnu)</f>
        <v>#DIV/0!</v>
      </c>
    </row>
    <row r="381" spans="8:18" x14ac:dyDescent="0.2">
      <c r="H381" s="11"/>
      <c r="I381" s="16" t="e">
        <f>+alpha*((F*B381)^(0.5*(1-beta))*(1+1/24*(1-beta)^2*(LN(F/B381)^2)+1/1920*(1-beta)^4*(LN(F/B381)^4)))^(-1)</f>
        <v>#DIV/0!</v>
      </c>
      <c r="J381" s="11" t="e">
        <f>+(1+(1/24*(1-beta)^2*alpha^2/(F*B381)^(1-beta)+rho*beta*nu*alpha/(4*(F*B381)^(0.5*(1-beta)))+(2-3*rho^2)/24*nu^2)*F381)</f>
        <v>#DIV/0!</v>
      </c>
      <c r="K381" s="11" t="e">
        <f>+nu/alpha*(F*B381)^(0.5*(1-beta))*LN(F/B381)</f>
        <v>#DIV/0!</v>
      </c>
      <c r="L381" s="11" t="e">
        <f>LN((SQRT(1-2*rho*K381+K381^2)+K381-rho)/(1-rho))</f>
        <v>#DIV/0!</v>
      </c>
      <c r="M381" s="11" t="e">
        <f t="shared" si="15"/>
        <v>#DIV/0!</v>
      </c>
      <c r="N381" s="10" t="e">
        <f t="shared" si="16"/>
        <v>#DIV/0!</v>
      </c>
      <c r="O381" s="10" t="e">
        <f t="shared" si="17"/>
        <v>#DIV/0!</v>
      </c>
      <c r="P381" s="8" t="e" cm="1">
        <f t="array" ref="P381">IF(E381=TRUE,0,dsdalpha)</f>
        <v>#DIV/0!</v>
      </c>
      <c r="Q381" s="8" t="e" cm="1">
        <f t="array" ref="Q381">IF(E381=TRUE,0,ds_dhro)</f>
        <v>#DIV/0!</v>
      </c>
      <c r="R381" s="9" t="e" cm="1">
        <f t="array" ref="R381">IF(E381=TRUE,0,dsdnu)</f>
        <v>#DIV/0!</v>
      </c>
    </row>
    <row r="382" spans="8:18" x14ac:dyDescent="0.2">
      <c r="H382" s="11"/>
      <c r="I382" s="16" t="e">
        <f>+alpha*((F*B382)^(0.5*(1-beta))*(1+1/24*(1-beta)^2*(LN(F/B382)^2)+1/1920*(1-beta)^4*(LN(F/B382)^4)))^(-1)</f>
        <v>#DIV/0!</v>
      </c>
      <c r="J382" s="11" t="e">
        <f>+(1+(1/24*(1-beta)^2*alpha^2/(F*B382)^(1-beta)+rho*beta*nu*alpha/(4*(F*B382)^(0.5*(1-beta)))+(2-3*rho^2)/24*nu^2)*F382)</f>
        <v>#DIV/0!</v>
      </c>
      <c r="K382" s="11" t="e">
        <f>+nu/alpha*(F*B382)^(0.5*(1-beta))*LN(F/B382)</f>
        <v>#DIV/0!</v>
      </c>
      <c r="L382" s="11" t="e">
        <f>LN((SQRT(1-2*rho*K382+K382^2)+K382-rho)/(1-rho))</f>
        <v>#DIV/0!</v>
      </c>
      <c r="M382" s="11" t="e">
        <f t="shared" si="15"/>
        <v>#DIV/0!</v>
      </c>
      <c r="N382" s="10" t="e">
        <f t="shared" si="16"/>
        <v>#DIV/0!</v>
      </c>
      <c r="O382" s="10" t="e">
        <f t="shared" si="17"/>
        <v>#DIV/0!</v>
      </c>
      <c r="P382" s="8" t="e" cm="1">
        <f t="array" ref="P382">IF(E382=TRUE,0,dsdalpha)</f>
        <v>#DIV/0!</v>
      </c>
      <c r="Q382" s="8" t="e" cm="1">
        <f t="array" ref="Q382">IF(E382=TRUE,0,ds_dhro)</f>
        <v>#DIV/0!</v>
      </c>
      <c r="R382" s="9" t="e" cm="1">
        <f t="array" ref="R382">IF(E382=TRUE,0,dsdnu)</f>
        <v>#DIV/0!</v>
      </c>
    </row>
    <row r="383" spans="8:18" x14ac:dyDescent="0.2">
      <c r="H383" s="11"/>
      <c r="I383" s="16" t="e">
        <f>+alpha*((F*B383)^(0.5*(1-beta))*(1+1/24*(1-beta)^2*(LN(F/B383)^2)+1/1920*(1-beta)^4*(LN(F/B383)^4)))^(-1)</f>
        <v>#DIV/0!</v>
      </c>
      <c r="J383" s="11" t="e">
        <f>+(1+(1/24*(1-beta)^2*alpha^2/(F*B383)^(1-beta)+rho*beta*nu*alpha/(4*(F*B383)^(0.5*(1-beta)))+(2-3*rho^2)/24*nu^2)*F383)</f>
        <v>#DIV/0!</v>
      </c>
      <c r="K383" s="11" t="e">
        <f>+nu/alpha*(F*B383)^(0.5*(1-beta))*LN(F/B383)</f>
        <v>#DIV/0!</v>
      </c>
      <c r="L383" s="11" t="e">
        <f>LN((SQRT(1-2*rho*K383+K383^2)+K383-rho)/(1-rho))</f>
        <v>#DIV/0!</v>
      </c>
      <c r="M383" s="11" t="e">
        <f t="shared" si="15"/>
        <v>#DIV/0!</v>
      </c>
      <c r="N383" s="10" t="e">
        <f t="shared" si="16"/>
        <v>#DIV/0!</v>
      </c>
      <c r="O383" s="10" t="e">
        <f t="shared" si="17"/>
        <v>#DIV/0!</v>
      </c>
      <c r="P383" s="8" t="e" cm="1">
        <f t="array" ref="P383">IF(E383=TRUE,0,dsdalpha)</f>
        <v>#DIV/0!</v>
      </c>
      <c r="Q383" s="8" t="e" cm="1">
        <f t="array" ref="Q383">IF(E383=TRUE,0,ds_dhro)</f>
        <v>#DIV/0!</v>
      </c>
      <c r="R383" s="9" t="e" cm="1">
        <f t="array" ref="R383">IF(E383=TRUE,0,dsdnu)</f>
        <v>#DIV/0!</v>
      </c>
    </row>
    <row r="384" spans="8:18" x14ac:dyDescent="0.2">
      <c r="H384" s="11"/>
      <c r="I384" s="16" t="e">
        <f>+alpha*((F*B384)^(0.5*(1-beta))*(1+1/24*(1-beta)^2*(LN(F/B384)^2)+1/1920*(1-beta)^4*(LN(F/B384)^4)))^(-1)</f>
        <v>#DIV/0!</v>
      </c>
      <c r="J384" s="11" t="e">
        <f>+(1+(1/24*(1-beta)^2*alpha^2/(F*B384)^(1-beta)+rho*beta*nu*alpha/(4*(F*B384)^(0.5*(1-beta)))+(2-3*rho^2)/24*nu^2)*F384)</f>
        <v>#DIV/0!</v>
      </c>
      <c r="K384" s="11" t="e">
        <f>+nu/alpha*(F*B384)^(0.5*(1-beta))*LN(F/B384)</f>
        <v>#DIV/0!</v>
      </c>
      <c r="L384" s="11" t="e">
        <f>LN((SQRT(1-2*rho*K384+K384^2)+K384-rho)/(1-rho))</f>
        <v>#DIV/0!</v>
      </c>
      <c r="M384" s="11" t="e">
        <f t="shared" si="15"/>
        <v>#DIV/0!</v>
      </c>
      <c r="N384" s="10" t="e">
        <f t="shared" si="16"/>
        <v>#DIV/0!</v>
      </c>
      <c r="O384" s="10" t="e">
        <f t="shared" si="17"/>
        <v>#DIV/0!</v>
      </c>
      <c r="P384" s="8" t="e" cm="1">
        <f t="array" ref="P384">IF(E384=TRUE,0,dsdalpha)</f>
        <v>#DIV/0!</v>
      </c>
      <c r="Q384" s="8" t="e" cm="1">
        <f t="array" ref="Q384">IF(E384=TRUE,0,ds_dhro)</f>
        <v>#DIV/0!</v>
      </c>
      <c r="R384" s="9" t="e" cm="1">
        <f t="array" ref="R384">IF(E384=TRUE,0,dsdnu)</f>
        <v>#DIV/0!</v>
      </c>
    </row>
    <row r="385" spans="8:18" x14ac:dyDescent="0.2">
      <c r="H385" s="11"/>
      <c r="I385" s="16" t="e">
        <f>+alpha*((F*B385)^(0.5*(1-beta))*(1+1/24*(1-beta)^2*(LN(F/B385)^2)+1/1920*(1-beta)^4*(LN(F/B385)^4)))^(-1)</f>
        <v>#DIV/0!</v>
      </c>
      <c r="J385" s="11" t="e">
        <f>+(1+(1/24*(1-beta)^2*alpha^2/(F*B385)^(1-beta)+rho*beta*nu*alpha/(4*(F*B385)^(0.5*(1-beta)))+(2-3*rho^2)/24*nu^2)*F385)</f>
        <v>#DIV/0!</v>
      </c>
      <c r="K385" s="11" t="e">
        <f>+nu/alpha*(F*B385)^(0.5*(1-beta))*LN(F/B385)</f>
        <v>#DIV/0!</v>
      </c>
      <c r="L385" s="11" t="e">
        <f>LN((SQRT(1-2*rho*K385+K385^2)+K385-rho)/(1-rho))</f>
        <v>#DIV/0!</v>
      </c>
      <c r="M385" s="11" t="e">
        <f t="shared" si="15"/>
        <v>#DIV/0!</v>
      </c>
      <c r="N385" s="10" t="e">
        <f t="shared" si="16"/>
        <v>#DIV/0!</v>
      </c>
      <c r="O385" s="10" t="e">
        <f t="shared" si="17"/>
        <v>#DIV/0!</v>
      </c>
      <c r="P385" s="8" t="e" cm="1">
        <f t="array" ref="P385">IF(E385=TRUE,0,dsdalpha)</f>
        <v>#DIV/0!</v>
      </c>
      <c r="Q385" s="8" t="e" cm="1">
        <f t="array" ref="Q385">IF(E385=TRUE,0,ds_dhro)</f>
        <v>#DIV/0!</v>
      </c>
      <c r="R385" s="9" t="e" cm="1">
        <f t="array" ref="R385">IF(E385=TRUE,0,dsdnu)</f>
        <v>#DIV/0!</v>
      </c>
    </row>
    <row r="386" spans="8:18" x14ac:dyDescent="0.2">
      <c r="H386" s="11"/>
      <c r="I386" s="16" t="e">
        <f>+alpha*((F*B386)^(0.5*(1-beta))*(1+1/24*(1-beta)^2*(LN(F/B386)^2)+1/1920*(1-beta)^4*(LN(F/B386)^4)))^(-1)</f>
        <v>#DIV/0!</v>
      </c>
      <c r="J386" s="11" t="e">
        <f>+(1+(1/24*(1-beta)^2*alpha^2/(F*B386)^(1-beta)+rho*beta*nu*alpha/(4*(F*B386)^(0.5*(1-beta)))+(2-3*rho^2)/24*nu^2)*F386)</f>
        <v>#DIV/0!</v>
      </c>
      <c r="K386" s="11" t="e">
        <f>+nu/alpha*(F*B386)^(0.5*(1-beta))*LN(F/B386)</f>
        <v>#DIV/0!</v>
      </c>
      <c r="L386" s="11" t="e">
        <f>LN((SQRT(1-2*rho*K386+K386^2)+K386-rho)/(1-rho))</f>
        <v>#DIV/0!</v>
      </c>
      <c r="M386" s="11" t="e">
        <f t="shared" si="15"/>
        <v>#DIV/0!</v>
      </c>
      <c r="N386" s="10" t="e">
        <f t="shared" si="16"/>
        <v>#DIV/0!</v>
      </c>
      <c r="O386" s="10" t="e">
        <f t="shared" si="17"/>
        <v>#DIV/0!</v>
      </c>
      <c r="P386" s="8" t="e" cm="1">
        <f t="array" ref="P386">IF(E386=TRUE,0,dsdalpha)</f>
        <v>#DIV/0!</v>
      </c>
      <c r="Q386" s="8" t="e" cm="1">
        <f t="array" ref="Q386">IF(E386=TRUE,0,ds_dhro)</f>
        <v>#DIV/0!</v>
      </c>
      <c r="R386" s="9" t="e" cm="1">
        <f t="array" ref="R386">IF(E386=TRUE,0,dsdnu)</f>
        <v>#DIV/0!</v>
      </c>
    </row>
    <row r="387" spans="8:18" x14ac:dyDescent="0.2">
      <c r="H387" s="11"/>
      <c r="I387" s="16" t="e">
        <f>+alpha*((F*B387)^(0.5*(1-beta))*(1+1/24*(1-beta)^2*(LN(F/B387)^2)+1/1920*(1-beta)^4*(LN(F/B387)^4)))^(-1)</f>
        <v>#DIV/0!</v>
      </c>
      <c r="J387" s="11" t="e">
        <f>+(1+(1/24*(1-beta)^2*alpha^2/(F*B387)^(1-beta)+rho*beta*nu*alpha/(4*(F*B387)^(0.5*(1-beta)))+(2-3*rho^2)/24*nu^2)*F387)</f>
        <v>#DIV/0!</v>
      </c>
      <c r="K387" s="11" t="e">
        <f>+nu/alpha*(F*B387)^(0.5*(1-beta))*LN(F/B387)</f>
        <v>#DIV/0!</v>
      </c>
      <c r="L387" s="11" t="e">
        <f>LN((SQRT(1-2*rho*K387+K387^2)+K387-rho)/(1-rho))</f>
        <v>#DIV/0!</v>
      </c>
      <c r="M387" s="11" t="e">
        <f t="shared" ref="M387:M450" si="18">I387*J387*K387/L387</f>
        <v>#DIV/0!</v>
      </c>
      <c r="N387" s="10" t="e">
        <f t="shared" ref="N387:N450" si="19">(M387-D387)^2</f>
        <v>#DIV/0!</v>
      </c>
      <c r="O387" s="10" t="e">
        <f t="shared" ref="O387:O450" si="20">IF(E387=TRUE,0,N387)</f>
        <v>#DIV/0!</v>
      </c>
      <c r="P387" s="8" t="e" cm="1">
        <f t="array" ref="P387">IF(E387=TRUE,0,dsdalpha)</f>
        <v>#DIV/0!</v>
      </c>
      <c r="Q387" s="8" t="e" cm="1">
        <f t="array" ref="Q387">IF(E387=TRUE,0,ds_dhro)</f>
        <v>#DIV/0!</v>
      </c>
      <c r="R387" s="9" t="e" cm="1">
        <f t="array" ref="R387">IF(E387=TRUE,0,dsdnu)</f>
        <v>#DIV/0!</v>
      </c>
    </row>
    <row r="388" spans="8:18" x14ac:dyDescent="0.2">
      <c r="H388" s="11"/>
      <c r="I388" s="16" t="e">
        <f>+alpha*((F*B388)^(0.5*(1-beta))*(1+1/24*(1-beta)^2*(LN(F/B388)^2)+1/1920*(1-beta)^4*(LN(F/B388)^4)))^(-1)</f>
        <v>#DIV/0!</v>
      </c>
      <c r="J388" s="11" t="e">
        <f>+(1+(1/24*(1-beta)^2*alpha^2/(F*B388)^(1-beta)+rho*beta*nu*alpha/(4*(F*B388)^(0.5*(1-beta)))+(2-3*rho^2)/24*nu^2)*F388)</f>
        <v>#DIV/0!</v>
      </c>
      <c r="K388" s="11" t="e">
        <f>+nu/alpha*(F*B388)^(0.5*(1-beta))*LN(F/B388)</f>
        <v>#DIV/0!</v>
      </c>
      <c r="L388" s="11" t="e">
        <f>LN((SQRT(1-2*rho*K388+K388^2)+K388-rho)/(1-rho))</f>
        <v>#DIV/0!</v>
      </c>
      <c r="M388" s="11" t="e">
        <f t="shared" si="18"/>
        <v>#DIV/0!</v>
      </c>
      <c r="N388" s="10" t="e">
        <f t="shared" si="19"/>
        <v>#DIV/0!</v>
      </c>
      <c r="O388" s="10" t="e">
        <f t="shared" si="20"/>
        <v>#DIV/0!</v>
      </c>
      <c r="P388" s="8" t="e" cm="1">
        <f t="array" ref="P388">IF(E388=TRUE,0,dsdalpha)</f>
        <v>#DIV/0!</v>
      </c>
      <c r="Q388" s="8" t="e" cm="1">
        <f t="array" ref="Q388">IF(E388=TRUE,0,ds_dhro)</f>
        <v>#DIV/0!</v>
      </c>
      <c r="R388" s="9" t="e" cm="1">
        <f t="array" ref="R388">IF(E388=TRUE,0,dsdnu)</f>
        <v>#DIV/0!</v>
      </c>
    </row>
    <row r="389" spans="8:18" x14ac:dyDescent="0.2">
      <c r="H389" s="11"/>
      <c r="I389" s="16" t="e">
        <f>+alpha*((F*B389)^(0.5*(1-beta))*(1+1/24*(1-beta)^2*(LN(F/B389)^2)+1/1920*(1-beta)^4*(LN(F/B389)^4)))^(-1)</f>
        <v>#DIV/0!</v>
      </c>
      <c r="J389" s="11" t="e">
        <f>+(1+(1/24*(1-beta)^2*alpha^2/(F*B389)^(1-beta)+rho*beta*nu*alpha/(4*(F*B389)^(0.5*(1-beta)))+(2-3*rho^2)/24*nu^2)*F389)</f>
        <v>#DIV/0!</v>
      </c>
      <c r="K389" s="11" t="e">
        <f>+nu/alpha*(F*B389)^(0.5*(1-beta))*LN(F/B389)</f>
        <v>#DIV/0!</v>
      </c>
      <c r="L389" s="11" t="e">
        <f>LN((SQRT(1-2*rho*K389+K389^2)+K389-rho)/(1-rho))</f>
        <v>#DIV/0!</v>
      </c>
      <c r="M389" s="11" t="e">
        <f t="shared" si="18"/>
        <v>#DIV/0!</v>
      </c>
      <c r="N389" s="10" t="e">
        <f t="shared" si="19"/>
        <v>#DIV/0!</v>
      </c>
      <c r="O389" s="10" t="e">
        <f t="shared" si="20"/>
        <v>#DIV/0!</v>
      </c>
      <c r="P389" s="8" t="e" cm="1">
        <f t="array" ref="P389">IF(E389=TRUE,0,dsdalpha)</f>
        <v>#DIV/0!</v>
      </c>
      <c r="Q389" s="8" t="e" cm="1">
        <f t="array" ref="Q389">IF(E389=TRUE,0,ds_dhro)</f>
        <v>#DIV/0!</v>
      </c>
      <c r="R389" s="9" t="e" cm="1">
        <f t="array" ref="R389">IF(E389=TRUE,0,dsdnu)</f>
        <v>#DIV/0!</v>
      </c>
    </row>
    <row r="390" spans="8:18" x14ac:dyDescent="0.2">
      <c r="H390" s="11"/>
      <c r="I390" s="16" t="e">
        <f>+alpha*((F*B390)^(0.5*(1-beta))*(1+1/24*(1-beta)^2*(LN(F/B390)^2)+1/1920*(1-beta)^4*(LN(F/B390)^4)))^(-1)</f>
        <v>#DIV/0!</v>
      </c>
      <c r="J390" s="11" t="e">
        <f>+(1+(1/24*(1-beta)^2*alpha^2/(F*B390)^(1-beta)+rho*beta*nu*alpha/(4*(F*B390)^(0.5*(1-beta)))+(2-3*rho^2)/24*nu^2)*F390)</f>
        <v>#DIV/0!</v>
      </c>
      <c r="K390" s="11" t="e">
        <f>+nu/alpha*(F*B390)^(0.5*(1-beta))*LN(F/B390)</f>
        <v>#DIV/0!</v>
      </c>
      <c r="L390" s="11" t="e">
        <f>LN((SQRT(1-2*rho*K390+K390^2)+K390-rho)/(1-rho))</f>
        <v>#DIV/0!</v>
      </c>
      <c r="M390" s="11" t="e">
        <f t="shared" si="18"/>
        <v>#DIV/0!</v>
      </c>
      <c r="N390" s="10" t="e">
        <f t="shared" si="19"/>
        <v>#DIV/0!</v>
      </c>
      <c r="O390" s="10" t="e">
        <f t="shared" si="20"/>
        <v>#DIV/0!</v>
      </c>
      <c r="P390" s="8" t="e" cm="1">
        <f t="array" ref="P390">IF(E390=TRUE,0,dsdalpha)</f>
        <v>#DIV/0!</v>
      </c>
      <c r="Q390" s="8" t="e" cm="1">
        <f t="array" ref="Q390">IF(E390=TRUE,0,ds_dhro)</f>
        <v>#DIV/0!</v>
      </c>
      <c r="R390" s="9" t="e" cm="1">
        <f t="array" ref="R390">IF(E390=TRUE,0,dsdnu)</f>
        <v>#DIV/0!</v>
      </c>
    </row>
    <row r="391" spans="8:18" x14ac:dyDescent="0.2">
      <c r="H391" s="11"/>
      <c r="I391" s="16" t="e">
        <f>+alpha*((F*B391)^(0.5*(1-beta))*(1+1/24*(1-beta)^2*(LN(F/B391)^2)+1/1920*(1-beta)^4*(LN(F/B391)^4)))^(-1)</f>
        <v>#DIV/0!</v>
      </c>
      <c r="J391" s="11" t="e">
        <f>+(1+(1/24*(1-beta)^2*alpha^2/(F*B391)^(1-beta)+rho*beta*nu*alpha/(4*(F*B391)^(0.5*(1-beta)))+(2-3*rho^2)/24*nu^2)*F391)</f>
        <v>#DIV/0!</v>
      </c>
      <c r="K391" s="11" t="e">
        <f>+nu/alpha*(F*B391)^(0.5*(1-beta))*LN(F/B391)</f>
        <v>#DIV/0!</v>
      </c>
      <c r="L391" s="11" t="e">
        <f>LN((SQRT(1-2*rho*K391+K391^2)+K391-rho)/(1-rho))</f>
        <v>#DIV/0!</v>
      </c>
      <c r="M391" s="11" t="e">
        <f t="shared" si="18"/>
        <v>#DIV/0!</v>
      </c>
      <c r="N391" s="10" t="e">
        <f t="shared" si="19"/>
        <v>#DIV/0!</v>
      </c>
      <c r="O391" s="10" t="e">
        <f t="shared" si="20"/>
        <v>#DIV/0!</v>
      </c>
      <c r="P391" s="8" t="e" cm="1">
        <f t="array" ref="P391">IF(E391=TRUE,0,dsdalpha)</f>
        <v>#DIV/0!</v>
      </c>
      <c r="Q391" s="8" t="e" cm="1">
        <f t="array" ref="Q391">IF(E391=TRUE,0,ds_dhro)</f>
        <v>#DIV/0!</v>
      </c>
      <c r="R391" s="9" t="e" cm="1">
        <f t="array" ref="R391">IF(E391=TRUE,0,dsdnu)</f>
        <v>#DIV/0!</v>
      </c>
    </row>
    <row r="392" spans="8:18" x14ac:dyDescent="0.2">
      <c r="H392" s="11"/>
      <c r="I392" s="16" t="e">
        <f>+alpha*((F*B392)^(0.5*(1-beta))*(1+1/24*(1-beta)^2*(LN(F/B392)^2)+1/1920*(1-beta)^4*(LN(F/B392)^4)))^(-1)</f>
        <v>#DIV/0!</v>
      </c>
      <c r="J392" s="11" t="e">
        <f>+(1+(1/24*(1-beta)^2*alpha^2/(F*B392)^(1-beta)+rho*beta*nu*alpha/(4*(F*B392)^(0.5*(1-beta)))+(2-3*rho^2)/24*nu^2)*F392)</f>
        <v>#DIV/0!</v>
      </c>
      <c r="K392" s="11" t="e">
        <f>+nu/alpha*(F*B392)^(0.5*(1-beta))*LN(F/B392)</f>
        <v>#DIV/0!</v>
      </c>
      <c r="L392" s="11" t="e">
        <f>LN((SQRT(1-2*rho*K392+K392^2)+K392-rho)/(1-rho))</f>
        <v>#DIV/0!</v>
      </c>
      <c r="M392" s="11" t="e">
        <f t="shared" si="18"/>
        <v>#DIV/0!</v>
      </c>
      <c r="N392" s="10" t="e">
        <f t="shared" si="19"/>
        <v>#DIV/0!</v>
      </c>
      <c r="O392" s="10" t="e">
        <f t="shared" si="20"/>
        <v>#DIV/0!</v>
      </c>
      <c r="P392" s="8" t="e" cm="1">
        <f t="array" ref="P392">IF(E392=TRUE,0,dsdalpha)</f>
        <v>#DIV/0!</v>
      </c>
      <c r="Q392" s="8" t="e" cm="1">
        <f t="array" ref="Q392">IF(E392=TRUE,0,ds_dhro)</f>
        <v>#DIV/0!</v>
      </c>
      <c r="R392" s="9" t="e" cm="1">
        <f t="array" ref="R392">IF(E392=TRUE,0,dsdnu)</f>
        <v>#DIV/0!</v>
      </c>
    </row>
    <row r="393" spans="8:18" x14ac:dyDescent="0.2">
      <c r="H393" s="11"/>
      <c r="I393" s="16" t="e">
        <f>+alpha*((F*B393)^(0.5*(1-beta))*(1+1/24*(1-beta)^2*(LN(F/B393)^2)+1/1920*(1-beta)^4*(LN(F/B393)^4)))^(-1)</f>
        <v>#DIV/0!</v>
      </c>
      <c r="J393" s="11" t="e">
        <f>+(1+(1/24*(1-beta)^2*alpha^2/(F*B393)^(1-beta)+rho*beta*nu*alpha/(4*(F*B393)^(0.5*(1-beta)))+(2-3*rho^2)/24*nu^2)*F393)</f>
        <v>#DIV/0!</v>
      </c>
      <c r="K393" s="11" t="e">
        <f>+nu/alpha*(F*B393)^(0.5*(1-beta))*LN(F/B393)</f>
        <v>#DIV/0!</v>
      </c>
      <c r="L393" s="11" t="e">
        <f>LN((SQRT(1-2*rho*K393+K393^2)+K393-rho)/(1-rho))</f>
        <v>#DIV/0!</v>
      </c>
      <c r="M393" s="11" t="e">
        <f t="shared" si="18"/>
        <v>#DIV/0!</v>
      </c>
      <c r="N393" s="10" t="e">
        <f t="shared" si="19"/>
        <v>#DIV/0!</v>
      </c>
      <c r="O393" s="10" t="e">
        <f t="shared" si="20"/>
        <v>#DIV/0!</v>
      </c>
      <c r="P393" s="8" t="e" cm="1">
        <f t="array" ref="P393">IF(E393=TRUE,0,dsdalpha)</f>
        <v>#DIV/0!</v>
      </c>
      <c r="Q393" s="8" t="e" cm="1">
        <f t="array" ref="Q393">IF(E393=TRUE,0,ds_dhro)</f>
        <v>#DIV/0!</v>
      </c>
      <c r="R393" s="9" t="e" cm="1">
        <f t="array" ref="R393">IF(E393=TRUE,0,dsdnu)</f>
        <v>#DIV/0!</v>
      </c>
    </row>
    <row r="394" spans="8:18" x14ac:dyDescent="0.2">
      <c r="H394" s="11"/>
      <c r="I394" s="16" t="e">
        <f>+alpha*((F*B394)^(0.5*(1-beta))*(1+1/24*(1-beta)^2*(LN(F/B394)^2)+1/1920*(1-beta)^4*(LN(F/B394)^4)))^(-1)</f>
        <v>#DIV/0!</v>
      </c>
      <c r="J394" s="11" t="e">
        <f>+(1+(1/24*(1-beta)^2*alpha^2/(F*B394)^(1-beta)+rho*beta*nu*alpha/(4*(F*B394)^(0.5*(1-beta)))+(2-3*rho^2)/24*nu^2)*F394)</f>
        <v>#DIV/0!</v>
      </c>
      <c r="K394" s="11" t="e">
        <f>+nu/alpha*(F*B394)^(0.5*(1-beta))*LN(F/B394)</f>
        <v>#DIV/0!</v>
      </c>
      <c r="L394" s="11" t="e">
        <f>LN((SQRT(1-2*rho*K394+K394^2)+K394-rho)/(1-rho))</f>
        <v>#DIV/0!</v>
      </c>
      <c r="M394" s="11" t="e">
        <f t="shared" si="18"/>
        <v>#DIV/0!</v>
      </c>
      <c r="N394" s="10" t="e">
        <f t="shared" si="19"/>
        <v>#DIV/0!</v>
      </c>
      <c r="O394" s="10" t="e">
        <f t="shared" si="20"/>
        <v>#DIV/0!</v>
      </c>
      <c r="P394" s="8" t="e" cm="1">
        <f t="array" ref="P394">IF(E394=TRUE,0,dsdalpha)</f>
        <v>#DIV/0!</v>
      </c>
      <c r="Q394" s="8" t="e" cm="1">
        <f t="array" ref="Q394">IF(E394=TRUE,0,ds_dhro)</f>
        <v>#DIV/0!</v>
      </c>
      <c r="R394" s="9" t="e" cm="1">
        <f t="array" ref="R394">IF(E394=TRUE,0,dsdnu)</f>
        <v>#DIV/0!</v>
      </c>
    </row>
    <row r="395" spans="8:18" x14ac:dyDescent="0.2">
      <c r="H395" s="11"/>
      <c r="I395" s="16" t="e">
        <f>+alpha*((F*B395)^(0.5*(1-beta))*(1+1/24*(1-beta)^2*(LN(F/B395)^2)+1/1920*(1-beta)^4*(LN(F/B395)^4)))^(-1)</f>
        <v>#DIV/0!</v>
      </c>
      <c r="J395" s="11" t="e">
        <f>+(1+(1/24*(1-beta)^2*alpha^2/(F*B395)^(1-beta)+rho*beta*nu*alpha/(4*(F*B395)^(0.5*(1-beta)))+(2-3*rho^2)/24*nu^2)*F395)</f>
        <v>#DIV/0!</v>
      </c>
      <c r="K395" s="11" t="e">
        <f>+nu/alpha*(F*B395)^(0.5*(1-beta))*LN(F/B395)</f>
        <v>#DIV/0!</v>
      </c>
      <c r="L395" s="11" t="e">
        <f>LN((SQRT(1-2*rho*K395+K395^2)+K395-rho)/(1-rho))</f>
        <v>#DIV/0!</v>
      </c>
      <c r="M395" s="11" t="e">
        <f t="shared" si="18"/>
        <v>#DIV/0!</v>
      </c>
      <c r="N395" s="10" t="e">
        <f t="shared" si="19"/>
        <v>#DIV/0!</v>
      </c>
      <c r="O395" s="10" t="e">
        <f t="shared" si="20"/>
        <v>#DIV/0!</v>
      </c>
      <c r="P395" s="8" t="e" cm="1">
        <f t="array" ref="P395">IF(E395=TRUE,0,dsdalpha)</f>
        <v>#DIV/0!</v>
      </c>
      <c r="Q395" s="8" t="e" cm="1">
        <f t="array" ref="Q395">IF(E395=TRUE,0,ds_dhro)</f>
        <v>#DIV/0!</v>
      </c>
      <c r="R395" s="9" t="e" cm="1">
        <f t="array" ref="R395">IF(E395=TRUE,0,dsdnu)</f>
        <v>#DIV/0!</v>
      </c>
    </row>
    <row r="396" spans="8:18" x14ac:dyDescent="0.2">
      <c r="H396" s="11"/>
      <c r="I396" s="16" t="e">
        <f>+alpha*((F*B396)^(0.5*(1-beta))*(1+1/24*(1-beta)^2*(LN(F/B396)^2)+1/1920*(1-beta)^4*(LN(F/B396)^4)))^(-1)</f>
        <v>#DIV/0!</v>
      </c>
      <c r="J396" s="11" t="e">
        <f>+(1+(1/24*(1-beta)^2*alpha^2/(F*B396)^(1-beta)+rho*beta*nu*alpha/(4*(F*B396)^(0.5*(1-beta)))+(2-3*rho^2)/24*nu^2)*F396)</f>
        <v>#DIV/0!</v>
      </c>
      <c r="K396" s="11" t="e">
        <f>+nu/alpha*(F*B396)^(0.5*(1-beta))*LN(F/B396)</f>
        <v>#DIV/0!</v>
      </c>
      <c r="L396" s="11" t="e">
        <f>LN((SQRT(1-2*rho*K396+K396^2)+K396-rho)/(1-rho))</f>
        <v>#DIV/0!</v>
      </c>
      <c r="M396" s="11" t="e">
        <f t="shared" si="18"/>
        <v>#DIV/0!</v>
      </c>
      <c r="N396" s="10" t="e">
        <f t="shared" si="19"/>
        <v>#DIV/0!</v>
      </c>
      <c r="O396" s="10" t="e">
        <f t="shared" si="20"/>
        <v>#DIV/0!</v>
      </c>
      <c r="P396" s="8" t="e" cm="1">
        <f t="array" ref="P396">IF(E396=TRUE,0,dsdalpha)</f>
        <v>#DIV/0!</v>
      </c>
      <c r="Q396" s="8" t="e" cm="1">
        <f t="array" ref="Q396">IF(E396=TRUE,0,ds_dhro)</f>
        <v>#DIV/0!</v>
      </c>
      <c r="R396" s="9" t="e" cm="1">
        <f t="array" ref="R396">IF(E396=TRUE,0,dsdnu)</f>
        <v>#DIV/0!</v>
      </c>
    </row>
    <row r="397" spans="8:18" x14ac:dyDescent="0.2">
      <c r="H397" s="11"/>
      <c r="I397" s="16" t="e">
        <f>+alpha*((F*B397)^(0.5*(1-beta))*(1+1/24*(1-beta)^2*(LN(F/B397)^2)+1/1920*(1-beta)^4*(LN(F/B397)^4)))^(-1)</f>
        <v>#DIV/0!</v>
      </c>
      <c r="J397" s="11" t="e">
        <f>+(1+(1/24*(1-beta)^2*alpha^2/(F*B397)^(1-beta)+rho*beta*nu*alpha/(4*(F*B397)^(0.5*(1-beta)))+(2-3*rho^2)/24*nu^2)*F397)</f>
        <v>#DIV/0!</v>
      </c>
      <c r="K397" s="11" t="e">
        <f>+nu/alpha*(F*B397)^(0.5*(1-beta))*LN(F/B397)</f>
        <v>#DIV/0!</v>
      </c>
      <c r="L397" s="11" t="e">
        <f>LN((SQRT(1-2*rho*K397+K397^2)+K397-rho)/(1-rho))</f>
        <v>#DIV/0!</v>
      </c>
      <c r="M397" s="11" t="e">
        <f t="shared" si="18"/>
        <v>#DIV/0!</v>
      </c>
      <c r="N397" s="10" t="e">
        <f t="shared" si="19"/>
        <v>#DIV/0!</v>
      </c>
      <c r="O397" s="10" t="e">
        <f t="shared" si="20"/>
        <v>#DIV/0!</v>
      </c>
      <c r="P397" s="8" t="e" cm="1">
        <f t="array" ref="P397">IF(E397=TRUE,0,dsdalpha)</f>
        <v>#DIV/0!</v>
      </c>
      <c r="Q397" s="8" t="e" cm="1">
        <f t="array" ref="Q397">IF(E397=TRUE,0,ds_dhro)</f>
        <v>#DIV/0!</v>
      </c>
      <c r="R397" s="9" t="e" cm="1">
        <f t="array" ref="R397">IF(E397=TRUE,0,dsdnu)</f>
        <v>#DIV/0!</v>
      </c>
    </row>
    <row r="398" spans="8:18" x14ac:dyDescent="0.2">
      <c r="H398" s="11"/>
      <c r="I398" s="16" t="e">
        <f>+alpha*((F*B398)^(0.5*(1-beta))*(1+1/24*(1-beta)^2*(LN(F/B398)^2)+1/1920*(1-beta)^4*(LN(F/B398)^4)))^(-1)</f>
        <v>#DIV/0!</v>
      </c>
      <c r="J398" s="11" t="e">
        <f>+(1+(1/24*(1-beta)^2*alpha^2/(F*B398)^(1-beta)+rho*beta*nu*alpha/(4*(F*B398)^(0.5*(1-beta)))+(2-3*rho^2)/24*nu^2)*F398)</f>
        <v>#DIV/0!</v>
      </c>
      <c r="K398" s="11" t="e">
        <f>+nu/alpha*(F*B398)^(0.5*(1-beta))*LN(F/B398)</f>
        <v>#DIV/0!</v>
      </c>
      <c r="L398" s="11" t="e">
        <f>LN((SQRT(1-2*rho*K398+K398^2)+K398-rho)/(1-rho))</f>
        <v>#DIV/0!</v>
      </c>
      <c r="M398" s="11" t="e">
        <f t="shared" si="18"/>
        <v>#DIV/0!</v>
      </c>
      <c r="N398" s="10" t="e">
        <f t="shared" si="19"/>
        <v>#DIV/0!</v>
      </c>
      <c r="O398" s="10" t="e">
        <f t="shared" si="20"/>
        <v>#DIV/0!</v>
      </c>
      <c r="P398" s="8" t="e" cm="1">
        <f t="array" ref="P398">IF(E398=TRUE,0,dsdalpha)</f>
        <v>#DIV/0!</v>
      </c>
      <c r="Q398" s="8" t="e" cm="1">
        <f t="array" ref="Q398">IF(E398=TRUE,0,ds_dhro)</f>
        <v>#DIV/0!</v>
      </c>
      <c r="R398" s="9" t="e" cm="1">
        <f t="array" ref="R398">IF(E398=TRUE,0,dsdnu)</f>
        <v>#DIV/0!</v>
      </c>
    </row>
    <row r="399" spans="8:18" x14ac:dyDescent="0.2">
      <c r="H399" s="11"/>
      <c r="I399" s="16" t="e">
        <f>+alpha*((F*B399)^(0.5*(1-beta))*(1+1/24*(1-beta)^2*(LN(F/B399)^2)+1/1920*(1-beta)^4*(LN(F/B399)^4)))^(-1)</f>
        <v>#DIV/0!</v>
      </c>
      <c r="J399" s="11" t="e">
        <f>+(1+(1/24*(1-beta)^2*alpha^2/(F*B399)^(1-beta)+rho*beta*nu*alpha/(4*(F*B399)^(0.5*(1-beta)))+(2-3*rho^2)/24*nu^2)*F399)</f>
        <v>#DIV/0!</v>
      </c>
      <c r="K399" s="11" t="e">
        <f>+nu/alpha*(F*B399)^(0.5*(1-beta))*LN(F/B399)</f>
        <v>#DIV/0!</v>
      </c>
      <c r="L399" s="11" t="e">
        <f>LN((SQRT(1-2*rho*K399+K399^2)+K399-rho)/(1-rho))</f>
        <v>#DIV/0!</v>
      </c>
      <c r="M399" s="11" t="e">
        <f t="shared" si="18"/>
        <v>#DIV/0!</v>
      </c>
      <c r="N399" s="10" t="e">
        <f t="shared" si="19"/>
        <v>#DIV/0!</v>
      </c>
      <c r="O399" s="10" t="e">
        <f t="shared" si="20"/>
        <v>#DIV/0!</v>
      </c>
      <c r="P399" s="8" t="e" cm="1">
        <f t="array" ref="P399">IF(E399=TRUE,0,dsdalpha)</f>
        <v>#DIV/0!</v>
      </c>
      <c r="Q399" s="8" t="e" cm="1">
        <f t="array" ref="Q399">IF(E399=TRUE,0,ds_dhro)</f>
        <v>#DIV/0!</v>
      </c>
      <c r="R399" s="9" t="e" cm="1">
        <f t="array" ref="R399">IF(E399=TRUE,0,dsdnu)</f>
        <v>#DIV/0!</v>
      </c>
    </row>
    <row r="400" spans="8:18" x14ac:dyDescent="0.2">
      <c r="H400" s="11"/>
      <c r="I400" s="16" t="e">
        <f>+alpha*((F*B400)^(0.5*(1-beta))*(1+1/24*(1-beta)^2*(LN(F/B400)^2)+1/1920*(1-beta)^4*(LN(F/B400)^4)))^(-1)</f>
        <v>#DIV/0!</v>
      </c>
      <c r="J400" s="11" t="e">
        <f>+(1+(1/24*(1-beta)^2*alpha^2/(F*B400)^(1-beta)+rho*beta*nu*alpha/(4*(F*B400)^(0.5*(1-beta)))+(2-3*rho^2)/24*nu^2)*F400)</f>
        <v>#DIV/0!</v>
      </c>
      <c r="K400" s="11" t="e">
        <f>+nu/alpha*(F*B400)^(0.5*(1-beta))*LN(F/B400)</f>
        <v>#DIV/0!</v>
      </c>
      <c r="L400" s="11" t="e">
        <f>LN((SQRT(1-2*rho*K400+K400^2)+K400-rho)/(1-rho))</f>
        <v>#DIV/0!</v>
      </c>
      <c r="M400" s="11" t="e">
        <f t="shared" si="18"/>
        <v>#DIV/0!</v>
      </c>
      <c r="N400" s="10" t="e">
        <f t="shared" si="19"/>
        <v>#DIV/0!</v>
      </c>
      <c r="O400" s="10" t="e">
        <f t="shared" si="20"/>
        <v>#DIV/0!</v>
      </c>
      <c r="P400" s="8" t="e" cm="1">
        <f t="array" ref="P400">IF(E400=TRUE,0,dsdalpha)</f>
        <v>#DIV/0!</v>
      </c>
      <c r="Q400" s="8" t="e" cm="1">
        <f t="array" ref="Q400">IF(E400=TRUE,0,ds_dhro)</f>
        <v>#DIV/0!</v>
      </c>
      <c r="R400" s="9" t="e" cm="1">
        <f t="array" ref="R400">IF(E400=TRUE,0,dsdnu)</f>
        <v>#DIV/0!</v>
      </c>
    </row>
    <row r="401" spans="8:18" x14ac:dyDescent="0.2">
      <c r="H401" s="11"/>
      <c r="I401" s="16" t="e">
        <f>+alpha*((F*B401)^(0.5*(1-beta))*(1+1/24*(1-beta)^2*(LN(F/B401)^2)+1/1920*(1-beta)^4*(LN(F/B401)^4)))^(-1)</f>
        <v>#DIV/0!</v>
      </c>
      <c r="J401" s="11" t="e">
        <f>+(1+(1/24*(1-beta)^2*alpha^2/(F*B401)^(1-beta)+rho*beta*nu*alpha/(4*(F*B401)^(0.5*(1-beta)))+(2-3*rho^2)/24*nu^2)*F401)</f>
        <v>#DIV/0!</v>
      </c>
      <c r="K401" s="11" t="e">
        <f>+nu/alpha*(F*B401)^(0.5*(1-beta))*LN(F/B401)</f>
        <v>#DIV/0!</v>
      </c>
      <c r="L401" s="11" t="e">
        <f>LN((SQRT(1-2*rho*K401+K401^2)+K401-rho)/(1-rho))</f>
        <v>#DIV/0!</v>
      </c>
      <c r="M401" s="11" t="e">
        <f t="shared" si="18"/>
        <v>#DIV/0!</v>
      </c>
      <c r="N401" s="10" t="e">
        <f t="shared" si="19"/>
        <v>#DIV/0!</v>
      </c>
      <c r="O401" s="10" t="e">
        <f t="shared" si="20"/>
        <v>#DIV/0!</v>
      </c>
      <c r="P401" s="8" t="e" cm="1">
        <f t="array" ref="P401">IF(E401=TRUE,0,dsdalpha)</f>
        <v>#DIV/0!</v>
      </c>
      <c r="Q401" s="8" t="e" cm="1">
        <f t="array" ref="Q401">IF(E401=TRUE,0,ds_dhro)</f>
        <v>#DIV/0!</v>
      </c>
      <c r="R401" s="9" t="e" cm="1">
        <f t="array" ref="R401">IF(E401=TRUE,0,dsdnu)</f>
        <v>#DIV/0!</v>
      </c>
    </row>
    <row r="402" spans="8:18" x14ac:dyDescent="0.2">
      <c r="H402" s="11"/>
      <c r="I402" s="16" t="e">
        <f>+alpha*((F*B402)^(0.5*(1-beta))*(1+1/24*(1-beta)^2*(LN(F/B402)^2)+1/1920*(1-beta)^4*(LN(F/B402)^4)))^(-1)</f>
        <v>#DIV/0!</v>
      </c>
      <c r="J402" s="11" t="e">
        <f>+(1+(1/24*(1-beta)^2*alpha^2/(F*B402)^(1-beta)+rho*beta*nu*alpha/(4*(F*B402)^(0.5*(1-beta)))+(2-3*rho^2)/24*nu^2)*F402)</f>
        <v>#DIV/0!</v>
      </c>
      <c r="K402" s="11" t="e">
        <f>+nu/alpha*(F*B402)^(0.5*(1-beta))*LN(F/B402)</f>
        <v>#DIV/0!</v>
      </c>
      <c r="L402" s="11" t="e">
        <f>LN((SQRT(1-2*rho*K402+K402^2)+K402-rho)/(1-rho))</f>
        <v>#DIV/0!</v>
      </c>
      <c r="M402" s="11" t="e">
        <f t="shared" si="18"/>
        <v>#DIV/0!</v>
      </c>
      <c r="N402" s="10" t="e">
        <f t="shared" si="19"/>
        <v>#DIV/0!</v>
      </c>
      <c r="O402" s="10" t="e">
        <f t="shared" si="20"/>
        <v>#DIV/0!</v>
      </c>
      <c r="P402" s="8" t="e" cm="1">
        <f t="array" ref="P402">IF(E402=TRUE,0,dsdalpha)</f>
        <v>#DIV/0!</v>
      </c>
      <c r="Q402" s="8" t="e" cm="1">
        <f t="array" ref="Q402">IF(E402=TRUE,0,ds_dhro)</f>
        <v>#DIV/0!</v>
      </c>
      <c r="R402" s="9" t="e" cm="1">
        <f t="array" ref="R402">IF(E402=TRUE,0,dsdnu)</f>
        <v>#DIV/0!</v>
      </c>
    </row>
    <row r="403" spans="8:18" x14ac:dyDescent="0.2">
      <c r="H403" s="11"/>
      <c r="I403" s="16" t="e">
        <f>+alpha*((F*B403)^(0.5*(1-beta))*(1+1/24*(1-beta)^2*(LN(F/B403)^2)+1/1920*(1-beta)^4*(LN(F/B403)^4)))^(-1)</f>
        <v>#DIV/0!</v>
      </c>
      <c r="J403" s="11" t="e">
        <f>+(1+(1/24*(1-beta)^2*alpha^2/(F*B403)^(1-beta)+rho*beta*nu*alpha/(4*(F*B403)^(0.5*(1-beta)))+(2-3*rho^2)/24*nu^2)*F403)</f>
        <v>#DIV/0!</v>
      </c>
      <c r="K403" s="11" t="e">
        <f>+nu/alpha*(F*B403)^(0.5*(1-beta))*LN(F/B403)</f>
        <v>#DIV/0!</v>
      </c>
      <c r="L403" s="11" t="e">
        <f>LN((SQRT(1-2*rho*K403+K403^2)+K403-rho)/(1-rho))</f>
        <v>#DIV/0!</v>
      </c>
      <c r="M403" s="11" t="e">
        <f t="shared" si="18"/>
        <v>#DIV/0!</v>
      </c>
      <c r="N403" s="10" t="e">
        <f t="shared" si="19"/>
        <v>#DIV/0!</v>
      </c>
      <c r="O403" s="10" t="e">
        <f t="shared" si="20"/>
        <v>#DIV/0!</v>
      </c>
      <c r="P403" s="8" t="e" cm="1">
        <f t="array" ref="P403">IF(E403=TRUE,0,dsdalpha)</f>
        <v>#DIV/0!</v>
      </c>
      <c r="Q403" s="8" t="e" cm="1">
        <f t="array" ref="Q403">IF(E403=TRUE,0,ds_dhro)</f>
        <v>#DIV/0!</v>
      </c>
      <c r="R403" s="9" t="e" cm="1">
        <f t="array" ref="R403">IF(E403=TRUE,0,dsdnu)</f>
        <v>#DIV/0!</v>
      </c>
    </row>
    <row r="404" spans="8:18" x14ac:dyDescent="0.2">
      <c r="H404" s="11"/>
      <c r="I404" s="16" t="e">
        <f>+alpha*((F*B404)^(0.5*(1-beta))*(1+1/24*(1-beta)^2*(LN(F/B404)^2)+1/1920*(1-beta)^4*(LN(F/B404)^4)))^(-1)</f>
        <v>#DIV/0!</v>
      </c>
      <c r="J404" s="11" t="e">
        <f>+(1+(1/24*(1-beta)^2*alpha^2/(F*B404)^(1-beta)+rho*beta*nu*alpha/(4*(F*B404)^(0.5*(1-beta)))+(2-3*rho^2)/24*nu^2)*F404)</f>
        <v>#DIV/0!</v>
      </c>
      <c r="K404" s="11" t="e">
        <f>+nu/alpha*(F*B404)^(0.5*(1-beta))*LN(F/B404)</f>
        <v>#DIV/0!</v>
      </c>
      <c r="L404" s="11" t="e">
        <f>LN((SQRT(1-2*rho*K404+K404^2)+K404-rho)/(1-rho))</f>
        <v>#DIV/0!</v>
      </c>
      <c r="M404" s="11" t="e">
        <f t="shared" si="18"/>
        <v>#DIV/0!</v>
      </c>
      <c r="N404" s="10" t="e">
        <f t="shared" si="19"/>
        <v>#DIV/0!</v>
      </c>
      <c r="O404" s="10" t="e">
        <f t="shared" si="20"/>
        <v>#DIV/0!</v>
      </c>
      <c r="P404" s="8" t="e" cm="1">
        <f t="array" ref="P404">IF(E404=TRUE,0,dsdalpha)</f>
        <v>#DIV/0!</v>
      </c>
      <c r="Q404" s="8" t="e" cm="1">
        <f t="array" ref="Q404">IF(E404=TRUE,0,ds_dhro)</f>
        <v>#DIV/0!</v>
      </c>
      <c r="R404" s="9" t="e" cm="1">
        <f t="array" ref="R404">IF(E404=TRUE,0,dsdnu)</f>
        <v>#DIV/0!</v>
      </c>
    </row>
    <row r="405" spans="8:18" x14ac:dyDescent="0.2">
      <c r="H405" s="11"/>
      <c r="I405" s="16" t="e">
        <f>+alpha*((F*B405)^(0.5*(1-beta))*(1+1/24*(1-beta)^2*(LN(F/B405)^2)+1/1920*(1-beta)^4*(LN(F/B405)^4)))^(-1)</f>
        <v>#DIV/0!</v>
      </c>
      <c r="J405" s="11" t="e">
        <f>+(1+(1/24*(1-beta)^2*alpha^2/(F*B405)^(1-beta)+rho*beta*nu*alpha/(4*(F*B405)^(0.5*(1-beta)))+(2-3*rho^2)/24*nu^2)*F405)</f>
        <v>#DIV/0!</v>
      </c>
      <c r="K405" s="11" t="e">
        <f>+nu/alpha*(F*B405)^(0.5*(1-beta))*LN(F/B405)</f>
        <v>#DIV/0!</v>
      </c>
      <c r="L405" s="11" t="e">
        <f>LN((SQRT(1-2*rho*K405+K405^2)+K405-rho)/(1-rho))</f>
        <v>#DIV/0!</v>
      </c>
      <c r="M405" s="11" t="e">
        <f t="shared" si="18"/>
        <v>#DIV/0!</v>
      </c>
      <c r="N405" s="10" t="e">
        <f t="shared" si="19"/>
        <v>#DIV/0!</v>
      </c>
      <c r="O405" s="10" t="e">
        <f t="shared" si="20"/>
        <v>#DIV/0!</v>
      </c>
      <c r="P405" s="8" t="e" cm="1">
        <f t="array" ref="P405">IF(E405=TRUE,0,dsdalpha)</f>
        <v>#DIV/0!</v>
      </c>
      <c r="Q405" s="8" t="e" cm="1">
        <f t="array" ref="Q405">IF(E405=TRUE,0,ds_dhro)</f>
        <v>#DIV/0!</v>
      </c>
      <c r="R405" s="9" t="e" cm="1">
        <f t="array" ref="R405">IF(E405=TRUE,0,dsdnu)</f>
        <v>#DIV/0!</v>
      </c>
    </row>
    <row r="406" spans="8:18" x14ac:dyDescent="0.2">
      <c r="H406" s="11"/>
      <c r="I406" s="16" t="e">
        <f>+alpha*((F*B406)^(0.5*(1-beta))*(1+1/24*(1-beta)^2*(LN(F/B406)^2)+1/1920*(1-beta)^4*(LN(F/B406)^4)))^(-1)</f>
        <v>#DIV/0!</v>
      </c>
      <c r="J406" s="11" t="e">
        <f>+(1+(1/24*(1-beta)^2*alpha^2/(F*B406)^(1-beta)+rho*beta*nu*alpha/(4*(F*B406)^(0.5*(1-beta)))+(2-3*rho^2)/24*nu^2)*F406)</f>
        <v>#DIV/0!</v>
      </c>
      <c r="K406" s="11" t="e">
        <f>+nu/alpha*(F*B406)^(0.5*(1-beta))*LN(F/B406)</f>
        <v>#DIV/0!</v>
      </c>
      <c r="L406" s="11" t="e">
        <f>LN((SQRT(1-2*rho*K406+K406^2)+K406-rho)/(1-rho))</f>
        <v>#DIV/0!</v>
      </c>
      <c r="M406" s="11" t="e">
        <f t="shared" si="18"/>
        <v>#DIV/0!</v>
      </c>
      <c r="N406" s="10" t="e">
        <f t="shared" si="19"/>
        <v>#DIV/0!</v>
      </c>
      <c r="O406" s="10" t="e">
        <f t="shared" si="20"/>
        <v>#DIV/0!</v>
      </c>
      <c r="P406" s="8" t="e" cm="1">
        <f t="array" ref="P406">IF(E406=TRUE,0,dsdalpha)</f>
        <v>#DIV/0!</v>
      </c>
      <c r="Q406" s="8" t="e" cm="1">
        <f t="array" ref="Q406">IF(E406=TRUE,0,ds_dhro)</f>
        <v>#DIV/0!</v>
      </c>
      <c r="R406" s="9" t="e" cm="1">
        <f t="array" ref="R406">IF(E406=TRUE,0,dsdnu)</f>
        <v>#DIV/0!</v>
      </c>
    </row>
    <row r="407" spans="8:18" x14ac:dyDescent="0.2">
      <c r="H407" s="11"/>
      <c r="I407" s="16" t="e">
        <f>+alpha*((F*B407)^(0.5*(1-beta))*(1+1/24*(1-beta)^2*(LN(F/B407)^2)+1/1920*(1-beta)^4*(LN(F/B407)^4)))^(-1)</f>
        <v>#DIV/0!</v>
      </c>
      <c r="J407" s="11" t="e">
        <f>+(1+(1/24*(1-beta)^2*alpha^2/(F*B407)^(1-beta)+rho*beta*nu*alpha/(4*(F*B407)^(0.5*(1-beta)))+(2-3*rho^2)/24*nu^2)*F407)</f>
        <v>#DIV/0!</v>
      </c>
      <c r="K407" s="11" t="e">
        <f>+nu/alpha*(F*B407)^(0.5*(1-beta))*LN(F/B407)</f>
        <v>#DIV/0!</v>
      </c>
      <c r="L407" s="11" t="e">
        <f>LN((SQRT(1-2*rho*K407+K407^2)+K407-rho)/(1-rho))</f>
        <v>#DIV/0!</v>
      </c>
      <c r="M407" s="11" t="e">
        <f t="shared" si="18"/>
        <v>#DIV/0!</v>
      </c>
      <c r="N407" s="10" t="e">
        <f t="shared" si="19"/>
        <v>#DIV/0!</v>
      </c>
      <c r="O407" s="10" t="e">
        <f t="shared" si="20"/>
        <v>#DIV/0!</v>
      </c>
      <c r="P407" s="8" t="e" cm="1">
        <f t="array" ref="P407">IF(E407=TRUE,0,dsdalpha)</f>
        <v>#DIV/0!</v>
      </c>
      <c r="Q407" s="8" t="e" cm="1">
        <f t="array" ref="Q407">IF(E407=TRUE,0,ds_dhro)</f>
        <v>#DIV/0!</v>
      </c>
      <c r="R407" s="9" t="e" cm="1">
        <f t="array" ref="R407">IF(E407=TRUE,0,dsdnu)</f>
        <v>#DIV/0!</v>
      </c>
    </row>
    <row r="408" spans="8:18" x14ac:dyDescent="0.2">
      <c r="H408" s="11"/>
      <c r="I408" s="16" t="e">
        <f>+alpha*((F*B408)^(0.5*(1-beta))*(1+1/24*(1-beta)^2*(LN(F/B408)^2)+1/1920*(1-beta)^4*(LN(F/B408)^4)))^(-1)</f>
        <v>#DIV/0!</v>
      </c>
      <c r="J408" s="11" t="e">
        <f>+(1+(1/24*(1-beta)^2*alpha^2/(F*B408)^(1-beta)+rho*beta*nu*alpha/(4*(F*B408)^(0.5*(1-beta)))+(2-3*rho^2)/24*nu^2)*F408)</f>
        <v>#DIV/0!</v>
      </c>
      <c r="K408" s="11" t="e">
        <f>+nu/alpha*(F*B408)^(0.5*(1-beta))*LN(F/B408)</f>
        <v>#DIV/0!</v>
      </c>
      <c r="L408" s="11" t="e">
        <f>LN((SQRT(1-2*rho*K408+K408^2)+K408-rho)/(1-rho))</f>
        <v>#DIV/0!</v>
      </c>
      <c r="M408" s="11" t="e">
        <f t="shared" si="18"/>
        <v>#DIV/0!</v>
      </c>
      <c r="N408" s="10" t="e">
        <f t="shared" si="19"/>
        <v>#DIV/0!</v>
      </c>
      <c r="O408" s="10" t="e">
        <f t="shared" si="20"/>
        <v>#DIV/0!</v>
      </c>
      <c r="P408" s="8" t="e" cm="1">
        <f t="array" ref="P408">IF(E408=TRUE,0,dsdalpha)</f>
        <v>#DIV/0!</v>
      </c>
      <c r="Q408" s="8" t="e" cm="1">
        <f t="array" ref="Q408">IF(E408=TRUE,0,ds_dhro)</f>
        <v>#DIV/0!</v>
      </c>
      <c r="R408" s="9" t="e" cm="1">
        <f t="array" ref="R408">IF(E408=TRUE,0,dsdnu)</f>
        <v>#DIV/0!</v>
      </c>
    </row>
    <row r="409" spans="8:18" x14ac:dyDescent="0.2">
      <c r="H409" s="11"/>
      <c r="I409" s="16" t="e">
        <f>+alpha*((F*B409)^(0.5*(1-beta))*(1+1/24*(1-beta)^2*(LN(F/B409)^2)+1/1920*(1-beta)^4*(LN(F/B409)^4)))^(-1)</f>
        <v>#DIV/0!</v>
      </c>
      <c r="J409" s="11" t="e">
        <f>+(1+(1/24*(1-beta)^2*alpha^2/(F*B409)^(1-beta)+rho*beta*nu*alpha/(4*(F*B409)^(0.5*(1-beta)))+(2-3*rho^2)/24*nu^2)*F409)</f>
        <v>#DIV/0!</v>
      </c>
      <c r="K409" s="11" t="e">
        <f>+nu/alpha*(F*B409)^(0.5*(1-beta))*LN(F/B409)</f>
        <v>#DIV/0!</v>
      </c>
      <c r="L409" s="11" t="e">
        <f>LN((SQRT(1-2*rho*K409+K409^2)+K409-rho)/(1-rho))</f>
        <v>#DIV/0!</v>
      </c>
      <c r="M409" s="11" t="e">
        <f t="shared" si="18"/>
        <v>#DIV/0!</v>
      </c>
      <c r="N409" s="10" t="e">
        <f t="shared" si="19"/>
        <v>#DIV/0!</v>
      </c>
      <c r="O409" s="10" t="e">
        <f t="shared" si="20"/>
        <v>#DIV/0!</v>
      </c>
      <c r="P409" s="8" t="e" cm="1">
        <f t="array" ref="P409">IF(E409=TRUE,0,dsdalpha)</f>
        <v>#DIV/0!</v>
      </c>
      <c r="Q409" s="8" t="e" cm="1">
        <f t="array" ref="Q409">IF(E409=TRUE,0,ds_dhro)</f>
        <v>#DIV/0!</v>
      </c>
      <c r="R409" s="9" t="e" cm="1">
        <f t="array" ref="R409">IF(E409=TRUE,0,dsdnu)</f>
        <v>#DIV/0!</v>
      </c>
    </row>
    <row r="410" spans="8:18" x14ac:dyDescent="0.2">
      <c r="H410" s="11"/>
      <c r="I410" s="16" t="e">
        <f>+alpha*((F*B410)^(0.5*(1-beta))*(1+1/24*(1-beta)^2*(LN(F/B410)^2)+1/1920*(1-beta)^4*(LN(F/B410)^4)))^(-1)</f>
        <v>#DIV/0!</v>
      </c>
      <c r="J410" s="11" t="e">
        <f>+(1+(1/24*(1-beta)^2*alpha^2/(F*B410)^(1-beta)+rho*beta*nu*alpha/(4*(F*B410)^(0.5*(1-beta)))+(2-3*rho^2)/24*nu^2)*F410)</f>
        <v>#DIV/0!</v>
      </c>
      <c r="K410" s="11" t="e">
        <f>+nu/alpha*(F*B410)^(0.5*(1-beta))*LN(F/B410)</f>
        <v>#DIV/0!</v>
      </c>
      <c r="L410" s="11" t="e">
        <f>LN((SQRT(1-2*rho*K410+K410^2)+K410-rho)/(1-rho))</f>
        <v>#DIV/0!</v>
      </c>
      <c r="M410" s="11" t="e">
        <f t="shared" si="18"/>
        <v>#DIV/0!</v>
      </c>
      <c r="N410" s="10" t="e">
        <f t="shared" si="19"/>
        <v>#DIV/0!</v>
      </c>
      <c r="O410" s="10" t="e">
        <f t="shared" si="20"/>
        <v>#DIV/0!</v>
      </c>
      <c r="P410" s="8" t="e" cm="1">
        <f t="array" ref="P410">IF(E410=TRUE,0,dsdalpha)</f>
        <v>#DIV/0!</v>
      </c>
      <c r="Q410" s="8" t="e" cm="1">
        <f t="array" ref="Q410">IF(E410=TRUE,0,ds_dhro)</f>
        <v>#DIV/0!</v>
      </c>
      <c r="R410" s="9" t="e" cm="1">
        <f t="array" ref="R410">IF(E410=TRUE,0,dsdnu)</f>
        <v>#DIV/0!</v>
      </c>
    </row>
    <row r="411" spans="8:18" x14ac:dyDescent="0.2">
      <c r="H411" s="11"/>
      <c r="I411" s="16" t="e">
        <f>+alpha*((F*B411)^(0.5*(1-beta))*(1+1/24*(1-beta)^2*(LN(F/B411)^2)+1/1920*(1-beta)^4*(LN(F/B411)^4)))^(-1)</f>
        <v>#DIV/0!</v>
      </c>
      <c r="J411" s="11" t="e">
        <f>+(1+(1/24*(1-beta)^2*alpha^2/(F*B411)^(1-beta)+rho*beta*nu*alpha/(4*(F*B411)^(0.5*(1-beta)))+(2-3*rho^2)/24*nu^2)*F411)</f>
        <v>#DIV/0!</v>
      </c>
      <c r="K411" s="11" t="e">
        <f>+nu/alpha*(F*B411)^(0.5*(1-beta))*LN(F/B411)</f>
        <v>#DIV/0!</v>
      </c>
      <c r="L411" s="11" t="e">
        <f>LN((SQRT(1-2*rho*K411+K411^2)+K411-rho)/(1-rho))</f>
        <v>#DIV/0!</v>
      </c>
      <c r="M411" s="11" t="e">
        <f t="shared" si="18"/>
        <v>#DIV/0!</v>
      </c>
      <c r="N411" s="10" t="e">
        <f t="shared" si="19"/>
        <v>#DIV/0!</v>
      </c>
      <c r="O411" s="10" t="e">
        <f t="shared" si="20"/>
        <v>#DIV/0!</v>
      </c>
      <c r="P411" s="8" t="e" cm="1">
        <f t="array" ref="P411">IF(E411=TRUE,0,dsdalpha)</f>
        <v>#DIV/0!</v>
      </c>
      <c r="Q411" s="8" t="e" cm="1">
        <f t="array" ref="Q411">IF(E411=TRUE,0,ds_dhro)</f>
        <v>#DIV/0!</v>
      </c>
      <c r="R411" s="9" t="e" cm="1">
        <f t="array" ref="R411">IF(E411=TRUE,0,dsdnu)</f>
        <v>#DIV/0!</v>
      </c>
    </row>
    <row r="412" spans="8:18" x14ac:dyDescent="0.2">
      <c r="H412" s="11"/>
      <c r="I412" s="16" t="e">
        <f>+alpha*((F*B412)^(0.5*(1-beta))*(1+1/24*(1-beta)^2*(LN(F/B412)^2)+1/1920*(1-beta)^4*(LN(F/B412)^4)))^(-1)</f>
        <v>#DIV/0!</v>
      </c>
      <c r="J412" s="11" t="e">
        <f>+(1+(1/24*(1-beta)^2*alpha^2/(F*B412)^(1-beta)+rho*beta*nu*alpha/(4*(F*B412)^(0.5*(1-beta)))+(2-3*rho^2)/24*nu^2)*F412)</f>
        <v>#DIV/0!</v>
      </c>
      <c r="K412" s="11" t="e">
        <f>+nu/alpha*(F*B412)^(0.5*(1-beta))*LN(F/B412)</f>
        <v>#DIV/0!</v>
      </c>
      <c r="L412" s="11" t="e">
        <f>LN((SQRT(1-2*rho*K412+K412^2)+K412-rho)/(1-rho))</f>
        <v>#DIV/0!</v>
      </c>
      <c r="M412" s="11" t="e">
        <f t="shared" si="18"/>
        <v>#DIV/0!</v>
      </c>
      <c r="N412" s="10" t="e">
        <f t="shared" si="19"/>
        <v>#DIV/0!</v>
      </c>
      <c r="O412" s="10" t="e">
        <f t="shared" si="20"/>
        <v>#DIV/0!</v>
      </c>
      <c r="P412" s="8" t="e" cm="1">
        <f t="array" ref="P412">IF(E412=TRUE,0,dsdalpha)</f>
        <v>#DIV/0!</v>
      </c>
      <c r="Q412" s="8" t="e" cm="1">
        <f t="array" ref="Q412">IF(E412=TRUE,0,ds_dhro)</f>
        <v>#DIV/0!</v>
      </c>
      <c r="R412" s="9" t="e" cm="1">
        <f t="array" ref="R412">IF(E412=TRUE,0,dsdnu)</f>
        <v>#DIV/0!</v>
      </c>
    </row>
    <row r="413" spans="8:18" x14ac:dyDescent="0.2">
      <c r="H413" s="11"/>
      <c r="I413" s="16" t="e">
        <f>+alpha*((F*B413)^(0.5*(1-beta))*(1+1/24*(1-beta)^2*(LN(F/B413)^2)+1/1920*(1-beta)^4*(LN(F/B413)^4)))^(-1)</f>
        <v>#DIV/0!</v>
      </c>
      <c r="J413" s="11" t="e">
        <f>+(1+(1/24*(1-beta)^2*alpha^2/(F*B413)^(1-beta)+rho*beta*nu*alpha/(4*(F*B413)^(0.5*(1-beta)))+(2-3*rho^2)/24*nu^2)*F413)</f>
        <v>#DIV/0!</v>
      </c>
      <c r="K413" s="11" t="e">
        <f>+nu/alpha*(F*B413)^(0.5*(1-beta))*LN(F/B413)</f>
        <v>#DIV/0!</v>
      </c>
      <c r="L413" s="11" t="e">
        <f>LN((SQRT(1-2*rho*K413+K413^2)+K413-rho)/(1-rho))</f>
        <v>#DIV/0!</v>
      </c>
      <c r="M413" s="11" t="e">
        <f t="shared" si="18"/>
        <v>#DIV/0!</v>
      </c>
      <c r="N413" s="10" t="e">
        <f t="shared" si="19"/>
        <v>#DIV/0!</v>
      </c>
      <c r="O413" s="10" t="e">
        <f t="shared" si="20"/>
        <v>#DIV/0!</v>
      </c>
      <c r="P413" s="8" t="e" cm="1">
        <f t="array" ref="P413">IF(E413=TRUE,0,dsdalpha)</f>
        <v>#DIV/0!</v>
      </c>
      <c r="Q413" s="8" t="e" cm="1">
        <f t="array" ref="Q413">IF(E413=TRUE,0,ds_dhro)</f>
        <v>#DIV/0!</v>
      </c>
      <c r="R413" s="9" t="e" cm="1">
        <f t="array" ref="R413">IF(E413=TRUE,0,dsdnu)</f>
        <v>#DIV/0!</v>
      </c>
    </row>
    <row r="414" spans="8:18" x14ac:dyDescent="0.2">
      <c r="H414" s="11"/>
      <c r="I414" s="16" t="e">
        <f>+alpha*((F*B414)^(0.5*(1-beta))*(1+1/24*(1-beta)^2*(LN(F/B414)^2)+1/1920*(1-beta)^4*(LN(F/B414)^4)))^(-1)</f>
        <v>#DIV/0!</v>
      </c>
      <c r="J414" s="11" t="e">
        <f>+(1+(1/24*(1-beta)^2*alpha^2/(F*B414)^(1-beta)+rho*beta*nu*alpha/(4*(F*B414)^(0.5*(1-beta)))+(2-3*rho^2)/24*nu^2)*F414)</f>
        <v>#DIV/0!</v>
      </c>
      <c r="K414" s="11" t="e">
        <f>+nu/alpha*(F*B414)^(0.5*(1-beta))*LN(F/B414)</f>
        <v>#DIV/0!</v>
      </c>
      <c r="L414" s="11" t="e">
        <f>LN((SQRT(1-2*rho*K414+K414^2)+K414-rho)/(1-rho))</f>
        <v>#DIV/0!</v>
      </c>
      <c r="M414" s="11" t="e">
        <f t="shared" si="18"/>
        <v>#DIV/0!</v>
      </c>
      <c r="N414" s="10" t="e">
        <f t="shared" si="19"/>
        <v>#DIV/0!</v>
      </c>
      <c r="O414" s="10" t="e">
        <f t="shared" si="20"/>
        <v>#DIV/0!</v>
      </c>
      <c r="P414" s="8" t="e" cm="1">
        <f t="array" ref="P414">IF(E414=TRUE,0,dsdalpha)</f>
        <v>#DIV/0!</v>
      </c>
      <c r="Q414" s="8" t="e" cm="1">
        <f t="array" ref="Q414">IF(E414=TRUE,0,ds_dhro)</f>
        <v>#DIV/0!</v>
      </c>
      <c r="R414" s="9" t="e" cm="1">
        <f t="array" ref="R414">IF(E414=TRUE,0,dsdnu)</f>
        <v>#DIV/0!</v>
      </c>
    </row>
    <row r="415" spans="8:18" x14ac:dyDescent="0.2">
      <c r="H415" s="11"/>
      <c r="I415" s="16" t="e">
        <f>+alpha*((F*B415)^(0.5*(1-beta))*(1+1/24*(1-beta)^2*(LN(F/B415)^2)+1/1920*(1-beta)^4*(LN(F/B415)^4)))^(-1)</f>
        <v>#DIV/0!</v>
      </c>
      <c r="J415" s="11" t="e">
        <f>+(1+(1/24*(1-beta)^2*alpha^2/(F*B415)^(1-beta)+rho*beta*nu*alpha/(4*(F*B415)^(0.5*(1-beta)))+(2-3*rho^2)/24*nu^2)*F415)</f>
        <v>#DIV/0!</v>
      </c>
      <c r="K415" s="11" t="e">
        <f>+nu/alpha*(F*B415)^(0.5*(1-beta))*LN(F/B415)</f>
        <v>#DIV/0!</v>
      </c>
      <c r="L415" s="11" t="e">
        <f>LN((SQRT(1-2*rho*K415+K415^2)+K415-rho)/(1-rho))</f>
        <v>#DIV/0!</v>
      </c>
      <c r="M415" s="11" t="e">
        <f t="shared" si="18"/>
        <v>#DIV/0!</v>
      </c>
      <c r="N415" s="10" t="e">
        <f t="shared" si="19"/>
        <v>#DIV/0!</v>
      </c>
      <c r="O415" s="10" t="e">
        <f t="shared" si="20"/>
        <v>#DIV/0!</v>
      </c>
      <c r="P415" s="8" t="e" cm="1">
        <f t="array" ref="P415">IF(E415=TRUE,0,dsdalpha)</f>
        <v>#DIV/0!</v>
      </c>
      <c r="Q415" s="8" t="e" cm="1">
        <f t="array" ref="Q415">IF(E415=TRUE,0,ds_dhro)</f>
        <v>#DIV/0!</v>
      </c>
      <c r="R415" s="9" t="e" cm="1">
        <f t="array" ref="R415">IF(E415=TRUE,0,dsdnu)</f>
        <v>#DIV/0!</v>
      </c>
    </row>
    <row r="416" spans="8:18" x14ac:dyDescent="0.2">
      <c r="H416" s="11"/>
      <c r="I416" s="16" t="e">
        <f>+alpha*((F*B416)^(0.5*(1-beta))*(1+1/24*(1-beta)^2*(LN(F/B416)^2)+1/1920*(1-beta)^4*(LN(F/B416)^4)))^(-1)</f>
        <v>#DIV/0!</v>
      </c>
      <c r="J416" s="11" t="e">
        <f>+(1+(1/24*(1-beta)^2*alpha^2/(F*B416)^(1-beta)+rho*beta*nu*alpha/(4*(F*B416)^(0.5*(1-beta)))+(2-3*rho^2)/24*nu^2)*F416)</f>
        <v>#DIV/0!</v>
      </c>
      <c r="K416" s="11" t="e">
        <f>+nu/alpha*(F*B416)^(0.5*(1-beta))*LN(F/B416)</f>
        <v>#DIV/0!</v>
      </c>
      <c r="L416" s="11" t="e">
        <f>LN((SQRT(1-2*rho*K416+K416^2)+K416-rho)/(1-rho))</f>
        <v>#DIV/0!</v>
      </c>
      <c r="M416" s="11" t="e">
        <f t="shared" si="18"/>
        <v>#DIV/0!</v>
      </c>
      <c r="N416" s="10" t="e">
        <f t="shared" si="19"/>
        <v>#DIV/0!</v>
      </c>
      <c r="O416" s="10" t="e">
        <f t="shared" si="20"/>
        <v>#DIV/0!</v>
      </c>
      <c r="P416" s="8" t="e" cm="1">
        <f t="array" ref="P416">IF(E416=TRUE,0,dsdalpha)</f>
        <v>#DIV/0!</v>
      </c>
      <c r="Q416" s="8" t="e" cm="1">
        <f t="array" ref="Q416">IF(E416=TRUE,0,ds_dhro)</f>
        <v>#DIV/0!</v>
      </c>
      <c r="R416" s="9" t="e" cm="1">
        <f t="array" ref="R416">IF(E416=TRUE,0,dsdnu)</f>
        <v>#DIV/0!</v>
      </c>
    </row>
    <row r="417" spans="8:18" x14ac:dyDescent="0.2">
      <c r="H417" s="11"/>
      <c r="I417" s="16" t="e">
        <f>+alpha*((F*B417)^(0.5*(1-beta))*(1+1/24*(1-beta)^2*(LN(F/B417)^2)+1/1920*(1-beta)^4*(LN(F/B417)^4)))^(-1)</f>
        <v>#DIV/0!</v>
      </c>
      <c r="J417" s="11" t="e">
        <f>+(1+(1/24*(1-beta)^2*alpha^2/(F*B417)^(1-beta)+rho*beta*nu*alpha/(4*(F*B417)^(0.5*(1-beta)))+(2-3*rho^2)/24*nu^2)*F417)</f>
        <v>#DIV/0!</v>
      </c>
      <c r="K417" s="11" t="e">
        <f>+nu/alpha*(F*B417)^(0.5*(1-beta))*LN(F/B417)</f>
        <v>#DIV/0!</v>
      </c>
      <c r="L417" s="11" t="e">
        <f>LN((SQRT(1-2*rho*K417+K417^2)+K417-rho)/(1-rho))</f>
        <v>#DIV/0!</v>
      </c>
      <c r="M417" s="11" t="e">
        <f t="shared" si="18"/>
        <v>#DIV/0!</v>
      </c>
      <c r="N417" s="10" t="e">
        <f t="shared" si="19"/>
        <v>#DIV/0!</v>
      </c>
      <c r="O417" s="10" t="e">
        <f t="shared" si="20"/>
        <v>#DIV/0!</v>
      </c>
      <c r="P417" s="8" t="e" cm="1">
        <f t="array" ref="P417">IF(E417=TRUE,0,dsdalpha)</f>
        <v>#DIV/0!</v>
      </c>
      <c r="Q417" s="8" t="e" cm="1">
        <f t="array" ref="Q417">IF(E417=TRUE,0,ds_dhro)</f>
        <v>#DIV/0!</v>
      </c>
      <c r="R417" s="9" t="e" cm="1">
        <f t="array" ref="R417">IF(E417=TRUE,0,dsdnu)</f>
        <v>#DIV/0!</v>
      </c>
    </row>
    <row r="418" spans="8:18" x14ac:dyDescent="0.2">
      <c r="H418" s="11"/>
      <c r="I418" s="16" t="e">
        <f>+alpha*((F*B418)^(0.5*(1-beta))*(1+1/24*(1-beta)^2*(LN(F/B418)^2)+1/1920*(1-beta)^4*(LN(F/B418)^4)))^(-1)</f>
        <v>#DIV/0!</v>
      </c>
      <c r="J418" s="11" t="e">
        <f>+(1+(1/24*(1-beta)^2*alpha^2/(F*B418)^(1-beta)+rho*beta*nu*alpha/(4*(F*B418)^(0.5*(1-beta)))+(2-3*rho^2)/24*nu^2)*F418)</f>
        <v>#DIV/0!</v>
      </c>
      <c r="K418" s="11" t="e">
        <f>+nu/alpha*(F*B418)^(0.5*(1-beta))*LN(F/B418)</f>
        <v>#DIV/0!</v>
      </c>
      <c r="L418" s="11" t="e">
        <f>LN((SQRT(1-2*rho*K418+K418^2)+K418-rho)/(1-rho))</f>
        <v>#DIV/0!</v>
      </c>
      <c r="M418" s="11" t="e">
        <f t="shared" si="18"/>
        <v>#DIV/0!</v>
      </c>
      <c r="N418" s="10" t="e">
        <f t="shared" si="19"/>
        <v>#DIV/0!</v>
      </c>
      <c r="O418" s="10" t="e">
        <f t="shared" si="20"/>
        <v>#DIV/0!</v>
      </c>
      <c r="P418" s="8" t="e" cm="1">
        <f t="array" ref="P418">IF(E418=TRUE,0,dsdalpha)</f>
        <v>#DIV/0!</v>
      </c>
      <c r="Q418" s="8" t="e" cm="1">
        <f t="array" ref="Q418">IF(E418=TRUE,0,ds_dhro)</f>
        <v>#DIV/0!</v>
      </c>
      <c r="R418" s="9" t="e" cm="1">
        <f t="array" ref="R418">IF(E418=TRUE,0,dsdnu)</f>
        <v>#DIV/0!</v>
      </c>
    </row>
    <row r="419" spans="8:18" x14ac:dyDescent="0.2">
      <c r="H419" s="11"/>
      <c r="I419" s="16" t="e">
        <f>+alpha*((F*B419)^(0.5*(1-beta))*(1+1/24*(1-beta)^2*(LN(F/B419)^2)+1/1920*(1-beta)^4*(LN(F/B419)^4)))^(-1)</f>
        <v>#DIV/0!</v>
      </c>
      <c r="J419" s="11" t="e">
        <f>+(1+(1/24*(1-beta)^2*alpha^2/(F*B419)^(1-beta)+rho*beta*nu*alpha/(4*(F*B419)^(0.5*(1-beta)))+(2-3*rho^2)/24*nu^2)*F419)</f>
        <v>#DIV/0!</v>
      </c>
      <c r="K419" s="11" t="e">
        <f>+nu/alpha*(F*B419)^(0.5*(1-beta))*LN(F/B419)</f>
        <v>#DIV/0!</v>
      </c>
      <c r="L419" s="11" t="e">
        <f>LN((SQRT(1-2*rho*K419+K419^2)+K419-rho)/(1-rho))</f>
        <v>#DIV/0!</v>
      </c>
      <c r="M419" s="11" t="e">
        <f t="shared" si="18"/>
        <v>#DIV/0!</v>
      </c>
      <c r="N419" s="10" t="e">
        <f t="shared" si="19"/>
        <v>#DIV/0!</v>
      </c>
      <c r="O419" s="10" t="e">
        <f t="shared" si="20"/>
        <v>#DIV/0!</v>
      </c>
      <c r="P419" s="8" t="e" cm="1">
        <f t="array" ref="P419">IF(E419=TRUE,0,dsdalpha)</f>
        <v>#DIV/0!</v>
      </c>
      <c r="Q419" s="8" t="e" cm="1">
        <f t="array" ref="Q419">IF(E419=TRUE,0,ds_dhro)</f>
        <v>#DIV/0!</v>
      </c>
      <c r="R419" s="9" t="e" cm="1">
        <f t="array" ref="R419">IF(E419=TRUE,0,dsdnu)</f>
        <v>#DIV/0!</v>
      </c>
    </row>
    <row r="420" spans="8:18" x14ac:dyDescent="0.2">
      <c r="H420" s="11"/>
      <c r="I420" s="16" t="e">
        <f>+alpha*((F*B420)^(0.5*(1-beta))*(1+1/24*(1-beta)^2*(LN(F/B420)^2)+1/1920*(1-beta)^4*(LN(F/B420)^4)))^(-1)</f>
        <v>#DIV/0!</v>
      </c>
      <c r="J420" s="11" t="e">
        <f>+(1+(1/24*(1-beta)^2*alpha^2/(F*B420)^(1-beta)+rho*beta*nu*alpha/(4*(F*B420)^(0.5*(1-beta)))+(2-3*rho^2)/24*nu^2)*F420)</f>
        <v>#DIV/0!</v>
      </c>
      <c r="K420" s="11" t="e">
        <f>+nu/alpha*(F*B420)^(0.5*(1-beta))*LN(F/B420)</f>
        <v>#DIV/0!</v>
      </c>
      <c r="L420" s="11" t="e">
        <f>LN((SQRT(1-2*rho*K420+K420^2)+K420-rho)/(1-rho))</f>
        <v>#DIV/0!</v>
      </c>
      <c r="M420" s="11" t="e">
        <f t="shared" si="18"/>
        <v>#DIV/0!</v>
      </c>
      <c r="N420" s="10" t="e">
        <f t="shared" si="19"/>
        <v>#DIV/0!</v>
      </c>
      <c r="O420" s="10" t="e">
        <f t="shared" si="20"/>
        <v>#DIV/0!</v>
      </c>
      <c r="P420" s="8" t="e" cm="1">
        <f t="array" ref="P420">IF(E420=TRUE,0,dsdalpha)</f>
        <v>#DIV/0!</v>
      </c>
      <c r="Q420" s="8" t="e" cm="1">
        <f t="array" ref="Q420">IF(E420=TRUE,0,ds_dhro)</f>
        <v>#DIV/0!</v>
      </c>
      <c r="R420" s="9" t="e" cm="1">
        <f t="array" ref="R420">IF(E420=TRUE,0,dsdnu)</f>
        <v>#DIV/0!</v>
      </c>
    </row>
    <row r="421" spans="8:18" x14ac:dyDescent="0.2">
      <c r="H421" s="11"/>
      <c r="I421" s="16" t="e">
        <f>+alpha*((F*B421)^(0.5*(1-beta))*(1+1/24*(1-beta)^2*(LN(F/B421)^2)+1/1920*(1-beta)^4*(LN(F/B421)^4)))^(-1)</f>
        <v>#DIV/0!</v>
      </c>
      <c r="J421" s="11" t="e">
        <f>+(1+(1/24*(1-beta)^2*alpha^2/(F*B421)^(1-beta)+rho*beta*nu*alpha/(4*(F*B421)^(0.5*(1-beta)))+(2-3*rho^2)/24*nu^2)*F421)</f>
        <v>#DIV/0!</v>
      </c>
      <c r="K421" s="11" t="e">
        <f>+nu/alpha*(F*B421)^(0.5*(1-beta))*LN(F/B421)</f>
        <v>#DIV/0!</v>
      </c>
      <c r="L421" s="11" t="e">
        <f>LN((SQRT(1-2*rho*K421+K421^2)+K421-rho)/(1-rho))</f>
        <v>#DIV/0!</v>
      </c>
      <c r="M421" s="11" t="e">
        <f t="shared" si="18"/>
        <v>#DIV/0!</v>
      </c>
      <c r="N421" s="10" t="e">
        <f t="shared" si="19"/>
        <v>#DIV/0!</v>
      </c>
      <c r="O421" s="10" t="e">
        <f t="shared" si="20"/>
        <v>#DIV/0!</v>
      </c>
      <c r="P421" s="8" t="e" cm="1">
        <f t="array" ref="P421">IF(E421=TRUE,0,dsdalpha)</f>
        <v>#DIV/0!</v>
      </c>
      <c r="Q421" s="8" t="e" cm="1">
        <f t="array" ref="Q421">IF(E421=TRUE,0,ds_dhro)</f>
        <v>#DIV/0!</v>
      </c>
      <c r="R421" s="9" t="e" cm="1">
        <f t="array" ref="R421">IF(E421=TRUE,0,dsdnu)</f>
        <v>#DIV/0!</v>
      </c>
    </row>
    <row r="422" spans="8:18" x14ac:dyDescent="0.2">
      <c r="H422" s="11"/>
      <c r="I422" s="16" t="e">
        <f>+alpha*((F*B422)^(0.5*(1-beta))*(1+1/24*(1-beta)^2*(LN(F/B422)^2)+1/1920*(1-beta)^4*(LN(F/B422)^4)))^(-1)</f>
        <v>#DIV/0!</v>
      </c>
      <c r="J422" s="11" t="e">
        <f>+(1+(1/24*(1-beta)^2*alpha^2/(F*B422)^(1-beta)+rho*beta*nu*alpha/(4*(F*B422)^(0.5*(1-beta)))+(2-3*rho^2)/24*nu^2)*F422)</f>
        <v>#DIV/0!</v>
      </c>
      <c r="K422" s="11" t="e">
        <f>+nu/alpha*(F*B422)^(0.5*(1-beta))*LN(F/B422)</f>
        <v>#DIV/0!</v>
      </c>
      <c r="L422" s="11" t="e">
        <f>LN((SQRT(1-2*rho*K422+K422^2)+K422-rho)/(1-rho))</f>
        <v>#DIV/0!</v>
      </c>
      <c r="M422" s="11" t="e">
        <f t="shared" si="18"/>
        <v>#DIV/0!</v>
      </c>
      <c r="N422" s="10" t="e">
        <f t="shared" si="19"/>
        <v>#DIV/0!</v>
      </c>
      <c r="O422" s="10" t="e">
        <f t="shared" si="20"/>
        <v>#DIV/0!</v>
      </c>
      <c r="P422" s="8" t="e" cm="1">
        <f t="array" ref="P422">IF(E422=TRUE,0,dsdalpha)</f>
        <v>#DIV/0!</v>
      </c>
      <c r="Q422" s="8" t="e" cm="1">
        <f t="array" ref="Q422">IF(E422=TRUE,0,ds_dhro)</f>
        <v>#DIV/0!</v>
      </c>
      <c r="R422" s="9" t="e" cm="1">
        <f t="array" ref="R422">IF(E422=TRUE,0,dsdnu)</f>
        <v>#DIV/0!</v>
      </c>
    </row>
    <row r="423" spans="8:18" x14ac:dyDescent="0.2">
      <c r="H423" s="11"/>
      <c r="I423" s="16" t="e">
        <f>+alpha*((F*B423)^(0.5*(1-beta))*(1+1/24*(1-beta)^2*(LN(F/B423)^2)+1/1920*(1-beta)^4*(LN(F/B423)^4)))^(-1)</f>
        <v>#DIV/0!</v>
      </c>
      <c r="J423" s="11" t="e">
        <f>+(1+(1/24*(1-beta)^2*alpha^2/(F*B423)^(1-beta)+rho*beta*nu*alpha/(4*(F*B423)^(0.5*(1-beta)))+(2-3*rho^2)/24*nu^2)*F423)</f>
        <v>#DIV/0!</v>
      </c>
      <c r="K423" s="11" t="e">
        <f>+nu/alpha*(F*B423)^(0.5*(1-beta))*LN(F/B423)</f>
        <v>#DIV/0!</v>
      </c>
      <c r="L423" s="11" t="e">
        <f>LN((SQRT(1-2*rho*K423+K423^2)+K423-rho)/(1-rho))</f>
        <v>#DIV/0!</v>
      </c>
      <c r="M423" s="11" t="e">
        <f t="shared" si="18"/>
        <v>#DIV/0!</v>
      </c>
      <c r="N423" s="10" t="e">
        <f t="shared" si="19"/>
        <v>#DIV/0!</v>
      </c>
      <c r="O423" s="10" t="e">
        <f t="shared" si="20"/>
        <v>#DIV/0!</v>
      </c>
      <c r="P423" s="8" t="e" cm="1">
        <f t="array" ref="P423">IF(E423=TRUE,0,dsdalpha)</f>
        <v>#DIV/0!</v>
      </c>
      <c r="Q423" s="8" t="e" cm="1">
        <f t="array" ref="Q423">IF(E423=TRUE,0,ds_dhro)</f>
        <v>#DIV/0!</v>
      </c>
      <c r="R423" s="9" t="e" cm="1">
        <f t="array" ref="R423">IF(E423=TRUE,0,dsdnu)</f>
        <v>#DIV/0!</v>
      </c>
    </row>
    <row r="424" spans="8:18" x14ac:dyDescent="0.2">
      <c r="H424" s="11"/>
      <c r="I424" s="16" t="e">
        <f>+alpha*((F*B424)^(0.5*(1-beta))*(1+1/24*(1-beta)^2*(LN(F/B424)^2)+1/1920*(1-beta)^4*(LN(F/B424)^4)))^(-1)</f>
        <v>#DIV/0!</v>
      </c>
      <c r="J424" s="11" t="e">
        <f>+(1+(1/24*(1-beta)^2*alpha^2/(F*B424)^(1-beta)+rho*beta*nu*alpha/(4*(F*B424)^(0.5*(1-beta)))+(2-3*rho^2)/24*nu^2)*F424)</f>
        <v>#DIV/0!</v>
      </c>
      <c r="K424" s="11" t="e">
        <f>+nu/alpha*(F*B424)^(0.5*(1-beta))*LN(F/B424)</f>
        <v>#DIV/0!</v>
      </c>
      <c r="L424" s="11" t="e">
        <f>LN((SQRT(1-2*rho*K424+K424^2)+K424-rho)/(1-rho))</f>
        <v>#DIV/0!</v>
      </c>
      <c r="M424" s="11" t="e">
        <f t="shared" si="18"/>
        <v>#DIV/0!</v>
      </c>
      <c r="N424" s="10" t="e">
        <f t="shared" si="19"/>
        <v>#DIV/0!</v>
      </c>
      <c r="O424" s="10" t="e">
        <f t="shared" si="20"/>
        <v>#DIV/0!</v>
      </c>
      <c r="P424" s="8" t="e" cm="1">
        <f t="array" ref="P424">IF(E424=TRUE,0,dsdalpha)</f>
        <v>#DIV/0!</v>
      </c>
      <c r="Q424" s="8" t="e" cm="1">
        <f t="array" ref="Q424">IF(E424=TRUE,0,ds_dhro)</f>
        <v>#DIV/0!</v>
      </c>
      <c r="R424" s="9" t="e" cm="1">
        <f t="array" ref="R424">IF(E424=TRUE,0,dsdnu)</f>
        <v>#DIV/0!</v>
      </c>
    </row>
    <row r="425" spans="8:18" x14ac:dyDescent="0.2">
      <c r="H425" s="11"/>
      <c r="I425" s="16" t="e">
        <f>+alpha*((F*B425)^(0.5*(1-beta))*(1+1/24*(1-beta)^2*(LN(F/B425)^2)+1/1920*(1-beta)^4*(LN(F/B425)^4)))^(-1)</f>
        <v>#DIV/0!</v>
      </c>
      <c r="J425" s="11" t="e">
        <f>+(1+(1/24*(1-beta)^2*alpha^2/(F*B425)^(1-beta)+rho*beta*nu*alpha/(4*(F*B425)^(0.5*(1-beta)))+(2-3*rho^2)/24*nu^2)*F425)</f>
        <v>#DIV/0!</v>
      </c>
      <c r="K425" s="11" t="e">
        <f>+nu/alpha*(F*B425)^(0.5*(1-beta))*LN(F/B425)</f>
        <v>#DIV/0!</v>
      </c>
      <c r="L425" s="11" t="e">
        <f>LN((SQRT(1-2*rho*K425+K425^2)+K425-rho)/(1-rho))</f>
        <v>#DIV/0!</v>
      </c>
      <c r="M425" s="11" t="e">
        <f t="shared" si="18"/>
        <v>#DIV/0!</v>
      </c>
      <c r="N425" s="10" t="e">
        <f t="shared" si="19"/>
        <v>#DIV/0!</v>
      </c>
      <c r="O425" s="10" t="e">
        <f t="shared" si="20"/>
        <v>#DIV/0!</v>
      </c>
      <c r="P425" s="8" t="e" cm="1">
        <f t="array" ref="P425">IF(E425=TRUE,0,dsdalpha)</f>
        <v>#DIV/0!</v>
      </c>
      <c r="Q425" s="8" t="e" cm="1">
        <f t="array" ref="Q425">IF(E425=TRUE,0,ds_dhro)</f>
        <v>#DIV/0!</v>
      </c>
      <c r="R425" s="9" t="e" cm="1">
        <f t="array" ref="R425">IF(E425=TRUE,0,dsdnu)</f>
        <v>#DIV/0!</v>
      </c>
    </row>
    <row r="426" spans="8:18" x14ac:dyDescent="0.2">
      <c r="H426" s="11"/>
      <c r="I426" s="16" t="e">
        <f>+alpha*((F*B426)^(0.5*(1-beta))*(1+1/24*(1-beta)^2*(LN(F/B426)^2)+1/1920*(1-beta)^4*(LN(F/B426)^4)))^(-1)</f>
        <v>#DIV/0!</v>
      </c>
      <c r="J426" s="11" t="e">
        <f>+(1+(1/24*(1-beta)^2*alpha^2/(F*B426)^(1-beta)+rho*beta*nu*alpha/(4*(F*B426)^(0.5*(1-beta)))+(2-3*rho^2)/24*nu^2)*F426)</f>
        <v>#DIV/0!</v>
      </c>
      <c r="K426" s="11" t="e">
        <f>+nu/alpha*(F*B426)^(0.5*(1-beta))*LN(F/B426)</f>
        <v>#DIV/0!</v>
      </c>
      <c r="L426" s="11" t="e">
        <f>LN((SQRT(1-2*rho*K426+K426^2)+K426-rho)/(1-rho))</f>
        <v>#DIV/0!</v>
      </c>
      <c r="M426" s="11" t="e">
        <f t="shared" si="18"/>
        <v>#DIV/0!</v>
      </c>
      <c r="N426" s="10" t="e">
        <f t="shared" si="19"/>
        <v>#DIV/0!</v>
      </c>
      <c r="O426" s="10" t="e">
        <f t="shared" si="20"/>
        <v>#DIV/0!</v>
      </c>
      <c r="P426" s="8" t="e" cm="1">
        <f t="array" ref="P426">IF(E426=TRUE,0,dsdalpha)</f>
        <v>#DIV/0!</v>
      </c>
      <c r="Q426" s="8" t="e" cm="1">
        <f t="array" ref="Q426">IF(E426=TRUE,0,ds_dhro)</f>
        <v>#DIV/0!</v>
      </c>
      <c r="R426" s="9" t="e" cm="1">
        <f t="array" ref="R426">IF(E426=TRUE,0,dsdnu)</f>
        <v>#DIV/0!</v>
      </c>
    </row>
    <row r="427" spans="8:18" x14ac:dyDescent="0.2">
      <c r="H427" s="11"/>
      <c r="I427" s="16" t="e">
        <f>+alpha*((F*B427)^(0.5*(1-beta))*(1+1/24*(1-beta)^2*(LN(F/B427)^2)+1/1920*(1-beta)^4*(LN(F/B427)^4)))^(-1)</f>
        <v>#DIV/0!</v>
      </c>
      <c r="J427" s="11" t="e">
        <f>+(1+(1/24*(1-beta)^2*alpha^2/(F*B427)^(1-beta)+rho*beta*nu*alpha/(4*(F*B427)^(0.5*(1-beta)))+(2-3*rho^2)/24*nu^2)*F427)</f>
        <v>#DIV/0!</v>
      </c>
      <c r="K427" s="11" t="e">
        <f>+nu/alpha*(F*B427)^(0.5*(1-beta))*LN(F/B427)</f>
        <v>#DIV/0!</v>
      </c>
      <c r="L427" s="11" t="e">
        <f>LN((SQRT(1-2*rho*K427+K427^2)+K427-rho)/(1-rho))</f>
        <v>#DIV/0!</v>
      </c>
      <c r="M427" s="11" t="e">
        <f t="shared" si="18"/>
        <v>#DIV/0!</v>
      </c>
      <c r="N427" s="10" t="e">
        <f t="shared" si="19"/>
        <v>#DIV/0!</v>
      </c>
      <c r="O427" s="10" t="e">
        <f t="shared" si="20"/>
        <v>#DIV/0!</v>
      </c>
      <c r="P427" s="8" t="e" cm="1">
        <f t="array" ref="P427">IF(E427=TRUE,0,dsdalpha)</f>
        <v>#DIV/0!</v>
      </c>
      <c r="Q427" s="8" t="e" cm="1">
        <f t="array" ref="Q427">IF(E427=TRUE,0,ds_dhro)</f>
        <v>#DIV/0!</v>
      </c>
      <c r="R427" s="9" t="e" cm="1">
        <f t="array" ref="R427">IF(E427=TRUE,0,dsdnu)</f>
        <v>#DIV/0!</v>
      </c>
    </row>
    <row r="428" spans="8:18" x14ac:dyDescent="0.2">
      <c r="H428" s="11"/>
      <c r="I428" s="16" t="e">
        <f>+alpha*((F*B428)^(0.5*(1-beta))*(1+1/24*(1-beta)^2*(LN(F/B428)^2)+1/1920*(1-beta)^4*(LN(F/B428)^4)))^(-1)</f>
        <v>#DIV/0!</v>
      </c>
      <c r="J428" s="11" t="e">
        <f>+(1+(1/24*(1-beta)^2*alpha^2/(F*B428)^(1-beta)+rho*beta*nu*alpha/(4*(F*B428)^(0.5*(1-beta)))+(2-3*rho^2)/24*nu^2)*F428)</f>
        <v>#DIV/0!</v>
      </c>
      <c r="K428" s="11" t="e">
        <f>+nu/alpha*(F*B428)^(0.5*(1-beta))*LN(F/B428)</f>
        <v>#DIV/0!</v>
      </c>
      <c r="L428" s="11" t="e">
        <f>LN((SQRT(1-2*rho*K428+K428^2)+K428-rho)/(1-rho))</f>
        <v>#DIV/0!</v>
      </c>
      <c r="M428" s="11" t="e">
        <f t="shared" si="18"/>
        <v>#DIV/0!</v>
      </c>
      <c r="N428" s="10" t="e">
        <f t="shared" si="19"/>
        <v>#DIV/0!</v>
      </c>
      <c r="O428" s="10" t="e">
        <f t="shared" si="20"/>
        <v>#DIV/0!</v>
      </c>
      <c r="P428" s="8" t="e" cm="1">
        <f t="array" ref="P428">IF(E428=TRUE,0,dsdalpha)</f>
        <v>#DIV/0!</v>
      </c>
      <c r="Q428" s="8" t="e" cm="1">
        <f t="array" ref="Q428">IF(E428=TRUE,0,ds_dhro)</f>
        <v>#DIV/0!</v>
      </c>
      <c r="R428" s="9" t="e" cm="1">
        <f t="array" ref="R428">IF(E428=TRUE,0,dsdnu)</f>
        <v>#DIV/0!</v>
      </c>
    </row>
    <row r="429" spans="8:18" x14ac:dyDescent="0.2">
      <c r="H429" s="11"/>
      <c r="I429" s="16" t="e">
        <f>+alpha*((F*B429)^(0.5*(1-beta))*(1+1/24*(1-beta)^2*(LN(F/B429)^2)+1/1920*(1-beta)^4*(LN(F/B429)^4)))^(-1)</f>
        <v>#DIV/0!</v>
      </c>
      <c r="J429" s="11" t="e">
        <f>+(1+(1/24*(1-beta)^2*alpha^2/(F*B429)^(1-beta)+rho*beta*nu*alpha/(4*(F*B429)^(0.5*(1-beta)))+(2-3*rho^2)/24*nu^2)*F429)</f>
        <v>#DIV/0!</v>
      </c>
      <c r="K429" s="11" t="e">
        <f>+nu/alpha*(F*B429)^(0.5*(1-beta))*LN(F/B429)</f>
        <v>#DIV/0!</v>
      </c>
      <c r="L429" s="11" t="e">
        <f>LN((SQRT(1-2*rho*K429+K429^2)+K429-rho)/(1-rho))</f>
        <v>#DIV/0!</v>
      </c>
      <c r="M429" s="11" t="e">
        <f t="shared" si="18"/>
        <v>#DIV/0!</v>
      </c>
      <c r="N429" s="10" t="e">
        <f t="shared" si="19"/>
        <v>#DIV/0!</v>
      </c>
      <c r="O429" s="10" t="e">
        <f t="shared" si="20"/>
        <v>#DIV/0!</v>
      </c>
      <c r="P429" s="8" t="e" cm="1">
        <f t="array" ref="P429">IF(E429=TRUE,0,dsdalpha)</f>
        <v>#DIV/0!</v>
      </c>
      <c r="Q429" s="8" t="e" cm="1">
        <f t="array" ref="Q429">IF(E429=TRUE,0,ds_dhro)</f>
        <v>#DIV/0!</v>
      </c>
      <c r="R429" s="9" t="e" cm="1">
        <f t="array" ref="R429">IF(E429=TRUE,0,dsdnu)</f>
        <v>#DIV/0!</v>
      </c>
    </row>
    <row r="430" spans="8:18" x14ac:dyDescent="0.2">
      <c r="H430" s="11"/>
      <c r="I430" s="16" t="e">
        <f>+alpha*((F*B430)^(0.5*(1-beta))*(1+1/24*(1-beta)^2*(LN(F/B430)^2)+1/1920*(1-beta)^4*(LN(F/B430)^4)))^(-1)</f>
        <v>#DIV/0!</v>
      </c>
      <c r="J430" s="11" t="e">
        <f>+(1+(1/24*(1-beta)^2*alpha^2/(F*B430)^(1-beta)+rho*beta*nu*alpha/(4*(F*B430)^(0.5*(1-beta)))+(2-3*rho^2)/24*nu^2)*F430)</f>
        <v>#DIV/0!</v>
      </c>
      <c r="K430" s="11" t="e">
        <f>+nu/alpha*(F*B430)^(0.5*(1-beta))*LN(F/B430)</f>
        <v>#DIV/0!</v>
      </c>
      <c r="L430" s="11" t="e">
        <f>LN((SQRT(1-2*rho*K430+K430^2)+K430-rho)/(1-rho))</f>
        <v>#DIV/0!</v>
      </c>
      <c r="M430" s="11" t="e">
        <f t="shared" si="18"/>
        <v>#DIV/0!</v>
      </c>
      <c r="N430" s="10" t="e">
        <f t="shared" si="19"/>
        <v>#DIV/0!</v>
      </c>
      <c r="O430" s="10" t="e">
        <f t="shared" si="20"/>
        <v>#DIV/0!</v>
      </c>
      <c r="P430" s="8" t="e" cm="1">
        <f t="array" ref="P430">IF(E430=TRUE,0,dsdalpha)</f>
        <v>#DIV/0!</v>
      </c>
      <c r="Q430" s="8" t="e" cm="1">
        <f t="array" ref="Q430">IF(E430=TRUE,0,ds_dhro)</f>
        <v>#DIV/0!</v>
      </c>
      <c r="R430" s="9" t="e" cm="1">
        <f t="array" ref="R430">IF(E430=TRUE,0,dsdnu)</f>
        <v>#DIV/0!</v>
      </c>
    </row>
    <row r="431" spans="8:18" x14ac:dyDescent="0.2">
      <c r="H431" s="11"/>
      <c r="I431" s="16" t="e">
        <f>+alpha*((F*B431)^(0.5*(1-beta))*(1+1/24*(1-beta)^2*(LN(F/B431)^2)+1/1920*(1-beta)^4*(LN(F/B431)^4)))^(-1)</f>
        <v>#DIV/0!</v>
      </c>
      <c r="J431" s="11" t="e">
        <f>+(1+(1/24*(1-beta)^2*alpha^2/(F*B431)^(1-beta)+rho*beta*nu*alpha/(4*(F*B431)^(0.5*(1-beta)))+(2-3*rho^2)/24*nu^2)*F431)</f>
        <v>#DIV/0!</v>
      </c>
      <c r="K431" s="11" t="e">
        <f>+nu/alpha*(F*B431)^(0.5*(1-beta))*LN(F/B431)</f>
        <v>#DIV/0!</v>
      </c>
      <c r="L431" s="11" t="e">
        <f>LN((SQRT(1-2*rho*K431+K431^2)+K431-rho)/(1-rho))</f>
        <v>#DIV/0!</v>
      </c>
      <c r="M431" s="11" t="e">
        <f t="shared" si="18"/>
        <v>#DIV/0!</v>
      </c>
      <c r="N431" s="10" t="e">
        <f t="shared" si="19"/>
        <v>#DIV/0!</v>
      </c>
      <c r="O431" s="10" t="e">
        <f t="shared" si="20"/>
        <v>#DIV/0!</v>
      </c>
      <c r="P431" s="8" t="e" cm="1">
        <f t="array" ref="P431">IF(E431=TRUE,0,dsdalpha)</f>
        <v>#DIV/0!</v>
      </c>
      <c r="Q431" s="8" t="e" cm="1">
        <f t="array" ref="Q431">IF(E431=TRUE,0,ds_dhro)</f>
        <v>#DIV/0!</v>
      </c>
      <c r="R431" s="9" t="e" cm="1">
        <f t="array" ref="R431">IF(E431=TRUE,0,dsdnu)</f>
        <v>#DIV/0!</v>
      </c>
    </row>
    <row r="432" spans="8:18" x14ac:dyDescent="0.2">
      <c r="H432" s="11"/>
      <c r="I432" s="16" t="e">
        <f>+alpha*((F*B432)^(0.5*(1-beta))*(1+1/24*(1-beta)^2*(LN(F/B432)^2)+1/1920*(1-beta)^4*(LN(F/B432)^4)))^(-1)</f>
        <v>#DIV/0!</v>
      </c>
      <c r="J432" s="11" t="e">
        <f>+(1+(1/24*(1-beta)^2*alpha^2/(F*B432)^(1-beta)+rho*beta*nu*alpha/(4*(F*B432)^(0.5*(1-beta)))+(2-3*rho^2)/24*nu^2)*F432)</f>
        <v>#DIV/0!</v>
      </c>
      <c r="K432" s="11" t="e">
        <f>+nu/alpha*(F*B432)^(0.5*(1-beta))*LN(F/B432)</f>
        <v>#DIV/0!</v>
      </c>
      <c r="L432" s="11" t="e">
        <f>LN((SQRT(1-2*rho*K432+K432^2)+K432-rho)/(1-rho))</f>
        <v>#DIV/0!</v>
      </c>
      <c r="M432" s="11" t="e">
        <f t="shared" si="18"/>
        <v>#DIV/0!</v>
      </c>
      <c r="N432" s="10" t="e">
        <f t="shared" si="19"/>
        <v>#DIV/0!</v>
      </c>
      <c r="O432" s="10" t="e">
        <f t="shared" si="20"/>
        <v>#DIV/0!</v>
      </c>
      <c r="P432" s="8" t="e" cm="1">
        <f t="array" ref="P432">IF(E432=TRUE,0,dsdalpha)</f>
        <v>#DIV/0!</v>
      </c>
      <c r="Q432" s="8" t="e" cm="1">
        <f t="array" ref="Q432">IF(E432=TRUE,0,ds_dhro)</f>
        <v>#DIV/0!</v>
      </c>
      <c r="R432" s="9" t="e" cm="1">
        <f t="array" ref="R432">IF(E432=TRUE,0,dsdnu)</f>
        <v>#DIV/0!</v>
      </c>
    </row>
    <row r="433" spans="8:18" x14ac:dyDescent="0.2">
      <c r="H433" s="11"/>
      <c r="I433" s="16" t="e">
        <f>+alpha*((F*B433)^(0.5*(1-beta))*(1+1/24*(1-beta)^2*(LN(F/B433)^2)+1/1920*(1-beta)^4*(LN(F/B433)^4)))^(-1)</f>
        <v>#DIV/0!</v>
      </c>
      <c r="J433" s="11" t="e">
        <f>+(1+(1/24*(1-beta)^2*alpha^2/(F*B433)^(1-beta)+rho*beta*nu*alpha/(4*(F*B433)^(0.5*(1-beta)))+(2-3*rho^2)/24*nu^2)*F433)</f>
        <v>#DIV/0!</v>
      </c>
      <c r="K433" s="11" t="e">
        <f>+nu/alpha*(F*B433)^(0.5*(1-beta))*LN(F/B433)</f>
        <v>#DIV/0!</v>
      </c>
      <c r="L433" s="11" t="e">
        <f>LN((SQRT(1-2*rho*K433+K433^2)+K433-rho)/(1-rho))</f>
        <v>#DIV/0!</v>
      </c>
      <c r="M433" s="11" t="e">
        <f t="shared" si="18"/>
        <v>#DIV/0!</v>
      </c>
      <c r="N433" s="10" t="e">
        <f t="shared" si="19"/>
        <v>#DIV/0!</v>
      </c>
      <c r="O433" s="10" t="e">
        <f t="shared" si="20"/>
        <v>#DIV/0!</v>
      </c>
      <c r="P433" s="8" t="e" cm="1">
        <f t="array" ref="P433">IF(E433=TRUE,0,dsdalpha)</f>
        <v>#DIV/0!</v>
      </c>
      <c r="Q433" s="8" t="e" cm="1">
        <f t="array" ref="Q433">IF(E433=TRUE,0,ds_dhro)</f>
        <v>#DIV/0!</v>
      </c>
      <c r="R433" s="9" t="e" cm="1">
        <f t="array" ref="R433">IF(E433=TRUE,0,dsdnu)</f>
        <v>#DIV/0!</v>
      </c>
    </row>
    <row r="434" spans="8:18" x14ac:dyDescent="0.2">
      <c r="H434" s="11"/>
      <c r="I434" s="16" t="e">
        <f>+alpha*((F*B434)^(0.5*(1-beta))*(1+1/24*(1-beta)^2*(LN(F/B434)^2)+1/1920*(1-beta)^4*(LN(F/B434)^4)))^(-1)</f>
        <v>#DIV/0!</v>
      </c>
      <c r="J434" s="11" t="e">
        <f>+(1+(1/24*(1-beta)^2*alpha^2/(F*B434)^(1-beta)+rho*beta*nu*alpha/(4*(F*B434)^(0.5*(1-beta)))+(2-3*rho^2)/24*nu^2)*F434)</f>
        <v>#DIV/0!</v>
      </c>
      <c r="K434" s="11" t="e">
        <f>+nu/alpha*(F*B434)^(0.5*(1-beta))*LN(F/B434)</f>
        <v>#DIV/0!</v>
      </c>
      <c r="L434" s="11" t="e">
        <f>LN((SQRT(1-2*rho*K434+K434^2)+K434-rho)/(1-rho))</f>
        <v>#DIV/0!</v>
      </c>
      <c r="M434" s="11" t="e">
        <f t="shared" si="18"/>
        <v>#DIV/0!</v>
      </c>
      <c r="N434" s="10" t="e">
        <f t="shared" si="19"/>
        <v>#DIV/0!</v>
      </c>
      <c r="O434" s="10" t="e">
        <f t="shared" si="20"/>
        <v>#DIV/0!</v>
      </c>
      <c r="P434" s="8" t="e" cm="1">
        <f t="array" ref="P434">IF(E434=TRUE,0,dsdalpha)</f>
        <v>#DIV/0!</v>
      </c>
      <c r="Q434" s="8" t="e" cm="1">
        <f t="array" ref="Q434">IF(E434=TRUE,0,ds_dhro)</f>
        <v>#DIV/0!</v>
      </c>
      <c r="R434" s="9" t="e" cm="1">
        <f t="array" ref="R434">IF(E434=TRUE,0,dsdnu)</f>
        <v>#DIV/0!</v>
      </c>
    </row>
    <row r="435" spans="8:18" x14ac:dyDescent="0.2">
      <c r="H435" s="11"/>
      <c r="I435" s="16" t="e">
        <f>+alpha*((F*B435)^(0.5*(1-beta))*(1+1/24*(1-beta)^2*(LN(F/B435)^2)+1/1920*(1-beta)^4*(LN(F/B435)^4)))^(-1)</f>
        <v>#DIV/0!</v>
      </c>
      <c r="J435" s="11" t="e">
        <f>+(1+(1/24*(1-beta)^2*alpha^2/(F*B435)^(1-beta)+rho*beta*nu*alpha/(4*(F*B435)^(0.5*(1-beta)))+(2-3*rho^2)/24*nu^2)*F435)</f>
        <v>#DIV/0!</v>
      </c>
      <c r="K435" s="11" t="e">
        <f>+nu/alpha*(F*B435)^(0.5*(1-beta))*LN(F/B435)</f>
        <v>#DIV/0!</v>
      </c>
      <c r="L435" s="11" t="e">
        <f>LN((SQRT(1-2*rho*K435+K435^2)+K435-rho)/(1-rho))</f>
        <v>#DIV/0!</v>
      </c>
      <c r="M435" s="11" t="e">
        <f t="shared" si="18"/>
        <v>#DIV/0!</v>
      </c>
      <c r="N435" s="10" t="e">
        <f t="shared" si="19"/>
        <v>#DIV/0!</v>
      </c>
      <c r="O435" s="10" t="e">
        <f t="shared" si="20"/>
        <v>#DIV/0!</v>
      </c>
      <c r="P435" s="8" t="e" cm="1">
        <f t="array" ref="P435">IF(E435=TRUE,0,dsdalpha)</f>
        <v>#DIV/0!</v>
      </c>
      <c r="Q435" s="8" t="e" cm="1">
        <f t="array" ref="Q435">IF(E435=TRUE,0,ds_dhro)</f>
        <v>#DIV/0!</v>
      </c>
      <c r="R435" s="9" t="e" cm="1">
        <f t="array" ref="R435">IF(E435=TRUE,0,dsdnu)</f>
        <v>#DIV/0!</v>
      </c>
    </row>
    <row r="436" spans="8:18" x14ac:dyDescent="0.2">
      <c r="H436" s="11"/>
      <c r="I436" s="16" t="e">
        <f>+alpha*((F*B436)^(0.5*(1-beta))*(1+1/24*(1-beta)^2*(LN(F/B436)^2)+1/1920*(1-beta)^4*(LN(F/B436)^4)))^(-1)</f>
        <v>#DIV/0!</v>
      </c>
      <c r="J436" s="11" t="e">
        <f>+(1+(1/24*(1-beta)^2*alpha^2/(F*B436)^(1-beta)+rho*beta*nu*alpha/(4*(F*B436)^(0.5*(1-beta)))+(2-3*rho^2)/24*nu^2)*F436)</f>
        <v>#DIV/0!</v>
      </c>
      <c r="K436" s="11" t="e">
        <f>+nu/alpha*(F*B436)^(0.5*(1-beta))*LN(F/B436)</f>
        <v>#DIV/0!</v>
      </c>
      <c r="L436" s="11" t="e">
        <f>LN((SQRT(1-2*rho*K436+K436^2)+K436-rho)/(1-rho))</f>
        <v>#DIV/0!</v>
      </c>
      <c r="M436" s="11" t="e">
        <f t="shared" si="18"/>
        <v>#DIV/0!</v>
      </c>
      <c r="N436" s="10" t="e">
        <f t="shared" si="19"/>
        <v>#DIV/0!</v>
      </c>
      <c r="O436" s="10" t="e">
        <f t="shared" si="20"/>
        <v>#DIV/0!</v>
      </c>
      <c r="P436" s="8" t="e" cm="1">
        <f t="array" ref="P436">IF(E436=TRUE,0,dsdalpha)</f>
        <v>#DIV/0!</v>
      </c>
      <c r="Q436" s="8" t="e" cm="1">
        <f t="array" ref="Q436">IF(E436=TRUE,0,ds_dhro)</f>
        <v>#DIV/0!</v>
      </c>
      <c r="R436" s="9" t="e" cm="1">
        <f t="array" ref="R436">IF(E436=TRUE,0,dsdnu)</f>
        <v>#DIV/0!</v>
      </c>
    </row>
    <row r="437" spans="8:18" x14ac:dyDescent="0.2">
      <c r="H437" s="11"/>
      <c r="I437" s="16" t="e">
        <f>+alpha*((F*B437)^(0.5*(1-beta))*(1+1/24*(1-beta)^2*(LN(F/B437)^2)+1/1920*(1-beta)^4*(LN(F/B437)^4)))^(-1)</f>
        <v>#DIV/0!</v>
      </c>
      <c r="J437" s="11" t="e">
        <f>+(1+(1/24*(1-beta)^2*alpha^2/(F*B437)^(1-beta)+rho*beta*nu*alpha/(4*(F*B437)^(0.5*(1-beta)))+(2-3*rho^2)/24*nu^2)*F437)</f>
        <v>#DIV/0!</v>
      </c>
      <c r="K437" s="11" t="e">
        <f>+nu/alpha*(F*B437)^(0.5*(1-beta))*LN(F/B437)</f>
        <v>#DIV/0!</v>
      </c>
      <c r="L437" s="11" t="e">
        <f>LN((SQRT(1-2*rho*K437+K437^2)+K437-rho)/(1-rho))</f>
        <v>#DIV/0!</v>
      </c>
      <c r="M437" s="11" t="e">
        <f t="shared" si="18"/>
        <v>#DIV/0!</v>
      </c>
      <c r="N437" s="10" t="e">
        <f t="shared" si="19"/>
        <v>#DIV/0!</v>
      </c>
      <c r="O437" s="10" t="e">
        <f t="shared" si="20"/>
        <v>#DIV/0!</v>
      </c>
      <c r="P437" s="8" t="e" cm="1">
        <f t="array" ref="P437">IF(E437=TRUE,0,dsdalpha)</f>
        <v>#DIV/0!</v>
      </c>
      <c r="Q437" s="8" t="e" cm="1">
        <f t="array" ref="Q437">IF(E437=TRUE,0,ds_dhro)</f>
        <v>#DIV/0!</v>
      </c>
      <c r="R437" s="9" t="e" cm="1">
        <f t="array" ref="R437">IF(E437=TRUE,0,dsdnu)</f>
        <v>#DIV/0!</v>
      </c>
    </row>
    <row r="438" spans="8:18" x14ac:dyDescent="0.2">
      <c r="H438" s="11"/>
      <c r="I438" s="16" t="e">
        <f>+alpha*((F*B438)^(0.5*(1-beta))*(1+1/24*(1-beta)^2*(LN(F/B438)^2)+1/1920*(1-beta)^4*(LN(F/B438)^4)))^(-1)</f>
        <v>#DIV/0!</v>
      </c>
      <c r="J438" s="11" t="e">
        <f>+(1+(1/24*(1-beta)^2*alpha^2/(F*B438)^(1-beta)+rho*beta*nu*alpha/(4*(F*B438)^(0.5*(1-beta)))+(2-3*rho^2)/24*nu^2)*F438)</f>
        <v>#DIV/0!</v>
      </c>
      <c r="K438" s="11" t="e">
        <f>+nu/alpha*(F*B438)^(0.5*(1-beta))*LN(F/B438)</f>
        <v>#DIV/0!</v>
      </c>
      <c r="L438" s="11" t="e">
        <f>LN((SQRT(1-2*rho*K438+K438^2)+K438-rho)/(1-rho))</f>
        <v>#DIV/0!</v>
      </c>
      <c r="M438" s="11" t="e">
        <f t="shared" si="18"/>
        <v>#DIV/0!</v>
      </c>
      <c r="N438" s="10" t="e">
        <f t="shared" si="19"/>
        <v>#DIV/0!</v>
      </c>
      <c r="O438" s="10" t="e">
        <f t="shared" si="20"/>
        <v>#DIV/0!</v>
      </c>
      <c r="P438" s="8" t="e" cm="1">
        <f t="array" ref="P438">IF(E438=TRUE,0,dsdalpha)</f>
        <v>#DIV/0!</v>
      </c>
      <c r="Q438" s="8" t="e" cm="1">
        <f t="array" ref="Q438">IF(E438=TRUE,0,ds_dhro)</f>
        <v>#DIV/0!</v>
      </c>
      <c r="R438" s="9" t="e" cm="1">
        <f t="array" ref="R438">IF(E438=TRUE,0,dsdnu)</f>
        <v>#DIV/0!</v>
      </c>
    </row>
    <row r="439" spans="8:18" x14ac:dyDescent="0.2">
      <c r="H439" s="11"/>
      <c r="I439" s="16" t="e">
        <f>+alpha*((F*B439)^(0.5*(1-beta))*(1+1/24*(1-beta)^2*(LN(F/B439)^2)+1/1920*(1-beta)^4*(LN(F/B439)^4)))^(-1)</f>
        <v>#DIV/0!</v>
      </c>
      <c r="J439" s="11" t="e">
        <f>+(1+(1/24*(1-beta)^2*alpha^2/(F*B439)^(1-beta)+rho*beta*nu*alpha/(4*(F*B439)^(0.5*(1-beta)))+(2-3*rho^2)/24*nu^2)*F439)</f>
        <v>#DIV/0!</v>
      </c>
      <c r="K439" s="11" t="e">
        <f>+nu/alpha*(F*B439)^(0.5*(1-beta))*LN(F/B439)</f>
        <v>#DIV/0!</v>
      </c>
      <c r="L439" s="11" t="e">
        <f>LN((SQRT(1-2*rho*K439+K439^2)+K439-rho)/(1-rho))</f>
        <v>#DIV/0!</v>
      </c>
      <c r="M439" s="11" t="e">
        <f t="shared" si="18"/>
        <v>#DIV/0!</v>
      </c>
      <c r="N439" s="10" t="e">
        <f t="shared" si="19"/>
        <v>#DIV/0!</v>
      </c>
      <c r="O439" s="10" t="e">
        <f t="shared" si="20"/>
        <v>#DIV/0!</v>
      </c>
      <c r="P439" s="8" t="e" cm="1">
        <f t="array" ref="P439">IF(E439=TRUE,0,dsdalpha)</f>
        <v>#DIV/0!</v>
      </c>
      <c r="Q439" s="8" t="e" cm="1">
        <f t="array" ref="Q439">IF(E439=TRUE,0,ds_dhro)</f>
        <v>#DIV/0!</v>
      </c>
      <c r="R439" s="9" t="e" cm="1">
        <f t="array" ref="R439">IF(E439=TRUE,0,dsdnu)</f>
        <v>#DIV/0!</v>
      </c>
    </row>
    <row r="440" spans="8:18" x14ac:dyDescent="0.2">
      <c r="H440" s="11"/>
      <c r="I440" s="16" t="e">
        <f>+alpha*((F*B440)^(0.5*(1-beta))*(1+1/24*(1-beta)^2*(LN(F/B440)^2)+1/1920*(1-beta)^4*(LN(F/B440)^4)))^(-1)</f>
        <v>#DIV/0!</v>
      </c>
      <c r="J440" s="11" t="e">
        <f>+(1+(1/24*(1-beta)^2*alpha^2/(F*B440)^(1-beta)+rho*beta*nu*alpha/(4*(F*B440)^(0.5*(1-beta)))+(2-3*rho^2)/24*nu^2)*F440)</f>
        <v>#DIV/0!</v>
      </c>
      <c r="K440" s="11" t="e">
        <f>+nu/alpha*(F*B440)^(0.5*(1-beta))*LN(F/B440)</f>
        <v>#DIV/0!</v>
      </c>
      <c r="L440" s="11" t="e">
        <f>LN((SQRT(1-2*rho*K440+K440^2)+K440-rho)/(1-rho))</f>
        <v>#DIV/0!</v>
      </c>
      <c r="M440" s="11" t="e">
        <f t="shared" si="18"/>
        <v>#DIV/0!</v>
      </c>
      <c r="N440" s="10" t="e">
        <f t="shared" si="19"/>
        <v>#DIV/0!</v>
      </c>
      <c r="O440" s="10" t="e">
        <f t="shared" si="20"/>
        <v>#DIV/0!</v>
      </c>
      <c r="P440" s="8" t="e" cm="1">
        <f t="array" ref="P440">IF(E440=TRUE,0,dsdalpha)</f>
        <v>#DIV/0!</v>
      </c>
      <c r="Q440" s="8" t="e" cm="1">
        <f t="array" ref="Q440">IF(E440=TRUE,0,ds_dhro)</f>
        <v>#DIV/0!</v>
      </c>
      <c r="R440" s="9" t="e" cm="1">
        <f t="array" ref="R440">IF(E440=TRUE,0,dsdnu)</f>
        <v>#DIV/0!</v>
      </c>
    </row>
    <row r="441" spans="8:18" x14ac:dyDescent="0.2">
      <c r="H441" s="11"/>
      <c r="I441" s="16" t="e">
        <f>+alpha*((F*B441)^(0.5*(1-beta))*(1+1/24*(1-beta)^2*(LN(F/B441)^2)+1/1920*(1-beta)^4*(LN(F/B441)^4)))^(-1)</f>
        <v>#DIV/0!</v>
      </c>
      <c r="J441" s="11" t="e">
        <f>+(1+(1/24*(1-beta)^2*alpha^2/(F*B441)^(1-beta)+rho*beta*nu*alpha/(4*(F*B441)^(0.5*(1-beta)))+(2-3*rho^2)/24*nu^2)*F441)</f>
        <v>#DIV/0!</v>
      </c>
      <c r="K441" s="11" t="e">
        <f>+nu/alpha*(F*B441)^(0.5*(1-beta))*LN(F/B441)</f>
        <v>#DIV/0!</v>
      </c>
      <c r="L441" s="11" t="e">
        <f>LN((SQRT(1-2*rho*K441+K441^2)+K441-rho)/(1-rho))</f>
        <v>#DIV/0!</v>
      </c>
      <c r="M441" s="11" t="e">
        <f t="shared" si="18"/>
        <v>#DIV/0!</v>
      </c>
      <c r="N441" s="10" t="e">
        <f t="shared" si="19"/>
        <v>#DIV/0!</v>
      </c>
      <c r="O441" s="10" t="e">
        <f t="shared" si="20"/>
        <v>#DIV/0!</v>
      </c>
      <c r="P441" s="8" t="e" cm="1">
        <f t="array" ref="P441">IF(E441=TRUE,0,dsdalpha)</f>
        <v>#DIV/0!</v>
      </c>
      <c r="Q441" s="8" t="e" cm="1">
        <f t="array" ref="Q441">IF(E441=TRUE,0,ds_dhro)</f>
        <v>#DIV/0!</v>
      </c>
      <c r="R441" s="9" t="e" cm="1">
        <f t="array" ref="R441">IF(E441=TRUE,0,dsdnu)</f>
        <v>#DIV/0!</v>
      </c>
    </row>
    <row r="442" spans="8:18" x14ac:dyDescent="0.2">
      <c r="H442" s="11"/>
      <c r="I442" s="16" t="e">
        <f>+alpha*((F*B442)^(0.5*(1-beta))*(1+1/24*(1-beta)^2*(LN(F/B442)^2)+1/1920*(1-beta)^4*(LN(F/B442)^4)))^(-1)</f>
        <v>#DIV/0!</v>
      </c>
      <c r="J442" s="11" t="e">
        <f>+(1+(1/24*(1-beta)^2*alpha^2/(F*B442)^(1-beta)+rho*beta*nu*alpha/(4*(F*B442)^(0.5*(1-beta)))+(2-3*rho^2)/24*nu^2)*F442)</f>
        <v>#DIV/0!</v>
      </c>
      <c r="K442" s="11" t="e">
        <f>+nu/alpha*(F*B442)^(0.5*(1-beta))*LN(F/B442)</f>
        <v>#DIV/0!</v>
      </c>
      <c r="L442" s="11" t="e">
        <f>LN((SQRT(1-2*rho*K442+K442^2)+K442-rho)/(1-rho))</f>
        <v>#DIV/0!</v>
      </c>
      <c r="M442" s="11" t="e">
        <f t="shared" si="18"/>
        <v>#DIV/0!</v>
      </c>
      <c r="N442" s="10" t="e">
        <f t="shared" si="19"/>
        <v>#DIV/0!</v>
      </c>
      <c r="O442" s="10" t="e">
        <f t="shared" si="20"/>
        <v>#DIV/0!</v>
      </c>
      <c r="P442" s="8" t="e" cm="1">
        <f t="array" ref="P442">IF(E442=TRUE,0,dsdalpha)</f>
        <v>#DIV/0!</v>
      </c>
      <c r="Q442" s="8" t="e" cm="1">
        <f t="array" ref="Q442">IF(E442=TRUE,0,ds_dhro)</f>
        <v>#DIV/0!</v>
      </c>
      <c r="R442" s="9" t="e" cm="1">
        <f t="array" ref="R442">IF(E442=TRUE,0,dsdnu)</f>
        <v>#DIV/0!</v>
      </c>
    </row>
    <row r="443" spans="8:18" x14ac:dyDescent="0.2">
      <c r="H443" s="11"/>
      <c r="I443" s="16" t="e">
        <f>+alpha*((F*B443)^(0.5*(1-beta))*(1+1/24*(1-beta)^2*(LN(F/B443)^2)+1/1920*(1-beta)^4*(LN(F/B443)^4)))^(-1)</f>
        <v>#DIV/0!</v>
      </c>
      <c r="J443" s="11" t="e">
        <f>+(1+(1/24*(1-beta)^2*alpha^2/(F*B443)^(1-beta)+rho*beta*nu*alpha/(4*(F*B443)^(0.5*(1-beta)))+(2-3*rho^2)/24*nu^2)*F443)</f>
        <v>#DIV/0!</v>
      </c>
      <c r="K443" s="11" t="e">
        <f>+nu/alpha*(F*B443)^(0.5*(1-beta))*LN(F/B443)</f>
        <v>#DIV/0!</v>
      </c>
      <c r="L443" s="11" t="e">
        <f>LN((SQRT(1-2*rho*K443+K443^2)+K443-rho)/(1-rho))</f>
        <v>#DIV/0!</v>
      </c>
      <c r="M443" s="11" t="e">
        <f t="shared" si="18"/>
        <v>#DIV/0!</v>
      </c>
      <c r="N443" s="10" t="e">
        <f t="shared" si="19"/>
        <v>#DIV/0!</v>
      </c>
      <c r="O443" s="10" t="e">
        <f t="shared" si="20"/>
        <v>#DIV/0!</v>
      </c>
      <c r="P443" s="8" t="e" cm="1">
        <f t="array" ref="P443">IF(E443=TRUE,0,dsdalpha)</f>
        <v>#DIV/0!</v>
      </c>
      <c r="Q443" s="8" t="e" cm="1">
        <f t="array" ref="Q443">IF(E443=TRUE,0,ds_dhro)</f>
        <v>#DIV/0!</v>
      </c>
      <c r="R443" s="9" t="e" cm="1">
        <f t="array" ref="R443">IF(E443=TRUE,0,dsdnu)</f>
        <v>#DIV/0!</v>
      </c>
    </row>
    <row r="444" spans="8:18" x14ac:dyDescent="0.2">
      <c r="H444" s="11"/>
      <c r="I444" s="16" t="e">
        <f>+alpha*((F*B444)^(0.5*(1-beta))*(1+1/24*(1-beta)^2*(LN(F/B444)^2)+1/1920*(1-beta)^4*(LN(F/B444)^4)))^(-1)</f>
        <v>#DIV/0!</v>
      </c>
      <c r="J444" s="11" t="e">
        <f>+(1+(1/24*(1-beta)^2*alpha^2/(F*B444)^(1-beta)+rho*beta*nu*alpha/(4*(F*B444)^(0.5*(1-beta)))+(2-3*rho^2)/24*nu^2)*F444)</f>
        <v>#DIV/0!</v>
      </c>
      <c r="K444" s="11" t="e">
        <f>+nu/alpha*(F*B444)^(0.5*(1-beta))*LN(F/B444)</f>
        <v>#DIV/0!</v>
      </c>
      <c r="L444" s="11" t="e">
        <f>LN((SQRT(1-2*rho*K444+K444^2)+K444-rho)/(1-rho))</f>
        <v>#DIV/0!</v>
      </c>
      <c r="M444" s="11" t="e">
        <f t="shared" si="18"/>
        <v>#DIV/0!</v>
      </c>
      <c r="N444" s="10" t="e">
        <f t="shared" si="19"/>
        <v>#DIV/0!</v>
      </c>
      <c r="O444" s="10" t="e">
        <f t="shared" si="20"/>
        <v>#DIV/0!</v>
      </c>
      <c r="P444" s="8" t="e" cm="1">
        <f t="array" ref="P444">IF(E444=TRUE,0,dsdalpha)</f>
        <v>#DIV/0!</v>
      </c>
      <c r="Q444" s="8" t="e" cm="1">
        <f t="array" ref="Q444">IF(E444=TRUE,0,ds_dhro)</f>
        <v>#DIV/0!</v>
      </c>
      <c r="R444" s="9" t="e" cm="1">
        <f t="array" ref="R444">IF(E444=TRUE,0,dsdnu)</f>
        <v>#DIV/0!</v>
      </c>
    </row>
    <row r="445" spans="8:18" x14ac:dyDescent="0.2">
      <c r="H445" s="11"/>
      <c r="I445" s="16" t="e">
        <f>+alpha*((F*B445)^(0.5*(1-beta))*(1+1/24*(1-beta)^2*(LN(F/B445)^2)+1/1920*(1-beta)^4*(LN(F/B445)^4)))^(-1)</f>
        <v>#DIV/0!</v>
      </c>
      <c r="J445" s="11" t="e">
        <f>+(1+(1/24*(1-beta)^2*alpha^2/(F*B445)^(1-beta)+rho*beta*nu*alpha/(4*(F*B445)^(0.5*(1-beta)))+(2-3*rho^2)/24*nu^2)*F445)</f>
        <v>#DIV/0!</v>
      </c>
      <c r="K445" s="11" t="e">
        <f>+nu/alpha*(F*B445)^(0.5*(1-beta))*LN(F/B445)</f>
        <v>#DIV/0!</v>
      </c>
      <c r="L445" s="11" t="e">
        <f>LN((SQRT(1-2*rho*K445+K445^2)+K445-rho)/(1-rho))</f>
        <v>#DIV/0!</v>
      </c>
      <c r="M445" s="11" t="e">
        <f t="shared" si="18"/>
        <v>#DIV/0!</v>
      </c>
      <c r="N445" s="10" t="e">
        <f t="shared" si="19"/>
        <v>#DIV/0!</v>
      </c>
      <c r="O445" s="10" t="e">
        <f t="shared" si="20"/>
        <v>#DIV/0!</v>
      </c>
      <c r="P445" s="8" t="e" cm="1">
        <f t="array" ref="P445">IF(E445=TRUE,0,dsdalpha)</f>
        <v>#DIV/0!</v>
      </c>
      <c r="Q445" s="8" t="e" cm="1">
        <f t="array" ref="Q445">IF(E445=TRUE,0,ds_dhro)</f>
        <v>#DIV/0!</v>
      </c>
      <c r="R445" s="9" t="e" cm="1">
        <f t="array" ref="R445">IF(E445=TRUE,0,dsdnu)</f>
        <v>#DIV/0!</v>
      </c>
    </row>
    <row r="446" spans="8:18" x14ac:dyDescent="0.2">
      <c r="H446" s="11"/>
      <c r="I446" s="16" t="e">
        <f>+alpha*((F*B446)^(0.5*(1-beta))*(1+1/24*(1-beta)^2*(LN(F/B446)^2)+1/1920*(1-beta)^4*(LN(F/B446)^4)))^(-1)</f>
        <v>#DIV/0!</v>
      </c>
      <c r="J446" s="11" t="e">
        <f>+(1+(1/24*(1-beta)^2*alpha^2/(F*B446)^(1-beta)+rho*beta*nu*alpha/(4*(F*B446)^(0.5*(1-beta)))+(2-3*rho^2)/24*nu^2)*F446)</f>
        <v>#DIV/0!</v>
      </c>
      <c r="K446" s="11" t="e">
        <f>+nu/alpha*(F*B446)^(0.5*(1-beta))*LN(F/B446)</f>
        <v>#DIV/0!</v>
      </c>
      <c r="L446" s="11" t="e">
        <f>LN((SQRT(1-2*rho*K446+K446^2)+K446-rho)/(1-rho))</f>
        <v>#DIV/0!</v>
      </c>
      <c r="M446" s="11" t="e">
        <f t="shared" si="18"/>
        <v>#DIV/0!</v>
      </c>
      <c r="N446" s="10" t="e">
        <f t="shared" si="19"/>
        <v>#DIV/0!</v>
      </c>
      <c r="O446" s="10" t="e">
        <f t="shared" si="20"/>
        <v>#DIV/0!</v>
      </c>
      <c r="P446" s="8" t="e" cm="1">
        <f t="array" ref="P446">IF(E446=TRUE,0,dsdalpha)</f>
        <v>#DIV/0!</v>
      </c>
      <c r="Q446" s="8" t="e" cm="1">
        <f t="array" ref="Q446">IF(E446=TRUE,0,ds_dhro)</f>
        <v>#DIV/0!</v>
      </c>
      <c r="R446" s="9" t="e" cm="1">
        <f t="array" ref="R446">IF(E446=TRUE,0,dsdnu)</f>
        <v>#DIV/0!</v>
      </c>
    </row>
    <row r="447" spans="8:18" x14ac:dyDescent="0.2">
      <c r="H447" s="11"/>
      <c r="I447" s="16" t="e">
        <f>+alpha*((F*B447)^(0.5*(1-beta))*(1+1/24*(1-beta)^2*(LN(F/B447)^2)+1/1920*(1-beta)^4*(LN(F/B447)^4)))^(-1)</f>
        <v>#DIV/0!</v>
      </c>
      <c r="J447" s="11" t="e">
        <f>+(1+(1/24*(1-beta)^2*alpha^2/(F*B447)^(1-beta)+rho*beta*nu*alpha/(4*(F*B447)^(0.5*(1-beta)))+(2-3*rho^2)/24*nu^2)*F447)</f>
        <v>#DIV/0!</v>
      </c>
      <c r="K447" s="11" t="e">
        <f>+nu/alpha*(F*B447)^(0.5*(1-beta))*LN(F/B447)</f>
        <v>#DIV/0!</v>
      </c>
      <c r="L447" s="11" t="e">
        <f>LN((SQRT(1-2*rho*K447+K447^2)+K447-rho)/(1-rho))</f>
        <v>#DIV/0!</v>
      </c>
      <c r="M447" s="11" t="e">
        <f t="shared" si="18"/>
        <v>#DIV/0!</v>
      </c>
      <c r="N447" s="10" t="e">
        <f t="shared" si="19"/>
        <v>#DIV/0!</v>
      </c>
      <c r="O447" s="10" t="e">
        <f t="shared" si="20"/>
        <v>#DIV/0!</v>
      </c>
      <c r="P447" s="8" t="e" cm="1">
        <f t="array" ref="P447">IF(E447=TRUE,0,dsdalpha)</f>
        <v>#DIV/0!</v>
      </c>
      <c r="Q447" s="8" t="e" cm="1">
        <f t="array" ref="Q447">IF(E447=TRUE,0,ds_dhro)</f>
        <v>#DIV/0!</v>
      </c>
      <c r="R447" s="9" t="e" cm="1">
        <f t="array" ref="R447">IF(E447=TRUE,0,dsdnu)</f>
        <v>#DIV/0!</v>
      </c>
    </row>
    <row r="448" spans="8:18" x14ac:dyDescent="0.2">
      <c r="H448" s="11"/>
      <c r="I448" s="16" t="e">
        <f>+alpha*((F*B448)^(0.5*(1-beta))*(1+1/24*(1-beta)^2*(LN(F/B448)^2)+1/1920*(1-beta)^4*(LN(F/B448)^4)))^(-1)</f>
        <v>#DIV/0!</v>
      </c>
      <c r="J448" s="11" t="e">
        <f>+(1+(1/24*(1-beta)^2*alpha^2/(F*B448)^(1-beta)+rho*beta*nu*alpha/(4*(F*B448)^(0.5*(1-beta)))+(2-3*rho^2)/24*nu^2)*F448)</f>
        <v>#DIV/0!</v>
      </c>
      <c r="K448" s="11" t="e">
        <f>+nu/alpha*(F*B448)^(0.5*(1-beta))*LN(F/B448)</f>
        <v>#DIV/0!</v>
      </c>
      <c r="L448" s="11" t="e">
        <f>LN((SQRT(1-2*rho*K448+K448^2)+K448-rho)/(1-rho))</f>
        <v>#DIV/0!</v>
      </c>
      <c r="M448" s="11" t="e">
        <f t="shared" si="18"/>
        <v>#DIV/0!</v>
      </c>
      <c r="N448" s="10" t="e">
        <f t="shared" si="19"/>
        <v>#DIV/0!</v>
      </c>
      <c r="O448" s="10" t="e">
        <f t="shared" si="20"/>
        <v>#DIV/0!</v>
      </c>
      <c r="P448" s="8" t="e" cm="1">
        <f t="array" ref="P448">IF(E448=TRUE,0,dsdalpha)</f>
        <v>#DIV/0!</v>
      </c>
      <c r="Q448" s="8" t="e" cm="1">
        <f t="array" ref="Q448">IF(E448=TRUE,0,ds_dhro)</f>
        <v>#DIV/0!</v>
      </c>
      <c r="R448" s="9" t="e" cm="1">
        <f t="array" ref="R448">IF(E448=TRUE,0,dsdnu)</f>
        <v>#DIV/0!</v>
      </c>
    </row>
    <row r="449" spans="8:18" x14ac:dyDescent="0.2">
      <c r="H449" s="11"/>
      <c r="I449" s="16" t="e">
        <f>+alpha*((F*B449)^(0.5*(1-beta))*(1+1/24*(1-beta)^2*(LN(F/B449)^2)+1/1920*(1-beta)^4*(LN(F/B449)^4)))^(-1)</f>
        <v>#DIV/0!</v>
      </c>
      <c r="J449" s="11" t="e">
        <f>+(1+(1/24*(1-beta)^2*alpha^2/(F*B449)^(1-beta)+rho*beta*nu*alpha/(4*(F*B449)^(0.5*(1-beta)))+(2-3*rho^2)/24*nu^2)*F449)</f>
        <v>#DIV/0!</v>
      </c>
      <c r="K449" s="11" t="e">
        <f>+nu/alpha*(F*B449)^(0.5*(1-beta))*LN(F/B449)</f>
        <v>#DIV/0!</v>
      </c>
      <c r="L449" s="11" t="e">
        <f>LN((SQRT(1-2*rho*K449+K449^2)+K449-rho)/(1-rho))</f>
        <v>#DIV/0!</v>
      </c>
      <c r="M449" s="11" t="e">
        <f t="shared" si="18"/>
        <v>#DIV/0!</v>
      </c>
      <c r="N449" s="10" t="e">
        <f t="shared" si="19"/>
        <v>#DIV/0!</v>
      </c>
      <c r="O449" s="10" t="e">
        <f t="shared" si="20"/>
        <v>#DIV/0!</v>
      </c>
      <c r="P449" s="8" t="e" cm="1">
        <f t="array" ref="P449">IF(E449=TRUE,0,dsdalpha)</f>
        <v>#DIV/0!</v>
      </c>
      <c r="Q449" s="8" t="e" cm="1">
        <f t="array" ref="Q449">IF(E449=TRUE,0,ds_dhro)</f>
        <v>#DIV/0!</v>
      </c>
      <c r="R449" s="9" t="e" cm="1">
        <f t="array" ref="R449">IF(E449=TRUE,0,dsdnu)</f>
        <v>#DIV/0!</v>
      </c>
    </row>
    <row r="450" spans="8:18" x14ac:dyDescent="0.2">
      <c r="H450" s="11"/>
      <c r="I450" s="16" t="e">
        <f>+alpha*((F*B450)^(0.5*(1-beta))*(1+1/24*(1-beta)^2*(LN(F/B450)^2)+1/1920*(1-beta)^4*(LN(F/B450)^4)))^(-1)</f>
        <v>#DIV/0!</v>
      </c>
      <c r="J450" s="11" t="e">
        <f>+(1+(1/24*(1-beta)^2*alpha^2/(F*B450)^(1-beta)+rho*beta*nu*alpha/(4*(F*B450)^(0.5*(1-beta)))+(2-3*rho^2)/24*nu^2)*F450)</f>
        <v>#DIV/0!</v>
      </c>
      <c r="K450" s="11" t="e">
        <f>+nu/alpha*(F*B450)^(0.5*(1-beta))*LN(F/B450)</f>
        <v>#DIV/0!</v>
      </c>
      <c r="L450" s="11" t="e">
        <f>LN((SQRT(1-2*rho*K450+K450^2)+K450-rho)/(1-rho))</f>
        <v>#DIV/0!</v>
      </c>
      <c r="M450" s="11" t="e">
        <f t="shared" si="18"/>
        <v>#DIV/0!</v>
      </c>
      <c r="N450" s="10" t="e">
        <f t="shared" si="19"/>
        <v>#DIV/0!</v>
      </c>
      <c r="O450" s="10" t="e">
        <f t="shared" si="20"/>
        <v>#DIV/0!</v>
      </c>
      <c r="P450" s="8" t="e" cm="1">
        <f t="array" ref="P450">IF(E450=TRUE,0,dsdalpha)</f>
        <v>#DIV/0!</v>
      </c>
      <c r="Q450" s="8" t="e" cm="1">
        <f t="array" ref="Q450">IF(E450=TRUE,0,ds_dhro)</f>
        <v>#DIV/0!</v>
      </c>
      <c r="R450" s="9" t="e" cm="1">
        <f t="array" ref="R450">IF(E450=TRUE,0,dsdnu)</f>
        <v>#DIV/0!</v>
      </c>
    </row>
    <row r="451" spans="8:18" x14ac:dyDescent="0.2">
      <c r="H451" s="11"/>
      <c r="I451" s="16" t="e">
        <f>+alpha*((F*B451)^(0.5*(1-beta))*(1+1/24*(1-beta)^2*(LN(F/B451)^2)+1/1920*(1-beta)^4*(LN(F/B451)^4)))^(-1)</f>
        <v>#DIV/0!</v>
      </c>
      <c r="J451" s="11" t="e">
        <f>+(1+(1/24*(1-beta)^2*alpha^2/(F*B451)^(1-beta)+rho*beta*nu*alpha/(4*(F*B451)^(0.5*(1-beta)))+(2-3*rho^2)/24*nu^2)*F451)</f>
        <v>#DIV/0!</v>
      </c>
      <c r="K451" s="11" t="e">
        <f>+nu/alpha*(F*B451)^(0.5*(1-beta))*LN(F/B451)</f>
        <v>#DIV/0!</v>
      </c>
      <c r="L451" s="11" t="e">
        <f>LN((SQRT(1-2*rho*K451+K451^2)+K451-rho)/(1-rho))</f>
        <v>#DIV/0!</v>
      </c>
      <c r="M451" s="11" t="e">
        <f t="shared" ref="M451:M514" si="21">I451*J451*K451/L451</f>
        <v>#DIV/0!</v>
      </c>
      <c r="N451" s="10" t="e">
        <f t="shared" ref="N451:N514" si="22">(M451-D451)^2</f>
        <v>#DIV/0!</v>
      </c>
      <c r="O451" s="10" t="e">
        <f t="shared" ref="O451:O514" si="23">IF(E451=TRUE,0,N451)</f>
        <v>#DIV/0!</v>
      </c>
      <c r="P451" s="8" t="e" cm="1">
        <f t="array" ref="P451">IF(E451=TRUE,0,dsdalpha)</f>
        <v>#DIV/0!</v>
      </c>
      <c r="Q451" s="8" t="e" cm="1">
        <f t="array" ref="Q451">IF(E451=TRUE,0,ds_dhro)</f>
        <v>#DIV/0!</v>
      </c>
      <c r="R451" s="9" t="e" cm="1">
        <f t="array" ref="R451">IF(E451=TRUE,0,dsdnu)</f>
        <v>#DIV/0!</v>
      </c>
    </row>
    <row r="452" spans="8:18" x14ac:dyDescent="0.2">
      <c r="H452" s="11"/>
      <c r="I452" s="16" t="e">
        <f>+alpha*((F*B452)^(0.5*(1-beta))*(1+1/24*(1-beta)^2*(LN(F/B452)^2)+1/1920*(1-beta)^4*(LN(F/B452)^4)))^(-1)</f>
        <v>#DIV/0!</v>
      </c>
      <c r="J452" s="11" t="e">
        <f>+(1+(1/24*(1-beta)^2*alpha^2/(F*B452)^(1-beta)+rho*beta*nu*alpha/(4*(F*B452)^(0.5*(1-beta)))+(2-3*rho^2)/24*nu^2)*F452)</f>
        <v>#DIV/0!</v>
      </c>
      <c r="K452" s="11" t="e">
        <f>+nu/alpha*(F*B452)^(0.5*(1-beta))*LN(F/B452)</f>
        <v>#DIV/0!</v>
      </c>
      <c r="L452" s="11" t="e">
        <f>LN((SQRT(1-2*rho*K452+K452^2)+K452-rho)/(1-rho))</f>
        <v>#DIV/0!</v>
      </c>
      <c r="M452" s="11" t="e">
        <f t="shared" si="21"/>
        <v>#DIV/0!</v>
      </c>
      <c r="N452" s="10" t="e">
        <f t="shared" si="22"/>
        <v>#DIV/0!</v>
      </c>
      <c r="O452" s="10" t="e">
        <f t="shared" si="23"/>
        <v>#DIV/0!</v>
      </c>
      <c r="P452" s="8" t="e" cm="1">
        <f t="array" ref="P452">IF(E452=TRUE,0,dsdalpha)</f>
        <v>#DIV/0!</v>
      </c>
      <c r="Q452" s="8" t="e" cm="1">
        <f t="array" ref="Q452">IF(E452=TRUE,0,ds_dhro)</f>
        <v>#DIV/0!</v>
      </c>
      <c r="R452" s="9" t="e" cm="1">
        <f t="array" ref="R452">IF(E452=TRUE,0,dsdnu)</f>
        <v>#DIV/0!</v>
      </c>
    </row>
    <row r="453" spans="8:18" x14ac:dyDescent="0.2">
      <c r="H453" s="11"/>
      <c r="I453" s="16" t="e">
        <f>+alpha*((F*B453)^(0.5*(1-beta))*(1+1/24*(1-beta)^2*(LN(F/B453)^2)+1/1920*(1-beta)^4*(LN(F/B453)^4)))^(-1)</f>
        <v>#DIV/0!</v>
      </c>
      <c r="J453" s="11" t="e">
        <f>+(1+(1/24*(1-beta)^2*alpha^2/(F*B453)^(1-beta)+rho*beta*nu*alpha/(4*(F*B453)^(0.5*(1-beta)))+(2-3*rho^2)/24*nu^2)*F453)</f>
        <v>#DIV/0!</v>
      </c>
      <c r="K453" s="11" t="e">
        <f>+nu/alpha*(F*B453)^(0.5*(1-beta))*LN(F/B453)</f>
        <v>#DIV/0!</v>
      </c>
      <c r="L453" s="11" t="e">
        <f>LN((SQRT(1-2*rho*K453+K453^2)+K453-rho)/(1-rho))</f>
        <v>#DIV/0!</v>
      </c>
      <c r="M453" s="11" t="e">
        <f t="shared" si="21"/>
        <v>#DIV/0!</v>
      </c>
      <c r="N453" s="10" t="e">
        <f t="shared" si="22"/>
        <v>#DIV/0!</v>
      </c>
      <c r="O453" s="10" t="e">
        <f t="shared" si="23"/>
        <v>#DIV/0!</v>
      </c>
      <c r="P453" s="8" t="e" cm="1">
        <f t="array" ref="P453">IF(E453=TRUE,0,dsdalpha)</f>
        <v>#DIV/0!</v>
      </c>
      <c r="Q453" s="8" t="e" cm="1">
        <f t="array" ref="Q453">IF(E453=TRUE,0,ds_dhro)</f>
        <v>#DIV/0!</v>
      </c>
      <c r="R453" s="9" t="e" cm="1">
        <f t="array" ref="R453">IF(E453=TRUE,0,dsdnu)</f>
        <v>#DIV/0!</v>
      </c>
    </row>
    <row r="454" spans="8:18" x14ac:dyDescent="0.2">
      <c r="H454" s="11"/>
      <c r="I454" s="16" t="e">
        <f>+alpha*((F*B454)^(0.5*(1-beta))*(1+1/24*(1-beta)^2*(LN(F/B454)^2)+1/1920*(1-beta)^4*(LN(F/B454)^4)))^(-1)</f>
        <v>#DIV/0!</v>
      </c>
      <c r="J454" s="11" t="e">
        <f>+(1+(1/24*(1-beta)^2*alpha^2/(F*B454)^(1-beta)+rho*beta*nu*alpha/(4*(F*B454)^(0.5*(1-beta)))+(2-3*rho^2)/24*nu^2)*F454)</f>
        <v>#DIV/0!</v>
      </c>
      <c r="K454" s="11" t="e">
        <f>+nu/alpha*(F*B454)^(0.5*(1-beta))*LN(F/B454)</f>
        <v>#DIV/0!</v>
      </c>
      <c r="L454" s="11" t="e">
        <f>LN((SQRT(1-2*rho*K454+K454^2)+K454-rho)/(1-rho))</f>
        <v>#DIV/0!</v>
      </c>
      <c r="M454" s="11" t="e">
        <f t="shared" si="21"/>
        <v>#DIV/0!</v>
      </c>
      <c r="N454" s="10" t="e">
        <f t="shared" si="22"/>
        <v>#DIV/0!</v>
      </c>
      <c r="O454" s="10" t="e">
        <f t="shared" si="23"/>
        <v>#DIV/0!</v>
      </c>
      <c r="P454" s="8" t="e" cm="1">
        <f t="array" ref="P454">IF(E454=TRUE,0,dsdalpha)</f>
        <v>#DIV/0!</v>
      </c>
      <c r="Q454" s="8" t="e" cm="1">
        <f t="array" ref="Q454">IF(E454=TRUE,0,ds_dhro)</f>
        <v>#DIV/0!</v>
      </c>
      <c r="R454" s="9" t="e" cm="1">
        <f t="array" ref="R454">IF(E454=TRUE,0,dsdnu)</f>
        <v>#DIV/0!</v>
      </c>
    </row>
    <row r="455" spans="8:18" x14ac:dyDescent="0.2">
      <c r="H455" s="11"/>
      <c r="I455" s="16" t="e">
        <f>+alpha*((F*B455)^(0.5*(1-beta))*(1+1/24*(1-beta)^2*(LN(F/B455)^2)+1/1920*(1-beta)^4*(LN(F/B455)^4)))^(-1)</f>
        <v>#DIV/0!</v>
      </c>
      <c r="J455" s="11" t="e">
        <f>+(1+(1/24*(1-beta)^2*alpha^2/(F*B455)^(1-beta)+rho*beta*nu*alpha/(4*(F*B455)^(0.5*(1-beta)))+(2-3*rho^2)/24*nu^2)*F455)</f>
        <v>#DIV/0!</v>
      </c>
      <c r="K455" s="11" t="e">
        <f>+nu/alpha*(F*B455)^(0.5*(1-beta))*LN(F/B455)</f>
        <v>#DIV/0!</v>
      </c>
      <c r="L455" s="11" t="e">
        <f>LN((SQRT(1-2*rho*K455+K455^2)+K455-rho)/(1-rho))</f>
        <v>#DIV/0!</v>
      </c>
      <c r="M455" s="11" t="e">
        <f t="shared" si="21"/>
        <v>#DIV/0!</v>
      </c>
      <c r="N455" s="10" t="e">
        <f t="shared" si="22"/>
        <v>#DIV/0!</v>
      </c>
      <c r="O455" s="10" t="e">
        <f t="shared" si="23"/>
        <v>#DIV/0!</v>
      </c>
      <c r="P455" s="8" t="e" cm="1">
        <f t="array" ref="P455">IF(E455=TRUE,0,dsdalpha)</f>
        <v>#DIV/0!</v>
      </c>
      <c r="Q455" s="8" t="e" cm="1">
        <f t="array" ref="Q455">IF(E455=TRUE,0,ds_dhro)</f>
        <v>#DIV/0!</v>
      </c>
      <c r="R455" s="9" t="e" cm="1">
        <f t="array" ref="R455">IF(E455=TRUE,0,dsdnu)</f>
        <v>#DIV/0!</v>
      </c>
    </row>
    <row r="456" spans="8:18" x14ac:dyDescent="0.2">
      <c r="H456" s="11"/>
      <c r="I456" s="16" t="e">
        <f>+alpha*((F*B456)^(0.5*(1-beta))*(1+1/24*(1-beta)^2*(LN(F/B456)^2)+1/1920*(1-beta)^4*(LN(F/B456)^4)))^(-1)</f>
        <v>#DIV/0!</v>
      </c>
      <c r="J456" s="11" t="e">
        <f>+(1+(1/24*(1-beta)^2*alpha^2/(F*B456)^(1-beta)+rho*beta*nu*alpha/(4*(F*B456)^(0.5*(1-beta)))+(2-3*rho^2)/24*nu^2)*F456)</f>
        <v>#DIV/0!</v>
      </c>
      <c r="K456" s="11" t="e">
        <f>+nu/alpha*(F*B456)^(0.5*(1-beta))*LN(F/B456)</f>
        <v>#DIV/0!</v>
      </c>
      <c r="L456" s="11" t="e">
        <f>LN((SQRT(1-2*rho*K456+K456^2)+K456-rho)/(1-rho))</f>
        <v>#DIV/0!</v>
      </c>
      <c r="M456" s="11" t="e">
        <f t="shared" si="21"/>
        <v>#DIV/0!</v>
      </c>
      <c r="N456" s="10" t="e">
        <f t="shared" si="22"/>
        <v>#DIV/0!</v>
      </c>
      <c r="O456" s="10" t="e">
        <f t="shared" si="23"/>
        <v>#DIV/0!</v>
      </c>
      <c r="P456" s="8" t="e" cm="1">
        <f t="array" ref="P456">IF(E456=TRUE,0,dsdalpha)</f>
        <v>#DIV/0!</v>
      </c>
      <c r="Q456" s="8" t="e" cm="1">
        <f t="array" ref="Q456">IF(E456=TRUE,0,ds_dhro)</f>
        <v>#DIV/0!</v>
      </c>
      <c r="R456" s="9" t="e" cm="1">
        <f t="array" ref="R456">IF(E456=TRUE,0,dsdnu)</f>
        <v>#DIV/0!</v>
      </c>
    </row>
    <row r="457" spans="8:18" x14ac:dyDescent="0.2">
      <c r="H457" s="11"/>
      <c r="I457" s="16" t="e">
        <f>+alpha*((F*B457)^(0.5*(1-beta))*(1+1/24*(1-beta)^2*(LN(F/B457)^2)+1/1920*(1-beta)^4*(LN(F/B457)^4)))^(-1)</f>
        <v>#DIV/0!</v>
      </c>
      <c r="J457" s="11" t="e">
        <f>+(1+(1/24*(1-beta)^2*alpha^2/(F*B457)^(1-beta)+rho*beta*nu*alpha/(4*(F*B457)^(0.5*(1-beta)))+(2-3*rho^2)/24*nu^2)*F457)</f>
        <v>#DIV/0!</v>
      </c>
      <c r="K457" s="11" t="e">
        <f>+nu/alpha*(F*B457)^(0.5*(1-beta))*LN(F/B457)</f>
        <v>#DIV/0!</v>
      </c>
      <c r="L457" s="11" t="e">
        <f>LN((SQRT(1-2*rho*K457+K457^2)+K457-rho)/(1-rho))</f>
        <v>#DIV/0!</v>
      </c>
      <c r="M457" s="11" t="e">
        <f t="shared" si="21"/>
        <v>#DIV/0!</v>
      </c>
      <c r="N457" s="10" t="e">
        <f t="shared" si="22"/>
        <v>#DIV/0!</v>
      </c>
      <c r="O457" s="10" t="e">
        <f t="shared" si="23"/>
        <v>#DIV/0!</v>
      </c>
      <c r="P457" s="8" t="e" cm="1">
        <f t="array" ref="P457">IF(E457=TRUE,0,dsdalpha)</f>
        <v>#DIV/0!</v>
      </c>
      <c r="Q457" s="8" t="e" cm="1">
        <f t="array" ref="Q457">IF(E457=TRUE,0,ds_dhro)</f>
        <v>#DIV/0!</v>
      </c>
      <c r="R457" s="9" t="e" cm="1">
        <f t="array" ref="R457">IF(E457=TRUE,0,dsdnu)</f>
        <v>#DIV/0!</v>
      </c>
    </row>
    <row r="458" spans="8:18" x14ac:dyDescent="0.2">
      <c r="H458" s="11"/>
      <c r="I458" s="16" t="e">
        <f>+alpha*((F*B458)^(0.5*(1-beta))*(1+1/24*(1-beta)^2*(LN(F/B458)^2)+1/1920*(1-beta)^4*(LN(F/B458)^4)))^(-1)</f>
        <v>#DIV/0!</v>
      </c>
      <c r="J458" s="11" t="e">
        <f>+(1+(1/24*(1-beta)^2*alpha^2/(F*B458)^(1-beta)+rho*beta*nu*alpha/(4*(F*B458)^(0.5*(1-beta)))+(2-3*rho^2)/24*nu^2)*F458)</f>
        <v>#DIV/0!</v>
      </c>
      <c r="K458" s="11" t="e">
        <f>+nu/alpha*(F*B458)^(0.5*(1-beta))*LN(F/B458)</f>
        <v>#DIV/0!</v>
      </c>
      <c r="L458" s="11" t="e">
        <f>LN((SQRT(1-2*rho*K458+K458^2)+K458-rho)/(1-rho))</f>
        <v>#DIV/0!</v>
      </c>
      <c r="M458" s="11" t="e">
        <f t="shared" si="21"/>
        <v>#DIV/0!</v>
      </c>
      <c r="N458" s="10" t="e">
        <f t="shared" si="22"/>
        <v>#DIV/0!</v>
      </c>
      <c r="O458" s="10" t="e">
        <f t="shared" si="23"/>
        <v>#DIV/0!</v>
      </c>
      <c r="P458" s="8" t="e" cm="1">
        <f t="array" ref="P458">IF(E458=TRUE,0,dsdalpha)</f>
        <v>#DIV/0!</v>
      </c>
      <c r="Q458" s="8" t="e" cm="1">
        <f t="array" ref="Q458">IF(E458=TRUE,0,ds_dhro)</f>
        <v>#DIV/0!</v>
      </c>
      <c r="R458" s="9" t="e" cm="1">
        <f t="array" ref="R458">IF(E458=TRUE,0,dsdnu)</f>
        <v>#DIV/0!</v>
      </c>
    </row>
    <row r="459" spans="8:18" x14ac:dyDescent="0.2">
      <c r="H459" s="11"/>
      <c r="I459" s="16" t="e">
        <f>+alpha*((F*B459)^(0.5*(1-beta))*(1+1/24*(1-beta)^2*(LN(F/B459)^2)+1/1920*(1-beta)^4*(LN(F/B459)^4)))^(-1)</f>
        <v>#DIV/0!</v>
      </c>
      <c r="J459" s="11" t="e">
        <f>+(1+(1/24*(1-beta)^2*alpha^2/(F*B459)^(1-beta)+rho*beta*nu*alpha/(4*(F*B459)^(0.5*(1-beta)))+(2-3*rho^2)/24*nu^2)*F459)</f>
        <v>#DIV/0!</v>
      </c>
      <c r="K459" s="11" t="e">
        <f>+nu/alpha*(F*B459)^(0.5*(1-beta))*LN(F/B459)</f>
        <v>#DIV/0!</v>
      </c>
      <c r="L459" s="11" t="e">
        <f>LN((SQRT(1-2*rho*K459+K459^2)+K459-rho)/(1-rho))</f>
        <v>#DIV/0!</v>
      </c>
      <c r="M459" s="11" t="e">
        <f t="shared" si="21"/>
        <v>#DIV/0!</v>
      </c>
      <c r="N459" s="10" t="e">
        <f t="shared" si="22"/>
        <v>#DIV/0!</v>
      </c>
      <c r="O459" s="10" t="e">
        <f t="shared" si="23"/>
        <v>#DIV/0!</v>
      </c>
      <c r="P459" s="8" t="e" cm="1">
        <f t="array" ref="P459">IF(E459=TRUE,0,dsdalpha)</f>
        <v>#DIV/0!</v>
      </c>
      <c r="Q459" s="8" t="e" cm="1">
        <f t="array" ref="Q459">IF(E459=TRUE,0,ds_dhro)</f>
        <v>#DIV/0!</v>
      </c>
      <c r="R459" s="9" t="e" cm="1">
        <f t="array" ref="R459">IF(E459=TRUE,0,dsdnu)</f>
        <v>#DIV/0!</v>
      </c>
    </row>
    <row r="460" spans="8:18" x14ac:dyDescent="0.2">
      <c r="H460" s="11"/>
      <c r="I460" s="16" t="e">
        <f>+alpha*((F*B460)^(0.5*(1-beta))*(1+1/24*(1-beta)^2*(LN(F/B460)^2)+1/1920*(1-beta)^4*(LN(F/B460)^4)))^(-1)</f>
        <v>#DIV/0!</v>
      </c>
      <c r="J460" s="11" t="e">
        <f>+(1+(1/24*(1-beta)^2*alpha^2/(F*B460)^(1-beta)+rho*beta*nu*alpha/(4*(F*B460)^(0.5*(1-beta)))+(2-3*rho^2)/24*nu^2)*F460)</f>
        <v>#DIV/0!</v>
      </c>
      <c r="K460" s="11" t="e">
        <f>+nu/alpha*(F*B460)^(0.5*(1-beta))*LN(F/B460)</f>
        <v>#DIV/0!</v>
      </c>
      <c r="L460" s="11" t="e">
        <f>LN((SQRT(1-2*rho*K460+K460^2)+K460-rho)/(1-rho))</f>
        <v>#DIV/0!</v>
      </c>
      <c r="M460" s="11" t="e">
        <f t="shared" si="21"/>
        <v>#DIV/0!</v>
      </c>
      <c r="N460" s="10" t="e">
        <f t="shared" si="22"/>
        <v>#DIV/0!</v>
      </c>
      <c r="O460" s="10" t="e">
        <f t="shared" si="23"/>
        <v>#DIV/0!</v>
      </c>
      <c r="P460" s="8" t="e" cm="1">
        <f t="array" ref="P460">IF(E460=TRUE,0,dsdalpha)</f>
        <v>#DIV/0!</v>
      </c>
      <c r="Q460" s="8" t="e" cm="1">
        <f t="array" ref="Q460">IF(E460=TRUE,0,ds_dhro)</f>
        <v>#DIV/0!</v>
      </c>
      <c r="R460" s="9" t="e" cm="1">
        <f t="array" ref="R460">IF(E460=TRUE,0,dsdnu)</f>
        <v>#DIV/0!</v>
      </c>
    </row>
    <row r="461" spans="8:18" x14ac:dyDescent="0.2">
      <c r="H461" s="11"/>
      <c r="I461" s="16" t="e">
        <f>+alpha*((F*B461)^(0.5*(1-beta))*(1+1/24*(1-beta)^2*(LN(F/B461)^2)+1/1920*(1-beta)^4*(LN(F/B461)^4)))^(-1)</f>
        <v>#DIV/0!</v>
      </c>
      <c r="J461" s="11" t="e">
        <f>+(1+(1/24*(1-beta)^2*alpha^2/(F*B461)^(1-beta)+rho*beta*nu*alpha/(4*(F*B461)^(0.5*(1-beta)))+(2-3*rho^2)/24*nu^2)*F461)</f>
        <v>#DIV/0!</v>
      </c>
      <c r="K461" s="11" t="e">
        <f>+nu/alpha*(F*B461)^(0.5*(1-beta))*LN(F/B461)</f>
        <v>#DIV/0!</v>
      </c>
      <c r="L461" s="11" t="e">
        <f>LN((SQRT(1-2*rho*K461+K461^2)+K461-rho)/(1-rho))</f>
        <v>#DIV/0!</v>
      </c>
      <c r="M461" s="11" t="e">
        <f t="shared" si="21"/>
        <v>#DIV/0!</v>
      </c>
      <c r="N461" s="10" t="e">
        <f t="shared" si="22"/>
        <v>#DIV/0!</v>
      </c>
      <c r="O461" s="10" t="e">
        <f t="shared" si="23"/>
        <v>#DIV/0!</v>
      </c>
      <c r="P461" s="8" t="e" cm="1">
        <f t="array" ref="P461">IF(E461=TRUE,0,dsdalpha)</f>
        <v>#DIV/0!</v>
      </c>
      <c r="Q461" s="8" t="e" cm="1">
        <f t="array" ref="Q461">IF(E461=TRUE,0,ds_dhro)</f>
        <v>#DIV/0!</v>
      </c>
      <c r="R461" s="9" t="e" cm="1">
        <f t="array" ref="R461">IF(E461=TRUE,0,dsdnu)</f>
        <v>#DIV/0!</v>
      </c>
    </row>
    <row r="462" spans="8:18" x14ac:dyDescent="0.2">
      <c r="H462" s="11"/>
      <c r="I462" s="16" t="e">
        <f>+alpha*((F*B462)^(0.5*(1-beta))*(1+1/24*(1-beta)^2*(LN(F/B462)^2)+1/1920*(1-beta)^4*(LN(F/B462)^4)))^(-1)</f>
        <v>#DIV/0!</v>
      </c>
      <c r="J462" s="11" t="e">
        <f>+(1+(1/24*(1-beta)^2*alpha^2/(F*B462)^(1-beta)+rho*beta*nu*alpha/(4*(F*B462)^(0.5*(1-beta)))+(2-3*rho^2)/24*nu^2)*F462)</f>
        <v>#DIV/0!</v>
      </c>
      <c r="K462" s="11" t="e">
        <f>+nu/alpha*(F*B462)^(0.5*(1-beta))*LN(F/B462)</f>
        <v>#DIV/0!</v>
      </c>
      <c r="L462" s="11" t="e">
        <f>LN((SQRT(1-2*rho*K462+K462^2)+K462-rho)/(1-rho))</f>
        <v>#DIV/0!</v>
      </c>
      <c r="M462" s="11" t="e">
        <f t="shared" si="21"/>
        <v>#DIV/0!</v>
      </c>
      <c r="N462" s="10" t="e">
        <f t="shared" si="22"/>
        <v>#DIV/0!</v>
      </c>
      <c r="O462" s="10" t="e">
        <f t="shared" si="23"/>
        <v>#DIV/0!</v>
      </c>
      <c r="P462" s="8" t="e" cm="1">
        <f t="array" ref="P462">IF(E462=TRUE,0,dsdalpha)</f>
        <v>#DIV/0!</v>
      </c>
      <c r="Q462" s="8" t="e" cm="1">
        <f t="array" ref="Q462">IF(E462=TRUE,0,ds_dhro)</f>
        <v>#DIV/0!</v>
      </c>
      <c r="R462" s="9" t="e" cm="1">
        <f t="array" ref="R462">IF(E462=TRUE,0,dsdnu)</f>
        <v>#DIV/0!</v>
      </c>
    </row>
    <row r="463" spans="8:18" x14ac:dyDescent="0.2">
      <c r="H463" s="11"/>
      <c r="I463" s="16" t="e">
        <f>+alpha*((F*B463)^(0.5*(1-beta))*(1+1/24*(1-beta)^2*(LN(F/B463)^2)+1/1920*(1-beta)^4*(LN(F/B463)^4)))^(-1)</f>
        <v>#DIV/0!</v>
      </c>
      <c r="J463" s="11" t="e">
        <f>+(1+(1/24*(1-beta)^2*alpha^2/(F*B463)^(1-beta)+rho*beta*nu*alpha/(4*(F*B463)^(0.5*(1-beta)))+(2-3*rho^2)/24*nu^2)*F463)</f>
        <v>#DIV/0!</v>
      </c>
      <c r="K463" s="11" t="e">
        <f>+nu/alpha*(F*B463)^(0.5*(1-beta))*LN(F/B463)</f>
        <v>#DIV/0!</v>
      </c>
      <c r="L463" s="11" t="e">
        <f>LN((SQRT(1-2*rho*K463+K463^2)+K463-rho)/(1-rho))</f>
        <v>#DIV/0!</v>
      </c>
      <c r="M463" s="11" t="e">
        <f t="shared" si="21"/>
        <v>#DIV/0!</v>
      </c>
      <c r="N463" s="10" t="e">
        <f t="shared" si="22"/>
        <v>#DIV/0!</v>
      </c>
      <c r="O463" s="10" t="e">
        <f t="shared" si="23"/>
        <v>#DIV/0!</v>
      </c>
      <c r="P463" s="8" t="e" cm="1">
        <f t="array" ref="P463">IF(E463=TRUE,0,dsdalpha)</f>
        <v>#DIV/0!</v>
      </c>
      <c r="Q463" s="8" t="e" cm="1">
        <f t="array" ref="Q463">IF(E463=TRUE,0,ds_dhro)</f>
        <v>#DIV/0!</v>
      </c>
      <c r="R463" s="9" t="e" cm="1">
        <f t="array" ref="R463">IF(E463=TRUE,0,dsdnu)</f>
        <v>#DIV/0!</v>
      </c>
    </row>
    <row r="464" spans="8:18" x14ac:dyDescent="0.2">
      <c r="H464" s="11"/>
      <c r="I464" s="16" t="e">
        <f>+alpha*((F*B464)^(0.5*(1-beta))*(1+1/24*(1-beta)^2*(LN(F/B464)^2)+1/1920*(1-beta)^4*(LN(F/B464)^4)))^(-1)</f>
        <v>#DIV/0!</v>
      </c>
      <c r="J464" s="11" t="e">
        <f>+(1+(1/24*(1-beta)^2*alpha^2/(F*B464)^(1-beta)+rho*beta*nu*alpha/(4*(F*B464)^(0.5*(1-beta)))+(2-3*rho^2)/24*nu^2)*F464)</f>
        <v>#DIV/0!</v>
      </c>
      <c r="K464" s="11" t="e">
        <f>+nu/alpha*(F*B464)^(0.5*(1-beta))*LN(F/B464)</f>
        <v>#DIV/0!</v>
      </c>
      <c r="L464" s="11" t="e">
        <f>LN((SQRT(1-2*rho*K464+K464^2)+K464-rho)/(1-rho))</f>
        <v>#DIV/0!</v>
      </c>
      <c r="M464" s="11" t="e">
        <f t="shared" si="21"/>
        <v>#DIV/0!</v>
      </c>
      <c r="N464" s="10" t="e">
        <f t="shared" si="22"/>
        <v>#DIV/0!</v>
      </c>
      <c r="O464" s="10" t="e">
        <f t="shared" si="23"/>
        <v>#DIV/0!</v>
      </c>
      <c r="P464" s="8" t="e" cm="1">
        <f t="array" ref="P464">IF(E464=TRUE,0,dsdalpha)</f>
        <v>#DIV/0!</v>
      </c>
      <c r="Q464" s="8" t="e" cm="1">
        <f t="array" ref="Q464">IF(E464=TRUE,0,ds_dhro)</f>
        <v>#DIV/0!</v>
      </c>
      <c r="R464" s="9" t="e" cm="1">
        <f t="array" ref="R464">IF(E464=TRUE,0,dsdnu)</f>
        <v>#DIV/0!</v>
      </c>
    </row>
    <row r="465" spans="8:18" x14ac:dyDescent="0.2">
      <c r="H465" s="11"/>
      <c r="I465" s="16" t="e">
        <f>+alpha*((F*B465)^(0.5*(1-beta))*(1+1/24*(1-beta)^2*(LN(F/B465)^2)+1/1920*(1-beta)^4*(LN(F/B465)^4)))^(-1)</f>
        <v>#DIV/0!</v>
      </c>
      <c r="J465" s="11" t="e">
        <f>+(1+(1/24*(1-beta)^2*alpha^2/(F*B465)^(1-beta)+rho*beta*nu*alpha/(4*(F*B465)^(0.5*(1-beta)))+(2-3*rho^2)/24*nu^2)*F465)</f>
        <v>#DIV/0!</v>
      </c>
      <c r="K465" s="11" t="e">
        <f>+nu/alpha*(F*B465)^(0.5*(1-beta))*LN(F/B465)</f>
        <v>#DIV/0!</v>
      </c>
      <c r="L465" s="11" t="e">
        <f>LN((SQRT(1-2*rho*K465+K465^2)+K465-rho)/(1-rho))</f>
        <v>#DIV/0!</v>
      </c>
      <c r="M465" s="11" t="e">
        <f t="shared" si="21"/>
        <v>#DIV/0!</v>
      </c>
      <c r="N465" s="10" t="e">
        <f t="shared" si="22"/>
        <v>#DIV/0!</v>
      </c>
      <c r="O465" s="10" t="e">
        <f t="shared" si="23"/>
        <v>#DIV/0!</v>
      </c>
      <c r="P465" s="8" t="e" cm="1">
        <f t="array" ref="P465">IF(E465=TRUE,0,dsdalpha)</f>
        <v>#DIV/0!</v>
      </c>
      <c r="Q465" s="8" t="e" cm="1">
        <f t="array" ref="Q465">IF(E465=TRUE,0,ds_dhro)</f>
        <v>#DIV/0!</v>
      </c>
      <c r="R465" s="9" t="e" cm="1">
        <f t="array" ref="R465">IF(E465=TRUE,0,dsdnu)</f>
        <v>#DIV/0!</v>
      </c>
    </row>
    <row r="466" spans="8:18" x14ac:dyDescent="0.2">
      <c r="H466" s="11"/>
      <c r="I466" s="16" t="e">
        <f>+alpha*((F*B466)^(0.5*(1-beta))*(1+1/24*(1-beta)^2*(LN(F/B466)^2)+1/1920*(1-beta)^4*(LN(F/B466)^4)))^(-1)</f>
        <v>#DIV/0!</v>
      </c>
      <c r="J466" s="11" t="e">
        <f>+(1+(1/24*(1-beta)^2*alpha^2/(F*B466)^(1-beta)+rho*beta*nu*alpha/(4*(F*B466)^(0.5*(1-beta)))+(2-3*rho^2)/24*nu^2)*F466)</f>
        <v>#DIV/0!</v>
      </c>
      <c r="K466" s="11" t="e">
        <f>+nu/alpha*(F*B466)^(0.5*(1-beta))*LN(F/B466)</f>
        <v>#DIV/0!</v>
      </c>
      <c r="L466" s="11" t="e">
        <f>LN((SQRT(1-2*rho*K466+K466^2)+K466-rho)/(1-rho))</f>
        <v>#DIV/0!</v>
      </c>
      <c r="M466" s="11" t="e">
        <f t="shared" si="21"/>
        <v>#DIV/0!</v>
      </c>
      <c r="N466" s="10" t="e">
        <f t="shared" si="22"/>
        <v>#DIV/0!</v>
      </c>
      <c r="O466" s="10" t="e">
        <f t="shared" si="23"/>
        <v>#DIV/0!</v>
      </c>
      <c r="P466" s="8" t="e" cm="1">
        <f t="array" ref="P466">IF(E466=TRUE,0,dsdalpha)</f>
        <v>#DIV/0!</v>
      </c>
      <c r="Q466" s="8" t="e" cm="1">
        <f t="array" ref="Q466">IF(E466=TRUE,0,ds_dhro)</f>
        <v>#DIV/0!</v>
      </c>
      <c r="R466" s="9" t="e" cm="1">
        <f t="array" ref="R466">IF(E466=TRUE,0,dsdnu)</f>
        <v>#DIV/0!</v>
      </c>
    </row>
    <row r="467" spans="8:18" x14ac:dyDescent="0.2">
      <c r="H467" s="11"/>
      <c r="I467" s="16" t="e">
        <f>+alpha*((F*B467)^(0.5*(1-beta))*(1+1/24*(1-beta)^2*(LN(F/B467)^2)+1/1920*(1-beta)^4*(LN(F/B467)^4)))^(-1)</f>
        <v>#DIV/0!</v>
      </c>
      <c r="J467" s="11" t="e">
        <f>+(1+(1/24*(1-beta)^2*alpha^2/(F*B467)^(1-beta)+rho*beta*nu*alpha/(4*(F*B467)^(0.5*(1-beta)))+(2-3*rho^2)/24*nu^2)*F467)</f>
        <v>#DIV/0!</v>
      </c>
      <c r="K467" s="11" t="e">
        <f>+nu/alpha*(F*B467)^(0.5*(1-beta))*LN(F/B467)</f>
        <v>#DIV/0!</v>
      </c>
      <c r="L467" s="11" t="e">
        <f>LN((SQRT(1-2*rho*K467+K467^2)+K467-rho)/(1-rho))</f>
        <v>#DIV/0!</v>
      </c>
      <c r="M467" s="11" t="e">
        <f t="shared" si="21"/>
        <v>#DIV/0!</v>
      </c>
      <c r="N467" s="10" t="e">
        <f t="shared" si="22"/>
        <v>#DIV/0!</v>
      </c>
      <c r="O467" s="10" t="e">
        <f t="shared" si="23"/>
        <v>#DIV/0!</v>
      </c>
      <c r="P467" s="8" t="e" cm="1">
        <f t="array" ref="P467">IF(E467=TRUE,0,dsdalpha)</f>
        <v>#DIV/0!</v>
      </c>
      <c r="Q467" s="8" t="e" cm="1">
        <f t="array" ref="Q467">IF(E467=TRUE,0,ds_dhro)</f>
        <v>#DIV/0!</v>
      </c>
      <c r="R467" s="9" t="e" cm="1">
        <f t="array" ref="R467">IF(E467=TRUE,0,dsdnu)</f>
        <v>#DIV/0!</v>
      </c>
    </row>
    <row r="468" spans="8:18" x14ac:dyDescent="0.2">
      <c r="H468" s="11"/>
      <c r="I468" s="16" t="e">
        <f>+alpha*((F*B468)^(0.5*(1-beta))*(1+1/24*(1-beta)^2*(LN(F/B468)^2)+1/1920*(1-beta)^4*(LN(F/B468)^4)))^(-1)</f>
        <v>#DIV/0!</v>
      </c>
      <c r="J468" s="11" t="e">
        <f>+(1+(1/24*(1-beta)^2*alpha^2/(F*B468)^(1-beta)+rho*beta*nu*alpha/(4*(F*B468)^(0.5*(1-beta)))+(2-3*rho^2)/24*nu^2)*F468)</f>
        <v>#DIV/0!</v>
      </c>
      <c r="K468" s="11" t="e">
        <f>+nu/alpha*(F*B468)^(0.5*(1-beta))*LN(F/B468)</f>
        <v>#DIV/0!</v>
      </c>
      <c r="L468" s="11" t="e">
        <f>LN((SQRT(1-2*rho*K468+K468^2)+K468-rho)/(1-rho))</f>
        <v>#DIV/0!</v>
      </c>
      <c r="M468" s="11" t="e">
        <f t="shared" si="21"/>
        <v>#DIV/0!</v>
      </c>
      <c r="N468" s="10" t="e">
        <f t="shared" si="22"/>
        <v>#DIV/0!</v>
      </c>
      <c r="O468" s="10" t="e">
        <f t="shared" si="23"/>
        <v>#DIV/0!</v>
      </c>
      <c r="P468" s="8" t="e" cm="1">
        <f t="array" ref="P468">IF(E468=TRUE,0,dsdalpha)</f>
        <v>#DIV/0!</v>
      </c>
      <c r="Q468" s="8" t="e" cm="1">
        <f t="array" ref="Q468">IF(E468=TRUE,0,ds_dhro)</f>
        <v>#DIV/0!</v>
      </c>
      <c r="R468" s="9" t="e" cm="1">
        <f t="array" ref="R468">IF(E468=TRUE,0,dsdnu)</f>
        <v>#DIV/0!</v>
      </c>
    </row>
    <row r="469" spans="8:18" x14ac:dyDescent="0.2">
      <c r="H469" s="11"/>
      <c r="I469" s="16" t="e">
        <f>+alpha*((F*B469)^(0.5*(1-beta))*(1+1/24*(1-beta)^2*(LN(F/B469)^2)+1/1920*(1-beta)^4*(LN(F/B469)^4)))^(-1)</f>
        <v>#DIV/0!</v>
      </c>
      <c r="J469" s="11" t="e">
        <f>+(1+(1/24*(1-beta)^2*alpha^2/(F*B469)^(1-beta)+rho*beta*nu*alpha/(4*(F*B469)^(0.5*(1-beta)))+(2-3*rho^2)/24*nu^2)*F469)</f>
        <v>#DIV/0!</v>
      </c>
      <c r="K469" s="11" t="e">
        <f>+nu/alpha*(F*B469)^(0.5*(1-beta))*LN(F/B469)</f>
        <v>#DIV/0!</v>
      </c>
      <c r="L469" s="11" t="e">
        <f>LN((SQRT(1-2*rho*K469+K469^2)+K469-rho)/(1-rho))</f>
        <v>#DIV/0!</v>
      </c>
      <c r="M469" s="11" t="e">
        <f t="shared" si="21"/>
        <v>#DIV/0!</v>
      </c>
      <c r="N469" s="10" t="e">
        <f t="shared" si="22"/>
        <v>#DIV/0!</v>
      </c>
      <c r="O469" s="10" t="e">
        <f t="shared" si="23"/>
        <v>#DIV/0!</v>
      </c>
      <c r="P469" s="8" t="e" cm="1">
        <f t="array" ref="P469">IF(E469=TRUE,0,dsdalpha)</f>
        <v>#DIV/0!</v>
      </c>
      <c r="Q469" s="8" t="e" cm="1">
        <f t="array" ref="Q469">IF(E469=TRUE,0,ds_dhro)</f>
        <v>#DIV/0!</v>
      </c>
      <c r="R469" s="9" t="e" cm="1">
        <f t="array" ref="R469">IF(E469=TRUE,0,dsdnu)</f>
        <v>#DIV/0!</v>
      </c>
    </row>
    <row r="470" spans="8:18" x14ac:dyDescent="0.2">
      <c r="H470" s="11"/>
      <c r="I470" s="16" t="e">
        <f>+alpha*((F*B470)^(0.5*(1-beta))*(1+1/24*(1-beta)^2*(LN(F/B470)^2)+1/1920*(1-beta)^4*(LN(F/B470)^4)))^(-1)</f>
        <v>#DIV/0!</v>
      </c>
      <c r="J470" s="11" t="e">
        <f>+(1+(1/24*(1-beta)^2*alpha^2/(F*B470)^(1-beta)+rho*beta*nu*alpha/(4*(F*B470)^(0.5*(1-beta)))+(2-3*rho^2)/24*nu^2)*F470)</f>
        <v>#DIV/0!</v>
      </c>
      <c r="K470" s="11" t="e">
        <f>+nu/alpha*(F*B470)^(0.5*(1-beta))*LN(F/B470)</f>
        <v>#DIV/0!</v>
      </c>
      <c r="L470" s="11" t="e">
        <f>LN((SQRT(1-2*rho*K470+K470^2)+K470-rho)/(1-rho))</f>
        <v>#DIV/0!</v>
      </c>
      <c r="M470" s="11" t="e">
        <f t="shared" si="21"/>
        <v>#DIV/0!</v>
      </c>
      <c r="N470" s="10" t="e">
        <f t="shared" si="22"/>
        <v>#DIV/0!</v>
      </c>
      <c r="O470" s="10" t="e">
        <f t="shared" si="23"/>
        <v>#DIV/0!</v>
      </c>
      <c r="P470" s="8" t="e" cm="1">
        <f t="array" ref="P470">IF(E470=TRUE,0,dsdalpha)</f>
        <v>#DIV/0!</v>
      </c>
      <c r="Q470" s="8" t="e" cm="1">
        <f t="array" ref="Q470">IF(E470=TRUE,0,ds_dhro)</f>
        <v>#DIV/0!</v>
      </c>
      <c r="R470" s="9" t="e" cm="1">
        <f t="array" ref="R470">IF(E470=TRUE,0,dsdnu)</f>
        <v>#DIV/0!</v>
      </c>
    </row>
    <row r="471" spans="8:18" x14ac:dyDescent="0.2">
      <c r="H471" s="11"/>
      <c r="I471" s="16" t="e">
        <f>+alpha*((F*B471)^(0.5*(1-beta))*(1+1/24*(1-beta)^2*(LN(F/B471)^2)+1/1920*(1-beta)^4*(LN(F/B471)^4)))^(-1)</f>
        <v>#DIV/0!</v>
      </c>
      <c r="J471" s="11" t="e">
        <f>+(1+(1/24*(1-beta)^2*alpha^2/(F*B471)^(1-beta)+rho*beta*nu*alpha/(4*(F*B471)^(0.5*(1-beta)))+(2-3*rho^2)/24*nu^2)*F471)</f>
        <v>#DIV/0!</v>
      </c>
      <c r="K471" s="11" t="e">
        <f>+nu/alpha*(F*B471)^(0.5*(1-beta))*LN(F/B471)</f>
        <v>#DIV/0!</v>
      </c>
      <c r="L471" s="11" t="e">
        <f>LN((SQRT(1-2*rho*K471+K471^2)+K471-rho)/(1-rho))</f>
        <v>#DIV/0!</v>
      </c>
      <c r="M471" s="11" t="e">
        <f t="shared" si="21"/>
        <v>#DIV/0!</v>
      </c>
      <c r="N471" s="10" t="e">
        <f t="shared" si="22"/>
        <v>#DIV/0!</v>
      </c>
      <c r="O471" s="10" t="e">
        <f t="shared" si="23"/>
        <v>#DIV/0!</v>
      </c>
      <c r="P471" s="8" t="e" cm="1">
        <f t="array" ref="P471">IF(E471=TRUE,0,dsdalpha)</f>
        <v>#DIV/0!</v>
      </c>
      <c r="Q471" s="8" t="e" cm="1">
        <f t="array" ref="Q471">IF(E471=TRUE,0,ds_dhro)</f>
        <v>#DIV/0!</v>
      </c>
      <c r="R471" s="9" t="e" cm="1">
        <f t="array" ref="R471">IF(E471=TRUE,0,dsdnu)</f>
        <v>#DIV/0!</v>
      </c>
    </row>
    <row r="472" spans="8:18" x14ac:dyDescent="0.2">
      <c r="H472" s="11"/>
      <c r="I472" s="16" t="e">
        <f>+alpha*((F*B472)^(0.5*(1-beta))*(1+1/24*(1-beta)^2*(LN(F/B472)^2)+1/1920*(1-beta)^4*(LN(F/B472)^4)))^(-1)</f>
        <v>#DIV/0!</v>
      </c>
      <c r="J472" s="11" t="e">
        <f>+(1+(1/24*(1-beta)^2*alpha^2/(F*B472)^(1-beta)+rho*beta*nu*alpha/(4*(F*B472)^(0.5*(1-beta)))+(2-3*rho^2)/24*nu^2)*F472)</f>
        <v>#DIV/0!</v>
      </c>
      <c r="K472" s="11" t="e">
        <f>+nu/alpha*(F*B472)^(0.5*(1-beta))*LN(F/B472)</f>
        <v>#DIV/0!</v>
      </c>
      <c r="L472" s="11" t="e">
        <f>LN((SQRT(1-2*rho*K472+K472^2)+K472-rho)/(1-rho))</f>
        <v>#DIV/0!</v>
      </c>
      <c r="M472" s="11" t="e">
        <f t="shared" si="21"/>
        <v>#DIV/0!</v>
      </c>
      <c r="N472" s="10" t="e">
        <f t="shared" si="22"/>
        <v>#DIV/0!</v>
      </c>
      <c r="O472" s="10" t="e">
        <f t="shared" si="23"/>
        <v>#DIV/0!</v>
      </c>
      <c r="P472" s="8" t="e" cm="1">
        <f t="array" ref="P472">IF(E472=TRUE,0,dsdalpha)</f>
        <v>#DIV/0!</v>
      </c>
      <c r="Q472" s="8" t="e" cm="1">
        <f t="array" ref="Q472">IF(E472=TRUE,0,ds_dhro)</f>
        <v>#DIV/0!</v>
      </c>
      <c r="R472" s="9" t="e" cm="1">
        <f t="array" ref="R472">IF(E472=TRUE,0,dsdnu)</f>
        <v>#DIV/0!</v>
      </c>
    </row>
    <row r="473" spans="8:18" x14ac:dyDescent="0.2">
      <c r="H473" s="11"/>
      <c r="I473" s="16" t="e">
        <f>+alpha*((F*B473)^(0.5*(1-beta))*(1+1/24*(1-beta)^2*(LN(F/B473)^2)+1/1920*(1-beta)^4*(LN(F/B473)^4)))^(-1)</f>
        <v>#DIV/0!</v>
      </c>
      <c r="J473" s="11" t="e">
        <f>+(1+(1/24*(1-beta)^2*alpha^2/(F*B473)^(1-beta)+rho*beta*nu*alpha/(4*(F*B473)^(0.5*(1-beta)))+(2-3*rho^2)/24*nu^2)*F473)</f>
        <v>#DIV/0!</v>
      </c>
      <c r="K473" s="11" t="e">
        <f>+nu/alpha*(F*B473)^(0.5*(1-beta))*LN(F/B473)</f>
        <v>#DIV/0!</v>
      </c>
      <c r="L473" s="11" t="e">
        <f>LN((SQRT(1-2*rho*K473+K473^2)+K473-rho)/(1-rho))</f>
        <v>#DIV/0!</v>
      </c>
      <c r="M473" s="11" t="e">
        <f t="shared" si="21"/>
        <v>#DIV/0!</v>
      </c>
      <c r="N473" s="10" t="e">
        <f t="shared" si="22"/>
        <v>#DIV/0!</v>
      </c>
      <c r="O473" s="10" t="e">
        <f t="shared" si="23"/>
        <v>#DIV/0!</v>
      </c>
      <c r="P473" s="8" t="e" cm="1">
        <f t="array" ref="P473">IF(E473=TRUE,0,dsdalpha)</f>
        <v>#DIV/0!</v>
      </c>
      <c r="Q473" s="8" t="e" cm="1">
        <f t="array" ref="Q473">IF(E473=TRUE,0,ds_dhro)</f>
        <v>#DIV/0!</v>
      </c>
      <c r="R473" s="9" t="e" cm="1">
        <f t="array" ref="R473">IF(E473=TRUE,0,dsdnu)</f>
        <v>#DIV/0!</v>
      </c>
    </row>
    <row r="474" spans="8:18" x14ac:dyDescent="0.2">
      <c r="H474" s="11"/>
      <c r="I474" s="16" t="e">
        <f>+alpha*((F*B474)^(0.5*(1-beta))*(1+1/24*(1-beta)^2*(LN(F/B474)^2)+1/1920*(1-beta)^4*(LN(F/B474)^4)))^(-1)</f>
        <v>#DIV/0!</v>
      </c>
      <c r="J474" s="11" t="e">
        <f>+(1+(1/24*(1-beta)^2*alpha^2/(F*B474)^(1-beta)+rho*beta*nu*alpha/(4*(F*B474)^(0.5*(1-beta)))+(2-3*rho^2)/24*nu^2)*F474)</f>
        <v>#DIV/0!</v>
      </c>
      <c r="K474" s="11" t="e">
        <f>+nu/alpha*(F*B474)^(0.5*(1-beta))*LN(F/B474)</f>
        <v>#DIV/0!</v>
      </c>
      <c r="L474" s="11" t="e">
        <f>LN((SQRT(1-2*rho*K474+K474^2)+K474-rho)/(1-rho))</f>
        <v>#DIV/0!</v>
      </c>
      <c r="M474" s="11" t="e">
        <f t="shared" si="21"/>
        <v>#DIV/0!</v>
      </c>
      <c r="N474" s="10" t="e">
        <f t="shared" si="22"/>
        <v>#DIV/0!</v>
      </c>
      <c r="O474" s="10" t="e">
        <f t="shared" si="23"/>
        <v>#DIV/0!</v>
      </c>
      <c r="P474" s="8" t="e" cm="1">
        <f t="array" ref="P474">IF(E474=TRUE,0,dsdalpha)</f>
        <v>#DIV/0!</v>
      </c>
      <c r="Q474" s="8" t="e" cm="1">
        <f t="array" ref="Q474">IF(E474=TRUE,0,ds_dhro)</f>
        <v>#DIV/0!</v>
      </c>
      <c r="R474" s="9" t="e" cm="1">
        <f t="array" ref="R474">IF(E474=TRUE,0,dsdnu)</f>
        <v>#DIV/0!</v>
      </c>
    </row>
    <row r="475" spans="8:18" x14ac:dyDescent="0.2">
      <c r="H475" s="11"/>
      <c r="I475" s="16" t="e">
        <f>+alpha*((F*B475)^(0.5*(1-beta))*(1+1/24*(1-beta)^2*(LN(F/B475)^2)+1/1920*(1-beta)^4*(LN(F/B475)^4)))^(-1)</f>
        <v>#DIV/0!</v>
      </c>
      <c r="J475" s="11" t="e">
        <f>+(1+(1/24*(1-beta)^2*alpha^2/(F*B475)^(1-beta)+rho*beta*nu*alpha/(4*(F*B475)^(0.5*(1-beta)))+(2-3*rho^2)/24*nu^2)*F475)</f>
        <v>#DIV/0!</v>
      </c>
      <c r="K475" s="11" t="e">
        <f>+nu/alpha*(F*B475)^(0.5*(1-beta))*LN(F/B475)</f>
        <v>#DIV/0!</v>
      </c>
      <c r="L475" s="11" t="e">
        <f>LN((SQRT(1-2*rho*K475+K475^2)+K475-rho)/(1-rho))</f>
        <v>#DIV/0!</v>
      </c>
      <c r="M475" s="11" t="e">
        <f t="shared" si="21"/>
        <v>#DIV/0!</v>
      </c>
      <c r="N475" s="10" t="e">
        <f t="shared" si="22"/>
        <v>#DIV/0!</v>
      </c>
      <c r="O475" s="10" t="e">
        <f t="shared" si="23"/>
        <v>#DIV/0!</v>
      </c>
      <c r="P475" s="8" t="e" cm="1">
        <f t="array" ref="P475">IF(E475=TRUE,0,dsdalpha)</f>
        <v>#DIV/0!</v>
      </c>
      <c r="Q475" s="8" t="e" cm="1">
        <f t="array" ref="Q475">IF(E475=TRUE,0,ds_dhro)</f>
        <v>#DIV/0!</v>
      </c>
      <c r="R475" s="9" t="e" cm="1">
        <f t="array" ref="R475">IF(E475=TRUE,0,dsdnu)</f>
        <v>#DIV/0!</v>
      </c>
    </row>
    <row r="476" spans="8:18" x14ac:dyDescent="0.2">
      <c r="H476" s="11"/>
      <c r="I476" s="16" t="e">
        <f>+alpha*((F*B476)^(0.5*(1-beta))*(1+1/24*(1-beta)^2*(LN(F/B476)^2)+1/1920*(1-beta)^4*(LN(F/B476)^4)))^(-1)</f>
        <v>#DIV/0!</v>
      </c>
      <c r="J476" s="11" t="e">
        <f>+(1+(1/24*(1-beta)^2*alpha^2/(F*B476)^(1-beta)+rho*beta*nu*alpha/(4*(F*B476)^(0.5*(1-beta)))+(2-3*rho^2)/24*nu^2)*F476)</f>
        <v>#DIV/0!</v>
      </c>
      <c r="K476" s="11" t="e">
        <f>+nu/alpha*(F*B476)^(0.5*(1-beta))*LN(F/B476)</f>
        <v>#DIV/0!</v>
      </c>
      <c r="L476" s="11" t="e">
        <f>LN((SQRT(1-2*rho*K476+K476^2)+K476-rho)/(1-rho))</f>
        <v>#DIV/0!</v>
      </c>
      <c r="M476" s="11" t="e">
        <f t="shared" si="21"/>
        <v>#DIV/0!</v>
      </c>
      <c r="N476" s="10" t="e">
        <f t="shared" si="22"/>
        <v>#DIV/0!</v>
      </c>
      <c r="O476" s="10" t="e">
        <f t="shared" si="23"/>
        <v>#DIV/0!</v>
      </c>
      <c r="P476" s="8" t="e" cm="1">
        <f t="array" ref="P476">IF(E476=TRUE,0,dsdalpha)</f>
        <v>#DIV/0!</v>
      </c>
      <c r="Q476" s="8" t="e" cm="1">
        <f t="array" ref="Q476">IF(E476=TRUE,0,ds_dhro)</f>
        <v>#DIV/0!</v>
      </c>
      <c r="R476" s="9" t="e" cm="1">
        <f t="array" ref="R476">IF(E476=TRUE,0,dsdnu)</f>
        <v>#DIV/0!</v>
      </c>
    </row>
    <row r="477" spans="8:18" x14ac:dyDescent="0.2">
      <c r="H477" s="11"/>
      <c r="I477" s="16" t="e">
        <f>+alpha*((F*B477)^(0.5*(1-beta))*(1+1/24*(1-beta)^2*(LN(F/B477)^2)+1/1920*(1-beta)^4*(LN(F/B477)^4)))^(-1)</f>
        <v>#DIV/0!</v>
      </c>
      <c r="J477" s="11" t="e">
        <f>+(1+(1/24*(1-beta)^2*alpha^2/(F*B477)^(1-beta)+rho*beta*nu*alpha/(4*(F*B477)^(0.5*(1-beta)))+(2-3*rho^2)/24*nu^2)*F477)</f>
        <v>#DIV/0!</v>
      </c>
      <c r="K477" s="11" t="e">
        <f>+nu/alpha*(F*B477)^(0.5*(1-beta))*LN(F/B477)</f>
        <v>#DIV/0!</v>
      </c>
      <c r="L477" s="11" t="e">
        <f>LN((SQRT(1-2*rho*K477+K477^2)+K477-rho)/(1-rho))</f>
        <v>#DIV/0!</v>
      </c>
      <c r="M477" s="11" t="e">
        <f t="shared" si="21"/>
        <v>#DIV/0!</v>
      </c>
      <c r="N477" s="10" t="e">
        <f t="shared" si="22"/>
        <v>#DIV/0!</v>
      </c>
      <c r="O477" s="10" t="e">
        <f t="shared" si="23"/>
        <v>#DIV/0!</v>
      </c>
      <c r="P477" s="8" t="e" cm="1">
        <f t="array" ref="P477">IF(E477=TRUE,0,dsdalpha)</f>
        <v>#DIV/0!</v>
      </c>
      <c r="Q477" s="8" t="e" cm="1">
        <f t="array" ref="Q477">IF(E477=TRUE,0,ds_dhro)</f>
        <v>#DIV/0!</v>
      </c>
      <c r="R477" s="9" t="e" cm="1">
        <f t="array" ref="R477">IF(E477=TRUE,0,dsdnu)</f>
        <v>#DIV/0!</v>
      </c>
    </row>
    <row r="478" spans="8:18" x14ac:dyDescent="0.2">
      <c r="H478" s="11"/>
      <c r="I478" s="16" t="e">
        <f>+alpha*((F*B478)^(0.5*(1-beta))*(1+1/24*(1-beta)^2*(LN(F/B478)^2)+1/1920*(1-beta)^4*(LN(F/B478)^4)))^(-1)</f>
        <v>#DIV/0!</v>
      </c>
      <c r="J478" s="11" t="e">
        <f>+(1+(1/24*(1-beta)^2*alpha^2/(F*B478)^(1-beta)+rho*beta*nu*alpha/(4*(F*B478)^(0.5*(1-beta)))+(2-3*rho^2)/24*nu^2)*F478)</f>
        <v>#DIV/0!</v>
      </c>
      <c r="K478" s="11" t="e">
        <f>+nu/alpha*(F*B478)^(0.5*(1-beta))*LN(F/B478)</f>
        <v>#DIV/0!</v>
      </c>
      <c r="L478" s="11" t="e">
        <f>LN((SQRT(1-2*rho*K478+K478^2)+K478-rho)/(1-rho))</f>
        <v>#DIV/0!</v>
      </c>
      <c r="M478" s="11" t="e">
        <f t="shared" si="21"/>
        <v>#DIV/0!</v>
      </c>
      <c r="N478" s="10" t="e">
        <f t="shared" si="22"/>
        <v>#DIV/0!</v>
      </c>
      <c r="O478" s="10" t="e">
        <f t="shared" si="23"/>
        <v>#DIV/0!</v>
      </c>
      <c r="P478" s="8" t="e" cm="1">
        <f t="array" ref="P478">IF(E478=TRUE,0,dsdalpha)</f>
        <v>#DIV/0!</v>
      </c>
      <c r="Q478" s="8" t="e" cm="1">
        <f t="array" ref="Q478">IF(E478=TRUE,0,ds_dhro)</f>
        <v>#DIV/0!</v>
      </c>
      <c r="R478" s="9" t="e" cm="1">
        <f t="array" ref="R478">IF(E478=TRUE,0,dsdnu)</f>
        <v>#DIV/0!</v>
      </c>
    </row>
    <row r="479" spans="8:18" x14ac:dyDescent="0.2">
      <c r="H479" s="11"/>
      <c r="I479" s="16" t="e">
        <f>+alpha*((F*B479)^(0.5*(1-beta))*(1+1/24*(1-beta)^2*(LN(F/B479)^2)+1/1920*(1-beta)^4*(LN(F/B479)^4)))^(-1)</f>
        <v>#DIV/0!</v>
      </c>
      <c r="J479" s="11" t="e">
        <f>+(1+(1/24*(1-beta)^2*alpha^2/(F*B479)^(1-beta)+rho*beta*nu*alpha/(4*(F*B479)^(0.5*(1-beta)))+(2-3*rho^2)/24*nu^2)*F479)</f>
        <v>#DIV/0!</v>
      </c>
      <c r="K479" s="11" t="e">
        <f>+nu/alpha*(F*B479)^(0.5*(1-beta))*LN(F/B479)</f>
        <v>#DIV/0!</v>
      </c>
      <c r="L479" s="11" t="e">
        <f>LN((SQRT(1-2*rho*K479+K479^2)+K479-rho)/(1-rho))</f>
        <v>#DIV/0!</v>
      </c>
      <c r="M479" s="11" t="e">
        <f t="shared" si="21"/>
        <v>#DIV/0!</v>
      </c>
      <c r="N479" s="10" t="e">
        <f t="shared" si="22"/>
        <v>#DIV/0!</v>
      </c>
      <c r="O479" s="10" t="e">
        <f t="shared" si="23"/>
        <v>#DIV/0!</v>
      </c>
      <c r="P479" s="8" t="e" cm="1">
        <f t="array" ref="P479">IF(E479=TRUE,0,dsdalpha)</f>
        <v>#DIV/0!</v>
      </c>
      <c r="Q479" s="8" t="e" cm="1">
        <f t="array" ref="Q479">IF(E479=TRUE,0,ds_dhro)</f>
        <v>#DIV/0!</v>
      </c>
      <c r="R479" s="9" t="e" cm="1">
        <f t="array" ref="R479">IF(E479=TRUE,0,dsdnu)</f>
        <v>#DIV/0!</v>
      </c>
    </row>
    <row r="480" spans="8:18" x14ac:dyDescent="0.2">
      <c r="H480" s="11"/>
      <c r="I480" s="16" t="e">
        <f>+alpha*((F*B480)^(0.5*(1-beta))*(1+1/24*(1-beta)^2*(LN(F/B480)^2)+1/1920*(1-beta)^4*(LN(F/B480)^4)))^(-1)</f>
        <v>#DIV/0!</v>
      </c>
      <c r="J480" s="11" t="e">
        <f>+(1+(1/24*(1-beta)^2*alpha^2/(F*B480)^(1-beta)+rho*beta*nu*alpha/(4*(F*B480)^(0.5*(1-beta)))+(2-3*rho^2)/24*nu^2)*F480)</f>
        <v>#DIV/0!</v>
      </c>
      <c r="K480" s="11" t="e">
        <f>+nu/alpha*(F*B480)^(0.5*(1-beta))*LN(F/B480)</f>
        <v>#DIV/0!</v>
      </c>
      <c r="L480" s="11" t="e">
        <f>LN((SQRT(1-2*rho*K480+K480^2)+K480-rho)/(1-rho))</f>
        <v>#DIV/0!</v>
      </c>
      <c r="M480" s="11" t="e">
        <f t="shared" si="21"/>
        <v>#DIV/0!</v>
      </c>
      <c r="N480" s="10" t="e">
        <f t="shared" si="22"/>
        <v>#DIV/0!</v>
      </c>
      <c r="O480" s="10" t="e">
        <f t="shared" si="23"/>
        <v>#DIV/0!</v>
      </c>
      <c r="P480" s="8" t="e" cm="1">
        <f t="array" ref="P480">IF(E480=TRUE,0,dsdalpha)</f>
        <v>#DIV/0!</v>
      </c>
      <c r="Q480" s="8" t="e" cm="1">
        <f t="array" ref="Q480">IF(E480=TRUE,0,ds_dhro)</f>
        <v>#DIV/0!</v>
      </c>
      <c r="R480" s="9" t="e" cm="1">
        <f t="array" ref="R480">IF(E480=TRUE,0,dsdnu)</f>
        <v>#DIV/0!</v>
      </c>
    </row>
    <row r="481" spans="8:18" x14ac:dyDescent="0.2">
      <c r="H481" s="11"/>
      <c r="I481" s="16" t="e">
        <f>+alpha*((F*B481)^(0.5*(1-beta))*(1+1/24*(1-beta)^2*(LN(F/B481)^2)+1/1920*(1-beta)^4*(LN(F/B481)^4)))^(-1)</f>
        <v>#DIV/0!</v>
      </c>
      <c r="J481" s="11" t="e">
        <f>+(1+(1/24*(1-beta)^2*alpha^2/(F*B481)^(1-beta)+rho*beta*nu*alpha/(4*(F*B481)^(0.5*(1-beta)))+(2-3*rho^2)/24*nu^2)*F481)</f>
        <v>#DIV/0!</v>
      </c>
      <c r="K481" s="11" t="e">
        <f>+nu/alpha*(F*B481)^(0.5*(1-beta))*LN(F/B481)</f>
        <v>#DIV/0!</v>
      </c>
      <c r="L481" s="11" t="e">
        <f>LN((SQRT(1-2*rho*K481+K481^2)+K481-rho)/(1-rho))</f>
        <v>#DIV/0!</v>
      </c>
      <c r="M481" s="11" t="e">
        <f t="shared" si="21"/>
        <v>#DIV/0!</v>
      </c>
      <c r="N481" s="10" t="e">
        <f t="shared" si="22"/>
        <v>#DIV/0!</v>
      </c>
      <c r="O481" s="10" t="e">
        <f t="shared" si="23"/>
        <v>#DIV/0!</v>
      </c>
      <c r="P481" s="8" t="e" cm="1">
        <f t="array" ref="P481">IF(E481=TRUE,0,dsdalpha)</f>
        <v>#DIV/0!</v>
      </c>
      <c r="Q481" s="8" t="e" cm="1">
        <f t="array" ref="Q481">IF(E481=TRUE,0,ds_dhro)</f>
        <v>#DIV/0!</v>
      </c>
      <c r="R481" s="9" t="e" cm="1">
        <f t="array" ref="R481">IF(E481=TRUE,0,dsdnu)</f>
        <v>#DIV/0!</v>
      </c>
    </row>
    <row r="482" spans="8:18" x14ac:dyDescent="0.2">
      <c r="H482" s="11"/>
      <c r="I482" s="16" t="e">
        <f>+alpha*((F*B482)^(0.5*(1-beta))*(1+1/24*(1-beta)^2*(LN(F/B482)^2)+1/1920*(1-beta)^4*(LN(F/B482)^4)))^(-1)</f>
        <v>#DIV/0!</v>
      </c>
      <c r="J482" s="11" t="e">
        <f>+(1+(1/24*(1-beta)^2*alpha^2/(F*B482)^(1-beta)+rho*beta*nu*alpha/(4*(F*B482)^(0.5*(1-beta)))+(2-3*rho^2)/24*nu^2)*F482)</f>
        <v>#DIV/0!</v>
      </c>
      <c r="K482" s="11" t="e">
        <f>+nu/alpha*(F*B482)^(0.5*(1-beta))*LN(F/B482)</f>
        <v>#DIV/0!</v>
      </c>
      <c r="L482" s="11" t="e">
        <f>LN((SQRT(1-2*rho*K482+K482^2)+K482-rho)/(1-rho))</f>
        <v>#DIV/0!</v>
      </c>
      <c r="M482" s="11" t="e">
        <f t="shared" si="21"/>
        <v>#DIV/0!</v>
      </c>
      <c r="N482" s="10" t="e">
        <f t="shared" si="22"/>
        <v>#DIV/0!</v>
      </c>
      <c r="O482" s="10" t="e">
        <f t="shared" si="23"/>
        <v>#DIV/0!</v>
      </c>
      <c r="P482" s="8" t="e" cm="1">
        <f t="array" ref="P482">IF(E482=TRUE,0,dsdalpha)</f>
        <v>#DIV/0!</v>
      </c>
      <c r="Q482" s="8" t="e" cm="1">
        <f t="array" ref="Q482">IF(E482=TRUE,0,ds_dhro)</f>
        <v>#DIV/0!</v>
      </c>
      <c r="R482" s="9" t="e" cm="1">
        <f t="array" ref="R482">IF(E482=TRUE,0,dsdnu)</f>
        <v>#DIV/0!</v>
      </c>
    </row>
    <row r="483" spans="8:18" x14ac:dyDescent="0.2">
      <c r="H483" s="11"/>
      <c r="I483" s="16" t="e">
        <f>+alpha*((F*B483)^(0.5*(1-beta))*(1+1/24*(1-beta)^2*(LN(F/B483)^2)+1/1920*(1-beta)^4*(LN(F/B483)^4)))^(-1)</f>
        <v>#DIV/0!</v>
      </c>
      <c r="J483" s="11" t="e">
        <f>+(1+(1/24*(1-beta)^2*alpha^2/(F*B483)^(1-beta)+rho*beta*nu*alpha/(4*(F*B483)^(0.5*(1-beta)))+(2-3*rho^2)/24*nu^2)*F483)</f>
        <v>#DIV/0!</v>
      </c>
      <c r="K483" s="11" t="e">
        <f>+nu/alpha*(F*B483)^(0.5*(1-beta))*LN(F/B483)</f>
        <v>#DIV/0!</v>
      </c>
      <c r="L483" s="11" t="e">
        <f>LN((SQRT(1-2*rho*K483+K483^2)+K483-rho)/(1-rho))</f>
        <v>#DIV/0!</v>
      </c>
      <c r="M483" s="11" t="e">
        <f t="shared" si="21"/>
        <v>#DIV/0!</v>
      </c>
      <c r="N483" s="10" t="e">
        <f t="shared" si="22"/>
        <v>#DIV/0!</v>
      </c>
      <c r="O483" s="10" t="e">
        <f t="shared" si="23"/>
        <v>#DIV/0!</v>
      </c>
      <c r="P483" s="8" t="e" cm="1">
        <f t="array" ref="P483">IF(E483=TRUE,0,dsdalpha)</f>
        <v>#DIV/0!</v>
      </c>
      <c r="Q483" s="8" t="e" cm="1">
        <f t="array" ref="Q483">IF(E483=TRUE,0,ds_dhro)</f>
        <v>#DIV/0!</v>
      </c>
      <c r="R483" s="9" t="e" cm="1">
        <f t="array" ref="R483">IF(E483=TRUE,0,dsdnu)</f>
        <v>#DIV/0!</v>
      </c>
    </row>
    <row r="484" spans="8:18" x14ac:dyDescent="0.2">
      <c r="H484" s="11"/>
      <c r="I484" s="16" t="e">
        <f>+alpha*((F*B484)^(0.5*(1-beta))*(1+1/24*(1-beta)^2*(LN(F/B484)^2)+1/1920*(1-beta)^4*(LN(F/B484)^4)))^(-1)</f>
        <v>#DIV/0!</v>
      </c>
      <c r="J484" s="11" t="e">
        <f>+(1+(1/24*(1-beta)^2*alpha^2/(F*B484)^(1-beta)+rho*beta*nu*alpha/(4*(F*B484)^(0.5*(1-beta)))+(2-3*rho^2)/24*nu^2)*F484)</f>
        <v>#DIV/0!</v>
      </c>
      <c r="K484" s="11" t="e">
        <f>+nu/alpha*(F*B484)^(0.5*(1-beta))*LN(F/B484)</f>
        <v>#DIV/0!</v>
      </c>
      <c r="L484" s="11" t="e">
        <f>LN((SQRT(1-2*rho*K484+K484^2)+K484-rho)/(1-rho))</f>
        <v>#DIV/0!</v>
      </c>
      <c r="M484" s="11" t="e">
        <f t="shared" si="21"/>
        <v>#DIV/0!</v>
      </c>
      <c r="N484" s="10" t="e">
        <f t="shared" si="22"/>
        <v>#DIV/0!</v>
      </c>
      <c r="O484" s="10" t="e">
        <f t="shared" si="23"/>
        <v>#DIV/0!</v>
      </c>
      <c r="P484" s="8" t="e" cm="1">
        <f t="array" ref="P484">IF(E484=TRUE,0,dsdalpha)</f>
        <v>#DIV/0!</v>
      </c>
      <c r="Q484" s="8" t="e" cm="1">
        <f t="array" ref="Q484">IF(E484=TRUE,0,ds_dhro)</f>
        <v>#DIV/0!</v>
      </c>
      <c r="R484" s="9" t="e" cm="1">
        <f t="array" ref="R484">IF(E484=TRUE,0,dsdnu)</f>
        <v>#DIV/0!</v>
      </c>
    </row>
    <row r="485" spans="8:18" x14ac:dyDescent="0.2">
      <c r="H485" s="11"/>
      <c r="I485" s="16" t="e">
        <f>+alpha*((F*B485)^(0.5*(1-beta))*(1+1/24*(1-beta)^2*(LN(F/B485)^2)+1/1920*(1-beta)^4*(LN(F/B485)^4)))^(-1)</f>
        <v>#DIV/0!</v>
      </c>
      <c r="J485" s="11" t="e">
        <f>+(1+(1/24*(1-beta)^2*alpha^2/(F*B485)^(1-beta)+rho*beta*nu*alpha/(4*(F*B485)^(0.5*(1-beta)))+(2-3*rho^2)/24*nu^2)*F485)</f>
        <v>#DIV/0!</v>
      </c>
      <c r="K485" s="11" t="e">
        <f>+nu/alpha*(F*B485)^(0.5*(1-beta))*LN(F/B485)</f>
        <v>#DIV/0!</v>
      </c>
      <c r="L485" s="11" t="e">
        <f>LN((SQRT(1-2*rho*K485+K485^2)+K485-rho)/(1-rho))</f>
        <v>#DIV/0!</v>
      </c>
      <c r="M485" s="11" t="e">
        <f t="shared" si="21"/>
        <v>#DIV/0!</v>
      </c>
      <c r="N485" s="10" t="e">
        <f t="shared" si="22"/>
        <v>#DIV/0!</v>
      </c>
      <c r="O485" s="10" t="e">
        <f t="shared" si="23"/>
        <v>#DIV/0!</v>
      </c>
      <c r="P485" s="8" t="e" cm="1">
        <f t="array" ref="P485">IF(E485=TRUE,0,dsdalpha)</f>
        <v>#DIV/0!</v>
      </c>
      <c r="Q485" s="8" t="e" cm="1">
        <f t="array" ref="Q485">IF(E485=TRUE,0,ds_dhro)</f>
        <v>#DIV/0!</v>
      </c>
      <c r="R485" s="9" t="e" cm="1">
        <f t="array" ref="R485">IF(E485=TRUE,0,dsdnu)</f>
        <v>#DIV/0!</v>
      </c>
    </row>
    <row r="486" spans="8:18" x14ac:dyDescent="0.2">
      <c r="H486" s="11"/>
      <c r="I486" s="16" t="e">
        <f>+alpha*((F*B486)^(0.5*(1-beta))*(1+1/24*(1-beta)^2*(LN(F/B486)^2)+1/1920*(1-beta)^4*(LN(F/B486)^4)))^(-1)</f>
        <v>#DIV/0!</v>
      </c>
      <c r="J486" s="11" t="e">
        <f>+(1+(1/24*(1-beta)^2*alpha^2/(F*B486)^(1-beta)+rho*beta*nu*alpha/(4*(F*B486)^(0.5*(1-beta)))+(2-3*rho^2)/24*nu^2)*F486)</f>
        <v>#DIV/0!</v>
      </c>
      <c r="K486" s="11" t="e">
        <f>+nu/alpha*(F*B486)^(0.5*(1-beta))*LN(F/B486)</f>
        <v>#DIV/0!</v>
      </c>
      <c r="L486" s="11" t="e">
        <f>LN((SQRT(1-2*rho*K486+K486^2)+K486-rho)/(1-rho))</f>
        <v>#DIV/0!</v>
      </c>
      <c r="M486" s="11" t="e">
        <f t="shared" si="21"/>
        <v>#DIV/0!</v>
      </c>
      <c r="N486" s="10" t="e">
        <f t="shared" si="22"/>
        <v>#DIV/0!</v>
      </c>
      <c r="O486" s="10" t="e">
        <f t="shared" si="23"/>
        <v>#DIV/0!</v>
      </c>
      <c r="P486" s="8" t="e" cm="1">
        <f t="array" ref="P486">IF(E486=TRUE,0,dsdalpha)</f>
        <v>#DIV/0!</v>
      </c>
      <c r="Q486" s="8" t="e" cm="1">
        <f t="array" ref="Q486">IF(E486=TRUE,0,ds_dhro)</f>
        <v>#DIV/0!</v>
      </c>
      <c r="R486" s="9" t="e" cm="1">
        <f t="array" ref="R486">IF(E486=TRUE,0,dsdnu)</f>
        <v>#DIV/0!</v>
      </c>
    </row>
    <row r="487" spans="8:18" x14ac:dyDescent="0.2">
      <c r="H487" s="11"/>
      <c r="I487" s="16" t="e">
        <f>+alpha*((F*B487)^(0.5*(1-beta))*(1+1/24*(1-beta)^2*(LN(F/B487)^2)+1/1920*(1-beta)^4*(LN(F/B487)^4)))^(-1)</f>
        <v>#DIV/0!</v>
      </c>
      <c r="J487" s="11" t="e">
        <f>+(1+(1/24*(1-beta)^2*alpha^2/(F*B487)^(1-beta)+rho*beta*nu*alpha/(4*(F*B487)^(0.5*(1-beta)))+(2-3*rho^2)/24*nu^2)*F487)</f>
        <v>#DIV/0!</v>
      </c>
      <c r="K487" s="11" t="e">
        <f>+nu/alpha*(F*B487)^(0.5*(1-beta))*LN(F/B487)</f>
        <v>#DIV/0!</v>
      </c>
      <c r="L487" s="11" t="e">
        <f>LN((SQRT(1-2*rho*K487+K487^2)+K487-rho)/(1-rho))</f>
        <v>#DIV/0!</v>
      </c>
      <c r="M487" s="11" t="e">
        <f t="shared" si="21"/>
        <v>#DIV/0!</v>
      </c>
      <c r="N487" s="10" t="e">
        <f t="shared" si="22"/>
        <v>#DIV/0!</v>
      </c>
      <c r="O487" s="10" t="e">
        <f t="shared" si="23"/>
        <v>#DIV/0!</v>
      </c>
      <c r="P487" s="8" t="e" cm="1">
        <f t="array" ref="P487">IF(E487=TRUE,0,dsdalpha)</f>
        <v>#DIV/0!</v>
      </c>
      <c r="Q487" s="8" t="e" cm="1">
        <f t="array" ref="Q487">IF(E487=TRUE,0,ds_dhro)</f>
        <v>#DIV/0!</v>
      </c>
      <c r="R487" s="9" t="e" cm="1">
        <f t="array" ref="R487">IF(E487=TRUE,0,dsdnu)</f>
        <v>#DIV/0!</v>
      </c>
    </row>
    <row r="488" spans="8:18" x14ac:dyDescent="0.2">
      <c r="H488" s="11"/>
      <c r="I488" s="16" t="e">
        <f>+alpha*((F*B488)^(0.5*(1-beta))*(1+1/24*(1-beta)^2*(LN(F/B488)^2)+1/1920*(1-beta)^4*(LN(F/B488)^4)))^(-1)</f>
        <v>#DIV/0!</v>
      </c>
      <c r="J488" s="11" t="e">
        <f>+(1+(1/24*(1-beta)^2*alpha^2/(F*B488)^(1-beta)+rho*beta*nu*alpha/(4*(F*B488)^(0.5*(1-beta)))+(2-3*rho^2)/24*nu^2)*F488)</f>
        <v>#DIV/0!</v>
      </c>
      <c r="K488" s="11" t="e">
        <f>+nu/alpha*(F*B488)^(0.5*(1-beta))*LN(F/B488)</f>
        <v>#DIV/0!</v>
      </c>
      <c r="L488" s="11" t="e">
        <f>LN((SQRT(1-2*rho*K488+K488^2)+K488-rho)/(1-rho))</f>
        <v>#DIV/0!</v>
      </c>
      <c r="M488" s="11" t="e">
        <f t="shared" si="21"/>
        <v>#DIV/0!</v>
      </c>
      <c r="N488" s="10" t="e">
        <f t="shared" si="22"/>
        <v>#DIV/0!</v>
      </c>
      <c r="O488" s="10" t="e">
        <f t="shared" si="23"/>
        <v>#DIV/0!</v>
      </c>
      <c r="P488" s="8" t="e" cm="1">
        <f t="array" ref="P488">IF(E488=TRUE,0,dsdalpha)</f>
        <v>#DIV/0!</v>
      </c>
      <c r="Q488" s="8" t="e" cm="1">
        <f t="array" ref="Q488">IF(E488=TRUE,0,ds_dhro)</f>
        <v>#DIV/0!</v>
      </c>
      <c r="R488" s="9" t="e" cm="1">
        <f t="array" ref="R488">IF(E488=TRUE,0,dsdnu)</f>
        <v>#DIV/0!</v>
      </c>
    </row>
    <row r="489" spans="8:18" x14ac:dyDescent="0.2">
      <c r="H489" s="11"/>
      <c r="I489" s="16" t="e">
        <f>+alpha*((F*B489)^(0.5*(1-beta))*(1+1/24*(1-beta)^2*(LN(F/B489)^2)+1/1920*(1-beta)^4*(LN(F/B489)^4)))^(-1)</f>
        <v>#DIV/0!</v>
      </c>
      <c r="J489" s="11" t="e">
        <f>+(1+(1/24*(1-beta)^2*alpha^2/(F*B489)^(1-beta)+rho*beta*nu*alpha/(4*(F*B489)^(0.5*(1-beta)))+(2-3*rho^2)/24*nu^2)*F489)</f>
        <v>#DIV/0!</v>
      </c>
      <c r="K489" s="11" t="e">
        <f>+nu/alpha*(F*B489)^(0.5*(1-beta))*LN(F/B489)</f>
        <v>#DIV/0!</v>
      </c>
      <c r="L489" s="11" t="e">
        <f>LN((SQRT(1-2*rho*K489+K489^2)+K489-rho)/(1-rho))</f>
        <v>#DIV/0!</v>
      </c>
      <c r="M489" s="11" t="e">
        <f t="shared" si="21"/>
        <v>#DIV/0!</v>
      </c>
      <c r="N489" s="10" t="e">
        <f t="shared" si="22"/>
        <v>#DIV/0!</v>
      </c>
      <c r="O489" s="10" t="e">
        <f t="shared" si="23"/>
        <v>#DIV/0!</v>
      </c>
      <c r="P489" s="8" t="e" cm="1">
        <f t="array" ref="P489">IF(E489=TRUE,0,dsdalpha)</f>
        <v>#DIV/0!</v>
      </c>
      <c r="Q489" s="8" t="e" cm="1">
        <f t="array" ref="Q489">IF(E489=TRUE,0,ds_dhro)</f>
        <v>#DIV/0!</v>
      </c>
      <c r="R489" s="9" t="e" cm="1">
        <f t="array" ref="R489">IF(E489=TRUE,0,dsdnu)</f>
        <v>#DIV/0!</v>
      </c>
    </row>
    <row r="490" spans="8:18" x14ac:dyDescent="0.2">
      <c r="H490" s="11"/>
      <c r="I490" s="16" t="e">
        <f>+alpha*((F*B490)^(0.5*(1-beta))*(1+1/24*(1-beta)^2*(LN(F/B490)^2)+1/1920*(1-beta)^4*(LN(F/B490)^4)))^(-1)</f>
        <v>#DIV/0!</v>
      </c>
      <c r="J490" s="11" t="e">
        <f>+(1+(1/24*(1-beta)^2*alpha^2/(F*B490)^(1-beta)+rho*beta*nu*alpha/(4*(F*B490)^(0.5*(1-beta)))+(2-3*rho^2)/24*nu^2)*F490)</f>
        <v>#DIV/0!</v>
      </c>
      <c r="K490" s="11" t="e">
        <f>+nu/alpha*(F*B490)^(0.5*(1-beta))*LN(F/B490)</f>
        <v>#DIV/0!</v>
      </c>
      <c r="L490" s="11" t="e">
        <f>LN((SQRT(1-2*rho*K490+K490^2)+K490-rho)/(1-rho))</f>
        <v>#DIV/0!</v>
      </c>
      <c r="M490" s="11" t="e">
        <f t="shared" si="21"/>
        <v>#DIV/0!</v>
      </c>
      <c r="N490" s="10" t="e">
        <f t="shared" si="22"/>
        <v>#DIV/0!</v>
      </c>
      <c r="O490" s="10" t="e">
        <f t="shared" si="23"/>
        <v>#DIV/0!</v>
      </c>
      <c r="P490" s="8" t="e" cm="1">
        <f t="array" ref="P490">IF(E490=TRUE,0,dsdalpha)</f>
        <v>#DIV/0!</v>
      </c>
      <c r="Q490" s="8" t="e" cm="1">
        <f t="array" ref="Q490">IF(E490=TRUE,0,ds_dhro)</f>
        <v>#DIV/0!</v>
      </c>
      <c r="R490" s="9" t="e" cm="1">
        <f t="array" ref="R490">IF(E490=TRUE,0,dsdnu)</f>
        <v>#DIV/0!</v>
      </c>
    </row>
    <row r="491" spans="8:18" x14ac:dyDescent="0.2">
      <c r="H491" s="11"/>
      <c r="I491" s="16" t="e">
        <f>+alpha*((F*B491)^(0.5*(1-beta))*(1+1/24*(1-beta)^2*(LN(F/B491)^2)+1/1920*(1-beta)^4*(LN(F/B491)^4)))^(-1)</f>
        <v>#DIV/0!</v>
      </c>
      <c r="J491" s="11" t="e">
        <f>+(1+(1/24*(1-beta)^2*alpha^2/(F*B491)^(1-beta)+rho*beta*nu*alpha/(4*(F*B491)^(0.5*(1-beta)))+(2-3*rho^2)/24*nu^2)*F491)</f>
        <v>#DIV/0!</v>
      </c>
      <c r="K491" s="11" t="e">
        <f>+nu/alpha*(F*B491)^(0.5*(1-beta))*LN(F/B491)</f>
        <v>#DIV/0!</v>
      </c>
      <c r="L491" s="11" t="e">
        <f>LN((SQRT(1-2*rho*K491+K491^2)+K491-rho)/(1-rho))</f>
        <v>#DIV/0!</v>
      </c>
      <c r="M491" s="11" t="e">
        <f t="shared" si="21"/>
        <v>#DIV/0!</v>
      </c>
      <c r="N491" s="10" t="e">
        <f t="shared" si="22"/>
        <v>#DIV/0!</v>
      </c>
      <c r="O491" s="10" t="e">
        <f t="shared" si="23"/>
        <v>#DIV/0!</v>
      </c>
      <c r="P491" s="8" t="e" cm="1">
        <f t="array" ref="P491">IF(E491=TRUE,0,dsdalpha)</f>
        <v>#DIV/0!</v>
      </c>
      <c r="Q491" s="8" t="e" cm="1">
        <f t="array" ref="Q491">IF(E491=TRUE,0,ds_dhro)</f>
        <v>#DIV/0!</v>
      </c>
      <c r="R491" s="9" t="e" cm="1">
        <f t="array" ref="R491">IF(E491=TRUE,0,dsdnu)</f>
        <v>#DIV/0!</v>
      </c>
    </row>
    <row r="492" spans="8:18" x14ac:dyDescent="0.2">
      <c r="H492" s="11"/>
      <c r="I492" s="16" t="e">
        <f>+alpha*((F*B492)^(0.5*(1-beta))*(1+1/24*(1-beta)^2*(LN(F/B492)^2)+1/1920*(1-beta)^4*(LN(F/B492)^4)))^(-1)</f>
        <v>#DIV/0!</v>
      </c>
      <c r="J492" s="11" t="e">
        <f>+(1+(1/24*(1-beta)^2*alpha^2/(F*B492)^(1-beta)+rho*beta*nu*alpha/(4*(F*B492)^(0.5*(1-beta)))+(2-3*rho^2)/24*nu^2)*F492)</f>
        <v>#DIV/0!</v>
      </c>
      <c r="K492" s="11" t="e">
        <f>+nu/alpha*(F*B492)^(0.5*(1-beta))*LN(F/B492)</f>
        <v>#DIV/0!</v>
      </c>
      <c r="L492" s="11" t="e">
        <f>LN((SQRT(1-2*rho*K492+K492^2)+K492-rho)/(1-rho))</f>
        <v>#DIV/0!</v>
      </c>
      <c r="M492" s="11" t="e">
        <f t="shared" si="21"/>
        <v>#DIV/0!</v>
      </c>
      <c r="N492" s="10" t="e">
        <f t="shared" si="22"/>
        <v>#DIV/0!</v>
      </c>
      <c r="O492" s="10" t="e">
        <f t="shared" si="23"/>
        <v>#DIV/0!</v>
      </c>
      <c r="P492" s="8" t="e" cm="1">
        <f t="array" ref="P492">IF(E492=TRUE,0,dsdalpha)</f>
        <v>#DIV/0!</v>
      </c>
      <c r="Q492" s="8" t="e" cm="1">
        <f t="array" ref="Q492">IF(E492=TRUE,0,ds_dhro)</f>
        <v>#DIV/0!</v>
      </c>
      <c r="R492" s="9" t="e" cm="1">
        <f t="array" ref="R492">IF(E492=TRUE,0,dsdnu)</f>
        <v>#DIV/0!</v>
      </c>
    </row>
    <row r="493" spans="8:18" x14ac:dyDescent="0.2">
      <c r="H493" s="11"/>
      <c r="I493" s="16" t="e">
        <f>+alpha*((F*B493)^(0.5*(1-beta))*(1+1/24*(1-beta)^2*(LN(F/B493)^2)+1/1920*(1-beta)^4*(LN(F/B493)^4)))^(-1)</f>
        <v>#DIV/0!</v>
      </c>
      <c r="J493" s="11" t="e">
        <f>+(1+(1/24*(1-beta)^2*alpha^2/(F*B493)^(1-beta)+rho*beta*nu*alpha/(4*(F*B493)^(0.5*(1-beta)))+(2-3*rho^2)/24*nu^2)*F493)</f>
        <v>#DIV/0!</v>
      </c>
      <c r="K493" s="11" t="e">
        <f>+nu/alpha*(F*B493)^(0.5*(1-beta))*LN(F/B493)</f>
        <v>#DIV/0!</v>
      </c>
      <c r="L493" s="11" t="e">
        <f>LN((SQRT(1-2*rho*K493+K493^2)+K493-rho)/(1-rho))</f>
        <v>#DIV/0!</v>
      </c>
      <c r="M493" s="11" t="e">
        <f t="shared" si="21"/>
        <v>#DIV/0!</v>
      </c>
      <c r="N493" s="10" t="e">
        <f t="shared" si="22"/>
        <v>#DIV/0!</v>
      </c>
      <c r="O493" s="10" t="e">
        <f t="shared" si="23"/>
        <v>#DIV/0!</v>
      </c>
      <c r="P493" s="8" t="e" cm="1">
        <f t="array" ref="P493">IF(E493=TRUE,0,dsdalpha)</f>
        <v>#DIV/0!</v>
      </c>
      <c r="Q493" s="8" t="e" cm="1">
        <f t="array" ref="Q493">IF(E493=TRUE,0,ds_dhro)</f>
        <v>#DIV/0!</v>
      </c>
      <c r="R493" s="9" t="e" cm="1">
        <f t="array" ref="R493">IF(E493=TRUE,0,dsdnu)</f>
        <v>#DIV/0!</v>
      </c>
    </row>
    <row r="494" spans="8:18" x14ac:dyDescent="0.2">
      <c r="H494" s="11"/>
      <c r="I494" s="16" t="e">
        <f>+alpha*((F*B494)^(0.5*(1-beta))*(1+1/24*(1-beta)^2*(LN(F/B494)^2)+1/1920*(1-beta)^4*(LN(F/B494)^4)))^(-1)</f>
        <v>#DIV/0!</v>
      </c>
      <c r="J494" s="11" t="e">
        <f>+(1+(1/24*(1-beta)^2*alpha^2/(F*B494)^(1-beta)+rho*beta*nu*alpha/(4*(F*B494)^(0.5*(1-beta)))+(2-3*rho^2)/24*nu^2)*F494)</f>
        <v>#DIV/0!</v>
      </c>
      <c r="K494" s="11" t="e">
        <f>+nu/alpha*(F*B494)^(0.5*(1-beta))*LN(F/B494)</f>
        <v>#DIV/0!</v>
      </c>
      <c r="L494" s="11" t="e">
        <f>LN((SQRT(1-2*rho*K494+K494^2)+K494-rho)/(1-rho))</f>
        <v>#DIV/0!</v>
      </c>
      <c r="M494" s="11" t="e">
        <f t="shared" si="21"/>
        <v>#DIV/0!</v>
      </c>
      <c r="N494" s="10" t="e">
        <f t="shared" si="22"/>
        <v>#DIV/0!</v>
      </c>
      <c r="O494" s="10" t="e">
        <f t="shared" si="23"/>
        <v>#DIV/0!</v>
      </c>
      <c r="P494" s="8" t="e" cm="1">
        <f t="array" ref="P494">IF(E494=TRUE,0,dsdalpha)</f>
        <v>#DIV/0!</v>
      </c>
      <c r="Q494" s="8" t="e" cm="1">
        <f t="array" ref="Q494">IF(E494=TRUE,0,ds_dhro)</f>
        <v>#DIV/0!</v>
      </c>
      <c r="R494" s="9" t="e" cm="1">
        <f t="array" ref="R494">IF(E494=TRUE,0,dsdnu)</f>
        <v>#DIV/0!</v>
      </c>
    </row>
    <row r="495" spans="8:18" x14ac:dyDescent="0.2">
      <c r="H495" s="11"/>
      <c r="I495" s="16" t="e">
        <f>+alpha*((F*B495)^(0.5*(1-beta))*(1+1/24*(1-beta)^2*(LN(F/B495)^2)+1/1920*(1-beta)^4*(LN(F/B495)^4)))^(-1)</f>
        <v>#DIV/0!</v>
      </c>
      <c r="J495" s="11" t="e">
        <f>+(1+(1/24*(1-beta)^2*alpha^2/(F*B495)^(1-beta)+rho*beta*nu*alpha/(4*(F*B495)^(0.5*(1-beta)))+(2-3*rho^2)/24*nu^2)*F495)</f>
        <v>#DIV/0!</v>
      </c>
      <c r="K495" s="11" t="e">
        <f>+nu/alpha*(F*B495)^(0.5*(1-beta))*LN(F/B495)</f>
        <v>#DIV/0!</v>
      </c>
      <c r="L495" s="11" t="e">
        <f>LN((SQRT(1-2*rho*K495+K495^2)+K495-rho)/(1-rho))</f>
        <v>#DIV/0!</v>
      </c>
      <c r="M495" s="11" t="e">
        <f t="shared" si="21"/>
        <v>#DIV/0!</v>
      </c>
      <c r="N495" s="10" t="e">
        <f t="shared" si="22"/>
        <v>#DIV/0!</v>
      </c>
      <c r="O495" s="10" t="e">
        <f t="shared" si="23"/>
        <v>#DIV/0!</v>
      </c>
      <c r="P495" s="8" t="e" cm="1">
        <f t="array" ref="P495">IF(E495=TRUE,0,dsdalpha)</f>
        <v>#DIV/0!</v>
      </c>
      <c r="Q495" s="8" t="e" cm="1">
        <f t="array" ref="Q495">IF(E495=TRUE,0,ds_dhro)</f>
        <v>#DIV/0!</v>
      </c>
      <c r="R495" s="9" t="e" cm="1">
        <f t="array" ref="R495">IF(E495=TRUE,0,dsdnu)</f>
        <v>#DIV/0!</v>
      </c>
    </row>
    <row r="496" spans="8:18" x14ac:dyDescent="0.2">
      <c r="H496" s="11"/>
      <c r="I496" s="16" t="e">
        <f>+alpha*((F*B496)^(0.5*(1-beta))*(1+1/24*(1-beta)^2*(LN(F/B496)^2)+1/1920*(1-beta)^4*(LN(F/B496)^4)))^(-1)</f>
        <v>#DIV/0!</v>
      </c>
      <c r="J496" s="11" t="e">
        <f>+(1+(1/24*(1-beta)^2*alpha^2/(F*B496)^(1-beta)+rho*beta*nu*alpha/(4*(F*B496)^(0.5*(1-beta)))+(2-3*rho^2)/24*nu^2)*F496)</f>
        <v>#DIV/0!</v>
      </c>
      <c r="K496" s="11" t="e">
        <f>+nu/alpha*(F*B496)^(0.5*(1-beta))*LN(F/B496)</f>
        <v>#DIV/0!</v>
      </c>
      <c r="L496" s="11" t="e">
        <f>LN((SQRT(1-2*rho*K496+K496^2)+K496-rho)/(1-rho))</f>
        <v>#DIV/0!</v>
      </c>
      <c r="M496" s="11" t="e">
        <f t="shared" si="21"/>
        <v>#DIV/0!</v>
      </c>
      <c r="N496" s="10" t="e">
        <f t="shared" si="22"/>
        <v>#DIV/0!</v>
      </c>
      <c r="O496" s="10" t="e">
        <f t="shared" si="23"/>
        <v>#DIV/0!</v>
      </c>
      <c r="P496" s="8" t="e" cm="1">
        <f t="array" ref="P496">IF(E496=TRUE,0,dsdalpha)</f>
        <v>#DIV/0!</v>
      </c>
      <c r="Q496" s="8" t="e" cm="1">
        <f t="array" ref="Q496">IF(E496=TRUE,0,ds_dhro)</f>
        <v>#DIV/0!</v>
      </c>
      <c r="R496" s="9" t="e" cm="1">
        <f t="array" ref="R496">IF(E496=TRUE,0,dsdnu)</f>
        <v>#DIV/0!</v>
      </c>
    </row>
    <row r="497" spans="8:18" x14ac:dyDescent="0.2">
      <c r="H497" s="11"/>
      <c r="I497" s="16" t="e">
        <f>+alpha*((F*B497)^(0.5*(1-beta))*(1+1/24*(1-beta)^2*(LN(F/B497)^2)+1/1920*(1-beta)^4*(LN(F/B497)^4)))^(-1)</f>
        <v>#DIV/0!</v>
      </c>
      <c r="J497" s="11" t="e">
        <f>+(1+(1/24*(1-beta)^2*alpha^2/(F*B497)^(1-beta)+rho*beta*nu*alpha/(4*(F*B497)^(0.5*(1-beta)))+(2-3*rho^2)/24*nu^2)*F497)</f>
        <v>#DIV/0!</v>
      </c>
      <c r="K497" s="11" t="e">
        <f>+nu/alpha*(F*B497)^(0.5*(1-beta))*LN(F/B497)</f>
        <v>#DIV/0!</v>
      </c>
      <c r="L497" s="11" t="e">
        <f>LN((SQRT(1-2*rho*K497+K497^2)+K497-rho)/(1-rho))</f>
        <v>#DIV/0!</v>
      </c>
      <c r="M497" s="11" t="e">
        <f t="shared" si="21"/>
        <v>#DIV/0!</v>
      </c>
      <c r="N497" s="10" t="e">
        <f t="shared" si="22"/>
        <v>#DIV/0!</v>
      </c>
      <c r="O497" s="10" t="e">
        <f t="shared" si="23"/>
        <v>#DIV/0!</v>
      </c>
      <c r="P497" s="8" t="e" cm="1">
        <f t="array" ref="P497">IF(E497=TRUE,0,dsdalpha)</f>
        <v>#DIV/0!</v>
      </c>
      <c r="Q497" s="8" t="e" cm="1">
        <f t="array" ref="Q497">IF(E497=TRUE,0,ds_dhro)</f>
        <v>#DIV/0!</v>
      </c>
      <c r="R497" s="9" t="e" cm="1">
        <f t="array" ref="R497">IF(E497=TRUE,0,dsdnu)</f>
        <v>#DIV/0!</v>
      </c>
    </row>
    <row r="498" spans="8:18" x14ac:dyDescent="0.2">
      <c r="H498" s="11"/>
      <c r="I498" s="16" t="e">
        <f>+alpha*((F*B498)^(0.5*(1-beta))*(1+1/24*(1-beta)^2*(LN(F/B498)^2)+1/1920*(1-beta)^4*(LN(F/B498)^4)))^(-1)</f>
        <v>#DIV/0!</v>
      </c>
      <c r="J498" s="11" t="e">
        <f>+(1+(1/24*(1-beta)^2*alpha^2/(F*B498)^(1-beta)+rho*beta*nu*alpha/(4*(F*B498)^(0.5*(1-beta)))+(2-3*rho^2)/24*nu^2)*F498)</f>
        <v>#DIV/0!</v>
      </c>
      <c r="K498" s="11" t="e">
        <f>+nu/alpha*(F*B498)^(0.5*(1-beta))*LN(F/B498)</f>
        <v>#DIV/0!</v>
      </c>
      <c r="L498" s="11" t="e">
        <f>LN((SQRT(1-2*rho*K498+K498^2)+K498-rho)/(1-rho))</f>
        <v>#DIV/0!</v>
      </c>
      <c r="M498" s="11" t="e">
        <f t="shared" si="21"/>
        <v>#DIV/0!</v>
      </c>
      <c r="N498" s="10" t="e">
        <f t="shared" si="22"/>
        <v>#DIV/0!</v>
      </c>
      <c r="O498" s="10" t="e">
        <f t="shared" si="23"/>
        <v>#DIV/0!</v>
      </c>
      <c r="P498" s="8" t="e" cm="1">
        <f t="array" ref="P498">IF(E498=TRUE,0,dsdalpha)</f>
        <v>#DIV/0!</v>
      </c>
      <c r="Q498" s="8" t="e" cm="1">
        <f t="array" ref="Q498">IF(E498=TRUE,0,ds_dhro)</f>
        <v>#DIV/0!</v>
      </c>
      <c r="R498" s="9" t="e" cm="1">
        <f t="array" ref="R498">IF(E498=TRUE,0,dsdnu)</f>
        <v>#DIV/0!</v>
      </c>
    </row>
    <row r="499" spans="8:18" x14ac:dyDescent="0.2">
      <c r="H499" s="11"/>
      <c r="I499" s="16" t="e">
        <f>+alpha*((F*B499)^(0.5*(1-beta))*(1+1/24*(1-beta)^2*(LN(F/B499)^2)+1/1920*(1-beta)^4*(LN(F/B499)^4)))^(-1)</f>
        <v>#DIV/0!</v>
      </c>
      <c r="J499" s="11" t="e">
        <f>+(1+(1/24*(1-beta)^2*alpha^2/(F*B499)^(1-beta)+rho*beta*nu*alpha/(4*(F*B499)^(0.5*(1-beta)))+(2-3*rho^2)/24*nu^2)*F499)</f>
        <v>#DIV/0!</v>
      </c>
      <c r="K499" s="11" t="e">
        <f>+nu/alpha*(F*B499)^(0.5*(1-beta))*LN(F/B499)</f>
        <v>#DIV/0!</v>
      </c>
      <c r="L499" s="11" t="e">
        <f>LN((SQRT(1-2*rho*K499+K499^2)+K499-rho)/(1-rho))</f>
        <v>#DIV/0!</v>
      </c>
      <c r="M499" s="11" t="e">
        <f t="shared" si="21"/>
        <v>#DIV/0!</v>
      </c>
      <c r="N499" s="10" t="e">
        <f t="shared" si="22"/>
        <v>#DIV/0!</v>
      </c>
      <c r="O499" s="10" t="e">
        <f t="shared" si="23"/>
        <v>#DIV/0!</v>
      </c>
      <c r="P499" s="8" t="e" cm="1">
        <f t="array" ref="P499">IF(E499=TRUE,0,dsdalpha)</f>
        <v>#DIV/0!</v>
      </c>
      <c r="Q499" s="8" t="e" cm="1">
        <f t="array" ref="Q499">IF(E499=TRUE,0,ds_dhro)</f>
        <v>#DIV/0!</v>
      </c>
      <c r="R499" s="9" t="e" cm="1">
        <f t="array" ref="R499">IF(E499=TRUE,0,dsdnu)</f>
        <v>#DIV/0!</v>
      </c>
    </row>
    <row r="500" spans="8:18" x14ac:dyDescent="0.2">
      <c r="H500" s="11"/>
      <c r="I500" s="16" t="e">
        <f>+alpha*((F*B500)^(0.5*(1-beta))*(1+1/24*(1-beta)^2*(LN(F/B500)^2)+1/1920*(1-beta)^4*(LN(F/B500)^4)))^(-1)</f>
        <v>#DIV/0!</v>
      </c>
      <c r="J500" s="11" t="e">
        <f>+(1+(1/24*(1-beta)^2*alpha^2/(F*B500)^(1-beta)+rho*beta*nu*alpha/(4*(F*B500)^(0.5*(1-beta)))+(2-3*rho^2)/24*nu^2)*F500)</f>
        <v>#DIV/0!</v>
      </c>
      <c r="K500" s="11" t="e">
        <f>+nu/alpha*(F*B500)^(0.5*(1-beta))*LN(F/B500)</f>
        <v>#DIV/0!</v>
      </c>
      <c r="L500" s="11" t="e">
        <f>LN((SQRT(1-2*rho*K500+K500^2)+K500-rho)/(1-rho))</f>
        <v>#DIV/0!</v>
      </c>
      <c r="M500" s="11" t="e">
        <f t="shared" si="21"/>
        <v>#DIV/0!</v>
      </c>
      <c r="N500" s="10" t="e">
        <f t="shared" si="22"/>
        <v>#DIV/0!</v>
      </c>
      <c r="O500" s="10" t="e">
        <f t="shared" si="23"/>
        <v>#DIV/0!</v>
      </c>
      <c r="P500" s="8" t="e" cm="1">
        <f t="array" ref="P500">IF(E500=TRUE,0,dsdalpha)</f>
        <v>#DIV/0!</v>
      </c>
      <c r="Q500" s="8" t="e" cm="1">
        <f t="array" ref="Q500">IF(E500=TRUE,0,ds_dhro)</f>
        <v>#DIV/0!</v>
      </c>
      <c r="R500" s="9" t="e" cm="1">
        <f t="array" ref="R500">IF(E500=TRUE,0,dsdnu)</f>
        <v>#DIV/0!</v>
      </c>
    </row>
    <row r="501" spans="8:18" x14ac:dyDescent="0.2">
      <c r="H501" s="11"/>
      <c r="I501" s="16" t="e">
        <f>+alpha*((F*B501)^(0.5*(1-beta))*(1+1/24*(1-beta)^2*(LN(F/B501)^2)+1/1920*(1-beta)^4*(LN(F/B501)^4)))^(-1)</f>
        <v>#DIV/0!</v>
      </c>
      <c r="J501" s="11" t="e">
        <f>+(1+(1/24*(1-beta)^2*alpha^2/(F*B501)^(1-beta)+rho*beta*nu*alpha/(4*(F*B501)^(0.5*(1-beta)))+(2-3*rho^2)/24*nu^2)*F501)</f>
        <v>#DIV/0!</v>
      </c>
      <c r="K501" s="11" t="e">
        <f>+nu/alpha*(F*B501)^(0.5*(1-beta))*LN(F/B501)</f>
        <v>#DIV/0!</v>
      </c>
      <c r="L501" s="11" t="e">
        <f>LN((SQRT(1-2*rho*K501+K501^2)+K501-rho)/(1-rho))</f>
        <v>#DIV/0!</v>
      </c>
      <c r="M501" s="11" t="e">
        <f t="shared" si="21"/>
        <v>#DIV/0!</v>
      </c>
      <c r="N501" s="10" t="e">
        <f t="shared" si="22"/>
        <v>#DIV/0!</v>
      </c>
      <c r="O501" s="10" t="e">
        <f t="shared" si="23"/>
        <v>#DIV/0!</v>
      </c>
      <c r="P501" s="8" t="e" cm="1">
        <f t="array" ref="P501">IF(E501=TRUE,0,dsdalpha)</f>
        <v>#DIV/0!</v>
      </c>
      <c r="Q501" s="8" t="e" cm="1">
        <f t="array" ref="Q501">IF(E501=TRUE,0,ds_dhro)</f>
        <v>#DIV/0!</v>
      </c>
      <c r="R501" s="9" t="e" cm="1">
        <f t="array" ref="R501">IF(E501=TRUE,0,dsdnu)</f>
        <v>#DIV/0!</v>
      </c>
    </row>
    <row r="502" spans="8:18" x14ac:dyDescent="0.2">
      <c r="H502" s="11"/>
      <c r="I502" s="16" t="e">
        <f>+alpha*((F*B502)^(0.5*(1-beta))*(1+1/24*(1-beta)^2*(LN(F/B502)^2)+1/1920*(1-beta)^4*(LN(F/B502)^4)))^(-1)</f>
        <v>#DIV/0!</v>
      </c>
      <c r="J502" s="11" t="e">
        <f>+(1+(1/24*(1-beta)^2*alpha^2/(F*B502)^(1-beta)+rho*beta*nu*alpha/(4*(F*B502)^(0.5*(1-beta)))+(2-3*rho^2)/24*nu^2)*F502)</f>
        <v>#DIV/0!</v>
      </c>
      <c r="K502" s="11" t="e">
        <f>+nu/alpha*(F*B502)^(0.5*(1-beta))*LN(F/B502)</f>
        <v>#DIV/0!</v>
      </c>
      <c r="L502" s="11" t="e">
        <f>LN((SQRT(1-2*rho*K502+K502^2)+K502-rho)/(1-rho))</f>
        <v>#DIV/0!</v>
      </c>
      <c r="M502" s="11" t="e">
        <f t="shared" si="21"/>
        <v>#DIV/0!</v>
      </c>
      <c r="N502" s="10" t="e">
        <f t="shared" si="22"/>
        <v>#DIV/0!</v>
      </c>
      <c r="O502" s="10" t="e">
        <f t="shared" si="23"/>
        <v>#DIV/0!</v>
      </c>
      <c r="P502" s="8" t="e" cm="1">
        <f t="array" ref="P502">IF(E502=TRUE,0,dsdalpha)</f>
        <v>#DIV/0!</v>
      </c>
      <c r="Q502" s="8" t="e" cm="1">
        <f t="array" ref="Q502">IF(E502=TRUE,0,ds_dhro)</f>
        <v>#DIV/0!</v>
      </c>
      <c r="R502" s="9" t="e" cm="1">
        <f t="array" ref="R502">IF(E502=TRUE,0,dsdnu)</f>
        <v>#DIV/0!</v>
      </c>
    </row>
    <row r="503" spans="8:18" x14ac:dyDescent="0.2">
      <c r="H503" s="11"/>
      <c r="I503" s="16" t="e">
        <f>+alpha*((F*B503)^(0.5*(1-beta))*(1+1/24*(1-beta)^2*(LN(F/B503)^2)+1/1920*(1-beta)^4*(LN(F/B503)^4)))^(-1)</f>
        <v>#DIV/0!</v>
      </c>
      <c r="J503" s="11" t="e">
        <f>+(1+(1/24*(1-beta)^2*alpha^2/(F*B503)^(1-beta)+rho*beta*nu*alpha/(4*(F*B503)^(0.5*(1-beta)))+(2-3*rho^2)/24*nu^2)*F503)</f>
        <v>#DIV/0!</v>
      </c>
      <c r="K503" s="11" t="e">
        <f>+nu/alpha*(F*B503)^(0.5*(1-beta))*LN(F/B503)</f>
        <v>#DIV/0!</v>
      </c>
      <c r="L503" s="11" t="e">
        <f>LN((SQRT(1-2*rho*K503+K503^2)+K503-rho)/(1-rho))</f>
        <v>#DIV/0!</v>
      </c>
      <c r="M503" s="11" t="e">
        <f t="shared" si="21"/>
        <v>#DIV/0!</v>
      </c>
      <c r="N503" s="10" t="e">
        <f t="shared" si="22"/>
        <v>#DIV/0!</v>
      </c>
      <c r="O503" s="10" t="e">
        <f t="shared" si="23"/>
        <v>#DIV/0!</v>
      </c>
      <c r="P503" s="8" t="e" cm="1">
        <f t="array" ref="P503">IF(E503=TRUE,0,dsdalpha)</f>
        <v>#DIV/0!</v>
      </c>
      <c r="Q503" s="8" t="e" cm="1">
        <f t="array" ref="Q503">IF(E503=TRUE,0,ds_dhro)</f>
        <v>#DIV/0!</v>
      </c>
      <c r="R503" s="9" t="e" cm="1">
        <f t="array" ref="R503">IF(E503=TRUE,0,dsdnu)</f>
        <v>#DIV/0!</v>
      </c>
    </row>
    <row r="504" spans="8:18" x14ac:dyDescent="0.2">
      <c r="H504" s="11"/>
      <c r="I504" s="16" t="e">
        <f>+alpha*((F*B504)^(0.5*(1-beta))*(1+1/24*(1-beta)^2*(LN(F/B504)^2)+1/1920*(1-beta)^4*(LN(F/B504)^4)))^(-1)</f>
        <v>#DIV/0!</v>
      </c>
      <c r="J504" s="11" t="e">
        <f>+(1+(1/24*(1-beta)^2*alpha^2/(F*B504)^(1-beta)+rho*beta*nu*alpha/(4*(F*B504)^(0.5*(1-beta)))+(2-3*rho^2)/24*nu^2)*F504)</f>
        <v>#DIV/0!</v>
      </c>
      <c r="K504" s="11" t="e">
        <f>+nu/alpha*(F*B504)^(0.5*(1-beta))*LN(F/B504)</f>
        <v>#DIV/0!</v>
      </c>
      <c r="L504" s="11" t="e">
        <f>LN((SQRT(1-2*rho*K504+K504^2)+K504-rho)/(1-rho))</f>
        <v>#DIV/0!</v>
      </c>
      <c r="M504" s="11" t="e">
        <f t="shared" si="21"/>
        <v>#DIV/0!</v>
      </c>
      <c r="N504" s="10" t="e">
        <f t="shared" si="22"/>
        <v>#DIV/0!</v>
      </c>
      <c r="O504" s="10" t="e">
        <f t="shared" si="23"/>
        <v>#DIV/0!</v>
      </c>
      <c r="P504" s="8" t="e" cm="1">
        <f t="array" ref="P504">IF(E504=TRUE,0,dsdalpha)</f>
        <v>#DIV/0!</v>
      </c>
      <c r="Q504" s="8" t="e" cm="1">
        <f t="array" ref="Q504">IF(E504=TRUE,0,ds_dhro)</f>
        <v>#DIV/0!</v>
      </c>
      <c r="R504" s="9" t="e" cm="1">
        <f t="array" ref="R504">IF(E504=TRUE,0,dsdnu)</f>
        <v>#DIV/0!</v>
      </c>
    </row>
    <row r="505" spans="8:18" x14ac:dyDescent="0.2">
      <c r="H505" s="11"/>
      <c r="I505" s="16" t="e">
        <f>+alpha*((F*B505)^(0.5*(1-beta))*(1+1/24*(1-beta)^2*(LN(F/B505)^2)+1/1920*(1-beta)^4*(LN(F/B505)^4)))^(-1)</f>
        <v>#DIV/0!</v>
      </c>
      <c r="J505" s="11" t="e">
        <f>+(1+(1/24*(1-beta)^2*alpha^2/(F*B505)^(1-beta)+rho*beta*nu*alpha/(4*(F*B505)^(0.5*(1-beta)))+(2-3*rho^2)/24*nu^2)*F505)</f>
        <v>#DIV/0!</v>
      </c>
      <c r="K505" s="11" t="e">
        <f>+nu/alpha*(F*B505)^(0.5*(1-beta))*LN(F/B505)</f>
        <v>#DIV/0!</v>
      </c>
      <c r="L505" s="11" t="e">
        <f>LN((SQRT(1-2*rho*K505+K505^2)+K505-rho)/(1-rho))</f>
        <v>#DIV/0!</v>
      </c>
      <c r="M505" s="11" t="e">
        <f t="shared" si="21"/>
        <v>#DIV/0!</v>
      </c>
      <c r="N505" s="10" t="e">
        <f t="shared" si="22"/>
        <v>#DIV/0!</v>
      </c>
      <c r="O505" s="10" t="e">
        <f t="shared" si="23"/>
        <v>#DIV/0!</v>
      </c>
      <c r="P505" s="8" t="e" cm="1">
        <f t="array" ref="P505">IF(E505=TRUE,0,dsdalpha)</f>
        <v>#DIV/0!</v>
      </c>
      <c r="Q505" s="8" t="e" cm="1">
        <f t="array" ref="Q505">IF(E505=TRUE,0,ds_dhro)</f>
        <v>#DIV/0!</v>
      </c>
      <c r="R505" s="9" t="e" cm="1">
        <f t="array" ref="R505">IF(E505=TRUE,0,dsdnu)</f>
        <v>#DIV/0!</v>
      </c>
    </row>
    <row r="506" spans="8:18" x14ac:dyDescent="0.2">
      <c r="H506" s="11"/>
      <c r="I506" s="16" t="e">
        <f>+alpha*((F*B506)^(0.5*(1-beta))*(1+1/24*(1-beta)^2*(LN(F/B506)^2)+1/1920*(1-beta)^4*(LN(F/B506)^4)))^(-1)</f>
        <v>#DIV/0!</v>
      </c>
      <c r="J506" s="11" t="e">
        <f>+(1+(1/24*(1-beta)^2*alpha^2/(F*B506)^(1-beta)+rho*beta*nu*alpha/(4*(F*B506)^(0.5*(1-beta)))+(2-3*rho^2)/24*nu^2)*F506)</f>
        <v>#DIV/0!</v>
      </c>
      <c r="K506" s="11" t="e">
        <f>+nu/alpha*(F*B506)^(0.5*(1-beta))*LN(F/B506)</f>
        <v>#DIV/0!</v>
      </c>
      <c r="L506" s="11" t="e">
        <f>LN((SQRT(1-2*rho*K506+K506^2)+K506-rho)/(1-rho))</f>
        <v>#DIV/0!</v>
      </c>
      <c r="M506" s="11" t="e">
        <f t="shared" si="21"/>
        <v>#DIV/0!</v>
      </c>
      <c r="N506" s="10" t="e">
        <f t="shared" si="22"/>
        <v>#DIV/0!</v>
      </c>
      <c r="O506" s="10" t="e">
        <f t="shared" si="23"/>
        <v>#DIV/0!</v>
      </c>
      <c r="P506" s="8" t="e" cm="1">
        <f t="array" ref="P506">IF(E506=TRUE,0,dsdalpha)</f>
        <v>#DIV/0!</v>
      </c>
      <c r="Q506" s="8" t="e" cm="1">
        <f t="array" ref="Q506">IF(E506=TRUE,0,ds_dhro)</f>
        <v>#DIV/0!</v>
      </c>
      <c r="R506" s="9" t="e" cm="1">
        <f t="array" ref="R506">IF(E506=TRUE,0,dsdnu)</f>
        <v>#DIV/0!</v>
      </c>
    </row>
    <row r="507" spans="8:18" x14ac:dyDescent="0.2">
      <c r="H507" s="11"/>
      <c r="I507" s="16" t="e">
        <f>+alpha*((F*B507)^(0.5*(1-beta))*(1+1/24*(1-beta)^2*(LN(F/B507)^2)+1/1920*(1-beta)^4*(LN(F/B507)^4)))^(-1)</f>
        <v>#DIV/0!</v>
      </c>
      <c r="J507" s="11" t="e">
        <f>+(1+(1/24*(1-beta)^2*alpha^2/(F*B507)^(1-beta)+rho*beta*nu*alpha/(4*(F*B507)^(0.5*(1-beta)))+(2-3*rho^2)/24*nu^2)*F507)</f>
        <v>#DIV/0!</v>
      </c>
      <c r="K507" s="11" t="e">
        <f>+nu/alpha*(F*B507)^(0.5*(1-beta))*LN(F/B507)</f>
        <v>#DIV/0!</v>
      </c>
      <c r="L507" s="11" t="e">
        <f>LN((SQRT(1-2*rho*K507+K507^2)+K507-rho)/(1-rho))</f>
        <v>#DIV/0!</v>
      </c>
      <c r="M507" s="11" t="e">
        <f t="shared" si="21"/>
        <v>#DIV/0!</v>
      </c>
      <c r="N507" s="10" t="e">
        <f t="shared" si="22"/>
        <v>#DIV/0!</v>
      </c>
      <c r="O507" s="10" t="e">
        <f t="shared" si="23"/>
        <v>#DIV/0!</v>
      </c>
      <c r="P507" s="8" t="e" cm="1">
        <f t="array" ref="P507">IF(E507=TRUE,0,dsdalpha)</f>
        <v>#DIV/0!</v>
      </c>
      <c r="Q507" s="8" t="e" cm="1">
        <f t="array" ref="Q507">IF(E507=TRUE,0,ds_dhro)</f>
        <v>#DIV/0!</v>
      </c>
      <c r="R507" s="9" t="e" cm="1">
        <f t="array" ref="R507">IF(E507=TRUE,0,dsdnu)</f>
        <v>#DIV/0!</v>
      </c>
    </row>
    <row r="508" spans="8:18" x14ac:dyDescent="0.2">
      <c r="H508" s="11"/>
      <c r="I508" s="16" t="e">
        <f>+alpha*((F*B508)^(0.5*(1-beta))*(1+1/24*(1-beta)^2*(LN(F/B508)^2)+1/1920*(1-beta)^4*(LN(F/B508)^4)))^(-1)</f>
        <v>#DIV/0!</v>
      </c>
      <c r="J508" s="11" t="e">
        <f>+(1+(1/24*(1-beta)^2*alpha^2/(F*B508)^(1-beta)+rho*beta*nu*alpha/(4*(F*B508)^(0.5*(1-beta)))+(2-3*rho^2)/24*nu^2)*F508)</f>
        <v>#DIV/0!</v>
      </c>
      <c r="K508" s="11" t="e">
        <f>+nu/alpha*(F*B508)^(0.5*(1-beta))*LN(F/B508)</f>
        <v>#DIV/0!</v>
      </c>
      <c r="L508" s="11" t="e">
        <f>LN((SQRT(1-2*rho*K508+K508^2)+K508-rho)/(1-rho))</f>
        <v>#DIV/0!</v>
      </c>
      <c r="M508" s="11" t="e">
        <f t="shared" si="21"/>
        <v>#DIV/0!</v>
      </c>
      <c r="N508" s="10" t="e">
        <f t="shared" si="22"/>
        <v>#DIV/0!</v>
      </c>
      <c r="O508" s="10" t="e">
        <f t="shared" si="23"/>
        <v>#DIV/0!</v>
      </c>
      <c r="P508" s="8" t="e" cm="1">
        <f t="array" ref="P508">IF(E508=TRUE,0,dsdalpha)</f>
        <v>#DIV/0!</v>
      </c>
      <c r="Q508" s="8" t="e" cm="1">
        <f t="array" ref="Q508">IF(E508=TRUE,0,ds_dhro)</f>
        <v>#DIV/0!</v>
      </c>
      <c r="R508" s="9" t="e" cm="1">
        <f t="array" ref="R508">IF(E508=TRUE,0,dsdnu)</f>
        <v>#DIV/0!</v>
      </c>
    </row>
    <row r="509" spans="8:18" x14ac:dyDescent="0.2">
      <c r="H509" s="11"/>
      <c r="I509" s="16" t="e">
        <f>+alpha*((F*B509)^(0.5*(1-beta))*(1+1/24*(1-beta)^2*(LN(F/B509)^2)+1/1920*(1-beta)^4*(LN(F/B509)^4)))^(-1)</f>
        <v>#DIV/0!</v>
      </c>
      <c r="J509" s="11" t="e">
        <f>+(1+(1/24*(1-beta)^2*alpha^2/(F*B509)^(1-beta)+rho*beta*nu*alpha/(4*(F*B509)^(0.5*(1-beta)))+(2-3*rho^2)/24*nu^2)*F509)</f>
        <v>#DIV/0!</v>
      </c>
      <c r="K509" s="11" t="e">
        <f>+nu/alpha*(F*B509)^(0.5*(1-beta))*LN(F/B509)</f>
        <v>#DIV/0!</v>
      </c>
      <c r="L509" s="11" t="e">
        <f>LN((SQRT(1-2*rho*K509+K509^2)+K509-rho)/(1-rho))</f>
        <v>#DIV/0!</v>
      </c>
      <c r="M509" s="11" t="e">
        <f t="shared" si="21"/>
        <v>#DIV/0!</v>
      </c>
      <c r="N509" s="10" t="e">
        <f t="shared" si="22"/>
        <v>#DIV/0!</v>
      </c>
      <c r="O509" s="10" t="e">
        <f t="shared" si="23"/>
        <v>#DIV/0!</v>
      </c>
      <c r="P509" s="8" t="e" cm="1">
        <f t="array" ref="P509">IF(E509=TRUE,0,dsdalpha)</f>
        <v>#DIV/0!</v>
      </c>
      <c r="Q509" s="8" t="e" cm="1">
        <f t="array" ref="Q509">IF(E509=TRUE,0,ds_dhro)</f>
        <v>#DIV/0!</v>
      </c>
      <c r="R509" s="9" t="e" cm="1">
        <f t="array" ref="R509">IF(E509=TRUE,0,dsdnu)</f>
        <v>#DIV/0!</v>
      </c>
    </row>
    <row r="510" spans="8:18" x14ac:dyDescent="0.2">
      <c r="H510" s="11"/>
      <c r="I510" s="16" t="e">
        <f>+alpha*((F*B510)^(0.5*(1-beta))*(1+1/24*(1-beta)^2*(LN(F/B510)^2)+1/1920*(1-beta)^4*(LN(F/B510)^4)))^(-1)</f>
        <v>#DIV/0!</v>
      </c>
      <c r="J510" s="11" t="e">
        <f>+(1+(1/24*(1-beta)^2*alpha^2/(F*B510)^(1-beta)+rho*beta*nu*alpha/(4*(F*B510)^(0.5*(1-beta)))+(2-3*rho^2)/24*nu^2)*F510)</f>
        <v>#DIV/0!</v>
      </c>
      <c r="K510" s="11" t="e">
        <f>+nu/alpha*(F*B510)^(0.5*(1-beta))*LN(F/B510)</f>
        <v>#DIV/0!</v>
      </c>
      <c r="L510" s="11" t="e">
        <f>LN((SQRT(1-2*rho*K510+K510^2)+K510-rho)/(1-rho))</f>
        <v>#DIV/0!</v>
      </c>
      <c r="M510" s="11" t="e">
        <f t="shared" si="21"/>
        <v>#DIV/0!</v>
      </c>
      <c r="N510" s="10" t="e">
        <f t="shared" si="22"/>
        <v>#DIV/0!</v>
      </c>
      <c r="O510" s="10" t="e">
        <f t="shared" si="23"/>
        <v>#DIV/0!</v>
      </c>
      <c r="P510" s="8" t="e" cm="1">
        <f t="array" ref="P510">IF(E510=TRUE,0,dsdalpha)</f>
        <v>#DIV/0!</v>
      </c>
      <c r="Q510" s="8" t="e" cm="1">
        <f t="array" ref="Q510">IF(E510=TRUE,0,ds_dhro)</f>
        <v>#DIV/0!</v>
      </c>
      <c r="R510" s="9" t="e" cm="1">
        <f t="array" ref="R510">IF(E510=TRUE,0,dsdnu)</f>
        <v>#DIV/0!</v>
      </c>
    </row>
    <row r="511" spans="8:18" x14ac:dyDescent="0.2">
      <c r="H511" s="11"/>
      <c r="I511" s="16" t="e">
        <f>+alpha*((F*B511)^(0.5*(1-beta))*(1+1/24*(1-beta)^2*(LN(F/B511)^2)+1/1920*(1-beta)^4*(LN(F/B511)^4)))^(-1)</f>
        <v>#DIV/0!</v>
      </c>
      <c r="J511" s="11" t="e">
        <f>+(1+(1/24*(1-beta)^2*alpha^2/(F*B511)^(1-beta)+rho*beta*nu*alpha/(4*(F*B511)^(0.5*(1-beta)))+(2-3*rho^2)/24*nu^2)*F511)</f>
        <v>#DIV/0!</v>
      </c>
      <c r="K511" s="11" t="e">
        <f>+nu/alpha*(F*B511)^(0.5*(1-beta))*LN(F/B511)</f>
        <v>#DIV/0!</v>
      </c>
      <c r="L511" s="11" t="e">
        <f>LN((SQRT(1-2*rho*K511+K511^2)+K511-rho)/(1-rho))</f>
        <v>#DIV/0!</v>
      </c>
      <c r="M511" s="11" t="e">
        <f t="shared" si="21"/>
        <v>#DIV/0!</v>
      </c>
      <c r="N511" s="10" t="e">
        <f t="shared" si="22"/>
        <v>#DIV/0!</v>
      </c>
      <c r="O511" s="10" t="e">
        <f t="shared" si="23"/>
        <v>#DIV/0!</v>
      </c>
      <c r="P511" s="8" t="e" cm="1">
        <f t="array" ref="P511">IF(E511=TRUE,0,dsdalpha)</f>
        <v>#DIV/0!</v>
      </c>
      <c r="Q511" s="8" t="e" cm="1">
        <f t="array" ref="Q511">IF(E511=TRUE,0,ds_dhro)</f>
        <v>#DIV/0!</v>
      </c>
      <c r="R511" s="9" t="e" cm="1">
        <f t="array" ref="R511">IF(E511=TRUE,0,dsdnu)</f>
        <v>#DIV/0!</v>
      </c>
    </row>
    <row r="512" spans="8:18" x14ac:dyDescent="0.2">
      <c r="H512" s="11"/>
      <c r="I512" s="16" t="e">
        <f>+alpha*((F*B512)^(0.5*(1-beta))*(1+1/24*(1-beta)^2*(LN(F/B512)^2)+1/1920*(1-beta)^4*(LN(F/B512)^4)))^(-1)</f>
        <v>#DIV/0!</v>
      </c>
      <c r="J512" s="11" t="e">
        <f>+(1+(1/24*(1-beta)^2*alpha^2/(F*B512)^(1-beta)+rho*beta*nu*alpha/(4*(F*B512)^(0.5*(1-beta)))+(2-3*rho^2)/24*nu^2)*F512)</f>
        <v>#DIV/0!</v>
      </c>
      <c r="K512" s="11" t="e">
        <f>+nu/alpha*(F*B512)^(0.5*(1-beta))*LN(F/B512)</f>
        <v>#DIV/0!</v>
      </c>
      <c r="L512" s="11" t="e">
        <f>LN((SQRT(1-2*rho*K512+K512^2)+K512-rho)/(1-rho))</f>
        <v>#DIV/0!</v>
      </c>
      <c r="M512" s="11" t="e">
        <f t="shared" si="21"/>
        <v>#DIV/0!</v>
      </c>
      <c r="N512" s="10" t="e">
        <f t="shared" si="22"/>
        <v>#DIV/0!</v>
      </c>
      <c r="O512" s="10" t="e">
        <f t="shared" si="23"/>
        <v>#DIV/0!</v>
      </c>
      <c r="P512" s="8" t="e" cm="1">
        <f t="array" ref="P512">IF(E512=TRUE,0,dsdalpha)</f>
        <v>#DIV/0!</v>
      </c>
      <c r="Q512" s="8" t="e" cm="1">
        <f t="array" ref="Q512">IF(E512=TRUE,0,ds_dhro)</f>
        <v>#DIV/0!</v>
      </c>
      <c r="R512" s="9" t="e" cm="1">
        <f t="array" ref="R512">IF(E512=TRUE,0,dsdnu)</f>
        <v>#DIV/0!</v>
      </c>
    </row>
    <row r="513" spans="8:18" x14ac:dyDescent="0.2">
      <c r="H513" s="11"/>
      <c r="I513" s="16" t="e">
        <f>+alpha*((F*B513)^(0.5*(1-beta))*(1+1/24*(1-beta)^2*(LN(F/B513)^2)+1/1920*(1-beta)^4*(LN(F/B513)^4)))^(-1)</f>
        <v>#DIV/0!</v>
      </c>
      <c r="J513" s="11" t="e">
        <f>+(1+(1/24*(1-beta)^2*alpha^2/(F*B513)^(1-beta)+rho*beta*nu*alpha/(4*(F*B513)^(0.5*(1-beta)))+(2-3*rho^2)/24*nu^2)*F513)</f>
        <v>#DIV/0!</v>
      </c>
      <c r="K513" s="11" t="e">
        <f>+nu/alpha*(F*B513)^(0.5*(1-beta))*LN(F/B513)</f>
        <v>#DIV/0!</v>
      </c>
      <c r="L513" s="11" t="e">
        <f>LN((SQRT(1-2*rho*K513+K513^2)+K513-rho)/(1-rho))</f>
        <v>#DIV/0!</v>
      </c>
      <c r="M513" s="11" t="e">
        <f t="shared" si="21"/>
        <v>#DIV/0!</v>
      </c>
      <c r="N513" s="10" t="e">
        <f t="shared" si="22"/>
        <v>#DIV/0!</v>
      </c>
      <c r="O513" s="10" t="e">
        <f t="shared" si="23"/>
        <v>#DIV/0!</v>
      </c>
      <c r="P513" s="8" t="e" cm="1">
        <f t="array" ref="P513">IF(E513=TRUE,0,dsdalpha)</f>
        <v>#DIV/0!</v>
      </c>
      <c r="Q513" s="8" t="e" cm="1">
        <f t="array" ref="Q513">IF(E513=TRUE,0,ds_dhro)</f>
        <v>#DIV/0!</v>
      </c>
      <c r="R513" s="9" t="e" cm="1">
        <f t="array" ref="R513">IF(E513=TRUE,0,dsdnu)</f>
        <v>#DIV/0!</v>
      </c>
    </row>
    <row r="514" spans="8:18" x14ac:dyDescent="0.2">
      <c r="H514" s="11"/>
      <c r="I514" s="16" t="e">
        <f>+alpha*((F*B514)^(0.5*(1-beta))*(1+1/24*(1-beta)^2*(LN(F/B514)^2)+1/1920*(1-beta)^4*(LN(F/B514)^4)))^(-1)</f>
        <v>#DIV/0!</v>
      </c>
      <c r="J514" s="11" t="e">
        <f>+(1+(1/24*(1-beta)^2*alpha^2/(F*B514)^(1-beta)+rho*beta*nu*alpha/(4*(F*B514)^(0.5*(1-beta)))+(2-3*rho^2)/24*nu^2)*F514)</f>
        <v>#DIV/0!</v>
      </c>
      <c r="K514" s="11" t="e">
        <f>+nu/alpha*(F*B514)^(0.5*(1-beta))*LN(F/B514)</f>
        <v>#DIV/0!</v>
      </c>
      <c r="L514" s="11" t="e">
        <f>LN((SQRT(1-2*rho*K514+K514^2)+K514-rho)/(1-rho))</f>
        <v>#DIV/0!</v>
      </c>
      <c r="M514" s="11" t="e">
        <f t="shared" si="21"/>
        <v>#DIV/0!</v>
      </c>
      <c r="N514" s="10" t="e">
        <f t="shared" si="22"/>
        <v>#DIV/0!</v>
      </c>
      <c r="O514" s="10" t="e">
        <f t="shared" si="23"/>
        <v>#DIV/0!</v>
      </c>
      <c r="P514" s="8" t="e" cm="1">
        <f t="array" ref="P514">IF(E514=TRUE,0,dsdalpha)</f>
        <v>#DIV/0!</v>
      </c>
      <c r="Q514" s="8" t="e" cm="1">
        <f t="array" ref="Q514">IF(E514=TRUE,0,ds_dhro)</f>
        <v>#DIV/0!</v>
      </c>
      <c r="R514" s="9" t="e" cm="1">
        <f t="array" ref="R514">IF(E514=TRUE,0,dsdnu)</f>
        <v>#DIV/0!</v>
      </c>
    </row>
    <row r="515" spans="8:18" x14ac:dyDescent="0.2">
      <c r="H515" s="11"/>
      <c r="I515" s="16" t="e">
        <f>+alpha*((F*B515)^(0.5*(1-beta))*(1+1/24*(1-beta)^2*(LN(F/B515)^2)+1/1920*(1-beta)^4*(LN(F/B515)^4)))^(-1)</f>
        <v>#DIV/0!</v>
      </c>
      <c r="J515" s="11" t="e">
        <f>+(1+(1/24*(1-beta)^2*alpha^2/(F*B515)^(1-beta)+rho*beta*nu*alpha/(4*(F*B515)^(0.5*(1-beta)))+(2-3*rho^2)/24*nu^2)*F515)</f>
        <v>#DIV/0!</v>
      </c>
      <c r="K515" s="11" t="e">
        <f>+nu/alpha*(F*B515)^(0.5*(1-beta))*LN(F/B515)</f>
        <v>#DIV/0!</v>
      </c>
      <c r="L515" s="11" t="e">
        <f>LN((SQRT(1-2*rho*K515+K515^2)+K515-rho)/(1-rho))</f>
        <v>#DIV/0!</v>
      </c>
      <c r="M515" s="11" t="e">
        <f t="shared" ref="M515:M578" si="24">I515*J515*K515/L515</f>
        <v>#DIV/0!</v>
      </c>
      <c r="N515" s="10" t="e">
        <f t="shared" ref="N515:N578" si="25">(M515-D515)^2</f>
        <v>#DIV/0!</v>
      </c>
      <c r="O515" s="10" t="e">
        <f t="shared" ref="O515:O578" si="26">IF(E515=TRUE,0,N515)</f>
        <v>#DIV/0!</v>
      </c>
      <c r="P515" s="8" t="e" cm="1">
        <f t="array" ref="P515">IF(E515=TRUE,0,dsdalpha)</f>
        <v>#DIV/0!</v>
      </c>
      <c r="Q515" s="8" t="e" cm="1">
        <f t="array" ref="Q515">IF(E515=TRUE,0,ds_dhro)</f>
        <v>#DIV/0!</v>
      </c>
      <c r="R515" s="9" t="e" cm="1">
        <f t="array" ref="R515">IF(E515=TRUE,0,dsdnu)</f>
        <v>#DIV/0!</v>
      </c>
    </row>
    <row r="516" spans="8:18" x14ac:dyDescent="0.2">
      <c r="H516" s="11"/>
      <c r="I516" s="16" t="e">
        <f>+alpha*((F*B516)^(0.5*(1-beta))*(1+1/24*(1-beta)^2*(LN(F/B516)^2)+1/1920*(1-beta)^4*(LN(F/B516)^4)))^(-1)</f>
        <v>#DIV/0!</v>
      </c>
      <c r="J516" s="11" t="e">
        <f>+(1+(1/24*(1-beta)^2*alpha^2/(F*B516)^(1-beta)+rho*beta*nu*alpha/(4*(F*B516)^(0.5*(1-beta)))+(2-3*rho^2)/24*nu^2)*F516)</f>
        <v>#DIV/0!</v>
      </c>
      <c r="K516" s="11" t="e">
        <f>+nu/alpha*(F*B516)^(0.5*(1-beta))*LN(F/B516)</f>
        <v>#DIV/0!</v>
      </c>
      <c r="L516" s="11" t="e">
        <f>LN((SQRT(1-2*rho*K516+K516^2)+K516-rho)/(1-rho))</f>
        <v>#DIV/0!</v>
      </c>
      <c r="M516" s="11" t="e">
        <f t="shared" si="24"/>
        <v>#DIV/0!</v>
      </c>
      <c r="N516" s="10" t="e">
        <f t="shared" si="25"/>
        <v>#DIV/0!</v>
      </c>
      <c r="O516" s="10" t="e">
        <f t="shared" si="26"/>
        <v>#DIV/0!</v>
      </c>
      <c r="P516" s="8" t="e" cm="1">
        <f t="array" ref="P516">IF(E516=TRUE,0,dsdalpha)</f>
        <v>#DIV/0!</v>
      </c>
      <c r="Q516" s="8" t="e" cm="1">
        <f t="array" ref="Q516">IF(E516=TRUE,0,ds_dhro)</f>
        <v>#DIV/0!</v>
      </c>
      <c r="R516" s="9" t="e" cm="1">
        <f t="array" ref="R516">IF(E516=TRUE,0,dsdnu)</f>
        <v>#DIV/0!</v>
      </c>
    </row>
    <row r="517" spans="8:18" x14ac:dyDescent="0.2">
      <c r="H517" s="11"/>
      <c r="I517" s="16" t="e">
        <f>+alpha*((F*B517)^(0.5*(1-beta))*(1+1/24*(1-beta)^2*(LN(F/B517)^2)+1/1920*(1-beta)^4*(LN(F/B517)^4)))^(-1)</f>
        <v>#DIV/0!</v>
      </c>
      <c r="J517" s="11" t="e">
        <f>+(1+(1/24*(1-beta)^2*alpha^2/(F*B517)^(1-beta)+rho*beta*nu*alpha/(4*(F*B517)^(0.5*(1-beta)))+(2-3*rho^2)/24*nu^2)*F517)</f>
        <v>#DIV/0!</v>
      </c>
      <c r="K517" s="11" t="e">
        <f>+nu/alpha*(F*B517)^(0.5*(1-beta))*LN(F/B517)</f>
        <v>#DIV/0!</v>
      </c>
      <c r="L517" s="11" t="e">
        <f>LN((SQRT(1-2*rho*K517+K517^2)+K517-rho)/(1-rho))</f>
        <v>#DIV/0!</v>
      </c>
      <c r="M517" s="11" t="e">
        <f t="shared" si="24"/>
        <v>#DIV/0!</v>
      </c>
      <c r="N517" s="10" t="e">
        <f t="shared" si="25"/>
        <v>#DIV/0!</v>
      </c>
      <c r="O517" s="10" t="e">
        <f t="shared" si="26"/>
        <v>#DIV/0!</v>
      </c>
      <c r="P517" s="8" t="e" cm="1">
        <f t="array" ref="P517">IF(E517=TRUE,0,dsdalpha)</f>
        <v>#DIV/0!</v>
      </c>
      <c r="Q517" s="8" t="e" cm="1">
        <f t="array" ref="Q517">IF(E517=TRUE,0,ds_dhro)</f>
        <v>#DIV/0!</v>
      </c>
      <c r="R517" s="9" t="e" cm="1">
        <f t="array" ref="R517">IF(E517=TRUE,0,dsdnu)</f>
        <v>#DIV/0!</v>
      </c>
    </row>
    <row r="518" spans="8:18" x14ac:dyDescent="0.2">
      <c r="H518" s="11"/>
      <c r="I518" s="16" t="e">
        <f>+alpha*((F*B518)^(0.5*(1-beta))*(1+1/24*(1-beta)^2*(LN(F/B518)^2)+1/1920*(1-beta)^4*(LN(F/B518)^4)))^(-1)</f>
        <v>#DIV/0!</v>
      </c>
      <c r="J518" s="11" t="e">
        <f>+(1+(1/24*(1-beta)^2*alpha^2/(F*B518)^(1-beta)+rho*beta*nu*alpha/(4*(F*B518)^(0.5*(1-beta)))+(2-3*rho^2)/24*nu^2)*F518)</f>
        <v>#DIV/0!</v>
      </c>
      <c r="K518" s="11" t="e">
        <f>+nu/alpha*(F*B518)^(0.5*(1-beta))*LN(F/B518)</f>
        <v>#DIV/0!</v>
      </c>
      <c r="L518" s="11" t="e">
        <f>LN((SQRT(1-2*rho*K518+K518^2)+K518-rho)/(1-rho))</f>
        <v>#DIV/0!</v>
      </c>
      <c r="M518" s="11" t="e">
        <f t="shared" si="24"/>
        <v>#DIV/0!</v>
      </c>
      <c r="N518" s="10" t="e">
        <f t="shared" si="25"/>
        <v>#DIV/0!</v>
      </c>
      <c r="O518" s="10" t="e">
        <f t="shared" si="26"/>
        <v>#DIV/0!</v>
      </c>
      <c r="P518" s="8" t="e" cm="1">
        <f t="array" ref="P518">IF(E518=TRUE,0,dsdalpha)</f>
        <v>#DIV/0!</v>
      </c>
      <c r="Q518" s="8" t="e" cm="1">
        <f t="array" ref="Q518">IF(E518=TRUE,0,ds_dhro)</f>
        <v>#DIV/0!</v>
      </c>
      <c r="R518" s="9" t="e" cm="1">
        <f t="array" ref="R518">IF(E518=TRUE,0,dsdnu)</f>
        <v>#DIV/0!</v>
      </c>
    </row>
    <row r="519" spans="8:18" x14ac:dyDescent="0.2">
      <c r="H519" s="11"/>
      <c r="I519" s="16" t="e">
        <f>+alpha*((F*B519)^(0.5*(1-beta))*(1+1/24*(1-beta)^2*(LN(F/B519)^2)+1/1920*(1-beta)^4*(LN(F/B519)^4)))^(-1)</f>
        <v>#DIV/0!</v>
      </c>
      <c r="J519" s="11" t="e">
        <f>+(1+(1/24*(1-beta)^2*alpha^2/(F*B519)^(1-beta)+rho*beta*nu*alpha/(4*(F*B519)^(0.5*(1-beta)))+(2-3*rho^2)/24*nu^2)*F519)</f>
        <v>#DIV/0!</v>
      </c>
      <c r="K519" s="11" t="e">
        <f>+nu/alpha*(F*B519)^(0.5*(1-beta))*LN(F/B519)</f>
        <v>#DIV/0!</v>
      </c>
      <c r="L519" s="11" t="e">
        <f>LN((SQRT(1-2*rho*K519+K519^2)+K519-rho)/(1-rho))</f>
        <v>#DIV/0!</v>
      </c>
      <c r="M519" s="11" t="e">
        <f t="shared" si="24"/>
        <v>#DIV/0!</v>
      </c>
      <c r="N519" s="10" t="e">
        <f t="shared" si="25"/>
        <v>#DIV/0!</v>
      </c>
      <c r="O519" s="10" t="e">
        <f t="shared" si="26"/>
        <v>#DIV/0!</v>
      </c>
      <c r="P519" s="8" t="e" cm="1">
        <f t="array" ref="P519">IF(E519=TRUE,0,dsdalpha)</f>
        <v>#DIV/0!</v>
      </c>
      <c r="Q519" s="8" t="e" cm="1">
        <f t="array" ref="Q519">IF(E519=TRUE,0,ds_dhro)</f>
        <v>#DIV/0!</v>
      </c>
      <c r="R519" s="9" t="e" cm="1">
        <f t="array" ref="R519">IF(E519=TRUE,0,dsdnu)</f>
        <v>#DIV/0!</v>
      </c>
    </row>
    <row r="520" spans="8:18" x14ac:dyDescent="0.2">
      <c r="H520" s="11"/>
      <c r="I520" s="16" t="e">
        <f>+alpha*((F*B520)^(0.5*(1-beta))*(1+1/24*(1-beta)^2*(LN(F/B520)^2)+1/1920*(1-beta)^4*(LN(F/B520)^4)))^(-1)</f>
        <v>#DIV/0!</v>
      </c>
      <c r="J520" s="11" t="e">
        <f>+(1+(1/24*(1-beta)^2*alpha^2/(F*B520)^(1-beta)+rho*beta*nu*alpha/(4*(F*B520)^(0.5*(1-beta)))+(2-3*rho^2)/24*nu^2)*F520)</f>
        <v>#DIV/0!</v>
      </c>
      <c r="K520" s="11" t="e">
        <f>+nu/alpha*(F*B520)^(0.5*(1-beta))*LN(F/B520)</f>
        <v>#DIV/0!</v>
      </c>
      <c r="L520" s="11" t="e">
        <f>LN((SQRT(1-2*rho*K520+K520^2)+K520-rho)/(1-rho))</f>
        <v>#DIV/0!</v>
      </c>
      <c r="M520" s="11" t="e">
        <f t="shared" si="24"/>
        <v>#DIV/0!</v>
      </c>
      <c r="N520" s="10" t="e">
        <f t="shared" si="25"/>
        <v>#DIV/0!</v>
      </c>
      <c r="O520" s="10" t="e">
        <f t="shared" si="26"/>
        <v>#DIV/0!</v>
      </c>
      <c r="P520" s="8" t="e" cm="1">
        <f t="array" ref="P520">IF(E520=TRUE,0,dsdalpha)</f>
        <v>#DIV/0!</v>
      </c>
      <c r="Q520" s="8" t="e" cm="1">
        <f t="array" ref="Q520">IF(E520=TRUE,0,ds_dhro)</f>
        <v>#DIV/0!</v>
      </c>
      <c r="R520" s="9" t="e" cm="1">
        <f t="array" ref="R520">IF(E520=TRUE,0,dsdnu)</f>
        <v>#DIV/0!</v>
      </c>
    </row>
    <row r="521" spans="8:18" x14ac:dyDescent="0.2">
      <c r="H521" s="11"/>
      <c r="I521" s="16" t="e">
        <f>+alpha*((F*B521)^(0.5*(1-beta))*(1+1/24*(1-beta)^2*(LN(F/B521)^2)+1/1920*(1-beta)^4*(LN(F/B521)^4)))^(-1)</f>
        <v>#DIV/0!</v>
      </c>
      <c r="J521" s="11" t="e">
        <f>+(1+(1/24*(1-beta)^2*alpha^2/(F*B521)^(1-beta)+rho*beta*nu*alpha/(4*(F*B521)^(0.5*(1-beta)))+(2-3*rho^2)/24*nu^2)*F521)</f>
        <v>#DIV/0!</v>
      </c>
      <c r="K521" s="11" t="e">
        <f>+nu/alpha*(F*B521)^(0.5*(1-beta))*LN(F/B521)</f>
        <v>#DIV/0!</v>
      </c>
      <c r="L521" s="11" t="e">
        <f>LN((SQRT(1-2*rho*K521+K521^2)+K521-rho)/(1-rho))</f>
        <v>#DIV/0!</v>
      </c>
      <c r="M521" s="11" t="e">
        <f t="shared" si="24"/>
        <v>#DIV/0!</v>
      </c>
      <c r="N521" s="10" t="e">
        <f t="shared" si="25"/>
        <v>#DIV/0!</v>
      </c>
      <c r="O521" s="10" t="e">
        <f t="shared" si="26"/>
        <v>#DIV/0!</v>
      </c>
      <c r="P521" s="8" t="e" cm="1">
        <f t="array" ref="P521">IF(E521=TRUE,0,dsdalpha)</f>
        <v>#DIV/0!</v>
      </c>
      <c r="Q521" s="8" t="e" cm="1">
        <f t="array" ref="Q521">IF(E521=TRUE,0,ds_dhro)</f>
        <v>#DIV/0!</v>
      </c>
      <c r="R521" s="9" t="e" cm="1">
        <f t="array" ref="R521">IF(E521=TRUE,0,dsdnu)</f>
        <v>#DIV/0!</v>
      </c>
    </row>
    <row r="522" spans="8:18" x14ac:dyDescent="0.2">
      <c r="H522" s="11"/>
      <c r="I522" s="16" t="e">
        <f>+alpha*((F*B522)^(0.5*(1-beta))*(1+1/24*(1-beta)^2*(LN(F/B522)^2)+1/1920*(1-beta)^4*(LN(F/B522)^4)))^(-1)</f>
        <v>#DIV/0!</v>
      </c>
      <c r="J522" s="11" t="e">
        <f>+(1+(1/24*(1-beta)^2*alpha^2/(F*B522)^(1-beta)+rho*beta*nu*alpha/(4*(F*B522)^(0.5*(1-beta)))+(2-3*rho^2)/24*nu^2)*F522)</f>
        <v>#DIV/0!</v>
      </c>
      <c r="K522" s="11" t="e">
        <f>+nu/alpha*(F*B522)^(0.5*(1-beta))*LN(F/B522)</f>
        <v>#DIV/0!</v>
      </c>
      <c r="L522" s="11" t="e">
        <f>LN((SQRT(1-2*rho*K522+K522^2)+K522-rho)/(1-rho))</f>
        <v>#DIV/0!</v>
      </c>
      <c r="M522" s="11" t="e">
        <f t="shared" si="24"/>
        <v>#DIV/0!</v>
      </c>
      <c r="N522" s="10" t="e">
        <f t="shared" si="25"/>
        <v>#DIV/0!</v>
      </c>
      <c r="O522" s="10" t="e">
        <f t="shared" si="26"/>
        <v>#DIV/0!</v>
      </c>
      <c r="P522" s="8" t="e" cm="1">
        <f t="array" ref="P522">IF(E522=TRUE,0,dsdalpha)</f>
        <v>#DIV/0!</v>
      </c>
      <c r="Q522" s="8" t="e" cm="1">
        <f t="array" ref="Q522">IF(E522=TRUE,0,ds_dhro)</f>
        <v>#DIV/0!</v>
      </c>
      <c r="R522" s="9" t="e" cm="1">
        <f t="array" ref="R522">IF(E522=TRUE,0,dsdnu)</f>
        <v>#DIV/0!</v>
      </c>
    </row>
    <row r="523" spans="8:18" x14ac:dyDescent="0.2">
      <c r="H523" s="11"/>
      <c r="I523" s="16" t="e">
        <f>+alpha*((F*B523)^(0.5*(1-beta))*(1+1/24*(1-beta)^2*(LN(F/B523)^2)+1/1920*(1-beta)^4*(LN(F/B523)^4)))^(-1)</f>
        <v>#DIV/0!</v>
      </c>
      <c r="J523" s="11" t="e">
        <f>+(1+(1/24*(1-beta)^2*alpha^2/(F*B523)^(1-beta)+rho*beta*nu*alpha/(4*(F*B523)^(0.5*(1-beta)))+(2-3*rho^2)/24*nu^2)*F523)</f>
        <v>#DIV/0!</v>
      </c>
      <c r="K523" s="11" t="e">
        <f>+nu/alpha*(F*B523)^(0.5*(1-beta))*LN(F/B523)</f>
        <v>#DIV/0!</v>
      </c>
      <c r="L523" s="11" t="e">
        <f>LN((SQRT(1-2*rho*K523+K523^2)+K523-rho)/(1-rho))</f>
        <v>#DIV/0!</v>
      </c>
      <c r="M523" s="11" t="e">
        <f t="shared" si="24"/>
        <v>#DIV/0!</v>
      </c>
      <c r="N523" s="10" t="e">
        <f t="shared" si="25"/>
        <v>#DIV/0!</v>
      </c>
      <c r="O523" s="10" t="e">
        <f t="shared" si="26"/>
        <v>#DIV/0!</v>
      </c>
      <c r="P523" s="8" t="e" cm="1">
        <f t="array" ref="P523">IF(E523=TRUE,0,dsdalpha)</f>
        <v>#DIV/0!</v>
      </c>
      <c r="Q523" s="8" t="e" cm="1">
        <f t="array" ref="Q523">IF(E523=TRUE,0,ds_dhro)</f>
        <v>#DIV/0!</v>
      </c>
      <c r="R523" s="9" t="e" cm="1">
        <f t="array" ref="R523">IF(E523=TRUE,0,dsdnu)</f>
        <v>#DIV/0!</v>
      </c>
    </row>
    <row r="524" spans="8:18" x14ac:dyDescent="0.2">
      <c r="H524" s="11"/>
      <c r="I524" s="16" t="e">
        <f>+alpha*((F*B524)^(0.5*(1-beta))*(1+1/24*(1-beta)^2*(LN(F/B524)^2)+1/1920*(1-beta)^4*(LN(F/B524)^4)))^(-1)</f>
        <v>#DIV/0!</v>
      </c>
      <c r="J524" s="11" t="e">
        <f>+(1+(1/24*(1-beta)^2*alpha^2/(F*B524)^(1-beta)+rho*beta*nu*alpha/(4*(F*B524)^(0.5*(1-beta)))+(2-3*rho^2)/24*nu^2)*F524)</f>
        <v>#DIV/0!</v>
      </c>
      <c r="K524" s="11" t="e">
        <f>+nu/alpha*(F*B524)^(0.5*(1-beta))*LN(F/B524)</f>
        <v>#DIV/0!</v>
      </c>
      <c r="L524" s="11" t="e">
        <f>LN((SQRT(1-2*rho*K524+K524^2)+K524-rho)/(1-rho))</f>
        <v>#DIV/0!</v>
      </c>
      <c r="M524" s="11" t="e">
        <f t="shared" si="24"/>
        <v>#DIV/0!</v>
      </c>
      <c r="N524" s="10" t="e">
        <f t="shared" si="25"/>
        <v>#DIV/0!</v>
      </c>
      <c r="O524" s="10" t="e">
        <f t="shared" si="26"/>
        <v>#DIV/0!</v>
      </c>
      <c r="P524" s="8" t="e" cm="1">
        <f t="array" ref="P524">IF(E524=TRUE,0,dsdalpha)</f>
        <v>#DIV/0!</v>
      </c>
      <c r="Q524" s="8" t="e" cm="1">
        <f t="array" ref="Q524">IF(E524=TRUE,0,ds_dhro)</f>
        <v>#DIV/0!</v>
      </c>
      <c r="R524" s="9" t="e" cm="1">
        <f t="array" ref="R524">IF(E524=TRUE,0,dsdnu)</f>
        <v>#DIV/0!</v>
      </c>
    </row>
    <row r="525" spans="8:18" x14ac:dyDescent="0.2">
      <c r="H525" s="11"/>
      <c r="I525" s="16" t="e">
        <f>+alpha*((F*B525)^(0.5*(1-beta))*(1+1/24*(1-beta)^2*(LN(F/B525)^2)+1/1920*(1-beta)^4*(LN(F/B525)^4)))^(-1)</f>
        <v>#DIV/0!</v>
      </c>
      <c r="J525" s="11" t="e">
        <f>+(1+(1/24*(1-beta)^2*alpha^2/(F*B525)^(1-beta)+rho*beta*nu*alpha/(4*(F*B525)^(0.5*(1-beta)))+(2-3*rho^2)/24*nu^2)*F525)</f>
        <v>#DIV/0!</v>
      </c>
      <c r="K525" s="11" t="e">
        <f>+nu/alpha*(F*B525)^(0.5*(1-beta))*LN(F/B525)</f>
        <v>#DIV/0!</v>
      </c>
      <c r="L525" s="11" t="e">
        <f>LN((SQRT(1-2*rho*K525+K525^2)+K525-rho)/(1-rho))</f>
        <v>#DIV/0!</v>
      </c>
      <c r="M525" s="11" t="e">
        <f t="shared" si="24"/>
        <v>#DIV/0!</v>
      </c>
      <c r="N525" s="10" t="e">
        <f t="shared" si="25"/>
        <v>#DIV/0!</v>
      </c>
      <c r="O525" s="10" t="e">
        <f t="shared" si="26"/>
        <v>#DIV/0!</v>
      </c>
      <c r="P525" s="8" t="e" cm="1">
        <f t="array" ref="P525">IF(E525=TRUE,0,dsdalpha)</f>
        <v>#DIV/0!</v>
      </c>
      <c r="Q525" s="8" t="e" cm="1">
        <f t="array" ref="Q525">IF(E525=TRUE,0,ds_dhro)</f>
        <v>#DIV/0!</v>
      </c>
      <c r="R525" s="9" t="e" cm="1">
        <f t="array" ref="R525">IF(E525=TRUE,0,dsdnu)</f>
        <v>#DIV/0!</v>
      </c>
    </row>
    <row r="526" spans="8:18" x14ac:dyDescent="0.2">
      <c r="H526" s="11"/>
      <c r="I526" s="16" t="e">
        <f>+alpha*((F*B526)^(0.5*(1-beta))*(1+1/24*(1-beta)^2*(LN(F/B526)^2)+1/1920*(1-beta)^4*(LN(F/B526)^4)))^(-1)</f>
        <v>#DIV/0!</v>
      </c>
      <c r="J526" s="11" t="e">
        <f>+(1+(1/24*(1-beta)^2*alpha^2/(F*B526)^(1-beta)+rho*beta*nu*alpha/(4*(F*B526)^(0.5*(1-beta)))+(2-3*rho^2)/24*nu^2)*F526)</f>
        <v>#DIV/0!</v>
      </c>
      <c r="K526" s="11" t="e">
        <f>+nu/alpha*(F*B526)^(0.5*(1-beta))*LN(F/B526)</f>
        <v>#DIV/0!</v>
      </c>
      <c r="L526" s="11" t="e">
        <f>LN((SQRT(1-2*rho*K526+K526^2)+K526-rho)/(1-rho))</f>
        <v>#DIV/0!</v>
      </c>
      <c r="M526" s="11" t="e">
        <f t="shared" si="24"/>
        <v>#DIV/0!</v>
      </c>
      <c r="N526" s="10" t="e">
        <f t="shared" si="25"/>
        <v>#DIV/0!</v>
      </c>
      <c r="O526" s="10" t="e">
        <f t="shared" si="26"/>
        <v>#DIV/0!</v>
      </c>
      <c r="P526" s="8" t="e" cm="1">
        <f t="array" ref="P526">IF(E526=TRUE,0,dsdalpha)</f>
        <v>#DIV/0!</v>
      </c>
      <c r="Q526" s="8" t="e" cm="1">
        <f t="array" ref="Q526">IF(E526=TRUE,0,ds_dhro)</f>
        <v>#DIV/0!</v>
      </c>
      <c r="R526" s="9" t="e" cm="1">
        <f t="array" ref="R526">IF(E526=TRUE,0,dsdnu)</f>
        <v>#DIV/0!</v>
      </c>
    </row>
    <row r="527" spans="8:18" x14ac:dyDescent="0.2">
      <c r="H527" s="11"/>
      <c r="I527" s="16" t="e">
        <f>+alpha*((F*B527)^(0.5*(1-beta))*(1+1/24*(1-beta)^2*(LN(F/B527)^2)+1/1920*(1-beta)^4*(LN(F/B527)^4)))^(-1)</f>
        <v>#DIV/0!</v>
      </c>
      <c r="J527" s="11" t="e">
        <f>+(1+(1/24*(1-beta)^2*alpha^2/(F*B527)^(1-beta)+rho*beta*nu*alpha/(4*(F*B527)^(0.5*(1-beta)))+(2-3*rho^2)/24*nu^2)*F527)</f>
        <v>#DIV/0!</v>
      </c>
      <c r="K527" s="11" t="e">
        <f>+nu/alpha*(F*B527)^(0.5*(1-beta))*LN(F/B527)</f>
        <v>#DIV/0!</v>
      </c>
      <c r="L527" s="11" t="e">
        <f>LN((SQRT(1-2*rho*K527+K527^2)+K527-rho)/(1-rho))</f>
        <v>#DIV/0!</v>
      </c>
      <c r="M527" s="11" t="e">
        <f t="shared" si="24"/>
        <v>#DIV/0!</v>
      </c>
      <c r="N527" s="10" t="e">
        <f t="shared" si="25"/>
        <v>#DIV/0!</v>
      </c>
      <c r="O527" s="10" t="e">
        <f t="shared" si="26"/>
        <v>#DIV/0!</v>
      </c>
      <c r="P527" s="8" t="e" cm="1">
        <f t="array" ref="P527">IF(E527=TRUE,0,dsdalpha)</f>
        <v>#DIV/0!</v>
      </c>
      <c r="Q527" s="8" t="e" cm="1">
        <f t="array" ref="Q527">IF(E527=TRUE,0,ds_dhro)</f>
        <v>#DIV/0!</v>
      </c>
      <c r="R527" s="9" t="e" cm="1">
        <f t="array" ref="R527">IF(E527=TRUE,0,dsdnu)</f>
        <v>#DIV/0!</v>
      </c>
    </row>
    <row r="528" spans="8:18" x14ac:dyDescent="0.2">
      <c r="H528" s="11"/>
      <c r="I528" s="16" t="e">
        <f>+alpha*((F*B528)^(0.5*(1-beta))*(1+1/24*(1-beta)^2*(LN(F/B528)^2)+1/1920*(1-beta)^4*(LN(F/B528)^4)))^(-1)</f>
        <v>#DIV/0!</v>
      </c>
      <c r="J528" s="11" t="e">
        <f>+(1+(1/24*(1-beta)^2*alpha^2/(F*B528)^(1-beta)+rho*beta*nu*alpha/(4*(F*B528)^(0.5*(1-beta)))+(2-3*rho^2)/24*nu^2)*F528)</f>
        <v>#DIV/0!</v>
      </c>
      <c r="K528" s="11" t="e">
        <f>+nu/alpha*(F*B528)^(0.5*(1-beta))*LN(F/B528)</f>
        <v>#DIV/0!</v>
      </c>
      <c r="L528" s="11" t="e">
        <f>LN((SQRT(1-2*rho*K528+K528^2)+K528-rho)/(1-rho))</f>
        <v>#DIV/0!</v>
      </c>
      <c r="M528" s="11" t="e">
        <f t="shared" si="24"/>
        <v>#DIV/0!</v>
      </c>
      <c r="N528" s="10" t="e">
        <f t="shared" si="25"/>
        <v>#DIV/0!</v>
      </c>
      <c r="O528" s="10" t="e">
        <f t="shared" si="26"/>
        <v>#DIV/0!</v>
      </c>
      <c r="P528" s="8" t="e" cm="1">
        <f t="array" ref="P528">IF(E528=TRUE,0,dsdalpha)</f>
        <v>#DIV/0!</v>
      </c>
      <c r="Q528" s="8" t="e" cm="1">
        <f t="array" ref="Q528">IF(E528=TRUE,0,ds_dhro)</f>
        <v>#DIV/0!</v>
      </c>
      <c r="R528" s="9" t="e" cm="1">
        <f t="array" ref="R528">IF(E528=TRUE,0,dsdnu)</f>
        <v>#DIV/0!</v>
      </c>
    </row>
    <row r="529" spans="8:18" x14ac:dyDescent="0.2">
      <c r="H529" s="11"/>
      <c r="I529" s="16" t="e">
        <f>+alpha*((F*B529)^(0.5*(1-beta))*(1+1/24*(1-beta)^2*(LN(F/B529)^2)+1/1920*(1-beta)^4*(LN(F/B529)^4)))^(-1)</f>
        <v>#DIV/0!</v>
      </c>
      <c r="J529" s="11" t="e">
        <f>+(1+(1/24*(1-beta)^2*alpha^2/(F*B529)^(1-beta)+rho*beta*nu*alpha/(4*(F*B529)^(0.5*(1-beta)))+(2-3*rho^2)/24*nu^2)*F529)</f>
        <v>#DIV/0!</v>
      </c>
      <c r="K529" s="11" t="e">
        <f>+nu/alpha*(F*B529)^(0.5*(1-beta))*LN(F/B529)</f>
        <v>#DIV/0!</v>
      </c>
      <c r="L529" s="11" t="e">
        <f>LN((SQRT(1-2*rho*K529+K529^2)+K529-rho)/(1-rho))</f>
        <v>#DIV/0!</v>
      </c>
      <c r="M529" s="11" t="e">
        <f t="shared" si="24"/>
        <v>#DIV/0!</v>
      </c>
      <c r="N529" s="10" t="e">
        <f t="shared" si="25"/>
        <v>#DIV/0!</v>
      </c>
      <c r="O529" s="10" t="e">
        <f t="shared" si="26"/>
        <v>#DIV/0!</v>
      </c>
      <c r="P529" s="8" t="e" cm="1">
        <f t="array" ref="P529">IF(E529=TRUE,0,dsdalpha)</f>
        <v>#DIV/0!</v>
      </c>
      <c r="Q529" s="8" t="e" cm="1">
        <f t="array" ref="Q529">IF(E529=TRUE,0,ds_dhro)</f>
        <v>#DIV/0!</v>
      </c>
      <c r="R529" s="9" t="e" cm="1">
        <f t="array" ref="R529">IF(E529=TRUE,0,dsdnu)</f>
        <v>#DIV/0!</v>
      </c>
    </row>
    <row r="530" spans="8:18" x14ac:dyDescent="0.2">
      <c r="H530" s="11"/>
      <c r="I530" s="16" t="e">
        <f>+alpha*((F*B530)^(0.5*(1-beta))*(1+1/24*(1-beta)^2*(LN(F/B530)^2)+1/1920*(1-beta)^4*(LN(F/B530)^4)))^(-1)</f>
        <v>#DIV/0!</v>
      </c>
      <c r="J530" s="11" t="e">
        <f>+(1+(1/24*(1-beta)^2*alpha^2/(F*B530)^(1-beta)+rho*beta*nu*alpha/(4*(F*B530)^(0.5*(1-beta)))+(2-3*rho^2)/24*nu^2)*F530)</f>
        <v>#DIV/0!</v>
      </c>
      <c r="K530" s="11" t="e">
        <f>+nu/alpha*(F*B530)^(0.5*(1-beta))*LN(F/B530)</f>
        <v>#DIV/0!</v>
      </c>
      <c r="L530" s="11" t="e">
        <f>LN((SQRT(1-2*rho*K530+K530^2)+K530-rho)/(1-rho))</f>
        <v>#DIV/0!</v>
      </c>
      <c r="M530" s="11" t="e">
        <f t="shared" si="24"/>
        <v>#DIV/0!</v>
      </c>
      <c r="N530" s="10" t="e">
        <f t="shared" si="25"/>
        <v>#DIV/0!</v>
      </c>
      <c r="O530" s="10" t="e">
        <f t="shared" si="26"/>
        <v>#DIV/0!</v>
      </c>
      <c r="P530" s="8" t="e" cm="1">
        <f t="array" ref="P530">IF(E530=TRUE,0,dsdalpha)</f>
        <v>#DIV/0!</v>
      </c>
      <c r="Q530" s="8" t="e" cm="1">
        <f t="array" ref="Q530">IF(E530=TRUE,0,ds_dhro)</f>
        <v>#DIV/0!</v>
      </c>
      <c r="R530" s="9" t="e" cm="1">
        <f t="array" ref="R530">IF(E530=TRUE,0,dsdnu)</f>
        <v>#DIV/0!</v>
      </c>
    </row>
    <row r="531" spans="8:18" x14ac:dyDescent="0.2">
      <c r="H531" s="11"/>
      <c r="I531" s="16" t="e">
        <f>+alpha*((F*B531)^(0.5*(1-beta))*(1+1/24*(1-beta)^2*(LN(F/B531)^2)+1/1920*(1-beta)^4*(LN(F/B531)^4)))^(-1)</f>
        <v>#DIV/0!</v>
      </c>
      <c r="J531" s="11" t="e">
        <f>+(1+(1/24*(1-beta)^2*alpha^2/(F*B531)^(1-beta)+rho*beta*nu*alpha/(4*(F*B531)^(0.5*(1-beta)))+(2-3*rho^2)/24*nu^2)*F531)</f>
        <v>#DIV/0!</v>
      </c>
      <c r="K531" s="11" t="e">
        <f>+nu/alpha*(F*B531)^(0.5*(1-beta))*LN(F/B531)</f>
        <v>#DIV/0!</v>
      </c>
      <c r="L531" s="11" t="e">
        <f>LN((SQRT(1-2*rho*K531+K531^2)+K531-rho)/(1-rho))</f>
        <v>#DIV/0!</v>
      </c>
      <c r="M531" s="11" t="e">
        <f t="shared" si="24"/>
        <v>#DIV/0!</v>
      </c>
      <c r="N531" s="10" t="e">
        <f t="shared" si="25"/>
        <v>#DIV/0!</v>
      </c>
      <c r="O531" s="10" t="e">
        <f t="shared" si="26"/>
        <v>#DIV/0!</v>
      </c>
      <c r="P531" s="8" t="e" cm="1">
        <f t="array" ref="P531">IF(E531=TRUE,0,dsdalpha)</f>
        <v>#DIV/0!</v>
      </c>
      <c r="Q531" s="8" t="e" cm="1">
        <f t="array" ref="Q531">IF(E531=TRUE,0,ds_dhro)</f>
        <v>#DIV/0!</v>
      </c>
      <c r="R531" s="9" t="e" cm="1">
        <f t="array" ref="R531">IF(E531=TRUE,0,dsdnu)</f>
        <v>#DIV/0!</v>
      </c>
    </row>
    <row r="532" spans="8:18" x14ac:dyDescent="0.2">
      <c r="H532" s="11"/>
      <c r="I532" s="16" t="e">
        <f>+alpha*((F*B532)^(0.5*(1-beta))*(1+1/24*(1-beta)^2*(LN(F/B532)^2)+1/1920*(1-beta)^4*(LN(F/B532)^4)))^(-1)</f>
        <v>#DIV/0!</v>
      </c>
      <c r="J532" s="11" t="e">
        <f>+(1+(1/24*(1-beta)^2*alpha^2/(F*B532)^(1-beta)+rho*beta*nu*alpha/(4*(F*B532)^(0.5*(1-beta)))+(2-3*rho^2)/24*nu^2)*F532)</f>
        <v>#DIV/0!</v>
      </c>
      <c r="K532" s="11" t="e">
        <f>+nu/alpha*(F*B532)^(0.5*(1-beta))*LN(F/B532)</f>
        <v>#DIV/0!</v>
      </c>
      <c r="L532" s="11" t="e">
        <f>LN((SQRT(1-2*rho*K532+K532^2)+K532-rho)/(1-rho))</f>
        <v>#DIV/0!</v>
      </c>
      <c r="M532" s="11" t="e">
        <f t="shared" si="24"/>
        <v>#DIV/0!</v>
      </c>
      <c r="N532" s="10" t="e">
        <f t="shared" si="25"/>
        <v>#DIV/0!</v>
      </c>
      <c r="O532" s="10" t="e">
        <f t="shared" si="26"/>
        <v>#DIV/0!</v>
      </c>
      <c r="P532" s="8" t="e" cm="1">
        <f t="array" ref="P532">IF(E532=TRUE,0,dsdalpha)</f>
        <v>#DIV/0!</v>
      </c>
      <c r="Q532" s="8" t="e" cm="1">
        <f t="array" ref="Q532">IF(E532=TRUE,0,ds_dhro)</f>
        <v>#DIV/0!</v>
      </c>
      <c r="R532" s="9" t="e" cm="1">
        <f t="array" ref="R532">IF(E532=TRUE,0,dsdnu)</f>
        <v>#DIV/0!</v>
      </c>
    </row>
    <row r="533" spans="8:18" x14ac:dyDescent="0.2">
      <c r="H533" s="11"/>
      <c r="I533" s="16" t="e">
        <f>+alpha*((F*B533)^(0.5*(1-beta))*(1+1/24*(1-beta)^2*(LN(F/B533)^2)+1/1920*(1-beta)^4*(LN(F/B533)^4)))^(-1)</f>
        <v>#DIV/0!</v>
      </c>
      <c r="J533" s="11" t="e">
        <f>+(1+(1/24*(1-beta)^2*alpha^2/(F*B533)^(1-beta)+rho*beta*nu*alpha/(4*(F*B533)^(0.5*(1-beta)))+(2-3*rho^2)/24*nu^2)*F533)</f>
        <v>#DIV/0!</v>
      </c>
      <c r="K533" s="11" t="e">
        <f>+nu/alpha*(F*B533)^(0.5*(1-beta))*LN(F/B533)</f>
        <v>#DIV/0!</v>
      </c>
      <c r="L533" s="11" t="e">
        <f>LN((SQRT(1-2*rho*K533+K533^2)+K533-rho)/(1-rho))</f>
        <v>#DIV/0!</v>
      </c>
      <c r="M533" s="11" t="e">
        <f t="shared" si="24"/>
        <v>#DIV/0!</v>
      </c>
      <c r="N533" s="10" t="e">
        <f t="shared" si="25"/>
        <v>#DIV/0!</v>
      </c>
      <c r="O533" s="10" t="e">
        <f t="shared" si="26"/>
        <v>#DIV/0!</v>
      </c>
      <c r="P533" s="8" t="e" cm="1">
        <f t="array" ref="P533">IF(E533=TRUE,0,dsdalpha)</f>
        <v>#DIV/0!</v>
      </c>
      <c r="Q533" s="8" t="e" cm="1">
        <f t="array" ref="Q533">IF(E533=TRUE,0,ds_dhro)</f>
        <v>#DIV/0!</v>
      </c>
      <c r="R533" s="9" t="e" cm="1">
        <f t="array" ref="R533">IF(E533=TRUE,0,dsdnu)</f>
        <v>#DIV/0!</v>
      </c>
    </row>
    <row r="534" spans="8:18" x14ac:dyDescent="0.2">
      <c r="H534" s="11"/>
      <c r="I534" s="16" t="e">
        <f>+alpha*((F*B534)^(0.5*(1-beta))*(1+1/24*(1-beta)^2*(LN(F/B534)^2)+1/1920*(1-beta)^4*(LN(F/B534)^4)))^(-1)</f>
        <v>#DIV/0!</v>
      </c>
      <c r="J534" s="11" t="e">
        <f>+(1+(1/24*(1-beta)^2*alpha^2/(F*B534)^(1-beta)+rho*beta*nu*alpha/(4*(F*B534)^(0.5*(1-beta)))+(2-3*rho^2)/24*nu^2)*F534)</f>
        <v>#DIV/0!</v>
      </c>
      <c r="K534" s="11" t="e">
        <f>+nu/alpha*(F*B534)^(0.5*(1-beta))*LN(F/B534)</f>
        <v>#DIV/0!</v>
      </c>
      <c r="L534" s="11" t="e">
        <f>LN((SQRT(1-2*rho*K534+K534^2)+K534-rho)/(1-rho))</f>
        <v>#DIV/0!</v>
      </c>
      <c r="M534" s="11" t="e">
        <f t="shared" si="24"/>
        <v>#DIV/0!</v>
      </c>
      <c r="N534" s="10" t="e">
        <f t="shared" si="25"/>
        <v>#DIV/0!</v>
      </c>
      <c r="O534" s="10" t="e">
        <f t="shared" si="26"/>
        <v>#DIV/0!</v>
      </c>
      <c r="P534" s="8" t="e" cm="1">
        <f t="array" ref="P534">IF(E534=TRUE,0,dsdalpha)</f>
        <v>#DIV/0!</v>
      </c>
      <c r="Q534" s="8" t="e" cm="1">
        <f t="array" ref="Q534">IF(E534=TRUE,0,ds_dhro)</f>
        <v>#DIV/0!</v>
      </c>
      <c r="R534" s="9" t="e" cm="1">
        <f t="array" ref="R534">IF(E534=TRUE,0,dsdnu)</f>
        <v>#DIV/0!</v>
      </c>
    </row>
    <row r="535" spans="8:18" x14ac:dyDescent="0.2">
      <c r="H535" s="11"/>
      <c r="I535" s="16" t="e">
        <f>+alpha*((F*B535)^(0.5*(1-beta))*(1+1/24*(1-beta)^2*(LN(F/B535)^2)+1/1920*(1-beta)^4*(LN(F/B535)^4)))^(-1)</f>
        <v>#DIV/0!</v>
      </c>
      <c r="J535" s="11" t="e">
        <f>+(1+(1/24*(1-beta)^2*alpha^2/(F*B535)^(1-beta)+rho*beta*nu*alpha/(4*(F*B535)^(0.5*(1-beta)))+(2-3*rho^2)/24*nu^2)*F535)</f>
        <v>#DIV/0!</v>
      </c>
      <c r="K535" s="11" t="e">
        <f>+nu/alpha*(F*B535)^(0.5*(1-beta))*LN(F/B535)</f>
        <v>#DIV/0!</v>
      </c>
      <c r="L535" s="11" t="e">
        <f>LN((SQRT(1-2*rho*K535+K535^2)+K535-rho)/(1-rho))</f>
        <v>#DIV/0!</v>
      </c>
      <c r="M535" s="11" t="e">
        <f t="shared" si="24"/>
        <v>#DIV/0!</v>
      </c>
      <c r="N535" s="10" t="e">
        <f t="shared" si="25"/>
        <v>#DIV/0!</v>
      </c>
      <c r="O535" s="10" t="e">
        <f t="shared" si="26"/>
        <v>#DIV/0!</v>
      </c>
      <c r="P535" s="8" t="e" cm="1">
        <f t="array" ref="P535">IF(E535=TRUE,0,dsdalpha)</f>
        <v>#DIV/0!</v>
      </c>
      <c r="Q535" s="8" t="e" cm="1">
        <f t="array" ref="Q535">IF(E535=TRUE,0,ds_dhro)</f>
        <v>#DIV/0!</v>
      </c>
      <c r="R535" s="9" t="e" cm="1">
        <f t="array" ref="R535">IF(E535=TRUE,0,dsdnu)</f>
        <v>#DIV/0!</v>
      </c>
    </row>
    <row r="536" spans="8:18" x14ac:dyDescent="0.2">
      <c r="H536" s="11"/>
      <c r="I536" s="16" t="e">
        <f>+alpha*((F*B536)^(0.5*(1-beta))*(1+1/24*(1-beta)^2*(LN(F/B536)^2)+1/1920*(1-beta)^4*(LN(F/B536)^4)))^(-1)</f>
        <v>#DIV/0!</v>
      </c>
      <c r="J536" s="11" t="e">
        <f>+(1+(1/24*(1-beta)^2*alpha^2/(F*B536)^(1-beta)+rho*beta*nu*alpha/(4*(F*B536)^(0.5*(1-beta)))+(2-3*rho^2)/24*nu^2)*F536)</f>
        <v>#DIV/0!</v>
      </c>
      <c r="K536" s="11" t="e">
        <f>+nu/alpha*(F*B536)^(0.5*(1-beta))*LN(F/B536)</f>
        <v>#DIV/0!</v>
      </c>
      <c r="L536" s="11" t="e">
        <f>LN((SQRT(1-2*rho*K536+K536^2)+K536-rho)/(1-rho))</f>
        <v>#DIV/0!</v>
      </c>
      <c r="M536" s="11" t="e">
        <f t="shared" si="24"/>
        <v>#DIV/0!</v>
      </c>
      <c r="N536" s="10" t="e">
        <f t="shared" si="25"/>
        <v>#DIV/0!</v>
      </c>
      <c r="O536" s="10" t="e">
        <f t="shared" si="26"/>
        <v>#DIV/0!</v>
      </c>
      <c r="P536" s="8" t="e" cm="1">
        <f t="array" ref="P536">IF(E536=TRUE,0,dsdalpha)</f>
        <v>#DIV/0!</v>
      </c>
      <c r="Q536" s="8" t="e" cm="1">
        <f t="array" ref="Q536">IF(E536=TRUE,0,ds_dhro)</f>
        <v>#DIV/0!</v>
      </c>
      <c r="R536" s="9" t="e" cm="1">
        <f t="array" ref="R536">IF(E536=TRUE,0,dsdnu)</f>
        <v>#DIV/0!</v>
      </c>
    </row>
    <row r="537" spans="8:18" x14ac:dyDescent="0.2">
      <c r="H537" s="11"/>
      <c r="I537" s="16" t="e">
        <f>+alpha*((F*B537)^(0.5*(1-beta))*(1+1/24*(1-beta)^2*(LN(F/B537)^2)+1/1920*(1-beta)^4*(LN(F/B537)^4)))^(-1)</f>
        <v>#DIV/0!</v>
      </c>
      <c r="J537" s="11" t="e">
        <f>+(1+(1/24*(1-beta)^2*alpha^2/(F*B537)^(1-beta)+rho*beta*nu*alpha/(4*(F*B537)^(0.5*(1-beta)))+(2-3*rho^2)/24*nu^2)*F537)</f>
        <v>#DIV/0!</v>
      </c>
      <c r="K537" s="11" t="e">
        <f>+nu/alpha*(F*B537)^(0.5*(1-beta))*LN(F/B537)</f>
        <v>#DIV/0!</v>
      </c>
      <c r="L537" s="11" t="e">
        <f>LN((SQRT(1-2*rho*K537+K537^2)+K537-rho)/(1-rho))</f>
        <v>#DIV/0!</v>
      </c>
      <c r="M537" s="11" t="e">
        <f t="shared" si="24"/>
        <v>#DIV/0!</v>
      </c>
      <c r="N537" s="10" t="e">
        <f t="shared" si="25"/>
        <v>#DIV/0!</v>
      </c>
      <c r="O537" s="10" t="e">
        <f t="shared" si="26"/>
        <v>#DIV/0!</v>
      </c>
      <c r="P537" s="8" t="e" cm="1">
        <f t="array" ref="P537">IF(E537=TRUE,0,dsdalpha)</f>
        <v>#DIV/0!</v>
      </c>
      <c r="Q537" s="8" t="e" cm="1">
        <f t="array" ref="Q537">IF(E537=TRUE,0,ds_dhro)</f>
        <v>#DIV/0!</v>
      </c>
      <c r="R537" s="9" t="e" cm="1">
        <f t="array" ref="R537">IF(E537=TRUE,0,dsdnu)</f>
        <v>#DIV/0!</v>
      </c>
    </row>
    <row r="538" spans="8:18" x14ac:dyDescent="0.2">
      <c r="H538" s="11"/>
      <c r="I538" s="16" t="e">
        <f>+alpha*((F*B538)^(0.5*(1-beta))*(1+1/24*(1-beta)^2*(LN(F/B538)^2)+1/1920*(1-beta)^4*(LN(F/B538)^4)))^(-1)</f>
        <v>#DIV/0!</v>
      </c>
      <c r="J538" s="11" t="e">
        <f>+(1+(1/24*(1-beta)^2*alpha^2/(F*B538)^(1-beta)+rho*beta*nu*alpha/(4*(F*B538)^(0.5*(1-beta)))+(2-3*rho^2)/24*nu^2)*F538)</f>
        <v>#DIV/0!</v>
      </c>
      <c r="K538" s="11" t="e">
        <f>+nu/alpha*(F*B538)^(0.5*(1-beta))*LN(F/B538)</f>
        <v>#DIV/0!</v>
      </c>
      <c r="L538" s="11" t="e">
        <f>LN((SQRT(1-2*rho*K538+K538^2)+K538-rho)/(1-rho))</f>
        <v>#DIV/0!</v>
      </c>
      <c r="M538" s="11" t="e">
        <f t="shared" si="24"/>
        <v>#DIV/0!</v>
      </c>
      <c r="N538" s="10" t="e">
        <f t="shared" si="25"/>
        <v>#DIV/0!</v>
      </c>
      <c r="O538" s="10" t="e">
        <f t="shared" si="26"/>
        <v>#DIV/0!</v>
      </c>
      <c r="P538" s="8" t="e" cm="1">
        <f t="array" ref="P538">IF(E538=TRUE,0,dsdalpha)</f>
        <v>#DIV/0!</v>
      </c>
      <c r="Q538" s="8" t="e" cm="1">
        <f t="array" ref="Q538">IF(E538=TRUE,0,ds_dhro)</f>
        <v>#DIV/0!</v>
      </c>
      <c r="R538" s="9" t="e" cm="1">
        <f t="array" ref="R538">IF(E538=TRUE,0,dsdnu)</f>
        <v>#DIV/0!</v>
      </c>
    </row>
    <row r="539" spans="8:18" x14ac:dyDescent="0.2">
      <c r="H539" s="11"/>
      <c r="I539" s="16" t="e">
        <f>+alpha*((F*B539)^(0.5*(1-beta))*(1+1/24*(1-beta)^2*(LN(F/B539)^2)+1/1920*(1-beta)^4*(LN(F/B539)^4)))^(-1)</f>
        <v>#DIV/0!</v>
      </c>
      <c r="J539" s="11" t="e">
        <f>+(1+(1/24*(1-beta)^2*alpha^2/(F*B539)^(1-beta)+rho*beta*nu*alpha/(4*(F*B539)^(0.5*(1-beta)))+(2-3*rho^2)/24*nu^2)*F539)</f>
        <v>#DIV/0!</v>
      </c>
      <c r="K539" s="11" t="e">
        <f>+nu/alpha*(F*B539)^(0.5*(1-beta))*LN(F/B539)</f>
        <v>#DIV/0!</v>
      </c>
      <c r="L539" s="11" t="e">
        <f>LN((SQRT(1-2*rho*K539+K539^2)+K539-rho)/(1-rho))</f>
        <v>#DIV/0!</v>
      </c>
      <c r="M539" s="11" t="e">
        <f t="shared" si="24"/>
        <v>#DIV/0!</v>
      </c>
      <c r="N539" s="10" t="e">
        <f t="shared" si="25"/>
        <v>#DIV/0!</v>
      </c>
      <c r="O539" s="10" t="e">
        <f t="shared" si="26"/>
        <v>#DIV/0!</v>
      </c>
      <c r="P539" s="8" t="e" cm="1">
        <f t="array" ref="P539">IF(E539=TRUE,0,dsdalpha)</f>
        <v>#DIV/0!</v>
      </c>
      <c r="Q539" s="8" t="e" cm="1">
        <f t="array" ref="Q539">IF(E539=TRUE,0,ds_dhro)</f>
        <v>#DIV/0!</v>
      </c>
      <c r="R539" s="9" t="e" cm="1">
        <f t="array" ref="R539">IF(E539=TRUE,0,dsdnu)</f>
        <v>#DIV/0!</v>
      </c>
    </row>
    <row r="540" spans="8:18" x14ac:dyDescent="0.2">
      <c r="H540" s="11"/>
      <c r="I540" s="16" t="e">
        <f>+alpha*((F*B540)^(0.5*(1-beta))*(1+1/24*(1-beta)^2*(LN(F/B540)^2)+1/1920*(1-beta)^4*(LN(F/B540)^4)))^(-1)</f>
        <v>#DIV/0!</v>
      </c>
      <c r="J540" s="11" t="e">
        <f>+(1+(1/24*(1-beta)^2*alpha^2/(F*B540)^(1-beta)+rho*beta*nu*alpha/(4*(F*B540)^(0.5*(1-beta)))+(2-3*rho^2)/24*nu^2)*F540)</f>
        <v>#DIV/0!</v>
      </c>
      <c r="K540" s="11" t="e">
        <f>+nu/alpha*(F*B540)^(0.5*(1-beta))*LN(F/B540)</f>
        <v>#DIV/0!</v>
      </c>
      <c r="L540" s="11" t="e">
        <f>LN((SQRT(1-2*rho*K540+K540^2)+K540-rho)/(1-rho))</f>
        <v>#DIV/0!</v>
      </c>
      <c r="M540" s="11" t="e">
        <f t="shared" si="24"/>
        <v>#DIV/0!</v>
      </c>
      <c r="N540" s="10" t="e">
        <f t="shared" si="25"/>
        <v>#DIV/0!</v>
      </c>
      <c r="O540" s="10" t="e">
        <f t="shared" si="26"/>
        <v>#DIV/0!</v>
      </c>
      <c r="P540" s="8" t="e" cm="1">
        <f t="array" ref="P540">IF(E540=TRUE,0,dsdalpha)</f>
        <v>#DIV/0!</v>
      </c>
      <c r="Q540" s="8" t="e" cm="1">
        <f t="array" ref="Q540">IF(E540=TRUE,0,ds_dhro)</f>
        <v>#DIV/0!</v>
      </c>
      <c r="R540" s="9" t="e" cm="1">
        <f t="array" ref="R540">IF(E540=TRUE,0,dsdnu)</f>
        <v>#DIV/0!</v>
      </c>
    </row>
    <row r="541" spans="8:18" x14ac:dyDescent="0.2">
      <c r="H541" s="11"/>
      <c r="I541" s="16" t="e">
        <f>+alpha*((F*B541)^(0.5*(1-beta))*(1+1/24*(1-beta)^2*(LN(F/B541)^2)+1/1920*(1-beta)^4*(LN(F/B541)^4)))^(-1)</f>
        <v>#DIV/0!</v>
      </c>
      <c r="J541" s="11" t="e">
        <f>+(1+(1/24*(1-beta)^2*alpha^2/(F*B541)^(1-beta)+rho*beta*nu*alpha/(4*(F*B541)^(0.5*(1-beta)))+(2-3*rho^2)/24*nu^2)*F541)</f>
        <v>#DIV/0!</v>
      </c>
      <c r="K541" s="11" t="e">
        <f>+nu/alpha*(F*B541)^(0.5*(1-beta))*LN(F/B541)</f>
        <v>#DIV/0!</v>
      </c>
      <c r="L541" s="11" t="e">
        <f>LN((SQRT(1-2*rho*K541+K541^2)+K541-rho)/(1-rho))</f>
        <v>#DIV/0!</v>
      </c>
      <c r="M541" s="11" t="e">
        <f t="shared" si="24"/>
        <v>#DIV/0!</v>
      </c>
      <c r="N541" s="10" t="e">
        <f t="shared" si="25"/>
        <v>#DIV/0!</v>
      </c>
      <c r="O541" s="10" t="e">
        <f t="shared" si="26"/>
        <v>#DIV/0!</v>
      </c>
      <c r="P541" s="8" t="e" cm="1">
        <f t="array" ref="P541">IF(E541=TRUE,0,dsdalpha)</f>
        <v>#DIV/0!</v>
      </c>
      <c r="Q541" s="8" t="e" cm="1">
        <f t="array" ref="Q541">IF(E541=TRUE,0,ds_dhro)</f>
        <v>#DIV/0!</v>
      </c>
      <c r="R541" s="9" t="e" cm="1">
        <f t="array" ref="R541">IF(E541=TRUE,0,dsdnu)</f>
        <v>#DIV/0!</v>
      </c>
    </row>
    <row r="542" spans="8:18" x14ac:dyDescent="0.2">
      <c r="H542" s="11"/>
      <c r="I542" s="16" t="e">
        <f>+alpha*((F*B542)^(0.5*(1-beta))*(1+1/24*(1-beta)^2*(LN(F/B542)^2)+1/1920*(1-beta)^4*(LN(F/B542)^4)))^(-1)</f>
        <v>#DIV/0!</v>
      </c>
      <c r="J542" s="11" t="e">
        <f>+(1+(1/24*(1-beta)^2*alpha^2/(F*B542)^(1-beta)+rho*beta*nu*alpha/(4*(F*B542)^(0.5*(1-beta)))+(2-3*rho^2)/24*nu^2)*F542)</f>
        <v>#DIV/0!</v>
      </c>
      <c r="K542" s="11" t="e">
        <f>+nu/alpha*(F*B542)^(0.5*(1-beta))*LN(F/B542)</f>
        <v>#DIV/0!</v>
      </c>
      <c r="L542" s="11" t="e">
        <f>LN((SQRT(1-2*rho*K542+K542^2)+K542-rho)/(1-rho))</f>
        <v>#DIV/0!</v>
      </c>
      <c r="M542" s="11" t="e">
        <f t="shared" si="24"/>
        <v>#DIV/0!</v>
      </c>
      <c r="N542" s="10" t="e">
        <f t="shared" si="25"/>
        <v>#DIV/0!</v>
      </c>
      <c r="O542" s="10" t="e">
        <f t="shared" si="26"/>
        <v>#DIV/0!</v>
      </c>
      <c r="P542" s="8" t="e" cm="1">
        <f t="array" ref="P542">IF(E542=TRUE,0,dsdalpha)</f>
        <v>#DIV/0!</v>
      </c>
      <c r="Q542" s="8" t="e" cm="1">
        <f t="array" ref="Q542">IF(E542=TRUE,0,ds_dhro)</f>
        <v>#DIV/0!</v>
      </c>
      <c r="R542" s="9" t="e" cm="1">
        <f t="array" ref="R542">IF(E542=TRUE,0,dsdnu)</f>
        <v>#DIV/0!</v>
      </c>
    </row>
    <row r="543" spans="8:18" x14ac:dyDescent="0.2">
      <c r="H543" s="11"/>
      <c r="I543" s="16" t="e">
        <f>+alpha*((F*B543)^(0.5*(1-beta))*(1+1/24*(1-beta)^2*(LN(F/B543)^2)+1/1920*(1-beta)^4*(LN(F/B543)^4)))^(-1)</f>
        <v>#DIV/0!</v>
      </c>
      <c r="J543" s="11" t="e">
        <f>+(1+(1/24*(1-beta)^2*alpha^2/(F*B543)^(1-beta)+rho*beta*nu*alpha/(4*(F*B543)^(0.5*(1-beta)))+(2-3*rho^2)/24*nu^2)*F543)</f>
        <v>#DIV/0!</v>
      </c>
      <c r="K543" s="11" t="e">
        <f>+nu/alpha*(F*B543)^(0.5*(1-beta))*LN(F/B543)</f>
        <v>#DIV/0!</v>
      </c>
      <c r="L543" s="11" t="e">
        <f>LN((SQRT(1-2*rho*K543+K543^2)+K543-rho)/(1-rho))</f>
        <v>#DIV/0!</v>
      </c>
      <c r="M543" s="11" t="e">
        <f t="shared" si="24"/>
        <v>#DIV/0!</v>
      </c>
      <c r="N543" s="10" t="e">
        <f t="shared" si="25"/>
        <v>#DIV/0!</v>
      </c>
      <c r="O543" s="10" t="e">
        <f t="shared" si="26"/>
        <v>#DIV/0!</v>
      </c>
      <c r="P543" s="8" t="e" cm="1">
        <f t="array" ref="P543">IF(E543=TRUE,0,dsdalpha)</f>
        <v>#DIV/0!</v>
      </c>
      <c r="Q543" s="8" t="e" cm="1">
        <f t="array" ref="Q543">IF(E543=TRUE,0,ds_dhro)</f>
        <v>#DIV/0!</v>
      </c>
      <c r="R543" s="9" t="e" cm="1">
        <f t="array" ref="R543">IF(E543=TRUE,0,dsdnu)</f>
        <v>#DIV/0!</v>
      </c>
    </row>
    <row r="544" spans="8:18" x14ac:dyDescent="0.2">
      <c r="H544" s="11"/>
      <c r="I544" s="16" t="e">
        <f>+alpha*((F*B544)^(0.5*(1-beta))*(1+1/24*(1-beta)^2*(LN(F/B544)^2)+1/1920*(1-beta)^4*(LN(F/B544)^4)))^(-1)</f>
        <v>#DIV/0!</v>
      </c>
      <c r="J544" s="11" t="e">
        <f>+(1+(1/24*(1-beta)^2*alpha^2/(F*B544)^(1-beta)+rho*beta*nu*alpha/(4*(F*B544)^(0.5*(1-beta)))+(2-3*rho^2)/24*nu^2)*F544)</f>
        <v>#DIV/0!</v>
      </c>
      <c r="K544" s="11" t="e">
        <f>+nu/alpha*(F*B544)^(0.5*(1-beta))*LN(F/B544)</f>
        <v>#DIV/0!</v>
      </c>
      <c r="L544" s="11" t="e">
        <f>LN((SQRT(1-2*rho*K544+K544^2)+K544-rho)/(1-rho))</f>
        <v>#DIV/0!</v>
      </c>
      <c r="M544" s="11" t="e">
        <f t="shared" si="24"/>
        <v>#DIV/0!</v>
      </c>
      <c r="N544" s="10" t="e">
        <f t="shared" si="25"/>
        <v>#DIV/0!</v>
      </c>
      <c r="O544" s="10" t="e">
        <f t="shared" si="26"/>
        <v>#DIV/0!</v>
      </c>
      <c r="P544" s="8" t="e" cm="1">
        <f t="array" ref="P544">IF(E544=TRUE,0,dsdalpha)</f>
        <v>#DIV/0!</v>
      </c>
      <c r="Q544" s="8" t="e" cm="1">
        <f t="array" ref="Q544">IF(E544=TRUE,0,ds_dhro)</f>
        <v>#DIV/0!</v>
      </c>
      <c r="R544" s="9" t="e" cm="1">
        <f t="array" ref="R544">IF(E544=TRUE,0,dsdnu)</f>
        <v>#DIV/0!</v>
      </c>
    </row>
    <row r="545" spans="8:18" x14ac:dyDescent="0.2">
      <c r="H545" s="11"/>
      <c r="I545" s="16" t="e">
        <f>+alpha*((F*B545)^(0.5*(1-beta))*(1+1/24*(1-beta)^2*(LN(F/B545)^2)+1/1920*(1-beta)^4*(LN(F/B545)^4)))^(-1)</f>
        <v>#DIV/0!</v>
      </c>
      <c r="J545" s="11" t="e">
        <f>+(1+(1/24*(1-beta)^2*alpha^2/(F*B545)^(1-beta)+rho*beta*nu*alpha/(4*(F*B545)^(0.5*(1-beta)))+(2-3*rho^2)/24*nu^2)*F545)</f>
        <v>#DIV/0!</v>
      </c>
      <c r="K545" s="11" t="e">
        <f>+nu/alpha*(F*B545)^(0.5*(1-beta))*LN(F/B545)</f>
        <v>#DIV/0!</v>
      </c>
      <c r="L545" s="11" t="e">
        <f>LN((SQRT(1-2*rho*K545+K545^2)+K545-rho)/(1-rho))</f>
        <v>#DIV/0!</v>
      </c>
      <c r="M545" s="11" t="e">
        <f t="shared" si="24"/>
        <v>#DIV/0!</v>
      </c>
      <c r="N545" s="10" t="e">
        <f t="shared" si="25"/>
        <v>#DIV/0!</v>
      </c>
      <c r="O545" s="10" t="e">
        <f t="shared" si="26"/>
        <v>#DIV/0!</v>
      </c>
      <c r="P545" s="8" t="e" cm="1">
        <f t="array" ref="P545">IF(E545=TRUE,0,dsdalpha)</f>
        <v>#DIV/0!</v>
      </c>
      <c r="Q545" s="8" t="e" cm="1">
        <f t="array" ref="Q545">IF(E545=TRUE,0,ds_dhro)</f>
        <v>#DIV/0!</v>
      </c>
      <c r="R545" s="9" t="e" cm="1">
        <f t="array" ref="R545">IF(E545=TRUE,0,dsdnu)</f>
        <v>#DIV/0!</v>
      </c>
    </row>
    <row r="546" spans="8:18" x14ac:dyDescent="0.2">
      <c r="H546" s="11"/>
      <c r="I546" s="16" t="e">
        <f>+alpha*((F*B546)^(0.5*(1-beta))*(1+1/24*(1-beta)^2*(LN(F/B546)^2)+1/1920*(1-beta)^4*(LN(F/B546)^4)))^(-1)</f>
        <v>#DIV/0!</v>
      </c>
      <c r="J546" s="11" t="e">
        <f>+(1+(1/24*(1-beta)^2*alpha^2/(F*B546)^(1-beta)+rho*beta*nu*alpha/(4*(F*B546)^(0.5*(1-beta)))+(2-3*rho^2)/24*nu^2)*F546)</f>
        <v>#DIV/0!</v>
      </c>
      <c r="K546" s="11" t="e">
        <f>+nu/alpha*(F*B546)^(0.5*(1-beta))*LN(F/B546)</f>
        <v>#DIV/0!</v>
      </c>
      <c r="L546" s="11" t="e">
        <f>LN((SQRT(1-2*rho*K546+K546^2)+K546-rho)/(1-rho))</f>
        <v>#DIV/0!</v>
      </c>
      <c r="M546" s="11" t="e">
        <f t="shared" si="24"/>
        <v>#DIV/0!</v>
      </c>
      <c r="N546" s="10" t="e">
        <f t="shared" si="25"/>
        <v>#DIV/0!</v>
      </c>
      <c r="O546" s="10" t="e">
        <f t="shared" si="26"/>
        <v>#DIV/0!</v>
      </c>
      <c r="P546" s="8" t="e" cm="1">
        <f t="array" ref="P546">IF(E546=TRUE,0,dsdalpha)</f>
        <v>#DIV/0!</v>
      </c>
      <c r="Q546" s="8" t="e" cm="1">
        <f t="array" ref="Q546">IF(E546=TRUE,0,ds_dhro)</f>
        <v>#DIV/0!</v>
      </c>
      <c r="R546" s="9" t="e" cm="1">
        <f t="array" ref="R546">IF(E546=TRUE,0,dsdnu)</f>
        <v>#DIV/0!</v>
      </c>
    </row>
    <row r="547" spans="8:18" x14ac:dyDescent="0.2">
      <c r="H547" s="11"/>
      <c r="I547" s="16" t="e">
        <f>+alpha*((F*B547)^(0.5*(1-beta))*(1+1/24*(1-beta)^2*(LN(F/B547)^2)+1/1920*(1-beta)^4*(LN(F/B547)^4)))^(-1)</f>
        <v>#DIV/0!</v>
      </c>
      <c r="J547" s="11" t="e">
        <f>+(1+(1/24*(1-beta)^2*alpha^2/(F*B547)^(1-beta)+rho*beta*nu*alpha/(4*(F*B547)^(0.5*(1-beta)))+(2-3*rho^2)/24*nu^2)*F547)</f>
        <v>#DIV/0!</v>
      </c>
      <c r="K547" s="11" t="e">
        <f>+nu/alpha*(F*B547)^(0.5*(1-beta))*LN(F/B547)</f>
        <v>#DIV/0!</v>
      </c>
      <c r="L547" s="11" t="e">
        <f>LN((SQRT(1-2*rho*K547+K547^2)+K547-rho)/(1-rho))</f>
        <v>#DIV/0!</v>
      </c>
      <c r="M547" s="11" t="e">
        <f t="shared" si="24"/>
        <v>#DIV/0!</v>
      </c>
      <c r="N547" s="10" t="e">
        <f t="shared" si="25"/>
        <v>#DIV/0!</v>
      </c>
      <c r="O547" s="10" t="e">
        <f t="shared" si="26"/>
        <v>#DIV/0!</v>
      </c>
      <c r="P547" s="8" t="e" cm="1">
        <f t="array" ref="P547">IF(E547=TRUE,0,dsdalpha)</f>
        <v>#DIV/0!</v>
      </c>
      <c r="Q547" s="8" t="e" cm="1">
        <f t="array" ref="Q547">IF(E547=TRUE,0,ds_dhro)</f>
        <v>#DIV/0!</v>
      </c>
      <c r="R547" s="9" t="e" cm="1">
        <f t="array" ref="R547">IF(E547=TRUE,0,dsdnu)</f>
        <v>#DIV/0!</v>
      </c>
    </row>
    <row r="548" spans="8:18" x14ac:dyDescent="0.2">
      <c r="H548" s="11"/>
      <c r="I548" s="16" t="e">
        <f>+alpha*((F*B548)^(0.5*(1-beta))*(1+1/24*(1-beta)^2*(LN(F/B548)^2)+1/1920*(1-beta)^4*(LN(F/B548)^4)))^(-1)</f>
        <v>#DIV/0!</v>
      </c>
      <c r="J548" s="11" t="e">
        <f>+(1+(1/24*(1-beta)^2*alpha^2/(F*B548)^(1-beta)+rho*beta*nu*alpha/(4*(F*B548)^(0.5*(1-beta)))+(2-3*rho^2)/24*nu^2)*F548)</f>
        <v>#DIV/0!</v>
      </c>
      <c r="K548" s="11" t="e">
        <f>+nu/alpha*(F*B548)^(0.5*(1-beta))*LN(F/B548)</f>
        <v>#DIV/0!</v>
      </c>
      <c r="L548" s="11" t="e">
        <f>LN((SQRT(1-2*rho*K548+K548^2)+K548-rho)/(1-rho))</f>
        <v>#DIV/0!</v>
      </c>
      <c r="M548" s="11" t="e">
        <f t="shared" si="24"/>
        <v>#DIV/0!</v>
      </c>
      <c r="N548" s="10" t="e">
        <f t="shared" si="25"/>
        <v>#DIV/0!</v>
      </c>
      <c r="O548" s="10" t="e">
        <f t="shared" si="26"/>
        <v>#DIV/0!</v>
      </c>
      <c r="P548" s="8" t="e" cm="1">
        <f t="array" ref="P548">IF(E548=TRUE,0,dsdalpha)</f>
        <v>#DIV/0!</v>
      </c>
      <c r="Q548" s="8" t="e" cm="1">
        <f t="array" ref="Q548">IF(E548=TRUE,0,ds_dhro)</f>
        <v>#DIV/0!</v>
      </c>
      <c r="R548" s="9" t="e" cm="1">
        <f t="array" ref="R548">IF(E548=TRUE,0,dsdnu)</f>
        <v>#DIV/0!</v>
      </c>
    </row>
    <row r="549" spans="8:18" x14ac:dyDescent="0.2">
      <c r="H549" s="11"/>
      <c r="I549" s="16" t="e">
        <f>+alpha*((F*B549)^(0.5*(1-beta))*(1+1/24*(1-beta)^2*(LN(F/B549)^2)+1/1920*(1-beta)^4*(LN(F/B549)^4)))^(-1)</f>
        <v>#DIV/0!</v>
      </c>
      <c r="J549" s="11" t="e">
        <f>+(1+(1/24*(1-beta)^2*alpha^2/(F*B549)^(1-beta)+rho*beta*nu*alpha/(4*(F*B549)^(0.5*(1-beta)))+(2-3*rho^2)/24*nu^2)*F549)</f>
        <v>#DIV/0!</v>
      </c>
      <c r="K549" s="11" t="e">
        <f>+nu/alpha*(F*B549)^(0.5*(1-beta))*LN(F/B549)</f>
        <v>#DIV/0!</v>
      </c>
      <c r="L549" s="11" t="e">
        <f>LN((SQRT(1-2*rho*K549+K549^2)+K549-rho)/(1-rho))</f>
        <v>#DIV/0!</v>
      </c>
      <c r="M549" s="11" t="e">
        <f t="shared" si="24"/>
        <v>#DIV/0!</v>
      </c>
      <c r="N549" s="10" t="e">
        <f t="shared" si="25"/>
        <v>#DIV/0!</v>
      </c>
      <c r="O549" s="10" t="e">
        <f t="shared" si="26"/>
        <v>#DIV/0!</v>
      </c>
      <c r="P549" s="8" t="e" cm="1">
        <f t="array" ref="P549">IF(E549=TRUE,0,dsdalpha)</f>
        <v>#DIV/0!</v>
      </c>
      <c r="Q549" s="8" t="e" cm="1">
        <f t="array" ref="Q549">IF(E549=TRUE,0,ds_dhro)</f>
        <v>#DIV/0!</v>
      </c>
      <c r="R549" s="9" t="e" cm="1">
        <f t="array" ref="R549">IF(E549=TRUE,0,dsdnu)</f>
        <v>#DIV/0!</v>
      </c>
    </row>
    <row r="550" spans="8:18" x14ac:dyDescent="0.2">
      <c r="H550" s="11"/>
      <c r="I550" s="16" t="e">
        <f>+alpha*((F*B550)^(0.5*(1-beta))*(1+1/24*(1-beta)^2*(LN(F/B550)^2)+1/1920*(1-beta)^4*(LN(F/B550)^4)))^(-1)</f>
        <v>#DIV/0!</v>
      </c>
      <c r="J550" s="11" t="e">
        <f>+(1+(1/24*(1-beta)^2*alpha^2/(F*B550)^(1-beta)+rho*beta*nu*alpha/(4*(F*B550)^(0.5*(1-beta)))+(2-3*rho^2)/24*nu^2)*F550)</f>
        <v>#DIV/0!</v>
      </c>
      <c r="K550" s="11" t="e">
        <f>+nu/alpha*(F*B550)^(0.5*(1-beta))*LN(F/B550)</f>
        <v>#DIV/0!</v>
      </c>
      <c r="L550" s="11" t="e">
        <f>LN((SQRT(1-2*rho*K550+K550^2)+K550-rho)/(1-rho))</f>
        <v>#DIV/0!</v>
      </c>
      <c r="M550" s="11" t="e">
        <f t="shared" si="24"/>
        <v>#DIV/0!</v>
      </c>
      <c r="N550" s="10" t="e">
        <f t="shared" si="25"/>
        <v>#DIV/0!</v>
      </c>
      <c r="O550" s="10" t="e">
        <f t="shared" si="26"/>
        <v>#DIV/0!</v>
      </c>
      <c r="P550" s="8" t="e" cm="1">
        <f t="array" ref="P550">IF(E550=TRUE,0,dsdalpha)</f>
        <v>#DIV/0!</v>
      </c>
      <c r="Q550" s="8" t="e" cm="1">
        <f t="array" ref="Q550">IF(E550=TRUE,0,ds_dhro)</f>
        <v>#DIV/0!</v>
      </c>
      <c r="R550" s="9" t="e" cm="1">
        <f t="array" ref="R550">IF(E550=TRUE,0,dsdnu)</f>
        <v>#DIV/0!</v>
      </c>
    </row>
    <row r="551" spans="8:18" x14ac:dyDescent="0.2">
      <c r="H551" s="11"/>
      <c r="I551" s="16" t="e">
        <f>+alpha*((F*B551)^(0.5*(1-beta))*(1+1/24*(1-beta)^2*(LN(F/B551)^2)+1/1920*(1-beta)^4*(LN(F/B551)^4)))^(-1)</f>
        <v>#DIV/0!</v>
      </c>
      <c r="J551" s="11" t="e">
        <f>+(1+(1/24*(1-beta)^2*alpha^2/(F*B551)^(1-beta)+rho*beta*nu*alpha/(4*(F*B551)^(0.5*(1-beta)))+(2-3*rho^2)/24*nu^2)*F551)</f>
        <v>#DIV/0!</v>
      </c>
      <c r="K551" s="11" t="e">
        <f>+nu/alpha*(F*B551)^(0.5*(1-beta))*LN(F/B551)</f>
        <v>#DIV/0!</v>
      </c>
      <c r="L551" s="11" t="e">
        <f>LN((SQRT(1-2*rho*K551+K551^2)+K551-rho)/(1-rho))</f>
        <v>#DIV/0!</v>
      </c>
      <c r="M551" s="11" t="e">
        <f t="shared" si="24"/>
        <v>#DIV/0!</v>
      </c>
      <c r="N551" s="10" t="e">
        <f t="shared" si="25"/>
        <v>#DIV/0!</v>
      </c>
      <c r="O551" s="10" t="e">
        <f t="shared" si="26"/>
        <v>#DIV/0!</v>
      </c>
      <c r="P551" s="8" t="e" cm="1">
        <f t="array" ref="P551">IF(E551=TRUE,0,dsdalpha)</f>
        <v>#DIV/0!</v>
      </c>
      <c r="Q551" s="8" t="e" cm="1">
        <f t="array" ref="Q551">IF(E551=TRUE,0,ds_dhro)</f>
        <v>#DIV/0!</v>
      </c>
      <c r="R551" s="9" t="e" cm="1">
        <f t="array" ref="R551">IF(E551=TRUE,0,dsdnu)</f>
        <v>#DIV/0!</v>
      </c>
    </row>
    <row r="552" spans="8:18" x14ac:dyDescent="0.2">
      <c r="H552" s="11"/>
      <c r="I552" s="16" t="e">
        <f>+alpha*((F*B552)^(0.5*(1-beta))*(1+1/24*(1-beta)^2*(LN(F/B552)^2)+1/1920*(1-beta)^4*(LN(F/B552)^4)))^(-1)</f>
        <v>#DIV/0!</v>
      </c>
      <c r="J552" s="11" t="e">
        <f>+(1+(1/24*(1-beta)^2*alpha^2/(F*B552)^(1-beta)+rho*beta*nu*alpha/(4*(F*B552)^(0.5*(1-beta)))+(2-3*rho^2)/24*nu^2)*F552)</f>
        <v>#DIV/0!</v>
      </c>
      <c r="K552" s="11" t="e">
        <f>+nu/alpha*(F*B552)^(0.5*(1-beta))*LN(F/B552)</f>
        <v>#DIV/0!</v>
      </c>
      <c r="L552" s="11" t="e">
        <f>LN((SQRT(1-2*rho*K552+K552^2)+K552-rho)/(1-rho))</f>
        <v>#DIV/0!</v>
      </c>
      <c r="M552" s="11" t="e">
        <f t="shared" si="24"/>
        <v>#DIV/0!</v>
      </c>
      <c r="N552" s="10" t="e">
        <f t="shared" si="25"/>
        <v>#DIV/0!</v>
      </c>
      <c r="O552" s="10" t="e">
        <f t="shared" si="26"/>
        <v>#DIV/0!</v>
      </c>
      <c r="P552" s="8" t="e" cm="1">
        <f t="array" ref="P552">IF(E552=TRUE,0,dsdalpha)</f>
        <v>#DIV/0!</v>
      </c>
      <c r="Q552" s="8" t="e" cm="1">
        <f t="array" ref="Q552">IF(E552=TRUE,0,ds_dhro)</f>
        <v>#DIV/0!</v>
      </c>
      <c r="R552" s="9" t="e" cm="1">
        <f t="array" ref="R552">IF(E552=TRUE,0,dsdnu)</f>
        <v>#DIV/0!</v>
      </c>
    </row>
    <row r="553" spans="8:18" x14ac:dyDescent="0.2">
      <c r="H553" s="11"/>
      <c r="I553" s="16" t="e">
        <f>+alpha*((F*B553)^(0.5*(1-beta))*(1+1/24*(1-beta)^2*(LN(F/B553)^2)+1/1920*(1-beta)^4*(LN(F/B553)^4)))^(-1)</f>
        <v>#DIV/0!</v>
      </c>
      <c r="J553" s="11" t="e">
        <f>+(1+(1/24*(1-beta)^2*alpha^2/(F*B553)^(1-beta)+rho*beta*nu*alpha/(4*(F*B553)^(0.5*(1-beta)))+(2-3*rho^2)/24*nu^2)*F553)</f>
        <v>#DIV/0!</v>
      </c>
      <c r="K553" s="11" t="e">
        <f>+nu/alpha*(F*B553)^(0.5*(1-beta))*LN(F/B553)</f>
        <v>#DIV/0!</v>
      </c>
      <c r="L553" s="11" t="e">
        <f>LN((SQRT(1-2*rho*K553+K553^2)+K553-rho)/(1-rho))</f>
        <v>#DIV/0!</v>
      </c>
      <c r="M553" s="11" t="e">
        <f t="shared" si="24"/>
        <v>#DIV/0!</v>
      </c>
      <c r="N553" s="10" t="e">
        <f t="shared" si="25"/>
        <v>#DIV/0!</v>
      </c>
      <c r="O553" s="10" t="e">
        <f t="shared" si="26"/>
        <v>#DIV/0!</v>
      </c>
      <c r="P553" s="8" t="e" cm="1">
        <f t="array" ref="P553">IF(E553=TRUE,0,dsdalpha)</f>
        <v>#DIV/0!</v>
      </c>
      <c r="Q553" s="8" t="e" cm="1">
        <f t="array" ref="Q553">IF(E553=TRUE,0,ds_dhro)</f>
        <v>#DIV/0!</v>
      </c>
      <c r="R553" s="9" t="e" cm="1">
        <f t="array" ref="R553">IF(E553=TRUE,0,dsdnu)</f>
        <v>#DIV/0!</v>
      </c>
    </row>
    <row r="554" spans="8:18" x14ac:dyDescent="0.2">
      <c r="H554" s="11"/>
      <c r="I554" s="16" t="e">
        <f>+alpha*((F*B554)^(0.5*(1-beta))*(1+1/24*(1-beta)^2*(LN(F/B554)^2)+1/1920*(1-beta)^4*(LN(F/B554)^4)))^(-1)</f>
        <v>#DIV/0!</v>
      </c>
      <c r="J554" s="11" t="e">
        <f>+(1+(1/24*(1-beta)^2*alpha^2/(F*B554)^(1-beta)+rho*beta*nu*alpha/(4*(F*B554)^(0.5*(1-beta)))+(2-3*rho^2)/24*nu^2)*F554)</f>
        <v>#DIV/0!</v>
      </c>
      <c r="K554" s="11" t="e">
        <f>+nu/alpha*(F*B554)^(0.5*(1-beta))*LN(F/B554)</f>
        <v>#DIV/0!</v>
      </c>
      <c r="L554" s="11" t="e">
        <f>LN((SQRT(1-2*rho*K554+K554^2)+K554-rho)/(1-rho))</f>
        <v>#DIV/0!</v>
      </c>
      <c r="M554" s="11" t="e">
        <f t="shared" si="24"/>
        <v>#DIV/0!</v>
      </c>
      <c r="N554" s="10" t="e">
        <f t="shared" si="25"/>
        <v>#DIV/0!</v>
      </c>
      <c r="O554" s="10" t="e">
        <f t="shared" si="26"/>
        <v>#DIV/0!</v>
      </c>
      <c r="P554" s="8" t="e" cm="1">
        <f t="array" ref="P554">IF(E554=TRUE,0,dsdalpha)</f>
        <v>#DIV/0!</v>
      </c>
      <c r="Q554" s="8" t="e" cm="1">
        <f t="array" ref="Q554">IF(E554=TRUE,0,ds_dhro)</f>
        <v>#DIV/0!</v>
      </c>
      <c r="R554" s="9" t="e" cm="1">
        <f t="array" ref="R554">IF(E554=TRUE,0,dsdnu)</f>
        <v>#DIV/0!</v>
      </c>
    </row>
    <row r="555" spans="8:18" x14ac:dyDescent="0.2">
      <c r="H555" s="11"/>
      <c r="I555" s="16" t="e">
        <f>+alpha*((F*B555)^(0.5*(1-beta))*(1+1/24*(1-beta)^2*(LN(F/B555)^2)+1/1920*(1-beta)^4*(LN(F/B555)^4)))^(-1)</f>
        <v>#DIV/0!</v>
      </c>
      <c r="J555" s="11" t="e">
        <f>+(1+(1/24*(1-beta)^2*alpha^2/(F*B555)^(1-beta)+rho*beta*nu*alpha/(4*(F*B555)^(0.5*(1-beta)))+(2-3*rho^2)/24*nu^2)*F555)</f>
        <v>#DIV/0!</v>
      </c>
      <c r="K555" s="11" t="e">
        <f>+nu/alpha*(F*B555)^(0.5*(1-beta))*LN(F/B555)</f>
        <v>#DIV/0!</v>
      </c>
      <c r="L555" s="11" t="e">
        <f>LN((SQRT(1-2*rho*K555+K555^2)+K555-rho)/(1-rho))</f>
        <v>#DIV/0!</v>
      </c>
      <c r="M555" s="11" t="e">
        <f t="shared" si="24"/>
        <v>#DIV/0!</v>
      </c>
      <c r="N555" s="10" t="e">
        <f t="shared" si="25"/>
        <v>#DIV/0!</v>
      </c>
      <c r="O555" s="10" t="e">
        <f t="shared" si="26"/>
        <v>#DIV/0!</v>
      </c>
      <c r="P555" s="8" t="e" cm="1">
        <f t="array" ref="P555">IF(E555=TRUE,0,dsdalpha)</f>
        <v>#DIV/0!</v>
      </c>
      <c r="Q555" s="8" t="e" cm="1">
        <f t="array" ref="Q555">IF(E555=TRUE,0,ds_dhro)</f>
        <v>#DIV/0!</v>
      </c>
      <c r="R555" s="9" t="e" cm="1">
        <f t="array" ref="R555">IF(E555=TRUE,0,dsdnu)</f>
        <v>#DIV/0!</v>
      </c>
    </row>
    <row r="556" spans="8:18" x14ac:dyDescent="0.2">
      <c r="H556" s="11"/>
      <c r="I556" s="16" t="e">
        <f>+alpha*((F*B556)^(0.5*(1-beta))*(1+1/24*(1-beta)^2*(LN(F/B556)^2)+1/1920*(1-beta)^4*(LN(F/B556)^4)))^(-1)</f>
        <v>#DIV/0!</v>
      </c>
      <c r="J556" s="11" t="e">
        <f>+(1+(1/24*(1-beta)^2*alpha^2/(F*B556)^(1-beta)+rho*beta*nu*alpha/(4*(F*B556)^(0.5*(1-beta)))+(2-3*rho^2)/24*nu^2)*F556)</f>
        <v>#DIV/0!</v>
      </c>
      <c r="K556" s="11" t="e">
        <f>+nu/alpha*(F*B556)^(0.5*(1-beta))*LN(F/B556)</f>
        <v>#DIV/0!</v>
      </c>
      <c r="L556" s="11" t="e">
        <f>LN((SQRT(1-2*rho*K556+K556^2)+K556-rho)/(1-rho))</f>
        <v>#DIV/0!</v>
      </c>
      <c r="M556" s="11" t="e">
        <f t="shared" si="24"/>
        <v>#DIV/0!</v>
      </c>
      <c r="N556" s="10" t="e">
        <f t="shared" si="25"/>
        <v>#DIV/0!</v>
      </c>
      <c r="O556" s="10" t="e">
        <f t="shared" si="26"/>
        <v>#DIV/0!</v>
      </c>
      <c r="P556" s="8" t="e" cm="1">
        <f t="array" ref="P556">IF(E556=TRUE,0,dsdalpha)</f>
        <v>#DIV/0!</v>
      </c>
      <c r="Q556" s="8" t="e" cm="1">
        <f t="array" ref="Q556">IF(E556=TRUE,0,ds_dhro)</f>
        <v>#DIV/0!</v>
      </c>
      <c r="R556" s="9" t="e" cm="1">
        <f t="array" ref="R556">IF(E556=TRUE,0,dsdnu)</f>
        <v>#DIV/0!</v>
      </c>
    </row>
    <row r="557" spans="8:18" x14ac:dyDescent="0.2">
      <c r="H557" s="11"/>
      <c r="I557" s="16" t="e">
        <f>+alpha*((F*B557)^(0.5*(1-beta))*(1+1/24*(1-beta)^2*(LN(F/B557)^2)+1/1920*(1-beta)^4*(LN(F/B557)^4)))^(-1)</f>
        <v>#DIV/0!</v>
      </c>
      <c r="J557" s="11" t="e">
        <f>+(1+(1/24*(1-beta)^2*alpha^2/(F*B557)^(1-beta)+rho*beta*nu*alpha/(4*(F*B557)^(0.5*(1-beta)))+(2-3*rho^2)/24*nu^2)*F557)</f>
        <v>#DIV/0!</v>
      </c>
      <c r="K557" s="11" t="e">
        <f>+nu/alpha*(F*B557)^(0.5*(1-beta))*LN(F/B557)</f>
        <v>#DIV/0!</v>
      </c>
      <c r="L557" s="11" t="e">
        <f>LN((SQRT(1-2*rho*K557+K557^2)+K557-rho)/(1-rho))</f>
        <v>#DIV/0!</v>
      </c>
      <c r="M557" s="11" t="e">
        <f t="shared" si="24"/>
        <v>#DIV/0!</v>
      </c>
      <c r="N557" s="10" t="e">
        <f t="shared" si="25"/>
        <v>#DIV/0!</v>
      </c>
      <c r="O557" s="10" t="e">
        <f t="shared" si="26"/>
        <v>#DIV/0!</v>
      </c>
      <c r="P557" s="8" t="e" cm="1">
        <f t="array" ref="P557">IF(E557=TRUE,0,dsdalpha)</f>
        <v>#DIV/0!</v>
      </c>
      <c r="Q557" s="8" t="e" cm="1">
        <f t="array" ref="Q557">IF(E557=TRUE,0,ds_dhro)</f>
        <v>#DIV/0!</v>
      </c>
      <c r="R557" s="9" t="e" cm="1">
        <f t="array" ref="R557">IF(E557=TRUE,0,dsdnu)</f>
        <v>#DIV/0!</v>
      </c>
    </row>
    <row r="558" spans="8:18" x14ac:dyDescent="0.2">
      <c r="H558" s="11"/>
      <c r="I558" s="16" t="e">
        <f>+alpha*((F*B558)^(0.5*(1-beta))*(1+1/24*(1-beta)^2*(LN(F/B558)^2)+1/1920*(1-beta)^4*(LN(F/B558)^4)))^(-1)</f>
        <v>#DIV/0!</v>
      </c>
      <c r="J558" s="11" t="e">
        <f>+(1+(1/24*(1-beta)^2*alpha^2/(F*B558)^(1-beta)+rho*beta*nu*alpha/(4*(F*B558)^(0.5*(1-beta)))+(2-3*rho^2)/24*nu^2)*F558)</f>
        <v>#DIV/0!</v>
      </c>
      <c r="K558" s="11" t="e">
        <f>+nu/alpha*(F*B558)^(0.5*(1-beta))*LN(F/B558)</f>
        <v>#DIV/0!</v>
      </c>
      <c r="L558" s="11" t="e">
        <f>LN((SQRT(1-2*rho*K558+K558^2)+K558-rho)/(1-rho))</f>
        <v>#DIV/0!</v>
      </c>
      <c r="M558" s="11" t="e">
        <f t="shared" si="24"/>
        <v>#DIV/0!</v>
      </c>
      <c r="N558" s="10" t="e">
        <f t="shared" si="25"/>
        <v>#DIV/0!</v>
      </c>
      <c r="O558" s="10" t="e">
        <f t="shared" si="26"/>
        <v>#DIV/0!</v>
      </c>
      <c r="P558" s="8" t="e" cm="1">
        <f t="array" ref="P558">IF(E558=TRUE,0,dsdalpha)</f>
        <v>#DIV/0!</v>
      </c>
      <c r="Q558" s="8" t="e" cm="1">
        <f t="array" ref="Q558">IF(E558=TRUE,0,ds_dhro)</f>
        <v>#DIV/0!</v>
      </c>
      <c r="R558" s="9" t="e" cm="1">
        <f t="array" ref="R558">IF(E558=TRUE,0,dsdnu)</f>
        <v>#DIV/0!</v>
      </c>
    </row>
    <row r="559" spans="8:18" x14ac:dyDescent="0.2">
      <c r="H559" s="11"/>
      <c r="I559" s="16" t="e">
        <f>+alpha*((F*B559)^(0.5*(1-beta))*(1+1/24*(1-beta)^2*(LN(F/B559)^2)+1/1920*(1-beta)^4*(LN(F/B559)^4)))^(-1)</f>
        <v>#DIV/0!</v>
      </c>
      <c r="J559" s="11" t="e">
        <f>+(1+(1/24*(1-beta)^2*alpha^2/(F*B559)^(1-beta)+rho*beta*nu*alpha/(4*(F*B559)^(0.5*(1-beta)))+(2-3*rho^2)/24*nu^2)*F559)</f>
        <v>#DIV/0!</v>
      </c>
      <c r="K559" s="11" t="e">
        <f>+nu/alpha*(F*B559)^(0.5*(1-beta))*LN(F/B559)</f>
        <v>#DIV/0!</v>
      </c>
      <c r="L559" s="11" t="e">
        <f>LN((SQRT(1-2*rho*K559+K559^2)+K559-rho)/(1-rho))</f>
        <v>#DIV/0!</v>
      </c>
      <c r="M559" s="11" t="e">
        <f t="shared" si="24"/>
        <v>#DIV/0!</v>
      </c>
      <c r="N559" s="10" t="e">
        <f t="shared" si="25"/>
        <v>#DIV/0!</v>
      </c>
      <c r="O559" s="10" t="e">
        <f t="shared" si="26"/>
        <v>#DIV/0!</v>
      </c>
      <c r="P559" s="8" t="e" cm="1">
        <f t="array" ref="P559">IF(E559=TRUE,0,dsdalpha)</f>
        <v>#DIV/0!</v>
      </c>
      <c r="Q559" s="8" t="e" cm="1">
        <f t="array" ref="Q559">IF(E559=TRUE,0,ds_dhro)</f>
        <v>#DIV/0!</v>
      </c>
      <c r="R559" s="9" t="e" cm="1">
        <f t="array" ref="R559">IF(E559=TRUE,0,dsdnu)</f>
        <v>#DIV/0!</v>
      </c>
    </row>
    <row r="560" spans="8:18" x14ac:dyDescent="0.2">
      <c r="H560" s="11"/>
      <c r="I560" s="16" t="e">
        <f>+alpha*((F*B560)^(0.5*(1-beta))*(1+1/24*(1-beta)^2*(LN(F/B560)^2)+1/1920*(1-beta)^4*(LN(F/B560)^4)))^(-1)</f>
        <v>#DIV/0!</v>
      </c>
      <c r="J560" s="11" t="e">
        <f>+(1+(1/24*(1-beta)^2*alpha^2/(F*B560)^(1-beta)+rho*beta*nu*alpha/(4*(F*B560)^(0.5*(1-beta)))+(2-3*rho^2)/24*nu^2)*F560)</f>
        <v>#DIV/0!</v>
      </c>
      <c r="K560" s="11" t="e">
        <f>+nu/alpha*(F*B560)^(0.5*(1-beta))*LN(F/B560)</f>
        <v>#DIV/0!</v>
      </c>
      <c r="L560" s="11" t="e">
        <f>LN((SQRT(1-2*rho*K560+K560^2)+K560-rho)/(1-rho))</f>
        <v>#DIV/0!</v>
      </c>
      <c r="M560" s="11" t="e">
        <f t="shared" si="24"/>
        <v>#DIV/0!</v>
      </c>
      <c r="N560" s="10" t="e">
        <f t="shared" si="25"/>
        <v>#DIV/0!</v>
      </c>
      <c r="O560" s="10" t="e">
        <f t="shared" si="26"/>
        <v>#DIV/0!</v>
      </c>
      <c r="P560" s="8" t="e" cm="1">
        <f t="array" ref="P560">IF(E560=TRUE,0,dsdalpha)</f>
        <v>#DIV/0!</v>
      </c>
      <c r="Q560" s="8" t="e" cm="1">
        <f t="array" ref="Q560">IF(E560=TRUE,0,ds_dhro)</f>
        <v>#DIV/0!</v>
      </c>
      <c r="R560" s="9" t="e" cm="1">
        <f t="array" ref="R560">IF(E560=TRUE,0,dsdnu)</f>
        <v>#DIV/0!</v>
      </c>
    </row>
    <row r="561" spans="8:18" x14ac:dyDescent="0.2">
      <c r="H561" s="11"/>
      <c r="I561" s="16" t="e">
        <f>+alpha*((F*B561)^(0.5*(1-beta))*(1+1/24*(1-beta)^2*(LN(F/B561)^2)+1/1920*(1-beta)^4*(LN(F/B561)^4)))^(-1)</f>
        <v>#DIV/0!</v>
      </c>
      <c r="J561" s="11" t="e">
        <f>+(1+(1/24*(1-beta)^2*alpha^2/(F*B561)^(1-beta)+rho*beta*nu*alpha/(4*(F*B561)^(0.5*(1-beta)))+(2-3*rho^2)/24*nu^2)*F561)</f>
        <v>#DIV/0!</v>
      </c>
      <c r="K561" s="11" t="e">
        <f>+nu/alpha*(F*B561)^(0.5*(1-beta))*LN(F/B561)</f>
        <v>#DIV/0!</v>
      </c>
      <c r="L561" s="11" t="e">
        <f>LN((SQRT(1-2*rho*K561+K561^2)+K561-rho)/(1-rho))</f>
        <v>#DIV/0!</v>
      </c>
      <c r="M561" s="11" t="e">
        <f t="shared" si="24"/>
        <v>#DIV/0!</v>
      </c>
      <c r="N561" s="10" t="e">
        <f t="shared" si="25"/>
        <v>#DIV/0!</v>
      </c>
      <c r="O561" s="10" t="e">
        <f t="shared" si="26"/>
        <v>#DIV/0!</v>
      </c>
      <c r="P561" s="8" t="e" cm="1">
        <f t="array" ref="P561">IF(E561=TRUE,0,dsdalpha)</f>
        <v>#DIV/0!</v>
      </c>
      <c r="Q561" s="8" t="e" cm="1">
        <f t="array" ref="Q561">IF(E561=TRUE,0,ds_dhro)</f>
        <v>#DIV/0!</v>
      </c>
      <c r="R561" s="9" t="e" cm="1">
        <f t="array" ref="R561">IF(E561=TRUE,0,dsdnu)</f>
        <v>#DIV/0!</v>
      </c>
    </row>
    <row r="562" spans="8:18" x14ac:dyDescent="0.2">
      <c r="H562" s="11"/>
      <c r="I562" s="16" t="e">
        <f>+alpha*((F*B562)^(0.5*(1-beta))*(1+1/24*(1-beta)^2*(LN(F/B562)^2)+1/1920*(1-beta)^4*(LN(F/B562)^4)))^(-1)</f>
        <v>#DIV/0!</v>
      </c>
      <c r="J562" s="11" t="e">
        <f>+(1+(1/24*(1-beta)^2*alpha^2/(F*B562)^(1-beta)+rho*beta*nu*alpha/(4*(F*B562)^(0.5*(1-beta)))+(2-3*rho^2)/24*nu^2)*F562)</f>
        <v>#DIV/0!</v>
      </c>
      <c r="K562" s="11" t="e">
        <f>+nu/alpha*(F*B562)^(0.5*(1-beta))*LN(F/B562)</f>
        <v>#DIV/0!</v>
      </c>
      <c r="L562" s="11" t="e">
        <f>LN((SQRT(1-2*rho*K562+K562^2)+K562-rho)/(1-rho))</f>
        <v>#DIV/0!</v>
      </c>
      <c r="M562" s="11" t="e">
        <f t="shared" si="24"/>
        <v>#DIV/0!</v>
      </c>
      <c r="N562" s="10" t="e">
        <f t="shared" si="25"/>
        <v>#DIV/0!</v>
      </c>
      <c r="O562" s="10" t="e">
        <f t="shared" si="26"/>
        <v>#DIV/0!</v>
      </c>
      <c r="P562" s="8" t="e" cm="1">
        <f t="array" ref="P562">IF(E562=TRUE,0,dsdalpha)</f>
        <v>#DIV/0!</v>
      </c>
      <c r="Q562" s="8" t="e" cm="1">
        <f t="array" ref="Q562">IF(E562=TRUE,0,ds_dhro)</f>
        <v>#DIV/0!</v>
      </c>
      <c r="R562" s="9" t="e" cm="1">
        <f t="array" ref="R562">IF(E562=TRUE,0,dsdnu)</f>
        <v>#DIV/0!</v>
      </c>
    </row>
    <row r="563" spans="8:18" x14ac:dyDescent="0.2">
      <c r="H563" s="11"/>
      <c r="I563" s="16" t="e">
        <f>+alpha*((F*B563)^(0.5*(1-beta))*(1+1/24*(1-beta)^2*(LN(F/B563)^2)+1/1920*(1-beta)^4*(LN(F/B563)^4)))^(-1)</f>
        <v>#DIV/0!</v>
      </c>
      <c r="J563" s="11" t="e">
        <f>+(1+(1/24*(1-beta)^2*alpha^2/(F*B563)^(1-beta)+rho*beta*nu*alpha/(4*(F*B563)^(0.5*(1-beta)))+(2-3*rho^2)/24*nu^2)*F563)</f>
        <v>#DIV/0!</v>
      </c>
      <c r="K563" s="11" t="e">
        <f>+nu/alpha*(F*B563)^(0.5*(1-beta))*LN(F/B563)</f>
        <v>#DIV/0!</v>
      </c>
      <c r="L563" s="11" t="e">
        <f>LN((SQRT(1-2*rho*K563+K563^2)+K563-rho)/(1-rho))</f>
        <v>#DIV/0!</v>
      </c>
      <c r="M563" s="11" t="e">
        <f t="shared" si="24"/>
        <v>#DIV/0!</v>
      </c>
      <c r="N563" s="10" t="e">
        <f t="shared" si="25"/>
        <v>#DIV/0!</v>
      </c>
      <c r="O563" s="10" t="e">
        <f t="shared" si="26"/>
        <v>#DIV/0!</v>
      </c>
      <c r="P563" s="8" t="e" cm="1">
        <f t="array" ref="P563">IF(E563=TRUE,0,dsdalpha)</f>
        <v>#DIV/0!</v>
      </c>
      <c r="Q563" s="8" t="e" cm="1">
        <f t="array" ref="Q563">IF(E563=TRUE,0,ds_dhro)</f>
        <v>#DIV/0!</v>
      </c>
      <c r="R563" s="9" t="e" cm="1">
        <f t="array" ref="R563">IF(E563=TRUE,0,dsdnu)</f>
        <v>#DIV/0!</v>
      </c>
    </row>
    <row r="564" spans="8:18" x14ac:dyDescent="0.2">
      <c r="H564" s="11"/>
      <c r="I564" s="16" t="e">
        <f>+alpha*((F*B564)^(0.5*(1-beta))*(1+1/24*(1-beta)^2*(LN(F/B564)^2)+1/1920*(1-beta)^4*(LN(F/B564)^4)))^(-1)</f>
        <v>#DIV/0!</v>
      </c>
      <c r="J564" s="11" t="e">
        <f>+(1+(1/24*(1-beta)^2*alpha^2/(F*B564)^(1-beta)+rho*beta*nu*alpha/(4*(F*B564)^(0.5*(1-beta)))+(2-3*rho^2)/24*nu^2)*F564)</f>
        <v>#DIV/0!</v>
      </c>
      <c r="K564" s="11" t="e">
        <f>+nu/alpha*(F*B564)^(0.5*(1-beta))*LN(F/B564)</f>
        <v>#DIV/0!</v>
      </c>
      <c r="L564" s="11" t="e">
        <f>LN((SQRT(1-2*rho*K564+K564^2)+K564-rho)/(1-rho))</f>
        <v>#DIV/0!</v>
      </c>
      <c r="M564" s="11" t="e">
        <f t="shared" si="24"/>
        <v>#DIV/0!</v>
      </c>
      <c r="N564" s="10" t="e">
        <f t="shared" si="25"/>
        <v>#DIV/0!</v>
      </c>
      <c r="O564" s="10" t="e">
        <f t="shared" si="26"/>
        <v>#DIV/0!</v>
      </c>
      <c r="P564" s="8" t="e" cm="1">
        <f t="array" ref="P564">IF(E564=TRUE,0,dsdalpha)</f>
        <v>#DIV/0!</v>
      </c>
      <c r="Q564" s="8" t="e" cm="1">
        <f t="array" ref="Q564">IF(E564=TRUE,0,ds_dhro)</f>
        <v>#DIV/0!</v>
      </c>
      <c r="R564" s="9" t="e" cm="1">
        <f t="array" ref="R564">IF(E564=TRUE,0,dsdnu)</f>
        <v>#DIV/0!</v>
      </c>
    </row>
    <row r="565" spans="8:18" x14ac:dyDescent="0.2">
      <c r="H565" s="11"/>
      <c r="I565" s="16" t="e">
        <f>+alpha*((F*B565)^(0.5*(1-beta))*(1+1/24*(1-beta)^2*(LN(F/B565)^2)+1/1920*(1-beta)^4*(LN(F/B565)^4)))^(-1)</f>
        <v>#DIV/0!</v>
      </c>
      <c r="J565" s="11" t="e">
        <f>+(1+(1/24*(1-beta)^2*alpha^2/(F*B565)^(1-beta)+rho*beta*nu*alpha/(4*(F*B565)^(0.5*(1-beta)))+(2-3*rho^2)/24*nu^2)*F565)</f>
        <v>#DIV/0!</v>
      </c>
      <c r="K565" s="11" t="e">
        <f>+nu/alpha*(F*B565)^(0.5*(1-beta))*LN(F/B565)</f>
        <v>#DIV/0!</v>
      </c>
      <c r="L565" s="11" t="e">
        <f>LN((SQRT(1-2*rho*K565+K565^2)+K565-rho)/(1-rho))</f>
        <v>#DIV/0!</v>
      </c>
      <c r="M565" s="11" t="e">
        <f t="shared" si="24"/>
        <v>#DIV/0!</v>
      </c>
      <c r="N565" s="10" t="e">
        <f t="shared" si="25"/>
        <v>#DIV/0!</v>
      </c>
      <c r="O565" s="10" t="e">
        <f t="shared" si="26"/>
        <v>#DIV/0!</v>
      </c>
      <c r="P565" s="8" t="e" cm="1">
        <f t="array" ref="P565">IF(E565=TRUE,0,dsdalpha)</f>
        <v>#DIV/0!</v>
      </c>
      <c r="Q565" s="8" t="e" cm="1">
        <f t="array" ref="Q565">IF(E565=TRUE,0,ds_dhro)</f>
        <v>#DIV/0!</v>
      </c>
      <c r="R565" s="9" t="e" cm="1">
        <f t="array" ref="R565">IF(E565=TRUE,0,dsdnu)</f>
        <v>#DIV/0!</v>
      </c>
    </row>
    <row r="566" spans="8:18" x14ac:dyDescent="0.2">
      <c r="H566" s="11"/>
      <c r="I566" s="16" t="e">
        <f>+alpha*((F*B566)^(0.5*(1-beta))*(1+1/24*(1-beta)^2*(LN(F/B566)^2)+1/1920*(1-beta)^4*(LN(F/B566)^4)))^(-1)</f>
        <v>#DIV/0!</v>
      </c>
      <c r="J566" s="11" t="e">
        <f>+(1+(1/24*(1-beta)^2*alpha^2/(F*B566)^(1-beta)+rho*beta*nu*alpha/(4*(F*B566)^(0.5*(1-beta)))+(2-3*rho^2)/24*nu^2)*F566)</f>
        <v>#DIV/0!</v>
      </c>
      <c r="K566" s="11" t="e">
        <f>+nu/alpha*(F*B566)^(0.5*(1-beta))*LN(F/B566)</f>
        <v>#DIV/0!</v>
      </c>
      <c r="L566" s="11" t="e">
        <f>LN((SQRT(1-2*rho*K566+K566^2)+K566-rho)/(1-rho))</f>
        <v>#DIV/0!</v>
      </c>
      <c r="M566" s="11" t="e">
        <f t="shared" si="24"/>
        <v>#DIV/0!</v>
      </c>
      <c r="N566" s="10" t="e">
        <f t="shared" si="25"/>
        <v>#DIV/0!</v>
      </c>
      <c r="O566" s="10" t="e">
        <f t="shared" si="26"/>
        <v>#DIV/0!</v>
      </c>
      <c r="P566" s="8" t="e" cm="1">
        <f t="array" ref="P566">IF(E566=TRUE,0,dsdalpha)</f>
        <v>#DIV/0!</v>
      </c>
      <c r="Q566" s="8" t="e" cm="1">
        <f t="array" ref="Q566">IF(E566=TRUE,0,ds_dhro)</f>
        <v>#DIV/0!</v>
      </c>
      <c r="R566" s="9" t="e" cm="1">
        <f t="array" ref="R566">IF(E566=TRUE,0,dsdnu)</f>
        <v>#DIV/0!</v>
      </c>
    </row>
    <row r="567" spans="8:18" x14ac:dyDescent="0.2">
      <c r="H567" s="11"/>
      <c r="I567" s="16" t="e">
        <f>+alpha*((F*B567)^(0.5*(1-beta))*(1+1/24*(1-beta)^2*(LN(F/B567)^2)+1/1920*(1-beta)^4*(LN(F/B567)^4)))^(-1)</f>
        <v>#DIV/0!</v>
      </c>
      <c r="J567" s="11" t="e">
        <f>+(1+(1/24*(1-beta)^2*alpha^2/(F*B567)^(1-beta)+rho*beta*nu*alpha/(4*(F*B567)^(0.5*(1-beta)))+(2-3*rho^2)/24*nu^2)*F567)</f>
        <v>#DIV/0!</v>
      </c>
      <c r="K567" s="11" t="e">
        <f>+nu/alpha*(F*B567)^(0.5*(1-beta))*LN(F/B567)</f>
        <v>#DIV/0!</v>
      </c>
      <c r="L567" s="11" t="e">
        <f>LN((SQRT(1-2*rho*K567+K567^2)+K567-rho)/(1-rho))</f>
        <v>#DIV/0!</v>
      </c>
      <c r="M567" s="11" t="e">
        <f t="shared" si="24"/>
        <v>#DIV/0!</v>
      </c>
      <c r="N567" s="10" t="e">
        <f t="shared" si="25"/>
        <v>#DIV/0!</v>
      </c>
      <c r="O567" s="10" t="e">
        <f t="shared" si="26"/>
        <v>#DIV/0!</v>
      </c>
      <c r="P567" s="8" t="e" cm="1">
        <f t="array" ref="P567">IF(E567=TRUE,0,dsdalpha)</f>
        <v>#DIV/0!</v>
      </c>
      <c r="Q567" s="8" t="e" cm="1">
        <f t="array" ref="Q567">IF(E567=TRUE,0,ds_dhro)</f>
        <v>#DIV/0!</v>
      </c>
      <c r="R567" s="9" t="e" cm="1">
        <f t="array" ref="R567">IF(E567=TRUE,0,dsdnu)</f>
        <v>#DIV/0!</v>
      </c>
    </row>
    <row r="568" spans="8:18" x14ac:dyDescent="0.2">
      <c r="H568" s="11"/>
      <c r="I568" s="16" t="e">
        <f>+alpha*((F*B568)^(0.5*(1-beta))*(1+1/24*(1-beta)^2*(LN(F/B568)^2)+1/1920*(1-beta)^4*(LN(F/B568)^4)))^(-1)</f>
        <v>#DIV/0!</v>
      </c>
      <c r="J568" s="11" t="e">
        <f>+(1+(1/24*(1-beta)^2*alpha^2/(F*B568)^(1-beta)+rho*beta*nu*alpha/(4*(F*B568)^(0.5*(1-beta)))+(2-3*rho^2)/24*nu^2)*F568)</f>
        <v>#DIV/0!</v>
      </c>
      <c r="K568" s="11" t="e">
        <f>+nu/alpha*(F*B568)^(0.5*(1-beta))*LN(F/B568)</f>
        <v>#DIV/0!</v>
      </c>
      <c r="L568" s="11" t="e">
        <f>LN((SQRT(1-2*rho*K568+K568^2)+K568-rho)/(1-rho))</f>
        <v>#DIV/0!</v>
      </c>
      <c r="M568" s="11" t="e">
        <f t="shared" si="24"/>
        <v>#DIV/0!</v>
      </c>
      <c r="N568" s="10" t="e">
        <f t="shared" si="25"/>
        <v>#DIV/0!</v>
      </c>
      <c r="O568" s="10" t="e">
        <f t="shared" si="26"/>
        <v>#DIV/0!</v>
      </c>
      <c r="P568" s="8" t="e" cm="1">
        <f t="array" ref="P568">IF(E568=TRUE,0,dsdalpha)</f>
        <v>#DIV/0!</v>
      </c>
      <c r="Q568" s="8" t="e" cm="1">
        <f t="array" ref="Q568">IF(E568=TRUE,0,ds_dhro)</f>
        <v>#DIV/0!</v>
      </c>
      <c r="R568" s="9" t="e" cm="1">
        <f t="array" ref="R568">IF(E568=TRUE,0,dsdnu)</f>
        <v>#DIV/0!</v>
      </c>
    </row>
    <row r="569" spans="8:18" x14ac:dyDescent="0.2">
      <c r="H569" s="11"/>
      <c r="I569" s="16" t="e">
        <f>+alpha*((F*B569)^(0.5*(1-beta))*(1+1/24*(1-beta)^2*(LN(F/B569)^2)+1/1920*(1-beta)^4*(LN(F/B569)^4)))^(-1)</f>
        <v>#DIV/0!</v>
      </c>
      <c r="J569" s="11" t="e">
        <f>+(1+(1/24*(1-beta)^2*alpha^2/(F*B569)^(1-beta)+rho*beta*nu*alpha/(4*(F*B569)^(0.5*(1-beta)))+(2-3*rho^2)/24*nu^2)*F569)</f>
        <v>#DIV/0!</v>
      </c>
      <c r="K569" s="11" t="e">
        <f>+nu/alpha*(F*B569)^(0.5*(1-beta))*LN(F/B569)</f>
        <v>#DIV/0!</v>
      </c>
      <c r="L569" s="11" t="e">
        <f>LN((SQRT(1-2*rho*K569+K569^2)+K569-rho)/(1-rho))</f>
        <v>#DIV/0!</v>
      </c>
      <c r="M569" s="11" t="e">
        <f t="shared" si="24"/>
        <v>#DIV/0!</v>
      </c>
      <c r="N569" s="10" t="e">
        <f t="shared" si="25"/>
        <v>#DIV/0!</v>
      </c>
      <c r="O569" s="10" t="e">
        <f t="shared" si="26"/>
        <v>#DIV/0!</v>
      </c>
      <c r="P569" s="8" t="e" cm="1">
        <f t="array" ref="P569">IF(E569=TRUE,0,dsdalpha)</f>
        <v>#DIV/0!</v>
      </c>
      <c r="Q569" s="8" t="e" cm="1">
        <f t="array" ref="Q569">IF(E569=TRUE,0,ds_dhro)</f>
        <v>#DIV/0!</v>
      </c>
      <c r="R569" s="9" t="e" cm="1">
        <f t="array" ref="R569">IF(E569=TRUE,0,dsdnu)</f>
        <v>#DIV/0!</v>
      </c>
    </row>
    <row r="570" spans="8:18" x14ac:dyDescent="0.2">
      <c r="H570" s="11"/>
      <c r="I570" s="16" t="e">
        <f>+alpha*((F*B570)^(0.5*(1-beta))*(1+1/24*(1-beta)^2*(LN(F/B570)^2)+1/1920*(1-beta)^4*(LN(F/B570)^4)))^(-1)</f>
        <v>#DIV/0!</v>
      </c>
      <c r="J570" s="11" t="e">
        <f>+(1+(1/24*(1-beta)^2*alpha^2/(F*B570)^(1-beta)+rho*beta*nu*alpha/(4*(F*B570)^(0.5*(1-beta)))+(2-3*rho^2)/24*nu^2)*F570)</f>
        <v>#DIV/0!</v>
      </c>
      <c r="K570" s="11" t="e">
        <f>+nu/alpha*(F*B570)^(0.5*(1-beta))*LN(F/B570)</f>
        <v>#DIV/0!</v>
      </c>
      <c r="L570" s="11" t="e">
        <f>LN((SQRT(1-2*rho*K570+K570^2)+K570-rho)/(1-rho))</f>
        <v>#DIV/0!</v>
      </c>
      <c r="M570" s="11" t="e">
        <f t="shared" si="24"/>
        <v>#DIV/0!</v>
      </c>
      <c r="N570" s="10" t="e">
        <f t="shared" si="25"/>
        <v>#DIV/0!</v>
      </c>
      <c r="O570" s="10" t="e">
        <f t="shared" si="26"/>
        <v>#DIV/0!</v>
      </c>
      <c r="P570" s="8" t="e" cm="1">
        <f t="array" ref="P570">IF(E570=TRUE,0,dsdalpha)</f>
        <v>#DIV/0!</v>
      </c>
      <c r="Q570" s="8" t="e" cm="1">
        <f t="array" ref="Q570">IF(E570=TRUE,0,ds_dhro)</f>
        <v>#DIV/0!</v>
      </c>
      <c r="R570" s="9" t="e" cm="1">
        <f t="array" ref="R570">IF(E570=TRUE,0,dsdnu)</f>
        <v>#DIV/0!</v>
      </c>
    </row>
    <row r="571" spans="8:18" x14ac:dyDescent="0.2">
      <c r="H571" s="11"/>
      <c r="I571" s="16" t="e">
        <f>+alpha*((F*B571)^(0.5*(1-beta))*(1+1/24*(1-beta)^2*(LN(F/B571)^2)+1/1920*(1-beta)^4*(LN(F/B571)^4)))^(-1)</f>
        <v>#DIV/0!</v>
      </c>
      <c r="J571" s="11" t="e">
        <f>+(1+(1/24*(1-beta)^2*alpha^2/(F*B571)^(1-beta)+rho*beta*nu*alpha/(4*(F*B571)^(0.5*(1-beta)))+(2-3*rho^2)/24*nu^2)*F571)</f>
        <v>#DIV/0!</v>
      </c>
      <c r="K571" s="11" t="e">
        <f>+nu/alpha*(F*B571)^(0.5*(1-beta))*LN(F/B571)</f>
        <v>#DIV/0!</v>
      </c>
      <c r="L571" s="11" t="e">
        <f>LN((SQRT(1-2*rho*K571+K571^2)+K571-rho)/(1-rho))</f>
        <v>#DIV/0!</v>
      </c>
      <c r="M571" s="11" t="e">
        <f t="shared" si="24"/>
        <v>#DIV/0!</v>
      </c>
      <c r="N571" s="10" t="e">
        <f t="shared" si="25"/>
        <v>#DIV/0!</v>
      </c>
      <c r="O571" s="10" t="e">
        <f t="shared" si="26"/>
        <v>#DIV/0!</v>
      </c>
      <c r="P571" s="8" t="e" cm="1">
        <f t="array" ref="P571">IF(E571=TRUE,0,dsdalpha)</f>
        <v>#DIV/0!</v>
      </c>
      <c r="Q571" s="8" t="e" cm="1">
        <f t="array" ref="Q571">IF(E571=TRUE,0,ds_dhro)</f>
        <v>#DIV/0!</v>
      </c>
      <c r="R571" s="9" t="e" cm="1">
        <f t="array" ref="R571">IF(E571=TRUE,0,dsdnu)</f>
        <v>#DIV/0!</v>
      </c>
    </row>
    <row r="572" spans="8:18" x14ac:dyDescent="0.2">
      <c r="H572" s="11"/>
      <c r="I572" s="16" t="e">
        <f>+alpha*((F*B572)^(0.5*(1-beta))*(1+1/24*(1-beta)^2*(LN(F/B572)^2)+1/1920*(1-beta)^4*(LN(F/B572)^4)))^(-1)</f>
        <v>#DIV/0!</v>
      </c>
      <c r="J572" s="11" t="e">
        <f>+(1+(1/24*(1-beta)^2*alpha^2/(F*B572)^(1-beta)+rho*beta*nu*alpha/(4*(F*B572)^(0.5*(1-beta)))+(2-3*rho^2)/24*nu^2)*F572)</f>
        <v>#DIV/0!</v>
      </c>
      <c r="K572" s="11" t="e">
        <f>+nu/alpha*(F*B572)^(0.5*(1-beta))*LN(F/B572)</f>
        <v>#DIV/0!</v>
      </c>
      <c r="L572" s="11" t="e">
        <f>LN((SQRT(1-2*rho*K572+K572^2)+K572-rho)/(1-rho))</f>
        <v>#DIV/0!</v>
      </c>
      <c r="M572" s="11" t="e">
        <f t="shared" si="24"/>
        <v>#DIV/0!</v>
      </c>
      <c r="N572" s="10" t="e">
        <f t="shared" si="25"/>
        <v>#DIV/0!</v>
      </c>
      <c r="O572" s="10" t="e">
        <f t="shared" si="26"/>
        <v>#DIV/0!</v>
      </c>
      <c r="P572" s="8" t="e" cm="1">
        <f t="array" ref="P572">IF(E572=TRUE,0,dsdalpha)</f>
        <v>#DIV/0!</v>
      </c>
      <c r="Q572" s="8" t="e" cm="1">
        <f t="array" ref="Q572">IF(E572=TRUE,0,ds_dhro)</f>
        <v>#DIV/0!</v>
      </c>
      <c r="R572" s="9" t="e" cm="1">
        <f t="array" ref="R572">IF(E572=TRUE,0,dsdnu)</f>
        <v>#DIV/0!</v>
      </c>
    </row>
    <row r="573" spans="8:18" x14ac:dyDescent="0.2">
      <c r="H573" s="11"/>
      <c r="I573" s="16" t="e">
        <f>+alpha*((F*B573)^(0.5*(1-beta))*(1+1/24*(1-beta)^2*(LN(F/B573)^2)+1/1920*(1-beta)^4*(LN(F/B573)^4)))^(-1)</f>
        <v>#DIV/0!</v>
      </c>
      <c r="J573" s="11" t="e">
        <f>+(1+(1/24*(1-beta)^2*alpha^2/(F*B573)^(1-beta)+rho*beta*nu*alpha/(4*(F*B573)^(0.5*(1-beta)))+(2-3*rho^2)/24*nu^2)*F573)</f>
        <v>#DIV/0!</v>
      </c>
      <c r="K573" s="11" t="e">
        <f>+nu/alpha*(F*B573)^(0.5*(1-beta))*LN(F/B573)</f>
        <v>#DIV/0!</v>
      </c>
      <c r="L573" s="11" t="e">
        <f>LN((SQRT(1-2*rho*K573+K573^2)+K573-rho)/(1-rho))</f>
        <v>#DIV/0!</v>
      </c>
      <c r="M573" s="11" t="e">
        <f t="shared" si="24"/>
        <v>#DIV/0!</v>
      </c>
      <c r="N573" s="10" t="e">
        <f t="shared" si="25"/>
        <v>#DIV/0!</v>
      </c>
      <c r="O573" s="10" t="e">
        <f t="shared" si="26"/>
        <v>#DIV/0!</v>
      </c>
      <c r="P573" s="8" t="e" cm="1">
        <f t="array" ref="P573">IF(E573=TRUE,0,dsdalpha)</f>
        <v>#DIV/0!</v>
      </c>
      <c r="Q573" s="8" t="e" cm="1">
        <f t="array" ref="Q573">IF(E573=TRUE,0,ds_dhro)</f>
        <v>#DIV/0!</v>
      </c>
      <c r="R573" s="9" t="e" cm="1">
        <f t="array" ref="R573">IF(E573=TRUE,0,dsdnu)</f>
        <v>#DIV/0!</v>
      </c>
    </row>
    <row r="574" spans="8:18" x14ac:dyDescent="0.2">
      <c r="H574" s="11"/>
      <c r="I574" s="16" t="e">
        <f>+alpha*((F*B574)^(0.5*(1-beta))*(1+1/24*(1-beta)^2*(LN(F/B574)^2)+1/1920*(1-beta)^4*(LN(F/B574)^4)))^(-1)</f>
        <v>#DIV/0!</v>
      </c>
      <c r="J574" s="11" t="e">
        <f>+(1+(1/24*(1-beta)^2*alpha^2/(F*B574)^(1-beta)+rho*beta*nu*alpha/(4*(F*B574)^(0.5*(1-beta)))+(2-3*rho^2)/24*nu^2)*F574)</f>
        <v>#DIV/0!</v>
      </c>
      <c r="K574" s="11" t="e">
        <f>+nu/alpha*(F*B574)^(0.5*(1-beta))*LN(F/B574)</f>
        <v>#DIV/0!</v>
      </c>
      <c r="L574" s="11" t="e">
        <f>LN((SQRT(1-2*rho*K574+K574^2)+K574-rho)/(1-rho))</f>
        <v>#DIV/0!</v>
      </c>
      <c r="M574" s="11" t="e">
        <f t="shared" si="24"/>
        <v>#DIV/0!</v>
      </c>
      <c r="N574" s="10" t="e">
        <f t="shared" si="25"/>
        <v>#DIV/0!</v>
      </c>
      <c r="O574" s="10" t="e">
        <f t="shared" si="26"/>
        <v>#DIV/0!</v>
      </c>
      <c r="P574" s="8" t="e" cm="1">
        <f t="array" ref="P574">IF(E574=TRUE,0,dsdalpha)</f>
        <v>#DIV/0!</v>
      </c>
      <c r="Q574" s="8" t="e" cm="1">
        <f t="array" ref="Q574">IF(E574=TRUE,0,ds_dhro)</f>
        <v>#DIV/0!</v>
      </c>
      <c r="R574" s="9" t="e" cm="1">
        <f t="array" ref="R574">IF(E574=TRUE,0,dsdnu)</f>
        <v>#DIV/0!</v>
      </c>
    </row>
    <row r="575" spans="8:18" x14ac:dyDescent="0.2">
      <c r="H575" s="11"/>
      <c r="I575" s="16" t="e">
        <f>+alpha*((F*B575)^(0.5*(1-beta))*(1+1/24*(1-beta)^2*(LN(F/B575)^2)+1/1920*(1-beta)^4*(LN(F/B575)^4)))^(-1)</f>
        <v>#DIV/0!</v>
      </c>
      <c r="J575" s="11" t="e">
        <f>+(1+(1/24*(1-beta)^2*alpha^2/(F*B575)^(1-beta)+rho*beta*nu*alpha/(4*(F*B575)^(0.5*(1-beta)))+(2-3*rho^2)/24*nu^2)*F575)</f>
        <v>#DIV/0!</v>
      </c>
      <c r="K575" s="11" t="e">
        <f>+nu/alpha*(F*B575)^(0.5*(1-beta))*LN(F/B575)</f>
        <v>#DIV/0!</v>
      </c>
      <c r="L575" s="11" t="e">
        <f>LN((SQRT(1-2*rho*K575+K575^2)+K575-rho)/(1-rho))</f>
        <v>#DIV/0!</v>
      </c>
      <c r="M575" s="11" t="e">
        <f t="shared" si="24"/>
        <v>#DIV/0!</v>
      </c>
      <c r="N575" s="10" t="e">
        <f t="shared" si="25"/>
        <v>#DIV/0!</v>
      </c>
      <c r="O575" s="10" t="e">
        <f t="shared" si="26"/>
        <v>#DIV/0!</v>
      </c>
      <c r="P575" s="8" t="e" cm="1">
        <f t="array" ref="P575">IF(E575=TRUE,0,dsdalpha)</f>
        <v>#DIV/0!</v>
      </c>
      <c r="Q575" s="8" t="e" cm="1">
        <f t="array" ref="Q575">IF(E575=TRUE,0,ds_dhro)</f>
        <v>#DIV/0!</v>
      </c>
      <c r="R575" s="9" t="e" cm="1">
        <f t="array" ref="R575">IF(E575=TRUE,0,dsdnu)</f>
        <v>#DIV/0!</v>
      </c>
    </row>
    <row r="576" spans="8:18" x14ac:dyDescent="0.2">
      <c r="H576" s="11"/>
      <c r="I576" s="16" t="e">
        <f>+alpha*((F*B576)^(0.5*(1-beta))*(1+1/24*(1-beta)^2*(LN(F/B576)^2)+1/1920*(1-beta)^4*(LN(F/B576)^4)))^(-1)</f>
        <v>#DIV/0!</v>
      </c>
      <c r="J576" s="11" t="e">
        <f>+(1+(1/24*(1-beta)^2*alpha^2/(F*B576)^(1-beta)+rho*beta*nu*alpha/(4*(F*B576)^(0.5*(1-beta)))+(2-3*rho^2)/24*nu^2)*F576)</f>
        <v>#DIV/0!</v>
      </c>
      <c r="K576" s="11" t="e">
        <f>+nu/alpha*(F*B576)^(0.5*(1-beta))*LN(F/B576)</f>
        <v>#DIV/0!</v>
      </c>
      <c r="L576" s="11" t="e">
        <f>LN((SQRT(1-2*rho*K576+K576^2)+K576-rho)/(1-rho))</f>
        <v>#DIV/0!</v>
      </c>
      <c r="M576" s="11" t="e">
        <f t="shared" si="24"/>
        <v>#DIV/0!</v>
      </c>
      <c r="N576" s="10" t="e">
        <f t="shared" si="25"/>
        <v>#DIV/0!</v>
      </c>
      <c r="O576" s="10" t="e">
        <f t="shared" si="26"/>
        <v>#DIV/0!</v>
      </c>
      <c r="P576" s="8" t="e" cm="1">
        <f t="array" ref="P576">IF(E576=TRUE,0,dsdalpha)</f>
        <v>#DIV/0!</v>
      </c>
      <c r="Q576" s="8" t="e" cm="1">
        <f t="array" ref="Q576">IF(E576=TRUE,0,ds_dhro)</f>
        <v>#DIV/0!</v>
      </c>
      <c r="R576" s="9" t="e" cm="1">
        <f t="array" ref="R576">IF(E576=TRUE,0,dsdnu)</f>
        <v>#DIV/0!</v>
      </c>
    </row>
    <row r="577" spans="8:18" x14ac:dyDescent="0.2">
      <c r="H577" s="11"/>
      <c r="I577" s="16" t="e">
        <f>+alpha*((F*B577)^(0.5*(1-beta))*(1+1/24*(1-beta)^2*(LN(F/B577)^2)+1/1920*(1-beta)^4*(LN(F/B577)^4)))^(-1)</f>
        <v>#DIV/0!</v>
      </c>
      <c r="J577" s="11" t="e">
        <f>+(1+(1/24*(1-beta)^2*alpha^2/(F*B577)^(1-beta)+rho*beta*nu*alpha/(4*(F*B577)^(0.5*(1-beta)))+(2-3*rho^2)/24*nu^2)*F577)</f>
        <v>#DIV/0!</v>
      </c>
      <c r="K577" s="11" t="e">
        <f>+nu/alpha*(F*B577)^(0.5*(1-beta))*LN(F/B577)</f>
        <v>#DIV/0!</v>
      </c>
      <c r="L577" s="11" t="e">
        <f>LN((SQRT(1-2*rho*K577+K577^2)+K577-rho)/(1-rho))</f>
        <v>#DIV/0!</v>
      </c>
      <c r="M577" s="11" t="e">
        <f t="shared" si="24"/>
        <v>#DIV/0!</v>
      </c>
      <c r="N577" s="10" t="e">
        <f t="shared" si="25"/>
        <v>#DIV/0!</v>
      </c>
      <c r="O577" s="10" t="e">
        <f t="shared" si="26"/>
        <v>#DIV/0!</v>
      </c>
      <c r="P577" s="8" t="e" cm="1">
        <f t="array" ref="P577">IF(E577=TRUE,0,dsdalpha)</f>
        <v>#DIV/0!</v>
      </c>
      <c r="Q577" s="8" t="e" cm="1">
        <f t="array" ref="Q577">IF(E577=TRUE,0,ds_dhro)</f>
        <v>#DIV/0!</v>
      </c>
      <c r="R577" s="9" t="e" cm="1">
        <f t="array" ref="R577">IF(E577=TRUE,0,dsdnu)</f>
        <v>#DIV/0!</v>
      </c>
    </row>
    <row r="578" spans="8:18" x14ac:dyDescent="0.2">
      <c r="H578" s="11"/>
      <c r="I578" s="16" t="e">
        <f>+alpha*((F*B578)^(0.5*(1-beta))*(1+1/24*(1-beta)^2*(LN(F/B578)^2)+1/1920*(1-beta)^4*(LN(F/B578)^4)))^(-1)</f>
        <v>#DIV/0!</v>
      </c>
      <c r="J578" s="11" t="e">
        <f>+(1+(1/24*(1-beta)^2*alpha^2/(F*B578)^(1-beta)+rho*beta*nu*alpha/(4*(F*B578)^(0.5*(1-beta)))+(2-3*rho^2)/24*nu^2)*F578)</f>
        <v>#DIV/0!</v>
      </c>
      <c r="K578" s="11" t="e">
        <f>+nu/alpha*(F*B578)^(0.5*(1-beta))*LN(F/B578)</f>
        <v>#DIV/0!</v>
      </c>
      <c r="L578" s="11" t="e">
        <f>LN((SQRT(1-2*rho*K578+K578^2)+K578-rho)/(1-rho))</f>
        <v>#DIV/0!</v>
      </c>
      <c r="M578" s="11" t="e">
        <f t="shared" si="24"/>
        <v>#DIV/0!</v>
      </c>
      <c r="N578" s="10" t="e">
        <f t="shared" si="25"/>
        <v>#DIV/0!</v>
      </c>
      <c r="O578" s="10" t="e">
        <f t="shared" si="26"/>
        <v>#DIV/0!</v>
      </c>
      <c r="P578" s="8" t="e" cm="1">
        <f t="array" ref="P578">IF(E578=TRUE,0,dsdalpha)</f>
        <v>#DIV/0!</v>
      </c>
      <c r="Q578" s="8" t="e" cm="1">
        <f t="array" ref="Q578">IF(E578=TRUE,0,ds_dhro)</f>
        <v>#DIV/0!</v>
      </c>
      <c r="R578" s="9" t="e" cm="1">
        <f t="array" ref="R578">IF(E578=TRUE,0,dsdnu)</f>
        <v>#DIV/0!</v>
      </c>
    </row>
    <row r="579" spans="8:18" x14ac:dyDescent="0.2">
      <c r="H579" s="11"/>
      <c r="I579" s="16" t="e">
        <f>+alpha*((F*B579)^(0.5*(1-beta))*(1+1/24*(1-beta)^2*(LN(F/B579)^2)+1/1920*(1-beta)^4*(LN(F/B579)^4)))^(-1)</f>
        <v>#DIV/0!</v>
      </c>
      <c r="J579" s="11" t="e">
        <f>+(1+(1/24*(1-beta)^2*alpha^2/(F*B579)^(1-beta)+rho*beta*nu*alpha/(4*(F*B579)^(0.5*(1-beta)))+(2-3*rho^2)/24*nu^2)*F579)</f>
        <v>#DIV/0!</v>
      </c>
      <c r="K579" s="11" t="e">
        <f>+nu/alpha*(F*B579)^(0.5*(1-beta))*LN(F/B579)</f>
        <v>#DIV/0!</v>
      </c>
      <c r="L579" s="11" t="e">
        <f>LN((SQRT(1-2*rho*K579+K579^2)+K579-rho)/(1-rho))</f>
        <v>#DIV/0!</v>
      </c>
      <c r="M579" s="11" t="e">
        <f t="shared" ref="M579:M642" si="27">I579*J579*K579/L579</f>
        <v>#DIV/0!</v>
      </c>
      <c r="N579" s="10" t="e">
        <f t="shared" ref="N579:N642" si="28">(M579-D579)^2</f>
        <v>#DIV/0!</v>
      </c>
      <c r="O579" s="10" t="e">
        <f t="shared" ref="O579:O642" si="29">IF(E579=TRUE,0,N579)</f>
        <v>#DIV/0!</v>
      </c>
      <c r="P579" s="8" t="e" cm="1">
        <f t="array" ref="P579">IF(E579=TRUE,0,dsdalpha)</f>
        <v>#DIV/0!</v>
      </c>
      <c r="Q579" s="8" t="e" cm="1">
        <f t="array" ref="Q579">IF(E579=TRUE,0,ds_dhro)</f>
        <v>#DIV/0!</v>
      </c>
      <c r="R579" s="9" t="e" cm="1">
        <f t="array" ref="R579">IF(E579=TRUE,0,dsdnu)</f>
        <v>#DIV/0!</v>
      </c>
    </row>
    <row r="580" spans="8:18" x14ac:dyDescent="0.2">
      <c r="H580" s="11"/>
      <c r="I580" s="16" t="e">
        <f>+alpha*((F*B580)^(0.5*(1-beta))*(1+1/24*(1-beta)^2*(LN(F/B580)^2)+1/1920*(1-beta)^4*(LN(F/B580)^4)))^(-1)</f>
        <v>#DIV/0!</v>
      </c>
      <c r="J580" s="11" t="e">
        <f>+(1+(1/24*(1-beta)^2*alpha^2/(F*B580)^(1-beta)+rho*beta*nu*alpha/(4*(F*B580)^(0.5*(1-beta)))+(2-3*rho^2)/24*nu^2)*F580)</f>
        <v>#DIV/0!</v>
      </c>
      <c r="K580" s="11" t="e">
        <f>+nu/alpha*(F*B580)^(0.5*(1-beta))*LN(F/B580)</f>
        <v>#DIV/0!</v>
      </c>
      <c r="L580" s="11" t="e">
        <f>LN((SQRT(1-2*rho*K580+K580^2)+K580-rho)/(1-rho))</f>
        <v>#DIV/0!</v>
      </c>
      <c r="M580" s="11" t="e">
        <f t="shared" si="27"/>
        <v>#DIV/0!</v>
      </c>
      <c r="N580" s="10" t="e">
        <f t="shared" si="28"/>
        <v>#DIV/0!</v>
      </c>
      <c r="O580" s="10" t="e">
        <f t="shared" si="29"/>
        <v>#DIV/0!</v>
      </c>
      <c r="P580" s="8" t="e" cm="1">
        <f t="array" ref="P580">IF(E580=TRUE,0,dsdalpha)</f>
        <v>#DIV/0!</v>
      </c>
      <c r="Q580" s="8" t="e" cm="1">
        <f t="array" ref="Q580">IF(E580=TRUE,0,ds_dhro)</f>
        <v>#DIV/0!</v>
      </c>
      <c r="R580" s="9" t="e" cm="1">
        <f t="array" ref="R580">IF(E580=TRUE,0,dsdnu)</f>
        <v>#DIV/0!</v>
      </c>
    </row>
    <row r="581" spans="8:18" x14ac:dyDescent="0.2">
      <c r="H581" s="11"/>
      <c r="I581" s="16" t="e">
        <f>+alpha*((F*B581)^(0.5*(1-beta))*(1+1/24*(1-beta)^2*(LN(F/B581)^2)+1/1920*(1-beta)^4*(LN(F/B581)^4)))^(-1)</f>
        <v>#DIV/0!</v>
      </c>
      <c r="J581" s="11" t="e">
        <f>+(1+(1/24*(1-beta)^2*alpha^2/(F*B581)^(1-beta)+rho*beta*nu*alpha/(4*(F*B581)^(0.5*(1-beta)))+(2-3*rho^2)/24*nu^2)*F581)</f>
        <v>#DIV/0!</v>
      </c>
      <c r="K581" s="11" t="e">
        <f>+nu/alpha*(F*B581)^(0.5*(1-beta))*LN(F/B581)</f>
        <v>#DIV/0!</v>
      </c>
      <c r="L581" s="11" t="e">
        <f>LN((SQRT(1-2*rho*K581+K581^2)+K581-rho)/(1-rho))</f>
        <v>#DIV/0!</v>
      </c>
      <c r="M581" s="11" t="e">
        <f t="shared" si="27"/>
        <v>#DIV/0!</v>
      </c>
      <c r="N581" s="10" t="e">
        <f t="shared" si="28"/>
        <v>#DIV/0!</v>
      </c>
      <c r="O581" s="10" t="e">
        <f t="shared" si="29"/>
        <v>#DIV/0!</v>
      </c>
      <c r="P581" s="8" t="e" cm="1">
        <f t="array" ref="P581">IF(E581=TRUE,0,dsdalpha)</f>
        <v>#DIV/0!</v>
      </c>
      <c r="Q581" s="8" t="e" cm="1">
        <f t="array" ref="Q581">IF(E581=TRUE,0,ds_dhro)</f>
        <v>#DIV/0!</v>
      </c>
      <c r="R581" s="9" t="e" cm="1">
        <f t="array" ref="R581">IF(E581=TRUE,0,dsdnu)</f>
        <v>#DIV/0!</v>
      </c>
    </row>
    <row r="582" spans="8:18" x14ac:dyDescent="0.2">
      <c r="H582" s="11"/>
      <c r="I582" s="16" t="e">
        <f>+alpha*((F*B582)^(0.5*(1-beta))*(1+1/24*(1-beta)^2*(LN(F/B582)^2)+1/1920*(1-beta)^4*(LN(F/B582)^4)))^(-1)</f>
        <v>#DIV/0!</v>
      </c>
      <c r="J582" s="11" t="e">
        <f>+(1+(1/24*(1-beta)^2*alpha^2/(F*B582)^(1-beta)+rho*beta*nu*alpha/(4*(F*B582)^(0.5*(1-beta)))+(2-3*rho^2)/24*nu^2)*F582)</f>
        <v>#DIV/0!</v>
      </c>
      <c r="K582" s="11" t="e">
        <f>+nu/alpha*(F*B582)^(0.5*(1-beta))*LN(F/B582)</f>
        <v>#DIV/0!</v>
      </c>
      <c r="L582" s="11" t="e">
        <f>LN((SQRT(1-2*rho*K582+K582^2)+K582-rho)/(1-rho))</f>
        <v>#DIV/0!</v>
      </c>
      <c r="M582" s="11" t="e">
        <f t="shared" si="27"/>
        <v>#DIV/0!</v>
      </c>
      <c r="N582" s="10" t="e">
        <f t="shared" si="28"/>
        <v>#DIV/0!</v>
      </c>
      <c r="O582" s="10" t="e">
        <f t="shared" si="29"/>
        <v>#DIV/0!</v>
      </c>
      <c r="P582" s="8" t="e" cm="1">
        <f t="array" ref="P582">IF(E582=TRUE,0,dsdalpha)</f>
        <v>#DIV/0!</v>
      </c>
      <c r="Q582" s="8" t="e" cm="1">
        <f t="array" ref="Q582">IF(E582=TRUE,0,ds_dhro)</f>
        <v>#DIV/0!</v>
      </c>
      <c r="R582" s="9" t="e" cm="1">
        <f t="array" ref="R582">IF(E582=TRUE,0,dsdnu)</f>
        <v>#DIV/0!</v>
      </c>
    </row>
    <row r="583" spans="8:18" x14ac:dyDescent="0.2">
      <c r="H583" s="11"/>
      <c r="I583" s="16" t="e">
        <f>+alpha*((F*B583)^(0.5*(1-beta))*(1+1/24*(1-beta)^2*(LN(F/B583)^2)+1/1920*(1-beta)^4*(LN(F/B583)^4)))^(-1)</f>
        <v>#DIV/0!</v>
      </c>
      <c r="J583" s="11" t="e">
        <f>+(1+(1/24*(1-beta)^2*alpha^2/(F*B583)^(1-beta)+rho*beta*nu*alpha/(4*(F*B583)^(0.5*(1-beta)))+(2-3*rho^2)/24*nu^2)*F583)</f>
        <v>#DIV/0!</v>
      </c>
      <c r="K583" s="11" t="e">
        <f>+nu/alpha*(F*B583)^(0.5*(1-beta))*LN(F/B583)</f>
        <v>#DIV/0!</v>
      </c>
      <c r="L583" s="11" t="e">
        <f>LN((SQRT(1-2*rho*K583+K583^2)+K583-rho)/(1-rho))</f>
        <v>#DIV/0!</v>
      </c>
      <c r="M583" s="11" t="e">
        <f t="shared" si="27"/>
        <v>#DIV/0!</v>
      </c>
      <c r="N583" s="10" t="e">
        <f t="shared" si="28"/>
        <v>#DIV/0!</v>
      </c>
      <c r="O583" s="10" t="e">
        <f t="shared" si="29"/>
        <v>#DIV/0!</v>
      </c>
      <c r="P583" s="8" t="e" cm="1">
        <f t="array" ref="P583">IF(E583=TRUE,0,dsdalpha)</f>
        <v>#DIV/0!</v>
      </c>
      <c r="Q583" s="8" t="e" cm="1">
        <f t="array" ref="Q583">IF(E583=TRUE,0,ds_dhro)</f>
        <v>#DIV/0!</v>
      </c>
      <c r="R583" s="9" t="e" cm="1">
        <f t="array" ref="R583">IF(E583=TRUE,0,dsdnu)</f>
        <v>#DIV/0!</v>
      </c>
    </row>
    <row r="584" spans="8:18" x14ac:dyDescent="0.2">
      <c r="H584" s="11"/>
      <c r="I584" s="16" t="e">
        <f>+alpha*((F*B584)^(0.5*(1-beta))*(1+1/24*(1-beta)^2*(LN(F/B584)^2)+1/1920*(1-beta)^4*(LN(F/B584)^4)))^(-1)</f>
        <v>#DIV/0!</v>
      </c>
      <c r="J584" s="11" t="e">
        <f>+(1+(1/24*(1-beta)^2*alpha^2/(F*B584)^(1-beta)+rho*beta*nu*alpha/(4*(F*B584)^(0.5*(1-beta)))+(2-3*rho^2)/24*nu^2)*F584)</f>
        <v>#DIV/0!</v>
      </c>
      <c r="K584" s="11" t="e">
        <f>+nu/alpha*(F*B584)^(0.5*(1-beta))*LN(F/B584)</f>
        <v>#DIV/0!</v>
      </c>
      <c r="L584" s="11" t="e">
        <f>LN((SQRT(1-2*rho*K584+K584^2)+K584-rho)/(1-rho))</f>
        <v>#DIV/0!</v>
      </c>
      <c r="M584" s="11" t="e">
        <f t="shared" si="27"/>
        <v>#DIV/0!</v>
      </c>
      <c r="N584" s="10" t="e">
        <f t="shared" si="28"/>
        <v>#DIV/0!</v>
      </c>
      <c r="O584" s="10" t="e">
        <f t="shared" si="29"/>
        <v>#DIV/0!</v>
      </c>
      <c r="P584" s="8" t="e" cm="1">
        <f t="array" ref="P584">IF(E584=TRUE,0,dsdalpha)</f>
        <v>#DIV/0!</v>
      </c>
      <c r="Q584" s="8" t="e" cm="1">
        <f t="array" ref="Q584">IF(E584=TRUE,0,ds_dhro)</f>
        <v>#DIV/0!</v>
      </c>
      <c r="R584" s="9" t="e" cm="1">
        <f t="array" ref="R584">IF(E584=TRUE,0,dsdnu)</f>
        <v>#DIV/0!</v>
      </c>
    </row>
    <row r="585" spans="8:18" x14ac:dyDescent="0.2">
      <c r="H585" s="11"/>
      <c r="I585" s="16" t="e">
        <f>+alpha*((F*B585)^(0.5*(1-beta))*(1+1/24*(1-beta)^2*(LN(F/B585)^2)+1/1920*(1-beta)^4*(LN(F/B585)^4)))^(-1)</f>
        <v>#DIV/0!</v>
      </c>
      <c r="J585" s="11" t="e">
        <f>+(1+(1/24*(1-beta)^2*alpha^2/(F*B585)^(1-beta)+rho*beta*nu*alpha/(4*(F*B585)^(0.5*(1-beta)))+(2-3*rho^2)/24*nu^2)*F585)</f>
        <v>#DIV/0!</v>
      </c>
      <c r="K585" s="11" t="e">
        <f>+nu/alpha*(F*B585)^(0.5*(1-beta))*LN(F/B585)</f>
        <v>#DIV/0!</v>
      </c>
      <c r="L585" s="11" t="e">
        <f>LN((SQRT(1-2*rho*K585+K585^2)+K585-rho)/(1-rho))</f>
        <v>#DIV/0!</v>
      </c>
      <c r="M585" s="11" t="e">
        <f t="shared" si="27"/>
        <v>#DIV/0!</v>
      </c>
      <c r="N585" s="10" t="e">
        <f t="shared" si="28"/>
        <v>#DIV/0!</v>
      </c>
      <c r="O585" s="10" t="e">
        <f t="shared" si="29"/>
        <v>#DIV/0!</v>
      </c>
      <c r="P585" s="8" t="e" cm="1">
        <f t="array" ref="P585">IF(E585=TRUE,0,dsdalpha)</f>
        <v>#DIV/0!</v>
      </c>
      <c r="Q585" s="8" t="e" cm="1">
        <f t="array" ref="Q585">IF(E585=TRUE,0,ds_dhro)</f>
        <v>#DIV/0!</v>
      </c>
      <c r="R585" s="9" t="e" cm="1">
        <f t="array" ref="R585">IF(E585=TRUE,0,dsdnu)</f>
        <v>#DIV/0!</v>
      </c>
    </row>
    <row r="586" spans="8:18" x14ac:dyDescent="0.2">
      <c r="H586" s="11"/>
      <c r="I586" s="16" t="e">
        <f>+alpha*((F*B586)^(0.5*(1-beta))*(1+1/24*(1-beta)^2*(LN(F/B586)^2)+1/1920*(1-beta)^4*(LN(F/B586)^4)))^(-1)</f>
        <v>#DIV/0!</v>
      </c>
      <c r="J586" s="11" t="e">
        <f>+(1+(1/24*(1-beta)^2*alpha^2/(F*B586)^(1-beta)+rho*beta*nu*alpha/(4*(F*B586)^(0.5*(1-beta)))+(2-3*rho^2)/24*nu^2)*F586)</f>
        <v>#DIV/0!</v>
      </c>
      <c r="K586" s="11" t="e">
        <f>+nu/alpha*(F*B586)^(0.5*(1-beta))*LN(F/B586)</f>
        <v>#DIV/0!</v>
      </c>
      <c r="L586" s="11" t="e">
        <f>LN((SQRT(1-2*rho*K586+K586^2)+K586-rho)/(1-rho))</f>
        <v>#DIV/0!</v>
      </c>
      <c r="M586" s="11" t="e">
        <f t="shared" si="27"/>
        <v>#DIV/0!</v>
      </c>
      <c r="N586" s="10" t="e">
        <f t="shared" si="28"/>
        <v>#DIV/0!</v>
      </c>
      <c r="O586" s="10" t="e">
        <f t="shared" si="29"/>
        <v>#DIV/0!</v>
      </c>
      <c r="P586" s="8" t="e" cm="1">
        <f t="array" ref="P586">IF(E586=TRUE,0,dsdalpha)</f>
        <v>#DIV/0!</v>
      </c>
      <c r="Q586" s="8" t="e" cm="1">
        <f t="array" ref="Q586">IF(E586=TRUE,0,ds_dhro)</f>
        <v>#DIV/0!</v>
      </c>
      <c r="R586" s="9" t="e" cm="1">
        <f t="array" ref="R586">IF(E586=TRUE,0,dsdnu)</f>
        <v>#DIV/0!</v>
      </c>
    </row>
    <row r="587" spans="8:18" x14ac:dyDescent="0.2">
      <c r="H587" s="11"/>
      <c r="I587" s="16" t="e">
        <f>+alpha*((F*B587)^(0.5*(1-beta))*(1+1/24*(1-beta)^2*(LN(F/B587)^2)+1/1920*(1-beta)^4*(LN(F/B587)^4)))^(-1)</f>
        <v>#DIV/0!</v>
      </c>
      <c r="J587" s="11" t="e">
        <f>+(1+(1/24*(1-beta)^2*alpha^2/(F*B587)^(1-beta)+rho*beta*nu*alpha/(4*(F*B587)^(0.5*(1-beta)))+(2-3*rho^2)/24*nu^2)*F587)</f>
        <v>#DIV/0!</v>
      </c>
      <c r="K587" s="11" t="e">
        <f>+nu/alpha*(F*B587)^(0.5*(1-beta))*LN(F/B587)</f>
        <v>#DIV/0!</v>
      </c>
      <c r="L587" s="11" t="e">
        <f>LN((SQRT(1-2*rho*K587+K587^2)+K587-rho)/(1-rho))</f>
        <v>#DIV/0!</v>
      </c>
      <c r="M587" s="11" t="e">
        <f t="shared" si="27"/>
        <v>#DIV/0!</v>
      </c>
      <c r="N587" s="10" t="e">
        <f t="shared" si="28"/>
        <v>#DIV/0!</v>
      </c>
      <c r="O587" s="10" t="e">
        <f t="shared" si="29"/>
        <v>#DIV/0!</v>
      </c>
      <c r="P587" s="8" t="e" cm="1">
        <f t="array" ref="P587">IF(E587=TRUE,0,dsdalpha)</f>
        <v>#DIV/0!</v>
      </c>
      <c r="Q587" s="8" t="e" cm="1">
        <f t="array" ref="Q587">IF(E587=TRUE,0,ds_dhro)</f>
        <v>#DIV/0!</v>
      </c>
      <c r="R587" s="9" t="e" cm="1">
        <f t="array" ref="R587">IF(E587=TRUE,0,dsdnu)</f>
        <v>#DIV/0!</v>
      </c>
    </row>
    <row r="588" spans="8:18" x14ac:dyDescent="0.2">
      <c r="H588" s="11"/>
      <c r="I588" s="16" t="e">
        <f>+alpha*((F*B588)^(0.5*(1-beta))*(1+1/24*(1-beta)^2*(LN(F/B588)^2)+1/1920*(1-beta)^4*(LN(F/B588)^4)))^(-1)</f>
        <v>#DIV/0!</v>
      </c>
      <c r="J588" s="11" t="e">
        <f>+(1+(1/24*(1-beta)^2*alpha^2/(F*B588)^(1-beta)+rho*beta*nu*alpha/(4*(F*B588)^(0.5*(1-beta)))+(2-3*rho^2)/24*nu^2)*F588)</f>
        <v>#DIV/0!</v>
      </c>
      <c r="K588" s="11" t="e">
        <f>+nu/alpha*(F*B588)^(0.5*(1-beta))*LN(F/B588)</f>
        <v>#DIV/0!</v>
      </c>
      <c r="L588" s="11" t="e">
        <f>LN((SQRT(1-2*rho*K588+K588^2)+K588-rho)/(1-rho))</f>
        <v>#DIV/0!</v>
      </c>
      <c r="M588" s="11" t="e">
        <f t="shared" si="27"/>
        <v>#DIV/0!</v>
      </c>
      <c r="N588" s="10" t="e">
        <f t="shared" si="28"/>
        <v>#DIV/0!</v>
      </c>
      <c r="O588" s="10" t="e">
        <f t="shared" si="29"/>
        <v>#DIV/0!</v>
      </c>
      <c r="P588" s="8" t="e" cm="1">
        <f t="array" ref="P588">IF(E588=TRUE,0,dsdalpha)</f>
        <v>#DIV/0!</v>
      </c>
      <c r="Q588" s="8" t="e" cm="1">
        <f t="array" ref="Q588">IF(E588=TRUE,0,ds_dhro)</f>
        <v>#DIV/0!</v>
      </c>
      <c r="R588" s="9" t="e" cm="1">
        <f t="array" ref="R588">IF(E588=TRUE,0,dsdnu)</f>
        <v>#DIV/0!</v>
      </c>
    </row>
    <row r="589" spans="8:18" x14ac:dyDescent="0.2">
      <c r="H589" s="11"/>
      <c r="I589" s="16" t="e">
        <f>+alpha*((F*B589)^(0.5*(1-beta))*(1+1/24*(1-beta)^2*(LN(F/B589)^2)+1/1920*(1-beta)^4*(LN(F/B589)^4)))^(-1)</f>
        <v>#DIV/0!</v>
      </c>
      <c r="J589" s="11" t="e">
        <f>+(1+(1/24*(1-beta)^2*alpha^2/(F*B589)^(1-beta)+rho*beta*nu*alpha/(4*(F*B589)^(0.5*(1-beta)))+(2-3*rho^2)/24*nu^2)*F589)</f>
        <v>#DIV/0!</v>
      </c>
      <c r="K589" s="11" t="e">
        <f>+nu/alpha*(F*B589)^(0.5*(1-beta))*LN(F/B589)</f>
        <v>#DIV/0!</v>
      </c>
      <c r="L589" s="11" t="e">
        <f>LN((SQRT(1-2*rho*K589+K589^2)+K589-rho)/(1-rho))</f>
        <v>#DIV/0!</v>
      </c>
      <c r="M589" s="11" t="e">
        <f t="shared" si="27"/>
        <v>#DIV/0!</v>
      </c>
      <c r="N589" s="10" t="e">
        <f t="shared" si="28"/>
        <v>#DIV/0!</v>
      </c>
      <c r="O589" s="10" t="e">
        <f t="shared" si="29"/>
        <v>#DIV/0!</v>
      </c>
      <c r="P589" s="8" t="e" cm="1">
        <f t="array" ref="P589">IF(E589=TRUE,0,dsdalpha)</f>
        <v>#DIV/0!</v>
      </c>
      <c r="Q589" s="8" t="e" cm="1">
        <f t="array" ref="Q589">IF(E589=TRUE,0,ds_dhro)</f>
        <v>#DIV/0!</v>
      </c>
      <c r="R589" s="9" t="e" cm="1">
        <f t="array" ref="R589">IF(E589=TRUE,0,dsdnu)</f>
        <v>#DIV/0!</v>
      </c>
    </row>
    <row r="590" spans="8:18" x14ac:dyDescent="0.2">
      <c r="H590" s="11"/>
      <c r="I590" s="16" t="e">
        <f>+alpha*((F*B590)^(0.5*(1-beta))*(1+1/24*(1-beta)^2*(LN(F/B590)^2)+1/1920*(1-beta)^4*(LN(F/B590)^4)))^(-1)</f>
        <v>#DIV/0!</v>
      </c>
      <c r="J590" s="11" t="e">
        <f>+(1+(1/24*(1-beta)^2*alpha^2/(F*B590)^(1-beta)+rho*beta*nu*alpha/(4*(F*B590)^(0.5*(1-beta)))+(2-3*rho^2)/24*nu^2)*F590)</f>
        <v>#DIV/0!</v>
      </c>
      <c r="K590" s="11" t="e">
        <f>+nu/alpha*(F*B590)^(0.5*(1-beta))*LN(F/B590)</f>
        <v>#DIV/0!</v>
      </c>
      <c r="L590" s="11" t="e">
        <f>LN((SQRT(1-2*rho*K590+K590^2)+K590-rho)/(1-rho))</f>
        <v>#DIV/0!</v>
      </c>
      <c r="M590" s="11" t="e">
        <f t="shared" si="27"/>
        <v>#DIV/0!</v>
      </c>
      <c r="N590" s="10" t="e">
        <f t="shared" si="28"/>
        <v>#DIV/0!</v>
      </c>
      <c r="O590" s="10" t="e">
        <f t="shared" si="29"/>
        <v>#DIV/0!</v>
      </c>
      <c r="P590" s="8" t="e" cm="1">
        <f t="array" ref="P590">IF(E590=TRUE,0,dsdalpha)</f>
        <v>#DIV/0!</v>
      </c>
      <c r="Q590" s="8" t="e" cm="1">
        <f t="array" ref="Q590">IF(E590=TRUE,0,ds_dhro)</f>
        <v>#DIV/0!</v>
      </c>
      <c r="R590" s="9" t="e" cm="1">
        <f t="array" ref="R590">IF(E590=TRUE,0,dsdnu)</f>
        <v>#DIV/0!</v>
      </c>
    </row>
    <row r="591" spans="8:18" x14ac:dyDescent="0.2">
      <c r="H591" s="11"/>
      <c r="I591" s="16" t="e">
        <f>+alpha*((F*B591)^(0.5*(1-beta))*(1+1/24*(1-beta)^2*(LN(F/B591)^2)+1/1920*(1-beta)^4*(LN(F/B591)^4)))^(-1)</f>
        <v>#DIV/0!</v>
      </c>
      <c r="J591" s="11" t="e">
        <f>+(1+(1/24*(1-beta)^2*alpha^2/(F*B591)^(1-beta)+rho*beta*nu*alpha/(4*(F*B591)^(0.5*(1-beta)))+(2-3*rho^2)/24*nu^2)*F591)</f>
        <v>#DIV/0!</v>
      </c>
      <c r="K591" s="11" t="e">
        <f>+nu/alpha*(F*B591)^(0.5*(1-beta))*LN(F/B591)</f>
        <v>#DIV/0!</v>
      </c>
      <c r="L591" s="11" t="e">
        <f>LN((SQRT(1-2*rho*K591+K591^2)+K591-rho)/(1-rho))</f>
        <v>#DIV/0!</v>
      </c>
      <c r="M591" s="11" t="e">
        <f t="shared" si="27"/>
        <v>#DIV/0!</v>
      </c>
      <c r="N591" s="10" t="e">
        <f t="shared" si="28"/>
        <v>#DIV/0!</v>
      </c>
      <c r="O591" s="10" t="e">
        <f t="shared" si="29"/>
        <v>#DIV/0!</v>
      </c>
      <c r="P591" s="8" t="e" cm="1">
        <f t="array" ref="P591">IF(E591=TRUE,0,dsdalpha)</f>
        <v>#DIV/0!</v>
      </c>
      <c r="Q591" s="8" t="e" cm="1">
        <f t="array" ref="Q591">IF(E591=TRUE,0,ds_dhro)</f>
        <v>#DIV/0!</v>
      </c>
      <c r="R591" s="9" t="e" cm="1">
        <f t="array" ref="R591">IF(E591=TRUE,0,dsdnu)</f>
        <v>#DIV/0!</v>
      </c>
    </row>
    <row r="592" spans="8:18" x14ac:dyDescent="0.2">
      <c r="H592" s="11"/>
      <c r="I592" s="16" t="e">
        <f>+alpha*((F*B592)^(0.5*(1-beta))*(1+1/24*(1-beta)^2*(LN(F/B592)^2)+1/1920*(1-beta)^4*(LN(F/B592)^4)))^(-1)</f>
        <v>#DIV/0!</v>
      </c>
      <c r="J592" s="11" t="e">
        <f>+(1+(1/24*(1-beta)^2*alpha^2/(F*B592)^(1-beta)+rho*beta*nu*alpha/(4*(F*B592)^(0.5*(1-beta)))+(2-3*rho^2)/24*nu^2)*F592)</f>
        <v>#DIV/0!</v>
      </c>
      <c r="K592" s="11" t="e">
        <f>+nu/alpha*(F*B592)^(0.5*(1-beta))*LN(F/B592)</f>
        <v>#DIV/0!</v>
      </c>
      <c r="L592" s="11" t="e">
        <f>LN((SQRT(1-2*rho*K592+K592^2)+K592-rho)/(1-rho))</f>
        <v>#DIV/0!</v>
      </c>
      <c r="M592" s="11" t="e">
        <f t="shared" si="27"/>
        <v>#DIV/0!</v>
      </c>
      <c r="N592" s="10" t="e">
        <f t="shared" si="28"/>
        <v>#DIV/0!</v>
      </c>
      <c r="O592" s="10" t="e">
        <f t="shared" si="29"/>
        <v>#DIV/0!</v>
      </c>
      <c r="P592" s="8" t="e" cm="1">
        <f t="array" ref="P592">IF(E592=TRUE,0,dsdalpha)</f>
        <v>#DIV/0!</v>
      </c>
      <c r="Q592" s="8" t="e" cm="1">
        <f t="array" ref="Q592">IF(E592=TRUE,0,ds_dhro)</f>
        <v>#DIV/0!</v>
      </c>
      <c r="R592" s="9" t="e" cm="1">
        <f t="array" ref="R592">IF(E592=TRUE,0,dsdnu)</f>
        <v>#DIV/0!</v>
      </c>
    </row>
    <row r="593" spans="8:18" x14ac:dyDescent="0.2">
      <c r="H593" s="11"/>
      <c r="I593" s="16" t="e">
        <f>+alpha*((F*B593)^(0.5*(1-beta))*(1+1/24*(1-beta)^2*(LN(F/B593)^2)+1/1920*(1-beta)^4*(LN(F/B593)^4)))^(-1)</f>
        <v>#DIV/0!</v>
      </c>
      <c r="J593" s="11" t="e">
        <f>+(1+(1/24*(1-beta)^2*alpha^2/(F*B593)^(1-beta)+rho*beta*nu*alpha/(4*(F*B593)^(0.5*(1-beta)))+(2-3*rho^2)/24*nu^2)*F593)</f>
        <v>#DIV/0!</v>
      </c>
      <c r="K593" s="11" t="e">
        <f>+nu/alpha*(F*B593)^(0.5*(1-beta))*LN(F/B593)</f>
        <v>#DIV/0!</v>
      </c>
      <c r="L593" s="11" t="e">
        <f>LN((SQRT(1-2*rho*K593+K593^2)+K593-rho)/(1-rho))</f>
        <v>#DIV/0!</v>
      </c>
      <c r="M593" s="11" t="e">
        <f t="shared" si="27"/>
        <v>#DIV/0!</v>
      </c>
      <c r="N593" s="10" t="e">
        <f t="shared" si="28"/>
        <v>#DIV/0!</v>
      </c>
      <c r="O593" s="10" t="e">
        <f t="shared" si="29"/>
        <v>#DIV/0!</v>
      </c>
      <c r="P593" s="8" t="e" cm="1">
        <f t="array" ref="P593">IF(E593=TRUE,0,dsdalpha)</f>
        <v>#DIV/0!</v>
      </c>
      <c r="Q593" s="8" t="e" cm="1">
        <f t="array" ref="Q593">IF(E593=TRUE,0,ds_dhro)</f>
        <v>#DIV/0!</v>
      </c>
      <c r="R593" s="9" t="e" cm="1">
        <f t="array" ref="R593">IF(E593=TRUE,0,dsdnu)</f>
        <v>#DIV/0!</v>
      </c>
    </row>
    <row r="594" spans="8:18" x14ac:dyDescent="0.2">
      <c r="H594" s="11"/>
      <c r="I594" s="16" t="e">
        <f>+alpha*((F*B594)^(0.5*(1-beta))*(1+1/24*(1-beta)^2*(LN(F/B594)^2)+1/1920*(1-beta)^4*(LN(F/B594)^4)))^(-1)</f>
        <v>#DIV/0!</v>
      </c>
      <c r="J594" s="11" t="e">
        <f>+(1+(1/24*(1-beta)^2*alpha^2/(F*B594)^(1-beta)+rho*beta*nu*alpha/(4*(F*B594)^(0.5*(1-beta)))+(2-3*rho^2)/24*nu^2)*F594)</f>
        <v>#DIV/0!</v>
      </c>
      <c r="K594" s="11" t="e">
        <f>+nu/alpha*(F*B594)^(0.5*(1-beta))*LN(F/B594)</f>
        <v>#DIV/0!</v>
      </c>
      <c r="L594" s="11" t="e">
        <f>LN((SQRT(1-2*rho*K594+K594^2)+K594-rho)/(1-rho))</f>
        <v>#DIV/0!</v>
      </c>
      <c r="M594" s="11" t="e">
        <f t="shared" si="27"/>
        <v>#DIV/0!</v>
      </c>
      <c r="N594" s="10" t="e">
        <f t="shared" si="28"/>
        <v>#DIV/0!</v>
      </c>
      <c r="O594" s="10" t="e">
        <f t="shared" si="29"/>
        <v>#DIV/0!</v>
      </c>
      <c r="P594" s="8" t="e" cm="1">
        <f t="array" ref="P594">IF(E594=TRUE,0,dsdalpha)</f>
        <v>#DIV/0!</v>
      </c>
      <c r="Q594" s="8" t="e" cm="1">
        <f t="array" ref="Q594">IF(E594=TRUE,0,ds_dhro)</f>
        <v>#DIV/0!</v>
      </c>
      <c r="R594" s="9" t="e" cm="1">
        <f t="array" ref="R594">IF(E594=TRUE,0,dsdnu)</f>
        <v>#DIV/0!</v>
      </c>
    </row>
    <row r="595" spans="8:18" x14ac:dyDescent="0.2">
      <c r="H595" s="11"/>
      <c r="I595" s="16" t="e">
        <f>+alpha*((F*B595)^(0.5*(1-beta))*(1+1/24*(1-beta)^2*(LN(F/B595)^2)+1/1920*(1-beta)^4*(LN(F/B595)^4)))^(-1)</f>
        <v>#DIV/0!</v>
      </c>
      <c r="J595" s="11" t="e">
        <f>+(1+(1/24*(1-beta)^2*alpha^2/(F*B595)^(1-beta)+rho*beta*nu*alpha/(4*(F*B595)^(0.5*(1-beta)))+(2-3*rho^2)/24*nu^2)*F595)</f>
        <v>#DIV/0!</v>
      </c>
      <c r="K595" s="11" t="e">
        <f>+nu/alpha*(F*B595)^(0.5*(1-beta))*LN(F/B595)</f>
        <v>#DIV/0!</v>
      </c>
      <c r="L595" s="11" t="e">
        <f>LN((SQRT(1-2*rho*K595+K595^2)+K595-rho)/(1-rho))</f>
        <v>#DIV/0!</v>
      </c>
      <c r="M595" s="11" t="e">
        <f t="shared" si="27"/>
        <v>#DIV/0!</v>
      </c>
      <c r="N595" s="10" t="e">
        <f t="shared" si="28"/>
        <v>#DIV/0!</v>
      </c>
      <c r="O595" s="10" t="e">
        <f t="shared" si="29"/>
        <v>#DIV/0!</v>
      </c>
      <c r="P595" s="8" t="e" cm="1">
        <f t="array" ref="P595">IF(E595=TRUE,0,dsdalpha)</f>
        <v>#DIV/0!</v>
      </c>
      <c r="Q595" s="8" t="e" cm="1">
        <f t="array" ref="Q595">IF(E595=TRUE,0,ds_dhro)</f>
        <v>#DIV/0!</v>
      </c>
      <c r="R595" s="9" t="e" cm="1">
        <f t="array" ref="R595">IF(E595=TRUE,0,dsdnu)</f>
        <v>#DIV/0!</v>
      </c>
    </row>
    <row r="596" spans="8:18" x14ac:dyDescent="0.2">
      <c r="H596" s="11"/>
      <c r="I596" s="16" t="e">
        <f>+alpha*((F*B596)^(0.5*(1-beta))*(1+1/24*(1-beta)^2*(LN(F/B596)^2)+1/1920*(1-beta)^4*(LN(F/B596)^4)))^(-1)</f>
        <v>#DIV/0!</v>
      </c>
      <c r="J596" s="11" t="e">
        <f>+(1+(1/24*(1-beta)^2*alpha^2/(F*B596)^(1-beta)+rho*beta*nu*alpha/(4*(F*B596)^(0.5*(1-beta)))+(2-3*rho^2)/24*nu^2)*F596)</f>
        <v>#DIV/0!</v>
      </c>
      <c r="K596" s="11" t="e">
        <f>+nu/alpha*(F*B596)^(0.5*(1-beta))*LN(F/B596)</f>
        <v>#DIV/0!</v>
      </c>
      <c r="L596" s="11" t="e">
        <f>LN((SQRT(1-2*rho*K596+K596^2)+K596-rho)/(1-rho))</f>
        <v>#DIV/0!</v>
      </c>
      <c r="M596" s="11" t="e">
        <f t="shared" si="27"/>
        <v>#DIV/0!</v>
      </c>
      <c r="N596" s="10" t="e">
        <f t="shared" si="28"/>
        <v>#DIV/0!</v>
      </c>
      <c r="O596" s="10" t="e">
        <f t="shared" si="29"/>
        <v>#DIV/0!</v>
      </c>
      <c r="P596" s="8" t="e" cm="1">
        <f t="array" ref="P596">IF(E596=TRUE,0,dsdalpha)</f>
        <v>#DIV/0!</v>
      </c>
      <c r="Q596" s="8" t="e" cm="1">
        <f t="array" ref="Q596">IF(E596=TRUE,0,ds_dhro)</f>
        <v>#DIV/0!</v>
      </c>
      <c r="R596" s="9" t="e" cm="1">
        <f t="array" ref="R596">IF(E596=TRUE,0,dsdnu)</f>
        <v>#DIV/0!</v>
      </c>
    </row>
    <row r="597" spans="8:18" x14ac:dyDescent="0.2">
      <c r="H597" s="11"/>
      <c r="I597" s="16" t="e">
        <f>+alpha*((F*B597)^(0.5*(1-beta))*(1+1/24*(1-beta)^2*(LN(F/B597)^2)+1/1920*(1-beta)^4*(LN(F/B597)^4)))^(-1)</f>
        <v>#DIV/0!</v>
      </c>
      <c r="J597" s="11" t="e">
        <f>+(1+(1/24*(1-beta)^2*alpha^2/(F*B597)^(1-beta)+rho*beta*nu*alpha/(4*(F*B597)^(0.5*(1-beta)))+(2-3*rho^2)/24*nu^2)*F597)</f>
        <v>#DIV/0!</v>
      </c>
      <c r="K597" s="11" t="e">
        <f>+nu/alpha*(F*B597)^(0.5*(1-beta))*LN(F/B597)</f>
        <v>#DIV/0!</v>
      </c>
      <c r="L597" s="11" t="e">
        <f>LN((SQRT(1-2*rho*K597+K597^2)+K597-rho)/(1-rho))</f>
        <v>#DIV/0!</v>
      </c>
      <c r="M597" s="11" t="e">
        <f t="shared" si="27"/>
        <v>#DIV/0!</v>
      </c>
      <c r="N597" s="10" t="e">
        <f t="shared" si="28"/>
        <v>#DIV/0!</v>
      </c>
      <c r="O597" s="10" t="e">
        <f t="shared" si="29"/>
        <v>#DIV/0!</v>
      </c>
      <c r="P597" s="8" t="e" cm="1">
        <f t="array" ref="P597">IF(E597=TRUE,0,dsdalpha)</f>
        <v>#DIV/0!</v>
      </c>
      <c r="Q597" s="8" t="e" cm="1">
        <f t="array" ref="Q597">IF(E597=TRUE,0,ds_dhro)</f>
        <v>#DIV/0!</v>
      </c>
      <c r="R597" s="9" t="e" cm="1">
        <f t="array" ref="R597">IF(E597=TRUE,0,dsdnu)</f>
        <v>#DIV/0!</v>
      </c>
    </row>
    <row r="598" spans="8:18" x14ac:dyDescent="0.2">
      <c r="H598" s="11"/>
      <c r="I598" s="16" t="e">
        <f>+alpha*((F*B598)^(0.5*(1-beta))*(1+1/24*(1-beta)^2*(LN(F/B598)^2)+1/1920*(1-beta)^4*(LN(F/B598)^4)))^(-1)</f>
        <v>#DIV/0!</v>
      </c>
      <c r="J598" s="11" t="e">
        <f>+(1+(1/24*(1-beta)^2*alpha^2/(F*B598)^(1-beta)+rho*beta*nu*alpha/(4*(F*B598)^(0.5*(1-beta)))+(2-3*rho^2)/24*nu^2)*F598)</f>
        <v>#DIV/0!</v>
      </c>
      <c r="K598" s="11" t="e">
        <f>+nu/alpha*(F*B598)^(0.5*(1-beta))*LN(F/B598)</f>
        <v>#DIV/0!</v>
      </c>
      <c r="L598" s="11" t="e">
        <f>LN((SQRT(1-2*rho*K598+K598^2)+K598-rho)/(1-rho))</f>
        <v>#DIV/0!</v>
      </c>
      <c r="M598" s="11" t="e">
        <f t="shared" si="27"/>
        <v>#DIV/0!</v>
      </c>
      <c r="N598" s="10" t="e">
        <f t="shared" si="28"/>
        <v>#DIV/0!</v>
      </c>
      <c r="O598" s="10" t="e">
        <f t="shared" si="29"/>
        <v>#DIV/0!</v>
      </c>
      <c r="P598" s="8" t="e" cm="1">
        <f t="array" ref="P598">IF(E598=TRUE,0,dsdalpha)</f>
        <v>#DIV/0!</v>
      </c>
      <c r="Q598" s="8" t="e" cm="1">
        <f t="array" ref="Q598">IF(E598=TRUE,0,ds_dhro)</f>
        <v>#DIV/0!</v>
      </c>
      <c r="R598" s="9" t="e" cm="1">
        <f t="array" ref="R598">IF(E598=TRUE,0,dsdnu)</f>
        <v>#DIV/0!</v>
      </c>
    </row>
    <row r="599" spans="8:18" x14ac:dyDescent="0.2">
      <c r="H599" s="11"/>
      <c r="I599" s="16" t="e">
        <f>+alpha*((F*B599)^(0.5*(1-beta))*(1+1/24*(1-beta)^2*(LN(F/B599)^2)+1/1920*(1-beta)^4*(LN(F/B599)^4)))^(-1)</f>
        <v>#DIV/0!</v>
      </c>
      <c r="J599" s="11" t="e">
        <f>+(1+(1/24*(1-beta)^2*alpha^2/(F*B599)^(1-beta)+rho*beta*nu*alpha/(4*(F*B599)^(0.5*(1-beta)))+(2-3*rho^2)/24*nu^2)*F599)</f>
        <v>#DIV/0!</v>
      </c>
      <c r="K599" s="11" t="e">
        <f>+nu/alpha*(F*B599)^(0.5*(1-beta))*LN(F/B599)</f>
        <v>#DIV/0!</v>
      </c>
      <c r="L599" s="11" t="e">
        <f>LN((SQRT(1-2*rho*K599+K599^2)+K599-rho)/(1-rho))</f>
        <v>#DIV/0!</v>
      </c>
      <c r="M599" s="11" t="e">
        <f t="shared" si="27"/>
        <v>#DIV/0!</v>
      </c>
      <c r="N599" s="10" t="e">
        <f t="shared" si="28"/>
        <v>#DIV/0!</v>
      </c>
      <c r="O599" s="10" t="e">
        <f t="shared" si="29"/>
        <v>#DIV/0!</v>
      </c>
      <c r="P599" s="8" t="e" cm="1">
        <f t="array" ref="P599">IF(E599=TRUE,0,dsdalpha)</f>
        <v>#DIV/0!</v>
      </c>
      <c r="Q599" s="8" t="e" cm="1">
        <f t="array" ref="Q599">IF(E599=TRUE,0,ds_dhro)</f>
        <v>#DIV/0!</v>
      </c>
      <c r="R599" s="9" t="e" cm="1">
        <f t="array" ref="R599">IF(E599=TRUE,0,dsdnu)</f>
        <v>#DIV/0!</v>
      </c>
    </row>
    <row r="600" spans="8:18" x14ac:dyDescent="0.2">
      <c r="H600" s="11"/>
      <c r="I600" s="16" t="e">
        <f>+alpha*((F*B600)^(0.5*(1-beta))*(1+1/24*(1-beta)^2*(LN(F/B600)^2)+1/1920*(1-beta)^4*(LN(F/B600)^4)))^(-1)</f>
        <v>#DIV/0!</v>
      </c>
      <c r="J600" s="11" t="e">
        <f>+(1+(1/24*(1-beta)^2*alpha^2/(F*B600)^(1-beta)+rho*beta*nu*alpha/(4*(F*B600)^(0.5*(1-beta)))+(2-3*rho^2)/24*nu^2)*F600)</f>
        <v>#DIV/0!</v>
      </c>
      <c r="K600" s="11" t="e">
        <f>+nu/alpha*(F*B600)^(0.5*(1-beta))*LN(F/B600)</f>
        <v>#DIV/0!</v>
      </c>
      <c r="L600" s="11" t="e">
        <f>LN((SQRT(1-2*rho*K600+K600^2)+K600-rho)/(1-rho))</f>
        <v>#DIV/0!</v>
      </c>
      <c r="M600" s="11" t="e">
        <f t="shared" si="27"/>
        <v>#DIV/0!</v>
      </c>
      <c r="N600" s="10" t="e">
        <f t="shared" si="28"/>
        <v>#DIV/0!</v>
      </c>
      <c r="O600" s="10" t="e">
        <f t="shared" si="29"/>
        <v>#DIV/0!</v>
      </c>
      <c r="P600" s="8" t="e" cm="1">
        <f t="array" ref="P600">IF(E600=TRUE,0,dsdalpha)</f>
        <v>#DIV/0!</v>
      </c>
      <c r="Q600" s="8" t="e" cm="1">
        <f t="array" ref="Q600">IF(E600=TRUE,0,ds_dhro)</f>
        <v>#DIV/0!</v>
      </c>
      <c r="R600" s="9" t="e" cm="1">
        <f t="array" ref="R600">IF(E600=TRUE,0,dsdnu)</f>
        <v>#DIV/0!</v>
      </c>
    </row>
    <row r="601" spans="8:18" x14ac:dyDescent="0.2">
      <c r="H601" s="11"/>
      <c r="I601" s="16" t="e">
        <f>+alpha*((F*B601)^(0.5*(1-beta))*(1+1/24*(1-beta)^2*(LN(F/B601)^2)+1/1920*(1-beta)^4*(LN(F/B601)^4)))^(-1)</f>
        <v>#DIV/0!</v>
      </c>
      <c r="J601" s="11" t="e">
        <f>+(1+(1/24*(1-beta)^2*alpha^2/(F*B601)^(1-beta)+rho*beta*nu*alpha/(4*(F*B601)^(0.5*(1-beta)))+(2-3*rho^2)/24*nu^2)*F601)</f>
        <v>#DIV/0!</v>
      </c>
      <c r="K601" s="11" t="e">
        <f>+nu/alpha*(F*B601)^(0.5*(1-beta))*LN(F/B601)</f>
        <v>#DIV/0!</v>
      </c>
      <c r="L601" s="11" t="e">
        <f>LN((SQRT(1-2*rho*K601+K601^2)+K601-rho)/(1-rho))</f>
        <v>#DIV/0!</v>
      </c>
      <c r="M601" s="11" t="e">
        <f t="shared" si="27"/>
        <v>#DIV/0!</v>
      </c>
      <c r="N601" s="10" t="e">
        <f t="shared" si="28"/>
        <v>#DIV/0!</v>
      </c>
      <c r="O601" s="10" t="e">
        <f t="shared" si="29"/>
        <v>#DIV/0!</v>
      </c>
      <c r="P601" s="8" t="e" cm="1">
        <f t="array" ref="P601">IF(E601=TRUE,0,dsdalpha)</f>
        <v>#DIV/0!</v>
      </c>
      <c r="Q601" s="8" t="e" cm="1">
        <f t="array" ref="Q601">IF(E601=TRUE,0,ds_dhro)</f>
        <v>#DIV/0!</v>
      </c>
      <c r="R601" s="9" t="e" cm="1">
        <f t="array" ref="R601">IF(E601=TRUE,0,dsdnu)</f>
        <v>#DIV/0!</v>
      </c>
    </row>
    <row r="602" spans="8:18" x14ac:dyDescent="0.2">
      <c r="H602" s="11"/>
      <c r="I602" s="16" t="e">
        <f>+alpha*((F*B602)^(0.5*(1-beta))*(1+1/24*(1-beta)^2*(LN(F/B602)^2)+1/1920*(1-beta)^4*(LN(F/B602)^4)))^(-1)</f>
        <v>#DIV/0!</v>
      </c>
      <c r="J602" s="11" t="e">
        <f>+(1+(1/24*(1-beta)^2*alpha^2/(F*B602)^(1-beta)+rho*beta*nu*alpha/(4*(F*B602)^(0.5*(1-beta)))+(2-3*rho^2)/24*nu^2)*F602)</f>
        <v>#DIV/0!</v>
      </c>
      <c r="K602" s="11" t="e">
        <f>+nu/alpha*(F*B602)^(0.5*(1-beta))*LN(F/B602)</f>
        <v>#DIV/0!</v>
      </c>
      <c r="L602" s="11" t="e">
        <f>LN((SQRT(1-2*rho*K602+K602^2)+K602-rho)/(1-rho))</f>
        <v>#DIV/0!</v>
      </c>
      <c r="M602" s="11" t="e">
        <f t="shared" si="27"/>
        <v>#DIV/0!</v>
      </c>
      <c r="N602" s="10" t="e">
        <f t="shared" si="28"/>
        <v>#DIV/0!</v>
      </c>
      <c r="O602" s="10" t="e">
        <f t="shared" si="29"/>
        <v>#DIV/0!</v>
      </c>
      <c r="P602" s="8" t="e" cm="1">
        <f t="array" ref="P602">IF(E602=TRUE,0,dsdalpha)</f>
        <v>#DIV/0!</v>
      </c>
      <c r="Q602" s="8" t="e" cm="1">
        <f t="array" ref="Q602">IF(E602=TRUE,0,ds_dhro)</f>
        <v>#DIV/0!</v>
      </c>
      <c r="R602" s="9" t="e" cm="1">
        <f t="array" ref="R602">IF(E602=TRUE,0,dsdnu)</f>
        <v>#DIV/0!</v>
      </c>
    </row>
    <row r="603" spans="8:18" x14ac:dyDescent="0.2">
      <c r="H603" s="11"/>
      <c r="I603" s="16" t="e">
        <f>+alpha*((F*B603)^(0.5*(1-beta))*(1+1/24*(1-beta)^2*(LN(F/B603)^2)+1/1920*(1-beta)^4*(LN(F/B603)^4)))^(-1)</f>
        <v>#DIV/0!</v>
      </c>
      <c r="J603" s="11" t="e">
        <f>+(1+(1/24*(1-beta)^2*alpha^2/(F*B603)^(1-beta)+rho*beta*nu*alpha/(4*(F*B603)^(0.5*(1-beta)))+(2-3*rho^2)/24*nu^2)*F603)</f>
        <v>#DIV/0!</v>
      </c>
      <c r="K603" s="11" t="e">
        <f>+nu/alpha*(F*B603)^(0.5*(1-beta))*LN(F/B603)</f>
        <v>#DIV/0!</v>
      </c>
      <c r="L603" s="11" t="e">
        <f>LN((SQRT(1-2*rho*K603+K603^2)+K603-rho)/(1-rho))</f>
        <v>#DIV/0!</v>
      </c>
      <c r="M603" s="11" t="e">
        <f t="shared" si="27"/>
        <v>#DIV/0!</v>
      </c>
      <c r="N603" s="10" t="e">
        <f t="shared" si="28"/>
        <v>#DIV/0!</v>
      </c>
      <c r="O603" s="10" t="e">
        <f t="shared" si="29"/>
        <v>#DIV/0!</v>
      </c>
      <c r="P603" s="8" t="e" cm="1">
        <f t="array" ref="P603">IF(E603=TRUE,0,dsdalpha)</f>
        <v>#DIV/0!</v>
      </c>
      <c r="Q603" s="8" t="e" cm="1">
        <f t="array" ref="Q603">IF(E603=TRUE,0,ds_dhro)</f>
        <v>#DIV/0!</v>
      </c>
      <c r="R603" s="9" t="e" cm="1">
        <f t="array" ref="R603">IF(E603=TRUE,0,dsdnu)</f>
        <v>#DIV/0!</v>
      </c>
    </row>
    <row r="604" spans="8:18" x14ac:dyDescent="0.2">
      <c r="H604" s="11"/>
      <c r="I604" s="16" t="e">
        <f>+alpha*((F*B604)^(0.5*(1-beta))*(1+1/24*(1-beta)^2*(LN(F/B604)^2)+1/1920*(1-beta)^4*(LN(F/B604)^4)))^(-1)</f>
        <v>#DIV/0!</v>
      </c>
      <c r="J604" s="11" t="e">
        <f>+(1+(1/24*(1-beta)^2*alpha^2/(F*B604)^(1-beta)+rho*beta*nu*alpha/(4*(F*B604)^(0.5*(1-beta)))+(2-3*rho^2)/24*nu^2)*F604)</f>
        <v>#DIV/0!</v>
      </c>
      <c r="K604" s="11" t="e">
        <f>+nu/alpha*(F*B604)^(0.5*(1-beta))*LN(F/B604)</f>
        <v>#DIV/0!</v>
      </c>
      <c r="L604" s="11" t="e">
        <f>LN((SQRT(1-2*rho*K604+K604^2)+K604-rho)/(1-rho))</f>
        <v>#DIV/0!</v>
      </c>
      <c r="M604" s="11" t="e">
        <f t="shared" si="27"/>
        <v>#DIV/0!</v>
      </c>
      <c r="N604" s="10" t="e">
        <f t="shared" si="28"/>
        <v>#DIV/0!</v>
      </c>
      <c r="O604" s="10" t="e">
        <f t="shared" si="29"/>
        <v>#DIV/0!</v>
      </c>
      <c r="P604" s="8" t="e" cm="1">
        <f t="array" ref="P604">IF(E604=TRUE,0,dsdalpha)</f>
        <v>#DIV/0!</v>
      </c>
      <c r="Q604" s="8" t="e" cm="1">
        <f t="array" ref="Q604">IF(E604=TRUE,0,ds_dhro)</f>
        <v>#DIV/0!</v>
      </c>
      <c r="R604" s="9" t="e" cm="1">
        <f t="array" ref="R604">IF(E604=TRUE,0,dsdnu)</f>
        <v>#DIV/0!</v>
      </c>
    </row>
    <row r="605" spans="8:18" x14ac:dyDescent="0.2">
      <c r="H605" s="11"/>
      <c r="I605" s="16" t="e">
        <f>+alpha*((F*B605)^(0.5*(1-beta))*(1+1/24*(1-beta)^2*(LN(F/B605)^2)+1/1920*(1-beta)^4*(LN(F/B605)^4)))^(-1)</f>
        <v>#DIV/0!</v>
      </c>
      <c r="J605" s="11" t="e">
        <f>+(1+(1/24*(1-beta)^2*alpha^2/(F*B605)^(1-beta)+rho*beta*nu*alpha/(4*(F*B605)^(0.5*(1-beta)))+(2-3*rho^2)/24*nu^2)*F605)</f>
        <v>#DIV/0!</v>
      </c>
      <c r="K605" s="11" t="e">
        <f>+nu/alpha*(F*B605)^(0.5*(1-beta))*LN(F/B605)</f>
        <v>#DIV/0!</v>
      </c>
      <c r="L605" s="11" t="e">
        <f>LN((SQRT(1-2*rho*K605+K605^2)+K605-rho)/(1-rho))</f>
        <v>#DIV/0!</v>
      </c>
      <c r="M605" s="11" t="e">
        <f t="shared" si="27"/>
        <v>#DIV/0!</v>
      </c>
      <c r="N605" s="10" t="e">
        <f t="shared" si="28"/>
        <v>#DIV/0!</v>
      </c>
      <c r="O605" s="10" t="e">
        <f t="shared" si="29"/>
        <v>#DIV/0!</v>
      </c>
      <c r="P605" s="8" t="e" cm="1">
        <f t="array" ref="P605">IF(E605=TRUE,0,dsdalpha)</f>
        <v>#DIV/0!</v>
      </c>
      <c r="Q605" s="8" t="e" cm="1">
        <f t="array" ref="Q605">IF(E605=TRUE,0,ds_dhro)</f>
        <v>#DIV/0!</v>
      </c>
      <c r="R605" s="9" t="e" cm="1">
        <f t="array" ref="R605">IF(E605=TRUE,0,dsdnu)</f>
        <v>#DIV/0!</v>
      </c>
    </row>
    <row r="606" spans="8:18" x14ac:dyDescent="0.2">
      <c r="H606" s="11"/>
      <c r="I606" s="16" t="e">
        <f>+alpha*((F*B606)^(0.5*(1-beta))*(1+1/24*(1-beta)^2*(LN(F/B606)^2)+1/1920*(1-beta)^4*(LN(F/B606)^4)))^(-1)</f>
        <v>#DIV/0!</v>
      </c>
      <c r="J606" s="11" t="e">
        <f>+(1+(1/24*(1-beta)^2*alpha^2/(F*B606)^(1-beta)+rho*beta*nu*alpha/(4*(F*B606)^(0.5*(1-beta)))+(2-3*rho^2)/24*nu^2)*F606)</f>
        <v>#DIV/0!</v>
      </c>
      <c r="K606" s="11" t="e">
        <f>+nu/alpha*(F*B606)^(0.5*(1-beta))*LN(F/B606)</f>
        <v>#DIV/0!</v>
      </c>
      <c r="L606" s="11" t="e">
        <f>LN((SQRT(1-2*rho*K606+K606^2)+K606-rho)/(1-rho))</f>
        <v>#DIV/0!</v>
      </c>
      <c r="M606" s="11" t="e">
        <f t="shared" si="27"/>
        <v>#DIV/0!</v>
      </c>
      <c r="N606" s="10" t="e">
        <f t="shared" si="28"/>
        <v>#DIV/0!</v>
      </c>
      <c r="O606" s="10" t="e">
        <f t="shared" si="29"/>
        <v>#DIV/0!</v>
      </c>
      <c r="P606" s="8" t="e" cm="1">
        <f t="array" ref="P606">IF(E606=TRUE,0,dsdalpha)</f>
        <v>#DIV/0!</v>
      </c>
      <c r="Q606" s="8" t="e" cm="1">
        <f t="array" ref="Q606">IF(E606=TRUE,0,ds_dhro)</f>
        <v>#DIV/0!</v>
      </c>
      <c r="R606" s="9" t="e" cm="1">
        <f t="array" ref="R606">IF(E606=TRUE,0,dsdnu)</f>
        <v>#DIV/0!</v>
      </c>
    </row>
    <row r="607" spans="8:18" x14ac:dyDescent="0.2">
      <c r="H607" s="11"/>
      <c r="I607" s="16" t="e">
        <f>+alpha*((F*B607)^(0.5*(1-beta))*(1+1/24*(1-beta)^2*(LN(F/B607)^2)+1/1920*(1-beta)^4*(LN(F/B607)^4)))^(-1)</f>
        <v>#DIV/0!</v>
      </c>
      <c r="J607" s="11" t="e">
        <f>+(1+(1/24*(1-beta)^2*alpha^2/(F*B607)^(1-beta)+rho*beta*nu*alpha/(4*(F*B607)^(0.5*(1-beta)))+(2-3*rho^2)/24*nu^2)*F607)</f>
        <v>#DIV/0!</v>
      </c>
      <c r="K607" s="11" t="e">
        <f>+nu/alpha*(F*B607)^(0.5*(1-beta))*LN(F/B607)</f>
        <v>#DIV/0!</v>
      </c>
      <c r="L607" s="11" t="e">
        <f>LN((SQRT(1-2*rho*K607+K607^2)+K607-rho)/(1-rho))</f>
        <v>#DIV/0!</v>
      </c>
      <c r="M607" s="11" t="e">
        <f t="shared" si="27"/>
        <v>#DIV/0!</v>
      </c>
      <c r="N607" s="10" t="e">
        <f t="shared" si="28"/>
        <v>#DIV/0!</v>
      </c>
      <c r="O607" s="10" t="e">
        <f t="shared" si="29"/>
        <v>#DIV/0!</v>
      </c>
      <c r="P607" s="8" t="e" cm="1">
        <f t="array" ref="P607">IF(E607=TRUE,0,dsdalpha)</f>
        <v>#DIV/0!</v>
      </c>
      <c r="Q607" s="8" t="e" cm="1">
        <f t="array" ref="Q607">IF(E607=TRUE,0,ds_dhro)</f>
        <v>#DIV/0!</v>
      </c>
      <c r="R607" s="9" t="e" cm="1">
        <f t="array" ref="R607">IF(E607=TRUE,0,dsdnu)</f>
        <v>#DIV/0!</v>
      </c>
    </row>
    <row r="608" spans="8:18" x14ac:dyDescent="0.2">
      <c r="H608" s="11"/>
      <c r="I608" s="16" t="e">
        <f>+alpha*((F*B608)^(0.5*(1-beta))*(1+1/24*(1-beta)^2*(LN(F/B608)^2)+1/1920*(1-beta)^4*(LN(F/B608)^4)))^(-1)</f>
        <v>#DIV/0!</v>
      </c>
      <c r="J608" s="11" t="e">
        <f>+(1+(1/24*(1-beta)^2*alpha^2/(F*B608)^(1-beta)+rho*beta*nu*alpha/(4*(F*B608)^(0.5*(1-beta)))+(2-3*rho^2)/24*nu^2)*F608)</f>
        <v>#DIV/0!</v>
      </c>
      <c r="K608" s="11" t="e">
        <f>+nu/alpha*(F*B608)^(0.5*(1-beta))*LN(F/B608)</f>
        <v>#DIV/0!</v>
      </c>
      <c r="L608" s="11" t="e">
        <f>LN((SQRT(1-2*rho*K608+K608^2)+K608-rho)/(1-rho))</f>
        <v>#DIV/0!</v>
      </c>
      <c r="M608" s="11" t="e">
        <f t="shared" si="27"/>
        <v>#DIV/0!</v>
      </c>
      <c r="N608" s="10" t="e">
        <f t="shared" si="28"/>
        <v>#DIV/0!</v>
      </c>
      <c r="O608" s="10" t="e">
        <f t="shared" si="29"/>
        <v>#DIV/0!</v>
      </c>
      <c r="P608" s="8" t="e" cm="1">
        <f t="array" ref="P608">IF(E608=TRUE,0,dsdalpha)</f>
        <v>#DIV/0!</v>
      </c>
      <c r="Q608" s="8" t="e" cm="1">
        <f t="array" ref="Q608">IF(E608=TRUE,0,ds_dhro)</f>
        <v>#DIV/0!</v>
      </c>
      <c r="R608" s="9" t="e" cm="1">
        <f t="array" ref="R608">IF(E608=TRUE,0,dsdnu)</f>
        <v>#DIV/0!</v>
      </c>
    </row>
    <row r="609" spans="8:18" x14ac:dyDescent="0.2">
      <c r="H609" s="11"/>
      <c r="I609" s="16" t="e">
        <f>+alpha*((F*B609)^(0.5*(1-beta))*(1+1/24*(1-beta)^2*(LN(F/B609)^2)+1/1920*(1-beta)^4*(LN(F/B609)^4)))^(-1)</f>
        <v>#DIV/0!</v>
      </c>
      <c r="J609" s="11" t="e">
        <f>+(1+(1/24*(1-beta)^2*alpha^2/(F*B609)^(1-beta)+rho*beta*nu*alpha/(4*(F*B609)^(0.5*(1-beta)))+(2-3*rho^2)/24*nu^2)*F609)</f>
        <v>#DIV/0!</v>
      </c>
      <c r="K609" s="11" t="e">
        <f>+nu/alpha*(F*B609)^(0.5*(1-beta))*LN(F/B609)</f>
        <v>#DIV/0!</v>
      </c>
      <c r="L609" s="11" t="e">
        <f>LN((SQRT(1-2*rho*K609+K609^2)+K609-rho)/(1-rho))</f>
        <v>#DIV/0!</v>
      </c>
      <c r="M609" s="11" t="e">
        <f t="shared" si="27"/>
        <v>#DIV/0!</v>
      </c>
      <c r="N609" s="10" t="e">
        <f t="shared" si="28"/>
        <v>#DIV/0!</v>
      </c>
      <c r="O609" s="10" t="e">
        <f t="shared" si="29"/>
        <v>#DIV/0!</v>
      </c>
      <c r="P609" s="8" t="e" cm="1">
        <f t="array" ref="P609">IF(E609=TRUE,0,dsdalpha)</f>
        <v>#DIV/0!</v>
      </c>
      <c r="Q609" s="8" t="e" cm="1">
        <f t="array" ref="Q609">IF(E609=TRUE,0,ds_dhro)</f>
        <v>#DIV/0!</v>
      </c>
      <c r="R609" s="9" t="e" cm="1">
        <f t="array" ref="R609">IF(E609=TRUE,0,dsdnu)</f>
        <v>#DIV/0!</v>
      </c>
    </row>
    <row r="610" spans="8:18" x14ac:dyDescent="0.2">
      <c r="H610" s="11"/>
      <c r="I610" s="16" t="e">
        <f>+alpha*((F*B610)^(0.5*(1-beta))*(1+1/24*(1-beta)^2*(LN(F/B610)^2)+1/1920*(1-beta)^4*(LN(F/B610)^4)))^(-1)</f>
        <v>#DIV/0!</v>
      </c>
      <c r="J610" s="11" t="e">
        <f>+(1+(1/24*(1-beta)^2*alpha^2/(F*B610)^(1-beta)+rho*beta*nu*alpha/(4*(F*B610)^(0.5*(1-beta)))+(2-3*rho^2)/24*nu^2)*F610)</f>
        <v>#DIV/0!</v>
      </c>
      <c r="K610" s="11" t="e">
        <f>+nu/alpha*(F*B610)^(0.5*(1-beta))*LN(F/B610)</f>
        <v>#DIV/0!</v>
      </c>
      <c r="L610" s="11" t="e">
        <f>LN((SQRT(1-2*rho*K610+K610^2)+K610-rho)/(1-rho))</f>
        <v>#DIV/0!</v>
      </c>
      <c r="M610" s="11" t="e">
        <f t="shared" si="27"/>
        <v>#DIV/0!</v>
      </c>
      <c r="N610" s="10" t="e">
        <f t="shared" si="28"/>
        <v>#DIV/0!</v>
      </c>
      <c r="O610" s="10" t="e">
        <f t="shared" si="29"/>
        <v>#DIV/0!</v>
      </c>
      <c r="P610" s="8" t="e" cm="1">
        <f t="array" ref="P610">IF(E610=TRUE,0,dsdalpha)</f>
        <v>#DIV/0!</v>
      </c>
      <c r="Q610" s="8" t="e" cm="1">
        <f t="array" ref="Q610">IF(E610=TRUE,0,ds_dhro)</f>
        <v>#DIV/0!</v>
      </c>
      <c r="R610" s="9" t="e" cm="1">
        <f t="array" ref="R610">IF(E610=TRUE,0,dsdnu)</f>
        <v>#DIV/0!</v>
      </c>
    </row>
    <row r="611" spans="8:18" x14ac:dyDescent="0.2">
      <c r="H611" s="11"/>
      <c r="I611" s="16" t="e">
        <f>+alpha*((F*B611)^(0.5*(1-beta))*(1+1/24*(1-beta)^2*(LN(F/B611)^2)+1/1920*(1-beta)^4*(LN(F/B611)^4)))^(-1)</f>
        <v>#DIV/0!</v>
      </c>
      <c r="J611" s="11" t="e">
        <f>+(1+(1/24*(1-beta)^2*alpha^2/(F*B611)^(1-beta)+rho*beta*nu*alpha/(4*(F*B611)^(0.5*(1-beta)))+(2-3*rho^2)/24*nu^2)*F611)</f>
        <v>#DIV/0!</v>
      </c>
      <c r="K611" s="11" t="e">
        <f>+nu/alpha*(F*B611)^(0.5*(1-beta))*LN(F/B611)</f>
        <v>#DIV/0!</v>
      </c>
      <c r="L611" s="11" t="e">
        <f>LN((SQRT(1-2*rho*K611+K611^2)+K611-rho)/(1-rho))</f>
        <v>#DIV/0!</v>
      </c>
      <c r="M611" s="11" t="e">
        <f t="shared" si="27"/>
        <v>#DIV/0!</v>
      </c>
      <c r="N611" s="10" t="e">
        <f t="shared" si="28"/>
        <v>#DIV/0!</v>
      </c>
      <c r="O611" s="10" t="e">
        <f t="shared" si="29"/>
        <v>#DIV/0!</v>
      </c>
      <c r="P611" s="8" t="e" cm="1">
        <f t="array" ref="P611">IF(E611=TRUE,0,dsdalpha)</f>
        <v>#DIV/0!</v>
      </c>
      <c r="Q611" s="8" t="e" cm="1">
        <f t="array" ref="Q611">IF(E611=TRUE,0,ds_dhro)</f>
        <v>#DIV/0!</v>
      </c>
      <c r="R611" s="9" t="e" cm="1">
        <f t="array" ref="R611">IF(E611=TRUE,0,dsdnu)</f>
        <v>#DIV/0!</v>
      </c>
    </row>
    <row r="612" spans="8:18" x14ac:dyDescent="0.2">
      <c r="H612" s="11"/>
      <c r="I612" s="16" t="e">
        <f>+alpha*((F*B612)^(0.5*(1-beta))*(1+1/24*(1-beta)^2*(LN(F/B612)^2)+1/1920*(1-beta)^4*(LN(F/B612)^4)))^(-1)</f>
        <v>#DIV/0!</v>
      </c>
      <c r="J612" s="11" t="e">
        <f>+(1+(1/24*(1-beta)^2*alpha^2/(F*B612)^(1-beta)+rho*beta*nu*alpha/(4*(F*B612)^(0.5*(1-beta)))+(2-3*rho^2)/24*nu^2)*F612)</f>
        <v>#DIV/0!</v>
      </c>
      <c r="K612" s="11" t="e">
        <f>+nu/alpha*(F*B612)^(0.5*(1-beta))*LN(F/B612)</f>
        <v>#DIV/0!</v>
      </c>
      <c r="L612" s="11" t="e">
        <f>LN((SQRT(1-2*rho*K612+K612^2)+K612-rho)/(1-rho))</f>
        <v>#DIV/0!</v>
      </c>
      <c r="M612" s="11" t="e">
        <f t="shared" si="27"/>
        <v>#DIV/0!</v>
      </c>
      <c r="N612" s="10" t="e">
        <f t="shared" si="28"/>
        <v>#DIV/0!</v>
      </c>
      <c r="O612" s="10" t="e">
        <f t="shared" si="29"/>
        <v>#DIV/0!</v>
      </c>
      <c r="P612" s="8" t="e" cm="1">
        <f t="array" ref="P612">IF(E612=TRUE,0,dsdalpha)</f>
        <v>#DIV/0!</v>
      </c>
      <c r="Q612" s="8" t="e" cm="1">
        <f t="array" ref="Q612">IF(E612=TRUE,0,ds_dhro)</f>
        <v>#DIV/0!</v>
      </c>
      <c r="R612" s="9" t="e" cm="1">
        <f t="array" ref="R612">IF(E612=TRUE,0,dsdnu)</f>
        <v>#DIV/0!</v>
      </c>
    </row>
    <row r="613" spans="8:18" x14ac:dyDescent="0.2">
      <c r="H613" s="11"/>
      <c r="I613" s="16" t="e">
        <f>+alpha*((F*B613)^(0.5*(1-beta))*(1+1/24*(1-beta)^2*(LN(F/B613)^2)+1/1920*(1-beta)^4*(LN(F/B613)^4)))^(-1)</f>
        <v>#DIV/0!</v>
      </c>
      <c r="J613" s="11" t="e">
        <f>+(1+(1/24*(1-beta)^2*alpha^2/(F*B613)^(1-beta)+rho*beta*nu*alpha/(4*(F*B613)^(0.5*(1-beta)))+(2-3*rho^2)/24*nu^2)*F613)</f>
        <v>#DIV/0!</v>
      </c>
      <c r="K613" s="11" t="e">
        <f>+nu/alpha*(F*B613)^(0.5*(1-beta))*LN(F/B613)</f>
        <v>#DIV/0!</v>
      </c>
      <c r="L613" s="11" t="e">
        <f>LN((SQRT(1-2*rho*K613+K613^2)+K613-rho)/(1-rho))</f>
        <v>#DIV/0!</v>
      </c>
      <c r="M613" s="11" t="e">
        <f t="shared" si="27"/>
        <v>#DIV/0!</v>
      </c>
      <c r="N613" s="10" t="e">
        <f t="shared" si="28"/>
        <v>#DIV/0!</v>
      </c>
      <c r="O613" s="10" t="e">
        <f t="shared" si="29"/>
        <v>#DIV/0!</v>
      </c>
      <c r="P613" s="8" t="e" cm="1">
        <f t="array" ref="P613">IF(E613=TRUE,0,dsdalpha)</f>
        <v>#DIV/0!</v>
      </c>
      <c r="Q613" s="8" t="e" cm="1">
        <f t="array" ref="Q613">IF(E613=TRUE,0,ds_dhro)</f>
        <v>#DIV/0!</v>
      </c>
      <c r="R613" s="9" t="e" cm="1">
        <f t="array" ref="R613">IF(E613=TRUE,0,dsdnu)</f>
        <v>#DIV/0!</v>
      </c>
    </row>
    <row r="614" spans="8:18" x14ac:dyDescent="0.2">
      <c r="H614" s="11"/>
      <c r="I614" s="16" t="e">
        <f>+alpha*((F*B614)^(0.5*(1-beta))*(1+1/24*(1-beta)^2*(LN(F/B614)^2)+1/1920*(1-beta)^4*(LN(F/B614)^4)))^(-1)</f>
        <v>#DIV/0!</v>
      </c>
      <c r="J614" s="11" t="e">
        <f>+(1+(1/24*(1-beta)^2*alpha^2/(F*B614)^(1-beta)+rho*beta*nu*alpha/(4*(F*B614)^(0.5*(1-beta)))+(2-3*rho^2)/24*nu^2)*F614)</f>
        <v>#DIV/0!</v>
      </c>
      <c r="K614" s="11" t="e">
        <f>+nu/alpha*(F*B614)^(0.5*(1-beta))*LN(F/B614)</f>
        <v>#DIV/0!</v>
      </c>
      <c r="L614" s="11" t="e">
        <f>LN((SQRT(1-2*rho*K614+K614^2)+K614-rho)/(1-rho))</f>
        <v>#DIV/0!</v>
      </c>
      <c r="M614" s="11" t="e">
        <f t="shared" si="27"/>
        <v>#DIV/0!</v>
      </c>
      <c r="N614" s="10" t="e">
        <f t="shared" si="28"/>
        <v>#DIV/0!</v>
      </c>
      <c r="O614" s="10" t="e">
        <f t="shared" si="29"/>
        <v>#DIV/0!</v>
      </c>
      <c r="P614" s="8" t="e" cm="1">
        <f t="array" ref="P614">IF(E614=TRUE,0,dsdalpha)</f>
        <v>#DIV/0!</v>
      </c>
      <c r="Q614" s="8" t="e" cm="1">
        <f t="array" ref="Q614">IF(E614=TRUE,0,ds_dhro)</f>
        <v>#DIV/0!</v>
      </c>
      <c r="R614" s="9" t="e" cm="1">
        <f t="array" ref="R614">IF(E614=TRUE,0,dsdnu)</f>
        <v>#DIV/0!</v>
      </c>
    </row>
    <row r="615" spans="8:18" x14ac:dyDescent="0.2">
      <c r="H615" s="11"/>
      <c r="I615" s="16" t="e">
        <f>+alpha*((F*B615)^(0.5*(1-beta))*(1+1/24*(1-beta)^2*(LN(F/B615)^2)+1/1920*(1-beta)^4*(LN(F/B615)^4)))^(-1)</f>
        <v>#DIV/0!</v>
      </c>
      <c r="J615" s="11" t="e">
        <f>+(1+(1/24*(1-beta)^2*alpha^2/(F*B615)^(1-beta)+rho*beta*nu*alpha/(4*(F*B615)^(0.5*(1-beta)))+(2-3*rho^2)/24*nu^2)*F615)</f>
        <v>#DIV/0!</v>
      </c>
      <c r="K615" s="11" t="e">
        <f>+nu/alpha*(F*B615)^(0.5*(1-beta))*LN(F/B615)</f>
        <v>#DIV/0!</v>
      </c>
      <c r="L615" s="11" t="e">
        <f>LN((SQRT(1-2*rho*K615+K615^2)+K615-rho)/(1-rho))</f>
        <v>#DIV/0!</v>
      </c>
      <c r="M615" s="11" t="e">
        <f t="shared" si="27"/>
        <v>#DIV/0!</v>
      </c>
      <c r="N615" s="10" t="e">
        <f t="shared" si="28"/>
        <v>#DIV/0!</v>
      </c>
      <c r="O615" s="10" t="e">
        <f t="shared" si="29"/>
        <v>#DIV/0!</v>
      </c>
      <c r="P615" s="8" t="e" cm="1">
        <f t="array" ref="P615">IF(E615=TRUE,0,dsdalpha)</f>
        <v>#DIV/0!</v>
      </c>
      <c r="Q615" s="8" t="e" cm="1">
        <f t="array" ref="Q615">IF(E615=TRUE,0,ds_dhro)</f>
        <v>#DIV/0!</v>
      </c>
      <c r="R615" s="9" t="e" cm="1">
        <f t="array" ref="R615">IF(E615=TRUE,0,dsdnu)</f>
        <v>#DIV/0!</v>
      </c>
    </row>
    <row r="616" spans="8:18" x14ac:dyDescent="0.2">
      <c r="H616" s="11"/>
      <c r="I616" s="16" t="e">
        <f>+alpha*((F*B616)^(0.5*(1-beta))*(1+1/24*(1-beta)^2*(LN(F/B616)^2)+1/1920*(1-beta)^4*(LN(F/B616)^4)))^(-1)</f>
        <v>#DIV/0!</v>
      </c>
      <c r="J616" s="11" t="e">
        <f>+(1+(1/24*(1-beta)^2*alpha^2/(F*B616)^(1-beta)+rho*beta*nu*alpha/(4*(F*B616)^(0.5*(1-beta)))+(2-3*rho^2)/24*nu^2)*F616)</f>
        <v>#DIV/0!</v>
      </c>
      <c r="K616" s="11" t="e">
        <f>+nu/alpha*(F*B616)^(0.5*(1-beta))*LN(F/B616)</f>
        <v>#DIV/0!</v>
      </c>
      <c r="L616" s="11" t="e">
        <f>LN((SQRT(1-2*rho*K616+K616^2)+K616-rho)/(1-rho))</f>
        <v>#DIV/0!</v>
      </c>
      <c r="M616" s="11" t="e">
        <f t="shared" si="27"/>
        <v>#DIV/0!</v>
      </c>
      <c r="N616" s="10" t="e">
        <f t="shared" si="28"/>
        <v>#DIV/0!</v>
      </c>
      <c r="O616" s="10" t="e">
        <f t="shared" si="29"/>
        <v>#DIV/0!</v>
      </c>
      <c r="P616" s="8" t="e" cm="1">
        <f t="array" ref="P616">IF(E616=TRUE,0,dsdalpha)</f>
        <v>#DIV/0!</v>
      </c>
      <c r="Q616" s="8" t="e" cm="1">
        <f t="array" ref="Q616">IF(E616=TRUE,0,ds_dhro)</f>
        <v>#DIV/0!</v>
      </c>
      <c r="R616" s="9" t="e" cm="1">
        <f t="array" ref="R616">IF(E616=TRUE,0,dsdnu)</f>
        <v>#DIV/0!</v>
      </c>
    </row>
    <row r="617" spans="8:18" x14ac:dyDescent="0.2">
      <c r="H617" s="11"/>
      <c r="I617" s="16" t="e">
        <f>+alpha*((F*B617)^(0.5*(1-beta))*(1+1/24*(1-beta)^2*(LN(F/B617)^2)+1/1920*(1-beta)^4*(LN(F/B617)^4)))^(-1)</f>
        <v>#DIV/0!</v>
      </c>
      <c r="J617" s="11" t="e">
        <f>+(1+(1/24*(1-beta)^2*alpha^2/(F*B617)^(1-beta)+rho*beta*nu*alpha/(4*(F*B617)^(0.5*(1-beta)))+(2-3*rho^2)/24*nu^2)*F617)</f>
        <v>#DIV/0!</v>
      </c>
      <c r="K617" s="11" t="e">
        <f>+nu/alpha*(F*B617)^(0.5*(1-beta))*LN(F/B617)</f>
        <v>#DIV/0!</v>
      </c>
      <c r="L617" s="11" t="e">
        <f>LN((SQRT(1-2*rho*K617+K617^2)+K617-rho)/(1-rho))</f>
        <v>#DIV/0!</v>
      </c>
      <c r="M617" s="11" t="e">
        <f t="shared" si="27"/>
        <v>#DIV/0!</v>
      </c>
      <c r="N617" s="10" t="e">
        <f t="shared" si="28"/>
        <v>#DIV/0!</v>
      </c>
      <c r="O617" s="10" t="e">
        <f t="shared" si="29"/>
        <v>#DIV/0!</v>
      </c>
      <c r="P617" s="8" t="e" cm="1">
        <f t="array" ref="P617">IF(E617=TRUE,0,dsdalpha)</f>
        <v>#DIV/0!</v>
      </c>
      <c r="Q617" s="8" t="e" cm="1">
        <f t="array" ref="Q617">IF(E617=TRUE,0,ds_dhro)</f>
        <v>#DIV/0!</v>
      </c>
      <c r="R617" s="9" t="e" cm="1">
        <f t="array" ref="R617">IF(E617=TRUE,0,dsdnu)</f>
        <v>#DIV/0!</v>
      </c>
    </row>
    <row r="618" spans="8:18" x14ac:dyDescent="0.2">
      <c r="H618" s="11"/>
      <c r="I618" s="16" t="e">
        <f>+alpha*((F*B618)^(0.5*(1-beta))*(1+1/24*(1-beta)^2*(LN(F/B618)^2)+1/1920*(1-beta)^4*(LN(F/B618)^4)))^(-1)</f>
        <v>#DIV/0!</v>
      </c>
      <c r="J618" s="11" t="e">
        <f>+(1+(1/24*(1-beta)^2*alpha^2/(F*B618)^(1-beta)+rho*beta*nu*alpha/(4*(F*B618)^(0.5*(1-beta)))+(2-3*rho^2)/24*nu^2)*F618)</f>
        <v>#DIV/0!</v>
      </c>
      <c r="K618" s="11" t="e">
        <f>+nu/alpha*(F*B618)^(0.5*(1-beta))*LN(F/B618)</f>
        <v>#DIV/0!</v>
      </c>
      <c r="L618" s="11" t="e">
        <f>LN((SQRT(1-2*rho*K618+K618^2)+K618-rho)/(1-rho))</f>
        <v>#DIV/0!</v>
      </c>
      <c r="M618" s="11" t="e">
        <f t="shared" si="27"/>
        <v>#DIV/0!</v>
      </c>
      <c r="N618" s="10" t="e">
        <f t="shared" si="28"/>
        <v>#DIV/0!</v>
      </c>
      <c r="O618" s="10" t="e">
        <f t="shared" si="29"/>
        <v>#DIV/0!</v>
      </c>
      <c r="P618" s="8" t="e" cm="1">
        <f t="array" ref="P618">IF(E618=TRUE,0,dsdalpha)</f>
        <v>#DIV/0!</v>
      </c>
      <c r="Q618" s="8" t="e" cm="1">
        <f t="array" ref="Q618">IF(E618=TRUE,0,ds_dhro)</f>
        <v>#DIV/0!</v>
      </c>
      <c r="R618" s="9" t="e" cm="1">
        <f t="array" ref="R618">IF(E618=TRUE,0,dsdnu)</f>
        <v>#DIV/0!</v>
      </c>
    </row>
    <row r="619" spans="8:18" x14ac:dyDescent="0.2">
      <c r="H619" s="11"/>
      <c r="I619" s="16" t="e">
        <f>+alpha*((F*B619)^(0.5*(1-beta))*(1+1/24*(1-beta)^2*(LN(F/B619)^2)+1/1920*(1-beta)^4*(LN(F/B619)^4)))^(-1)</f>
        <v>#DIV/0!</v>
      </c>
      <c r="J619" s="11" t="e">
        <f>+(1+(1/24*(1-beta)^2*alpha^2/(F*B619)^(1-beta)+rho*beta*nu*alpha/(4*(F*B619)^(0.5*(1-beta)))+(2-3*rho^2)/24*nu^2)*F619)</f>
        <v>#DIV/0!</v>
      </c>
      <c r="K619" s="11" t="e">
        <f>+nu/alpha*(F*B619)^(0.5*(1-beta))*LN(F/B619)</f>
        <v>#DIV/0!</v>
      </c>
      <c r="L619" s="11" t="e">
        <f>LN((SQRT(1-2*rho*K619+K619^2)+K619-rho)/(1-rho))</f>
        <v>#DIV/0!</v>
      </c>
      <c r="M619" s="11" t="e">
        <f t="shared" si="27"/>
        <v>#DIV/0!</v>
      </c>
      <c r="N619" s="10" t="e">
        <f t="shared" si="28"/>
        <v>#DIV/0!</v>
      </c>
      <c r="O619" s="10" t="e">
        <f t="shared" si="29"/>
        <v>#DIV/0!</v>
      </c>
      <c r="P619" s="8" t="e" cm="1">
        <f t="array" ref="P619">IF(E619=TRUE,0,dsdalpha)</f>
        <v>#DIV/0!</v>
      </c>
      <c r="Q619" s="8" t="e" cm="1">
        <f t="array" ref="Q619">IF(E619=TRUE,0,ds_dhro)</f>
        <v>#DIV/0!</v>
      </c>
      <c r="R619" s="9" t="e" cm="1">
        <f t="array" ref="R619">IF(E619=TRUE,0,dsdnu)</f>
        <v>#DIV/0!</v>
      </c>
    </row>
    <row r="620" spans="8:18" x14ac:dyDescent="0.2">
      <c r="H620" s="11"/>
      <c r="I620" s="16" t="e">
        <f>+alpha*((F*B620)^(0.5*(1-beta))*(1+1/24*(1-beta)^2*(LN(F/B620)^2)+1/1920*(1-beta)^4*(LN(F/B620)^4)))^(-1)</f>
        <v>#DIV/0!</v>
      </c>
      <c r="J620" s="11" t="e">
        <f>+(1+(1/24*(1-beta)^2*alpha^2/(F*B620)^(1-beta)+rho*beta*nu*alpha/(4*(F*B620)^(0.5*(1-beta)))+(2-3*rho^2)/24*nu^2)*F620)</f>
        <v>#DIV/0!</v>
      </c>
      <c r="K620" s="11" t="e">
        <f>+nu/alpha*(F*B620)^(0.5*(1-beta))*LN(F/B620)</f>
        <v>#DIV/0!</v>
      </c>
      <c r="L620" s="11" t="e">
        <f>LN((SQRT(1-2*rho*K620+K620^2)+K620-rho)/(1-rho))</f>
        <v>#DIV/0!</v>
      </c>
      <c r="M620" s="11" t="e">
        <f t="shared" si="27"/>
        <v>#DIV/0!</v>
      </c>
      <c r="N620" s="10" t="e">
        <f t="shared" si="28"/>
        <v>#DIV/0!</v>
      </c>
      <c r="O620" s="10" t="e">
        <f t="shared" si="29"/>
        <v>#DIV/0!</v>
      </c>
      <c r="P620" s="8" t="e" cm="1">
        <f t="array" ref="P620">IF(E620=TRUE,0,dsdalpha)</f>
        <v>#DIV/0!</v>
      </c>
      <c r="Q620" s="8" t="e" cm="1">
        <f t="array" ref="Q620">IF(E620=TRUE,0,ds_dhro)</f>
        <v>#DIV/0!</v>
      </c>
      <c r="R620" s="9" t="e" cm="1">
        <f t="array" ref="R620">IF(E620=TRUE,0,dsdnu)</f>
        <v>#DIV/0!</v>
      </c>
    </row>
    <row r="621" spans="8:18" x14ac:dyDescent="0.2">
      <c r="H621" s="11"/>
      <c r="I621" s="16" t="e">
        <f>+alpha*((F*B621)^(0.5*(1-beta))*(1+1/24*(1-beta)^2*(LN(F/B621)^2)+1/1920*(1-beta)^4*(LN(F/B621)^4)))^(-1)</f>
        <v>#DIV/0!</v>
      </c>
      <c r="J621" s="11" t="e">
        <f>+(1+(1/24*(1-beta)^2*alpha^2/(F*B621)^(1-beta)+rho*beta*nu*alpha/(4*(F*B621)^(0.5*(1-beta)))+(2-3*rho^2)/24*nu^2)*F621)</f>
        <v>#DIV/0!</v>
      </c>
      <c r="K621" s="11" t="e">
        <f>+nu/alpha*(F*B621)^(0.5*(1-beta))*LN(F/B621)</f>
        <v>#DIV/0!</v>
      </c>
      <c r="L621" s="11" t="e">
        <f>LN((SQRT(1-2*rho*K621+K621^2)+K621-rho)/(1-rho))</f>
        <v>#DIV/0!</v>
      </c>
      <c r="M621" s="11" t="e">
        <f t="shared" si="27"/>
        <v>#DIV/0!</v>
      </c>
      <c r="N621" s="10" t="e">
        <f t="shared" si="28"/>
        <v>#DIV/0!</v>
      </c>
      <c r="O621" s="10" t="e">
        <f t="shared" si="29"/>
        <v>#DIV/0!</v>
      </c>
      <c r="P621" s="8" t="e" cm="1">
        <f t="array" ref="P621">IF(E621=TRUE,0,dsdalpha)</f>
        <v>#DIV/0!</v>
      </c>
      <c r="Q621" s="8" t="e" cm="1">
        <f t="array" ref="Q621">IF(E621=TRUE,0,ds_dhro)</f>
        <v>#DIV/0!</v>
      </c>
      <c r="R621" s="9" t="e" cm="1">
        <f t="array" ref="R621">IF(E621=TRUE,0,dsdnu)</f>
        <v>#DIV/0!</v>
      </c>
    </row>
    <row r="622" spans="8:18" x14ac:dyDescent="0.2">
      <c r="H622" s="11"/>
      <c r="I622" s="16" t="e">
        <f>+alpha*((F*B622)^(0.5*(1-beta))*(1+1/24*(1-beta)^2*(LN(F/B622)^2)+1/1920*(1-beta)^4*(LN(F/B622)^4)))^(-1)</f>
        <v>#DIV/0!</v>
      </c>
      <c r="J622" s="11" t="e">
        <f>+(1+(1/24*(1-beta)^2*alpha^2/(F*B622)^(1-beta)+rho*beta*nu*alpha/(4*(F*B622)^(0.5*(1-beta)))+(2-3*rho^2)/24*nu^2)*F622)</f>
        <v>#DIV/0!</v>
      </c>
      <c r="K622" s="11" t="e">
        <f>+nu/alpha*(F*B622)^(0.5*(1-beta))*LN(F/B622)</f>
        <v>#DIV/0!</v>
      </c>
      <c r="L622" s="11" t="e">
        <f>LN((SQRT(1-2*rho*K622+K622^2)+K622-rho)/(1-rho))</f>
        <v>#DIV/0!</v>
      </c>
      <c r="M622" s="11" t="e">
        <f t="shared" si="27"/>
        <v>#DIV/0!</v>
      </c>
      <c r="N622" s="10" t="e">
        <f t="shared" si="28"/>
        <v>#DIV/0!</v>
      </c>
      <c r="O622" s="10" t="e">
        <f t="shared" si="29"/>
        <v>#DIV/0!</v>
      </c>
      <c r="P622" s="8" t="e" cm="1">
        <f t="array" ref="P622">IF(E622=TRUE,0,dsdalpha)</f>
        <v>#DIV/0!</v>
      </c>
      <c r="Q622" s="8" t="e" cm="1">
        <f t="array" ref="Q622">IF(E622=TRUE,0,ds_dhro)</f>
        <v>#DIV/0!</v>
      </c>
      <c r="R622" s="9" t="e" cm="1">
        <f t="array" ref="R622">IF(E622=TRUE,0,dsdnu)</f>
        <v>#DIV/0!</v>
      </c>
    </row>
    <row r="623" spans="8:18" x14ac:dyDescent="0.2">
      <c r="H623" s="11"/>
      <c r="I623" s="16" t="e">
        <f>+alpha*((F*B623)^(0.5*(1-beta))*(1+1/24*(1-beta)^2*(LN(F/B623)^2)+1/1920*(1-beta)^4*(LN(F/B623)^4)))^(-1)</f>
        <v>#DIV/0!</v>
      </c>
      <c r="J623" s="11" t="e">
        <f>+(1+(1/24*(1-beta)^2*alpha^2/(F*B623)^(1-beta)+rho*beta*nu*alpha/(4*(F*B623)^(0.5*(1-beta)))+(2-3*rho^2)/24*nu^2)*F623)</f>
        <v>#DIV/0!</v>
      </c>
      <c r="K623" s="11" t="e">
        <f>+nu/alpha*(F*B623)^(0.5*(1-beta))*LN(F/B623)</f>
        <v>#DIV/0!</v>
      </c>
      <c r="L623" s="11" t="e">
        <f>LN((SQRT(1-2*rho*K623+K623^2)+K623-rho)/(1-rho))</f>
        <v>#DIV/0!</v>
      </c>
      <c r="M623" s="11" t="e">
        <f t="shared" si="27"/>
        <v>#DIV/0!</v>
      </c>
      <c r="N623" s="10" t="e">
        <f t="shared" si="28"/>
        <v>#DIV/0!</v>
      </c>
      <c r="O623" s="10" t="e">
        <f t="shared" si="29"/>
        <v>#DIV/0!</v>
      </c>
      <c r="P623" s="8" t="e" cm="1">
        <f t="array" ref="P623">IF(E623=TRUE,0,dsdalpha)</f>
        <v>#DIV/0!</v>
      </c>
      <c r="Q623" s="8" t="e" cm="1">
        <f t="array" ref="Q623">IF(E623=TRUE,0,ds_dhro)</f>
        <v>#DIV/0!</v>
      </c>
      <c r="R623" s="9" t="e" cm="1">
        <f t="array" ref="R623">IF(E623=TRUE,0,dsdnu)</f>
        <v>#DIV/0!</v>
      </c>
    </row>
    <row r="624" spans="8:18" x14ac:dyDescent="0.2">
      <c r="H624" s="11"/>
      <c r="I624" s="16" t="e">
        <f>+alpha*((F*B624)^(0.5*(1-beta))*(1+1/24*(1-beta)^2*(LN(F/B624)^2)+1/1920*(1-beta)^4*(LN(F/B624)^4)))^(-1)</f>
        <v>#DIV/0!</v>
      </c>
      <c r="J624" s="11" t="e">
        <f>+(1+(1/24*(1-beta)^2*alpha^2/(F*B624)^(1-beta)+rho*beta*nu*alpha/(4*(F*B624)^(0.5*(1-beta)))+(2-3*rho^2)/24*nu^2)*F624)</f>
        <v>#DIV/0!</v>
      </c>
      <c r="K624" s="11" t="e">
        <f>+nu/alpha*(F*B624)^(0.5*(1-beta))*LN(F/B624)</f>
        <v>#DIV/0!</v>
      </c>
      <c r="L624" s="11" t="e">
        <f>LN((SQRT(1-2*rho*K624+K624^2)+K624-rho)/(1-rho))</f>
        <v>#DIV/0!</v>
      </c>
      <c r="M624" s="11" t="e">
        <f t="shared" si="27"/>
        <v>#DIV/0!</v>
      </c>
      <c r="N624" s="10" t="e">
        <f t="shared" si="28"/>
        <v>#DIV/0!</v>
      </c>
      <c r="O624" s="10" t="e">
        <f t="shared" si="29"/>
        <v>#DIV/0!</v>
      </c>
      <c r="P624" s="8" t="e" cm="1">
        <f t="array" ref="P624">IF(E624=TRUE,0,dsdalpha)</f>
        <v>#DIV/0!</v>
      </c>
      <c r="Q624" s="8" t="e" cm="1">
        <f t="array" ref="Q624">IF(E624=TRUE,0,ds_dhro)</f>
        <v>#DIV/0!</v>
      </c>
      <c r="R624" s="9" t="e" cm="1">
        <f t="array" ref="R624">IF(E624=TRUE,0,dsdnu)</f>
        <v>#DIV/0!</v>
      </c>
    </row>
    <row r="625" spans="8:18" x14ac:dyDescent="0.2">
      <c r="H625" s="11"/>
      <c r="I625" s="16" t="e">
        <f>+alpha*((F*B625)^(0.5*(1-beta))*(1+1/24*(1-beta)^2*(LN(F/B625)^2)+1/1920*(1-beta)^4*(LN(F/B625)^4)))^(-1)</f>
        <v>#DIV/0!</v>
      </c>
      <c r="J625" s="11" t="e">
        <f>+(1+(1/24*(1-beta)^2*alpha^2/(F*B625)^(1-beta)+rho*beta*nu*alpha/(4*(F*B625)^(0.5*(1-beta)))+(2-3*rho^2)/24*nu^2)*F625)</f>
        <v>#DIV/0!</v>
      </c>
      <c r="K625" s="11" t="e">
        <f>+nu/alpha*(F*B625)^(0.5*(1-beta))*LN(F/B625)</f>
        <v>#DIV/0!</v>
      </c>
      <c r="L625" s="11" t="e">
        <f>LN((SQRT(1-2*rho*K625+K625^2)+K625-rho)/(1-rho))</f>
        <v>#DIV/0!</v>
      </c>
      <c r="M625" s="11" t="e">
        <f t="shared" si="27"/>
        <v>#DIV/0!</v>
      </c>
      <c r="N625" s="10" t="e">
        <f t="shared" si="28"/>
        <v>#DIV/0!</v>
      </c>
      <c r="O625" s="10" t="e">
        <f t="shared" si="29"/>
        <v>#DIV/0!</v>
      </c>
      <c r="P625" s="8" t="e" cm="1">
        <f t="array" ref="P625">IF(E625=TRUE,0,dsdalpha)</f>
        <v>#DIV/0!</v>
      </c>
      <c r="Q625" s="8" t="e" cm="1">
        <f t="array" ref="Q625">IF(E625=TRUE,0,ds_dhro)</f>
        <v>#DIV/0!</v>
      </c>
      <c r="R625" s="9" t="e" cm="1">
        <f t="array" ref="R625">IF(E625=TRUE,0,dsdnu)</f>
        <v>#DIV/0!</v>
      </c>
    </row>
    <row r="626" spans="8:18" x14ac:dyDescent="0.2">
      <c r="H626" s="11"/>
      <c r="I626" s="16" t="e">
        <f>+alpha*((F*B626)^(0.5*(1-beta))*(1+1/24*(1-beta)^2*(LN(F/B626)^2)+1/1920*(1-beta)^4*(LN(F/B626)^4)))^(-1)</f>
        <v>#DIV/0!</v>
      </c>
      <c r="J626" s="11" t="e">
        <f>+(1+(1/24*(1-beta)^2*alpha^2/(F*B626)^(1-beta)+rho*beta*nu*alpha/(4*(F*B626)^(0.5*(1-beta)))+(2-3*rho^2)/24*nu^2)*F626)</f>
        <v>#DIV/0!</v>
      </c>
      <c r="K626" s="11" t="e">
        <f>+nu/alpha*(F*B626)^(0.5*(1-beta))*LN(F/B626)</f>
        <v>#DIV/0!</v>
      </c>
      <c r="L626" s="11" t="e">
        <f>LN((SQRT(1-2*rho*K626+K626^2)+K626-rho)/(1-rho))</f>
        <v>#DIV/0!</v>
      </c>
      <c r="M626" s="11" t="e">
        <f t="shared" si="27"/>
        <v>#DIV/0!</v>
      </c>
      <c r="N626" s="10" t="e">
        <f t="shared" si="28"/>
        <v>#DIV/0!</v>
      </c>
      <c r="O626" s="10" t="e">
        <f t="shared" si="29"/>
        <v>#DIV/0!</v>
      </c>
      <c r="P626" s="8" t="e" cm="1">
        <f t="array" ref="P626">IF(E626=TRUE,0,dsdalpha)</f>
        <v>#DIV/0!</v>
      </c>
      <c r="Q626" s="8" t="e" cm="1">
        <f t="array" ref="Q626">IF(E626=TRUE,0,ds_dhro)</f>
        <v>#DIV/0!</v>
      </c>
      <c r="R626" s="9" t="e" cm="1">
        <f t="array" ref="R626">IF(E626=TRUE,0,dsdnu)</f>
        <v>#DIV/0!</v>
      </c>
    </row>
    <row r="627" spans="8:18" x14ac:dyDescent="0.2">
      <c r="H627" s="11"/>
      <c r="I627" s="16" t="e">
        <f>+alpha*((F*B627)^(0.5*(1-beta))*(1+1/24*(1-beta)^2*(LN(F/B627)^2)+1/1920*(1-beta)^4*(LN(F/B627)^4)))^(-1)</f>
        <v>#DIV/0!</v>
      </c>
      <c r="J627" s="11" t="e">
        <f>+(1+(1/24*(1-beta)^2*alpha^2/(F*B627)^(1-beta)+rho*beta*nu*alpha/(4*(F*B627)^(0.5*(1-beta)))+(2-3*rho^2)/24*nu^2)*F627)</f>
        <v>#DIV/0!</v>
      </c>
      <c r="K627" s="11" t="e">
        <f>+nu/alpha*(F*B627)^(0.5*(1-beta))*LN(F/B627)</f>
        <v>#DIV/0!</v>
      </c>
      <c r="L627" s="11" t="e">
        <f>LN((SQRT(1-2*rho*K627+K627^2)+K627-rho)/(1-rho))</f>
        <v>#DIV/0!</v>
      </c>
      <c r="M627" s="11" t="e">
        <f t="shared" si="27"/>
        <v>#DIV/0!</v>
      </c>
      <c r="N627" s="10" t="e">
        <f t="shared" si="28"/>
        <v>#DIV/0!</v>
      </c>
      <c r="O627" s="10" t="e">
        <f t="shared" si="29"/>
        <v>#DIV/0!</v>
      </c>
      <c r="P627" s="8" t="e" cm="1">
        <f t="array" ref="P627">IF(E627=TRUE,0,dsdalpha)</f>
        <v>#DIV/0!</v>
      </c>
      <c r="Q627" s="8" t="e" cm="1">
        <f t="array" ref="Q627">IF(E627=TRUE,0,ds_dhro)</f>
        <v>#DIV/0!</v>
      </c>
      <c r="R627" s="9" t="e" cm="1">
        <f t="array" ref="R627">IF(E627=TRUE,0,dsdnu)</f>
        <v>#DIV/0!</v>
      </c>
    </row>
    <row r="628" spans="8:18" x14ac:dyDescent="0.2">
      <c r="H628" s="11"/>
      <c r="I628" s="16" t="e">
        <f>+alpha*((F*B628)^(0.5*(1-beta))*(1+1/24*(1-beta)^2*(LN(F/B628)^2)+1/1920*(1-beta)^4*(LN(F/B628)^4)))^(-1)</f>
        <v>#DIV/0!</v>
      </c>
      <c r="J628" s="11" t="e">
        <f>+(1+(1/24*(1-beta)^2*alpha^2/(F*B628)^(1-beta)+rho*beta*nu*alpha/(4*(F*B628)^(0.5*(1-beta)))+(2-3*rho^2)/24*nu^2)*F628)</f>
        <v>#DIV/0!</v>
      </c>
      <c r="K628" s="11" t="e">
        <f>+nu/alpha*(F*B628)^(0.5*(1-beta))*LN(F/B628)</f>
        <v>#DIV/0!</v>
      </c>
      <c r="L628" s="11" t="e">
        <f>LN((SQRT(1-2*rho*K628+K628^2)+K628-rho)/(1-rho))</f>
        <v>#DIV/0!</v>
      </c>
      <c r="M628" s="11" t="e">
        <f t="shared" si="27"/>
        <v>#DIV/0!</v>
      </c>
      <c r="N628" s="10" t="e">
        <f t="shared" si="28"/>
        <v>#DIV/0!</v>
      </c>
      <c r="O628" s="10" t="e">
        <f t="shared" si="29"/>
        <v>#DIV/0!</v>
      </c>
      <c r="P628" s="8" t="e" cm="1">
        <f t="array" ref="P628">IF(E628=TRUE,0,dsdalpha)</f>
        <v>#DIV/0!</v>
      </c>
      <c r="Q628" s="8" t="e" cm="1">
        <f t="array" ref="Q628">IF(E628=TRUE,0,ds_dhro)</f>
        <v>#DIV/0!</v>
      </c>
      <c r="R628" s="9" t="e" cm="1">
        <f t="array" ref="R628">IF(E628=TRUE,0,dsdnu)</f>
        <v>#DIV/0!</v>
      </c>
    </row>
    <row r="629" spans="8:18" x14ac:dyDescent="0.2">
      <c r="H629" s="11"/>
      <c r="I629" s="16" t="e">
        <f>+alpha*((F*B629)^(0.5*(1-beta))*(1+1/24*(1-beta)^2*(LN(F/B629)^2)+1/1920*(1-beta)^4*(LN(F/B629)^4)))^(-1)</f>
        <v>#DIV/0!</v>
      </c>
      <c r="J629" s="11" t="e">
        <f>+(1+(1/24*(1-beta)^2*alpha^2/(F*B629)^(1-beta)+rho*beta*nu*alpha/(4*(F*B629)^(0.5*(1-beta)))+(2-3*rho^2)/24*nu^2)*F629)</f>
        <v>#DIV/0!</v>
      </c>
      <c r="K629" s="11" t="e">
        <f>+nu/alpha*(F*B629)^(0.5*(1-beta))*LN(F/B629)</f>
        <v>#DIV/0!</v>
      </c>
      <c r="L629" s="11" t="e">
        <f>LN((SQRT(1-2*rho*K629+K629^2)+K629-rho)/(1-rho))</f>
        <v>#DIV/0!</v>
      </c>
      <c r="M629" s="11" t="e">
        <f t="shared" si="27"/>
        <v>#DIV/0!</v>
      </c>
      <c r="N629" s="10" t="e">
        <f t="shared" si="28"/>
        <v>#DIV/0!</v>
      </c>
      <c r="O629" s="10" t="e">
        <f t="shared" si="29"/>
        <v>#DIV/0!</v>
      </c>
      <c r="P629" s="8" t="e" cm="1">
        <f t="array" ref="P629">IF(E629=TRUE,0,dsdalpha)</f>
        <v>#DIV/0!</v>
      </c>
      <c r="Q629" s="8" t="e" cm="1">
        <f t="array" ref="Q629">IF(E629=TRUE,0,ds_dhro)</f>
        <v>#DIV/0!</v>
      </c>
      <c r="R629" s="9" t="e" cm="1">
        <f t="array" ref="R629">IF(E629=TRUE,0,dsdnu)</f>
        <v>#DIV/0!</v>
      </c>
    </row>
    <row r="630" spans="8:18" x14ac:dyDescent="0.2">
      <c r="H630" s="11"/>
      <c r="I630" s="16" t="e">
        <f>+alpha*((F*B630)^(0.5*(1-beta))*(1+1/24*(1-beta)^2*(LN(F/B630)^2)+1/1920*(1-beta)^4*(LN(F/B630)^4)))^(-1)</f>
        <v>#DIV/0!</v>
      </c>
      <c r="J630" s="11" t="e">
        <f>+(1+(1/24*(1-beta)^2*alpha^2/(F*B630)^(1-beta)+rho*beta*nu*alpha/(4*(F*B630)^(0.5*(1-beta)))+(2-3*rho^2)/24*nu^2)*F630)</f>
        <v>#DIV/0!</v>
      </c>
      <c r="K630" s="11" t="e">
        <f>+nu/alpha*(F*B630)^(0.5*(1-beta))*LN(F/B630)</f>
        <v>#DIV/0!</v>
      </c>
      <c r="L630" s="11" t="e">
        <f>LN((SQRT(1-2*rho*K630+K630^2)+K630-rho)/(1-rho))</f>
        <v>#DIV/0!</v>
      </c>
      <c r="M630" s="11" t="e">
        <f t="shared" si="27"/>
        <v>#DIV/0!</v>
      </c>
      <c r="N630" s="10" t="e">
        <f t="shared" si="28"/>
        <v>#DIV/0!</v>
      </c>
      <c r="O630" s="10" t="e">
        <f t="shared" si="29"/>
        <v>#DIV/0!</v>
      </c>
      <c r="P630" s="8" t="e" cm="1">
        <f t="array" ref="P630">IF(E630=TRUE,0,dsdalpha)</f>
        <v>#DIV/0!</v>
      </c>
      <c r="Q630" s="8" t="e" cm="1">
        <f t="array" ref="Q630">IF(E630=TRUE,0,ds_dhro)</f>
        <v>#DIV/0!</v>
      </c>
      <c r="R630" s="9" t="e" cm="1">
        <f t="array" ref="R630">IF(E630=TRUE,0,dsdnu)</f>
        <v>#DIV/0!</v>
      </c>
    </row>
    <row r="631" spans="8:18" x14ac:dyDescent="0.2">
      <c r="H631" s="11"/>
      <c r="I631" s="16" t="e">
        <f>+alpha*((F*B631)^(0.5*(1-beta))*(1+1/24*(1-beta)^2*(LN(F/B631)^2)+1/1920*(1-beta)^4*(LN(F/B631)^4)))^(-1)</f>
        <v>#DIV/0!</v>
      </c>
      <c r="J631" s="11" t="e">
        <f>+(1+(1/24*(1-beta)^2*alpha^2/(F*B631)^(1-beta)+rho*beta*nu*alpha/(4*(F*B631)^(0.5*(1-beta)))+(2-3*rho^2)/24*nu^2)*F631)</f>
        <v>#DIV/0!</v>
      </c>
      <c r="K631" s="11" t="e">
        <f>+nu/alpha*(F*B631)^(0.5*(1-beta))*LN(F/B631)</f>
        <v>#DIV/0!</v>
      </c>
      <c r="L631" s="11" t="e">
        <f>LN((SQRT(1-2*rho*K631+K631^2)+K631-rho)/(1-rho))</f>
        <v>#DIV/0!</v>
      </c>
      <c r="M631" s="11" t="e">
        <f t="shared" si="27"/>
        <v>#DIV/0!</v>
      </c>
      <c r="N631" s="10" t="e">
        <f t="shared" si="28"/>
        <v>#DIV/0!</v>
      </c>
      <c r="O631" s="10" t="e">
        <f t="shared" si="29"/>
        <v>#DIV/0!</v>
      </c>
      <c r="P631" s="8" t="e" cm="1">
        <f t="array" ref="P631">IF(E631=TRUE,0,dsdalpha)</f>
        <v>#DIV/0!</v>
      </c>
      <c r="Q631" s="8" t="e" cm="1">
        <f t="array" ref="Q631">IF(E631=TRUE,0,ds_dhro)</f>
        <v>#DIV/0!</v>
      </c>
      <c r="R631" s="9" t="e" cm="1">
        <f t="array" ref="R631">IF(E631=TRUE,0,dsdnu)</f>
        <v>#DIV/0!</v>
      </c>
    </row>
    <row r="632" spans="8:18" x14ac:dyDescent="0.2">
      <c r="H632" s="11"/>
      <c r="I632" s="16" t="e">
        <f>+alpha*((F*B632)^(0.5*(1-beta))*(1+1/24*(1-beta)^2*(LN(F/B632)^2)+1/1920*(1-beta)^4*(LN(F/B632)^4)))^(-1)</f>
        <v>#DIV/0!</v>
      </c>
      <c r="J632" s="11" t="e">
        <f>+(1+(1/24*(1-beta)^2*alpha^2/(F*B632)^(1-beta)+rho*beta*nu*alpha/(4*(F*B632)^(0.5*(1-beta)))+(2-3*rho^2)/24*nu^2)*F632)</f>
        <v>#DIV/0!</v>
      </c>
      <c r="K632" s="11" t="e">
        <f>+nu/alpha*(F*B632)^(0.5*(1-beta))*LN(F/B632)</f>
        <v>#DIV/0!</v>
      </c>
      <c r="L632" s="11" t="e">
        <f>LN((SQRT(1-2*rho*K632+K632^2)+K632-rho)/(1-rho))</f>
        <v>#DIV/0!</v>
      </c>
      <c r="M632" s="11" t="e">
        <f t="shared" si="27"/>
        <v>#DIV/0!</v>
      </c>
      <c r="N632" s="10" t="e">
        <f t="shared" si="28"/>
        <v>#DIV/0!</v>
      </c>
      <c r="O632" s="10" t="e">
        <f t="shared" si="29"/>
        <v>#DIV/0!</v>
      </c>
      <c r="P632" s="8" t="e" cm="1">
        <f t="array" ref="P632">IF(E632=TRUE,0,dsdalpha)</f>
        <v>#DIV/0!</v>
      </c>
      <c r="Q632" s="8" t="e" cm="1">
        <f t="array" ref="Q632">IF(E632=TRUE,0,ds_dhro)</f>
        <v>#DIV/0!</v>
      </c>
      <c r="R632" s="9" t="e" cm="1">
        <f t="array" ref="R632">IF(E632=TRUE,0,dsdnu)</f>
        <v>#DIV/0!</v>
      </c>
    </row>
    <row r="633" spans="8:18" x14ac:dyDescent="0.2">
      <c r="H633" s="11"/>
      <c r="I633" s="16" t="e">
        <f>+alpha*((F*B633)^(0.5*(1-beta))*(1+1/24*(1-beta)^2*(LN(F/B633)^2)+1/1920*(1-beta)^4*(LN(F/B633)^4)))^(-1)</f>
        <v>#DIV/0!</v>
      </c>
      <c r="J633" s="11" t="e">
        <f>+(1+(1/24*(1-beta)^2*alpha^2/(F*B633)^(1-beta)+rho*beta*nu*alpha/(4*(F*B633)^(0.5*(1-beta)))+(2-3*rho^2)/24*nu^2)*F633)</f>
        <v>#DIV/0!</v>
      </c>
      <c r="K633" s="11" t="e">
        <f>+nu/alpha*(F*B633)^(0.5*(1-beta))*LN(F/B633)</f>
        <v>#DIV/0!</v>
      </c>
      <c r="L633" s="11" t="e">
        <f>LN((SQRT(1-2*rho*K633+K633^2)+K633-rho)/(1-rho))</f>
        <v>#DIV/0!</v>
      </c>
      <c r="M633" s="11" t="e">
        <f t="shared" si="27"/>
        <v>#DIV/0!</v>
      </c>
      <c r="N633" s="10" t="e">
        <f t="shared" si="28"/>
        <v>#DIV/0!</v>
      </c>
      <c r="O633" s="10" t="e">
        <f t="shared" si="29"/>
        <v>#DIV/0!</v>
      </c>
      <c r="P633" s="8" t="e" cm="1">
        <f t="array" ref="P633">IF(E633=TRUE,0,dsdalpha)</f>
        <v>#DIV/0!</v>
      </c>
      <c r="Q633" s="8" t="e" cm="1">
        <f t="array" ref="Q633">IF(E633=TRUE,0,ds_dhro)</f>
        <v>#DIV/0!</v>
      </c>
      <c r="R633" s="9" t="e" cm="1">
        <f t="array" ref="R633">IF(E633=TRUE,0,dsdnu)</f>
        <v>#DIV/0!</v>
      </c>
    </row>
    <row r="634" spans="8:18" x14ac:dyDescent="0.2">
      <c r="H634" s="11"/>
      <c r="I634" s="16" t="e">
        <f>+alpha*((F*B634)^(0.5*(1-beta))*(1+1/24*(1-beta)^2*(LN(F/B634)^2)+1/1920*(1-beta)^4*(LN(F/B634)^4)))^(-1)</f>
        <v>#DIV/0!</v>
      </c>
      <c r="J634" s="11" t="e">
        <f>+(1+(1/24*(1-beta)^2*alpha^2/(F*B634)^(1-beta)+rho*beta*nu*alpha/(4*(F*B634)^(0.5*(1-beta)))+(2-3*rho^2)/24*nu^2)*F634)</f>
        <v>#DIV/0!</v>
      </c>
      <c r="K634" s="11" t="e">
        <f>+nu/alpha*(F*B634)^(0.5*(1-beta))*LN(F/B634)</f>
        <v>#DIV/0!</v>
      </c>
      <c r="L634" s="11" t="e">
        <f>LN((SQRT(1-2*rho*K634+K634^2)+K634-rho)/(1-rho))</f>
        <v>#DIV/0!</v>
      </c>
      <c r="M634" s="11" t="e">
        <f t="shared" si="27"/>
        <v>#DIV/0!</v>
      </c>
      <c r="N634" s="10" t="e">
        <f t="shared" si="28"/>
        <v>#DIV/0!</v>
      </c>
      <c r="O634" s="10" t="e">
        <f t="shared" si="29"/>
        <v>#DIV/0!</v>
      </c>
      <c r="P634" s="8" t="e" cm="1">
        <f t="array" ref="P634">IF(E634=TRUE,0,dsdalpha)</f>
        <v>#DIV/0!</v>
      </c>
      <c r="Q634" s="8" t="e" cm="1">
        <f t="array" ref="Q634">IF(E634=TRUE,0,ds_dhro)</f>
        <v>#DIV/0!</v>
      </c>
      <c r="R634" s="9" t="e" cm="1">
        <f t="array" ref="R634">IF(E634=TRUE,0,dsdnu)</f>
        <v>#DIV/0!</v>
      </c>
    </row>
    <row r="635" spans="8:18" x14ac:dyDescent="0.2">
      <c r="H635" s="11"/>
      <c r="I635" s="16" t="e">
        <f>+alpha*((F*B635)^(0.5*(1-beta))*(1+1/24*(1-beta)^2*(LN(F/B635)^2)+1/1920*(1-beta)^4*(LN(F/B635)^4)))^(-1)</f>
        <v>#DIV/0!</v>
      </c>
      <c r="J635" s="11" t="e">
        <f>+(1+(1/24*(1-beta)^2*alpha^2/(F*B635)^(1-beta)+rho*beta*nu*alpha/(4*(F*B635)^(0.5*(1-beta)))+(2-3*rho^2)/24*nu^2)*F635)</f>
        <v>#DIV/0!</v>
      </c>
      <c r="K635" s="11" t="e">
        <f>+nu/alpha*(F*B635)^(0.5*(1-beta))*LN(F/B635)</f>
        <v>#DIV/0!</v>
      </c>
      <c r="L635" s="11" t="e">
        <f>LN((SQRT(1-2*rho*K635+K635^2)+K635-rho)/(1-rho))</f>
        <v>#DIV/0!</v>
      </c>
      <c r="M635" s="11" t="e">
        <f t="shared" si="27"/>
        <v>#DIV/0!</v>
      </c>
      <c r="N635" s="10" t="e">
        <f t="shared" si="28"/>
        <v>#DIV/0!</v>
      </c>
      <c r="O635" s="10" t="e">
        <f t="shared" si="29"/>
        <v>#DIV/0!</v>
      </c>
      <c r="P635" s="8" t="e" cm="1">
        <f t="array" ref="P635">IF(E635=TRUE,0,dsdalpha)</f>
        <v>#DIV/0!</v>
      </c>
      <c r="Q635" s="8" t="e" cm="1">
        <f t="array" ref="Q635">IF(E635=TRUE,0,ds_dhro)</f>
        <v>#DIV/0!</v>
      </c>
      <c r="R635" s="9" t="e" cm="1">
        <f t="array" ref="R635">IF(E635=TRUE,0,dsdnu)</f>
        <v>#DIV/0!</v>
      </c>
    </row>
    <row r="636" spans="8:18" x14ac:dyDescent="0.2">
      <c r="H636" s="11"/>
      <c r="I636" s="16" t="e">
        <f>+alpha*((F*B636)^(0.5*(1-beta))*(1+1/24*(1-beta)^2*(LN(F/B636)^2)+1/1920*(1-beta)^4*(LN(F/B636)^4)))^(-1)</f>
        <v>#DIV/0!</v>
      </c>
      <c r="J636" s="11" t="e">
        <f>+(1+(1/24*(1-beta)^2*alpha^2/(F*B636)^(1-beta)+rho*beta*nu*alpha/(4*(F*B636)^(0.5*(1-beta)))+(2-3*rho^2)/24*nu^2)*F636)</f>
        <v>#DIV/0!</v>
      </c>
      <c r="K636" s="11" t="e">
        <f>+nu/alpha*(F*B636)^(0.5*(1-beta))*LN(F/B636)</f>
        <v>#DIV/0!</v>
      </c>
      <c r="L636" s="11" t="e">
        <f>LN((SQRT(1-2*rho*K636+K636^2)+K636-rho)/(1-rho))</f>
        <v>#DIV/0!</v>
      </c>
      <c r="M636" s="11" t="e">
        <f t="shared" si="27"/>
        <v>#DIV/0!</v>
      </c>
      <c r="N636" s="10" t="e">
        <f t="shared" si="28"/>
        <v>#DIV/0!</v>
      </c>
      <c r="O636" s="10" t="e">
        <f t="shared" si="29"/>
        <v>#DIV/0!</v>
      </c>
      <c r="P636" s="8" t="e" cm="1">
        <f t="array" ref="P636">IF(E636=TRUE,0,dsdalpha)</f>
        <v>#DIV/0!</v>
      </c>
      <c r="Q636" s="8" t="e" cm="1">
        <f t="array" ref="Q636">IF(E636=TRUE,0,ds_dhro)</f>
        <v>#DIV/0!</v>
      </c>
      <c r="R636" s="9" t="e" cm="1">
        <f t="array" ref="R636">IF(E636=TRUE,0,dsdnu)</f>
        <v>#DIV/0!</v>
      </c>
    </row>
    <row r="637" spans="8:18" x14ac:dyDescent="0.2">
      <c r="H637" s="11"/>
      <c r="I637" s="16" t="e">
        <f>+alpha*((F*B637)^(0.5*(1-beta))*(1+1/24*(1-beta)^2*(LN(F/B637)^2)+1/1920*(1-beta)^4*(LN(F/B637)^4)))^(-1)</f>
        <v>#DIV/0!</v>
      </c>
      <c r="J637" s="11" t="e">
        <f>+(1+(1/24*(1-beta)^2*alpha^2/(F*B637)^(1-beta)+rho*beta*nu*alpha/(4*(F*B637)^(0.5*(1-beta)))+(2-3*rho^2)/24*nu^2)*F637)</f>
        <v>#DIV/0!</v>
      </c>
      <c r="K637" s="11" t="e">
        <f>+nu/alpha*(F*B637)^(0.5*(1-beta))*LN(F/B637)</f>
        <v>#DIV/0!</v>
      </c>
      <c r="L637" s="11" t="e">
        <f>LN((SQRT(1-2*rho*K637+K637^2)+K637-rho)/(1-rho))</f>
        <v>#DIV/0!</v>
      </c>
      <c r="M637" s="11" t="e">
        <f t="shared" si="27"/>
        <v>#DIV/0!</v>
      </c>
      <c r="N637" s="10" t="e">
        <f t="shared" si="28"/>
        <v>#DIV/0!</v>
      </c>
      <c r="O637" s="10" t="e">
        <f t="shared" si="29"/>
        <v>#DIV/0!</v>
      </c>
      <c r="P637" s="8" t="e" cm="1">
        <f t="array" ref="P637">IF(E637=TRUE,0,dsdalpha)</f>
        <v>#DIV/0!</v>
      </c>
      <c r="Q637" s="8" t="e" cm="1">
        <f t="array" ref="Q637">IF(E637=TRUE,0,ds_dhro)</f>
        <v>#DIV/0!</v>
      </c>
      <c r="R637" s="9" t="e" cm="1">
        <f t="array" ref="R637">IF(E637=TRUE,0,dsdnu)</f>
        <v>#DIV/0!</v>
      </c>
    </row>
    <row r="638" spans="8:18" x14ac:dyDescent="0.2">
      <c r="H638" s="11"/>
      <c r="I638" s="16" t="e">
        <f>+alpha*((F*B638)^(0.5*(1-beta))*(1+1/24*(1-beta)^2*(LN(F/B638)^2)+1/1920*(1-beta)^4*(LN(F/B638)^4)))^(-1)</f>
        <v>#DIV/0!</v>
      </c>
      <c r="J638" s="11" t="e">
        <f>+(1+(1/24*(1-beta)^2*alpha^2/(F*B638)^(1-beta)+rho*beta*nu*alpha/(4*(F*B638)^(0.5*(1-beta)))+(2-3*rho^2)/24*nu^2)*F638)</f>
        <v>#DIV/0!</v>
      </c>
      <c r="K638" s="11" t="e">
        <f>+nu/alpha*(F*B638)^(0.5*(1-beta))*LN(F/B638)</f>
        <v>#DIV/0!</v>
      </c>
      <c r="L638" s="11" t="e">
        <f>LN((SQRT(1-2*rho*K638+K638^2)+K638-rho)/(1-rho))</f>
        <v>#DIV/0!</v>
      </c>
      <c r="M638" s="11" t="e">
        <f t="shared" si="27"/>
        <v>#DIV/0!</v>
      </c>
      <c r="N638" s="10" t="e">
        <f t="shared" si="28"/>
        <v>#DIV/0!</v>
      </c>
      <c r="O638" s="10" t="e">
        <f t="shared" si="29"/>
        <v>#DIV/0!</v>
      </c>
      <c r="P638" s="8" t="e" cm="1">
        <f t="array" ref="P638">IF(E638=TRUE,0,dsdalpha)</f>
        <v>#DIV/0!</v>
      </c>
      <c r="Q638" s="8" t="e" cm="1">
        <f t="array" ref="Q638">IF(E638=TRUE,0,ds_dhro)</f>
        <v>#DIV/0!</v>
      </c>
      <c r="R638" s="9" t="e" cm="1">
        <f t="array" ref="R638">IF(E638=TRUE,0,dsdnu)</f>
        <v>#DIV/0!</v>
      </c>
    </row>
    <row r="639" spans="8:18" x14ac:dyDescent="0.2">
      <c r="H639" s="11"/>
      <c r="I639" s="16" t="e">
        <f>+alpha*((F*B639)^(0.5*(1-beta))*(1+1/24*(1-beta)^2*(LN(F/B639)^2)+1/1920*(1-beta)^4*(LN(F/B639)^4)))^(-1)</f>
        <v>#DIV/0!</v>
      </c>
      <c r="J639" s="11" t="e">
        <f>+(1+(1/24*(1-beta)^2*alpha^2/(F*B639)^(1-beta)+rho*beta*nu*alpha/(4*(F*B639)^(0.5*(1-beta)))+(2-3*rho^2)/24*nu^2)*F639)</f>
        <v>#DIV/0!</v>
      </c>
      <c r="K639" s="11" t="e">
        <f>+nu/alpha*(F*B639)^(0.5*(1-beta))*LN(F/B639)</f>
        <v>#DIV/0!</v>
      </c>
      <c r="L639" s="11" t="e">
        <f>LN((SQRT(1-2*rho*K639+K639^2)+K639-rho)/(1-rho))</f>
        <v>#DIV/0!</v>
      </c>
      <c r="M639" s="11" t="e">
        <f t="shared" si="27"/>
        <v>#DIV/0!</v>
      </c>
      <c r="N639" s="10" t="e">
        <f t="shared" si="28"/>
        <v>#DIV/0!</v>
      </c>
      <c r="O639" s="10" t="e">
        <f t="shared" si="29"/>
        <v>#DIV/0!</v>
      </c>
      <c r="P639" s="8" t="e" cm="1">
        <f t="array" ref="P639">IF(E639=TRUE,0,dsdalpha)</f>
        <v>#DIV/0!</v>
      </c>
      <c r="Q639" s="8" t="e" cm="1">
        <f t="array" ref="Q639">IF(E639=TRUE,0,ds_dhro)</f>
        <v>#DIV/0!</v>
      </c>
      <c r="R639" s="9" t="e" cm="1">
        <f t="array" ref="R639">IF(E639=TRUE,0,dsdnu)</f>
        <v>#DIV/0!</v>
      </c>
    </row>
    <row r="640" spans="8:18" x14ac:dyDescent="0.2">
      <c r="H640" s="11"/>
      <c r="I640" s="16" t="e">
        <f>+alpha*((F*B640)^(0.5*(1-beta))*(1+1/24*(1-beta)^2*(LN(F/B640)^2)+1/1920*(1-beta)^4*(LN(F/B640)^4)))^(-1)</f>
        <v>#DIV/0!</v>
      </c>
      <c r="J640" s="11" t="e">
        <f>+(1+(1/24*(1-beta)^2*alpha^2/(F*B640)^(1-beta)+rho*beta*nu*alpha/(4*(F*B640)^(0.5*(1-beta)))+(2-3*rho^2)/24*nu^2)*F640)</f>
        <v>#DIV/0!</v>
      </c>
      <c r="K640" s="11" t="e">
        <f>+nu/alpha*(F*B640)^(0.5*(1-beta))*LN(F/B640)</f>
        <v>#DIV/0!</v>
      </c>
      <c r="L640" s="11" t="e">
        <f>LN((SQRT(1-2*rho*K640+K640^2)+K640-rho)/(1-rho))</f>
        <v>#DIV/0!</v>
      </c>
      <c r="M640" s="11" t="e">
        <f t="shared" si="27"/>
        <v>#DIV/0!</v>
      </c>
      <c r="N640" s="10" t="e">
        <f t="shared" si="28"/>
        <v>#DIV/0!</v>
      </c>
      <c r="O640" s="10" t="e">
        <f t="shared" si="29"/>
        <v>#DIV/0!</v>
      </c>
      <c r="P640" s="8" t="e" cm="1">
        <f t="array" ref="P640">IF(E640=TRUE,0,dsdalpha)</f>
        <v>#DIV/0!</v>
      </c>
      <c r="Q640" s="8" t="e" cm="1">
        <f t="array" ref="Q640">IF(E640=TRUE,0,ds_dhro)</f>
        <v>#DIV/0!</v>
      </c>
      <c r="R640" s="9" t="e" cm="1">
        <f t="array" ref="R640">IF(E640=TRUE,0,dsdnu)</f>
        <v>#DIV/0!</v>
      </c>
    </row>
    <row r="641" spans="8:18" x14ac:dyDescent="0.2">
      <c r="H641" s="11"/>
      <c r="I641" s="16" t="e">
        <f>+alpha*((F*B641)^(0.5*(1-beta))*(1+1/24*(1-beta)^2*(LN(F/B641)^2)+1/1920*(1-beta)^4*(LN(F/B641)^4)))^(-1)</f>
        <v>#DIV/0!</v>
      </c>
      <c r="J641" s="11" t="e">
        <f>+(1+(1/24*(1-beta)^2*alpha^2/(F*B641)^(1-beta)+rho*beta*nu*alpha/(4*(F*B641)^(0.5*(1-beta)))+(2-3*rho^2)/24*nu^2)*F641)</f>
        <v>#DIV/0!</v>
      </c>
      <c r="K641" s="11" t="e">
        <f>+nu/alpha*(F*B641)^(0.5*(1-beta))*LN(F/B641)</f>
        <v>#DIV/0!</v>
      </c>
      <c r="L641" s="11" t="e">
        <f>LN((SQRT(1-2*rho*K641+K641^2)+K641-rho)/(1-rho))</f>
        <v>#DIV/0!</v>
      </c>
      <c r="M641" s="11" t="e">
        <f t="shared" si="27"/>
        <v>#DIV/0!</v>
      </c>
      <c r="N641" s="10" t="e">
        <f t="shared" si="28"/>
        <v>#DIV/0!</v>
      </c>
      <c r="O641" s="10" t="e">
        <f t="shared" si="29"/>
        <v>#DIV/0!</v>
      </c>
      <c r="P641" s="8" t="e" cm="1">
        <f t="array" ref="P641">IF(E641=TRUE,0,dsdalpha)</f>
        <v>#DIV/0!</v>
      </c>
      <c r="Q641" s="8" t="e" cm="1">
        <f t="array" ref="Q641">IF(E641=TRUE,0,ds_dhro)</f>
        <v>#DIV/0!</v>
      </c>
      <c r="R641" s="9" t="e" cm="1">
        <f t="array" ref="R641">IF(E641=TRUE,0,dsdnu)</f>
        <v>#DIV/0!</v>
      </c>
    </row>
    <row r="642" spans="8:18" x14ac:dyDescent="0.2">
      <c r="H642" s="11"/>
      <c r="I642" s="16" t="e">
        <f>+alpha*((F*B642)^(0.5*(1-beta))*(1+1/24*(1-beta)^2*(LN(F/B642)^2)+1/1920*(1-beta)^4*(LN(F/B642)^4)))^(-1)</f>
        <v>#DIV/0!</v>
      </c>
      <c r="J642" s="11" t="e">
        <f>+(1+(1/24*(1-beta)^2*alpha^2/(F*B642)^(1-beta)+rho*beta*nu*alpha/(4*(F*B642)^(0.5*(1-beta)))+(2-3*rho^2)/24*nu^2)*F642)</f>
        <v>#DIV/0!</v>
      </c>
      <c r="K642" s="11" t="e">
        <f>+nu/alpha*(F*B642)^(0.5*(1-beta))*LN(F/B642)</f>
        <v>#DIV/0!</v>
      </c>
      <c r="L642" s="11" t="e">
        <f>LN((SQRT(1-2*rho*K642+K642^2)+K642-rho)/(1-rho))</f>
        <v>#DIV/0!</v>
      </c>
      <c r="M642" s="11" t="e">
        <f t="shared" si="27"/>
        <v>#DIV/0!</v>
      </c>
      <c r="N642" s="10" t="e">
        <f t="shared" si="28"/>
        <v>#DIV/0!</v>
      </c>
      <c r="O642" s="10" t="e">
        <f t="shared" si="29"/>
        <v>#DIV/0!</v>
      </c>
      <c r="P642" s="8" t="e" cm="1">
        <f t="array" ref="P642">IF(E642=TRUE,0,dsdalpha)</f>
        <v>#DIV/0!</v>
      </c>
      <c r="Q642" s="8" t="e" cm="1">
        <f t="array" ref="Q642">IF(E642=TRUE,0,ds_dhro)</f>
        <v>#DIV/0!</v>
      </c>
      <c r="R642" s="9" t="e" cm="1">
        <f t="array" ref="R642">IF(E642=TRUE,0,dsdnu)</f>
        <v>#DIV/0!</v>
      </c>
    </row>
    <row r="643" spans="8:18" x14ac:dyDescent="0.2">
      <c r="H643" s="11"/>
      <c r="I643" s="16" t="e">
        <f>+alpha*((F*B643)^(0.5*(1-beta))*(1+1/24*(1-beta)^2*(LN(F/B643)^2)+1/1920*(1-beta)^4*(LN(F/B643)^4)))^(-1)</f>
        <v>#DIV/0!</v>
      </c>
      <c r="J643" s="11" t="e">
        <f>+(1+(1/24*(1-beta)^2*alpha^2/(F*B643)^(1-beta)+rho*beta*nu*alpha/(4*(F*B643)^(0.5*(1-beta)))+(2-3*rho^2)/24*nu^2)*F643)</f>
        <v>#DIV/0!</v>
      </c>
      <c r="K643" s="11" t="e">
        <f>+nu/alpha*(F*B643)^(0.5*(1-beta))*LN(F/B643)</f>
        <v>#DIV/0!</v>
      </c>
      <c r="L643" s="11" t="e">
        <f>LN((SQRT(1-2*rho*K643+K643^2)+K643-rho)/(1-rho))</f>
        <v>#DIV/0!</v>
      </c>
      <c r="M643" s="11" t="e">
        <f t="shared" ref="M643:M706" si="30">I643*J643*K643/L643</f>
        <v>#DIV/0!</v>
      </c>
      <c r="N643" s="10" t="e">
        <f t="shared" ref="N643:N706" si="31">(M643-D643)^2</f>
        <v>#DIV/0!</v>
      </c>
      <c r="O643" s="10" t="e">
        <f t="shared" ref="O643:O706" si="32">IF(E643=TRUE,0,N643)</f>
        <v>#DIV/0!</v>
      </c>
      <c r="P643" s="8" t="e" cm="1">
        <f t="array" ref="P643">IF(E643=TRUE,0,dsdalpha)</f>
        <v>#DIV/0!</v>
      </c>
      <c r="Q643" s="8" t="e" cm="1">
        <f t="array" ref="Q643">IF(E643=TRUE,0,ds_dhro)</f>
        <v>#DIV/0!</v>
      </c>
      <c r="R643" s="9" t="e" cm="1">
        <f t="array" ref="R643">IF(E643=TRUE,0,dsdnu)</f>
        <v>#DIV/0!</v>
      </c>
    </row>
    <row r="644" spans="8:18" x14ac:dyDescent="0.2">
      <c r="H644" s="11"/>
      <c r="I644" s="16" t="e">
        <f>+alpha*((F*B644)^(0.5*(1-beta))*(1+1/24*(1-beta)^2*(LN(F/B644)^2)+1/1920*(1-beta)^4*(LN(F/B644)^4)))^(-1)</f>
        <v>#DIV/0!</v>
      </c>
      <c r="J644" s="11" t="e">
        <f>+(1+(1/24*(1-beta)^2*alpha^2/(F*B644)^(1-beta)+rho*beta*nu*alpha/(4*(F*B644)^(0.5*(1-beta)))+(2-3*rho^2)/24*nu^2)*F644)</f>
        <v>#DIV/0!</v>
      </c>
      <c r="K644" s="11" t="e">
        <f>+nu/alpha*(F*B644)^(0.5*(1-beta))*LN(F/B644)</f>
        <v>#DIV/0!</v>
      </c>
      <c r="L644" s="11" t="e">
        <f>LN((SQRT(1-2*rho*K644+K644^2)+K644-rho)/(1-rho))</f>
        <v>#DIV/0!</v>
      </c>
      <c r="M644" s="11" t="e">
        <f t="shared" si="30"/>
        <v>#DIV/0!</v>
      </c>
      <c r="N644" s="10" t="e">
        <f t="shared" si="31"/>
        <v>#DIV/0!</v>
      </c>
      <c r="O644" s="10" t="e">
        <f t="shared" si="32"/>
        <v>#DIV/0!</v>
      </c>
      <c r="P644" s="8" t="e" cm="1">
        <f t="array" ref="P644">IF(E644=TRUE,0,dsdalpha)</f>
        <v>#DIV/0!</v>
      </c>
      <c r="Q644" s="8" t="e" cm="1">
        <f t="array" ref="Q644">IF(E644=TRUE,0,ds_dhro)</f>
        <v>#DIV/0!</v>
      </c>
      <c r="R644" s="9" t="e" cm="1">
        <f t="array" ref="R644">IF(E644=TRUE,0,dsdnu)</f>
        <v>#DIV/0!</v>
      </c>
    </row>
    <row r="645" spans="8:18" x14ac:dyDescent="0.2">
      <c r="H645" s="11"/>
      <c r="I645" s="16" t="e">
        <f>+alpha*((F*B645)^(0.5*(1-beta))*(1+1/24*(1-beta)^2*(LN(F/B645)^2)+1/1920*(1-beta)^4*(LN(F/B645)^4)))^(-1)</f>
        <v>#DIV/0!</v>
      </c>
      <c r="J645" s="11" t="e">
        <f>+(1+(1/24*(1-beta)^2*alpha^2/(F*B645)^(1-beta)+rho*beta*nu*alpha/(4*(F*B645)^(0.5*(1-beta)))+(2-3*rho^2)/24*nu^2)*F645)</f>
        <v>#DIV/0!</v>
      </c>
      <c r="K645" s="11" t="e">
        <f>+nu/alpha*(F*B645)^(0.5*(1-beta))*LN(F/B645)</f>
        <v>#DIV/0!</v>
      </c>
      <c r="L645" s="11" t="e">
        <f>LN((SQRT(1-2*rho*K645+K645^2)+K645-rho)/(1-rho))</f>
        <v>#DIV/0!</v>
      </c>
      <c r="M645" s="11" t="e">
        <f t="shared" si="30"/>
        <v>#DIV/0!</v>
      </c>
      <c r="N645" s="10" t="e">
        <f t="shared" si="31"/>
        <v>#DIV/0!</v>
      </c>
      <c r="O645" s="10" t="e">
        <f t="shared" si="32"/>
        <v>#DIV/0!</v>
      </c>
      <c r="P645" s="8" t="e" cm="1">
        <f t="array" ref="P645">IF(E645=TRUE,0,dsdalpha)</f>
        <v>#DIV/0!</v>
      </c>
      <c r="Q645" s="8" t="e" cm="1">
        <f t="array" ref="Q645">IF(E645=TRUE,0,ds_dhro)</f>
        <v>#DIV/0!</v>
      </c>
      <c r="R645" s="9" t="e" cm="1">
        <f t="array" ref="R645">IF(E645=TRUE,0,dsdnu)</f>
        <v>#DIV/0!</v>
      </c>
    </row>
    <row r="646" spans="8:18" x14ac:dyDescent="0.2">
      <c r="H646" s="11"/>
      <c r="I646" s="16" t="e">
        <f>+alpha*((F*B646)^(0.5*(1-beta))*(1+1/24*(1-beta)^2*(LN(F/B646)^2)+1/1920*(1-beta)^4*(LN(F/B646)^4)))^(-1)</f>
        <v>#DIV/0!</v>
      </c>
      <c r="J646" s="11" t="e">
        <f>+(1+(1/24*(1-beta)^2*alpha^2/(F*B646)^(1-beta)+rho*beta*nu*alpha/(4*(F*B646)^(0.5*(1-beta)))+(2-3*rho^2)/24*nu^2)*F646)</f>
        <v>#DIV/0!</v>
      </c>
      <c r="K646" s="11" t="e">
        <f>+nu/alpha*(F*B646)^(0.5*(1-beta))*LN(F/B646)</f>
        <v>#DIV/0!</v>
      </c>
      <c r="L646" s="11" t="e">
        <f>LN((SQRT(1-2*rho*K646+K646^2)+K646-rho)/(1-rho))</f>
        <v>#DIV/0!</v>
      </c>
      <c r="M646" s="11" t="e">
        <f t="shared" si="30"/>
        <v>#DIV/0!</v>
      </c>
      <c r="N646" s="10" t="e">
        <f t="shared" si="31"/>
        <v>#DIV/0!</v>
      </c>
      <c r="O646" s="10" t="e">
        <f t="shared" si="32"/>
        <v>#DIV/0!</v>
      </c>
      <c r="P646" s="8" t="e" cm="1">
        <f t="array" ref="P646">IF(E646=TRUE,0,dsdalpha)</f>
        <v>#DIV/0!</v>
      </c>
      <c r="Q646" s="8" t="e" cm="1">
        <f t="array" ref="Q646">IF(E646=TRUE,0,ds_dhro)</f>
        <v>#DIV/0!</v>
      </c>
      <c r="R646" s="9" t="e" cm="1">
        <f t="array" ref="R646">IF(E646=TRUE,0,dsdnu)</f>
        <v>#DIV/0!</v>
      </c>
    </row>
    <row r="647" spans="8:18" x14ac:dyDescent="0.2">
      <c r="H647" s="11"/>
      <c r="I647" s="16" t="e">
        <f>+alpha*((F*B647)^(0.5*(1-beta))*(1+1/24*(1-beta)^2*(LN(F/B647)^2)+1/1920*(1-beta)^4*(LN(F/B647)^4)))^(-1)</f>
        <v>#DIV/0!</v>
      </c>
      <c r="J647" s="11" t="e">
        <f>+(1+(1/24*(1-beta)^2*alpha^2/(F*B647)^(1-beta)+rho*beta*nu*alpha/(4*(F*B647)^(0.5*(1-beta)))+(2-3*rho^2)/24*nu^2)*F647)</f>
        <v>#DIV/0!</v>
      </c>
      <c r="K647" s="11" t="e">
        <f>+nu/alpha*(F*B647)^(0.5*(1-beta))*LN(F/B647)</f>
        <v>#DIV/0!</v>
      </c>
      <c r="L647" s="11" t="e">
        <f>LN((SQRT(1-2*rho*K647+K647^2)+K647-rho)/(1-rho))</f>
        <v>#DIV/0!</v>
      </c>
      <c r="M647" s="11" t="e">
        <f t="shared" si="30"/>
        <v>#DIV/0!</v>
      </c>
      <c r="N647" s="10" t="e">
        <f t="shared" si="31"/>
        <v>#DIV/0!</v>
      </c>
      <c r="O647" s="10" t="e">
        <f t="shared" si="32"/>
        <v>#DIV/0!</v>
      </c>
      <c r="P647" s="8" t="e" cm="1">
        <f t="array" ref="P647">IF(E647=TRUE,0,dsdalpha)</f>
        <v>#DIV/0!</v>
      </c>
      <c r="Q647" s="8" t="e" cm="1">
        <f t="array" ref="Q647">IF(E647=TRUE,0,ds_dhro)</f>
        <v>#DIV/0!</v>
      </c>
      <c r="R647" s="9" t="e" cm="1">
        <f t="array" ref="R647">IF(E647=TRUE,0,dsdnu)</f>
        <v>#DIV/0!</v>
      </c>
    </row>
    <row r="648" spans="8:18" x14ac:dyDescent="0.2">
      <c r="H648" s="11"/>
      <c r="I648" s="16" t="e">
        <f>+alpha*((F*B648)^(0.5*(1-beta))*(1+1/24*(1-beta)^2*(LN(F/B648)^2)+1/1920*(1-beta)^4*(LN(F/B648)^4)))^(-1)</f>
        <v>#DIV/0!</v>
      </c>
      <c r="J648" s="11" t="e">
        <f>+(1+(1/24*(1-beta)^2*alpha^2/(F*B648)^(1-beta)+rho*beta*nu*alpha/(4*(F*B648)^(0.5*(1-beta)))+(2-3*rho^2)/24*nu^2)*F648)</f>
        <v>#DIV/0!</v>
      </c>
      <c r="K648" s="11" t="e">
        <f>+nu/alpha*(F*B648)^(0.5*(1-beta))*LN(F/B648)</f>
        <v>#DIV/0!</v>
      </c>
      <c r="L648" s="11" t="e">
        <f>LN((SQRT(1-2*rho*K648+K648^2)+K648-rho)/(1-rho))</f>
        <v>#DIV/0!</v>
      </c>
      <c r="M648" s="11" t="e">
        <f t="shared" si="30"/>
        <v>#DIV/0!</v>
      </c>
      <c r="N648" s="10" t="e">
        <f t="shared" si="31"/>
        <v>#DIV/0!</v>
      </c>
      <c r="O648" s="10" t="e">
        <f t="shared" si="32"/>
        <v>#DIV/0!</v>
      </c>
      <c r="P648" s="8" t="e" cm="1">
        <f t="array" ref="P648">IF(E648=TRUE,0,dsdalpha)</f>
        <v>#DIV/0!</v>
      </c>
      <c r="Q648" s="8" t="e" cm="1">
        <f t="array" ref="Q648">IF(E648=TRUE,0,ds_dhro)</f>
        <v>#DIV/0!</v>
      </c>
      <c r="R648" s="9" t="e" cm="1">
        <f t="array" ref="R648">IF(E648=TRUE,0,dsdnu)</f>
        <v>#DIV/0!</v>
      </c>
    </row>
    <row r="649" spans="8:18" x14ac:dyDescent="0.2">
      <c r="H649" s="11"/>
      <c r="I649" s="16" t="e">
        <f>+alpha*((F*B649)^(0.5*(1-beta))*(1+1/24*(1-beta)^2*(LN(F/B649)^2)+1/1920*(1-beta)^4*(LN(F/B649)^4)))^(-1)</f>
        <v>#DIV/0!</v>
      </c>
      <c r="J649" s="11" t="e">
        <f>+(1+(1/24*(1-beta)^2*alpha^2/(F*B649)^(1-beta)+rho*beta*nu*alpha/(4*(F*B649)^(0.5*(1-beta)))+(2-3*rho^2)/24*nu^2)*F649)</f>
        <v>#DIV/0!</v>
      </c>
      <c r="K649" s="11" t="e">
        <f>+nu/alpha*(F*B649)^(0.5*(1-beta))*LN(F/B649)</f>
        <v>#DIV/0!</v>
      </c>
      <c r="L649" s="11" t="e">
        <f>LN((SQRT(1-2*rho*K649+K649^2)+K649-rho)/(1-rho))</f>
        <v>#DIV/0!</v>
      </c>
      <c r="M649" s="11" t="e">
        <f t="shared" si="30"/>
        <v>#DIV/0!</v>
      </c>
      <c r="N649" s="10" t="e">
        <f t="shared" si="31"/>
        <v>#DIV/0!</v>
      </c>
      <c r="O649" s="10" t="e">
        <f t="shared" si="32"/>
        <v>#DIV/0!</v>
      </c>
      <c r="P649" s="8" t="e" cm="1">
        <f t="array" ref="P649">IF(E649=TRUE,0,dsdalpha)</f>
        <v>#DIV/0!</v>
      </c>
      <c r="Q649" s="8" t="e" cm="1">
        <f t="array" ref="Q649">IF(E649=TRUE,0,ds_dhro)</f>
        <v>#DIV/0!</v>
      </c>
      <c r="R649" s="9" t="e" cm="1">
        <f t="array" ref="R649">IF(E649=TRUE,0,dsdnu)</f>
        <v>#DIV/0!</v>
      </c>
    </row>
    <row r="650" spans="8:18" x14ac:dyDescent="0.2">
      <c r="H650" s="11"/>
      <c r="I650" s="16" t="e">
        <f>+alpha*((F*B650)^(0.5*(1-beta))*(1+1/24*(1-beta)^2*(LN(F/B650)^2)+1/1920*(1-beta)^4*(LN(F/B650)^4)))^(-1)</f>
        <v>#DIV/0!</v>
      </c>
      <c r="J650" s="11" t="e">
        <f>+(1+(1/24*(1-beta)^2*alpha^2/(F*B650)^(1-beta)+rho*beta*nu*alpha/(4*(F*B650)^(0.5*(1-beta)))+(2-3*rho^2)/24*nu^2)*F650)</f>
        <v>#DIV/0!</v>
      </c>
      <c r="K650" s="11" t="e">
        <f>+nu/alpha*(F*B650)^(0.5*(1-beta))*LN(F/B650)</f>
        <v>#DIV/0!</v>
      </c>
      <c r="L650" s="11" t="e">
        <f>LN((SQRT(1-2*rho*K650+K650^2)+K650-rho)/(1-rho))</f>
        <v>#DIV/0!</v>
      </c>
      <c r="M650" s="11" t="e">
        <f t="shared" si="30"/>
        <v>#DIV/0!</v>
      </c>
      <c r="N650" s="10" t="e">
        <f t="shared" si="31"/>
        <v>#DIV/0!</v>
      </c>
      <c r="O650" s="10" t="e">
        <f t="shared" si="32"/>
        <v>#DIV/0!</v>
      </c>
      <c r="P650" s="8" t="e" cm="1">
        <f t="array" ref="P650">IF(E650=TRUE,0,dsdalpha)</f>
        <v>#DIV/0!</v>
      </c>
      <c r="Q650" s="8" t="e" cm="1">
        <f t="array" ref="Q650">IF(E650=TRUE,0,ds_dhro)</f>
        <v>#DIV/0!</v>
      </c>
      <c r="R650" s="9" t="e" cm="1">
        <f t="array" ref="R650">IF(E650=TRUE,0,dsdnu)</f>
        <v>#DIV/0!</v>
      </c>
    </row>
    <row r="651" spans="8:18" x14ac:dyDescent="0.2">
      <c r="H651" s="11"/>
      <c r="I651" s="16" t="e">
        <f>+alpha*((F*B651)^(0.5*(1-beta))*(1+1/24*(1-beta)^2*(LN(F/B651)^2)+1/1920*(1-beta)^4*(LN(F/B651)^4)))^(-1)</f>
        <v>#DIV/0!</v>
      </c>
      <c r="J651" s="11" t="e">
        <f>+(1+(1/24*(1-beta)^2*alpha^2/(F*B651)^(1-beta)+rho*beta*nu*alpha/(4*(F*B651)^(0.5*(1-beta)))+(2-3*rho^2)/24*nu^2)*F651)</f>
        <v>#DIV/0!</v>
      </c>
      <c r="K651" s="11" t="e">
        <f>+nu/alpha*(F*B651)^(0.5*(1-beta))*LN(F/B651)</f>
        <v>#DIV/0!</v>
      </c>
      <c r="L651" s="11" t="e">
        <f>LN((SQRT(1-2*rho*K651+K651^2)+K651-rho)/(1-rho))</f>
        <v>#DIV/0!</v>
      </c>
      <c r="M651" s="11" t="e">
        <f t="shared" si="30"/>
        <v>#DIV/0!</v>
      </c>
      <c r="N651" s="10" t="e">
        <f t="shared" si="31"/>
        <v>#DIV/0!</v>
      </c>
      <c r="O651" s="10" t="e">
        <f t="shared" si="32"/>
        <v>#DIV/0!</v>
      </c>
      <c r="P651" s="8" t="e" cm="1">
        <f t="array" ref="P651">IF(E651=TRUE,0,dsdalpha)</f>
        <v>#DIV/0!</v>
      </c>
      <c r="Q651" s="8" t="e" cm="1">
        <f t="array" ref="Q651">IF(E651=TRUE,0,ds_dhro)</f>
        <v>#DIV/0!</v>
      </c>
      <c r="R651" s="9" t="e" cm="1">
        <f t="array" ref="R651">IF(E651=TRUE,0,dsdnu)</f>
        <v>#DIV/0!</v>
      </c>
    </row>
    <row r="652" spans="8:18" x14ac:dyDescent="0.2">
      <c r="H652" s="11"/>
      <c r="I652" s="16" t="e">
        <f>+alpha*((F*B652)^(0.5*(1-beta))*(1+1/24*(1-beta)^2*(LN(F/B652)^2)+1/1920*(1-beta)^4*(LN(F/B652)^4)))^(-1)</f>
        <v>#DIV/0!</v>
      </c>
      <c r="J652" s="11" t="e">
        <f>+(1+(1/24*(1-beta)^2*alpha^2/(F*B652)^(1-beta)+rho*beta*nu*alpha/(4*(F*B652)^(0.5*(1-beta)))+(2-3*rho^2)/24*nu^2)*F652)</f>
        <v>#DIV/0!</v>
      </c>
      <c r="K652" s="11" t="e">
        <f>+nu/alpha*(F*B652)^(0.5*(1-beta))*LN(F/B652)</f>
        <v>#DIV/0!</v>
      </c>
      <c r="L652" s="11" t="e">
        <f>LN((SQRT(1-2*rho*K652+K652^2)+K652-rho)/(1-rho))</f>
        <v>#DIV/0!</v>
      </c>
      <c r="M652" s="11" t="e">
        <f t="shared" si="30"/>
        <v>#DIV/0!</v>
      </c>
      <c r="N652" s="10" t="e">
        <f t="shared" si="31"/>
        <v>#DIV/0!</v>
      </c>
      <c r="O652" s="10" t="e">
        <f t="shared" si="32"/>
        <v>#DIV/0!</v>
      </c>
      <c r="P652" s="8" t="e" cm="1">
        <f t="array" ref="P652">IF(E652=TRUE,0,dsdalpha)</f>
        <v>#DIV/0!</v>
      </c>
      <c r="Q652" s="8" t="e" cm="1">
        <f t="array" ref="Q652">IF(E652=TRUE,0,ds_dhro)</f>
        <v>#DIV/0!</v>
      </c>
      <c r="R652" s="9" t="e" cm="1">
        <f t="array" ref="R652">IF(E652=TRUE,0,dsdnu)</f>
        <v>#DIV/0!</v>
      </c>
    </row>
    <row r="653" spans="8:18" x14ac:dyDescent="0.2">
      <c r="H653" s="11"/>
      <c r="I653" s="16" t="e">
        <f>+alpha*((F*B653)^(0.5*(1-beta))*(1+1/24*(1-beta)^2*(LN(F/B653)^2)+1/1920*(1-beta)^4*(LN(F/B653)^4)))^(-1)</f>
        <v>#DIV/0!</v>
      </c>
      <c r="J653" s="11" t="e">
        <f>+(1+(1/24*(1-beta)^2*alpha^2/(F*B653)^(1-beta)+rho*beta*nu*alpha/(4*(F*B653)^(0.5*(1-beta)))+(2-3*rho^2)/24*nu^2)*F653)</f>
        <v>#DIV/0!</v>
      </c>
      <c r="K653" s="11" t="e">
        <f>+nu/alpha*(F*B653)^(0.5*(1-beta))*LN(F/B653)</f>
        <v>#DIV/0!</v>
      </c>
      <c r="L653" s="11" t="e">
        <f>LN((SQRT(1-2*rho*K653+K653^2)+K653-rho)/(1-rho))</f>
        <v>#DIV/0!</v>
      </c>
      <c r="M653" s="11" t="e">
        <f t="shared" si="30"/>
        <v>#DIV/0!</v>
      </c>
      <c r="N653" s="10" t="e">
        <f t="shared" si="31"/>
        <v>#DIV/0!</v>
      </c>
      <c r="O653" s="10" t="e">
        <f t="shared" si="32"/>
        <v>#DIV/0!</v>
      </c>
      <c r="P653" s="8" t="e" cm="1">
        <f t="array" ref="P653">IF(E653=TRUE,0,dsdalpha)</f>
        <v>#DIV/0!</v>
      </c>
      <c r="Q653" s="8" t="e" cm="1">
        <f t="array" ref="Q653">IF(E653=TRUE,0,ds_dhro)</f>
        <v>#DIV/0!</v>
      </c>
      <c r="R653" s="9" t="e" cm="1">
        <f t="array" ref="R653">IF(E653=TRUE,0,dsdnu)</f>
        <v>#DIV/0!</v>
      </c>
    </row>
    <row r="654" spans="8:18" x14ac:dyDescent="0.2">
      <c r="H654" s="11"/>
      <c r="I654" s="16" t="e">
        <f>+alpha*((F*B654)^(0.5*(1-beta))*(1+1/24*(1-beta)^2*(LN(F/B654)^2)+1/1920*(1-beta)^4*(LN(F/B654)^4)))^(-1)</f>
        <v>#DIV/0!</v>
      </c>
      <c r="J654" s="11" t="e">
        <f>+(1+(1/24*(1-beta)^2*alpha^2/(F*B654)^(1-beta)+rho*beta*nu*alpha/(4*(F*B654)^(0.5*(1-beta)))+(2-3*rho^2)/24*nu^2)*F654)</f>
        <v>#DIV/0!</v>
      </c>
      <c r="K654" s="11" t="e">
        <f>+nu/alpha*(F*B654)^(0.5*(1-beta))*LN(F/B654)</f>
        <v>#DIV/0!</v>
      </c>
      <c r="L654" s="11" t="e">
        <f>LN((SQRT(1-2*rho*K654+K654^2)+K654-rho)/(1-rho))</f>
        <v>#DIV/0!</v>
      </c>
      <c r="M654" s="11" t="e">
        <f t="shared" si="30"/>
        <v>#DIV/0!</v>
      </c>
      <c r="N654" s="10" t="e">
        <f t="shared" si="31"/>
        <v>#DIV/0!</v>
      </c>
      <c r="O654" s="10" t="e">
        <f t="shared" si="32"/>
        <v>#DIV/0!</v>
      </c>
      <c r="P654" s="8" t="e" cm="1">
        <f t="array" ref="P654">IF(E654=TRUE,0,dsdalpha)</f>
        <v>#DIV/0!</v>
      </c>
      <c r="Q654" s="8" t="e" cm="1">
        <f t="array" ref="Q654">IF(E654=TRUE,0,ds_dhro)</f>
        <v>#DIV/0!</v>
      </c>
      <c r="R654" s="9" t="e" cm="1">
        <f t="array" ref="R654">IF(E654=TRUE,0,dsdnu)</f>
        <v>#DIV/0!</v>
      </c>
    </row>
    <row r="655" spans="8:18" x14ac:dyDescent="0.2">
      <c r="H655" s="11"/>
      <c r="I655" s="16" t="e">
        <f>+alpha*((F*B655)^(0.5*(1-beta))*(1+1/24*(1-beta)^2*(LN(F/B655)^2)+1/1920*(1-beta)^4*(LN(F/B655)^4)))^(-1)</f>
        <v>#DIV/0!</v>
      </c>
      <c r="J655" s="11" t="e">
        <f>+(1+(1/24*(1-beta)^2*alpha^2/(F*B655)^(1-beta)+rho*beta*nu*alpha/(4*(F*B655)^(0.5*(1-beta)))+(2-3*rho^2)/24*nu^2)*F655)</f>
        <v>#DIV/0!</v>
      </c>
      <c r="K655" s="11" t="e">
        <f>+nu/alpha*(F*B655)^(0.5*(1-beta))*LN(F/B655)</f>
        <v>#DIV/0!</v>
      </c>
      <c r="L655" s="11" t="e">
        <f>LN((SQRT(1-2*rho*K655+K655^2)+K655-rho)/(1-rho))</f>
        <v>#DIV/0!</v>
      </c>
      <c r="M655" s="11" t="e">
        <f t="shared" si="30"/>
        <v>#DIV/0!</v>
      </c>
      <c r="N655" s="10" t="e">
        <f t="shared" si="31"/>
        <v>#DIV/0!</v>
      </c>
      <c r="O655" s="10" t="e">
        <f t="shared" si="32"/>
        <v>#DIV/0!</v>
      </c>
      <c r="P655" s="8" t="e" cm="1">
        <f t="array" ref="P655">IF(E655=TRUE,0,dsdalpha)</f>
        <v>#DIV/0!</v>
      </c>
      <c r="Q655" s="8" t="e" cm="1">
        <f t="array" ref="Q655">IF(E655=TRUE,0,ds_dhro)</f>
        <v>#DIV/0!</v>
      </c>
      <c r="R655" s="9" t="e" cm="1">
        <f t="array" ref="R655">IF(E655=TRUE,0,dsdnu)</f>
        <v>#DIV/0!</v>
      </c>
    </row>
    <row r="656" spans="8:18" x14ac:dyDescent="0.2">
      <c r="H656" s="11"/>
      <c r="I656" s="16" t="e">
        <f>+alpha*((F*B656)^(0.5*(1-beta))*(1+1/24*(1-beta)^2*(LN(F/B656)^2)+1/1920*(1-beta)^4*(LN(F/B656)^4)))^(-1)</f>
        <v>#DIV/0!</v>
      </c>
      <c r="J656" s="11" t="e">
        <f>+(1+(1/24*(1-beta)^2*alpha^2/(F*B656)^(1-beta)+rho*beta*nu*alpha/(4*(F*B656)^(0.5*(1-beta)))+(2-3*rho^2)/24*nu^2)*F656)</f>
        <v>#DIV/0!</v>
      </c>
      <c r="K656" s="11" t="e">
        <f>+nu/alpha*(F*B656)^(0.5*(1-beta))*LN(F/B656)</f>
        <v>#DIV/0!</v>
      </c>
      <c r="L656" s="11" t="e">
        <f>LN((SQRT(1-2*rho*K656+K656^2)+K656-rho)/(1-rho))</f>
        <v>#DIV/0!</v>
      </c>
      <c r="M656" s="11" t="e">
        <f t="shared" si="30"/>
        <v>#DIV/0!</v>
      </c>
      <c r="N656" s="10" t="e">
        <f t="shared" si="31"/>
        <v>#DIV/0!</v>
      </c>
      <c r="O656" s="10" t="e">
        <f t="shared" si="32"/>
        <v>#DIV/0!</v>
      </c>
      <c r="P656" s="8" t="e" cm="1">
        <f t="array" ref="P656">IF(E656=TRUE,0,dsdalpha)</f>
        <v>#DIV/0!</v>
      </c>
      <c r="Q656" s="8" t="e" cm="1">
        <f t="array" ref="Q656">IF(E656=TRUE,0,ds_dhro)</f>
        <v>#DIV/0!</v>
      </c>
      <c r="R656" s="9" t="e" cm="1">
        <f t="array" ref="R656">IF(E656=TRUE,0,dsdnu)</f>
        <v>#DIV/0!</v>
      </c>
    </row>
    <row r="657" spans="8:18" x14ac:dyDescent="0.2">
      <c r="H657" s="11"/>
      <c r="I657" s="16" t="e">
        <f>+alpha*((F*B657)^(0.5*(1-beta))*(1+1/24*(1-beta)^2*(LN(F/B657)^2)+1/1920*(1-beta)^4*(LN(F/B657)^4)))^(-1)</f>
        <v>#DIV/0!</v>
      </c>
      <c r="J657" s="11" t="e">
        <f>+(1+(1/24*(1-beta)^2*alpha^2/(F*B657)^(1-beta)+rho*beta*nu*alpha/(4*(F*B657)^(0.5*(1-beta)))+(2-3*rho^2)/24*nu^2)*F657)</f>
        <v>#DIV/0!</v>
      </c>
      <c r="K657" s="11" t="e">
        <f>+nu/alpha*(F*B657)^(0.5*(1-beta))*LN(F/B657)</f>
        <v>#DIV/0!</v>
      </c>
      <c r="L657" s="11" t="e">
        <f>LN((SQRT(1-2*rho*K657+K657^2)+K657-rho)/(1-rho))</f>
        <v>#DIV/0!</v>
      </c>
      <c r="M657" s="11" t="e">
        <f t="shared" si="30"/>
        <v>#DIV/0!</v>
      </c>
      <c r="N657" s="10" t="e">
        <f t="shared" si="31"/>
        <v>#DIV/0!</v>
      </c>
      <c r="O657" s="10" t="e">
        <f t="shared" si="32"/>
        <v>#DIV/0!</v>
      </c>
      <c r="P657" s="8" t="e" cm="1">
        <f t="array" ref="P657">IF(E657=TRUE,0,dsdalpha)</f>
        <v>#DIV/0!</v>
      </c>
      <c r="Q657" s="8" t="e" cm="1">
        <f t="array" ref="Q657">IF(E657=TRUE,0,ds_dhro)</f>
        <v>#DIV/0!</v>
      </c>
      <c r="R657" s="9" t="e" cm="1">
        <f t="array" ref="R657">IF(E657=TRUE,0,dsdnu)</f>
        <v>#DIV/0!</v>
      </c>
    </row>
    <row r="658" spans="8:18" x14ac:dyDescent="0.2">
      <c r="H658" s="11"/>
      <c r="I658" s="16" t="e">
        <f>+alpha*((F*B658)^(0.5*(1-beta))*(1+1/24*(1-beta)^2*(LN(F/B658)^2)+1/1920*(1-beta)^4*(LN(F/B658)^4)))^(-1)</f>
        <v>#DIV/0!</v>
      </c>
      <c r="J658" s="11" t="e">
        <f>+(1+(1/24*(1-beta)^2*alpha^2/(F*B658)^(1-beta)+rho*beta*nu*alpha/(4*(F*B658)^(0.5*(1-beta)))+(2-3*rho^2)/24*nu^2)*F658)</f>
        <v>#DIV/0!</v>
      </c>
      <c r="K658" s="11" t="e">
        <f>+nu/alpha*(F*B658)^(0.5*(1-beta))*LN(F/B658)</f>
        <v>#DIV/0!</v>
      </c>
      <c r="L658" s="11" t="e">
        <f>LN((SQRT(1-2*rho*K658+K658^2)+K658-rho)/(1-rho))</f>
        <v>#DIV/0!</v>
      </c>
      <c r="M658" s="11" t="e">
        <f t="shared" si="30"/>
        <v>#DIV/0!</v>
      </c>
      <c r="N658" s="10" t="e">
        <f t="shared" si="31"/>
        <v>#DIV/0!</v>
      </c>
      <c r="O658" s="10" t="e">
        <f t="shared" si="32"/>
        <v>#DIV/0!</v>
      </c>
      <c r="P658" s="8" t="e" cm="1">
        <f t="array" ref="P658">IF(E658=TRUE,0,dsdalpha)</f>
        <v>#DIV/0!</v>
      </c>
      <c r="Q658" s="8" t="e" cm="1">
        <f t="array" ref="Q658">IF(E658=TRUE,0,ds_dhro)</f>
        <v>#DIV/0!</v>
      </c>
      <c r="R658" s="9" t="e" cm="1">
        <f t="array" ref="R658">IF(E658=TRUE,0,dsdnu)</f>
        <v>#DIV/0!</v>
      </c>
    </row>
    <row r="659" spans="8:18" x14ac:dyDescent="0.2">
      <c r="H659" s="11"/>
      <c r="I659" s="16" t="e">
        <f>+alpha*((F*B659)^(0.5*(1-beta))*(1+1/24*(1-beta)^2*(LN(F/B659)^2)+1/1920*(1-beta)^4*(LN(F/B659)^4)))^(-1)</f>
        <v>#DIV/0!</v>
      </c>
      <c r="J659" s="11" t="e">
        <f>+(1+(1/24*(1-beta)^2*alpha^2/(F*B659)^(1-beta)+rho*beta*nu*alpha/(4*(F*B659)^(0.5*(1-beta)))+(2-3*rho^2)/24*nu^2)*F659)</f>
        <v>#DIV/0!</v>
      </c>
      <c r="K659" s="11" t="e">
        <f>+nu/alpha*(F*B659)^(0.5*(1-beta))*LN(F/B659)</f>
        <v>#DIV/0!</v>
      </c>
      <c r="L659" s="11" t="e">
        <f>LN((SQRT(1-2*rho*K659+K659^2)+K659-rho)/(1-rho))</f>
        <v>#DIV/0!</v>
      </c>
      <c r="M659" s="11" t="e">
        <f t="shared" si="30"/>
        <v>#DIV/0!</v>
      </c>
      <c r="N659" s="10" t="e">
        <f t="shared" si="31"/>
        <v>#DIV/0!</v>
      </c>
      <c r="O659" s="10" t="e">
        <f t="shared" si="32"/>
        <v>#DIV/0!</v>
      </c>
      <c r="P659" s="8" t="e" cm="1">
        <f t="array" ref="P659">IF(E659=TRUE,0,dsdalpha)</f>
        <v>#DIV/0!</v>
      </c>
      <c r="Q659" s="8" t="e" cm="1">
        <f t="array" ref="Q659">IF(E659=TRUE,0,ds_dhro)</f>
        <v>#DIV/0!</v>
      </c>
      <c r="R659" s="9" t="e" cm="1">
        <f t="array" ref="R659">IF(E659=TRUE,0,dsdnu)</f>
        <v>#DIV/0!</v>
      </c>
    </row>
    <row r="660" spans="8:18" x14ac:dyDescent="0.2">
      <c r="H660" s="11"/>
      <c r="I660" s="16" t="e">
        <f>+alpha*((F*B660)^(0.5*(1-beta))*(1+1/24*(1-beta)^2*(LN(F/B660)^2)+1/1920*(1-beta)^4*(LN(F/B660)^4)))^(-1)</f>
        <v>#DIV/0!</v>
      </c>
      <c r="J660" s="11" t="e">
        <f>+(1+(1/24*(1-beta)^2*alpha^2/(F*B660)^(1-beta)+rho*beta*nu*alpha/(4*(F*B660)^(0.5*(1-beta)))+(2-3*rho^2)/24*nu^2)*F660)</f>
        <v>#DIV/0!</v>
      </c>
      <c r="K660" s="11" t="e">
        <f>+nu/alpha*(F*B660)^(0.5*(1-beta))*LN(F/B660)</f>
        <v>#DIV/0!</v>
      </c>
      <c r="L660" s="11" t="e">
        <f>LN((SQRT(1-2*rho*K660+K660^2)+K660-rho)/(1-rho))</f>
        <v>#DIV/0!</v>
      </c>
      <c r="M660" s="11" t="e">
        <f t="shared" si="30"/>
        <v>#DIV/0!</v>
      </c>
      <c r="N660" s="10" t="e">
        <f t="shared" si="31"/>
        <v>#DIV/0!</v>
      </c>
      <c r="O660" s="10" t="e">
        <f t="shared" si="32"/>
        <v>#DIV/0!</v>
      </c>
      <c r="P660" s="8" t="e" cm="1">
        <f t="array" ref="P660">IF(E660=TRUE,0,dsdalpha)</f>
        <v>#DIV/0!</v>
      </c>
      <c r="Q660" s="8" t="e" cm="1">
        <f t="array" ref="Q660">IF(E660=TRUE,0,ds_dhro)</f>
        <v>#DIV/0!</v>
      </c>
      <c r="R660" s="9" t="e" cm="1">
        <f t="array" ref="R660">IF(E660=TRUE,0,dsdnu)</f>
        <v>#DIV/0!</v>
      </c>
    </row>
    <row r="661" spans="8:18" x14ac:dyDescent="0.2">
      <c r="H661" s="11"/>
      <c r="I661" s="16" t="e">
        <f>+alpha*((F*B661)^(0.5*(1-beta))*(1+1/24*(1-beta)^2*(LN(F/B661)^2)+1/1920*(1-beta)^4*(LN(F/B661)^4)))^(-1)</f>
        <v>#DIV/0!</v>
      </c>
      <c r="J661" s="11" t="e">
        <f>+(1+(1/24*(1-beta)^2*alpha^2/(F*B661)^(1-beta)+rho*beta*nu*alpha/(4*(F*B661)^(0.5*(1-beta)))+(2-3*rho^2)/24*nu^2)*F661)</f>
        <v>#DIV/0!</v>
      </c>
      <c r="K661" s="11" t="e">
        <f>+nu/alpha*(F*B661)^(0.5*(1-beta))*LN(F/B661)</f>
        <v>#DIV/0!</v>
      </c>
      <c r="L661" s="11" t="e">
        <f>LN((SQRT(1-2*rho*K661+K661^2)+K661-rho)/(1-rho))</f>
        <v>#DIV/0!</v>
      </c>
      <c r="M661" s="11" t="e">
        <f t="shared" si="30"/>
        <v>#DIV/0!</v>
      </c>
      <c r="N661" s="10" t="e">
        <f t="shared" si="31"/>
        <v>#DIV/0!</v>
      </c>
      <c r="O661" s="10" t="e">
        <f t="shared" si="32"/>
        <v>#DIV/0!</v>
      </c>
      <c r="P661" s="8" t="e" cm="1">
        <f t="array" ref="P661">IF(E661=TRUE,0,dsdalpha)</f>
        <v>#DIV/0!</v>
      </c>
      <c r="Q661" s="8" t="e" cm="1">
        <f t="array" ref="Q661">IF(E661=TRUE,0,ds_dhro)</f>
        <v>#DIV/0!</v>
      </c>
      <c r="R661" s="9" t="e" cm="1">
        <f t="array" ref="R661">IF(E661=TRUE,0,dsdnu)</f>
        <v>#DIV/0!</v>
      </c>
    </row>
    <row r="662" spans="8:18" x14ac:dyDescent="0.2">
      <c r="H662" s="11"/>
      <c r="I662" s="16" t="e">
        <f>+alpha*((F*B662)^(0.5*(1-beta))*(1+1/24*(1-beta)^2*(LN(F/B662)^2)+1/1920*(1-beta)^4*(LN(F/B662)^4)))^(-1)</f>
        <v>#DIV/0!</v>
      </c>
      <c r="J662" s="11" t="e">
        <f>+(1+(1/24*(1-beta)^2*alpha^2/(F*B662)^(1-beta)+rho*beta*nu*alpha/(4*(F*B662)^(0.5*(1-beta)))+(2-3*rho^2)/24*nu^2)*F662)</f>
        <v>#DIV/0!</v>
      </c>
      <c r="K662" s="11" t="e">
        <f>+nu/alpha*(F*B662)^(0.5*(1-beta))*LN(F/B662)</f>
        <v>#DIV/0!</v>
      </c>
      <c r="L662" s="11" t="e">
        <f>LN((SQRT(1-2*rho*K662+K662^2)+K662-rho)/(1-rho))</f>
        <v>#DIV/0!</v>
      </c>
      <c r="M662" s="11" t="e">
        <f t="shared" si="30"/>
        <v>#DIV/0!</v>
      </c>
      <c r="N662" s="10" t="e">
        <f t="shared" si="31"/>
        <v>#DIV/0!</v>
      </c>
      <c r="O662" s="10" t="e">
        <f t="shared" si="32"/>
        <v>#DIV/0!</v>
      </c>
      <c r="P662" s="8" t="e" cm="1">
        <f t="array" ref="P662">IF(E662=TRUE,0,dsdalpha)</f>
        <v>#DIV/0!</v>
      </c>
      <c r="Q662" s="8" t="e" cm="1">
        <f t="array" ref="Q662">IF(E662=TRUE,0,ds_dhro)</f>
        <v>#DIV/0!</v>
      </c>
      <c r="R662" s="9" t="e" cm="1">
        <f t="array" ref="R662">IF(E662=TRUE,0,dsdnu)</f>
        <v>#DIV/0!</v>
      </c>
    </row>
    <row r="663" spans="8:18" x14ac:dyDescent="0.2">
      <c r="H663" s="11"/>
      <c r="I663" s="16" t="e">
        <f>+alpha*((F*B663)^(0.5*(1-beta))*(1+1/24*(1-beta)^2*(LN(F/B663)^2)+1/1920*(1-beta)^4*(LN(F/B663)^4)))^(-1)</f>
        <v>#DIV/0!</v>
      </c>
      <c r="J663" s="11" t="e">
        <f>+(1+(1/24*(1-beta)^2*alpha^2/(F*B663)^(1-beta)+rho*beta*nu*alpha/(4*(F*B663)^(0.5*(1-beta)))+(2-3*rho^2)/24*nu^2)*F663)</f>
        <v>#DIV/0!</v>
      </c>
      <c r="K663" s="11" t="e">
        <f>+nu/alpha*(F*B663)^(0.5*(1-beta))*LN(F/B663)</f>
        <v>#DIV/0!</v>
      </c>
      <c r="L663" s="11" t="e">
        <f>LN((SQRT(1-2*rho*K663+K663^2)+K663-rho)/(1-rho))</f>
        <v>#DIV/0!</v>
      </c>
      <c r="M663" s="11" t="e">
        <f t="shared" si="30"/>
        <v>#DIV/0!</v>
      </c>
      <c r="N663" s="10" t="e">
        <f t="shared" si="31"/>
        <v>#DIV/0!</v>
      </c>
      <c r="O663" s="10" t="e">
        <f t="shared" si="32"/>
        <v>#DIV/0!</v>
      </c>
      <c r="P663" s="8" t="e" cm="1">
        <f t="array" ref="P663">IF(E663=TRUE,0,dsdalpha)</f>
        <v>#DIV/0!</v>
      </c>
      <c r="Q663" s="8" t="e" cm="1">
        <f t="array" ref="Q663">IF(E663=TRUE,0,ds_dhro)</f>
        <v>#DIV/0!</v>
      </c>
      <c r="R663" s="9" t="e" cm="1">
        <f t="array" ref="R663">IF(E663=TRUE,0,dsdnu)</f>
        <v>#DIV/0!</v>
      </c>
    </row>
    <row r="664" spans="8:18" x14ac:dyDescent="0.2">
      <c r="H664" s="11"/>
      <c r="I664" s="16" t="e">
        <f>+alpha*((F*B664)^(0.5*(1-beta))*(1+1/24*(1-beta)^2*(LN(F/B664)^2)+1/1920*(1-beta)^4*(LN(F/B664)^4)))^(-1)</f>
        <v>#DIV/0!</v>
      </c>
      <c r="J664" s="11" t="e">
        <f>+(1+(1/24*(1-beta)^2*alpha^2/(F*B664)^(1-beta)+rho*beta*nu*alpha/(4*(F*B664)^(0.5*(1-beta)))+(2-3*rho^2)/24*nu^2)*F664)</f>
        <v>#DIV/0!</v>
      </c>
      <c r="K664" s="11" t="e">
        <f>+nu/alpha*(F*B664)^(0.5*(1-beta))*LN(F/B664)</f>
        <v>#DIV/0!</v>
      </c>
      <c r="L664" s="11" t="e">
        <f>LN((SQRT(1-2*rho*K664+K664^2)+K664-rho)/(1-rho))</f>
        <v>#DIV/0!</v>
      </c>
      <c r="M664" s="11" t="e">
        <f t="shared" si="30"/>
        <v>#DIV/0!</v>
      </c>
      <c r="N664" s="10" t="e">
        <f t="shared" si="31"/>
        <v>#DIV/0!</v>
      </c>
      <c r="O664" s="10" t="e">
        <f t="shared" si="32"/>
        <v>#DIV/0!</v>
      </c>
      <c r="P664" s="8" t="e" cm="1">
        <f t="array" ref="P664">IF(E664=TRUE,0,dsdalpha)</f>
        <v>#DIV/0!</v>
      </c>
      <c r="Q664" s="8" t="e" cm="1">
        <f t="array" ref="Q664">IF(E664=TRUE,0,ds_dhro)</f>
        <v>#DIV/0!</v>
      </c>
      <c r="R664" s="9" t="e" cm="1">
        <f t="array" ref="R664">IF(E664=TRUE,0,dsdnu)</f>
        <v>#DIV/0!</v>
      </c>
    </row>
    <row r="665" spans="8:18" x14ac:dyDescent="0.2">
      <c r="H665" s="11"/>
      <c r="I665" s="16" t="e">
        <f>+alpha*((F*B665)^(0.5*(1-beta))*(1+1/24*(1-beta)^2*(LN(F/B665)^2)+1/1920*(1-beta)^4*(LN(F/B665)^4)))^(-1)</f>
        <v>#DIV/0!</v>
      </c>
      <c r="J665" s="11" t="e">
        <f>+(1+(1/24*(1-beta)^2*alpha^2/(F*B665)^(1-beta)+rho*beta*nu*alpha/(4*(F*B665)^(0.5*(1-beta)))+(2-3*rho^2)/24*nu^2)*F665)</f>
        <v>#DIV/0!</v>
      </c>
      <c r="K665" s="11" t="e">
        <f>+nu/alpha*(F*B665)^(0.5*(1-beta))*LN(F/B665)</f>
        <v>#DIV/0!</v>
      </c>
      <c r="L665" s="11" t="e">
        <f>LN((SQRT(1-2*rho*K665+K665^2)+K665-rho)/(1-rho))</f>
        <v>#DIV/0!</v>
      </c>
      <c r="M665" s="11" t="e">
        <f t="shared" si="30"/>
        <v>#DIV/0!</v>
      </c>
      <c r="N665" s="10" t="e">
        <f t="shared" si="31"/>
        <v>#DIV/0!</v>
      </c>
      <c r="O665" s="10" t="e">
        <f t="shared" si="32"/>
        <v>#DIV/0!</v>
      </c>
      <c r="P665" s="8" t="e" cm="1">
        <f t="array" ref="P665">IF(E665=TRUE,0,dsdalpha)</f>
        <v>#DIV/0!</v>
      </c>
      <c r="Q665" s="8" t="e" cm="1">
        <f t="array" ref="Q665">IF(E665=TRUE,0,ds_dhro)</f>
        <v>#DIV/0!</v>
      </c>
      <c r="R665" s="9" t="e" cm="1">
        <f t="array" ref="R665">IF(E665=TRUE,0,dsdnu)</f>
        <v>#DIV/0!</v>
      </c>
    </row>
    <row r="666" spans="8:18" x14ac:dyDescent="0.2">
      <c r="H666" s="11"/>
      <c r="I666" s="16" t="e">
        <f>+alpha*((F*B666)^(0.5*(1-beta))*(1+1/24*(1-beta)^2*(LN(F/B666)^2)+1/1920*(1-beta)^4*(LN(F/B666)^4)))^(-1)</f>
        <v>#DIV/0!</v>
      </c>
      <c r="J666" s="11" t="e">
        <f>+(1+(1/24*(1-beta)^2*alpha^2/(F*B666)^(1-beta)+rho*beta*nu*alpha/(4*(F*B666)^(0.5*(1-beta)))+(2-3*rho^2)/24*nu^2)*F666)</f>
        <v>#DIV/0!</v>
      </c>
      <c r="K666" s="11" t="e">
        <f>+nu/alpha*(F*B666)^(0.5*(1-beta))*LN(F/B666)</f>
        <v>#DIV/0!</v>
      </c>
      <c r="L666" s="11" t="e">
        <f>LN((SQRT(1-2*rho*K666+K666^2)+K666-rho)/(1-rho))</f>
        <v>#DIV/0!</v>
      </c>
      <c r="M666" s="11" t="e">
        <f t="shared" si="30"/>
        <v>#DIV/0!</v>
      </c>
      <c r="N666" s="10" t="e">
        <f t="shared" si="31"/>
        <v>#DIV/0!</v>
      </c>
      <c r="O666" s="10" t="e">
        <f t="shared" si="32"/>
        <v>#DIV/0!</v>
      </c>
      <c r="P666" s="8" t="e" cm="1">
        <f t="array" ref="P666">IF(E666=TRUE,0,dsdalpha)</f>
        <v>#DIV/0!</v>
      </c>
      <c r="Q666" s="8" t="e" cm="1">
        <f t="array" ref="Q666">IF(E666=TRUE,0,ds_dhro)</f>
        <v>#DIV/0!</v>
      </c>
      <c r="R666" s="9" t="e" cm="1">
        <f t="array" ref="R666">IF(E666=TRUE,0,dsdnu)</f>
        <v>#DIV/0!</v>
      </c>
    </row>
    <row r="667" spans="8:18" x14ac:dyDescent="0.2">
      <c r="H667" s="11"/>
      <c r="I667" s="16" t="e">
        <f>+alpha*((F*B667)^(0.5*(1-beta))*(1+1/24*(1-beta)^2*(LN(F/B667)^2)+1/1920*(1-beta)^4*(LN(F/B667)^4)))^(-1)</f>
        <v>#DIV/0!</v>
      </c>
      <c r="J667" s="11" t="e">
        <f>+(1+(1/24*(1-beta)^2*alpha^2/(F*B667)^(1-beta)+rho*beta*nu*alpha/(4*(F*B667)^(0.5*(1-beta)))+(2-3*rho^2)/24*nu^2)*F667)</f>
        <v>#DIV/0!</v>
      </c>
      <c r="K667" s="11" t="e">
        <f>+nu/alpha*(F*B667)^(0.5*(1-beta))*LN(F/B667)</f>
        <v>#DIV/0!</v>
      </c>
      <c r="L667" s="11" t="e">
        <f>LN((SQRT(1-2*rho*K667+K667^2)+K667-rho)/(1-rho))</f>
        <v>#DIV/0!</v>
      </c>
      <c r="M667" s="11" t="e">
        <f t="shared" si="30"/>
        <v>#DIV/0!</v>
      </c>
      <c r="N667" s="10" t="e">
        <f t="shared" si="31"/>
        <v>#DIV/0!</v>
      </c>
      <c r="O667" s="10" t="e">
        <f t="shared" si="32"/>
        <v>#DIV/0!</v>
      </c>
      <c r="P667" s="8" t="e" cm="1">
        <f t="array" ref="P667">IF(E667=TRUE,0,dsdalpha)</f>
        <v>#DIV/0!</v>
      </c>
      <c r="Q667" s="8" t="e" cm="1">
        <f t="array" ref="Q667">IF(E667=TRUE,0,ds_dhro)</f>
        <v>#DIV/0!</v>
      </c>
      <c r="R667" s="9" t="e" cm="1">
        <f t="array" ref="R667">IF(E667=TRUE,0,dsdnu)</f>
        <v>#DIV/0!</v>
      </c>
    </row>
    <row r="668" spans="8:18" x14ac:dyDescent="0.2">
      <c r="H668" s="11"/>
      <c r="I668" s="16" t="e">
        <f>+alpha*((F*B668)^(0.5*(1-beta))*(1+1/24*(1-beta)^2*(LN(F/B668)^2)+1/1920*(1-beta)^4*(LN(F/B668)^4)))^(-1)</f>
        <v>#DIV/0!</v>
      </c>
      <c r="J668" s="11" t="e">
        <f>+(1+(1/24*(1-beta)^2*alpha^2/(F*B668)^(1-beta)+rho*beta*nu*alpha/(4*(F*B668)^(0.5*(1-beta)))+(2-3*rho^2)/24*nu^2)*F668)</f>
        <v>#DIV/0!</v>
      </c>
      <c r="K668" s="11" t="e">
        <f>+nu/alpha*(F*B668)^(0.5*(1-beta))*LN(F/B668)</f>
        <v>#DIV/0!</v>
      </c>
      <c r="L668" s="11" t="e">
        <f>LN((SQRT(1-2*rho*K668+K668^2)+K668-rho)/(1-rho))</f>
        <v>#DIV/0!</v>
      </c>
      <c r="M668" s="11" t="e">
        <f t="shared" si="30"/>
        <v>#DIV/0!</v>
      </c>
      <c r="N668" s="10" t="e">
        <f t="shared" si="31"/>
        <v>#DIV/0!</v>
      </c>
      <c r="O668" s="10" t="e">
        <f t="shared" si="32"/>
        <v>#DIV/0!</v>
      </c>
      <c r="P668" s="8" t="e" cm="1">
        <f t="array" ref="P668">IF(E668=TRUE,0,dsdalpha)</f>
        <v>#DIV/0!</v>
      </c>
      <c r="Q668" s="8" t="e" cm="1">
        <f t="array" ref="Q668">IF(E668=TRUE,0,ds_dhro)</f>
        <v>#DIV/0!</v>
      </c>
      <c r="R668" s="9" t="e" cm="1">
        <f t="array" ref="R668">IF(E668=TRUE,0,dsdnu)</f>
        <v>#DIV/0!</v>
      </c>
    </row>
    <row r="669" spans="8:18" x14ac:dyDescent="0.2">
      <c r="H669" s="11"/>
      <c r="I669" s="16" t="e">
        <f>+alpha*((F*B669)^(0.5*(1-beta))*(1+1/24*(1-beta)^2*(LN(F/B669)^2)+1/1920*(1-beta)^4*(LN(F/B669)^4)))^(-1)</f>
        <v>#DIV/0!</v>
      </c>
      <c r="J669" s="11" t="e">
        <f>+(1+(1/24*(1-beta)^2*alpha^2/(F*B669)^(1-beta)+rho*beta*nu*alpha/(4*(F*B669)^(0.5*(1-beta)))+(2-3*rho^2)/24*nu^2)*F669)</f>
        <v>#DIV/0!</v>
      </c>
      <c r="K669" s="11" t="e">
        <f>+nu/alpha*(F*B669)^(0.5*(1-beta))*LN(F/B669)</f>
        <v>#DIV/0!</v>
      </c>
      <c r="L669" s="11" t="e">
        <f>LN((SQRT(1-2*rho*K669+K669^2)+K669-rho)/(1-rho))</f>
        <v>#DIV/0!</v>
      </c>
      <c r="M669" s="11" t="e">
        <f t="shared" si="30"/>
        <v>#DIV/0!</v>
      </c>
      <c r="N669" s="10" t="e">
        <f t="shared" si="31"/>
        <v>#DIV/0!</v>
      </c>
      <c r="O669" s="10" t="e">
        <f t="shared" si="32"/>
        <v>#DIV/0!</v>
      </c>
      <c r="P669" s="8" t="e" cm="1">
        <f t="array" ref="P669">IF(E669=TRUE,0,dsdalpha)</f>
        <v>#DIV/0!</v>
      </c>
      <c r="Q669" s="8" t="e" cm="1">
        <f t="array" ref="Q669">IF(E669=TRUE,0,ds_dhro)</f>
        <v>#DIV/0!</v>
      </c>
      <c r="R669" s="9" t="e" cm="1">
        <f t="array" ref="R669">IF(E669=TRUE,0,dsdnu)</f>
        <v>#DIV/0!</v>
      </c>
    </row>
    <row r="670" spans="8:18" x14ac:dyDescent="0.2">
      <c r="H670" s="11"/>
      <c r="I670" s="16" t="e">
        <f>+alpha*((F*B670)^(0.5*(1-beta))*(1+1/24*(1-beta)^2*(LN(F/B670)^2)+1/1920*(1-beta)^4*(LN(F/B670)^4)))^(-1)</f>
        <v>#DIV/0!</v>
      </c>
      <c r="J670" s="11" t="e">
        <f>+(1+(1/24*(1-beta)^2*alpha^2/(F*B670)^(1-beta)+rho*beta*nu*alpha/(4*(F*B670)^(0.5*(1-beta)))+(2-3*rho^2)/24*nu^2)*F670)</f>
        <v>#DIV/0!</v>
      </c>
      <c r="K670" s="11" t="e">
        <f>+nu/alpha*(F*B670)^(0.5*(1-beta))*LN(F/B670)</f>
        <v>#DIV/0!</v>
      </c>
      <c r="L670" s="11" t="e">
        <f>LN((SQRT(1-2*rho*K670+K670^2)+K670-rho)/(1-rho))</f>
        <v>#DIV/0!</v>
      </c>
      <c r="M670" s="11" t="e">
        <f t="shared" si="30"/>
        <v>#DIV/0!</v>
      </c>
      <c r="N670" s="10" t="e">
        <f t="shared" si="31"/>
        <v>#DIV/0!</v>
      </c>
      <c r="O670" s="10" t="e">
        <f t="shared" si="32"/>
        <v>#DIV/0!</v>
      </c>
      <c r="P670" s="8" t="e" cm="1">
        <f t="array" ref="P670">IF(E670=TRUE,0,dsdalpha)</f>
        <v>#DIV/0!</v>
      </c>
      <c r="Q670" s="8" t="e" cm="1">
        <f t="array" ref="Q670">IF(E670=TRUE,0,ds_dhro)</f>
        <v>#DIV/0!</v>
      </c>
      <c r="R670" s="9" t="e" cm="1">
        <f t="array" ref="R670">IF(E670=TRUE,0,dsdnu)</f>
        <v>#DIV/0!</v>
      </c>
    </row>
    <row r="671" spans="8:18" x14ac:dyDescent="0.2">
      <c r="H671" s="11"/>
      <c r="I671" s="16" t="e">
        <f>+alpha*((F*B671)^(0.5*(1-beta))*(1+1/24*(1-beta)^2*(LN(F/B671)^2)+1/1920*(1-beta)^4*(LN(F/B671)^4)))^(-1)</f>
        <v>#DIV/0!</v>
      </c>
      <c r="J671" s="11" t="e">
        <f>+(1+(1/24*(1-beta)^2*alpha^2/(F*B671)^(1-beta)+rho*beta*nu*alpha/(4*(F*B671)^(0.5*(1-beta)))+(2-3*rho^2)/24*nu^2)*F671)</f>
        <v>#DIV/0!</v>
      </c>
      <c r="K671" s="11" t="e">
        <f>+nu/alpha*(F*B671)^(0.5*(1-beta))*LN(F/B671)</f>
        <v>#DIV/0!</v>
      </c>
      <c r="L671" s="11" t="e">
        <f>LN((SQRT(1-2*rho*K671+K671^2)+K671-rho)/(1-rho))</f>
        <v>#DIV/0!</v>
      </c>
      <c r="M671" s="11" t="e">
        <f t="shared" si="30"/>
        <v>#DIV/0!</v>
      </c>
      <c r="N671" s="10" t="e">
        <f t="shared" si="31"/>
        <v>#DIV/0!</v>
      </c>
      <c r="O671" s="10" t="e">
        <f t="shared" si="32"/>
        <v>#DIV/0!</v>
      </c>
      <c r="P671" s="8" t="e" cm="1">
        <f t="array" ref="P671">IF(E671=TRUE,0,dsdalpha)</f>
        <v>#DIV/0!</v>
      </c>
      <c r="Q671" s="8" t="e" cm="1">
        <f t="array" ref="Q671">IF(E671=TRUE,0,ds_dhro)</f>
        <v>#DIV/0!</v>
      </c>
      <c r="R671" s="9" t="e" cm="1">
        <f t="array" ref="R671">IF(E671=TRUE,0,dsdnu)</f>
        <v>#DIV/0!</v>
      </c>
    </row>
    <row r="672" spans="8:18" x14ac:dyDescent="0.2">
      <c r="H672" s="11"/>
      <c r="I672" s="16" t="e">
        <f>+alpha*((F*B672)^(0.5*(1-beta))*(1+1/24*(1-beta)^2*(LN(F/B672)^2)+1/1920*(1-beta)^4*(LN(F/B672)^4)))^(-1)</f>
        <v>#DIV/0!</v>
      </c>
      <c r="J672" s="11" t="e">
        <f>+(1+(1/24*(1-beta)^2*alpha^2/(F*B672)^(1-beta)+rho*beta*nu*alpha/(4*(F*B672)^(0.5*(1-beta)))+(2-3*rho^2)/24*nu^2)*F672)</f>
        <v>#DIV/0!</v>
      </c>
      <c r="K672" s="11" t="e">
        <f>+nu/alpha*(F*B672)^(0.5*(1-beta))*LN(F/B672)</f>
        <v>#DIV/0!</v>
      </c>
      <c r="L672" s="11" t="e">
        <f>LN((SQRT(1-2*rho*K672+K672^2)+K672-rho)/(1-rho))</f>
        <v>#DIV/0!</v>
      </c>
      <c r="M672" s="11" t="e">
        <f t="shared" si="30"/>
        <v>#DIV/0!</v>
      </c>
      <c r="N672" s="10" t="e">
        <f t="shared" si="31"/>
        <v>#DIV/0!</v>
      </c>
      <c r="O672" s="10" t="e">
        <f t="shared" si="32"/>
        <v>#DIV/0!</v>
      </c>
      <c r="P672" s="8" t="e" cm="1">
        <f t="array" ref="P672">IF(E672=TRUE,0,dsdalpha)</f>
        <v>#DIV/0!</v>
      </c>
      <c r="Q672" s="8" t="e" cm="1">
        <f t="array" ref="Q672">IF(E672=TRUE,0,ds_dhro)</f>
        <v>#DIV/0!</v>
      </c>
      <c r="R672" s="9" t="e" cm="1">
        <f t="array" ref="R672">IF(E672=TRUE,0,dsdnu)</f>
        <v>#DIV/0!</v>
      </c>
    </row>
    <row r="673" spans="8:18" x14ac:dyDescent="0.2">
      <c r="H673" s="11"/>
      <c r="I673" s="16" t="e">
        <f>+alpha*((F*B673)^(0.5*(1-beta))*(1+1/24*(1-beta)^2*(LN(F/B673)^2)+1/1920*(1-beta)^4*(LN(F/B673)^4)))^(-1)</f>
        <v>#DIV/0!</v>
      </c>
      <c r="J673" s="11" t="e">
        <f>+(1+(1/24*(1-beta)^2*alpha^2/(F*B673)^(1-beta)+rho*beta*nu*alpha/(4*(F*B673)^(0.5*(1-beta)))+(2-3*rho^2)/24*nu^2)*F673)</f>
        <v>#DIV/0!</v>
      </c>
      <c r="K673" s="11" t="e">
        <f>+nu/alpha*(F*B673)^(0.5*(1-beta))*LN(F/B673)</f>
        <v>#DIV/0!</v>
      </c>
      <c r="L673" s="11" t="e">
        <f>LN((SQRT(1-2*rho*K673+K673^2)+K673-rho)/(1-rho))</f>
        <v>#DIV/0!</v>
      </c>
      <c r="M673" s="11" t="e">
        <f t="shared" si="30"/>
        <v>#DIV/0!</v>
      </c>
      <c r="N673" s="10" t="e">
        <f t="shared" si="31"/>
        <v>#DIV/0!</v>
      </c>
      <c r="O673" s="10" t="e">
        <f t="shared" si="32"/>
        <v>#DIV/0!</v>
      </c>
      <c r="P673" s="8" t="e" cm="1">
        <f t="array" ref="P673">IF(E673=TRUE,0,dsdalpha)</f>
        <v>#DIV/0!</v>
      </c>
      <c r="Q673" s="8" t="e" cm="1">
        <f t="array" ref="Q673">IF(E673=TRUE,0,ds_dhro)</f>
        <v>#DIV/0!</v>
      </c>
      <c r="R673" s="9" t="e" cm="1">
        <f t="array" ref="R673">IF(E673=TRUE,0,dsdnu)</f>
        <v>#DIV/0!</v>
      </c>
    </row>
    <row r="674" spans="8:18" x14ac:dyDescent="0.2">
      <c r="H674" s="11"/>
      <c r="I674" s="16" t="e">
        <f>+alpha*((F*B674)^(0.5*(1-beta))*(1+1/24*(1-beta)^2*(LN(F/B674)^2)+1/1920*(1-beta)^4*(LN(F/B674)^4)))^(-1)</f>
        <v>#DIV/0!</v>
      </c>
      <c r="J674" s="11" t="e">
        <f>+(1+(1/24*(1-beta)^2*alpha^2/(F*B674)^(1-beta)+rho*beta*nu*alpha/(4*(F*B674)^(0.5*(1-beta)))+(2-3*rho^2)/24*nu^2)*F674)</f>
        <v>#DIV/0!</v>
      </c>
      <c r="K674" s="11" t="e">
        <f>+nu/alpha*(F*B674)^(0.5*(1-beta))*LN(F/B674)</f>
        <v>#DIV/0!</v>
      </c>
      <c r="L674" s="11" t="e">
        <f>LN((SQRT(1-2*rho*K674+K674^2)+K674-rho)/(1-rho))</f>
        <v>#DIV/0!</v>
      </c>
      <c r="M674" s="11" t="e">
        <f t="shared" si="30"/>
        <v>#DIV/0!</v>
      </c>
      <c r="N674" s="10" t="e">
        <f t="shared" si="31"/>
        <v>#DIV/0!</v>
      </c>
      <c r="O674" s="10" t="e">
        <f t="shared" si="32"/>
        <v>#DIV/0!</v>
      </c>
      <c r="P674" s="8" t="e" cm="1">
        <f t="array" ref="P674">IF(E674=TRUE,0,dsdalpha)</f>
        <v>#DIV/0!</v>
      </c>
      <c r="Q674" s="8" t="e" cm="1">
        <f t="array" ref="Q674">IF(E674=TRUE,0,ds_dhro)</f>
        <v>#DIV/0!</v>
      </c>
      <c r="R674" s="9" t="e" cm="1">
        <f t="array" ref="R674">IF(E674=TRUE,0,dsdnu)</f>
        <v>#DIV/0!</v>
      </c>
    </row>
    <row r="675" spans="8:18" x14ac:dyDescent="0.2">
      <c r="H675" s="11"/>
      <c r="I675" s="16" t="e">
        <f>+alpha*((F*B675)^(0.5*(1-beta))*(1+1/24*(1-beta)^2*(LN(F/B675)^2)+1/1920*(1-beta)^4*(LN(F/B675)^4)))^(-1)</f>
        <v>#DIV/0!</v>
      </c>
      <c r="J675" s="11" t="e">
        <f>+(1+(1/24*(1-beta)^2*alpha^2/(F*B675)^(1-beta)+rho*beta*nu*alpha/(4*(F*B675)^(0.5*(1-beta)))+(2-3*rho^2)/24*nu^2)*F675)</f>
        <v>#DIV/0!</v>
      </c>
      <c r="K675" s="11" t="e">
        <f>+nu/alpha*(F*B675)^(0.5*(1-beta))*LN(F/B675)</f>
        <v>#DIV/0!</v>
      </c>
      <c r="L675" s="11" t="e">
        <f>LN((SQRT(1-2*rho*K675+K675^2)+K675-rho)/(1-rho))</f>
        <v>#DIV/0!</v>
      </c>
      <c r="M675" s="11" t="e">
        <f t="shared" si="30"/>
        <v>#DIV/0!</v>
      </c>
      <c r="N675" s="10" t="e">
        <f t="shared" si="31"/>
        <v>#DIV/0!</v>
      </c>
      <c r="O675" s="10" t="e">
        <f t="shared" si="32"/>
        <v>#DIV/0!</v>
      </c>
      <c r="P675" s="8" t="e" cm="1">
        <f t="array" ref="P675">IF(E675=TRUE,0,dsdalpha)</f>
        <v>#DIV/0!</v>
      </c>
      <c r="Q675" s="8" t="e" cm="1">
        <f t="array" ref="Q675">IF(E675=TRUE,0,ds_dhro)</f>
        <v>#DIV/0!</v>
      </c>
      <c r="R675" s="9" t="e" cm="1">
        <f t="array" ref="R675">IF(E675=TRUE,0,dsdnu)</f>
        <v>#DIV/0!</v>
      </c>
    </row>
    <row r="676" spans="8:18" x14ac:dyDescent="0.2">
      <c r="H676" s="11"/>
      <c r="I676" s="16" t="e">
        <f>+alpha*((F*B676)^(0.5*(1-beta))*(1+1/24*(1-beta)^2*(LN(F/B676)^2)+1/1920*(1-beta)^4*(LN(F/B676)^4)))^(-1)</f>
        <v>#DIV/0!</v>
      </c>
      <c r="J676" s="11" t="e">
        <f>+(1+(1/24*(1-beta)^2*alpha^2/(F*B676)^(1-beta)+rho*beta*nu*alpha/(4*(F*B676)^(0.5*(1-beta)))+(2-3*rho^2)/24*nu^2)*F676)</f>
        <v>#DIV/0!</v>
      </c>
      <c r="K676" s="11" t="e">
        <f>+nu/alpha*(F*B676)^(0.5*(1-beta))*LN(F/B676)</f>
        <v>#DIV/0!</v>
      </c>
      <c r="L676" s="11" t="e">
        <f>LN((SQRT(1-2*rho*K676+K676^2)+K676-rho)/(1-rho))</f>
        <v>#DIV/0!</v>
      </c>
      <c r="M676" s="11" t="e">
        <f t="shared" si="30"/>
        <v>#DIV/0!</v>
      </c>
      <c r="N676" s="10" t="e">
        <f t="shared" si="31"/>
        <v>#DIV/0!</v>
      </c>
      <c r="O676" s="10" t="e">
        <f t="shared" si="32"/>
        <v>#DIV/0!</v>
      </c>
      <c r="P676" s="8" t="e" cm="1">
        <f t="array" ref="P676">IF(E676=TRUE,0,dsdalpha)</f>
        <v>#DIV/0!</v>
      </c>
      <c r="Q676" s="8" t="e" cm="1">
        <f t="array" ref="Q676">IF(E676=TRUE,0,ds_dhro)</f>
        <v>#DIV/0!</v>
      </c>
      <c r="R676" s="9" t="e" cm="1">
        <f t="array" ref="R676">IF(E676=TRUE,0,dsdnu)</f>
        <v>#DIV/0!</v>
      </c>
    </row>
    <row r="677" spans="8:18" x14ac:dyDescent="0.2">
      <c r="H677" s="11"/>
      <c r="I677" s="16" t="e">
        <f>+alpha*((F*B677)^(0.5*(1-beta))*(1+1/24*(1-beta)^2*(LN(F/B677)^2)+1/1920*(1-beta)^4*(LN(F/B677)^4)))^(-1)</f>
        <v>#DIV/0!</v>
      </c>
      <c r="J677" s="11" t="e">
        <f>+(1+(1/24*(1-beta)^2*alpha^2/(F*B677)^(1-beta)+rho*beta*nu*alpha/(4*(F*B677)^(0.5*(1-beta)))+(2-3*rho^2)/24*nu^2)*F677)</f>
        <v>#DIV/0!</v>
      </c>
      <c r="K677" s="11" t="e">
        <f>+nu/alpha*(F*B677)^(0.5*(1-beta))*LN(F/B677)</f>
        <v>#DIV/0!</v>
      </c>
      <c r="L677" s="11" t="e">
        <f>LN((SQRT(1-2*rho*K677+K677^2)+K677-rho)/(1-rho))</f>
        <v>#DIV/0!</v>
      </c>
      <c r="M677" s="11" t="e">
        <f t="shared" si="30"/>
        <v>#DIV/0!</v>
      </c>
      <c r="N677" s="10" t="e">
        <f t="shared" si="31"/>
        <v>#DIV/0!</v>
      </c>
      <c r="O677" s="10" t="e">
        <f t="shared" si="32"/>
        <v>#DIV/0!</v>
      </c>
      <c r="P677" s="8" t="e" cm="1">
        <f t="array" ref="P677">IF(E677=TRUE,0,dsdalpha)</f>
        <v>#DIV/0!</v>
      </c>
      <c r="Q677" s="8" t="e" cm="1">
        <f t="array" ref="Q677">IF(E677=TRUE,0,ds_dhro)</f>
        <v>#DIV/0!</v>
      </c>
      <c r="R677" s="9" t="e" cm="1">
        <f t="array" ref="R677">IF(E677=TRUE,0,dsdnu)</f>
        <v>#DIV/0!</v>
      </c>
    </row>
    <row r="678" spans="8:18" x14ac:dyDescent="0.2">
      <c r="H678" s="11"/>
      <c r="I678" s="16" t="e">
        <f>+alpha*((F*B678)^(0.5*(1-beta))*(1+1/24*(1-beta)^2*(LN(F/B678)^2)+1/1920*(1-beta)^4*(LN(F/B678)^4)))^(-1)</f>
        <v>#DIV/0!</v>
      </c>
      <c r="J678" s="11" t="e">
        <f>+(1+(1/24*(1-beta)^2*alpha^2/(F*B678)^(1-beta)+rho*beta*nu*alpha/(4*(F*B678)^(0.5*(1-beta)))+(2-3*rho^2)/24*nu^2)*F678)</f>
        <v>#DIV/0!</v>
      </c>
      <c r="K678" s="11" t="e">
        <f>+nu/alpha*(F*B678)^(0.5*(1-beta))*LN(F/B678)</f>
        <v>#DIV/0!</v>
      </c>
      <c r="L678" s="11" t="e">
        <f>LN((SQRT(1-2*rho*K678+K678^2)+K678-rho)/(1-rho))</f>
        <v>#DIV/0!</v>
      </c>
      <c r="M678" s="11" t="e">
        <f t="shared" si="30"/>
        <v>#DIV/0!</v>
      </c>
      <c r="N678" s="10" t="e">
        <f t="shared" si="31"/>
        <v>#DIV/0!</v>
      </c>
      <c r="O678" s="10" t="e">
        <f t="shared" si="32"/>
        <v>#DIV/0!</v>
      </c>
      <c r="P678" s="8" t="e" cm="1">
        <f t="array" ref="P678">IF(E678=TRUE,0,dsdalpha)</f>
        <v>#DIV/0!</v>
      </c>
      <c r="Q678" s="8" t="e" cm="1">
        <f t="array" ref="Q678">IF(E678=TRUE,0,ds_dhro)</f>
        <v>#DIV/0!</v>
      </c>
      <c r="R678" s="9" t="e" cm="1">
        <f t="array" ref="R678">IF(E678=TRUE,0,dsdnu)</f>
        <v>#DIV/0!</v>
      </c>
    </row>
    <row r="679" spans="8:18" x14ac:dyDescent="0.2">
      <c r="H679" s="11"/>
      <c r="I679" s="16" t="e">
        <f>+alpha*((F*B679)^(0.5*(1-beta))*(1+1/24*(1-beta)^2*(LN(F/B679)^2)+1/1920*(1-beta)^4*(LN(F/B679)^4)))^(-1)</f>
        <v>#DIV/0!</v>
      </c>
      <c r="J679" s="11" t="e">
        <f>+(1+(1/24*(1-beta)^2*alpha^2/(F*B679)^(1-beta)+rho*beta*nu*alpha/(4*(F*B679)^(0.5*(1-beta)))+(2-3*rho^2)/24*nu^2)*F679)</f>
        <v>#DIV/0!</v>
      </c>
      <c r="K679" s="11" t="e">
        <f>+nu/alpha*(F*B679)^(0.5*(1-beta))*LN(F/B679)</f>
        <v>#DIV/0!</v>
      </c>
      <c r="L679" s="11" t="e">
        <f>LN((SQRT(1-2*rho*K679+K679^2)+K679-rho)/(1-rho))</f>
        <v>#DIV/0!</v>
      </c>
      <c r="M679" s="11" t="e">
        <f t="shared" si="30"/>
        <v>#DIV/0!</v>
      </c>
      <c r="N679" s="10" t="e">
        <f t="shared" si="31"/>
        <v>#DIV/0!</v>
      </c>
      <c r="O679" s="10" t="e">
        <f t="shared" si="32"/>
        <v>#DIV/0!</v>
      </c>
      <c r="P679" s="8" t="e" cm="1">
        <f t="array" ref="P679">IF(E679=TRUE,0,dsdalpha)</f>
        <v>#DIV/0!</v>
      </c>
      <c r="Q679" s="8" t="e" cm="1">
        <f t="array" ref="Q679">IF(E679=TRUE,0,ds_dhro)</f>
        <v>#DIV/0!</v>
      </c>
      <c r="R679" s="9" t="e" cm="1">
        <f t="array" ref="R679">IF(E679=TRUE,0,dsdnu)</f>
        <v>#DIV/0!</v>
      </c>
    </row>
    <row r="680" spans="8:18" x14ac:dyDescent="0.2">
      <c r="H680" s="11"/>
      <c r="I680" s="16" t="e">
        <f>+alpha*((F*B680)^(0.5*(1-beta))*(1+1/24*(1-beta)^2*(LN(F/B680)^2)+1/1920*(1-beta)^4*(LN(F/B680)^4)))^(-1)</f>
        <v>#DIV/0!</v>
      </c>
      <c r="J680" s="11" t="e">
        <f>+(1+(1/24*(1-beta)^2*alpha^2/(F*B680)^(1-beta)+rho*beta*nu*alpha/(4*(F*B680)^(0.5*(1-beta)))+(2-3*rho^2)/24*nu^2)*F680)</f>
        <v>#DIV/0!</v>
      </c>
      <c r="K680" s="11" t="e">
        <f>+nu/alpha*(F*B680)^(0.5*(1-beta))*LN(F/B680)</f>
        <v>#DIV/0!</v>
      </c>
      <c r="L680" s="11" t="e">
        <f>LN((SQRT(1-2*rho*K680+K680^2)+K680-rho)/(1-rho))</f>
        <v>#DIV/0!</v>
      </c>
      <c r="M680" s="11" t="e">
        <f t="shared" si="30"/>
        <v>#DIV/0!</v>
      </c>
      <c r="N680" s="10" t="e">
        <f t="shared" si="31"/>
        <v>#DIV/0!</v>
      </c>
      <c r="O680" s="10" t="e">
        <f t="shared" si="32"/>
        <v>#DIV/0!</v>
      </c>
      <c r="P680" s="8" t="e" cm="1">
        <f t="array" ref="P680">IF(E680=TRUE,0,dsdalpha)</f>
        <v>#DIV/0!</v>
      </c>
      <c r="Q680" s="8" t="e" cm="1">
        <f t="array" ref="Q680">IF(E680=TRUE,0,ds_dhro)</f>
        <v>#DIV/0!</v>
      </c>
      <c r="R680" s="9" t="e" cm="1">
        <f t="array" ref="R680">IF(E680=TRUE,0,dsdnu)</f>
        <v>#DIV/0!</v>
      </c>
    </row>
    <row r="681" spans="8:18" x14ac:dyDescent="0.2">
      <c r="H681" s="11"/>
      <c r="I681" s="16" t="e">
        <f>+alpha*((F*B681)^(0.5*(1-beta))*(1+1/24*(1-beta)^2*(LN(F/B681)^2)+1/1920*(1-beta)^4*(LN(F/B681)^4)))^(-1)</f>
        <v>#DIV/0!</v>
      </c>
      <c r="J681" s="11" t="e">
        <f>+(1+(1/24*(1-beta)^2*alpha^2/(F*B681)^(1-beta)+rho*beta*nu*alpha/(4*(F*B681)^(0.5*(1-beta)))+(2-3*rho^2)/24*nu^2)*F681)</f>
        <v>#DIV/0!</v>
      </c>
      <c r="K681" s="11" t="e">
        <f>+nu/alpha*(F*B681)^(0.5*(1-beta))*LN(F/B681)</f>
        <v>#DIV/0!</v>
      </c>
      <c r="L681" s="11" t="e">
        <f>LN((SQRT(1-2*rho*K681+K681^2)+K681-rho)/(1-rho))</f>
        <v>#DIV/0!</v>
      </c>
      <c r="M681" s="11" t="e">
        <f t="shared" si="30"/>
        <v>#DIV/0!</v>
      </c>
      <c r="N681" s="10" t="e">
        <f t="shared" si="31"/>
        <v>#DIV/0!</v>
      </c>
      <c r="O681" s="10" t="e">
        <f t="shared" si="32"/>
        <v>#DIV/0!</v>
      </c>
      <c r="P681" s="8" t="e" cm="1">
        <f t="array" ref="P681">IF(E681=TRUE,0,dsdalpha)</f>
        <v>#DIV/0!</v>
      </c>
      <c r="Q681" s="8" t="e" cm="1">
        <f t="array" ref="Q681">IF(E681=TRUE,0,ds_dhro)</f>
        <v>#DIV/0!</v>
      </c>
      <c r="R681" s="9" t="e" cm="1">
        <f t="array" ref="R681">IF(E681=TRUE,0,dsdnu)</f>
        <v>#DIV/0!</v>
      </c>
    </row>
    <row r="682" spans="8:18" x14ac:dyDescent="0.2">
      <c r="H682" s="11"/>
      <c r="I682" s="16" t="e">
        <f>+alpha*((F*B682)^(0.5*(1-beta))*(1+1/24*(1-beta)^2*(LN(F/B682)^2)+1/1920*(1-beta)^4*(LN(F/B682)^4)))^(-1)</f>
        <v>#DIV/0!</v>
      </c>
      <c r="J682" s="11" t="e">
        <f>+(1+(1/24*(1-beta)^2*alpha^2/(F*B682)^(1-beta)+rho*beta*nu*alpha/(4*(F*B682)^(0.5*(1-beta)))+(2-3*rho^2)/24*nu^2)*F682)</f>
        <v>#DIV/0!</v>
      </c>
      <c r="K682" s="11" t="e">
        <f>+nu/alpha*(F*B682)^(0.5*(1-beta))*LN(F/B682)</f>
        <v>#DIV/0!</v>
      </c>
      <c r="L682" s="11" t="e">
        <f>LN((SQRT(1-2*rho*K682+K682^2)+K682-rho)/(1-rho))</f>
        <v>#DIV/0!</v>
      </c>
      <c r="M682" s="11" t="e">
        <f t="shared" si="30"/>
        <v>#DIV/0!</v>
      </c>
      <c r="N682" s="10" t="e">
        <f t="shared" si="31"/>
        <v>#DIV/0!</v>
      </c>
      <c r="O682" s="10" t="e">
        <f t="shared" si="32"/>
        <v>#DIV/0!</v>
      </c>
      <c r="P682" s="8" t="e" cm="1">
        <f t="array" ref="P682">IF(E682=TRUE,0,dsdalpha)</f>
        <v>#DIV/0!</v>
      </c>
      <c r="Q682" s="8" t="e" cm="1">
        <f t="array" ref="Q682">IF(E682=TRUE,0,ds_dhro)</f>
        <v>#DIV/0!</v>
      </c>
      <c r="R682" s="9" t="e" cm="1">
        <f t="array" ref="R682">IF(E682=TRUE,0,dsdnu)</f>
        <v>#DIV/0!</v>
      </c>
    </row>
    <row r="683" spans="8:18" x14ac:dyDescent="0.2">
      <c r="H683" s="11"/>
      <c r="I683" s="16" t="e">
        <f>+alpha*((F*B683)^(0.5*(1-beta))*(1+1/24*(1-beta)^2*(LN(F/B683)^2)+1/1920*(1-beta)^4*(LN(F/B683)^4)))^(-1)</f>
        <v>#DIV/0!</v>
      </c>
      <c r="J683" s="11" t="e">
        <f>+(1+(1/24*(1-beta)^2*alpha^2/(F*B683)^(1-beta)+rho*beta*nu*alpha/(4*(F*B683)^(0.5*(1-beta)))+(2-3*rho^2)/24*nu^2)*F683)</f>
        <v>#DIV/0!</v>
      </c>
      <c r="K683" s="11" t="e">
        <f>+nu/alpha*(F*B683)^(0.5*(1-beta))*LN(F/B683)</f>
        <v>#DIV/0!</v>
      </c>
      <c r="L683" s="11" t="e">
        <f>LN((SQRT(1-2*rho*K683+K683^2)+K683-rho)/(1-rho))</f>
        <v>#DIV/0!</v>
      </c>
      <c r="M683" s="11" t="e">
        <f t="shared" si="30"/>
        <v>#DIV/0!</v>
      </c>
      <c r="N683" s="10" t="e">
        <f t="shared" si="31"/>
        <v>#DIV/0!</v>
      </c>
      <c r="O683" s="10" t="e">
        <f t="shared" si="32"/>
        <v>#DIV/0!</v>
      </c>
      <c r="P683" s="8" t="e" cm="1">
        <f t="array" ref="P683">IF(E683=TRUE,0,dsdalpha)</f>
        <v>#DIV/0!</v>
      </c>
      <c r="Q683" s="8" t="e" cm="1">
        <f t="array" ref="Q683">IF(E683=TRUE,0,ds_dhro)</f>
        <v>#DIV/0!</v>
      </c>
      <c r="R683" s="9" t="e" cm="1">
        <f t="array" ref="R683">IF(E683=TRUE,0,dsdnu)</f>
        <v>#DIV/0!</v>
      </c>
    </row>
    <row r="684" spans="8:18" x14ac:dyDescent="0.2">
      <c r="H684" s="11"/>
      <c r="I684" s="16" t="e">
        <f>+alpha*((F*B684)^(0.5*(1-beta))*(1+1/24*(1-beta)^2*(LN(F/B684)^2)+1/1920*(1-beta)^4*(LN(F/B684)^4)))^(-1)</f>
        <v>#DIV/0!</v>
      </c>
      <c r="J684" s="11" t="e">
        <f>+(1+(1/24*(1-beta)^2*alpha^2/(F*B684)^(1-beta)+rho*beta*nu*alpha/(4*(F*B684)^(0.5*(1-beta)))+(2-3*rho^2)/24*nu^2)*F684)</f>
        <v>#DIV/0!</v>
      </c>
      <c r="K684" s="11" t="e">
        <f>+nu/alpha*(F*B684)^(0.5*(1-beta))*LN(F/B684)</f>
        <v>#DIV/0!</v>
      </c>
      <c r="L684" s="11" t="e">
        <f>LN((SQRT(1-2*rho*K684+K684^2)+K684-rho)/(1-rho))</f>
        <v>#DIV/0!</v>
      </c>
      <c r="M684" s="11" t="e">
        <f t="shared" si="30"/>
        <v>#DIV/0!</v>
      </c>
      <c r="N684" s="10" t="e">
        <f t="shared" si="31"/>
        <v>#DIV/0!</v>
      </c>
      <c r="O684" s="10" t="e">
        <f t="shared" si="32"/>
        <v>#DIV/0!</v>
      </c>
      <c r="P684" s="8" t="e" cm="1">
        <f t="array" ref="P684">IF(E684=TRUE,0,dsdalpha)</f>
        <v>#DIV/0!</v>
      </c>
      <c r="Q684" s="8" t="e" cm="1">
        <f t="array" ref="Q684">IF(E684=TRUE,0,ds_dhro)</f>
        <v>#DIV/0!</v>
      </c>
      <c r="R684" s="9" t="e" cm="1">
        <f t="array" ref="R684">IF(E684=TRUE,0,dsdnu)</f>
        <v>#DIV/0!</v>
      </c>
    </row>
    <row r="685" spans="8:18" x14ac:dyDescent="0.2">
      <c r="H685" s="11"/>
      <c r="I685" s="16" t="e">
        <f>+alpha*((F*B685)^(0.5*(1-beta))*(1+1/24*(1-beta)^2*(LN(F/B685)^2)+1/1920*(1-beta)^4*(LN(F/B685)^4)))^(-1)</f>
        <v>#DIV/0!</v>
      </c>
      <c r="J685" s="11" t="e">
        <f>+(1+(1/24*(1-beta)^2*alpha^2/(F*B685)^(1-beta)+rho*beta*nu*alpha/(4*(F*B685)^(0.5*(1-beta)))+(2-3*rho^2)/24*nu^2)*F685)</f>
        <v>#DIV/0!</v>
      </c>
      <c r="K685" s="11" t="e">
        <f>+nu/alpha*(F*B685)^(0.5*(1-beta))*LN(F/B685)</f>
        <v>#DIV/0!</v>
      </c>
      <c r="L685" s="11" t="e">
        <f>LN((SQRT(1-2*rho*K685+K685^2)+K685-rho)/(1-rho))</f>
        <v>#DIV/0!</v>
      </c>
      <c r="M685" s="11" t="e">
        <f t="shared" si="30"/>
        <v>#DIV/0!</v>
      </c>
      <c r="N685" s="10" t="e">
        <f t="shared" si="31"/>
        <v>#DIV/0!</v>
      </c>
      <c r="O685" s="10" t="e">
        <f t="shared" si="32"/>
        <v>#DIV/0!</v>
      </c>
      <c r="P685" s="8" t="e" cm="1">
        <f t="array" ref="P685">IF(E685=TRUE,0,dsdalpha)</f>
        <v>#DIV/0!</v>
      </c>
      <c r="Q685" s="8" t="e" cm="1">
        <f t="array" ref="Q685">IF(E685=TRUE,0,ds_dhro)</f>
        <v>#DIV/0!</v>
      </c>
      <c r="R685" s="9" t="e" cm="1">
        <f t="array" ref="R685">IF(E685=TRUE,0,dsdnu)</f>
        <v>#DIV/0!</v>
      </c>
    </row>
    <row r="686" spans="8:18" x14ac:dyDescent="0.2">
      <c r="H686" s="11"/>
      <c r="I686" s="16" t="e">
        <f>+alpha*((F*B686)^(0.5*(1-beta))*(1+1/24*(1-beta)^2*(LN(F/B686)^2)+1/1920*(1-beta)^4*(LN(F/B686)^4)))^(-1)</f>
        <v>#DIV/0!</v>
      </c>
      <c r="J686" s="11" t="e">
        <f>+(1+(1/24*(1-beta)^2*alpha^2/(F*B686)^(1-beta)+rho*beta*nu*alpha/(4*(F*B686)^(0.5*(1-beta)))+(2-3*rho^2)/24*nu^2)*F686)</f>
        <v>#DIV/0!</v>
      </c>
      <c r="K686" s="11" t="e">
        <f>+nu/alpha*(F*B686)^(0.5*(1-beta))*LN(F/B686)</f>
        <v>#DIV/0!</v>
      </c>
      <c r="L686" s="11" t="e">
        <f>LN((SQRT(1-2*rho*K686+K686^2)+K686-rho)/(1-rho))</f>
        <v>#DIV/0!</v>
      </c>
      <c r="M686" s="11" t="e">
        <f t="shared" si="30"/>
        <v>#DIV/0!</v>
      </c>
      <c r="N686" s="10" t="e">
        <f t="shared" si="31"/>
        <v>#DIV/0!</v>
      </c>
      <c r="O686" s="10" t="e">
        <f t="shared" si="32"/>
        <v>#DIV/0!</v>
      </c>
      <c r="P686" s="8" t="e" cm="1">
        <f t="array" ref="P686">IF(E686=TRUE,0,dsdalpha)</f>
        <v>#DIV/0!</v>
      </c>
      <c r="Q686" s="8" t="e" cm="1">
        <f t="array" ref="Q686">IF(E686=TRUE,0,ds_dhro)</f>
        <v>#DIV/0!</v>
      </c>
      <c r="R686" s="9" t="e" cm="1">
        <f t="array" ref="R686">IF(E686=TRUE,0,dsdnu)</f>
        <v>#DIV/0!</v>
      </c>
    </row>
    <row r="687" spans="8:18" x14ac:dyDescent="0.2">
      <c r="H687" s="11"/>
      <c r="I687" s="16" t="e">
        <f>+alpha*((F*B687)^(0.5*(1-beta))*(1+1/24*(1-beta)^2*(LN(F/B687)^2)+1/1920*(1-beta)^4*(LN(F/B687)^4)))^(-1)</f>
        <v>#DIV/0!</v>
      </c>
      <c r="J687" s="11" t="e">
        <f>+(1+(1/24*(1-beta)^2*alpha^2/(F*B687)^(1-beta)+rho*beta*nu*alpha/(4*(F*B687)^(0.5*(1-beta)))+(2-3*rho^2)/24*nu^2)*F687)</f>
        <v>#DIV/0!</v>
      </c>
      <c r="K687" s="11" t="e">
        <f>+nu/alpha*(F*B687)^(0.5*(1-beta))*LN(F/B687)</f>
        <v>#DIV/0!</v>
      </c>
      <c r="L687" s="11" t="e">
        <f>LN((SQRT(1-2*rho*K687+K687^2)+K687-rho)/(1-rho))</f>
        <v>#DIV/0!</v>
      </c>
      <c r="M687" s="11" t="e">
        <f t="shared" si="30"/>
        <v>#DIV/0!</v>
      </c>
      <c r="N687" s="10" t="e">
        <f t="shared" si="31"/>
        <v>#DIV/0!</v>
      </c>
      <c r="O687" s="10" t="e">
        <f t="shared" si="32"/>
        <v>#DIV/0!</v>
      </c>
      <c r="P687" s="8" t="e" cm="1">
        <f t="array" ref="P687">IF(E687=TRUE,0,dsdalpha)</f>
        <v>#DIV/0!</v>
      </c>
      <c r="Q687" s="8" t="e" cm="1">
        <f t="array" ref="Q687">IF(E687=TRUE,0,ds_dhro)</f>
        <v>#DIV/0!</v>
      </c>
      <c r="R687" s="9" t="e" cm="1">
        <f t="array" ref="R687">IF(E687=TRUE,0,dsdnu)</f>
        <v>#DIV/0!</v>
      </c>
    </row>
    <row r="688" spans="8:18" x14ac:dyDescent="0.2">
      <c r="H688" s="11"/>
      <c r="I688" s="16" t="e">
        <f>+alpha*((F*B688)^(0.5*(1-beta))*(1+1/24*(1-beta)^2*(LN(F/B688)^2)+1/1920*(1-beta)^4*(LN(F/B688)^4)))^(-1)</f>
        <v>#DIV/0!</v>
      </c>
      <c r="J688" s="11" t="e">
        <f>+(1+(1/24*(1-beta)^2*alpha^2/(F*B688)^(1-beta)+rho*beta*nu*alpha/(4*(F*B688)^(0.5*(1-beta)))+(2-3*rho^2)/24*nu^2)*F688)</f>
        <v>#DIV/0!</v>
      </c>
      <c r="K688" s="11" t="e">
        <f>+nu/alpha*(F*B688)^(0.5*(1-beta))*LN(F/B688)</f>
        <v>#DIV/0!</v>
      </c>
      <c r="L688" s="11" t="e">
        <f>LN((SQRT(1-2*rho*K688+K688^2)+K688-rho)/(1-rho))</f>
        <v>#DIV/0!</v>
      </c>
      <c r="M688" s="11" t="e">
        <f t="shared" si="30"/>
        <v>#DIV/0!</v>
      </c>
      <c r="N688" s="10" t="e">
        <f t="shared" si="31"/>
        <v>#DIV/0!</v>
      </c>
      <c r="O688" s="10" t="e">
        <f t="shared" si="32"/>
        <v>#DIV/0!</v>
      </c>
      <c r="P688" s="8" t="e" cm="1">
        <f t="array" ref="P688">IF(E688=TRUE,0,dsdalpha)</f>
        <v>#DIV/0!</v>
      </c>
      <c r="Q688" s="8" t="e" cm="1">
        <f t="array" ref="Q688">IF(E688=TRUE,0,ds_dhro)</f>
        <v>#DIV/0!</v>
      </c>
      <c r="R688" s="9" t="e" cm="1">
        <f t="array" ref="R688">IF(E688=TRUE,0,dsdnu)</f>
        <v>#DIV/0!</v>
      </c>
    </row>
    <row r="689" spans="8:18" x14ac:dyDescent="0.2">
      <c r="H689" s="11"/>
      <c r="I689" s="16" t="e">
        <f>+alpha*((F*B689)^(0.5*(1-beta))*(1+1/24*(1-beta)^2*(LN(F/B689)^2)+1/1920*(1-beta)^4*(LN(F/B689)^4)))^(-1)</f>
        <v>#DIV/0!</v>
      </c>
      <c r="J689" s="11" t="e">
        <f>+(1+(1/24*(1-beta)^2*alpha^2/(F*B689)^(1-beta)+rho*beta*nu*alpha/(4*(F*B689)^(0.5*(1-beta)))+(2-3*rho^2)/24*nu^2)*F689)</f>
        <v>#DIV/0!</v>
      </c>
      <c r="K689" s="11" t="e">
        <f>+nu/alpha*(F*B689)^(0.5*(1-beta))*LN(F/B689)</f>
        <v>#DIV/0!</v>
      </c>
      <c r="L689" s="11" t="e">
        <f>LN((SQRT(1-2*rho*K689+K689^2)+K689-rho)/(1-rho))</f>
        <v>#DIV/0!</v>
      </c>
      <c r="M689" s="11" t="e">
        <f t="shared" si="30"/>
        <v>#DIV/0!</v>
      </c>
      <c r="N689" s="10" t="e">
        <f t="shared" si="31"/>
        <v>#DIV/0!</v>
      </c>
      <c r="O689" s="10" t="e">
        <f t="shared" si="32"/>
        <v>#DIV/0!</v>
      </c>
      <c r="P689" s="8" t="e" cm="1">
        <f t="array" ref="P689">IF(E689=TRUE,0,dsdalpha)</f>
        <v>#DIV/0!</v>
      </c>
      <c r="Q689" s="8" t="e" cm="1">
        <f t="array" ref="Q689">IF(E689=TRUE,0,ds_dhro)</f>
        <v>#DIV/0!</v>
      </c>
      <c r="R689" s="9" t="e" cm="1">
        <f t="array" ref="R689">IF(E689=TRUE,0,dsdnu)</f>
        <v>#DIV/0!</v>
      </c>
    </row>
    <row r="690" spans="8:18" x14ac:dyDescent="0.2">
      <c r="H690" s="11"/>
      <c r="I690" s="16" t="e">
        <f>+alpha*((F*B690)^(0.5*(1-beta))*(1+1/24*(1-beta)^2*(LN(F/B690)^2)+1/1920*(1-beta)^4*(LN(F/B690)^4)))^(-1)</f>
        <v>#DIV/0!</v>
      </c>
      <c r="J690" s="11" t="e">
        <f>+(1+(1/24*(1-beta)^2*alpha^2/(F*B690)^(1-beta)+rho*beta*nu*alpha/(4*(F*B690)^(0.5*(1-beta)))+(2-3*rho^2)/24*nu^2)*F690)</f>
        <v>#DIV/0!</v>
      </c>
      <c r="K690" s="11" t="e">
        <f>+nu/alpha*(F*B690)^(0.5*(1-beta))*LN(F/B690)</f>
        <v>#DIV/0!</v>
      </c>
      <c r="L690" s="11" t="e">
        <f>LN((SQRT(1-2*rho*K690+K690^2)+K690-rho)/(1-rho))</f>
        <v>#DIV/0!</v>
      </c>
      <c r="M690" s="11" t="e">
        <f t="shared" si="30"/>
        <v>#DIV/0!</v>
      </c>
      <c r="N690" s="10" t="e">
        <f t="shared" si="31"/>
        <v>#DIV/0!</v>
      </c>
      <c r="O690" s="10" t="e">
        <f t="shared" si="32"/>
        <v>#DIV/0!</v>
      </c>
      <c r="P690" s="8" t="e" cm="1">
        <f t="array" ref="P690">IF(E690=TRUE,0,dsdalpha)</f>
        <v>#DIV/0!</v>
      </c>
      <c r="Q690" s="8" t="e" cm="1">
        <f t="array" ref="Q690">IF(E690=TRUE,0,ds_dhro)</f>
        <v>#DIV/0!</v>
      </c>
      <c r="R690" s="9" t="e" cm="1">
        <f t="array" ref="R690">IF(E690=TRUE,0,dsdnu)</f>
        <v>#DIV/0!</v>
      </c>
    </row>
    <row r="691" spans="8:18" x14ac:dyDescent="0.2">
      <c r="H691" s="11"/>
      <c r="I691" s="16" t="e">
        <f>+alpha*((F*B691)^(0.5*(1-beta))*(1+1/24*(1-beta)^2*(LN(F/B691)^2)+1/1920*(1-beta)^4*(LN(F/B691)^4)))^(-1)</f>
        <v>#DIV/0!</v>
      </c>
      <c r="J691" s="11" t="e">
        <f>+(1+(1/24*(1-beta)^2*alpha^2/(F*B691)^(1-beta)+rho*beta*nu*alpha/(4*(F*B691)^(0.5*(1-beta)))+(2-3*rho^2)/24*nu^2)*F691)</f>
        <v>#DIV/0!</v>
      </c>
      <c r="K691" s="11" t="e">
        <f>+nu/alpha*(F*B691)^(0.5*(1-beta))*LN(F/B691)</f>
        <v>#DIV/0!</v>
      </c>
      <c r="L691" s="11" t="e">
        <f>LN((SQRT(1-2*rho*K691+K691^2)+K691-rho)/(1-rho))</f>
        <v>#DIV/0!</v>
      </c>
      <c r="M691" s="11" t="e">
        <f t="shared" si="30"/>
        <v>#DIV/0!</v>
      </c>
      <c r="N691" s="10" t="e">
        <f t="shared" si="31"/>
        <v>#DIV/0!</v>
      </c>
      <c r="O691" s="10" t="e">
        <f t="shared" si="32"/>
        <v>#DIV/0!</v>
      </c>
      <c r="P691" s="8" t="e" cm="1">
        <f t="array" ref="P691">IF(E691=TRUE,0,dsdalpha)</f>
        <v>#DIV/0!</v>
      </c>
      <c r="Q691" s="8" t="e" cm="1">
        <f t="array" ref="Q691">IF(E691=TRUE,0,ds_dhro)</f>
        <v>#DIV/0!</v>
      </c>
      <c r="R691" s="9" t="e" cm="1">
        <f t="array" ref="R691">IF(E691=TRUE,0,dsdnu)</f>
        <v>#DIV/0!</v>
      </c>
    </row>
    <row r="692" spans="8:18" x14ac:dyDescent="0.2">
      <c r="H692" s="11"/>
      <c r="I692" s="16" t="e">
        <f>+alpha*((F*B692)^(0.5*(1-beta))*(1+1/24*(1-beta)^2*(LN(F/B692)^2)+1/1920*(1-beta)^4*(LN(F/B692)^4)))^(-1)</f>
        <v>#DIV/0!</v>
      </c>
      <c r="J692" s="11" t="e">
        <f>+(1+(1/24*(1-beta)^2*alpha^2/(F*B692)^(1-beta)+rho*beta*nu*alpha/(4*(F*B692)^(0.5*(1-beta)))+(2-3*rho^2)/24*nu^2)*F692)</f>
        <v>#DIV/0!</v>
      </c>
      <c r="K692" s="11" t="e">
        <f>+nu/alpha*(F*B692)^(0.5*(1-beta))*LN(F/B692)</f>
        <v>#DIV/0!</v>
      </c>
      <c r="L692" s="11" t="e">
        <f>LN((SQRT(1-2*rho*K692+K692^2)+K692-rho)/(1-rho))</f>
        <v>#DIV/0!</v>
      </c>
      <c r="M692" s="11" t="e">
        <f t="shared" si="30"/>
        <v>#DIV/0!</v>
      </c>
      <c r="N692" s="10" t="e">
        <f t="shared" si="31"/>
        <v>#DIV/0!</v>
      </c>
      <c r="O692" s="10" t="e">
        <f t="shared" si="32"/>
        <v>#DIV/0!</v>
      </c>
      <c r="P692" s="8" t="e" cm="1">
        <f t="array" ref="P692">IF(E692=TRUE,0,dsdalpha)</f>
        <v>#DIV/0!</v>
      </c>
      <c r="Q692" s="8" t="e" cm="1">
        <f t="array" ref="Q692">IF(E692=TRUE,0,ds_dhro)</f>
        <v>#DIV/0!</v>
      </c>
      <c r="R692" s="9" t="e" cm="1">
        <f t="array" ref="R692">IF(E692=TRUE,0,dsdnu)</f>
        <v>#DIV/0!</v>
      </c>
    </row>
    <row r="693" spans="8:18" x14ac:dyDescent="0.2">
      <c r="H693" s="11"/>
      <c r="I693" s="16" t="e">
        <f>+alpha*((F*B693)^(0.5*(1-beta))*(1+1/24*(1-beta)^2*(LN(F/B693)^2)+1/1920*(1-beta)^4*(LN(F/B693)^4)))^(-1)</f>
        <v>#DIV/0!</v>
      </c>
      <c r="J693" s="11" t="e">
        <f>+(1+(1/24*(1-beta)^2*alpha^2/(F*B693)^(1-beta)+rho*beta*nu*alpha/(4*(F*B693)^(0.5*(1-beta)))+(2-3*rho^2)/24*nu^2)*F693)</f>
        <v>#DIV/0!</v>
      </c>
      <c r="K693" s="11" t="e">
        <f>+nu/alpha*(F*B693)^(0.5*(1-beta))*LN(F/B693)</f>
        <v>#DIV/0!</v>
      </c>
      <c r="L693" s="11" t="e">
        <f>LN((SQRT(1-2*rho*K693+K693^2)+K693-rho)/(1-rho))</f>
        <v>#DIV/0!</v>
      </c>
      <c r="M693" s="11" t="e">
        <f t="shared" si="30"/>
        <v>#DIV/0!</v>
      </c>
      <c r="N693" s="10" t="e">
        <f t="shared" si="31"/>
        <v>#DIV/0!</v>
      </c>
      <c r="O693" s="10" t="e">
        <f t="shared" si="32"/>
        <v>#DIV/0!</v>
      </c>
      <c r="P693" s="8" t="e" cm="1">
        <f t="array" ref="P693">IF(E693=TRUE,0,dsdalpha)</f>
        <v>#DIV/0!</v>
      </c>
      <c r="Q693" s="8" t="e" cm="1">
        <f t="array" ref="Q693">IF(E693=TRUE,0,ds_dhro)</f>
        <v>#DIV/0!</v>
      </c>
      <c r="R693" s="9" t="e" cm="1">
        <f t="array" ref="R693">IF(E693=TRUE,0,dsdnu)</f>
        <v>#DIV/0!</v>
      </c>
    </row>
    <row r="694" spans="8:18" x14ac:dyDescent="0.2">
      <c r="H694" s="11"/>
      <c r="I694" s="16" t="e">
        <f>+alpha*((F*B694)^(0.5*(1-beta))*(1+1/24*(1-beta)^2*(LN(F/B694)^2)+1/1920*(1-beta)^4*(LN(F/B694)^4)))^(-1)</f>
        <v>#DIV/0!</v>
      </c>
      <c r="J694" s="11" t="e">
        <f>+(1+(1/24*(1-beta)^2*alpha^2/(F*B694)^(1-beta)+rho*beta*nu*alpha/(4*(F*B694)^(0.5*(1-beta)))+(2-3*rho^2)/24*nu^2)*F694)</f>
        <v>#DIV/0!</v>
      </c>
      <c r="K694" s="11" t="e">
        <f>+nu/alpha*(F*B694)^(0.5*(1-beta))*LN(F/B694)</f>
        <v>#DIV/0!</v>
      </c>
      <c r="L694" s="11" t="e">
        <f>LN((SQRT(1-2*rho*K694+K694^2)+K694-rho)/(1-rho))</f>
        <v>#DIV/0!</v>
      </c>
      <c r="M694" s="11" t="e">
        <f t="shared" si="30"/>
        <v>#DIV/0!</v>
      </c>
      <c r="N694" s="10" t="e">
        <f t="shared" si="31"/>
        <v>#DIV/0!</v>
      </c>
      <c r="O694" s="10" t="e">
        <f t="shared" si="32"/>
        <v>#DIV/0!</v>
      </c>
      <c r="P694" s="8" t="e" cm="1">
        <f t="array" ref="P694">IF(E694=TRUE,0,dsdalpha)</f>
        <v>#DIV/0!</v>
      </c>
      <c r="Q694" s="8" t="e" cm="1">
        <f t="array" ref="Q694">IF(E694=TRUE,0,ds_dhro)</f>
        <v>#DIV/0!</v>
      </c>
      <c r="R694" s="9" t="e" cm="1">
        <f t="array" ref="R694">IF(E694=TRUE,0,dsdnu)</f>
        <v>#DIV/0!</v>
      </c>
    </row>
    <row r="695" spans="8:18" x14ac:dyDescent="0.2">
      <c r="H695" s="11"/>
      <c r="I695" s="16" t="e">
        <f>+alpha*((F*B695)^(0.5*(1-beta))*(1+1/24*(1-beta)^2*(LN(F/B695)^2)+1/1920*(1-beta)^4*(LN(F/B695)^4)))^(-1)</f>
        <v>#DIV/0!</v>
      </c>
      <c r="J695" s="11" t="e">
        <f>+(1+(1/24*(1-beta)^2*alpha^2/(F*B695)^(1-beta)+rho*beta*nu*alpha/(4*(F*B695)^(0.5*(1-beta)))+(2-3*rho^2)/24*nu^2)*F695)</f>
        <v>#DIV/0!</v>
      </c>
      <c r="K695" s="11" t="e">
        <f>+nu/alpha*(F*B695)^(0.5*(1-beta))*LN(F/B695)</f>
        <v>#DIV/0!</v>
      </c>
      <c r="L695" s="11" t="e">
        <f>LN((SQRT(1-2*rho*K695+K695^2)+K695-rho)/(1-rho))</f>
        <v>#DIV/0!</v>
      </c>
      <c r="M695" s="11" t="e">
        <f t="shared" si="30"/>
        <v>#DIV/0!</v>
      </c>
      <c r="N695" s="10" t="e">
        <f t="shared" si="31"/>
        <v>#DIV/0!</v>
      </c>
      <c r="O695" s="10" t="e">
        <f t="shared" si="32"/>
        <v>#DIV/0!</v>
      </c>
      <c r="P695" s="8" t="e" cm="1">
        <f t="array" ref="P695">IF(E695=TRUE,0,dsdalpha)</f>
        <v>#DIV/0!</v>
      </c>
      <c r="Q695" s="8" t="e" cm="1">
        <f t="array" ref="Q695">IF(E695=TRUE,0,ds_dhro)</f>
        <v>#DIV/0!</v>
      </c>
      <c r="R695" s="9" t="e" cm="1">
        <f t="array" ref="R695">IF(E695=TRUE,0,dsdnu)</f>
        <v>#DIV/0!</v>
      </c>
    </row>
    <row r="696" spans="8:18" x14ac:dyDescent="0.2">
      <c r="H696" s="11"/>
      <c r="I696" s="16" t="e">
        <f>+alpha*((F*B696)^(0.5*(1-beta))*(1+1/24*(1-beta)^2*(LN(F/B696)^2)+1/1920*(1-beta)^4*(LN(F/B696)^4)))^(-1)</f>
        <v>#DIV/0!</v>
      </c>
      <c r="J696" s="11" t="e">
        <f>+(1+(1/24*(1-beta)^2*alpha^2/(F*B696)^(1-beta)+rho*beta*nu*alpha/(4*(F*B696)^(0.5*(1-beta)))+(2-3*rho^2)/24*nu^2)*F696)</f>
        <v>#DIV/0!</v>
      </c>
      <c r="K696" s="11" t="e">
        <f>+nu/alpha*(F*B696)^(0.5*(1-beta))*LN(F/B696)</f>
        <v>#DIV/0!</v>
      </c>
      <c r="L696" s="11" t="e">
        <f>LN((SQRT(1-2*rho*K696+K696^2)+K696-rho)/(1-rho))</f>
        <v>#DIV/0!</v>
      </c>
      <c r="M696" s="11" t="e">
        <f t="shared" si="30"/>
        <v>#DIV/0!</v>
      </c>
      <c r="N696" s="10" t="e">
        <f t="shared" si="31"/>
        <v>#DIV/0!</v>
      </c>
      <c r="O696" s="10" t="e">
        <f t="shared" si="32"/>
        <v>#DIV/0!</v>
      </c>
      <c r="P696" s="8" t="e" cm="1">
        <f t="array" ref="P696">IF(E696=TRUE,0,dsdalpha)</f>
        <v>#DIV/0!</v>
      </c>
      <c r="Q696" s="8" t="e" cm="1">
        <f t="array" ref="Q696">IF(E696=TRUE,0,ds_dhro)</f>
        <v>#DIV/0!</v>
      </c>
      <c r="R696" s="9" t="e" cm="1">
        <f t="array" ref="R696">IF(E696=TRUE,0,dsdnu)</f>
        <v>#DIV/0!</v>
      </c>
    </row>
    <row r="697" spans="8:18" x14ac:dyDescent="0.2">
      <c r="H697" s="11"/>
      <c r="I697" s="16" t="e">
        <f>+alpha*((F*B697)^(0.5*(1-beta))*(1+1/24*(1-beta)^2*(LN(F/B697)^2)+1/1920*(1-beta)^4*(LN(F/B697)^4)))^(-1)</f>
        <v>#DIV/0!</v>
      </c>
      <c r="J697" s="11" t="e">
        <f>+(1+(1/24*(1-beta)^2*alpha^2/(F*B697)^(1-beta)+rho*beta*nu*alpha/(4*(F*B697)^(0.5*(1-beta)))+(2-3*rho^2)/24*nu^2)*F697)</f>
        <v>#DIV/0!</v>
      </c>
      <c r="K697" s="11" t="e">
        <f>+nu/alpha*(F*B697)^(0.5*(1-beta))*LN(F/B697)</f>
        <v>#DIV/0!</v>
      </c>
      <c r="L697" s="11" t="e">
        <f>LN((SQRT(1-2*rho*K697+K697^2)+K697-rho)/(1-rho))</f>
        <v>#DIV/0!</v>
      </c>
      <c r="M697" s="11" t="e">
        <f t="shared" si="30"/>
        <v>#DIV/0!</v>
      </c>
      <c r="N697" s="10" t="e">
        <f t="shared" si="31"/>
        <v>#DIV/0!</v>
      </c>
      <c r="O697" s="10" t="e">
        <f t="shared" si="32"/>
        <v>#DIV/0!</v>
      </c>
      <c r="P697" s="8" t="e" cm="1">
        <f t="array" ref="P697">IF(E697=TRUE,0,dsdalpha)</f>
        <v>#DIV/0!</v>
      </c>
      <c r="Q697" s="8" t="e" cm="1">
        <f t="array" ref="Q697">IF(E697=TRUE,0,ds_dhro)</f>
        <v>#DIV/0!</v>
      </c>
      <c r="R697" s="9" t="e" cm="1">
        <f t="array" ref="R697">IF(E697=TRUE,0,dsdnu)</f>
        <v>#DIV/0!</v>
      </c>
    </row>
    <row r="698" spans="8:18" x14ac:dyDescent="0.2">
      <c r="H698" s="11"/>
      <c r="I698" s="16" t="e">
        <f>+alpha*((F*B698)^(0.5*(1-beta))*(1+1/24*(1-beta)^2*(LN(F/B698)^2)+1/1920*(1-beta)^4*(LN(F/B698)^4)))^(-1)</f>
        <v>#DIV/0!</v>
      </c>
      <c r="J698" s="11" t="e">
        <f>+(1+(1/24*(1-beta)^2*alpha^2/(F*B698)^(1-beta)+rho*beta*nu*alpha/(4*(F*B698)^(0.5*(1-beta)))+(2-3*rho^2)/24*nu^2)*F698)</f>
        <v>#DIV/0!</v>
      </c>
      <c r="K698" s="11" t="e">
        <f>+nu/alpha*(F*B698)^(0.5*(1-beta))*LN(F/B698)</f>
        <v>#DIV/0!</v>
      </c>
      <c r="L698" s="11" t="e">
        <f>LN((SQRT(1-2*rho*K698+K698^2)+K698-rho)/(1-rho))</f>
        <v>#DIV/0!</v>
      </c>
      <c r="M698" s="11" t="e">
        <f t="shared" si="30"/>
        <v>#DIV/0!</v>
      </c>
      <c r="N698" s="10" t="e">
        <f t="shared" si="31"/>
        <v>#DIV/0!</v>
      </c>
      <c r="O698" s="10" t="e">
        <f t="shared" si="32"/>
        <v>#DIV/0!</v>
      </c>
      <c r="P698" s="8" t="e" cm="1">
        <f t="array" ref="P698">IF(E698=TRUE,0,dsdalpha)</f>
        <v>#DIV/0!</v>
      </c>
      <c r="Q698" s="8" t="e" cm="1">
        <f t="array" ref="Q698">IF(E698=TRUE,0,ds_dhro)</f>
        <v>#DIV/0!</v>
      </c>
      <c r="R698" s="9" t="e" cm="1">
        <f t="array" ref="R698">IF(E698=TRUE,0,dsdnu)</f>
        <v>#DIV/0!</v>
      </c>
    </row>
    <row r="699" spans="8:18" x14ac:dyDescent="0.2">
      <c r="H699" s="11"/>
      <c r="I699" s="16" t="e">
        <f>+alpha*((F*B699)^(0.5*(1-beta))*(1+1/24*(1-beta)^2*(LN(F/B699)^2)+1/1920*(1-beta)^4*(LN(F/B699)^4)))^(-1)</f>
        <v>#DIV/0!</v>
      </c>
      <c r="J699" s="11" t="e">
        <f>+(1+(1/24*(1-beta)^2*alpha^2/(F*B699)^(1-beta)+rho*beta*nu*alpha/(4*(F*B699)^(0.5*(1-beta)))+(2-3*rho^2)/24*nu^2)*F699)</f>
        <v>#DIV/0!</v>
      </c>
      <c r="K699" s="11" t="e">
        <f>+nu/alpha*(F*B699)^(0.5*(1-beta))*LN(F/B699)</f>
        <v>#DIV/0!</v>
      </c>
      <c r="L699" s="11" t="e">
        <f>LN((SQRT(1-2*rho*K699+K699^2)+K699-rho)/(1-rho))</f>
        <v>#DIV/0!</v>
      </c>
      <c r="M699" s="11" t="e">
        <f t="shared" si="30"/>
        <v>#DIV/0!</v>
      </c>
      <c r="N699" s="10" t="e">
        <f t="shared" si="31"/>
        <v>#DIV/0!</v>
      </c>
      <c r="O699" s="10" t="e">
        <f t="shared" si="32"/>
        <v>#DIV/0!</v>
      </c>
      <c r="P699" s="8" t="e" cm="1">
        <f t="array" ref="P699">IF(E699=TRUE,0,dsdalpha)</f>
        <v>#DIV/0!</v>
      </c>
      <c r="Q699" s="8" t="e" cm="1">
        <f t="array" ref="Q699">IF(E699=TRUE,0,ds_dhro)</f>
        <v>#DIV/0!</v>
      </c>
      <c r="R699" s="9" t="e" cm="1">
        <f t="array" ref="R699">IF(E699=TRUE,0,dsdnu)</f>
        <v>#DIV/0!</v>
      </c>
    </row>
    <row r="700" spans="8:18" x14ac:dyDescent="0.2">
      <c r="H700" s="11"/>
      <c r="I700" s="16" t="e">
        <f>+alpha*((F*B700)^(0.5*(1-beta))*(1+1/24*(1-beta)^2*(LN(F/B700)^2)+1/1920*(1-beta)^4*(LN(F/B700)^4)))^(-1)</f>
        <v>#DIV/0!</v>
      </c>
      <c r="J700" s="11" t="e">
        <f>+(1+(1/24*(1-beta)^2*alpha^2/(F*B700)^(1-beta)+rho*beta*nu*alpha/(4*(F*B700)^(0.5*(1-beta)))+(2-3*rho^2)/24*nu^2)*F700)</f>
        <v>#DIV/0!</v>
      </c>
      <c r="K700" s="11" t="e">
        <f>+nu/alpha*(F*B700)^(0.5*(1-beta))*LN(F/B700)</f>
        <v>#DIV/0!</v>
      </c>
      <c r="L700" s="11" t="e">
        <f>LN((SQRT(1-2*rho*K700+K700^2)+K700-rho)/(1-rho))</f>
        <v>#DIV/0!</v>
      </c>
      <c r="M700" s="11" t="e">
        <f t="shared" si="30"/>
        <v>#DIV/0!</v>
      </c>
      <c r="N700" s="10" t="e">
        <f t="shared" si="31"/>
        <v>#DIV/0!</v>
      </c>
      <c r="O700" s="10" t="e">
        <f t="shared" si="32"/>
        <v>#DIV/0!</v>
      </c>
      <c r="P700" s="8" t="e" cm="1">
        <f t="array" ref="P700">IF(E700=TRUE,0,dsdalpha)</f>
        <v>#DIV/0!</v>
      </c>
      <c r="Q700" s="8" t="e" cm="1">
        <f t="array" ref="Q700">IF(E700=TRUE,0,ds_dhro)</f>
        <v>#DIV/0!</v>
      </c>
      <c r="R700" s="9" t="e" cm="1">
        <f t="array" ref="R700">IF(E700=TRUE,0,dsdnu)</f>
        <v>#DIV/0!</v>
      </c>
    </row>
    <row r="701" spans="8:18" x14ac:dyDescent="0.2">
      <c r="H701" s="11"/>
      <c r="I701" s="16" t="e">
        <f>+alpha*((F*B701)^(0.5*(1-beta))*(1+1/24*(1-beta)^2*(LN(F/B701)^2)+1/1920*(1-beta)^4*(LN(F/B701)^4)))^(-1)</f>
        <v>#DIV/0!</v>
      </c>
      <c r="J701" s="11" t="e">
        <f>+(1+(1/24*(1-beta)^2*alpha^2/(F*B701)^(1-beta)+rho*beta*nu*alpha/(4*(F*B701)^(0.5*(1-beta)))+(2-3*rho^2)/24*nu^2)*F701)</f>
        <v>#DIV/0!</v>
      </c>
      <c r="K701" s="11" t="e">
        <f>+nu/alpha*(F*B701)^(0.5*(1-beta))*LN(F/B701)</f>
        <v>#DIV/0!</v>
      </c>
      <c r="L701" s="11" t="e">
        <f>LN((SQRT(1-2*rho*K701+K701^2)+K701-rho)/(1-rho))</f>
        <v>#DIV/0!</v>
      </c>
      <c r="M701" s="11" t="e">
        <f t="shared" si="30"/>
        <v>#DIV/0!</v>
      </c>
      <c r="N701" s="10" t="e">
        <f t="shared" si="31"/>
        <v>#DIV/0!</v>
      </c>
      <c r="O701" s="10" t="e">
        <f t="shared" si="32"/>
        <v>#DIV/0!</v>
      </c>
      <c r="P701" s="8" t="e" cm="1">
        <f t="array" ref="P701">IF(E701=TRUE,0,dsdalpha)</f>
        <v>#DIV/0!</v>
      </c>
      <c r="Q701" s="8" t="e" cm="1">
        <f t="array" ref="Q701">IF(E701=TRUE,0,ds_dhro)</f>
        <v>#DIV/0!</v>
      </c>
      <c r="R701" s="9" t="e" cm="1">
        <f t="array" ref="R701">IF(E701=TRUE,0,dsdnu)</f>
        <v>#DIV/0!</v>
      </c>
    </row>
    <row r="702" spans="8:18" x14ac:dyDescent="0.2">
      <c r="H702" s="11"/>
      <c r="I702" s="16" t="e">
        <f>+alpha*((F*B702)^(0.5*(1-beta))*(1+1/24*(1-beta)^2*(LN(F/B702)^2)+1/1920*(1-beta)^4*(LN(F/B702)^4)))^(-1)</f>
        <v>#DIV/0!</v>
      </c>
      <c r="J702" s="11" t="e">
        <f>+(1+(1/24*(1-beta)^2*alpha^2/(F*B702)^(1-beta)+rho*beta*nu*alpha/(4*(F*B702)^(0.5*(1-beta)))+(2-3*rho^2)/24*nu^2)*F702)</f>
        <v>#DIV/0!</v>
      </c>
      <c r="K702" s="11" t="e">
        <f>+nu/alpha*(F*B702)^(0.5*(1-beta))*LN(F/B702)</f>
        <v>#DIV/0!</v>
      </c>
      <c r="L702" s="11" t="e">
        <f>LN((SQRT(1-2*rho*K702+K702^2)+K702-rho)/(1-rho))</f>
        <v>#DIV/0!</v>
      </c>
      <c r="M702" s="11" t="e">
        <f t="shared" si="30"/>
        <v>#DIV/0!</v>
      </c>
      <c r="N702" s="10" t="e">
        <f t="shared" si="31"/>
        <v>#DIV/0!</v>
      </c>
      <c r="O702" s="10" t="e">
        <f t="shared" si="32"/>
        <v>#DIV/0!</v>
      </c>
      <c r="P702" s="8" t="e" cm="1">
        <f t="array" ref="P702">IF(E702=TRUE,0,dsdalpha)</f>
        <v>#DIV/0!</v>
      </c>
      <c r="Q702" s="8" t="e" cm="1">
        <f t="array" ref="Q702">IF(E702=TRUE,0,ds_dhro)</f>
        <v>#DIV/0!</v>
      </c>
      <c r="R702" s="9" t="e" cm="1">
        <f t="array" ref="R702">IF(E702=TRUE,0,dsdnu)</f>
        <v>#DIV/0!</v>
      </c>
    </row>
    <row r="703" spans="8:18" x14ac:dyDescent="0.2">
      <c r="H703" s="11"/>
      <c r="I703" s="16" t="e">
        <f>+alpha*((F*B703)^(0.5*(1-beta))*(1+1/24*(1-beta)^2*(LN(F/B703)^2)+1/1920*(1-beta)^4*(LN(F/B703)^4)))^(-1)</f>
        <v>#DIV/0!</v>
      </c>
      <c r="J703" s="11" t="e">
        <f>+(1+(1/24*(1-beta)^2*alpha^2/(F*B703)^(1-beta)+rho*beta*nu*alpha/(4*(F*B703)^(0.5*(1-beta)))+(2-3*rho^2)/24*nu^2)*F703)</f>
        <v>#DIV/0!</v>
      </c>
      <c r="K703" s="11" t="e">
        <f>+nu/alpha*(F*B703)^(0.5*(1-beta))*LN(F/B703)</f>
        <v>#DIV/0!</v>
      </c>
      <c r="L703" s="11" t="e">
        <f>LN((SQRT(1-2*rho*K703+K703^2)+K703-rho)/(1-rho))</f>
        <v>#DIV/0!</v>
      </c>
      <c r="M703" s="11" t="e">
        <f t="shared" si="30"/>
        <v>#DIV/0!</v>
      </c>
      <c r="N703" s="10" t="e">
        <f t="shared" si="31"/>
        <v>#DIV/0!</v>
      </c>
      <c r="O703" s="10" t="e">
        <f t="shared" si="32"/>
        <v>#DIV/0!</v>
      </c>
      <c r="P703" s="8" t="e" cm="1">
        <f t="array" ref="P703">IF(E703=TRUE,0,dsdalpha)</f>
        <v>#DIV/0!</v>
      </c>
      <c r="Q703" s="8" t="e" cm="1">
        <f t="array" ref="Q703">IF(E703=TRUE,0,ds_dhro)</f>
        <v>#DIV/0!</v>
      </c>
      <c r="R703" s="9" t="e" cm="1">
        <f t="array" ref="R703">IF(E703=TRUE,0,dsdnu)</f>
        <v>#DIV/0!</v>
      </c>
    </row>
    <row r="704" spans="8:18" x14ac:dyDescent="0.2">
      <c r="H704" s="11"/>
      <c r="I704" s="16" t="e">
        <f>+alpha*((F*B704)^(0.5*(1-beta))*(1+1/24*(1-beta)^2*(LN(F/B704)^2)+1/1920*(1-beta)^4*(LN(F/B704)^4)))^(-1)</f>
        <v>#DIV/0!</v>
      </c>
      <c r="J704" s="11" t="e">
        <f>+(1+(1/24*(1-beta)^2*alpha^2/(F*B704)^(1-beta)+rho*beta*nu*alpha/(4*(F*B704)^(0.5*(1-beta)))+(2-3*rho^2)/24*nu^2)*F704)</f>
        <v>#DIV/0!</v>
      </c>
      <c r="K704" s="11" t="e">
        <f>+nu/alpha*(F*B704)^(0.5*(1-beta))*LN(F/B704)</f>
        <v>#DIV/0!</v>
      </c>
      <c r="L704" s="11" t="e">
        <f>LN((SQRT(1-2*rho*K704+K704^2)+K704-rho)/(1-rho))</f>
        <v>#DIV/0!</v>
      </c>
      <c r="M704" s="11" t="e">
        <f t="shared" si="30"/>
        <v>#DIV/0!</v>
      </c>
      <c r="N704" s="10" t="e">
        <f t="shared" si="31"/>
        <v>#DIV/0!</v>
      </c>
      <c r="O704" s="10" t="e">
        <f t="shared" si="32"/>
        <v>#DIV/0!</v>
      </c>
      <c r="P704" s="8" t="e" cm="1">
        <f t="array" ref="P704">IF(E704=TRUE,0,dsdalpha)</f>
        <v>#DIV/0!</v>
      </c>
      <c r="Q704" s="8" t="e" cm="1">
        <f t="array" ref="Q704">IF(E704=TRUE,0,ds_dhro)</f>
        <v>#DIV/0!</v>
      </c>
      <c r="R704" s="9" t="e" cm="1">
        <f t="array" ref="R704">IF(E704=TRUE,0,dsdnu)</f>
        <v>#DIV/0!</v>
      </c>
    </row>
    <row r="705" spans="8:18" x14ac:dyDescent="0.2">
      <c r="H705" s="11"/>
      <c r="I705" s="16" t="e">
        <f>+alpha*((F*B705)^(0.5*(1-beta))*(1+1/24*(1-beta)^2*(LN(F/B705)^2)+1/1920*(1-beta)^4*(LN(F/B705)^4)))^(-1)</f>
        <v>#DIV/0!</v>
      </c>
      <c r="J705" s="11" t="e">
        <f>+(1+(1/24*(1-beta)^2*alpha^2/(F*B705)^(1-beta)+rho*beta*nu*alpha/(4*(F*B705)^(0.5*(1-beta)))+(2-3*rho^2)/24*nu^2)*F705)</f>
        <v>#DIV/0!</v>
      </c>
      <c r="K705" s="11" t="e">
        <f>+nu/alpha*(F*B705)^(0.5*(1-beta))*LN(F/B705)</f>
        <v>#DIV/0!</v>
      </c>
      <c r="L705" s="11" t="e">
        <f>LN((SQRT(1-2*rho*K705+K705^2)+K705-rho)/(1-rho))</f>
        <v>#DIV/0!</v>
      </c>
      <c r="M705" s="11" t="e">
        <f t="shared" si="30"/>
        <v>#DIV/0!</v>
      </c>
      <c r="N705" s="10" t="e">
        <f t="shared" si="31"/>
        <v>#DIV/0!</v>
      </c>
      <c r="O705" s="10" t="e">
        <f t="shared" si="32"/>
        <v>#DIV/0!</v>
      </c>
      <c r="P705" s="8" t="e" cm="1">
        <f t="array" ref="P705">IF(E705=TRUE,0,dsdalpha)</f>
        <v>#DIV/0!</v>
      </c>
      <c r="Q705" s="8" t="e" cm="1">
        <f t="array" ref="Q705">IF(E705=TRUE,0,ds_dhro)</f>
        <v>#DIV/0!</v>
      </c>
      <c r="R705" s="9" t="e" cm="1">
        <f t="array" ref="R705">IF(E705=TRUE,0,dsdnu)</f>
        <v>#DIV/0!</v>
      </c>
    </row>
    <row r="706" spans="8:18" x14ac:dyDescent="0.2">
      <c r="H706" s="11"/>
      <c r="I706" s="16" t="e">
        <f>+alpha*((F*B706)^(0.5*(1-beta))*(1+1/24*(1-beta)^2*(LN(F/B706)^2)+1/1920*(1-beta)^4*(LN(F/B706)^4)))^(-1)</f>
        <v>#DIV/0!</v>
      </c>
      <c r="J706" s="11" t="e">
        <f>+(1+(1/24*(1-beta)^2*alpha^2/(F*B706)^(1-beta)+rho*beta*nu*alpha/(4*(F*B706)^(0.5*(1-beta)))+(2-3*rho^2)/24*nu^2)*F706)</f>
        <v>#DIV/0!</v>
      </c>
      <c r="K706" s="11" t="e">
        <f>+nu/alpha*(F*B706)^(0.5*(1-beta))*LN(F/B706)</f>
        <v>#DIV/0!</v>
      </c>
      <c r="L706" s="11" t="e">
        <f>LN((SQRT(1-2*rho*K706+K706^2)+K706-rho)/(1-rho))</f>
        <v>#DIV/0!</v>
      </c>
      <c r="M706" s="11" t="e">
        <f t="shared" si="30"/>
        <v>#DIV/0!</v>
      </c>
      <c r="N706" s="10" t="e">
        <f t="shared" si="31"/>
        <v>#DIV/0!</v>
      </c>
      <c r="O706" s="10" t="e">
        <f t="shared" si="32"/>
        <v>#DIV/0!</v>
      </c>
      <c r="P706" s="8" t="e" cm="1">
        <f t="array" ref="P706">IF(E706=TRUE,0,dsdalpha)</f>
        <v>#DIV/0!</v>
      </c>
      <c r="Q706" s="8" t="e" cm="1">
        <f t="array" ref="Q706">IF(E706=TRUE,0,ds_dhro)</f>
        <v>#DIV/0!</v>
      </c>
      <c r="R706" s="9" t="e" cm="1">
        <f t="array" ref="R706">IF(E706=TRUE,0,dsdnu)</f>
        <v>#DIV/0!</v>
      </c>
    </row>
    <row r="707" spans="8:18" x14ac:dyDescent="0.2">
      <c r="H707" s="11"/>
      <c r="I707" s="16" t="e">
        <f>+alpha*((F*B707)^(0.5*(1-beta))*(1+1/24*(1-beta)^2*(LN(F/B707)^2)+1/1920*(1-beta)^4*(LN(F/B707)^4)))^(-1)</f>
        <v>#DIV/0!</v>
      </c>
      <c r="J707" s="11" t="e">
        <f>+(1+(1/24*(1-beta)^2*alpha^2/(F*B707)^(1-beta)+rho*beta*nu*alpha/(4*(F*B707)^(0.5*(1-beta)))+(2-3*rho^2)/24*nu^2)*F707)</f>
        <v>#DIV/0!</v>
      </c>
      <c r="K707" s="11" t="e">
        <f>+nu/alpha*(F*B707)^(0.5*(1-beta))*LN(F/B707)</f>
        <v>#DIV/0!</v>
      </c>
      <c r="L707" s="11" t="e">
        <f>LN((SQRT(1-2*rho*K707+K707^2)+K707-rho)/(1-rho))</f>
        <v>#DIV/0!</v>
      </c>
      <c r="M707" s="11" t="e">
        <f t="shared" ref="M707:M770" si="33">I707*J707*K707/L707</f>
        <v>#DIV/0!</v>
      </c>
      <c r="N707" s="10" t="e">
        <f t="shared" ref="N707:N770" si="34">(M707-D707)^2</f>
        <v>#DIV/0!</v>
      </c>
      <c r="O707" s="10" t="e">
        <f t="shared" ref="O707:O770" si="35">IF(E707=TRUE,0,N707)</f>
        <v>#DIV/0!</v>
      </c>
      <c r="P707" s="8" t="e" cm="1">
        <f t="array" ref="P707">IF(E707=TRUE,0,dsdalpha)</f>
        <v>#DIV/0!</v>
      </c>
      <c r="Q707" s="8" t="e" cm="1">
        <f t="array" ref="Q707">IF(E707=TRUE,0,ds_dhro)</f>
        <v>#DIV/0!</v>
      </c>
      <c r="R707" s="9" t="e" cm="1">
        <f t="array" ref="R707">IF(E707=TRUE,0,dsdnu)</f>
        <v>#DIV/0!</v>
      </c>
    </row>
    <row r="708" spans="8:18" x14ac:dyDescent="0.2">
      <c r="H708" s="11"/>
      <c r="I708" s="16" t="e">
        <f>+alpha*((F*B708)^(0.5*(1-beta))*(1+1/24*(1-beta)^2*(LN(F/B708)^2)+1/1920*(1-beta)^4*(LN(F/B708)^4)))^(-1)</f>
        <v>#DIV/0!</v>
      </c>
      <c r="J708" s="11" t="e">
        <f>+(1+(1/24*(1-beta)^2*alpha^2/(F*B708)^(1-beta)+rho*beta*nu*alpha/(4*(F*B708)^(0.5*(1-beta)))+(2-3*rho^2)/24*nu^2)*F708)</f>
        <v>#DIV/0!</v>
      </c>
      <c r="K708" s="11" t="e">
        <f>+nu/alpha*(F*B708)^(0.5*(1-beta))*LN(F/B708)</f>
        <v>#DIV/0!</v>
      </c>
      <c r="L708" s="11" t="e">
        <f>LN((SQRT(1-2*rho*K708+K708^2)+K708-rho)/(1-rho))</f>
        <v>#DIV/0!</v>
      </c>
      <c r="M708" s="11" t="e">
        <f t="shared" si="33"/>
        <v>#DIV/0!</v>
      </c>
      <c r="N708" s="10" t="e">
        <f t="shared" si="34"/>
        <v>#DIV/0!</v>
      </c>
      <c r="O708" s="10" t="e">
        <f t="shared" si="35"/>
        <v>#DIV/0!</v>
      </c>
      <c r="P708" s="8" t="e" cm="1">
        <f t="array" ref="P708">IF(E708=TRUE,0,dsdalpha)</f>
        <v>#DIV/0!</v>
      </c>
      <c r="Q708" s="8" t="e" cm="1">
        <f t="array" ref="Q708">IF(E708=TRUE,0,ds_dhro)</f>
        <v>#DIV/0!</v>
      </c>
      <c r="R708" s="9" t="e" cm="1">
        <f t="array" ref="R708">IF(E708=TRUE,0,dsdnu)</f>
        <v>#DIV/0!</v>
      </c>
    </row>
    <row r="709" spans="8:18" x14ac:dyDescent="0.2">
      <c r="H709" s="11"/>
      <c r="I709" s="16" t="e">
        <f>+alpha*((F*B709)^(0.5*(1-beta))*(1+1/24*(1-beta)^2*(LN(F/B709)^2)+1/1920*(1-beta)^4*(LN(F/B709)^4)))^(-1)</f>
        <v>#DIV/0!</v>
      </c>
      <c r="J709" s="11" t="e">
        <f>+(1+(1/24*(1-beta)^2*alpha^2/(F*B709)^(1-beta)+rho*beta*nu*alpha/(4*(F*B709)^(0.5*(1-beta)))+(2-3*rho^2)/24*nu^2)*F709)</f>
        <v>#DIV/0!</v>
      </c>
      <c r="K709" s="11" t="e">
        <f>+nu/alpha*(F*B709)^(0.5*(1-beta))*LN(F/B709)</f>
        <v>#DIV/0!</v>
      </c>
      <c r="L709" s="11" t="e">
        <f>LN((SQRT(1-2*rho*K709+K709^2)+K709-rho)/(1-rho))</f>
        <v>#DIV/0!</v>
      </c>
      <c r="M709" s="11" t="e">
        <f t="shared" si="33"/>
        <v>#DIV/0!</v>
      </c>
      <c r="N709" s="10" t="e">
        <f t="shared" si="34"/>
        <v>#DIV/0!</v>
      </c>
      <c r="O709" s="10" t="e">
        <f t="shared" si="35"/>
        <v>#DIV/0!</v>
      </c>
      <c r="P709" s="8" t="e" cm="1">
        <f t="array" ref="P709">IF(E709=TRUE,0,dsdalpha)</f>
        <v>#DIV/0!</v>
      </c>
      <c r="Q709" s="8" t="e" cm="1">
        <f t="array" ref="Q709">IF(E709=TRUE,0,ds_dhro)</f>
        <v>#DIV/0!</v>
      </c>
      <c r="R709" s="9" t="e" cm="1">
        <f t="array" ref="R709">IF(E709=TRUE,0,dsdnu)</f>
        <v>#DIV/0!</v>
      </c>
    </row>
    <row r="710" spans="8:18" x14ac:dyDescent="0.2">
      <c r="H710" s="11"/>
      <c r="I710" s="16" t="e">
        <f>+alpha*((F*B710)^(0.5*(1-beta))*(1+1/24*(1-beta)^2*(LN(F/B710)^2)+1/1920*(1-beta)^4*(LN(F/B710)^4)))^(-1)</f>
        <v>#DIV/0!</v>
      </c>
      <c r="J710" s="11" t="e">
        <f>+(1+(1/24*(1-beta)^2*alpha^2/(F*B710)^(1-beta)+rho*beta*nu*alpha/(4*(F*B710)^(0.5*(1-beta)))+(2-3*rho^2)/24*nu^2)*F710)</f>
        <v>#DIV/0!</v>
      </c>
      <c r="K710" s="11" t="e">
        <f>+nu/alpha*(F*B710)^(0.5*(1-beta))*LN(F/B710)</f>
        <v>#DIV/0!</v>
      </c>
      <c r="L710" s="11" t="e">
        <f>LN((SQRT(1-2*rho*K710+K710^2)+K710-rho)/(1-rho))</f>
        <v>#DIV/0!</v>
      </c>
      <c r="M710" s="11" t="e">
        <f t="shared" si="33"/>
        <v>#DIV/0!</v>
      </c>
      <c r="N710" s="10" t="e">
        <f t="shared" si="34"/>
        <v>#DIV/0!</v>
      </c>
      <c r="O710" s="10" t="e">
        <f t="shared" si="35"/>
        <v>#DIV/0!</v>
      </c>
      <c r="P710" s="8" t="e" cm="1">
        <f t="array" ref="P710">IF(E710=TRUE,0,dsdalpha)</f>
        <v>#DIV/0!</v>
      </c>
      <c r="Q710" s="8" t="e" cm="1">
        <f t="array" ref="Q710">IF(E710=TRUE,0,ds_dhro)</f>
        <v>#DIV/0!</v>
      </c>
      <c r="R710" s="9" t="e" cm="1">
        <f t="array" ref="R710">IF(E710=TRUE,0,dsdnu)</f>
        <v>#DIV/0!</v>
      </c>
    </row>
    <row r="711" spans="8:18" x14ac:dyDescent="0.2">
      <c r="H711" s="11"/>
      <c r="I711" s="16" t="e">
        <f>+alpha*((F*B711)^(0.5*(1-beta))*(1+1/24*(1-beta)^2*(LN(F/B711)^2)+1/1920*(1-beta)^4*(LN(F/B711)^4)))^(-1)</f>
        <v>#DIV/0!</v>
      </c>
      <c r="J711" s="11" t="e">
        <f>+(1+(1/24*(1-beta)^2*alpha^2/(F*B711)^(1-beta)+rho*beta*nu*alpha/(4*(F*B711)^(0.5*(1-beta)))+(2-3*rho^2)/24*nu^2)*F711)</f>
        <v>#DIV/0!</v>
      </c>
      <c r="K711" s="11" t="e">
        <f>+nu/alpha*(F*B711)^(0.5*(1-beta))*LN(F/B711)</f>
        <v>#DIV/0!</v>
      </c>
      <c r="L711" s="11" t="e">
        <f>LN((SQRT(1-2*rho*K711+K711^2)+K711-rho)/(1-rho))</f>
        <v>#DIV/0!</v>
      </c>
      <c r="M711" s="11" t="e">
        <f t="shared" si="33"/>
        <v>#DIV/0!</v>
      </c>
      <c r="N711" s="10" t="e">
        <f t="shared" si="34"/>
        <v>#DIV/0!</v>
      </c>
      <c r="O711" s="10" t="e">
        <f t="shared" si="35"/>
        <v>#DIV/0!</v>
      </c>
      <c r="P711" s="8" t="e" cm="1">
        <f t="array" ref="P711">IF(E711=TRUE,0,dsdalpha)</f>
        <v>#DIV/0!</v>
      </c>
      <c r="Q711" s="8" t="e" cm="1">
        <f t="array" ref="Q711">IF(E711=TRUE,0,ds_dhro)</f>
        <v>#DIV/0!</v>
      </c>
      <c r="R711" s="9" t="e" cm="1">
        <f t="array" ref="R711">IF(E711=TRUE,0,dsdnu)</f>
        <v>#DIV/0!</v>
      </c>
    </row>
    <row r="712" spans="8:18" x14ac:dyDescent="0.2">
      <c r="H712" s="11"/>
      <c r="I712" s="16" t="e">
        <f>+alpha*((F*B712)^(0.5*(1-beta))*(1+1/24*(1-beta)^2*(LN(F/B712)^2)+1/1920*(1-beta)^4*(LN(F/B712)^4)))^(-1)</f>
        <v>#DIV/0!</v>
      </c>
      <c r="J712" s="11" t="e">
        <f>+(1+(1/24*(1-beta)^2*alpha^2/(F*B712)^(1-beta)+rho*beta*nu*alpha/(4*(F*B712)^(0.5*(1-beta)))+(2-3*rho^2)/24*nu^2)*F712)</f>
        <v>#DIV/0!</v>
      </c>
      <c r="K712" s="11" t="e">
        <f>+nu/alpha*(F*B712)^(0.5*(1-beta))*LN(F/B712)</f>
        <v>#DIV/0!</v>
      </c>
      <c r="L712" s="11" t="e">
        <f>LN((SQRT(1-2*rho*K712+K712^2)+K712-rho)/(1-rho))</f>
        <v>#DIV/0!</v>
      </c>
      <c r="M712" s="11" t="e">
        <f t="shared" si="33"/>
        <v>#DIV/0!</v>
      </c>
      <c r="N712" s="10" t="e">
        <f t="shared" si="34"/>
        <v>#DIV/0!</v>
      </c>
      <c r="O712" s="10" t="e">
        <f t="shared" si="35"/>
        <v>#DIV/0!</v>
      </c>
      <c r="P712" s="8" t="e" cm="1">
        <f t="array" ref="P712">IF(E712=TRUE,0,dsdalpha)</f>
        <v>#DIV/0!</v>
      </c>
      <c r="Q712" s="8" t="e" cm="1">
        <f t="array" ref="Q712">IF(E712=TRUE,0,ds_dhro)</f>
        <v>#DIV/0!</v>
      </c>
      <c r="R712" s="9" t="e" cm="1">
        <f t="array" ref="R712">IF(E712=TRUE,0,dsdnu)</f>
        <v>#DIV/0!</v>
      </c>
    </row>
    <row r="713" spans="8:18" x14ac:dyDescent="0.2">
      <c r="H713" s="11"/>
      <c r="I713" s="16" t="e">
        <f>+alpha*((F*B713)^(0.5*(1-beta))*(1+1/24*(1-beta)^2*(LN(F/B713)^2)+1/1920*(1-beta)^4*(LN(F/B713)^4)))^(-1)</f>
        <v>#DIV/0!</v>
      </c>
      <c r="J713" s="11" t="e">
        <f>+(1+(1/24*(1-beta)^2*alpha^2/(F*B713)^(1-beta)+rho*beta*nu*alpha/(4*(F*B713)^(0.5*(1-beta)))+(2-3*rho^2)/24*nu^2)*F713)</f>
        <v>#DIV/0!</v>
      </c>
      <c r="K713" s="11" t="e">
        <f>+nu/alpha*(F*B713)^(0.5*(1-beta))*LN(F/B713)</f>
        <v>#DIV/0!</v>
      </c>
      <c r="L713" s="11" t="e">
        <f>LN((SQRT(1-2*rho*K713+K713^2)+K713-rho)/(1-rho))</f>
        <v>#DIV/0!</v>
      </c>
      <c r="M713" s="11" t="e">
        <f t="shared" si="33"/>
        <v>#DIV/0!</v>
      </c>
      <c r="N713" s="10" t="e">
        <f t="shared" si="34"/>
        <v>#DIV/0!</v>
      </c>
      <c r="O713" s="10" t="e">
        <f t="shared" si="35"/>
        <v>#DIV/0!</v>
      </c>
      <c r="P713" s="8" t="e" cm="1">
        <f t="array" ref="P713">IF(E713=TRUE,0,dsdalpha)</f>
        <v>#DIV/0!</v>
      </c>
      <c r="Q713" s="8" t="e" cm="1">
        <f t="array" ref="Q713">IF(E713=TRUE,0,ds_dhro)</f>
        <v>#DIV/0!</v>
      </c>
      <c r="R713" s="9" t="e" cm="1">
        <f t="array" ref="R713">IF(E713=TRUE,0,dsdnu)</f>
        <v>#DIV/0!</v>
      </c>
    </row>
    <row r="714" spans="8:18" x14ac:dyDescent="0.2">
      <c r="H714" s="11"/>
      <c r="I714" s="16" t="e">
        <f>+alpha*((F*B714)^(0.5*(1-beta))*(1+1/24*(1-beta)^2*(LN(F/B714)^2)+1/1920*(1-beta)^4*(LN(F/B714)^4)))^(-1)</f>
        <v>#DIV/0!</v>
      </c>
      <c r="J714" s="11" t="e">
        <f>+(1+(1/24*(1-beta)^2*alpha^2/(F*B714)^(1-beta)+rho*beta*nu*alpha/(4*(F*B714)^(0.5*(1-beta)))+(2-3*rho^2)/24*nu^2)*F714)</f>
        <v>#DIV/0!</v>
      </c>
      <c r="K714" s="11" t="e">
        <f>+nu/alpha*(F*B714)^(0.5*(1-beta))*LN(F/B714)</f>
        <v>#DIV/0!</v>
      </c>
      <c r="L714" s="11" t="e">
        <f>LN((SQRT(1-2*rho*K714+K714^2)+K714-rho)/(1-rho))</f>
        <v>#DIV/0!</v>
      </c>
      <c r="M714" s="11" t="e">
        <f t="shared" si="33"/>
        <v>#DIV/0!</v>
      </c>
      <c r="N714" s="10" t="e">
        <f t="shared" si="34"/>
        <v>#DIV/0!</v>
      </c>
      <c r="O714" s="10" t="e">
        <f t="shared" si="35"/>
        <v>#DIV/0!</v>
      </c>
      <c r="P714" s="8" t="e" cm="1">
        <f t="array" ref="P714">IF(E714=TRUE,0,dsdalpha)</f>
        <v>#DIV/0!</v>
      </c>
      <c r="Q714" s="8" t="e" cm="1">
        <f t="array" ref="Q714">IF(E714=TRUE,0,ds_dhro)</f>
        <v>#DIV/0!</v>
      </c>
      <c r="R714" s="9" t="e" cm="1">
        <f t="array" ref="R714">IF(E714=TRUE,0,dsdnu)</f>
        <v>#DIV/0!</v>
      </c>
    </row>
    <row r="715" spans="8:18" x14ac:dyDescent="0.2">
      <c r="H715" s="11"/>
      <c r="I715" s="16" t="e">
        <f>+alpha*((F*B715)^(0.5*(1-beta))*(1+1/24*(1-beta)^2*(LN(F/B715)^2)+1/1920*(1-beta)^4*(LN(F/B715)^4)))^(-1)</f>
        <v>#DIV/0!</v>
      </c>
      <c r="J715" s="11" t="e">
        <f>+(1+(1/24*(1-beta)^2*alpha^2/(F*B715)^(1-beta)+rho*beta*nu*alpha/(4*(F*B715)^(0.5*(1-beta)))+(2-3*rho^2)/24*nu^2)*F715)</f>
        <v>#DIV/0!</v>
      </c>
      <c r="K715" s="11" t="e">
        <f>+nu/alpha*(F*B715)^(0.5*(1-beta))*LN(F/B715)</f>
        <v>#DIV/0!</v>
      </c>
      <c r="L715" s="11" t="e">
        <f>LN((SQRT(1-2*rho*K715+K715^2)+K715-rho)/(1-rho))</f>
        <v>#DIV/0!</v>
      </c>
      <c r="M715" s="11" t="e">
        <f t="shared" si="33"/>
        <v>#DIV/0!</v>
      </c>
      <c r="N715" s="10" t="e">
        <f t="shared" si="34"/>
        <v>#DIV/0!</v>
      </c>
      <c r="O715" s="10" t="e">
        <f t="shared" si="35"/>
        <v>#DIV/0!</v>
      </c>
      <c r="P715" s="8" t="e" cm="1">
        <f t="array" ref="P715">IF(E715=TRUE,0,dsdalpha)</f>
        <v>#DIV/0!</v>
      </c>
      <c r="Q715" s="8" t="e" cm="1">
        <f t="array" ref="Q715">IF(E715=TRUE,0,ds_dhro)</f>
        <v>#DIV/0!</v>
      </c>
      <c r="R715" s="9" t="e" cm="1">
        <f t="array" ref="R715">IF(E715=TRUE,0,dsdnu)</f>
        <v>#DIV/0!</v>
      </c>
    </row>
    <row r="716" spans="8:18" x14ac:dyDescent="0.2">
      <c r="H716" s="11"/>
      <c r="I716" s="16" t="e">
        <f>+alpha*((F*B716)^(0.5*(1-beta))*(1+1/24*(1-beta)^2*(LN(F/B716)^2)+1/1920*(1-beta)^4*(LN(F/B716)^4)))^(-1)</f>
        <v>#DIV/0!</v>
      </c>
      <c r="J716" s="11" t="e">
        <f>+(1+(1/24*(1-beta)^2*alpha^2/(F*B716)^(1-beta)+rho*beta*nu*alpha/(4*(F*B716)^(0.5*(1-beta)))+(2-3*rho^2)/24*nu^2)*F716)</f>
        <v>#DIV/0!</v>
      </c>
      <c r="K716" s="11" t="e">
        <f>+nu/alpha*(F*B716)^(0.5*(1-beta))*LN(F/B716)</f>
        <v>#DIV/0!</v>
      </c>
      <c r="L716" s="11" t="e">
        <f>LN((SQRT(1-2*rho*K716+K716^2)+K716-rho)/(1-rho))</f>
        <v>#DIV/0!</v>
      </c>
      <c r="M716" s="11" t="e">
        <f t="shared" si="33"/>
        <v>#DIV/0!</v>
      </c>
      <c r="N716" s="10" t="e">
        <f t="shared" si="34"/>
        <v>#DIV/0!</v>
      </c>
      <c r="O716" s="10" t="e">
        <f t="shared" si="35"/>
        <v>#DIV/0!</v>
      </c>
      <c r="P716" s="8" t="e" cm="1">
        <f t="array" ref="P716">IF(E716=TRUE,0,dsdalpha)</f>
        <v>#DIV/0!</v>
      </c>
      <c r="Q716" s="8" t="e" cm="1">
        <f t="array" ref="Q716">IF(E716=TRUE,0,ds_dhro)</f>
        <v>#DIV/0!</v>
      </c>
      <c r="R716" s="9" t="e" cm="1">
        <f t="array" ref="R716">IF(E716=TRUE,0,dsdnu)</f>
        <v>#DIV/0!</v>
      </c>
    </row>
    <row r="717" spans="8:18" x14ac:dyDescent="0.2">
      <c r="H717" s="11"/>
      <c r="I717" s="16" t="e">
        <f>+alpha*((F*B717)^(0.5*(1-beta))*(1+1/24*(1-beta)^2*(LN(F/B717)^2)+1/1920*(1-beta)^4*(LN(F/B717)^4)))^(-1)</f>
        <v>#DIV/0!</v>
      </c>
      <c r="J717" s="11" t="e">
        <f>+(1+(1/24*(1-beta)^2*alpha^2/(F*B717)^(1-beta)+rho*beta*nu*alpha/(4*(F*B717)^(0.5*(1-beta)))+(2-3*rho^2)/24*nu^2)*F717)</f>
        <v>#DIV/0!</v>
      </c>
      <c r="K717" s="11" t="e">
        <f>+nu/alpha*(F*B717)^(0.5*(1-beta))*LN(F/B717)</f>
        <v>#DIV/0!</v>
      </c>
      <c r="L717" s="11" t="e">
        <f>LN((SQRT(1-2*rho*K717+K717^2)+K717-rho)/(1-rho))</f>
        <v>#DIV/0!</v>
      </c>
      <c r="M717" s="11" t="e">
        <f t="shared" si="33"/>
        <v>#DIV/0!</v>
      </c>
      <c r="N717" s="10" t="e">
        <f t="shared" si="34"/>
        <v>#DIV/0!</v>
      </c>
      <c r="O717" s="10" t="e">
        <f t="shared" si="35"/>
        <v>#DIV/0!</v>
      </c>
      <c r="P717" s="8" t="e" cm="1">
        <f t="array" ref="P717">IF(E717=TRUE,0,dsdalpha)</f>
        <v>#DIV/0!</v>
      </c>
      <c r="Q717" s="8" t="e" cm="1">
        <f t="array" ref="Q717">IF(E717=TRUE,0,ds_dhro)</f>
        <v>#DIV/0!</v>
      </c>
      <c r="R717" s="9" t="e" cm="1">
        <f t="array" ref="R717">IF(E717=TRUE,0,dsdnu)</f>
        <v>#DIV/0!</v>
      </c>
    </row>
    <row r="718" spans="8:18" x14ac:dyDescent="0.2">
      <c r="H718" s="11"/>
      <c r="I718" s="16" t="e">
        <f>+alpha*((F*B718)^(0.5*(1-beta))*(1+1/24*(1-beta)^2*(LN(F/B718)^2)+1/1920*(1-beta)^4*(LN(F/B718)^4)))^(-1)</f>
        <v>#DIV/0!</v>
      </c>
      <c r="J718" s="11" t="e">
        <f>+(1+(1/24*(1-beta)^2*alpha^2/(F*B718)^(1-beta)+rho*beta*nu*alpha/(4*(F*B718)^(0.5*(1-beta)))+(2-3*rho^2)/24*nu^2)*F718)</f>
        <v>#DIV/0!</v>
      </c>
      <c r="K718" s="11" t="e">
        <f>+nu/alpha*(F*B718)^(0.5*(1-beta))*LN(F/B718)</f>
        <v>#DIV/0!</v>
      </c>
      <c r="L718" s="11" t="e">
        <f>LN((SQRT(1-2*rho*K718+K718^2)+K718-rho)/(1-rho))</f>
        <v>#DIV/0!</v>
      </c>
      <c r="M718" s="11" t="e">
        <f t="shared" si="33"/>
        <v>#DIV/0!</v>
      </c>
      <c r="N718" s="10" t="e">
        <f t="shared" si="34"/>
        <v>#DIV/0!</v>
      </c>
      <c r="O718" s="10" t="e">
        <f t="shared" si="35"/>
        <v>#DIV/0!</v>
      </c>
      <c r="P718" s="8" t="e" cm="1">
        <f t="array" ref="P718">IF(E718=TRUE,0,dsdalpha)</f>
        <v>#DIV/0!</v>
      </c>
      <c r="Q718" s="8" t="e" cm="1">
        <f t="array" ref="Q718">IF(E718=TRUE,0,ds_dhro)</f>
        <v>#DIV/0!</v>
      </c>
      <c r="R718" s="9" t="e" cm="1">
        <f t="array" ref="R718">IF(E718=TRUE,0,dsdnu)</f>
        <v>#DIV/0!</v>
      </c>
    </row>
    <row r="719" spans="8:18" x14ac:dyDescent="0.2">
      <c r="H719" s="11"/>
      <c r="I719" s="16" t="e">
        <f>+alpha*((F*B719)^(0.5*(1-beta))*(1+1/24*(1-beta)^2*(LN(F/B719)^2)+1/1920*(1-beta)^4*(LN(F/B719)^4)))^(-1)</f>
        <v>#DIV/0!</v>
      </c>
      <c r="J719" s="11" t="e">
        <f>+(1+(1/24*(1-beta)^2*alpha^2/(F*B719)^(1-beta)+rho*beta*nu*alpha/(4*(F*B719)^(0.5*(1-beta)))+(2-3*rho^2)/24*nu^2)*F719)</f>
        <v>#DIV/0!</v>
      </c>
      <c r="K719" s="11" t="e">
        <f>+nu/alpha*(F*B719)^(0.5*(1-beta))*LN(F/B719)</f>
        <v>#DIV/0!</v>
      </c>
      <c r="L719" s="11" t="e">
        <f>LN((SQRT(1-2*rho*K719+K719^2)+K719-rho)/(1-rho))</f>
        <v>#DIV/0!</v>
      </c>
      <c r="M719" s="11" t="e">
        <f t="shared" si="33"/>
        <v>#DIV/0!</v>
      </c>
      <c r="N719" s="10" t="e">
        <f t="shared" si="34"/>
        <v>#DIV/0!</v>
      </c>
      <c r="O719" s="10" t="e">
        <f t="shared" si="35"/>
        <v>#DIV/0!</v>
      </c>
      <c r="P719" s="8" t="e" cm="1">
        <f t="array" ref="P719">IF(E719=TRUE,0,dsdalpha)</f>
        <v>#DIV/0!</v>
      </c>
      <c r="Q719" s="8" t="e" cm="1">
        <f t="array" ref="Q719">IF(E719=TRUE,0,ds_dhro)</f>
        <v>#DIV/0!</v>
      </c>
      <c r="R719" s="9" t="e" cm="1">
        <f t="array" ref="R719">IF(E719=TRUE,0,dsdnu)</f>
        <v>#DIV/0!</v>
      </c>
    </row>
    <row r="720" spans="8:18" x14ac:dyDescent="0.2">
      <c r="H720" s="11"/>
      <c r="I720" s="16" t="e">
        <f>+alpha*((F*B720)^(0.5*(1-beta))*(1+1/24*(1-beta)^2*(LN(F/B720)^2)+1/1920*(1-beta)^4*(LN(F/B720)^4)))^(-1)</f>
        <v>#DIV/0!</v>
      </c>
      <c r="J720" s="11" t="e">
        <f>+(1+(1/24*(1-beta)^2*alpha^2/(F*B720)^(1-beta)+rho*beta*nu*alpha/(4*(F*B720)^(0.5*(1-beta)))+(2-3*rho^2)/24*nu^2)*F720)</f>
        <v>#DIV/0!</v>
      </c>
      <c r="K720" s="11" t="e">
        <f>+nu/alpha*(F*B720)^(0.5*(1-beta))*LN(F/B720)</f>
        <v>#DIV/0!</v>
      </c>
      <c r="L720" s="11" t="e">
        <f>LN((SQRT(1-2*rho*K720+K720^2)+K720-rho)/(1-rho))</f>
        <v>#DIV/0!</v>
      </c>
      <c r="M720" s="11" t="e">
        <f t="shared" si="33"/>
        <v>#DIV/0!</v>
      </c>
      <c r="N720" s="10" t="e">
        <f t="shared" si="34"/>
        <v>#DIV/0!</v>
      </c>
      <c r="O720" s="10" t="e">
        <f t="shared" si="35"/>
        <v>#DIV/0!</v>
      </c>
      <c r="P720" s="8" t="e" cm="1">
        <f t="array" ref="P720">IF(E720=TRUE,0,dsdalpha)</f>
        <v>#DIV/0!</v>
      </c>
      <c r="Q720" s="8" t="e" cm="1">
        <f t="array" ref="Q720">IF(E720=TRUE,0,ds_dhro)</f>
        <v>#DIV/0!</v>
      </c>
      <c r="R720" s="9" t="e" cm="1">
        <f t="array" ref="R720">IF(E720=TRUE,0,dsdnu)</f>
        <v>#DIV/0!</v>
      </c>
    </row>
    <row r="721" spans="8:18" x14ac:dyDescent="0.2">
      <c r="H721" s="11"/>
      <c r="I721" s="16" t="e">
        <f>+alpha*((F*B721)^(0.5*(1-beta))*(1+1/24*(1-beta)^2*(LN(F/B721)^2)+1/1920*(1-beta)^4*(LN(F/B721)^4)))^(-1)</f>
        <v>#DIV/0!</v>
      </c>
      <c r="J721" s="11" t="e">
        <f>+(1+(1/24*(1-beta)^2*alpha^2/(F*B721)^(1-beta)+rho*beta*nu*alpha/(4*(F*B721)^(0.5*(1-beta)))+(2-3*rho^2)/24*nu^2)*F721)</f>
        <v>#DIV/0!</v>
      </c>
      <c r="K721" s="11" t="e">
        <f>+nu/alpha*(F*B721)^(0.5*(1-beta))*LN(F/B721)</f>
        <v>#DIV/0!</v>
      </c>
      <c r="L721" s="11" t="e">
        <f>LN((SQRT(1-2*rho*K721+K721^2)+K721-rho)/(1-rho))</f>
        <v>#DIV/0!</v>
      </c>
      <c r="M721" s="11" t="e">
        <f t="shared" si="33"/>
        <v>#DIV/0!</v>
      </c>
      <c r="N721" s="10" t="e">
        <f t="shared" si="34"/>
        <v>#DIV/0!</v>
      </c>
      <c r="O721" s="10" t="e">
        <f t="shared" si="35"/>
        <v>#DIV/0!</v>
      </c>
      <c r="P721" s="8" t="e" cm="1">
        <f t="array" ref="P721">IF(E721=TRUE,0,dsdalpha)</f>
        <v>#DIV/0!</v>
      </c>
      <c r="Q721" s="8" t="e" cm="1">
        <f t="array" ref="Q721">IF(E721=TRUE,0,ds_dhro)</f>
        <v>#DIV/0!</v>
      </c>
      <c r="R721" s="9" t="e" cm="1">
        <f t="array" ref="R721">IF(E721=TRUE,0,dsdnu)</f>
        <v>#DIV/0!</v>
      </c>
    </row>
    <row r="722" spans="8:18" x14ac:dyDescent="0.2">
      <c r="H722" s="11"/>
      <c r="I722" s="16" t="e">
        <f>+alpha*((F*B722)^(0.5*(1-beta))*(1+1/24*(1-beta)^2*(LN(F/B722)^2)+1/1920*(1-beta)^4*(LN(F/B722)^4)))^(-1)</f>
        <v>#DIV/0!</v>
      </c>
      <c r="J722" s="11" t="e">
        <f>+(1+(1/24*(1-beta)^2*alpha^2/(F*B722)^(1-beta)+rho*beta*nu*alpha/(4*(F*B722)^(0.5*(1-beta)))+(2-3*rho^2)/24*nu^2)*F722)</f>
        <v>#DIV/0!</v>
      </c>
      <c r="K722" s="11" t="e">
        <f>+nu/alpha*(F*B722)^(0.5*(1-beta))*LN(F/B722)</f>
        <v>#DIV/0!</v>
      </c>
      <c r="L722" s="11" t="e">
        <f>LN((SQRT(1-2*rho*K722+K722^2)+K722-rho)/(1-rho))</f>
        <v>#DIV/0!</v>
      </c>
      <c r="M722" s="11" t="e">
        <f t="shared" si="33"/>
        <v>#DIV/0!</v>
      </c>
      <c r="N722" s="10" t="e">
        <f t="shared" si="34"/>
        <v>#DIV/0!</v>
      </c>
      <c r="O722" s="10" t="e">
        <f t="shared" si="35"/>
        <v>#DIV/0!</v>
      </c>
      <c r="P722" s="8" t="e" cm="1">
        <f t="array" ref="P722">IF(E722=TRUE,0,dsdalpha)</f>
        <v>#DIV/0!</v>
      </c>
      <c r="Q722" s="8" t="e" cm="1">
        <f t="array" ref="Q722">IF(E722=TRUE,0,ds_dhro)</f>
        <v>#DIV/0!</v>
      </c>
      <c r="R722" s="9" t="e" cm="1">
        <f t="array" ref="R722">IF(E722=TRUE,0,dsdnu)</f>
        <v>#DIV/0!</v>
      </c>
    </row>
    <row r="723" spans="8:18" x14ac:dyDescent="0.2">
      <c r="H723" s="11"/>
      <c r="I723" s="16" t="e">
        <f>+alpha*((F*B723)^(0.5*(1-beta))*(1+1/24*(1-beta)^2*(LN(F/B723)^2)+1/1920*(1-beta)^4*(LN(F/B723)^4)))^(-1)</f>
        <v>#DIV/0!</v>
      </c>
      <c r="J723" s="11" t="e">
        <f>+(1+(1/24*(1-beta)^2*alpha^2/(F*B723)^(1-beta)+rho*beta*nu*alpha/(4*(F*B723)^(0.5*(1-beta)))+(2-3*rho^2)/24*nu^2)*F723)</f>
        <v>#DIV/0!</v>
      </c>
      <c r="K723" s="11" t="e">
        <f>+nu/alpha*(F*B723)^(0.5*(1-beta))*LN(F/B723)</f>
        <v>#DIV/0!</v>
      </c>
      <c r="L723" s="11" t="e">
        <f>LN((SQRT(1-2*rho*K723+K723^2)+K723-rho)/(1-rho))</f>
        <v>#DIV/0!</v>
      </c>
      <c r="M723" s="11" t="e">
        <f t="shared" si="33"/>
        <v>#DIV/0!</v>
      </c>
      <c r="N723" s="10" t="e">
        <f t="shared" si="34"/>
        <v>#DIV/0!</v>
      </c>
      <c r="O723" s="10" t="e">
        <f t="shared" si="35"/>
        <v>#DIV/0!</v>
      </c>
      <c r="P723" s="8" t="e" cm="1">
        <f t="array" ref="P723">IF(E723=TRUE,0,dsdalpha)</f>
        <v>#DIV/0!</v>
      </c>
      <c r="Q723" s="8" t="e" cm="1">
        <f t="array" ref="Q723">IF(E723=TRUE,0,ds_dhro)</f>
        <v>#DIV/0!</v>
      </c>
      <c r="R723" s="9" t="e" cm="1">
        <f t="array" ref="R723">IF(E723=TRUE,0,dsdnu)</f>
        <v>#DIV/0!</v>
      </c>
    </row>
    <row r="724" spans="8:18" x14ac:dyDescent="0.2">
      <c r="H724" s="11"/>
      <c r="I724" s="16" t="e">
        <f>+alpha*((F*B724)^(0.5*(1-beta))*(1+1/24*(1-beta)^2*(LN(F/B724)^2)+1/1920*(1-beta)^4*(LN(F/B724)^4)))^(-1)</f>
        <v>#DIV/0!</v>
      </c>
      <c r="J724" s="11" t="e">
        <f>+(1+(1/24*(1-beta)^2*alpha^2/(F*B724)^(1-beta)+rho*beta*nu*alpha/(4*(F*B724)^(0.5*(1-beta)))+(2-3*rho^2)/24*nu^2)*F724)</f>
        <v>#DIV/0!</v>
      </c>
      <c r="K724" s="11" t="e">
        <f>+nu/alpha*(F*B724)^(0.5*(1-beta))*LN(F/B724)</f>
        <v>#DIV/0!</v>
      </c>
      <c r="L724" s="11" t="e">
        <f>LN((SQRT(1-2*rho*K724+K724^2)+K724-rho)/(1-rho))</f>
        <v>#DIV/0!</v>
      </c>
      <c r="M724" s="11" t="e">
        <f t="shared" si="33"/>
        <v>#DIV/0!</v>
      </c>
      <c r="N724" s="10" t="e">
        <f t="shared" si="34"/>
        <v>#DIV/0!</v>
      </c>
      <c r="O724" s="10" t="e">
        <f t="shared" si="35"/>
        <v>#DIV/0!</v>
      </c>
      <c r="P724" s="8" t="e" cm="1">
        <f t="array" ref="P724">IF(E724=TRUE,0,dsdalpha)</f>
        <v>#DIV/0!</v>
      </c>
      <c r="Q724" s="8" t="e" cm="1">
        <f t="array" ref="Q724">IF(E724=TRUE,0,ds_dhro)</f>
        <v>#DIV/0!</v>
      </c>
      <c r="R724" s="9" t="e" cm="1">
        <f t="array" ref="R724">IF(E724=TRUE,0,dsdnu)</f>
        <v>#DIV/0!</v>
      </c>
    </row>
    <row r="725" spans="8:18" x14ac:dyDescent="0.2">
      <c r="H725" s="11"/>
      <c r="I725" s="16" t="e">
        <f>+alpha*((F*B725)^(0.5*(1-beta))*(1+1/24*(1-beta)^2*(LN(F/B725)^2)+1/1920*(1-beta)^4*(LN(F/B725)^4)))^(-1)</f>
        <v>#DIV/0!</v>
      </c>
      <c r="J725" s="11" t="e">
        <f>+(1+(1/24*(1-beta)^2*alpha^2/(F*B725)^(1-beta)+rho*beta*nu*alpha/(4*(F*B725)^(0.5*(1-beta)))+(2-3*rho^2)/24*nu^2)*F725)</f>
        <v>#DIV/0!</v>
      </c>
      <c r="K725" s="11" t="e">
        <f>+nu/alpha*(F*B725)^(0.5*(1-beta))*LN(F/B725)</f>
        <v>#DIV/0!</v>
      </c>
      <c r="L725" s="11" t="e">
        <f>LN((SQRT(1-2*rho*K725+K725^2)+K725-rho)/(1-rho))</f>
        <v>#DIV/0!</v>
      </c>
      <c r="M725" s="11" t="e">
        <f t="shared" si="33"/>
        <v>#DIV/0!</v>
      </c>
      <c r="N725" s="10" t="e">
        <f t="shared" si="34"/>
        <v>#DIV/0!</v>
      </c>
      <c r="O725" s="10" t="e">
        <f t="shared" si="35"/>
        <v>#DIV/0!</v>
      </c>
      <c r="P725" s="8" t="e" cm="1">
        <f t="array" ref="P725">IF(E725=TRUE,0,dsdalpha)</f>
        <v>#DIV/0!</v>
      </c>
      <c r="Q725" s="8" t="e" cm="1">
        <f t="array" ref="Q725">IF(E725=TRUE,0,ds_dhro)</f>
        <v>#DIV/0!</v>
      </c>
      <c r="R725" s="9" t="e" cm="1">
        <f t="array" ref="R725">IF(E725=TRUE,0,dsdnu)</f>
        <v>#DIV/0!</v>
      </c>
    </row>
    <row r="726" spans="8:18" x14ac:dyDescent="0.2">
      <c r="H726" s="11"/>
      <c r="I726" s="16" t="e">
        <f>+alpha*((F*B726)^(0.5*(1-beta))*(1+1/24*(1-beta)^2*(LN(F/B726)^2)+1/1920*(1-beta)^4*(LN(F/B726)^4)))^(-1)</f>
        <v>#DIV/0!</v>
      </c>
      <c r="J726" s="11" t="e">
        <f>+(1+(1/24*(1-beta)^2*alpha^2/(F*B726)^(1-beta)+rho*beta*nu*alpha/(4*(F*B726)^(0.5*(1-beta)))+(2-3*rho^2)/24*nu^2)*F726)</f>
        <v>#DIV/0!</v>
      </c>
      <c r="K726" s="11" t="e">
        <f>+nu/alpha*(F*B726)^(0.5*(1-beta))*LN(F/B726)</f>
        <v>#DIV/0!</v>
      </c>
      <c r="L726" s="11" t="e">
        <f>LN((SQRT(1-2*rho*K726+K726^2)+K726-rho)/(1-rho))</f>
        <v>#DIV/0!</v>
      </c>
      <c r="M726" s="11" t="e">
        <f t="shared" si="33"/>
        <v>#DIV/0!</v>
      </c>
      <c r="N726" s="10" t="e">
        <f t="shared" si="34"/>
        <v>#DIV/0!</v>
      </c>
      <c r="O726" s="10" t="e">
        <f t="shared" si="35"/>
        <v>#DIV/0!</v>
      </c>
      <c r="P726" s="8" t="e" cm="1">
        <f t="array" ref="P726">IF(E726=TRUE,0,dsdalpha)</f>
        <v>#DIV/0!</v>
      </c>
      <c r="Q726" s="8" t="e" cm="1">
        <f t="array" ref="Q726">IF(E726=TRUE,0,ds_dhro)</f>
        <v>#DIV/0!</v>
      </c>
      <c r="R726" s="9" t="e" cm="1">
        <f t="array" ref="R726">IF(E726=TRUE,0,dsdnu)</f>
        <v>#DIV/0!</v>
      </c>
    </row>
    <row r="727" spans="8:18" x14ac:dyDescent="0.2">
      <c r="H727" s="11"/>
      <c r="I727" s="16" t="e">
        <f>+alpha*((F*B727)^(0.5*(1-beta))*(1+1/24*(1-beta)^2*(LN(F/B727)^2)+1/1920*(1-beta)^4*(LN(F/B727)^4)))^(-1)</f>
        <v>#DIV/0!</v>
      </c>
      <c r="J727" s="11" t="e">
        <f>+(1+(1/24*(1-beta)^2*alpha^2/(F*B727)^(1-beta)+rho*beta*nu*alpha/(4*(F*B727)^(0.5*(1-beta)))+(2-3*rho^2)/24*nu^2)*F727)</f>
        <v>#DIV/0!</v>
      </c>
      <c r="K727" s="11" t="e">
        <f>+nu/alpha*(F*B727)^(0.5*(1-beta))*LN(F/B727)</f>
        <v>#DIV/0!</v>
      </c>
      <c r="L727" s="11" t="e">
        <f>LN((SQRT(1-2*rho*K727+K727^2)+K727-rho)/(1-rho))</f>
        <v>#DIV/0!</v>
      </c>
      <c r="M727" s="11" t="e">
        <f t="shared" si="33"/>
        <v>#DIV/0!</v>
      </c>
      <c r="N727" s="10" t="e">
        <f t="shared" si="34"/>
        <v>#DIV/0!</v>
      </c>
      <c r="O727" s="10" t="e">
        <f t="shared" si="35"/>
        <v>#DIV/0!</v>
      </c>
      <c r="P727" s="8" t="e" cm="1">
        <f t="array" ref="P727">IF(E727=TRUE,0,dsdalpha)</f>
        <v>#DIV/0!</v>
      </c>
      <c r="Q727" s="8" t="e" cm="1">
        <f t="array" ref="Q727">IF(E727=TRUE,0,ds_dhro)</f>
        <v>#DIV/0!</v>
      </c>
      <c r="R727" s="9" t="e" cm="1">
        <f t="array" ref="R727">IF(E727=TRUE,0,dsdnu)</f>
        <v>#DIV/0!</v>
      </c>
    </row>
    <row r="728" spans="8:18" x14ac:dyDescent="0.2">
      <c r="H728" s="11"/>
      <c r="I728" s="16" t="e">
        <f>+alpha*((F*B728)^(0.5*(1-beta))*(1+1/24*(1-beta)^2*(LN(F/B728)^2)+1/1920*(1-beta)^4*(LN(F/B728)^4)))^(-1)</f>
        <v>#DIV/0!</v>
      </c>
      <c r="J728" s="11" t="e">
        <f>+(1+(1/24*(1-beta)^2*alpha^2/(F*B728)^(1-beta)+rho*beta*nu*alpha/(4*(F*B728)^(0.5*(1-beta)))+(2-3*rho^2)/24*nu^2)*F728)</f>
        <v>#DIV/0!</v>
      </c>
      <c r="K728" s="11" t="e">
        <f>+nu/alpha*(F*B728)^(0.5*(1-beta))*LN(F/B728)</f>
        <v>#DIV/0!</v>
      </c>
      <c r="L728" s="11" t="e">
        <f>LN((SQRT(1-2*rho*K728+K728^2)+K728-rho)/(1-rho))</f>
        <v>#DIV/0!</v>
      </c>
      <c r="M728" s="11" t="e">
        <f t="shared" si="33"/>
        <v>#DIV/0!</v>
      </c>
      <c r="N728" s="10" t="e">
        <f t="shared" si="34"/>
        <v>#DIV/0!</v>
      </c>
      <c r="O728" s="10" t="e">
        <f t="shared" si="35"/>
        <v>#DIV/0!</v>
      </c>
      <c r="P728" s="8" t="e" cm="1">
        <f t="array" ref="P728">IF(E728=TRUE,0,dsdalpha)</f>
        <v>#DIV/0!</v>
      </c>
      <c r="Q728" s="8" t="e" cm="1">
        <f t="array" ref="Q728">IF(E728=TRUE,0,ds_dhro)</f>
        <v>#DIV/0!</v>
      </c>
      <c r="R728" s="9" t="e" cm="1">
        <f t="array" ref="R728">IF(E728=TRUE,0,dsdnu)</f>
        <v>#DIV/0!</v>
      </c>
    </row>
    <row r="729" spans="8:18" x14ac:dyDescent="0.2">
      <c r="H729" s="11"/>
      <c r="I729" s="16" t="e">
        <f>+alpha*((F*B729)^(0.5*(1-beta))*(1+1/24*(1-beta)^2*(LN(F/B729)^2)+1/1920*(1-beta)^4*(LN(F/B729)^4)))^(-1)</f>
        <v>#DIV/0!</v>
      </c>
      <c r="J729" s="11" t="e">
        <f>+(1+(1/24*(1-beta)^2*alpha^2/(F*B729)^(1-beta)+rho*beta*nu*alpha/(4*(F*B729)^(0.5*(1-beta)))+(2-3*rho^2)/24*nu^2)*F729)</f>
        <v>#DIV/0!</v>
      </c>
      <c r="K729" s="11" t="e">
        <f>+nu/alpha*(F*B729)^(0.5*(1-beta))*LN(F/B729)</f>
        <v>#DIV/0!</v>
      </c>
      <c r="L729" s="11" t="e">
        <f>LN((SQRT(1-2*rho*K729+K729^2)+K729-rho)/(1-rho))</f>
        <v>#DIV/0!</v>
      </c>
      <c r="M729" s="11" t="e">
        <f t="shared" si="33"/>
        <v>#DIV/0!</v>
      </c>
      <c r="N729" s="10" t="e">
        <f t="shared" si="34"/>
        <v>#DIV/0!</v>
      </c>
      <c r="O729" s="10" t="e">
        <f t="shared" si="35"/>
        <v>#DIV/0!</v>
      </c>
      <c r="P729" s="8" t="e" cm="1">
        <f t="array" ref="P729">IF(E729=TRUE,0,dsdalpha)</f>
        <v>#DIV/0!</v>
      </c>
      <c r="Q729" s="8" t="e" cm="1">
        <f t="array" ref="Q729">IF(E729=TRUE,0,ds_dhro)</f>
        <v>#DIV/0!</v>
      </c>
      <c r="R729" s="9" t="e" cm="1">
        <f t="array" ref="R729">IF(E729=TRUE,0,dsdnu)</f>
        <v>#DIV/0!</v>
      </c>
    </row>
    <row r="730" spans="8:18" x14ac:dyDescent="0.2">
      <c r="H730" s="11"/>
      <c r="I730" s="16" t="e">
        <f>+alpha*((F*B730)^(0.5*(1-beta))*(1+1/24*(1-beta)^2*(LN(F/B730)^2)+1/1920*(1-beta)^4*(LN(F/B730)^4)))^(-1)</f>
        <v>#DIV/0!</v>
      </c>
      <c r="J730" s="11" t="e">
        <f>+(1+(1/24*(1-beta)^2*alpha^2/(F*B730)^(1-beta)+rho*beta*nu*alpha/(4*(F*B730)^(0.5*(1-beta)))+(2-3*rho^2)/24*nu^2)*F730)</f>
        <v>#DIV/0!</v>
      </c>
      <c r="K730" s="11" t="e">
        <f>+nu/alpha*(F*B730)^(0.5*(1-beta))*LN(F/B730)</f>
        <v>#DIV/0!</v>
      </c>
      <c r="L730" s="11" t="e">
        <f>LN((SQRT(1-2*rho*K730+K730^2)+K730-rho)/(1-rho))</f>
        <v>#DIV/0!</v>
      </c>
      <c r="M730" s="11" t="e">
        <f t="shared" si="33"/>
        <v>#DIV/0!</v>
      </c>
      <c r="N730" s="10" t="e">
        <f t="shared" si="34"/>
        <v>#DIV/0!</v>
      </c>
      <c r="O730" s="10" t="e">
        <f t="shared" si="35"/>
        <v>#DIV/0!</v>
      </c>
      <c r="P730" s="8" t="e" cm="1">
        <f t="array" ref="P730">IF(E730=TRUE,0,dsdalpha)</f>
        <v>#DIV/0!</v>
      </c>
      <c r="Q730" s="8" t="e" cm="1">
        <f t="array" ref="Q730">IF(E730=TRUE,0,ds_dhro)</f>
        <v>#DIV/0!</v>
      </c>
      <c r="R730" s="9" t="e" cm="1">
        <f t="array" ref="R730">IF(E730=TRUE,0,dsdnu)</f>
        <v>#DIV/0!</v>
      </c>
    </row>
    <row r="731" spans="8:18" x14ac:dyDescent="0.2">
      <c r="H731" s="11"/>
      <c r="I731" s="16" t="e">
        <f>+alpha*((F*B731)^(0.5*(1-beta))*(1+1/24*(1-beta)^2*(LN(F/B731)^2)+1/1920*(1-beta)^4*(LN(F/B731)^4)))^(-1)</f>
        <v>#DIV/0!</v>
      </c>
      <c r="J731" s="11" t="e">
        <f>+(1+(1/24*(1-beta)^2*alpha^2/(F*B731)^(1-beta)+rho*beta*nu*alpha/(4*(F*B731)^(0.5*(1-beta)))+(2-3*rho^2)/24*nu^2)*F731)</f>
        <v>#DIV/0!</v>
      </c>
      <c r="K731" s="11" t="e">
        <f>+nu/alpha*(F*B731)^(0.5*(1-beta))*LN(F/B731)</f>
        <v>#DIV/0!</v>
      </c>
      <c r="L731" s="11" t="e">
        <f>LN((SQRT(1-2*rho*K731+K731^2)+K731-rho)/(1-rho))</f>
        <v>#DIV/0!</v>
      </c>
      <c r="M731" s="11" t="e">
        <f t="shared" si="33"/>
        <v>#DIV/0!</v>
      </c>
      <c r="N731" s="10" t="e">
        <f t="shared" si="34"/>
        <v>#DIV/0!</v>
      </c>
      <c r="O731" s="10" t="e">
        <f t="shared" si="35"/>
        <v>#DIV/0!</v>
      </c>
      <c r="P731" s="8" t="e" cm="1">
        <f t="array" ref="P731">IF(E731=TRUE,0,dsdalpha)</f>
        <v>#DIV/0!</v>
      </c>
      <c r="Q731" s="8" t="e" cm="1">
        <f t="array" ref="Q731">IF(E731=TRUE,0,ds_dhro)</f>
        <v>#DIV/0!</v>
      </c>
      <c r="R731" s="9" t="e" cm="1">
        <f t="array" ref="R731">IF(E731=TRUE,0,dsdnu)</f>
        <v>#DIV/0!</v>
      </c>
    </row>
    <row r="732" spans="8:18" x14ac:dyDescent="0.2">
      <c r="H732" s="11"/>
      <c r="I732" s="16" t="e">
        <f>+alpha*((F*B732)^(0.5*(1-beta))*(1+1/24*(1-beta)^2*(LN(F/B732)^2)+1/1920*(1-beta)^4*(LN(F/B732)^4)))^(-1)</f>
        <v>#DIV/0!</v>
      </c>
      <c r="J732" s="11" t="e">
        <f>+(1+(1/24*(1-beta)^2*alpha^2/(F*B732)^(1-beta)+rho*beta*nu*alpha/(4*(F*B732)^(0.5*(1-beta)))+(2-3*rho^2)/24*nu^2)*F732)</f>
        <v>#DIV/0!</v>
      </c>
      <c r="K732" s="11" t="e">
        <f>+nu/alpha*(F*B732)^(0.5*(1-beta))*LN(F/B732)</f>
        <v>#DIV/0!</v>
      </c>
      <c r="L732" s="11" t="e">
        <f>LN((SQRT(1-2*rho*K732+K732^2)+K732-rho)/(1-rho))</f>
        <v>#DIV/0!</v>
      </c>
      <c r="M732" s="11" t="e">
        <f t="shared" si="33"/>
        <v>#DIV/0!</v>
      </c>
      <c r="N732" s="10" t="e">
        <f t="shared" si="34"/>
        <v>#DIV/0!</v>
      </c>
      <c r="O732" s="10" t="e">
        <f t="shared" si="35"/>
        <v>#DIV/0!</v>
      </c>
      <c r="P732" s="8" t="e" cm="1">
        <f t="array" ref="P732">IF(E732=TRUE,0,dsdalpha)</f>
        <v>#DIV/0!</v>
      </c>
      <c r="Q732" s="8" t="e" cm="1">
        <f t="array" ref="Q732">IF(E732=TRUE,0,ds_dhro)</f>
        <v>#DIV/0!</v>
      </c>
      <c r="R732" s="9" t="e" cm="1">
        <f t="array" ref="R732">IF(E732=TRUE,0,dsdnu)</f>
        <v>#DIV/0!</v>
      </c>
    </row>
    <row r="733" spans="8:18" x14ac:dyDescent="0.2">
      <c r="H733" s="11"/>
      <c r="I733" s="16" t="e">
        <f>+alpha*((F*B733)^(0.5*(1-beta))*(1+1/24*(1-beta)^2*(LN(F/B733)^2)+1/1920*(1-beta)^4*(LN(F/B733)^4)))^(-1)</f>
        <v>#DIV/0!</v>
      </c>
      <c r="J733" s="11" t="e">
        <f>+(1+(1/24*(1-beta)^2*alpha^2/(F*B733)^(1-beta)+rho*beta*nu*alpha/(4*(F*B733)^(0.5*(1-beta)))+(2-3*rho^2)/24*nu^2)*F733)</f>
        <v>#DIV/0!</v>
      </c>
      <c r="K733" s="11" t="e">
        <f>+nu/alpha*(F*B733)^(0.5*(1-beta))*LN(F/B733)</f>
        <v>#DIV/0!</v>
      </c>
      <c r="L733" s="11" t="e">
        <f>LN((SQRT(1-2*rho*K733+K733^2)+K733-rho)/(1-rho))</f>
        <v>#DIV/0!</v>
      </c>
      <c r="M733" s="11" t="e">
        <f t="shared" si="33"/>
        <v>#DIV/0!</v>
      </c>
      <c r="N733" s="10" t="e">
        <f t="shared" si="34"/>
        <v>#DIV/0!</v>
      </c>
      <c r="O733" s="10" t="e">
        <f t="shared" si="35"/>
        <v>#DIV/0!</v>
      </c>
      <c r="P733" s="8" t="e" cm="1">
        <f t="array" ref="P733">IF(E733=TRUE,0,dsdalpha)</f>
        <v>#DIV/0!</v>
      </c>
      <c r="Q733" s="8" t="e" cm="1">
        <f t="array" ref="Q733">IF(E733=TRUE,0,ds_dhro)</f>
        <v>#DIV/0!</v>
      </c>
      <c r="R733" s="9" t="e" cm="1">
        <f t="array" ref="R733">IF(E733=TRUE,0,dsdnu)</f>
        <v>#DIV/0!</v>
      </c>
    </row>
    <row r="734" spans="8:18" x14ac:dyDescent="0.2">
      <c r="H734" s="11"/>
      <c r="I734" s="16" t="e">
        <f>+alpha*((F*B734)^(0.5*(1-beta))*(1+1/24*(1-beta)^2*(LN(F/B734)^2)+1/1920*(1-beta)^4*(LN(F/B734)^4)))^(-1)</f>
        <v>#DIV/0!</v>
      </c>
      <c r="J734" s="11" t="e">
        <f>+(1+(1/24*(1-beta)^2*alpha^2/(F*B734)^(1-beta)+rho*beta*nu*alpha/(4*(F*B734)^(0.5*(1-beta)))+(2-3*rho^2)/24*nu^2)*F734)</f>
        <v>#DIV/0!</v>
      </c>
      <c r="K734" s="11" t="e">
        <f>+nu/alpha*(F*B734)^(0.5*(1-beta))*LN(F/B734)</f>
        <v>#DIV/0!</v>
      </c>
      <c r="L734" s="11" t="e">
        <f>LN((SQRT(1-2*rho*K734+K734^2)+K734-rho)/(1-rho))</f>
        <v>#DIV/0!</v>
      </c>
      <c r="M734" s="11" t="e">
        <f t="shared" si="33"/>
        <v>#DIV/0!</v>
      </c>
      <c r="N734" s="10" t="e">
        <f t="shared" si="34"/>
        <v>#DIV/0!</v>
      </c>
      <c r="O734" s="10" t="e">
        <f t="shared" si="35"/>
        <v>#DIV/0!</v>
      </c>
      <c r="P734" s="8" t="e" cm="1">
        <f t="array" ref="P734">IF(E734=TRUE,0,dsdalpha)</f>
        <v>#DIV/0!</v>
      </c>
      <c r="Q734" s="8" t="e" cm="1">
        <f t="array" ref="Q734">IF(E734=TRUE,0,ds_dhro)</f>
        <v>#DIV/0!</v>
      </c>
      <c r="R734" s="9" t="e" cm="1">
        <f t="array" ref="R734">IF(E734=TRUE,0,dsdnu)</f>
        <v>#DIV/0!</v>
      </c>
    </row>
    <row r="735" spans="8:18" x14ac:dyDescent="0.2">
      <c r="H735" s="11"/>
      <c r="I735" s="16" t="e">
        <f>+alpha*((F*B735)^(0.5*(1-beta))*(1+1/24*(1-beta)^2*(LN(F/B735)^2)+1/1920*(1-beta)^4*(LN(F/B735)^4)))^(-1)</f>
        <v>#DIV/0!</v>
      </c>
      <c r="J735" s="11" t="e">
        <f>+(1+(1/24*(1-beta)^2*alpha^2/(F*B735)^(1-beta)+rho*beta*nu*alpha/(4*(F*B735)^(0.5*(1-beta)))+(2-3*rho^2)/24*nu^2)*F735)</f>
        <v>#DIV/0!</v>
      </c>
      <c r="K735" s="11" t="e">
        <f>+nu/alpha*(F*B735)^(0.5*(1-beta))*LN(F/B735)</f>
        <v>#DIV/0!</v>
      </c>
      <c r="L735" s="11" t="e">
        <f>LN((SQRT(1-2*rho*K735+K735^2)+K735-rho)/(1-rho))</f>
        <v>#DIV/0!</v>
      </c>
      <c r="M735" s="11" t="e">
        <f t="shared" si="33"/>
        <v>#DIV/0!</v>
      </c>
      <c r="N735" s="10" t="e">
        <f t="shared" si="34"/>
        <v>#DIV/0!</v>
      </c>
      <c r="O735" s="10" t="e">
        <f t="shared" si="35"/>
        <v>#DIV/0!</v>
      </c>
      <c r="P735" s="8" t="e" cm="1">
        <f t="array" ref="P735">IF(E735=TRUE,0,dsdalpha)</f>
        <v>#DIV/0!</v>
      </c>
      <c r="Q735" s="8" t="e" cm="1">
        <f t="array" ref="Q735">IF(E735=TRUE,0,ds_dhro)</f>
        <v>#DIV/0!</v>
      </c>
      <c r="R735" s="9" t="e" cm="1">
        <f t="array" ref="R735">IF(E735=TRUE,0,dsdnu)</f>
        <v>#DIV/0!</v>
      </c>
    </row>
    <row r="736" spans="8:18" x14ac:dyDescent="0.2">
      <c r="H736" s="11"/>
      <c r="I736" s="16" t="e">
        <f>+alpha*((F*B736)^(0.5*(1-beta))*(1+1/24*(1-beta)^2*(LN(F/B736)^2)+1/1920*(1-beta)^4*(LN(F/B736)^4)))^(-1)</f>
        <v>#DIV/0!</v>
      </c>
      <c r="J736" s="11" t="e">
        <f>+(1+(1/24*(1-beta)^2*alpha^2/(F*B736)^(1-beta)+rho*beta*nu*alpha/(4*(F*B736)^(0.5*(1-beta)))+(2-3*rho^2)/24*nu^2)*F736)</f>
        <v>#DIV/0!</v>
      </c>
      <c r="K736" s="11" t="e">
        <f>+nu/alpha*(F*B736)^(0.5*(1-beta))*LN(F/B736)</f>
        <v>#DIV/0!</v>
      </c>
      <c r="L736" s="11" t="e">
        <f>LN((SQRT(1-2*rho*K736+K736^2)+K736-rho)/(1-rho))</f>
        <v>#DIV/0!</v>
      </c>
      <c r="M736" s="11" t="e">
        <f t="shared" si="33"/>
        <v>#DIV/0!</v>
      </c>
      <c r="N736" s="10" t="e">
        <f t="shared" si="34"/>
        <v>#DIV/0!</v>
      </c>
      <c r="O736" s="10" t="e">
        <f t="shared" si="35"/>
        <v>#DIV/0!</v>
      </c>
      <c r="P736" s="8" t="e" cm="1">
        <f t="array" ref="P736">IF(E736=TRUE,0,dsdalpha)</f>
        <v>#DIV/0!</v>
      </c>
      <c r="Q736" s="8" t="e" cm="1">
        <f t="array" ref="Q736">IF(E736=TRUE,0,ds_dhro)</f>
        <v>#DIV/0!</v>
      </c>
      <c r="R736" s="9" t="e" cm="1">
        <f t="array" ref="R736">IF(E736=TRUE,0,dsdnu)</f>
        <v>#DIV/0!</v>
      </c>
    </row>
    <row r="737" spans="8:18" x14ac:dyDescent="0.2">
      <c r="H737" s="11"/>
      <c r="I737" s="16" t="e">
        <f>+alpha*((F*B737)^(0.5*(1-beta))*(1+1/24*(1-beta)^2*(LN(F/B737)^2)+1/1920*(1-beta)^4*(LN(F/B737)^4)))^(-1)</f>
        <v>#DIV/0!</v>
      </c>
      <c r="J737" s="11" t="e">
        <f>+(1+(1/24*(1-beta)^2*alpha^2/(F*B737)^(1-beta)+rho*beta*nu*alpha/(4*(F*B737)^(0.5*(1-beta)))+(2-3*rho^2)/24*nu^2)*F737)</f>
        <v>#DIV/0!</v>
      </c>
      <c r="K737" s="11" t="e">
        <f>+nu/alpha*(F*B737)^(0.5*(1-beta))*LN(F/B737)</f>
        <v>#DIV/0!</v>
      </c>
      <c r="L737" s="11" t="e">
        <f>LN((SQRT(1-2*rho*K737+K737^2)+K737-rho)/(1-rho))</f>
        <v>#DIV/0!</v>
      </c>
      <c r="M737" s="11" t="e">
        <f t="shared" si="33"/>
        <v>#DIV/0!</v>
      </c>
      <c r="N737" s="10" t="e">
        <f t="shared" si="34"/>
        <v>#DIV/0!</v>
      </c>
      <c r="O737" s="10" t="e">
        <f t="shared" si="35"/>
        <v>#DIV/0!</v>
      </c>
      <c r="P737" s="8" t="e" cm="1">
        <f t="array" ref="P737">IF(E737=TRUE,0,dsdalpha)</f>
        <v>#DIV/0!</v>
      </c>
      <c r="Q737" s="8" t="e" cm="1">
        <f t="array" ref="Q737">IF(E737=TRUE,0,ds_dhro)</f>
        <v>#DIV/0!</v>
      </c>
      <c r="R737" s="9" t="e" cm="1">
        <f t="array" ref="R737">IF(E737=TRUE,0,dsdnu)</f>
        <v>#DIV/0!</v>
      </c>
    </row>
    <row r="738" spans="8:18" x14ac:dyDescent="0.2">
      <c r="H738" s="11"/>
      <c r="I738" s="16" t="e">
        <f>+alpha*((F*B738)^(0.5*(1-beta))*(1+1/24*(1-beta)^2*(LN(F/B738)^2)+1/1920*(1-beta)^4*(LN(F/B738)^4)))^(-1)</f>
        <v>#DIV/0!</v>
      </c>
      <c r="J738" s="11" t="e">
        <f>+(1+(1/24*(1-beta)^2*alpha^2/(F*B738)^(1-beta)+rho*beta*nu*alpha/(4*(F*B738)^(0.5*(1-beta)))+(2-3*rho^2)/24*nu^2)*F738)</f>
        <v>#DIV/0!</v>
      </c>
      <c r="K738" s="11" t="e">
        <f>+nu/alpha*(F*B738)^(0.5*(1-beta))*LN(F/B738)</f>
        <v>#DIV/0!</v>
      </c>
      <c r="L738" s="11" t="e">
        <f>LN((SQRT(1-2*rho*K738+K738^2)+K738-rho)/(1-rho))</f>
        <v>#DIV/0!</v>
      </c>
      <c r="M738" s="11" t="e">
        <f t="shared" si="33"/>
        <v>#DIV/0!</v>
      </c>
      <c r="N738" s="10" t="e">
        <f t="shared" si="34"/>
        <v>#DIV/0!</v>
      </c>
      <c r="O738" s="10" t="e">
        <f t="shared" si="35"/>
        <v>#DIV/0!</v>
      </c>
      <c r="P738" s="8" t="e" cm="1">
        <f t="array" ref="P738">IF(E738=TRUE,0,dsdalpha)</f>
        <v>#DIV/0!</v>
      </c>
      <c r="Q738" s="8" t="e" cm="1">
        <f t="array" ref="Q738">IF(E738=TRUE,0,ds_dhro)</f>
        <v>#DIV/0!</v>
      </c>
      <c r="R738" s="9" t="e" cm="1">
        <f t="array" ref="R738">IF(E738=TRUE,0,dsdnu)</f>
        <v>#DIV/0!</v>
      </c>
    </row>
    <row r="739" spans="8:18" x14ac:dyDescent="0.2">
      <c r="H739" s="11"/>
      <c r="I739" s="16" t="e">
        <f>+alpha*((F*B739)^(0.5*(1-beta))*(1+1/24*(1-beta)^2*(LN(F/B739)^2)+1/1920*(1-beta)^4*(LN(F/B739)^4)))^(-1)</f>
        <v>#DIV/0!</v>
      </c>
      <c r="J739" s="11" t="e">
        <f>+(1+(1/24*(1-beta)^2*alpha^2/(F*B739)^(1-beta)+rho*beta*nu*alpha/(4*(F*B739)^(0.5*(1-beta)))+(2-3*rho^2)/24*nu^2)*F739)</f>
        <v>#DIV/0!</v>
      </c>
      <c r="K739" s="11" t="e">
        <f>+nu/alpha*(F*B739)^(0.5*(1-beta))*LN(F/B739)</f>
        <v>#DIV/0!</v>
      </c>
      <c r="L739" s="11" t="e">
        <f>LN((SQRT(1-2*rho*K739+K739^2)+K739-rho)/(1-rho))</f>
        <v>#DIV/0!</v>
      </c>
      <c r="M739" s="11" t="e">
        <f t="shared" si="33"/>
        <v>#DIV/0!</v>
      </c>
      <c r="N739" s="10" t="e">
        <f t="shared" si="34"/>
        <v>#DIV/0!</v>
      </c>
      <c r="O739" s="10" t="e">
        <f t="shared" si="35"/>
        <v>#DIV/0!</v>
      </c>
      <c r="P739" s="8" t="e" cm="1">
        <f t="array" ref="P739">IF(E739=TRUE,0,dsdalpha)</f>
        <v>#DIV/0!</v>
      </c>
      <c r="Q739" s="8" t="e" cm="1">
        <f t="array" ref="Q739">IF(E739=TRUE,0,ds_dhro)</f>
        <v>#DIV/0!</v>
      </c>
      <c r="R739" s="9" t="e" cm="1">
        <f t="array" ref="R739">IF(E739=TRUE,0,dsdnu)</f>
        <v>#DIV/0!</v>
      </c>
    </row>
    <row r="740" spans="8:18" x14ac:dyDescent="0.2">
      <c r="H740" s="11"/>
      <c r="I740" s="16" t="e">
        <f>+alpha*((F*B740)^(0.5*(1-beta))*(1+1/24*(1-beta)^2*(LN(F/B740)^2)+1/1920*(1-beta)^4*(LN(F/B740)^4)))^(-1)</f>
        <v>#DIV/0!</v>
      </c>
      <c r="J740" s="11" t="e">
        <f>+(1+(1/24*(1-beta)^2*alpha^2/(F*B740)^(1-beta)+rho*beta*nu*alpha/(4*(F*B740)^(0.5*(1-beta)))+(2-3*rho^2)/24*nu^2)*F740)</f>
        <v>#DIV/0!</v>
      </c>
      <c r="K740" s="11" t="e">
        <f>+nu/alpha*(F*B740)^(0.5*(1-beta))*LN(F/B740)</f>
        <v>#DIV/0!</v>
      </c>
      <c r="L740" s="11" t="e">
        <f>LN((SQRT(1-2*rho*K740+K740^2)+K740-rho)/(1-rho))</f>
        <v>#DIV/0!</v>
      </c>
      <c r="M740" s="11" t="e">
        <f t="shared" si="33"/>
        <v>#DIV/0!</v>
      </c>
      <c r="N740" s="10" t="e">
        <f t="shared" si="34"/>
        <v>#DIV/0!</v>
      </c>
      <c r="O740" s="10" t="e">
        <f t="shared" si="35"/>
        <v>#DIV/0!</v>
      </c>
      <c r="P740" s="8" t="e" cm="1">
        <f t="array" ref="P740">IF(E740=TRUE,0,dsdalpha)</f>
        <v>#DIV/0!</v>
      </c>
      <c r="Q740" s="8" t="e" cm="1">
        <f t="array" ref="Q740">IF(E740=TRUE,0,ds_dhro)</f>
        <v>#DIV/0!</v>
      </c>
      <c r="R740" s="9" t="e" cm="1">
        <f t="array" ref="R740">IF(E740=TRUE,0,dsdnu)</f>
        <v>#DIV/0!</v>
      </c>
    </row>
    <row r="741" spans="8:18" x14ac:dyDescent="0.2">
      <c r="H741" s="11"/>
      <c r="I741" s="16" t="e">
        <f>+alpha*((F*B741)^(0.5*(1-beta))*(1+1/24*(1-beta)^2*(LN(F/B741)^2)+1/1920*(1-beta)^4*(LN(F/B741)^4)))^(-1)</f>
        <v>#DIV/0!</v>
      </c>
      <c r="J741" s="11" t="e">
        <f>+(1+(1/24*(1-beta)^2*alpha^2/(F*B741)^(1-beta)+rho*beta*nu*alpha/(4*(F*B741)^(0.5*(1-beta)))+(2-3*rho^2)/24*nu^2)*F741)</f>
        <v>#DIV/0!</v>
      </c>
      <c r="K741" s="11" t="e">
        <f>+nu/alpha*(F*B741)^(0.5*(1-beta))*LN(F/B741)</f>
        <v>#DIV/0!</v>
      </c>
      <c r="L741" s="11" t="e">
        <f>LN((SQRT(1-2*rho*K741+K741^2)+K741-rho)/(1-rho))</f>
        <v>#DIV/0!</v>
      </c>
      <c r="M741" s="11" t="e">
        <f t="shared" si="33"/>
        <v>#DIV/0!</v>
      </c>
      <c r="N741" s="10" t="e">
        <f t="shared" si="34"/>
        <v>#DIV/0!</v>
      </c>
      <c r="O741" s="10" t="e">
        <f t="shared" si="35"/>
        <v>#DIV/0!</v>
      </c>
      <c r="P741" s="8" t="e" cm="1">
        <f t="array" ref="P741">IF(E741=TRUE,0,dsdalpha)</f>
        <v>#DIV/0!</v>
      </c>
      <c r="Q741" s="8" t="e" cm="1">
        <f t="array" ref="Q741">IF(E741=TRUE,0,ds_dhro)</f>
        <v>#DIV/0!</v>
      </c>
      <c r="R741" s="9" t="e" cm="1">
        <f t="array" ref="R741">IF(E741=TRUE,0,dsdnu)</f>
        <v>#DIV/0!</v>
      </c>
    </row>
    <row r="742" spans="8:18" x14ac:dyDescent="0.2">
      <c r="H742" s="11"/>
      <c r="I742" s="16" t="e">
        <f>+alpha*((F*B742)^(0.5*(1-beta))*(1+1/24*(1-beta)^2*(LN(F/B742)^2)+1/1920*(1-beta)^4*(LN(F/B742)^4)))^(-1)</f>
        <v>#DIV/0!</v>
      </c>
      <c r="J742" s="11" t="e">
        <f>+(1+(1/24*(1-beta)^2*alpha^2/(F*B742)^(1-beta)+rho*beta*nu*alpha/(4*(F*B742)^(0.5*(1-beta)))+(2-3*rho^2)/24*nu^2)*F742)</f>
        <v>#DIV/0!</v>
      </c>
      <c r="K742" s="11" t="e">
        <f>+nu/alpha*(F*B742)^(0.5*(1-beta))*LN(F/B742)</f>
        <v>#DIV/0!</v>
      </c>
      <c r="L742" s="11" t="e">
        <f>LN((SQRT(1-2*rho*K742+K742^2)+K742-rho)/(1-rho))</f>
        <v>#DIV/0!</v>
      </c>
      <c r="M742" s="11" t="e">
        <f t="shared" si="33"/>
        <v>#DIV/0!</v>
      </c>
      <c r="N742" s="10" t="e">
        <f t="shared" si="34"/>
        <v>#DIV/0!</v>
      </c>
      <c r="O742" s="10" t="e">
        <f t="shared" si="35"/>
        <v>#DIV/0!</v>
      </c>
      <c r="P742" s="8" t="e" cm="1">
        <f t="array" ref="P742">IF(E742=TRUE,0,dsdalpha)</f>
        <v>#DIV/0!</v>
      </c>
      <c r="Q742" s="8" t="e" cm="1">
        <f t="array" ref="Q742">IF(E742=TRUE,0,ds_dhro)</f>
        <v>#DIV/0!</v>
      </c>
      <c r="R742" s="9" t="e" cm="1">
        <f t="array" ref="R742">IF(E742=TRUE,0,dsdnu)</f>
        <v>#DIV/0!</v>
      </c>
    </row>
    <row r="743" spans="8:18" x14ac:dyDescent="0.2">
      <c r="H743" s="11"/>
      <c r="I743" s="16" t="e">
        <f>+alpha*((F*B743)^(0.5*(1-beta))*(1+1/24*(1-beta)^2*(LN(F/B743)^2)+1/1920*(1-beta)^4*(LN(F/B743)^4)))^(-1)</f>
        <v>#DIV/0!</v>
      </c>
      <c r="J743" s="11" t="e">
        <f>+(1+(1/24*(1-beta)^2*alpha^2/(F*B743)^(1-beta)+rho*beta*nu*alpha/(4*(F*B743)^(0.5*(1-beta)))+(2-3*rho^2)/24*nu^2)*F743)</f>
        <v>#DIV/0!</v>
      </c>
      <c r="K743" s="11" t="e">
        <f>+nu/alpha*(F*B743)^(0.5*(1-beta))*LN(F/B743)</f>
        <v>#DIV/0!</v>
      </c>
      <c r="L743" s="11" t="e">
        <f>LN((SQRT(1-2*rho*K743+K743^2)+K743-rho)/(1-rho))</f>
        <v>#DIV/0!</v>
      </c>
      <c r="M743" s="11" t="e">
        <f t="shared" si="33"/>
        <v>#DIV/0!</v>
      </c>
      <c r="N743" s="10" t="e">
        <f t="shared" si="34"/>
        <v>#DIV/0!</v>
      </c>
      <c r="O743" s="10" t="e">
        <f t="shared" si="35"/>
        <v>#DIV/0!</v>
      </c>
      <c r="P743" s="8" t="e" cm="1">
        <f t="array" ref="P743">IF(E743=TRUE,0,dsdalpha)</f>
        <v>#DIV/0!</v>
      </c>
      <c r="Q743" s="8" t="e" cm="1">
        <f t="array" ref="Q743">IF(E743=TRUE,0,ds_dhro)</f>
        <v>#DIV/0!</v>
      </c>
      <c r="R743" s="9" t="e" cm="1">
        <f t="array" ref="R743">IF(E743=TRUE,0,dsdnu)</f>
        <v>#DIV/0!</v>
      </c>
    </row>
    <row r="744" spans="8:18" x14ac:dyDescent="0.2">
      <c r="H744" s="11"/>
      <c r="I744" s="16" t="e">
        <f>+alpha*((F*B744)^(0.5*(1-beta))*(1+1/24*(1-beta)^2*(LN(F/B744)^2)+1/1920*(1-beta)^4*(LN(F/B744)^4)))^(-1)</f>
        <v>#DIV/0!</v>
      </c>
      <c r="J744" s="11" t="e">
        <f>+(1+(1/24*(1-beta)^2*alpha^2/(F*B744)^(1-beta)+rho*beta*nu*alpha/(4*(F*B744)^(0.5*(1-beta)))+(2-3*rho^2)/24*nu^2)*F744)</f>
        <v>#DIV/0!</v>
      </c>
      <c r="K744" s="11" t="e">
        <f>+nu/alpha*(F*B744)^(0.5*(1-beta))*LN(F/B744)</f>
        <v>#DIV/0!</v>
      </c>
      <c r="L744" s="11" t="e">
        <f>LN((SQRT(1-2*rho*K744+K744^2)+K744-rho)/(1-rho))</f>
        <v>#DIV/0!</v>
      </c>
      <c r="M744" s="11" t="e">
        <f t="shared" si="33"/>
        <v>#DIV/0!</v>
      </c>
      <c r="N744" s="10" t="e">
        <f t="shared" si="34"/>
        <v>#DIV/0!</v>
      </c>
      <c r="O744" s="10" t="e">
        <f t="shared" si="35"/>
        <v>#DIV/0!</v>
      </c>
      <c r="P744" s="8" t="e" cm="1">
        <f t="array" ref="P744">IF(E744=TRUE,0,dsdalpha)</f>
        <v>#DIV/0!</v>
      </c>
      <c r="Q744" s="8" t="e" cm="1">
        <f t="array" ref="Q744">IF(E744=TRUE,0,ds_dhro)</f>
        <v>#DIV/0!</v>
      </c>
      <c r="R744" s="9" t="e" cm="1">
        <f t="array" ref="R744">IF(E744=TRUE,0,dsdnu)</f>
        <v>#DIV/0!</v>
      </c>
    </row>
    <row r="745" spans="8:18" x14ac:dyDescent="0.2">
      <c r="H745" s="11"/>
      <c r="I745" s="16" t="e">
        <f>+alpha*((F*B745)^(0.5*(1-beta))*(1+1/24*(1-beta)^2*(LN(F/B745)^2)+1/1920*(1-beta)^4*(LN(F/B745)^4)))^(-1)</f>
        <v>#DIV/0!</v>
      </c>
      <c r="J745" s="11" t="e">
        <f>+(1+(1/24*(1-beta)^2*alpha^2/(F*B745)^(1-beta)+rho*beta*nu*alpha/(4*(F*B745)^(0.5*(1-beta)))+(2-3*rho^2)/24*nu^2)*F745)</f>
        <v>#DIV/0!</v>
      </c>
      <c r="K745" s="11" t="e">
        <f>+nu/alpha*(F*B745)^(0.5*(1-beta))*LN(F/B745)</f>
        <v>#DIV/0!</v>
      </c>
      <c r="L745" s="11" t="e">
        <f>LN((SQRT(1-2*rho*K745+K745^2)+K745-rho)/(1-rho))</f>
        <v>#DIV/0!</v>
      </c>
      <c r="M745" s="11" t="e">
        <f t="shared" si="33"/>
        <v>#DIV/0!</v>
      </c>
      <c r="N745" s="10" t="e">
        <f t="shared" si="34"/>
        <v>#DIV/0!</v>
      </c>
      <c r="O745" s="10" t="e">
        <f t="shared" si="35"/>
        <v>#DIV/0!</v>
      </c>
      <c r="P745" s="8" t="e" cm="1">
        <f t="array" ref="P745">IF(E745=TRUE,0,dsdalpha)</f>
        <v>#DIV/0!</v>
      </c>
      <c r="Q745" s="8" t="e" cm="1">
        <f t="array" ref="Q745">IF(E745=TRUE,0,ds_dhro)</f>
        <v>#DIV/0!</v>
      </c>
      <c r="R745" s="9" t="e" cm="1">
        <f t="array" ref="R745">IF(E745=TRUE,0,dsdnu)</f>
        <v>#DIV/0!</v>
      </c>
    </row>
    <row r="746" spans="8:18" x14ac:dyDescent="0.2">
      <c r="H746" s="11"/>
      <c r="I746" s="16" t="e">
        <f>+alpha*((F*B746)^(0.5*(1-beta))*(1+1/24*(1-beta)^2*(LN(F/B746)^2)+1/1920*(1-beta)^4*(LN(F/B746)^4)))^(-1)</f>
        <v>#DIV/0!</v>
      </c>
      <c r="J746" s="11" t="e">
        <f>+(1+(1/24*(1-beta)^2*alpha^2/(F*B746)^(1-beta)+rho*beta*nu*alpha/(4*(F*B746)^(0.5*(1-beta)))+(2-3*rho^2)/24*nu^2)*F746)</f>
        <v>#DIV/0!</v>
      </c>
      <c r="K746" s="11" t="e">
        <f>+nu/alpha*(F*B746)^(0.5*(1-beta))*LN(F/B746)</f>
        <v>#DIV/0!</v>
      </c>
      <c r="L746" s="11" t="e">
        <f>LN((SQRT(1-2*rho*K746+K746^2)+K746-rho)/(1-rho))</f>
        <v>#DIV/0!</v>
      </c>
      <c r="M746" s="11" t="e">
        <f t="shared" si="33"/>
        <v>#DIV/0!</v>
      </c>
      <c r="N746" s="10" t="e">
        <f t="shared" si="34"/>
        <v>#DIV/0!</v>
      </c>
      <c r="O746" s="10" t="e">
        <f t="shared" si="35"/>
        <v>#DIV/0!</v>
      </c>
      <c r="P746" s="8" t="e" cm="1">
        <f t="array" ref="P746">IF(E746=TRUE,0,dsdalpha)</f>
        <v>#DIV/0!</v>
      </c>
      <c r="Q746" s="8" t="e" cm="1">
        <f t="array" ref="Q746">IF(E746=TRUE,0,ds_dhro)</f>
        <v>#DIV/0!</v>
      </c>
      <c r="R746" s="9" t="e" cm="1">
        <f t="array" ref="R746">IF(E746=TRUE,0,dsdnu)</f>
        <v>#DIV/0!</v>
      </c>
    </row>
    <row r="747" spans="8:18" x14ac:dyDescent="0.2">
      <c r="H747" s="11"/>
      <c r="I747" s="16" t="e">
        <f>+alpha*((F*B747)^(0.5*(1-beta))*(1+1/24*(1-beta)^2*(LN(F/B747)^2)+1/1920*(1-beta)^4*(LN(F/B747)^4)))^(-1)</f>
        <v>#DIV/0!</v>
      </c>
      <c r="J747" s="11" t="e">
        <f>+(1+(1/24*(1-beta)^2*alpha^2/(F*B747)^(1-beta)+rho*beta*nu*alpha/(4*(F*B747)^(0.5*(1-beta)))+(2-3*rho^2)/24*nu^2)*F747)</f>
        <v>#DIV/0!</v>
      </c>
      <c r="K747" s="11" t="e">
        <f>+nu/alpha*(F*B747)^(0.5*(1-beta))*LN(F/B747)</f>
        <v>#DIV/0!</v>
      </c>
      <c r="L747" s="11" t="e">
        <f>LN((SQRT(1-2*rho*K747+K747^2)+K747-rho)/(1-rho))</f>
        <v>#DIV/0!</v>
      </c>
      <c r="M747" s="11" t="e">
        <f t="shared" si="33"/>
        <v>#DIV/0!</v>
      </c>
      <c r="N747" s="10" t="e">
        <f t="shared" si="34"/>
        <v>#DIV/0!</v>
      </c>
      <c r="O747" s="10" t="e">
        <f t="shared" si="35"/>
        <v>#DIV/0!</v>
      </c>
      <c r="P747" s="8" t="e" cm="1">
        <f t="array" ref="P747">IF(E747=TRUE,0,dsdalpha)</f>
        <v>#DIV/0!</v>
      </c>
      <c r="Q747" s="8" t="e" cm="1">
        <f t="array" ref="Q747">IF(E747=TRUE,0,ds_dhro)</f>
        <v>#DIV/0!</v>
      </c>
      <c r="R747" s="9" t="e" cm="1">
        <f t="array" ref="R747">IF(E747=TRUE,0,dsdnu)</f>
        <v>#DIV/0!</v>
      </c>
    </row>
    <row r="748" spans="8:18" x14ac:dyDescent="0.2">
      <c r="H748" s="11"/>
      <c r="I748" s="16" t="e">
        <f>+alpha*((F*B748)^(0.5*(1-beta))*(1+1/24*(1-beta)^2*(LN(F/B748)^2)+1/1920*(1-beta)^4*(LN(F/B748)^4)))^(-1)</f>
        <v>#DIV/0!</v>
      </c>
      <c r="J748" s="11" t="e">
        <f>+(1+(1/24*(1-beta)^2*alpha^2/(F*B748)^(1-beta)+rho*beta*nu*alpha/(4*(F*B748)^(0.5*(1-beta)))+(2-3*rho^2)/24*nu^2)*F748)</f>
        <v>#DIV/0!</v>
      </c>
      <c r="K748" s="11" t="e">
        <f>+nu/alpha*(F*B748)^(0.5*(1-beta))*LN(F/B748)</f>
        <v>#DIV/0!</v>
      </c>
      <c r="L748" s="11" t="e">
        <f>LN((SQRT(1-2*rho*K748+K748^2)+K748-rho)/(1-rho))</f>
        <v>#DIV/0!</v>
      </c>
      <c r="M748" s="11" t="e">
        <f t="shared" si="33"/>
        <v>#DIV/0!</v>
      </c>
      <c r="N748" s="10" t="e">
        <f t="shared" si="34"/>
        <v>#DIV/0!</v>
      </c>
      <c r="O748" s="10" t="e">
        <f t="shared" si="35"/>
        <v>#DIV/0!</v>
      </c>
      <c r="P748" s="8" t="e" cm="1">
        <f t="array" ref="P748">IF(E748=TRUE,0,dsdalpha)</f>
        <v>#DIV/0!</v>
      </c>
      <c r="Q748" s="8" t="e" cm="1">
        <f t="array" ref="Q748">IF(E748=TRUE,0,ds_dhro)</f>
        <v>#DIV/0!</v>
      </c>
      <c r="R748" s="9" t="e" cm="1">
        <f t="array" ref="R748">IF(E748=TRUE,0,dsdnu)</f>
        <v>#DIV/0!</v>
      </c>
    </row>
    <row r="749" spans="8:18" x14ac:dyDescent="0.2">
      <c r="H749" s="11"/>
      <c r="I749" s="16" t="e">
        <f>+alpha*((F*B749)^(0.5*(1-beta))*(1+1/24*(1-beta)^2*(LN(F/B749)^2)+1/1920*(1-beta)^4*(LN(F/B749)^4)))^(-1)</f>
        <v>#DIV/0!</v>
      </c>
      <c r="J749" s="11" t="e">
        <f>+(1+(1/24*(1-beta)^2*alpha^2/(F*B749)^(1-beta)+rho*beta*nu*alpha/(4*(F*B749)^(0.5*(1-beta)))+(2-3*rho^2)/24*nu^2)*F749)</f>
        <v>#DIV/0!</v>
      </c>
      <c r="K749" s="11" t="e">
        <f>+nu/alpha*(F*B749)^(0.5*(1-beta))*LN(F/B749)</f>
        <v>#DIV/0!</v>
      </c>
      <c r="L749" s="11" t="e">
        <f>LN((SQRT(1-2*rho*K749+K749^2)+K749-rho)/(1-rho))</f>
        <v>#DIV/0!</v>
      </c>
      <c r="M749" s="11" t="e">
        <f t="shared" si="33"/>
        <v>#DIV/0!</v>
      </c>
      <c r="N749" s="10" t="e">
        <f t="shared" si="34"/>
        <v>#DIV/0!</v>
      </c>
      <c r="O749" s="10" t="e">
        <f t="shared" si="35"/>
        <v>#DIV/0!</v>
      </c>
      <c r="P749" s="8" t="e" cm="1">
        <f t="array" ref="P749">IF(E749=TRUE,0,dsdalpha)</f>
        <v>#DIV/0!</v>
      </c>
      <c r="Q749" s="8" t="e" cm="1">
        <f t="array" ref="Q749">IF(E749=TRUE,0,ds_dhro)</f>
        <v>#DIV/0!</v>
      </c>
      <c r="R749" s="9" t="e" cm="1">
        <f t="array" ref="R749">IF(E749=TRUE,0,dsdnu)</f>
        <v>#DIV/0!</v>
      </c>
    </row>
    <row r="750" spans="8:18" x14ac:dyDescent="0.2">
      <c r="H750" s="11"/>
      <c r="I750" s="16" t="e">
        <f>+alpha*((F*B750)^(0.5*(1-beta))*(1+1/24*(1-beta)^2*(LN(F/B750)^2)+1/1920*(1-beta)^4*(LN(F/B750)^4)))^(-1)</f>
        <v>#DIV/0!</v>
      </c>
      <c r="J750" s="11" t="e">
        <f>+(1+(1/24*(1-beta)^2*alpha^2/(F*B750)^(1-beta)+rho*beta*nu*alpha/(4*(F*B750)^(0.5*(1-beta)))+(2-3*rho^2)/24*nu^2)*F750)</f>
        <v>#DIV/0!</v>
      </c>
      <c r="K750" s="11" t="e">
        <f>+nu/alpha*(F*B750)^(0.5*(1-beta))*LN(F/B750)</f>
        <v>#DIV/0!</v>
      </c>
      <c r="L750" s="11" t="e">
        <f>LN((SQRT(1-2*rho*K750+K750^2)+K750-rho)/(1-rho))</f>
        <v>#DIV/0!</v>
      </c>
      <c r="M750" s="11" t="e">
        <f t="shared" si="33"/>
        <v>#DIV/0!</v>
      </c>
      <c r="N750" s="10" t="e">
        <f t="shared" si="34"/>
        <v>#DIV/0!</v>
      </c>
      <c r="O750" s="10" t="e">
        <f t="shared" si="35"/>
        <v>#DIV/0!</v>
      </c>
      <c r="P750" s="8" t="e" cm="1">
        <f t="array" ref="P750">IF(E750=TRUE,0,dsdalpha)</f>
        <v>#DIV/0!</v>
      </c>
      <c r="Q750" s="8" t="e" cm="1">
        <f t="array" ref="Q750">IF(E750=TRUE,0,ds_dhro)</f>
        <v>#DIV/0!</v>
      </c>
      <c r="R750" s="9" t="e" cm="1">
        <f t="array" ref="R750">IF(E750=TRUE,0,dsdnu)</f>
        <v>#DIV/0!</v>
      </c>
    </row>
    <row r="751" spans="8:18" x14ac:dyDescent="0.2">
      <c r="H751" s="11"/>
      <c r="I751" s="16" t="e">
        <f>+alpha*((F*B751)^(0.5*(1-beta))*(1+1/24*(1-beta)^2*(LN(F/B751)^2)+1/1920*(1-beta)^4*(LN(F/B751)^4)))^(-1)</f>
        <v>#DIV/0!</v>
      </c>
      <c r="J751" s="11" t="e">
        <f>+(1+(1/24*(1-beta)^2*alpha^2/(F*B751)^(1-beta)+rho*beta*nu*alpha/(4*(F*B751)^(0.5*(1-beta)))+(2-3*rho^2)/24*nu^2)*F751)</f>
        <v>#DIV/0!</v>
      </c>
      <c r="K751" s="11" t="e">
        <f>+nu/alpha*(F*B751)^(0.5*(1-beta))*LN(F/B751)</f>
        <v>#DIV/0!</v>
      </c>
      <c r="L751" s="11" t="e">
        <f>LN((SQRT(1-2*rho*K751+K751^2)+K751-rho)/(1-rho))</f>
        <v>#DIV/0!</v>
      </c>
      <c r="M751" s="11" t="e">
        <f t="shared" si="33"/>
        <v>#DIV/0!</v>
      </c>
      <c r="N751" s="10" t="e">
        <f t="shared" si="34"/>
        <v>#DIV/0!</v>
      </c>
      <c r="O751" s="10" t="e">
        <f t="shared" si="35"/>
        <v>#DIV/0!</v>
      </c>
      <c r="P751" s="8" t="e" cm="1">
        <f t="array" ref="P751">IF(E751=TRUE,0,dsdalpha)</f>
        <v>#DIV/0!</v>
      </c>
      <c r="Q751" s="8" t="e" cm="1">
        <f t="array" ref="Q751">IF(E751=TRUE,0,ds_dhro)</f>
        <v>#DIV/0!</v>
      </c>
      <c r="R751" s="9" t="e" cm="1">
        <f t="array" ref="R751">IF(E751=TRUE,0,dsdnu)</f>
        <v>#DIV/0!</v>
      </c>
    </row>
    <row r="752" spans="8:18" x14ac:dyDescent="0.2">
      <c r="H752" s="11"/>
      <c r="I752" s="16" t="e">
        <f>+alpha*((F*B752)^(0.5*(1-beta))*(1+1/24*(1-beta)^2*(LN(F/B752)^2)+1/1920*(1-beta)^4*(LN(F/B752)^4)))^(-1)</f>
        <v>#DIV/0!</v>
      </c>
      <c r="J752" s="11" t="e">
        <f>+(1+(1/24*(1-beta)^2*alpha^2/(F*B752)^(1-beta)+rho*beta*nu*alpha/(4*(F*B752)^(0.5*(1-beta)))+(2-3*rho^2)/24*nu^2)*F752)</f>
        <v>#DIV/0!</v>
      </c>
      <c r="K752" s="11" t="e">
        <f>+nu/alpha*(F*B752)^(0.5*(1-beta))*LN(F/B752)</f>
        <v>#DIV/0!</v>
      </c>
      <c r="L752" s="11" t="e">
        <f>LN((SQRT(1-2*rho*K752+K752^2)+K752-rho)/(1-rho))</f>
        <v>#DIV/0!</v>
      </c>
      <c r="M752" s="11" t="e">
        <f t="shared" si="33"/>
        <v>#DIV/0!</v>
      </c>
      <c r="N752" s="10" t="e">
        <f t="shared" si="34"/>
        <v>#DIV/0!</v>
      </c>
      <c r="O752" s="10" t="e">
        <f t="shared" si="35"/>
        <v>#DIV/0!</v>
      </c>
      <c r="P752" s="8" t="e" cm="1">
        <f t="array" ref="P752">IF(E752=TRUE,0,dsdalpha)</f>
        <v>#DIV/0!</v>
      </c>
      <c r="Q752" s="8" t="e" cm="1">
        <f t="array" ref="Q752">IF(E752=TRUE,0,ds_dhro)</f>
        <v>#DIV/0!</v>
      </c>
      <c r="R752" s="9" t="e" cm="1">
        <f t="array" ref="R752">IF(E752=TRUE,0,dsdnu)</f>
        <v>#DIV/0!</v>
      </c>
    </row>
    <row r="753" spans="8:18" x14ac:dyDescent="0.2">
      <c r="H753" s="11"/>
      <c r="I753" s="16" t="e">
        <f>+alpha*((F*B753)^(0.5*(1-beta))*(1+1/24*(1-beta)^2*(LN(F/B753)^2)+1/1920*(1-beta)^4*(LN(F/B753)^4)))^(-1)</f>
        <v>#DIV/0!</v>
      </c>
      <c r="J753" s="11" t="e">
        <f>+(1+(1/24*(1-beta)^2*alpha^2/(F*B753)^(1-beta)+rho*beta*nu*alpha/(4*(F*B753)^(0.5*(1-beta)))+(2-3*rho^2)/24*nu^2)*F753)</f>
        <v>#DIV/0!</v>
      </c>
      <c r="K753" s="11" t="e">
        <f>+nu/alpha*(F*B753)^(0.5*(1-beta))*LN(F/B753)</f>
        <v>#DIV/0!</v>
      </c>
      <c r="L753" s="11" t="e">
        <f>LN((SQRT(1-2*rho*K753+K753^2)+K753-rho)/(1-rho))</f>
        <v>#DIV/0!</v>
      </c>
      <c r="M753" s="11" t="e">
        <f t="shared" si="33"/>
        <v>#DIV/0!</v>
      </c>
      <c r="N753" s="10" t="e">
        <f t="shared" si="34"/>
        <v>#DIV/0!</v>
      </c>
      <c r="O753" s="10" t="e">
        <f t="shared" si="35"/>
        <v>#DIV/0!</v>
      </c>
      <c r="P753" s="8" t="e" cm="1">
        <f t="array" ref="P753">IF(E753=TRUE,0,dsdalpha)</f>
        <v>#DIV/0!</v>
      </c>
      <c r="Q753" s="8" t="e" cm="1">
        <f t="array" ref="Q753">IF(E753=TRUE,0,ds_dhro)</f>
        <v>#DIV/0!</v>
      </c>
      <c r="R753" s="9" t="e" cm="1">
        <f t="array" ref="R753">IF(E753=TRUE,0,dsdnu)</f>
        <v>#DIV/0!</v>
      </c>
    </row>
    <row r="754" spans="8:18" x14ac:dyDescent="0.2">
      <c r="H754" s="11"/>
      <c r="I754" s="16" t="e">
        <f>+alpha*((F*B754)^(0.5*(1-beta))*(1+1/24*(1-beta)^2*(LN(F/B754)^2)+1/1920*(1-beta)^4*(LN(F/B754)^4)))^(-1)</f>
        <v>#DIV/0!</v>
      </c>
      <c r="J754" s="11" t="e">
        <f>+(1+(1/24*(1-beta)^2*alpha^2/(F*B754)^(1-beta)+rho*beta*nu*alpha/(4*(F*B754)^(0.5*(1-beta)))+(2-3*rho^2)/24*nu^2)*F754)</f>
        <v>#DIV/0!</v>
      </c>
      <c r="K754" s="11" t="e">
        <f>+nu/alpha*(F*B754)^(0.5*(1-beta))*LN(F/B754)</f>
        <v>#DIV/0!</v>
      </c>
      <c r="L754" s="11" t="e">
        <f>LN((SQRT(1-2*rho*K754+K754^2)+K754-rho)/(1-rho))</f>
        <v>#DIV/0!</v>
      </c>
      <c r="M754" s="11" t="e">
        <f t="shared" si="33"/>
        <v>#DIV/0!</v>
      </c>
      <c r="N754" s="10" t="e">
        <f t="shared" si="34"/>
        <v>#DIV/0!</v>
      </c>
      <c r="O754" s="10" t="e">
        <f t="shared" si="35"/>
        <v>#DIV/0!</v>
      </c>
      <c r="P754" s="8" t="e" cm="1">
        <f t="array" ref="P754">IF(E754=TRUE,0,dsdalpha)</f>
        <v>#DIV/0!</v>
      </c>
      <c r="Q754" s="8" t="e" cm="1">
        <f t="array" ref="Q754">IF(E754=TRUE,0,ds_dhro)</f>
        <v>#DIV/0!</v>
      </c>
      <c r="R754" s="9" t="e" cm="1">
        <f t="array" ref="R754">IF(E754=TRUE,0,dsdnu)</f>
        <v>#DIV/0!</v>
      </c>
    </row>
    <row r="755" spans="8:18" x14ac:dyDescent="0.2">
      <c r="H755" s="11"/>
      <c r="I755" s="16" t="e">
        <f>+alpha*((F*B755)^(0.5*(1-beta))*(1+1/24*(1-beta)^2*(LN(F/B755)^2)+1/1920*(1-beta)^4*(LN(F/B755)^4)))^(-1)</f>
        <v>#DIV/0!</v>
      </c>
      <c r="J755" s="11" t="e">
        <f>+(1+(1/24*(1-beta)^2*alpha^2/(F*B755)^(1-beta)+rho*beta*nu*alpha/(4*(F*B755)^(0.5*(1-beta)))+(2-3*rho^2)/24*nu^2)*F755)</f>
        <v>#DIV/0!</v>
      </c>
      <c r="K755" s="11" t="e">
        <f>+nu/alpha*(F*B755)^(0.5*(1-beta))*LN(F/B755)</f>
        <v>#DIV/0!</v>
      </c>
      <c r="L755" s="11" t="e">
        <f>LN((SQRT(1-2*rho*K755+K755^2)+K755-rho)/(1-rho))</f>
        <v>#DIV/0!</v>
      </c>
      <c r="M755" s="11" t="e">
        <f t="shared" si="33"/>
        <v>#DIV/0!</v>
      </c>
      <c r="N755" s="10" t="e">
        <f t="shared" si="34"/>
        <v>#DIV/0!</v>
      </c>
      <c r="O755" s="10" t="e">
        <f t="shared" si="35"/>
        <v>#DIV/0!</v>
      </c>
      <c r="P755" s="8" t="e" cm="1">
        <f t="array" ref="P755">IF(E755=TRUE,0,dsdalpha)</f>
        <v>#DIV/0!</v>
      </c>
      <c r="Q755" s="8" t="e" cm="1">
        <f t="array" ref="Q755">IF(E755=TRUE,0,ds_dhro)</f>
        <v>#DIV/0!</v>
      </c>
      <c r="R755" s="9" t="e" cm="1">
        <f t="array" ref="R755">IF(E755=TRUE,0,dsdnu)</f>
        <v>#DIV/0!</v>
      </c>
    </row>
    <row r="756" spans="8:18" x14ac:dyDescent="0.2">
      <c r="H756" s="11"/>
      <c r="I756" s="16" t="e">
        <f>+alpha*((F*B756)^(0.5*(1-beta))*(1+1/24*(1-beta)^2*(LN(F/B756)^2)+1/1920*(1-beta)^4*(LN(F/B756)^4)))^(-1)</f>
        <v>#DIV/0!</v>
      </c>
      <c r="J756" s="11" t="e">
        <f>+(1+(1/24*(1-beta)^2*alpha^2/(F*B756)^(1-beta)+rho*beta*nu*alpha/(4*(F*B756)^(0.5*(1-beta)))+(2-3*rho^2)/24*nu^2)*F756)</f>
        <v>#DIV/0!</v>
      </c>
      <c r="K756" s="11" t="e">
        <f>+nu/alpha*(F*B756)^(0.5*(1-beta))*LN(F/B756)</f>
        <v>#DIV/0!</v>
      </c>
      <c r="L756" s="11" t="e">
        <f>LN((SQRT(1-2*rho*K756+K756^2)+K756-rho)/(1-rho))</f>
        <v>#DIV/0!</v>
      </c>
      <c r="M756" s="11" t="e">
        <f t="shared" si="33"/>
        <v>#DIV/0!</v>
      </c>
      <c r="N756" s="10" t="e">
        <f t="shared" si="34"/>
        <v>#DIV/0!</v>
      </c>
      <c r="O756" s="10" t="e">
        <f t="shared" si="35"/>
        <v>#DIV/0!</v>
      </c>
      <c r="P756" s="8" t="e" cm="1">
        <f t="array" ref="P756">IF(E756=TRUE,0,dsdalpha)</f>
        <v>#DIV/0!</v>
      </c>
      <c r="Q756" s="8" t="e" cm="1">
        <f t="array" ref="Q756">IF(E756=TRUE,0,ds_dhro)</f>
        <v>#DIV/0!</v>
      </c>
      <c r="R756" s="9" t="e" cm="1">
        <f t="array" ref="R756">IF(E756=TRUE,0,dsdnu)</f>
        <v>#DIV/0!</v>
      </c>
    </row>
    <row r="757" spans="8:18" x14ac:dyDescent="0.2">
      <c r="H757" s="11"/>
      <c r="I757" s="16" t="e">
        <f>+alpha*((F*B757)^(0.5*(1-beta))*(1+1/24*(1-beta)^2*(LN(F/B757)^2)+1/1920*(1-beta)^4*(LN(F/B757)^4)))^(-1)</f>
        <v>#DIV/0!</v>
      </c>
      <c r="J757" s="11" t="e">
        <f>+(1+(1/24*(1-beta)^2*alpha^2/(F*B757)^(1-beta)+rho*beta*nu*alpha/(4*(F*B757)^(0.5*(1-beta)))+(2-3*rho^2)/24*nu^2)*F757)</f>
        <v>#DIV/0!</v>
      </c>
      <c r="K757" s="11" t="e">
        <f>+nu/alpha*(F*B757)^(0.5*(1-beta))*LN(F/B757)</f>
        <v>#DIV/0!</v>
      </c>
      <c r="L757" s="11" t="e">
        <f>LN((SQRT(1-2*rho*K757+K757^2)+K757-rho)/(1-rho))</f>
        <v>#DIV/0!</v>
      </c>
      <c r="M757" s="11" t="e">
        <f t="shared" si="33"/>
        <v>#DIV/0!</v>
      </c>
      <c r="N757" s="10" t="e">
        <f t="shared" si="34"/>
        <v>#DIV/0!</v>
      </c>
      <c r="O757" s="10" t="e">
        <f t="shared" si="35"/>
        <v>#DIV/0!</v>
      </c>
      <c r="P757" s="8" t="e" cm="1">
        <f t="array" ref="P757">IF(E757=TRUE,0,dsdalpha)</f>
        <v>#DIV/0!</v>
      </c>
      <c r="Q757" s="8" t="e" cm="1">
        <f t="array" ref="Q757">IF(E757=TRUE,0,ds_dhro)</f>
        <v>#DIV/0!</v>
      </c>
      <c r="R757" s="9" t="e" cm="1">
        <f t="array" ref="R757">IF(E757=TRUE,0,dsdnu)</f>
        <v>#DIV/0!</v>
      </c>
    </row>
    <row r="758" spans="8:18" x14ac:dyDescent="0.2">
      <c r="H758" s="11"/>
      <c r="I758" s="16" t="e">
        <f>+alpha*((F*B758)^(0.5*(1-beta))*(1+1/24*(1-beta)^2*(LN(F/B758)^2)+1/1920*(1-beta)^4*(LN(F/B758)^4)))^(-1)</f>
        <v>#DIV/0!</v>
      </c>
      <c r="J758" s="11" t="e">
        <f>+(1+(1/24*(1-beta)^2*alpha^2/(F*B758)^(1-beta)+rho*beta*nu*alpha/(4*(F*B758)^(0.5*(1-beta)))+(2-3*rho^2)/24*nu^2)*F758)</f>
        <v>#DIV/0!</v>
      </c>
      <c r="K758" s="11" t="e">
        <f>+nu/alpha*(F*B758)^(0.5*(1-beta))*LN(F/B758)</f>
        <v>#DIV/0!</v>
      </c>
      <c r="L758" s="11" t="e">
        <f>LN((SQRT(1-2*rho*K758+K758^2)+K758-rho)/(1-rho))</f>
        <v>#DIV/0!</v>
      </c>
      <c r="M758" s="11" t="e">
        <f t="shared" si="33"/>
        <v>#DIV/0!</v>
      </c>
      <c r="N758" s="10" t="e">
        <f t="shared" si="34"/>
        <v>#DIV/0!</v>
      </c>
      <c r="O758" s="10" t="e">
        <f t="shared" si="35"/>
        <v>#DIV/0!</v>
      </c>
      <c r="P758" s="8" t="e" cm="1">
        <f t="array" ref="P758">IF(E758=TRUE,0,dsdalpha)</f>
        <v>#DIV/0!</v>
      </c>
      <c r="Q758" s="8" t="e" cm="1">
        <f t="array" ref="Q758">IF(E758=TRUE,0,ds_dhro)</f>
        <v>#DIV/0!</v>
      </c>
      <c r="R758" s="9" t="e" cm="1">
        <f t="array" ref="R758">IF(E758=TRUE,0,dsdnu)</f>
        <v>#DIV/0!</v>
      </c>
    </row>
    <row r="759" spans="8:18" x14ac:dyDescent="0.2">
      <c r="H759" s="11"/>
      <c r="I759" s="16" t="e">
        <f>+alpha*((F*B759)^(0.5*(1-beta))*(1+1/24*(1-beta)^2*(LN(F/B759)^2)+1/1920*(1-beta)^4*(LN(F/B759)^4)))^(-1)</f>
        <v>#DIV/0!</v>
      </c>
      <c r="J759" s="11" t="e">
        <f>+(1+(1/24*(1-beta)^2*alpha^2/(F*B759)^(1-beta)+rho*beta*nu*alpha/(4*(F*B759)^(0.5*(1-beta)))+(2-3*rho^2)/24*nu^2)*F759)</f>
        <v>#DIV/0!</v>
      </c>
      <c r="K759" s="11" t="e">
        <f>+nu/alpha*(F*B759)^(0.5*(1-beta))*LN(F/B759)</f>
        <v>#DIV/0!</v>
      </c>
      <c r="L759" s="11" t="e">
        <f>LN((SQRT(1-2*rho*K759+K759^2)+K759-rho)/(1-rho))</f>
        <v>#DIV/0!</v>
      </c>
      <c r="M759" s="11" t="e">
        <f t="shared" si="33"/>
        <v>#DIV/0!</v>
      </c>
      <c r="N759" s="10" t="e">
        <f t="shared" si="34"/>
        <v>#DIV/0!</v>
      </c>
      <c r="O759" s="10" t="e">
        <f t="shared" si="35"/>
        <v>#DIV/0!</v>
      </c>
      <c r="P759" s="8" t="e" cm="1">
        <f t="array" ref="P759">IF(E759=TRUE,0,dsdalpha)</f>
        <v>#DIV/0!</v>
      </c>
      <c r="Q759" s="8" t="e" cm="1">
        <f t="array" ref="Q759">IF(E759=TRUE,0,ds_dhro)</f>
        <v>#DIV/0!</v>
      </c>
      <c r="R759" s="9" t="e" cm="1">
        <f t="array" ref="R759">IF(E759=TRUE,0,dsdnu)</f>
        <v>#DIV/0!</v>
      </c>
    </row>
    <row r="760" spans="8:18" x14ac:dyDescent="0.2">
      <c r="H760" s="11"/>
      <c r="I760" s="16" t="e">
        <f>+alpha*((F*B760)^(0.5*(1-beta))*(1+1/24*(1-beta)^2*(LN(F/B760)^2)+1/1920*(1-beta)^4*(LN(F/B760)^4)))^(-1)</f>
        <v>#DIV/0!</v>
      </c>
      <c r="J760" s="11" t="e">
        <f>+(1+(1/24*(1-beta)^2*alpha^2/(F*B760)^(1-beta)+rho*beta*nu*alpha/(4*(F*B760)^(0.5*(1-beta)))+(2-3*rho^2)/24*nu^2)*F760)</f>
        <v>#DIV/0!</v>
      </c>
      <c r="K760" s="11" t="e">
        <f>+nu/alpha*(F*B760)^(0.5*(1-beta))*LN(F/B760)</f>
        <v>#DIV/0!</v>
      </c>
      <c r="L760" s="11" t="e">
        <f>LN((SQRT(1-2*rho*K760+K760^2)+K760-rho)/(1-rho))</f>
        <v>#DIV/0!</v>
      </c>
      <c r="M760" s="11" t="e">
        <f t="shared" si="33"/>
        <v>#DIV/0!</v>
      </c>
      <c r="N760" s="10" t="e">
        <f t="shared" si="34"/>
        <v>#DIV/0!</v>
      </c>
      <c r="O760" s="10" t="e">
        <f t="shared" si="35"/>
        <v>#DIV/0!</v>
      </c>
      <c r="P760" s="8" t="e" cm="1">
        <f t="array" ref="P760">IF(E760=TRUE,0,dsdalpha)</f>
        <v>#DIV/0!</v>
      </c>
      <c r="Q760" s="8" t="e" cm="1">
        <f t="array" ref="Q760">IF(E760=TRUE,0,ds_dhro)</f>
        <v>#DIV/0!</v>
      </c>
      <c r="R760" s="9" t="e" cm="1">
        <f t="array" ref="R760">IF(E760=TRUE,0,dsdnu)</f>
        <v>#DIV/0!</v>
      </c>
    </row>
    <row r="761" spans="8:18" x14ac:dyDescent="0.2">
      <c r="H761" s="11"/>
      <c r="I761" s="16" t="e">
        <f>+alpha*((F*B761)^(0.5*(1-beta))*(1+1/24*(1-beta)^2*(LN(F/B761)^2)+1/1920*(1-beta)^4*(LN(F/B761)^4)))^(-1)</f>
        <v>#DIV/0!</v>
      </c>
      <c r="J761" s="11" t="e">
        <f>+(1+(1/24*(1-beta)^2*alpha^2/(F*B761)^(1-beta)+rho*beta*nu*alpha/(4*(F*B761)^(0.5*(1-beta)))+(2-3*rho^2)/24*nu^2)*F761)</f>
        <v>#DIV/0!</v>
      </c>
      <c r="K761" s="11" t="e">
        <f>+nu/alpha*(F*B761)^(0.5*(1-beta))*LN(F/B761)</f>
        <v>#DIV/0!</v>
      </c>
      <c r="L761" s="11" t="e">
        <f>LN((SQRT(1-2*rho*K761+K761^2)+K761-rho)/(1-rho))</f>
        <v>#DIV/0!</v>
      </c>
      <c r="M761" s="11" t="e">
        <f t="shared" si="33"/>
        <v>#DIV/0!</v>
      </c>
      <c r="N761" s="10" t="e">
        <f t="shared" si="34"/>
        <v>#DIV/0!</v>
      </c>
      <c r="O761" s="10" t="e">
        <f t="shared" si="35"/>
        <v>#DIV/0!</v>
      </c>
      <c r="P761" s="8" t="e" cm="1">
        <f t="array" ref="P761">IF(E761=TRUE,0,dsdalpha)</f>
        <v>#DIV/0!</v>
      </c>
      <c r="Q761" s="8" t="e" cm="1">
        <f t="array" ref="Q761">IF(E761=TRUE,0,ds_dhro)</f>
        <v>#DIV/0!</v>
      </c>
      <c r="R761" s="9" t="e" cm="1">
        <f t="array" ref="R761">IF(E761=TRUE,0,dsdnu)</f>
        <v>#DIV/0!</v>
      </c>
    </row>
    <row r="762" spans="8:18" x14ac:dyDescent="0.2">
      <c r="H762" s="11"/>
      <c r="I762" s="16" t="e">
        <f>+alpha*((F*B762)^(0.5*(1-beta))*(1+1/24*(1-beta)^2*(LN(F/B762)^2)+1/1920*(1-beta)^4*(LN(F/B762)^4)))^(-1)</f>
        <v>#DIV/0!</v>
      </c>
      <c r="J762" s="11" t="e">
        <f>+(1+(1/24*(1-beta)^2*alpha^2/(F*B762)^(1-beta)+rho*beta*nu*alpha/(4*(F*B762)^(0.5*(1-beta)))+(2-3*rho^2)/24*nu^2)*F762)</f>
        <v>#DIV/0!</v>
      </c>
      <c r="K762" s="11" t="e">
        <f>+nu/alpha*(F*B762)^(0.5*(1-beta))*LN(F/B762)</f>
        <v>#DIV/0!</v>
      </c>
      <c r="L762" s="11" t="e">
        <f>LN((SQRT(1-2*rho*K762+K762^2)+K762-rho)/(1-rho))</f>
        <v>#DIV/0!</v>
      </c>
      <c r="M762" s="11" t="e">
        <f t="shared" si="33"/>
        <v>#DIV/0!</v>
      </c>
      <c r="N762" s="10" t="e">
        <f t="shared" si="34"/>
        <v>#DIV/0!</v>
      </c>
      <c r="O762" s="10" t="e">
        <f t="shared" si="35"/>
        <v>#DIV/0!</v>
      </c>
      <c r="P762" s="8" t="e" cm="1">
        <f t="array" ref="P762">IF(E762=TRUE,0,dsdalpha)</f>
        <v>#DIV/0!</v>
      </c>
      <c r="Q762" s="8" t="e" cm="1">
        <f t="array" ref="Q762">IF(E762=TRUE,0,ds_dhro)</f>
        <v>#DIV/0!</v>
      </c>
      <c r="R762" s="9" t="e" cm="1">
        <f t="array" ref="R762">IF(E762=TRUE,0,dsdnu)</f>
        <v>#DIV/0!</v>
      </c>
    </row>
    <row r="763" spans="8:18" x14ac:dyDescent="0.2">
      <c r="H763" s="11"/>
      <c r="I763" s="16" t="e">
        <f>+alpha*((F*B763)^(0.5*(1-beta))*(1+1/24*(1-beta)^2*(LN(F/B763)^2)+1/1920*(1-beta)^4*(LN(F/B763)^4)))^(-1)</f>
        <v>#DIV/0!</v>
      </c>
      <c r="J763" s="11" t="e">
        <f>+(1+(1/24*(1-beta)^2*alpha^2/(F*B763)^(1-beta)+rho*beta*nu*alpha/(4*(F*B763)^(0.5*(1-beta)))+(2-3*rho^2)/24*nu^2)*F763)</f>
        <v>#DIV/0!</v>
      </c>
      <c r="K763" s="11" t="e">
        <f>+nu/alpha*(F*B763)^(0.5*(1-beta))*LN(F/B763)</f>
        <v>#DIV/0!</v>
      </c>
      <c r="L763" s="11" t="e">
        <f>LN((SQRT(1-2*rho*K763+K763^2)+K763-rho)/(1-rho))</f>
        <v>#DIV/0!</v>
      </c>
      <c r="M763" s="11" t="e">
        <f t="shared" si="33"/>
        <v>#DIV/0!</v>
      </c>
      <c r="N763" s="10" t="e">
        <f t="shared" si="34"/>
        <v>#DIV/0!</v>
      </c>
      <c r="O763" s="10" t="e">
        <f t="shared" si="35"/>
        <v>#DIV/0!</v>
      </c>
      <c r="P763" s="8" t="e" cm="1">
        <f t="array" ref="P763">IF(E763=TRUE,0,dsdalpha)</f>
        <v>#DIV/0!</v>
      </c>
      <c r="Q763" s="8" t="e" cm="1">
        <f t="array" ref="Q763">IF(E763=TRUE,0,ds_dhro)</f>
        <v>#DIV/0!</v>
      </c>
      <c r="R763" s="9" t="e" cm="1">
        <f t="array" ref="R763">IF(E763=TRUE,0,dsdnu)</f>
        <v>#DIV/0!</v>
      </c>
    </row>
    <row r="764" spans="8:18" x14ac:dyDescent="0.2">
      <c r="H764" s="11"/>
      <c r="I764" s="16" t="e">
        <f>+alpha*((F*B764)^(0.5*(1-beta))*(1+1/24*(1-beta)^2*(LN(F/B764)^2)+1/1920*(1-beta)^4*(LN(F/B764)^4)))^(-1)</f>
        <v>#DIV/0!</v>
      </c>
      <c r="J764" s="11" t="e">
        <f>+(1+(1/24*(1-beta)^2*alpha^2/(F*B764)^(1-beta)+rho*beta*nu*alpha/(4*(F*B764)^(0.5*(1-beta)))+(2-3*rho^2)/24*nu^2)*F764)</f>
        <v>#DIV/0!</v>
      </c>
      <c r="K764" s="11" t="e">
        <f>+nu/alpha*(F*B764)^(0.5*(1-beta))*LN(F/B764)</f>
        <v>#DIV/0!</v>
      </c>
      <c r="L764" s="11" t="e">
        <f>LN((SQRT(1-2*rho*K764+K764^2)+K764-rho)/(1-rho))</f>
        <v>#DIV/0!</v>
      </c>
      <c r="M764" s="11" t="e">
        <f t="shared" si="33"/>
        <v>#DIV/0!</v>
      </c>
      <c r="N764" s="10" t="e">
        <f t="shared" si="34"/>
        <v>#DIV/0!</v>
      </c>
      <c r="O764" s="10" t="e">
        <f t="shared" si="35"/>
        <v>#DIV/0!</v>
      </c>
      <c r="P764" s="8" t="e" cm="1">
        <f t="array" ref="P764">IF(E764=TRUE,0,dsdalpha)</f>
        <v>#DIV/0!</v>
      </c>
      <c r="Q764" s="8" t="e" cm="1">
        <f t="array" ref="Q764">IF(E764=TRUE,0,ds_dhro)</f>
        <v>#DIV/0!</v>
      </c>
      <c r="R764" s="9" t="e" cm="1">
        <f t="array" ref="R764">IF(E764=TRUE,0,dsdnu)</f>
        <v>#DIV/0!</v>
      </c>
    </row>
    <row r="765" spans="8:18" x14ac:dyDescent="0.2">
      <c r="H765" s="11"/>
      <c r="I765" s="16" t="e">
        <f>+alpha*((F*B765)^(0.5*(1-beta))*(1+1/24*(1-beta)^2*(LN(F/B765)^2)+1/1920*(1-beta)^4*(LN(F/B765)^4)))^(-1)</f>
        <v>#DIV/0!</v>
      </c>
      <c r="J765" s="11" t="e">
        <f>+(1+(1/24*(1-beta)^2*alpha^2/(F*B765)^(1-beta)+rho*beta*nu*alpha/(4*(F*B765)^(0.5*(1-beta)))+(2-3*rho^2)/24*nu^2)*F765)</f>
        <v>#DIV/0!</v>
      </c>
      <c r="K765" s="11" t="e">
        <f>+nu/alpha*(F*B765)^(0.5*(1-beta))*LN(F/B765)</f>
        <v>#DIV/0!</v>
      </c>
      <c r="L765" s="11" t="e">
        <f>LN((SQRT(1-2*rho*K765+K765^2)+K765-rho)/(1-rho))</f>
        <v>#DIV/0!</v>
      </c>
      <c r="M765" s="11" t="e">
        <f t="shared" si="33"/>
        <v>#DIV/0!</v>
      </c>
      <c r="N765" s="10" t="e">
        <f t="shared" si="34"/>
        <v>#DIV/0!</v>
      </c>
      <c r="O765" s="10" t="e">
        <f t="shared" si="35"/>
        <v>#DIV/0!</v>
      </c>
      <c r="P765" s="8" t="e" cm="1">
        <f t="array" ref="P765">IF(E765=TRUE,0,dsdalpha)</f>
        <v>#DIV/0!</v>
      </c>
      <c r="Q765" s="8" t="e" cm="1">
        <f t="array" ref="Q765">IF(E765=TRUE,0,ds_dhro)</f>
        <v>#DIV/0!</v>
      </c>
      <c r="R765" s="9" t="e" cm="1">
        <f t="array" ref="R765">IF(E765=TRUE,0,dsdnu)</f>
        <v>#DIV/0!</v>
      </c>
    </row>
    <row r="766" spans="8:18" x14ac:dyDescent="0.2">
      <c r="H766" s="11"/>
      <c r="I766" s="16" t="e">
        <f>+alpha*((F*B766)^(0.5*(1-beta))*(1+1/24*(1-beta)^2*(LN(F/B766)^2)+1/1920*(1-beta)^4*(LN(F/B766)^4)))^(-1)</f>
        <v>#DIV/0!</v>
      </c>
      <c r="J766" s="11" t="e">
        <f>+(1+(1/24*(1-beta)^2*alpha^2/(F*B766)^(1-beta)+rho*beta*nu*alpha/(4*(F*B766)^(0.5*(1-beta)))+(2-3*rho^2)/24*nu^2)*F766)</f>
        <v>#DIV/0!</v>
      </c>
      <c r="K766" s="11" t="e">
        <f>+nu/alpha*(F*B766)^(0.5*(1-beta))*LN(F/B766)</f>
        <v>#DIV/0!</v>
      </c>
      <c r="L766" s="11" t="e">
        <f>LN((SQRT(1-2*rho*K766+K766^2)+K766-rho)/(1-rho))</f>
        <v>#DIV/0!</v>
      </c>
      <c r="M766" s="11" t="e">
        <f t="shared" si="33"/>
        <v>#DIV/0!</v>
      </c>
      <c r="N766" s="10" t="e">
        <f t="shared" si="34"/>
        <v>#DIV/0!</v>
      </c>
      <c r="O766" s="10" t="e">
        <f t="shared" si="35"/>
        <v>#DIV/0!</v>
      </c>
      <c r="P766" s="8" t="e" cm="1">
        <f t="array" ref="P766">IF(E766=TRUE,0,dsdalpha)</f>
        <v>#DIV/0!</v>
      </c>
      <c r="Q766" s="8" t="e" cm="1">
        <f t="array" ref="Q766">IF(E766=TRUE,0,ds_dhro)</f>
        <v>#DIV/0!</v>
      </c>
      <c r="R766" s="9" t="e" cm="1">
        <f t="array" ref="R766">IF(E766=TRUE,0,dsdnu)</f>
        <v>#DIV/0!</v>
      </c>
    </row>
    <row r="767" spans="8:18" x14ac:dyDescent="0.2">
      <c r="H767" s="11"/>
      <c r="I767" s="16" t="e">
        <f>+alpha*((F*B767)^(0.5*(1-beta))*(1+1/24*(1-beta)^2*(LN(F/B767)^2)+1/1920*(1-beta)^4*(LN(F/B767)^4)))^(-1)</f>
        <v>#DIV/0!</v>
      </c>
      <c r="J767" s="11" t="e">
        <f>+(1+(1/24*(1-beta)^2*alpha^2/(F*B767)^(1-beta)+rho*beta*nu*alpha/(4*(F*B767)^(0.5*(1-beta)))+(2-3*rho^2)/24*nu^2)*F767)</f>
        <v>#DIV/0!</v>
      </c>
      <c r="K767" s="11" t="e">
        <f>+nu/alpha*(F*B767)^(0.5*(1-beta))*LN(F/B767)</f>
        <v>#DIV/0!</v>
      </c>
      <c r="L767" s="11" t="e">
        <f>LN((SQRT(1-2*rho*K767+K767^2)+K767-rho)/(1-rho))</f>
        <v>#DIV/0!</v>
      </c>
      <c r="M767" s="11" t="e">
        <f t="shared" si="33"/>
        <v>#DIV/0!</v>
      </c>
      <c r="N767" s="10" t="e">
        <f t="shared" si="34"/>
        <v>#DIV/0!</v>
      </c>
      <c r="O767" s="10" t="e">
        <f t="shared" si="35"/>
        <v>#DIV/0!</v>
      </c>
      <c r="P767" s="8" t="e" cm="1">
        <f t="array" ref="P767">IF(E767=TRUE,0,dsdalpha)</f>
        <v>#DIV/0!</v>
      </c>
      <c r="Q767" s="8" t="e" cm="1">
        <f t="array" ref="Q767">IF(E767=TRUE,0,ds_dhro)</f>
        <v>#DIV/0!</v>
      </c>
      <c r="R767" s="9" t="e" cm="1">
        <f t="array" ref="R767">IF(E767=TRUE,0,dsdnu)</f>
        <v>#DIV/0!</v>
      </c>
    </row>
    <row r="768" spans="8:18" x14ac:dyDescent="0.2">
      <c r="H768" s="11"/>
      <c r="I768" s="16" t="e">
        <f>+alpha*((F*B768)^(0.5*(1-beta))*(1+1/24*(1-beta)^2*(LN(F/B768)^2)+1/1920*(1-beta)^4*(LN(F/B768)^4)))^(-1)</f>
        <v>#DIV/0!</v>
      </c>
      <c r="J768" s="11" t="e">
        <f>+(1+(1/24*(1-beta)^2*alpha^2/(F*B768)^(1-beta)+rho*beta*nu*alpha/(4*(F*B768)^(0.5*(1-beta)))+(2-3*rho^2)/24*nu^2)*F768)</f>
        <v>#DIV/0!</v>
      </c>
      <c r="K768" s="11" t="e">
        <f>+nu/alpha*(F*B768)^(0.5*(1-beta))*LN(F/B768)</f>
        <v>#DIV/0!</v>
      </c>
      <c r="L768" s="11" t="e">
        <f>LN((SQRT(1-2*rho*K768+K768^2)+K768-rho)/(1-rho))</f>
        <v>#DIV/0!</v>
      </c>
      <c r="M768" s="11" t="e">
        <f t="shared" si="33"/>
        <v>#DIV/0!</v>
      </c>
      <c r="N768" s="10" t="e">
        <f t="shared" si="34"/>
        <v>#DIV/0!</v>
      </c>
      <c r="O768" s="10" t="e">
        <f t="shared" si="35"/>
        <v>#DIV/0!</v>
      </c>
      <c r="P768" s="8" t="e" cm="1">
        <f t="array" ref="P768">IF(E768=TRUE,0,dsdalpha)</f>
        <v>#DIV/0!</v>
      </c>
      <c r="Q768" s="8" t="e" cm="1">
        <f t="array" ref="Q768">IF(E768=TRUE,0,ds_dhro)</f>
        <v>#DIV/0!</v>
      </c>
      <c r="R768" s="9" t="e" cm="1">
        <f t="array" ref="R768">IF(E768=TRUE,0,dsdnu)</f>
        <v>#DIV/0!</v>
      </c>
    </row>
    <row r="769" spans="8:18" x14ac:dyDescent="0.2">
      <c r="H769" s="11"/>
      <c r="I769" s="16" t="e">
        <f>+alpha*((F*B769)^(0.5*(1-beta))*(1+1/24*(1-beta)^2*(LN(F/B769)^2)+1/1920*(1-beta)^4*(LN(F/B769)^4)))^(-1)</f>
        <v>#DIV/0!</v>
      </c>
      <c r="J769" s="11" t="e">
        <f>+(1+(1/24*(1-beta)^2*alpha^2/(F*B769)^(1-beta)+rho*beta*nu*alpha/(4*(F*B769)^(0.5*(1-beta)))+(2-3*rho^2)/24*nu^2)*F769)</f>
        <v>#DIV/0!</v>
      </c>
      <c r="K769" s="11" t="e">
        <f>+nu/alpha*(F*B769)^(0.5*(1-beta))*LN(F/B769)</f>
        <v>#DIV/0!</v>
      </c>
      <c r="L769" s="11" t="e">
        <f>LN((SQRT(1-2*rho*K769+K769^2)+K769-rho)/(1-rho))</f>
        <v>#DIV/0!</v>
      </c>
      <c r="M769" s="11" t="e">
        <f t="shared" si="33"/>
        <v>#DIV/0!</v>
      </c>
      <c r="N769" s="10" t="e">
        <f t="shared" si="34"/>
        <v>#DIV/0!</v>
      </c>
      <c r="O769" s="10" t="e">
        <f t="shared" si="35"/>
        <v>#DIV/0!</v>
      </c>
      <c r="P769" s="8" t="e" cm="1">
        <f t="array" ref="P769">IF(E769=TRUE,0,dsdalpha)</f>
        <v>#DIV/0!</v>
      </c>
      <c r="Q769" s="8" t="e" cm="1">
        <f t="array" ref="Q769">IF(E769=TRUE,0,ds_dhro)</f>
        <v>#DIV/0!</v>
      </c>
      <c r="R769" s="9" t="e" cm="1">
        <f t="array" ref="R769">IF(E769=TRUE,0,dsdnu)</f>
        <v>#DIV/0!</v>
      </c>
    </row>
    <row r="770" spans="8:18" x14ac:dyDescent="0.2">
      <c r="H770" s="11"/>
      <c r="I770" s="16" t="e">
        <f>+alpha*((F*B770)^(0.5*(1-beta))*(1+1/24*(1-beta)^2*(LN(F/B770)^2)+1/1920*(1-beta)^4*(LN(F/B770)^4)))^(-1)</f>
        <v>#DIV/0!</v>
      </c>
      <c r="J770" s="11" t="e">
        <f>+(1+(1/24*(1-beta)^2*alpha^2/(F*B770)^(1-beta)+rho*beta*nu*alpha/(4*(F*B770)^(0.5*(1-beta)))+(2-3*rho^2)/24*nu^2)*F770)</f>
        <v>#DIV/0!</v>
      </c>
      <c r="K770" s="11" t="e">
        <f>+nu/alpha*(F*B770)^(0.5*(1-beta))*LN(F/B770)</f>
        <v>#DIV/0!</v>
      </c>
      <c r="L770" s="11" t="e">
        <f>LN((SQRT(1-2*rho*K770+K770^2)+K770-rho)/(1-rho))</f>
        <v>#DIV/0!</v>
      </c>
      <c r="M770" s="11" t="e">
        <f t="shared" si="33"/>
        <v>#DIV/0!</v>
      </c>
      <c r="N770" s="10" t="e">
        <f t="shared" si="34"/>
        <v>#DIV/0!</v>
      </c>
      <c r="O770" s="10" t="e">
        <f t="shared" si="35"/>
        <v>#DIV/0!</v>
      </c>
      <c r="P770" s="8" t="e" cm="1">
        <f t="array" ref="P770">IF(E770=TRUE,0,dsdalpha)</f>
        <v>#DIV/0!</v>
      </c>
      <c r="Q770" s="8" t="e" cm="1">
        <f t="array" ref="Q770">IF(E770=TRUE,0,ds_dhro)</f>
        <v>#DIV/0!</v>
      </c>
      <c r="R770" s="9" t="e" cm="1">
        <f t="array" ref="R770">IF(E770=TRUE,0,dsdnu)</f>
        <v>#DIV/0!</v>
      </c>
    </row>
    <row r="771" spans="8:18" x14ac:dyDescent="0.2">
      <c r="H771" s="11"/>
      <c r="I771" s="16" t="e">
        <f>+alpha*((F*B771)^(0.5*(1-beta))*(1+1/24*(1-beta)^2*(LN(F/B771)^2)+1/1920*(1-beta)^4*(LN(F/B771)^4)))^(-1)</f>
        <v>#DIV/0!</v>
      </c>
      <c r="J771" s="11" t="e">
        <f>+(1+(1/24*(1-beta)^2*alpha^2/(F*B771)^(1-beta)+rho*beta*nu*alpha/(4*(F*B771)^(0.5*(1-beta)))+(2-3*rho^2)/24*nu^2)*F771)</f>
        <v>#DIV/0!</v>
      </c>
      <c r="K771" s="11" t="e">
        <f>+nu/alpha*(F*B771)^(0.5*(1-beta))*LN(F/B771)</f>
        <v>#DIV/0!</v>
      </c>
      <c r="L771" s="11" t="e">
        <f>LN((SQRT(1-2*rho*K771+K771^2)+K771-rho)/(1-rho))</f>
        <v>#DIV/0!</v>
      </c>
      <c r="M771" s="11" t="e">
        <f t="shared" ref="M771:M834" si="36">I771*J771*K771/L771</f>
        <v>#DIV/0!</v>
      </c>
      <c r="N771" s="10" t="e">
        <f t="shared" ref="N771:N834" si="37">(M771-D771)^2</f>
        <v>#DIV/0!</v>
      </c>
      <c r="O771" s="10" t="e">
        <f t="shared" ref="O771:O834" si="38">IF(E771=TRUE,0,N771)</f>
        <v>#DIV/0!</v>
      </c>
      <c r="P771" s="8" t="e" cm="1">
        <f t="array" ref="P771">IF(E771=TRUE,0,dsdalpha)</f>
        <v>#DIV/0!</v>
      </c>
      <c r="Q771" s="8" t="e" cm="1">
        <f t="array" ref="Q771">IF(E771=TRUE,0,ds_dhro)</f>
        <v>#DIV/0!</v>
      </c>
      <c r="R771" s="9" t="e" cm="1">
        <f t="array" ref="R771">IF(E771=TRUE,0,dsdnu)</f>
        <v>#DIV/0!</v>
      </c>
    </row>
    <row r="772" spans="8:18" x14ac:dyDescent="0.2">
      <c r="H772" s="11"/>
      <c r="I772" s="16" t="e">
        <f>+alpha*((F*B772)^(0.5*(1-beta))*(1+1/24*(1-beta)^2*(LN(F/B772)^2)+1/1920*(1-beta)^4*(LN(F/B772)^4)))^(-1)</f>
        <v>#DIV/0!</v>
      </c>
      <c r="J772" s="11" t="e">
        <f>+(1+(1/24*(1-beta)^2*alpha^2/(F*B772)^(1-beta)+rho*beta*nu*alpha/(4*(F*B772)^(0.5*(1-beta)))+(2-3*rho^2)/24*nu^2)*F772)</f>
        <v>#DIV/0!</v>
      </c>
      <c r="K772" s="11" t="e">
        <f>+nu/alpha*(F*B772)^(0.5*(1-beta))*LN(F/B772)</f>
        <v>#DIV/0!</v>
      </c>
      <c r="L772" s="11" t="e">
        <f>LN((SQRT(1-2*rho*K772+K772^2)+K772-rho)/(1-rho))</f>
        <v>#DIV/0!</v>
      </c>
      <c r="M772" s="11" t="e">
        <f t="shared" si="36"/>
        <v>#DIV/0!</v>
      </c>
      <c r="N772" s="10" t="e">
        <f t="shared" si="37"/>
        <v>#DIV/0!</v>
      </c>
      <c r="O772" s="10" t="e">
        <f t="shared" si="38"/>
        <v>#DIV/0!</v>
      </c>
      <c r="P772" s="8" t="e" cm="1">
        <f t="array" ref="P772">IF(E772=TRUE,0,dsdalpha)</f>
        <v>#DIV/0!</v>
      </c>
      <c r="Q772" s="8" t="e" cm="1">
        <f t="array" ref="Q772">IF(E772=TRUE,0,ds_dhro)</f>
        <v>#DIV/0!</v>
      </c>
      <c r="R772" s="9" t="e" cm="1">
        <f t="array" ref="R772">IF(E772=TRUE,0,dsdnu)</f>
        <v>#DIV/0!</v>
      </c>
    </row>
    <row r="773" spans="8:18" x14ac:dyDescent="0.2">
      <c r="H773" s="11"/>
      <c r="I773" s="16" t="e">
        <f>+alpha*((F*B773)^(0.5*(1-beta))*(1+1/24*(1-beta)^2*(LN(F/B773)^2)+1/1920*(1-beta)^4*(LN(F/B773)^4)))^(-1)</f>
        <v>#DIV/0!</v>
      </c>
      <c r="J773" s="11" t="e">
        <f>+(1+(1/24*(1-beta)^2*alpha^2/(F*B773)^(1-beta)+rho*beta*nu*alpha/(4*(F*B773)^(0.5*(1-beta)))+(2-3*rho^2)/24*nu^2)*F773)</f>
        <v>#DIV/0!</v>
      </c>
      <c r="K773" s="11" t="e">
        <f>+nu/alpha*(F*B773)^(0.5*(1-beta))*LN(F/B773)</f>
        <v>#DIV/0!</v>
      </c>
      <c r="L773" s="11" t="e">
        <f>LN((SQRT(1-2*rho*K773+K773^2)+K773-rho)/(1-rho))</f>
        <v>#DIV/0!</v>
      </c>
      <c r="M773" s="11" t="e">
        <f t="shared" si="36"/>
        <v>#DIV/0!</v>
      </c>
      <c r="N773" s="10" t="e">
        <f t="shared" si="37"/>
        <v>#DIV/0!</v>
      </c>
      <c r="O773" s="10" t="e">
        <f t="shared" si="38"/>
        <v>#DIV/0!</v>
      </c>
      <c r="P773" s="8" t="e" cm="1">
        <f t="array" ref="P773">IF(E773=TRUE,0,dsdalpha)</f>
        <v>#DIV/0!</v>
      </c>
      <c r="Q773" s="8" t="e" cm="1">
        <f t="array" ref="Q773">IF(E773=TRUE,0,ds_dhro)</f>
        <v>#DIV/0!</v>
      </c>
      <c r="R773" s="9" t="e" cm="1">
        <f t="array" ref="R773">IF(E773=TRUE,0,dsdnu)</f>
        <v>#DIV/0!</v>
      </c>
    </row>
    <row r="774" spans="8:18" x14ac:dyDescent="0.2">
      <c r="H774" s="11"/>
      <c r="I774" s="16" t="e">
        <f>+alpha*((F*B774)^(0.5*(1-beta))*(1+1/24*(1-beta)^2*(LN(F/B774)^2)+1/1920*(1-beta)^4*(LN(F/B774)^4)))^(-1)</f>
        <v>#DIV/0!</v>
      </c>
      <c r="J774" s="11" t="e">
        <f>+(1+(1/24*(1-beta)^2*alpha^2/(F*B774)^(1-beta)+rho*beta*nu*alpha/(4*(F*B774)^(0.5*(1-beta)))+(2-3*rho^2)/24*nu^2)*F774)</f>
        <v>#DIV/0!</v>
      </c>
      <c r="K774" s="11" t="e">
        <f>+nu/alpha*(F*B774)^(0.5*(1-beta))*LN(F/B774)</f>
        <v>#DIV/0!</v>
      </c>
      <c r="L774" s="11" t="e">
        <f>LN((SQRT(1-2*rho*K774+K774^2)+K774-rho)/(1-rho))</f>
        <v>#DIV/0!</v>
      </c>
      <c r="M774" s="11" t="e">
        <f t="shared" si="36"/>
        <v>#DIV/0!</v>
      </c>
      <c r="N774" s="10" t="e">
        <f t="shared" si="37"/>
        <v>#DIV/0!</v>
      </c>
      <c r="O774" s="10" t="e">
        <f t="shared" si="38"/>
        <v>#DIV/0!</v>
      </c>
      <c r="P774" s="8" t="e" cm="1">
        <f t="array" ref="P774">IF(E774=TRUE,0,dsdalpha)</f>
        <v>#DIV/0!</v>
      </c>
      <c r="Q774" s="8" t="e" cm="1">
        <f t="array" ref="Q774">IF(E774=TRUE,0,ds_dhro)</f>
        <v>#DIV/0!</v>
      </c>
      <c r="R774" s="9" t="e" cm="1">
        <f t="array" ref="R774">IF(E774=TRUE,0,dsdnu)</f>
        <v>#DIV/0!</v>
      </c>
    </row>
    <row r="775" spans="8:18" x14ac:dyDescent="0.2">
      <c r="H775" s="11"/>
      <c r="I775" s="16" t="e">
        <f>+alpha*((F*B775)^(0.5*(1-beta))*(1+1/24*(1-beta)^2*(LN(F/B775)^2)+1/1920*(1-beta)^4*(LN(F/B775)^4)))^(-1)</f>
        <v>#DIV/0!</v>
      </c>
      <c r="J775" s="11" t="e">
        <f>+(1+(1/24*(1-beta)^2*alpha^2/(F*B775)^(1-beta)+rho*beta*nu*alpha/(4*(F*B775)^(0.5*(1-beta)))+(2-3*rho^2)/24*nu^2)*F775)</f>
        <v>#DIV/0!</v>
      </c>
      <c r="K775" s="11" t="e">
        <f>+nu/alpha*(F*B775)^(0.5*(1-beta))*LN(F/B775)</f>
        <v>#DIV/0!</v>
      </c>
      <c r="L775" s="11" t="e">
        <f>LN((SQRT(1-2*rho*K775+K775^2)+K775-rho)/(1-rho))</f>
        <v>#DIV/0!</v>
      </c>
      <c r="M775" s="11" t="e">
        <f t="shared" si="36"/>
        <v>#DIV/0!</v>
      </c>
      <c r="N775" s="10" t="e">
        <f t="shared" si="37"/>
        <v>#DIV/0!</v>
      </c>
      <c r="O775" s="10" t="e">
        <f t="shared" si="38"/>
        <v>#DIV/0!</v>
      </c>
      <c r="P775" s="8" t="e" cm="1">
        <f t="array" ref="P775">IF(E775=TRUE,0,dsdalpha)</f>
        <v>#DIV/0!</v>
      </c>
      <c r="Q775" s="8" t="e" cm="1">
        <f t="array" ref="Q775">IF(E775=TRUE,0,ds_dhro)</f>
        <v>#DIV/0!</v>
      </c>
      <c r="R775" s="9" t="e" cm="1">
        <f t="array" ref="R775">IF(E775=TRUE,0,dsdnu)</f>
        <v>#DIV/0!</v>
      </c>
    </row>
    <row r="776" spans="8:18" x14ac:dyDescent="0.2">
      <c r="H776" s="11"/>
      <c r="I776" s="16" t="e">
        <f>+alpha*((F*B776)^(0.5*(1-beta))*(1+1/24*(1-beta)^2*(LN(F/B776)^2)+1/1920*(1-beta)^4*(LN(F/B776)^4)))^(-1)</f>
        <v>#DIV/0!</v>
      </c>
      <c r="J776" s="11" t="e">
        <f>+(1+(1/24*(1-beta)^2*alpha^2/(F*B776)^(1-beta)+rho*beta*nu*alpha/(4*(F*B776)^(0.5*(1-beta)))+(2-3*rho^2)/24*nu^2)*F776)</f>
        <v>#DIV/0!</v>
      </c>
      <c r="K776" s="11" t="e">
        <f>+nu/alpha*(F*B776)^(0.5*(1-beta))*LN(F/B776)</f>
        <v>#DIV/0!</v>
      </c>
      <c r="L776" s="11" t="e">
        <f>LN((SQRT(1-2*rho*K776+K776^2)+K776-rho)/(1-rho))</f>
        <v>#DIV/0!</v>
      </c>
      <c r="M776" s="11" t="e">
        <f t="shared" si="36"/>
        <v>#DIV/0!</v>
      </c>
      <c r="N776" s="10" t="e">
        <f t="shared" si="37"/>
        <v>#DIV/0!</v>
      </c>
      <c r="O776" s="10" t="e">
        <f t="shared" si="38"/>
        <v>#DIV/0!</v>
      </c>
      <c r="P776" s="8" t="e" cm="1">
        <f t="array" ref="P776">IF(E776=TRUE,0,dsdalpha)</f>
        <v>#DIV/0!</v>
      </c>
      <c r="Q776" s="8" t="e" cm="1">
        <f t="array" ref="Q776">IF(E776=TRUE,0,ds_dhro)</f>
        <v>#DIV/0!</v>
      </c>
      <c r="R776" s="9" t="e" cm="1">
        <f t="array" ref="R776">IF(E776=TRUE,0,dsdnu)</f>
        <v>#DIV/0!</v>
      </c>
    </row>
    <row r="777" spans="8:18" x14ac:dyDescent="0.2">
      <c r="H777" s="11"/>
      <c r="I777" s="16" t="e">
        <f>+alpha*((F*B777)^(0.5*(1-beta))*(1+1/24*(1-beta)^2*(LN(F/B777)^2)+1/1920*(1-beta)^4*(LN(F/B777)^4)))^(-1)</f>
        <v>#DIV/0!</v>
      </c>
      <c r="J777" s="11" t="e">
        <f>+(1+(1/24*(1-beta)^2*alpha^2/(F*B777)^(1-beta)+rho*beta*nu*alpha/(4*(F*B777)^(0.5*(1-beta)))+(2-3*rho^2)/24*nu^2)*F777)</f>
        <v>#DIV/0!</v>
      </c>
      <c r="K777" s="11" t="e">
        <f>+nu/alpha*(F*B777)^(0.5*(1-beta))*LN(F/B777)</f>
        <v>#DIV/0!</v>
      </c>
      <c r="L777" s="11" t="e">
        <f>LN((SQRT(1-2*rho*K777+K777^2)+K777-rho)/(1-rho))</f>
        <v>#DIV/0!</v>
      </c>
      <c r="M777" s="11" t="e">
        <f t="shared" si="36"/>
        <v>#DIV/0!</v>
      </c>
      <c r="N777" s="10" t="e">
        <f t="shared" si="37"/>
        <v>#DIV/0!</v>
      </c>
      <c r="O777" s="10" t="e">
        <f t="shared" si="38"/>
        <v>#DIV/0!</v>
      </c>
      <c r="P777" s="8" t="e" cm="1">
        <f t="array" ref="P777">IF(E777=TRUE,0,dsdalpha)</f>
        <v>#DIV/0!</v>
      </c>
      <c r="Q777" s="8" t="e" cm="1">
        <f t="array" ref="Q777">IF(E777=TRUE,0,ds_dhro)</f>
        <v>#DIV/0!</v>
      </c>
      <c r="R777" s="9" t="e" cm="1">
        <f t="array" ref="R777">IF(E777=TRUE,0,dsdnu)</f>
        <v>#DIV/0!</v>
      </c>
    </row>
    <row r="778" spans="8:18" x14ac:dyDescent="0.2">
      <c r="H778" s="11"/>
      <c r="I778" s="16" t="e">
        <f>+alpha*((F*B778)^(0.5*(1-beta))*(1+1/24*(1-beta)^2*(LN(F/B778)^2)+1/1920*(1-beta)^4*(LN(F/B778)^4)))^(-1)</f>
        <v>#DIV/0!</v>
      </c>
      <c r="J778" s="11" t="e">
        <f>+(1+(1/24*(1-beta)^2*alpha^2/(F*B778)^(1-beta)+rho*beta*nu*alpha/(4*(F*B778)^(0.5*(1-beta)))+(2-3*rho^2)/24*nu^2)*F778)</f>
        <v>#DIV/0!</v>
      </c>
      <c r="K778" s="11" t="e">
        <f>+nu/alpha*(F*B778)^(0.5*(1-beta))*LN(F/B778)</f>
        <v>#DIV/0!</v>
      </c>
      <c r="L778" s="11" t="e">
        <f>LN((SQRT(1-2*rho*K778+K778^2)+K778-rho)/(1-rho))</f>
        <v>#DIV/0!</v>
      </c>
      <c r="M778" s="11" t="e">
        <f t="shared" si="36"/>
        <v>#DIV/0!</v>
      </c>
      <c r="N778" s="10" t="e">
        <f t="shared" si="37"/>
        <v>#DIV/0!</v>
      </c>
      <c r="O778" s="10" t="e">
        <f t="shared" si="38"/>
        <v>#DIV/0!</v>
      </c>
      <c r="P778" s="8" t="e" cm="1">
        <f t="array" ref="P778">IF(E778=TRUE,0,dsdalpha)</f>
        <v>#DIV/0!</v>
      </c>
      <c r="Q778" s="8" t="e" cm="1">
        <f t="array" ref="Q778">IF(E778=TRUE,0,ds_dhro)</f>
        <v>#DIV/0!</v>
      </c>
      <c r="R778" s="9" t="e" cm="1">
        <f t="array" ref="R778">IF(E778=TRUE,0,dsdnu)</f>
        <v>#DIV/0!</v>
      </c>
    </row>
    <row r="779" spans="8:18" x14ac:dyDescent="0.2">
      <c r="H779" s="11"/>
      <c r="I779" s="16" t="e">
        <f>+alpha*((F*B779)^(0.5*(1-beta))*(1+1/24*(1-beta)^2*(LN(F/B779)^2)+1/1920*(1-beta)^4*(LN(F/B779)^4)))^(-1)</f>
        <v>#DIV/0!</v>
      </c>
      <c r="J779" s="11" t="e">
        <f>+(1+(1/24*(1-beta)^2*alpha^2/(F*B779)^(1-beta)+rho*beta*nu*alpha/(4*(F*B779)^(0.5*(1-beta)))+(2-3*rho^2)/24*nu^2)*F779)</f>
        <v>#DIV/0!</v>
      </c>
      <c r="K779" s="11" t="e">
        <f>+nu/alpha*(F*B779)^(0.5*(1-beta))*LN(F/B779)</f>
        <v>#DIV/0!</v>
      </c>
      <c r="L779" s="11" t="e">
        <f>LN((SQRT(1-2*rho*K779+K779^2)+K779-rho)/(1-rho))</f>
        <v>#DIV/0!</v>
      </c>
      <c r="M779" s="11" t="e">
        <f t="shared" si="36"/>
        <v>#DIV/0!</v>
      </c>
      <c r="N779" s="10" t="e">
        <f t="shared" si="37"/>
        <v>#DIV/0!</v>
      </c>
      <c r="O779" s="10" t="e">
        <f t="shared" si="38"/>
        <v>#DIV/0!</v>
      </c>
      <c r="P779" s="8" t="e" cm="1">
        <f t="array" ref="P779">IF(E779=TRUE,0,dsdalpha)</f>
        <v>#DIV/0!</v>
      </c>
      <c r="Q779" s="8" t="e" cm="1">
        <f t="array" ref="Q779">IF(E779=TRUE,0,ds_dhro)</f>
        <v>#DIV/0!</v>
      </c>
      <c r="R779" s="9" t="e" cm="1">
        <f t="array" ref="R779">IF(E779=TRUE,0,dsdnu)</f>
        <v>#DIV/0!</v>
      </c>
    </row>
    <row r="780" spans="8:18" x14ac:dyDescent="0.2">
      <c r="H780" s="11"/>
      <c r="I780" s="16" t="e">
        <f>+alpha*((F*B780)^(0.5*(1-beta))*(1+1/24*(1-beta)^2*(LN(F/B780)^2)+1/1920*(1-beta)^4*(LN(F/B780)^4)))^(-1)</f>
        <v>#DIV/0!</v>
      </c>
      <c r="J780" s="11" t="e">
        <f>+(1+(1/24*(1-beta)^2*alpha^2/(F*B780)^(1-beta)+rho*beta*nu*alpha/(4*(F*B780)^(0.5*(1-beta)))+(2-3*rho^2)/24*nu^2)*F780)</f>
        <v>#DIV/0!</v>
      </c>
      <c r="K780" s="11" t="e">
        <f>+nu/alpha*(F*B780)^(0.5*(1-beta))*LN(F/B780)</f>
        <v>#DIV/0!</v>
      </c>
      <c r="L780" s="11" t="e">
        <f>LN((SQRT(1-2*rho*K780+K780^2)+K780-rho)/(1-rho))</f>
        <v>#DIV/0!</v>
      </c>
      <c r="M780" s="11" t="e">
        <f t="shared" si="36"/>
        <v>#DIV/0!</v>
      </c>
      <c r="N780" s="10" t="e">
        <f t="shared" si="37"/>
        <v>#DIV/0!</v>
      </c>
      <c r="O780" s="10" t="e">
        <f t="shared" si="38"/>
        <v>#DIV/0!</v>
      </c>
      <c r="P780" s="8" t="e" cm="1">
        <f t="array" ref="P780">IF(E780=TRUE,0,dsdalpha)</f>
        <v>#DIV/0!</v>
      </c>
      <c r="Q780" s="8" t="e" cm="1">
        <f t="array" ref="Q780">IF(E780=TRUE,0,ds_dhro)</f>
        <v>#DIV/0!</v>
      </c>
      <c r="R780" s="9" t="e" cm="1">
        <f t="array" ref="R780">IF(E780=TRUE,0,dsdnu)</f>
        <v>#DIV/0!</v>
      </c>
    </row>
    <row r="781" spans="8:18" x14ac:dyDescent="0.2">
      <c r="H781" s="11"/>
      <c r="I781" s="16" t="e">
        <f>+alpha*((F*B781)^(0.5*(1-beta))*(1+1/24*(1-beta)^2*(LN(F/B781)^2)+1/1920*(1-beta)^4*(LN(F/B781)^4)))^(-1)</f>
        <v>#DIV/0!</v>
      </c>
      <c r="J781" s="11" t="e">
        <f>+(1+(1/24*(1-beta)^2*alpha^2/(F*B781)^(1-beta)+rho*beta*nu*alpha/(4*(F*B781)^(0.5*(1-beta)))+(2-3*rho^2)/24*nu^2)*F781)</f>
        <v>#DIV/0!</v>
      </c>
      <c r="K781" s="11" t="e">
        <f>+nu/alpha*(F*B781)^(0.5*(1-beta))*LN(F/B781)</f>
        <v>#DIV/0!</v>
      </c>
      <c r="L781" s="11" t="e">
        <f>LN((SQRT(1-2*rho*K781+K781^2)+K781-rho)/(1-rho))</f>
        <v>#DIV/0!</v>
      </c>
      <c r="M781" s="11" t="e">
        <f t="shared" si="36"/>
        <v>#DIV/0!</v>
      </c>
      <c r="N781" s="10" t="e">
        <f t="shared" si="37"/>
        <v>#DIV/0!</v>
      </c>
      <c r="O781" s="10" t="e">
        <f t="shared" si="38"/>
        <v>#DIV/0!</v>
      </c>
      <c r="P781" s="8" t="e" cm="1">
        <f t="array" ref="P781">IF(E781=TRUE,0,dsdalpha)</f>
        <v>#DIV/0!</v>
      </c>
      <c r="Q781" s="8" t="e" cm="1">
        <f t="array" ref="Q781">IF(E781=TRUE,0,ds_dhro)</f>
        <v>#DIV/0!</v>
      </c>
      <c r="R781" s="9" t="e" cm="1">
        <f t="array" ref="R781">IF(E781=TRUE,0,dsdnu)</f>
        <v>#DIV/0!</v>
      </c>
    </row>
    <row r="782" spans="8:18" x14ac:dyDescent="0.2">
      <c r="H782" s="11"/>
      <c r="I782" s="16" t="e">
        <f>+alpha*((F*B782)^(0.5*(1-beta))*(1+1/24*(1-beta)^2*(LN(F/B782)^2)+1/1920*(1-beta)^4*(LN(F/B782)^4)))^(-1)</f>
        <v>#DIV/0!</v>
      </c>
      <c r="J782" s="11" t="e">
        <f>+(1+(1/24*(1-beta)^2*alpha^2/(F*B782)^(1-beta)+rho*beta*nu*alpha/(4*(F*B782)^(0.5*(1-beta)))+(2-3*rho^2)/24*nu^2)*F782)</f>
        <v>#DIV/0!</v>
      </c>
      <c r="K782" s="11" t="e">
        <f>+nu/alpha*(F*B782)^(0.5*(1-beta))*LN(F/B782)</f>
        <v>#DIV/0!</v>
      </c>
      <c r="L782" s="11" t="e">
        <f>LN((SQRT(1-2*rho*K782+K782^2)+K782-rho)/(1-rho))</f>
        <v>#DIV/0!</v>
      </c>
      <c r="M782" s="11" t="e">
        <f t="shared" si="36"/>
        <v>#DIV/0!</v>
      </c>
      <c r="N782" s="10" t="e">
        <f t="shared" si="37"/>
        <v>#DIV/0!</v>
      </c>
      <c r="O782" s="10" t="e">
        <f t="shared" si="38"/>
        <v>#DIV/0!</v>
      </c>
      <c r="P782" s="8" t="e" cm="1">
        <f t="array" ref="P782">IF(E782=TRUE,0,dsdalpha)</f>
        <v>#DIV/0!</v>
      </c>
      <c r="Q782" s="8" t="e" cm="1">
        <f t="array" ref="Q782">IF(E782=TRUE,0,ds_dhro)</f>
        <v>#DIV/0!</v>
      </c>
      <c r="R782" s="9" t="e" cm="1">
        <f t="array" ref="R782">IF(E782=TRUE,0,dsdnu)</f>
        <v>#DIV/0!</v>
      </c>
    </row>
    <row r="783" spans="8:18" x14ac:dyDescent="0.2">
      <c r="H783" s="11"/>
      <c r="I783" s="16" t="e">
        <f>+alpha*((F*B783)^(0.5*(1-beta))*(1+1/24*(1-beta)^2*(LN(F/B783)^2)+1/1920*(1-beta)^4*(LN(F/B783)^4)))^(-1)</f>
        <v>#DIV/0!</v>
      </c>
      <c r="J783" s="11" t="e">
        <f>+(1+(1/24*(1-beta)^2*alpha^2/(F*B783)^(1-beta)+rho*beta*nu*alpha/(4*(F*B783)^(0.5*(1-beta)))+(2-3*rho^2)/24*nu^2)*F783)</f>
        <v>#DIV/0!</v>
      </c>
      <c r="K783" s="11" t="e">
        <f>+nu/alpha*(F*B783)^(0.5*(1-beta))*LN(F/B783)</f>
        <v>#DIV/0!</v>
      </c>
      <c r="L783" s="11" t="e">
        <f>LN((SQRT(1-2*rho*K783+K783^2)+K783-rho)/(1-rho))</f>
        <v>#DIV/0!</v>
      </c>
      <c r="M783" s="11" t="e">
        <f t="shared" si="36"/>
        <v>#DIV/0!</v>
      </c>
      <c r="N783" s="10" t="e">
        <f t="shared" si="37"/>
        <v>#DIV/0!</v>
      </c>
      <c r="O783" s="10" t="e">
        <f t="shared" si="38"/>
        <v>#DIV/0!</v>
      </c>
      <c r="P783" s="8" t="e" cm="1">
        <f t="array" ref="P783">IF(E783=TRUE,0,dsdalpha)</f>
        <v>#DIV/0!</v>
      </c>
      <c r="Q783" s="8" t="e" cm="1">
        <f t="array" ref="Q783">IF(E783=TRUE,0,ds_dhro)</f>
        <v>#DIV/0!</v>
      </c>
      <c r="R783" s="9" t="e" cm="1">
        <f t="array" ref="R783">IF(E783=TRUE,0,dsdnu)</f>
        <v>#DIV/0!</v>
      </c>
    </row>
    <row r="784" spans="8:18" x14ac:dyDescent="0.2">
      <c r="H784" s="11"/>
      <c r="I784" s="16" t="e">
        <f>+alpha*((F*B784)^(0.5*(1-beta))*(1+1/24*(1-beta)^2*(LN(F/B784)^2)+1/1920*(1-beta)^4*(LN(F/B784)^4)))^(-1)</f>
        <v>#DIV/0!</v>
      </c>
      <c r="J784" s="11" t="e">
        <f>+(1+(1/24*(1-beta)^2*alpha^2/(F*B784)^(1-beta)+rho*beta*nu*alpha/(4*(F*B784)^(0.5*(1-beta)))+(2-3*rho^2)/24*nu^2)*F784)</f>
        <v>#DIV/0!</v>
      </c>
      <c r="K784" s="11" t="e">
        <f>+nu/alpha*(F*B784)^(0.5*(1-beta))*LN(F/B784)</f>
        <v>#DIV/0!</v>
      </c>
      <c r="L784" s="11" t="e">
        <f>LN((SQRT(1-2*rho*K784+K784^2)+K784-rho)/(1-rho))</f>
        <v>#DIV/0!</v>
      </c>
      <c r="M784" s="11" t="e">
        <f t="shared" si="36"/>
        <v>#DIV/0!</v>
      </c>
      <c r="N784" s="10" t="e">
        <f t="shared" si="37"/>
        <v>#DIV/0!</v>
      </c>
      <c r="O784" s="10" t="e">
        <f t="shared" si="38"/>
        <v>#DIV/0!</v>
      </c>
      <c r="P784" s="8" t="e" cm="1">
        <f t="array" ref="P784">IF(E784=TRUE,0,dsdalpha)</f>
        <v>#DIV/0!</v>
      </c>
      <c r="Q784" s="8" t="e" cm="1">
        <f t="array" ref="Q784">IF(E784=TRUE,0,ds_dhro)</f>
        <v>#DIV/0!</v>
      </c>
      <c r="R784" s="9" t="e" cm="1">
        <f t="array" ref="R784">IF(E784=TRUE,0,dsdnu)</f>
        <v>#DIV/0!</v>
      </c>
    </row>
    <row r="785" spans="8:18" x14ac:dyDescent="0.2">
      <c r="H785" s="11"/>
      <c r="I785" s="16" t="e">
        <f>+alpha*((F*B785)^(0.5*(1-beta))*(1+1/24*(1-beta)^2*(LN(F/B785)^2)+1/1920*(1-beta)^4*(LN(F/B785)^4)))^(-1)</f>
        <v>#DIV/0!</v>
      </c>
      <c r="J785" s="11" t="e">
        <f>+(1+(1/24*(1-beta)^2*alpha^2/(F*B785)^(1-beta)+rho*beta*nu*alpha/(4*(F*B785)^(0.5*(1-beta)))+(2-3*rho^2)/24*nu^2)*F785)</f>
        <v>#DIV/0!</v>
      </c>
      <c r="K785" s="11" t="e">
        <f>+nu/alpha*(F*B785)^(0.5*(1-beta))*LN(F/B785)</f>
        <v>#DIV/0!</v>
      </c>
      <c r="L785" s="11" t="e">
        <f>LN((SQRT(1-2*rho*K785+K785^2)+K785-rho)/(1-rho))</f>
        <v>#DIV/0!</v>
      </c>
      <c r="M785" s="11" t="e">
        <f t="shared" si="36"/>
        <v>#DIV/0!</v>
      </c>
      <c r="N785" s="10" t="e">
        <f t="shared" si="37"/>
        <v>#DIV/0!</v>
      </c>
      <c r="O785" s="10" t="e">
        <f t="shared" si="38"/>
        <v>#DIV/0!</v>
      </c>
      <c r="P785" s="8" t="e" cm="1">
        <f t="array" ref="P785">IF(E785=TRUE,0,dsdalpha)</f>
        <v>#DIV/0!</v>
      </c>
      <c r="Q785" s="8" t="e" cm="1">
        <f t="array" ref="Q785">IF(E785=TRUE,0,ds_dhro)</f>
        <v>#DIV/0!</v>
      </c>
      <c r="R785" s="9" t="e" cm="1">
        <f t="array" ref="R785">IF(E785=TRUE,0,dsdnu)</f>
        <v>#DIV/0!</v>
      </c>
    </row>
    <row r="786" spans="8:18" x14ac:dyDescent="0.2">
      <c r="H786" s="11"/>
      <c r="I786" s="16" t="e">
        <f>+alpha*((F*B786)^(0.5*(1-beta))*(1+1/24*(1-beta)^2*(LN(F/B786)^2)+1/1920*(1-beta)^4*(LN(F/B786)^4)))^(-1)</f>
        <v>#DIV/0!</v>
      </c>
      <c r="J786" s="11" t="e">
        <f>+(1+(1/24*(1-beta)^2*alpha^2/(F*B786)^(1-beta)+rho*beta*nu*alpha/(4*(F*B786)^(0.5*(1-beta)))+(2-3*rho^2)/24*nu^2)*F786)</f>
        <v>#DIV/0!</v>
      </c>
      <c r="K786" s="11" t="e">
        <f>+nu/alpha*(F*B786)^(0.5*(1-beta))*LN(F/B786)</f>
        <v>#DIV/0!</v>
      </c>
      <c r="L786" s="11" t="e">
        <f>LN((SQRT(1-2*rho*K786+K786^2)+K786-rho)/(1-rho))</f>
        <v>#DIV/0!</v>
      </c>
      <c r="M786" s="11" t="e">
        <f t="shared" si="36"/>
        <v>#DIV/0!</v>
      </c>
      <c r="N786" s="10" t="e">
        <f t="shared" si="37"/>
        <v>#DIV/0!</v>
      </c>
      <c r="O786" s="10" t="e">
        <f t="shared" si="38"/>
        <v>#DIV/0!</v>
      </c>
      <c r="P786" s="8" t="e" cm="1">
        <f t="array" ref="P786">IF(E786=TRUE,0,dsdalpha)</f>
        <v>#DIV/0!</v>
      </c>
      <c r="Q786" s="8" t="e" cm="1">
        <f t="array" ref="Q786">IF(E786=TRUE,0,ds_dhro)</f>
        <v>#DIV/0!</v>
      </c>
      <c r="R786" s="9" t="e" cm="1">
        <f t="array" ref="R786">IF(E786=TRUE,0,dsdnu)</f>
        <v>#DIV/0!</v>
      </c>
    </row>
    <row r="787" spans="8:18" x14ac:dyDescent="0.2">
      <c r="H787" s="11"/>
      <c r="I787" s="16" t="e">
        <f>+alpha*((F*B787)^(0.5*(1-beta))*(1+1/24*(1-beta)^2*(LN(F/B787)^2)+1/1920*(1-beta)^4*(LN(F/B787)^4)))^(-1)</f>
        <v>#DIV/0!</v>
      </c>
      <c r="J787" s="11" t="e">
        <f>+(1+(1/24*(1-beta)^2*alpha^2/(F*B787)^(1-beta)+rho*beta*nu*alpha/(4*(F*B787)^(0.5*(1-beta)))+(2-3*rho^2)/24*nu^2)*F787)</f>
        <v>#DIV/0!</v>
      </c>
      <c r="K787" s="11" t="e">
        <f>+nu/alpha*(F*B787)^(0.5*(1-beta))*LN(F/B787)</f>
        <v>#DIV/0!</v>
      </c>
      <c r="L787" s="11" t="e">
        <f>LN((SQRT(1-2*rho*K787+K787^2)+K787-rho)/(1-rho))</f>
        <v>#DIV/0!</v>
      </c>
      <c r="M787" s="11" t="e">
        <f t="shared" si="36"/>
        <v>#DIV/0!</v>
      </c>
      <c r="N787" s="10" t="e">
        <f t="shared" si="37"/>
        <v>#DIV/0!</v>
      </c>
      <c r="O787" s="10" t="e">
        <f t="shared" si="38"/>
        <v>#DIV/0!</v>
      </c>
      <c r="P787" s="8" t="e" cm="1">
        <f t="array" ref="P787">IF(E787=TRUE,0,dsdalpha)</f>
        <v>#DIV/0!</v>
      </c>
      <c r="Q787" s="8" t="e" cm="1">
        <f t="array" ref="Q787">IF(E787=TRUE,0,ds_dhro)</f>
        <v>#DIV/0!</v>
      </c>
      <c r="R787" s="9" t="e" cm="1">
        <f t="array" ref="R787">IF(E787=TRUE,0,dsdnu)</f>
        <v>#DIV/0!</v>
      </c>
    </row>
    <row r="788" spans="8:18" x14ac:dyDescent="0.2">
      <c r="H788" s="11"/>
      <c r="I788" s="16" t="e">
        <f>+alpha*((F*B788)^(0.5*(1-beta))*(1+1/24*(1-beta)^2*(LN(F/B788)^2)+1/1920*(1-beta)^4*(LN(F/B788)^4)))^(-1)</f>
        <v>#DIV/0!</v>
      </c>
      <c r="J788" s="11" t="e">
        <f>+(1+(1/24*(1-beta)^2*alpha^2/(F*B788)^(1-beta)+rho*beta*nu*alpha/(4*(F*B788)^(0.5*(1-beta)))+(2-3*rho^2)/24*nu^2)*F788)</f>
        <v>#DIV/0!</v>
      </c>
      <c r="K788" s="11" t="e">
        <f>+nu/alpha*(F*B788)^(0.5*(1-beta))*LN(F/B788)</f>
        <v>#DIV/0!</v>
      </c>
      <c r="L788" s="11" t="e">
        <f>LN((SQRT(1-2*rho*K788+K788^2)+K788-rho)/(1-rho))</f>
        <v>#DIV/0!</v>
      </c>
      <c r="M788" s="11" t="e">
        <f t="shared" si="36"/>
        <v>#DIV/0!</v>
      </c>
      <c r="N788" s="10" t="e">
        <f t="shared" si="37"/>
        <v>#DIV/0!</v>
      </c>
      <c r="O788" s="10" t="e">
        <f t="shared" si="38"/>
        <v>#DIV/0!</v>
      </c>
      <c r="P788" s="8" t="e" cm="1">
        <f t="array" ref="P788">IF(E788=TRUE,0,dsdalpha)</f>
        <v>#DIV/0!</v>
      </c>
      <c r="Q788" s="8" t="e" cm="1">
        <f t="array" ref="Q788">IF(E788=TRUE,0,ds_dhro)</f>
        <v>#DIV/0!</v>
      </c>
      <c r="R788" s="9" t="e" cm="1">
        <f t="array" ref="R788">IF(E788=TRUE,0,dsdnu)</f>
        <v>#DIV/0!</v>
      </c>
    </row>
    <row r="789" spans="8:18" x14ac:dyDescent="0.2">
      <c r="H789" s="11"/>
      <c r="I789" s="16" t="e">
        <f>+alpha*((F*B789)^(0.5*(1-beta))*(1+1/24*(1-beta)^2*(LN(F/B789)^2)+1/1920*(1-beta)^4*(LN(F/B789)^4)))^(-1)</f>
        <v>#DIV/0!</v>
      </c>
      <c r="J789" s="11" t="e">
        <f>+(1+(1/24*(1-beta)^2*alpha^2/(F*B789)^(1-beta)+rho*beta*nu*alpha/(4*(F*B789)^(0.5*(1-beta)))+(2-3*rho^2)/24*nu^2)*F789)</f>
        <v>#DIV/0!</v>
      </c>
      <c r="K789" s="11" t="e">
        <f>+nu/alpha*(F*B789)^(0.5*(1-beta))*LN(F/B789)</f>
        <v>#DIV/0!</v>
      </c>
      <c r="L789" s="11" t="e">
        <f>LN((SQRT(1-2*rho*K789+K789^2)+K789-rho)/(1-rho))</f>
        <v>#DIV/0!</v>
      </c>
      <c r="M789" s="11" t="e">
        <f t="shared" si="36"/>
        <v>#DIV/0!</v>
      </c>
      <c r="N789" s="10" t="e">
        <f t="shared" si="37"/>
        <v>#DIV/0!</v>
      </c>
      <c r="O789" s="10" t="e">
        <f t="shared" si="38"/>
        <v>#DIV/0!</v>
      </c>
      <c r="P789" s="8" t="e" cm="1">
        <f t="array" ref="P789">IF(E789=TRUE,0,dsdalpha)</f>
        <v>#DIV/0!</v>
      </c>
      <c r="Q789" s="8" t="e" cm="1">
        <f t="array" ref="Q789">IF(E789=TRUE,0,ds_dhro)</f>
        <v>#DIV/0!</v>
      </c>
      <c r="R789" s="9" t="e" cm="1">
        <f t="array" ref="R789">IF(E789=TRUE,0,dsdnu)</f>
        <v>#DIV/0!</v>
      </c>
    </row>
    <row r="790" spans="8:18" x14ac:dyDescent="0.2">
      <c r="H790" s="11"/>
      <c r="I790" s="16" t="e">
        <f>+alpha*((F*B790)^(0.5*(1-beta))*(1+1/24*(1-beta)^2*(LN(F/B790)^2)+1/1920*(1-beta)^4*(LN(F/B790)^4)))^(-1)</f>
        <v>#DIV/0!</v>
      </c>
      <c r="J790" s="11" t="e">
        <f>+(1+(1/24*(1-beta)^2*alpha^2/(F*B790)^(1-beta)+rho*beta*nu*alpha/(4*(F*B790)^(0.5*(1-beta)))+(2-3*rho^2)/24*nu^2)*F790)</f>
        <v>#DIV/0!</v>
      </c>
      <c r="K790" s="11" t="e">
        <f>+nu/alpha*(F*B790)^(0.5*(1-beta))*LN(F/B790)</f>
        <v>#DIV/0!</v>
      </c>
      <c r="L790" s="11" t="e">
        <f>LN((SQRT(1-2*rho*K790+K790^2)+K790-rho)/(1-rho))</f>
        <v>#DIV/0!</v>
      </c>
      <c r="M790" s="11" t="e">
        <f t="shared" si="36"/>
        <v>#DIV/0!</v>
      </c>
      <c r="N790" s="10" t="e">
        <f t="shared" si="37"/>
        <v>#DIV/0!</v>
      </c>
      <c r="O790" s="10" t="e">
        <f t="shared" si="38"/>
        <v>#DIV/0!</v>
      </c>
      <c r="P790" s="8" t="e" cm="1">
        <f t="array" ref="P790">IF(E790=TRUE,0,dsdalpha)</f>
        <v>#DIV/0!</v>
      </c>
      <c r="Q790" s="8" t="e" cm="1">
        <f t="array" ref="Q790">IF(E790=TRUE,0,ds_dhro)</f>
        <v>#DIV/0!</v>
      </c>
      <c r="R790" s="9" t="e" cm="1">
        <f t="array" ref="R790">IF(E790=TRUE,0,dsdnu)</f>
        <v>#DIV/0!</v>
      </c>
    </row>
    <row r="791" spans="8:18" x14ac:dyDescent="0.2">
      <c r="H791" s="11"/>
      <c r="I791" s="16" t="e">
        <f>+alpha*((F*B791)^(0.5*(1-beta))*(1+1/24*(1-beta)^2*(LN(F/B791)^2)+1/1920*(1-beta)^4*(LN(F/B791)^4)))^(-1)</f>
        <v>#DIV/0!</v>
      </c>
      <c r="J791" s="11" t="e">
        <f>+(1+(1/24*(1-beta)^2*alpha^2/(F*B791)^(1-beta)+rho*beta*nu*alpha/(4*(F*B791)^(0.5*(1-beta)))+(2-3*rho^2)/24*nu^2)*F791)</f>
        <v>#DIV/0!</v>
      </c>
      <c r="K791" s="11" t="e">
        <f>+nu/alpha*(F*B791)^(0.5*(1-beta))*LN(F/B791)</f>
        <v>#DIV/0!</v>
      </c>
      <c r="L791" s="11" t="e">
        <f>LN((SQRT(1-2*rho*K791+K791^2)+K791-rho)/(1-rho))</f>
        <v>#DIV/0!</v>
      </c>
      <c r="M791" s="11" t="e">
        <f t="shared" si="36"/>
        <v>#DIV/0!</v>
      </c>
      <c r="N791" s="10" t="e">
        <f t="shared" si="37"/>
        <v>#DIV/0!</v>
      </c>
      <c r="O791" s="10" t="e">
        <f t="shared" si="38"/>
        <v>#DIV/0!</v>
      </c>
      <c r="P791" s="8" t="e" cm="1">
        <f t="array" ref="P791">IF(E791=TRUE,0,dsdalpha)</f>
        <v>#DIV/0!</v>
      </c>
      <c r="Q791" s="8" t="e" cm="1">
        <f t="array" ref="Q791">IF(E791=TRUE,0,ds_dhro)</f>
        <v>#DIV/0!</v>
      </c>
      <c r="R791" s="9" t="e" cm="1">
        <f t="array" ref="R791">IF(E791=TRUE,0,dsdnu)</f>
        <v>#DIV/0!</v>
      </c>
    </row>
    <row r="792" spans="8:18" x14ac:dyDescent="0.2">
      <c r="H792" s="11"/>
      <c r="I792" s="16" t="e">
        <f>+alpha*((F*B792)^(0.5*(1-beta))*(1+1/24*(1-beta)^2*(LN(F/B792)^2)+1/1920*(1-beta)^4*(LN(F/B792)^4)))^(-1)</f>
        <v>#DIV/0!</v>
      </c>
      <c r="J792" s="11" t="e">
        <f>+(1+(1/24*(1-beta)^2*alpha^2/(F*B792)^(1-beta)+rho*beta*nu*alpha/(4*(F*B792)^(0.5*(1-beta)))+(2-3*rho^2)/24*nu^2)*F792)</f>
        <v>#DIV/0!</v>
      </c>
      <c r="K792" s="11" t="e">
        <f>+nu/alpha*(F*B792)^(0.5*(1-beta))*LN(F/B792)</f>
        <v>#DIV/0!</v>
      </c>
      <c r="L792" s="11" t="e">
        <f>LN((SQRT(1-2*rho*K792+K792^2)+K792-rho)/(1-rho))</f>
        <v>#DIV/0!</v>
      </c>
      <c r="M792" s="11" t="e">
        <f t="shared" si="36"/>
        <v>#DIV/0!</v>
      </c>
      <c r="N792" s="10" t="e">
        <f t="shared" si="37"/>
        <v>#DIV/0!</v>
      </c>
      <c r="O792" s="10" t="e">
        <f t="shared" si="38"/>
        <v>#DIV/0!</v>
      </c>
      <c r="P792" s="8" t="e" cm="1">
        <f t="array" ref="P792">IF(E792=TRUE,0,dsdalpha)</f>
        <v>#DIV/0!</v>
      </c>
      <c r="Q792" s="8" t="e" cm="1">
        <f t="array" ref="Q792">IF(E792=TRUE,0,ds_dhro)</f>
        <v>#DIV/0!</v>
      </c>
      <c r="R792" s="9" t="e" cm="1">
        <f t="array" ref="R792">IF(E792=TRUE,0,dsdnu)</f>
        <v>#DIV/0!</v>
      </c>
    </row>
    <row r="793" spans="8:18" x14ac:dyDescent="0.2">
      <c r="H793" s="11"/>
      <c r="I793" s="16" t="e">
        <f>+alpha*((F*B793)^(0.5*(1-beta))*(1+1/24*(1-beta)^2*(LN(F/B793)^2)+1/1920*(1-beta)^4*(LN(F/B793)^4)))^(-1)</f>
        <v>#DIV/0!</v>
      </c>
      <c r="J793" s="11" t="e">
        <f>+(1+(1/24*(1-beta)^2*alpha^2/(F*B793)^(1-beta)+rho*beta*nu*alpha/(4*(F*B793)^(0.5*(1-beta)))+(2-3*rho^2)/24*nu^2)*F793)</f>
        <v>#DIV/0!</v>
      </c>
      <c r="K793" s="11" t="e">
        <f>+nu/alpha*(F*B793)^(0.5*(1-beta))*LN(F/B793)</f>
        <v>#DIV/0!</v>
      </c>
      <c r="L793" s="11" t="e">
        <f>LN((SQRT(1-2*rho*K793+K793^2)+K793-rho)/(1-rho))</f>
        <v>#DIV/0!</v>
      </c>
      <c r="M793" s="11" t="e">
        <f t="shared" si="36"/>
        <v>#DIV/0!</v>
      </c>
      <c r="N793" s="10" t="e">
        <f t="shared" si="37"/>
        <v>#DIV/0!</v>
      </c>
      <c r="O793" s="10" t="e">
        <f t="shared" si="38"/>
        <v>#DIV/0!</v>
      </c>
      <c r="P793" s="8" t="e" cm="1">
        <f t="array" ref="P793">IF(E793=TRUE,0,dsdalpha)</f>
        <v>#DIV/0!</v>
      </c>
      <c r="Q793" s="8" t="e" cm="1">
        <f t="array" ref="Q793">IF(E793=TRUE,0,ds_dhro)</f>
        <v>#DIV/0!</v>
      </c>
      <c r="R793" s="9" t="e" cm="1">
        <f t="array" ref="R793">IF(E793=TRUE,0,dsdnu)</f>
        <v>#DIV/0!</v>
      </c>
    </row>
    <row r="794" spans="8:18" x14ac:dyDescent="0.2">
      <c r="H794" s="11"/>
      <c r="I794" s="16" t="e">
        <f>+alpha*((F*B794)^(0.5*(1-beta))*(1+1/24*(1-beta)^2*(LN(F/B794)^2)+1/1920*(1-beta)^4*(LN(F/B794)^4)))^(-1)</f>
        <v>#DIV/0!</v>
      </c>
      <c r="J794" s="11" t="e">
        <f>+(1+(1/24*(1-beta)^2*alpha^2/(F*B794)^(1-beta)+rho*beta*nu*alpha/(4*(F*B794)^(0.5*(1-beta)))+(2-3*rho^2)/24*nu^2)*F794)</f>
        <v>#DIV/0!</v>
      </c>
      <c r="K794" s="11" t="e">
        <f>+nu/alpha*(F*B794)^(0.5*(1-beta))*LN(F/B794)</f>
        <v>#DIV/0!</v>
      </c>
      <c r="L794" s="11" t="e">
        <f>LN((SQRT(1-2*rho*K794+K794^2)+K794-rho)/(1-rho))</f>
        <v>#DIV/0!</v>
      </c>
      <c r="M794" s="11" t="e">
        <f t="shared" si="36"/>
        <v>#DIV/0!</v>
      </c>
      <c r="N794" s="10" t="e">
        <f t="shared" si="37"/>
        <v>#DIV/0!</v>
      </c>
      <c r="O794" s="10" t="e">
        <f t="shared" si="38"/>
        <v>#DIV/0!</v>
      </c>
      <c r="P794" s="8" t="e" cm="1">
        <f t="array" ref="P794">IF(E794=TRUE,0,dsdalpha)</f>
        <v>#DIV/0!</v>
      </c>
      <c r="Q794" s="8" t="e" cm="1">
        <f t="array" ref="Q794">IF(E794=TRUE,0,ds_dhro)</f>
        <v>#DIV/0!</v>
      </c>
      <c r="R794" s="9" t="e" cm="1">
        <f t="array" ref="R794">IF(E794=TRUE,0,dsdnu)</f>
        <v>#DIV/0!</v>
      </c>
    </row>
    <row r="795" spans="8:18" x14ac:dyDescent="0.2">
      <c r="H795" s="11"/>
      <c r="I795" s="16" t="e">
        <f>+alpha*((F*B795)^(0.5*(1-beta))*(1+1/24*(1-beta)^2*(LN(F/B795)^2)+1/1920*(1-beta)^4*(LN(F/B795)^4)))^(-1)</f>
        <v>#DIV/0!</v>
      </c>
      <c r="J795" s="11" t="e">
        <f>+(1+(1/24*(1-beta)^2*alpha^2/(F*B795)^(1-beta)+rho*beta*nu*alpha/(4*(F*B795)^(0.5*(1-beta)))+(2-3*rho^2)/24*nu^2)*F795)</f>
        <v>#DIV/0!</v>
      </c>
      <c r="K795" s="11" t="e">
        <f>+nu/alpha*(F*B795)^(0.5*(1-beta))*LN(F/B795)</f>
        <v>#DIV/0!</v>
      </c>
      <c r="L795" s="11" t="e">
        <f>LN((SQRT(1-2*rho*K795+K795^2)+K795-rho)/(1-rho))</f>
        <v>#DIV/0!</v>
      </c>
      <c r="M795" s="11" t="e">
        <f t="shared" si="36"/>
        <v>#DIV/0!</v>
      </c>
      <c r="N795" s="10" t="e">
        <f t="shared" si="37"/>
        <v>#DIV/0!</v>
      </c>
      <c r="O795" s="10" t="e">
        <f t="shared" si="38"/>
        <v>#DIV/0!</v>
      </c>
      <c r="P795" s="8" t="e" cm="1">
        <f t="array" ref="P795">IF(E795=TRUE,0,dsdalpha)</f>
        <v>#DIV/0!</v>
      </c>
      <c r="Q795" s="8" t="e" cm="1">
        <f t="array" ref="Q795">IF(E795=TRUE,0,ds_dhro)</f>
        <v>#DIV/0!</v>
      </c>
      <c r="R795" s="9" t="e" cm="1">
        <f t="array" ref="R795">IF(E795=TRUE,0,dsdnu)</f>
        <v>#DIV/0!</v>
      </c>
    </row>
    <row r="796" spans="8:18" x14ac:dyDescent="0.2">
      <c r="H796" s="11"/>
      <c r="I796" s="16" t="e">
        <f>+alpha*((F*B796)^(0.5*(1-beta))*(1+1/24*(1-beta)^2*(LN(F/B796)^2)+1/1920*(1-beta)^4*(LN(F/B796)^4)))^(-1)</f>
        <v>#DIV/0!</v>
      </c>
      <c r="J796" s="11" t="e">
        <f>+(1+(1/24*(1-beta)^2*alpha^2/(F*B796)^(1-beta)+rho*beta*nu*alpha/(4*(F*B796)^(0.5*(1-beta)))+(2-3*rho^2)/24*nu^2)*F796)</f>
        <v>#DIV/0!</v>
      </c>
      <c r="K796" s="11" t="e">
        <f>+nu/alpha*(F*B796)^(0.5*(1-beta))*LN(F/B796)</f>
        <v>#DIV/0!</v>
      </c>
      <c r="L796" s="11" t="e">
        <f>LN((SQRT(1-2*rho*K796+K796^2)+K796-rho)/(1-rho))</f>
        <v>#DIV/0!</v>
      </c>
      <c r="M796" s="11" t="e">
        <f t="shared" si="36"/>
        <v>#DIV/0!</v>
      </c>
      <c r="N796" s="10" t="e">
        <f t="shared" si="37"/>
        <v>#DIV/0!</v>
      </c>
      <c r="O796" s="10" t="e">
        <f t="shared" si="38"/>
        <v>#DIV/0!</v>
      </c>
      <c r="P796" s="8" t="e" cm="1">
        <f t="array" ref="P796">IF(E796=TRUE,0,dsdalpha)</f>
        <v>#DIV/0!</v>
      </c>
      <c r="Q796" s="8" t="e" cm="1">
        <f t="array" ref="Q796">IF(E796=TRUE,0,ds_dhro)</f>
        <v>#DIV/0!</v>
      </c>
      <c r="R796" s="9" t="e" cm="1">
        <f t="array" ref="R796">IF(E796=TRUE,0,dsdnu)</f>
        <v>#DIV/0!</v>
      </c>
    </row>
    <row r="797" spans="8:18" x14ac:dyDescent="0.2">
      <c r="H797" s="11"/>
      <c r="I797" s="16" t="e">
        <f>+alpha*((F*B797)^(0.5*(1-beta))*(1+1/24*(1-beta)^2*(LN(F/B797)^2)+1/1920*(1-beta)^4*(LN(F/B797)^4)))^(-1)</f>
        <v>#DIV/0!</v>
      </c>
      <c r="J797" s="11" t="e">
        <f>+(1+(1/24*(1-beta)^2*alpha^2/(F*B797)^(1-beta)+rho*beta*nu*alpha/(4*(F*B797)^(0.5*(1-beta)))+(2-3*rho^2)/24*nu^2)*F797)</f>
        <v>#DIV/0!</v>
      </c>
      <c r="K797" s="11" t="e">
        <f>+nu/alpha*(F*B797)^(0.5*(1-beta))*LN(F/B797)</f>
        <v>#DIV/0!</v>
      </c>
      <c r="L797" s="11" t="e">
        <f>LN((SQRT(1-2*rho*K797+K797^2)+K797-rho)/(1-rho))</f>
        <v>#DIV/0!</v>
      </c>
      <c r="M797" s="11" t="e">
        <f t="shared" si="36"/>
        <v>#DIV/0!</v>
      </c>
      <c r="N797" s="10" t="e">
        <f t="shared" si="37"/>
        <v>#DIV/0!</v>
      </c>
      <c r="O797" s="10" t="e">
        <f t="shared" si="38"/>
        <v>#DIV/0!</v>
      </c>
      <c r="P797" s="8" t="e" cm="1">
        <f t="array" ref="P797">IF(E797=TRUE,0,dsdalpha)</f>
        <v>#DIV/0!</v>
      </c>
      <c r="Q797" s="8" t="e" cm="1">
        <f t="array" ref="Q797">IF(E797=TRUE,0,ds_dhro)</f>
        <v>#DIV/0!</v>
      </c>
      <c r="R797" s="9" t="e" cm="1">
        <f t="array" ref="R797">IF(E797=TRUE,0,dsdnu)</f>
        <v>#DIV/0!</v>
      </c>
    </row>
    <row r="798" spans="8:18" x14ac:dyDescent="0.2">
      <c r="H798" s="11"/>
      <c r="I798" s="16" t="e">
        <f>+alpha*((F*B798)^(0.5*(1-beta))*(1+1/24*(1-beta)^2*(LN(F/B798)^2)+1/1920*(1-beta)^4*(LN(F/B798)^4)))^(-1)</f>
        <v>#DIV/0!</v>
      </c>
      <c r="J798" s="11" t="e">
        <f>+(1+(1/24*(1-beta)^2*alpha^2/(F*B798)^(1-beta)+rho*beta*nu*alpha/(4*(F*B798)^(0.5*(1-beta)))+(2-3*rho^2)/24*nu^2)*F798)</f>
        <v>#DIV/0!</v>
      </c>
      <c r="K798" s="11" t="e">
        <f>+nu/alpha*(F*B798)^(0.5*(1-beta))*LN(F/B798)</f>
        <v>#DIV/0!</v>
      </c>
      <c r="L798" s="11" t="e">
        <f>LN((SQRT(1-2*rho*K798+K798^2)+K798-rho)/(1-rho))</f>
        <v>#DIV/0!</v>
      </c>
      <c r="M798" s="11" t="e">
        <f t="shared" si="36"/>
        <v>#DIV/0!</v>
      </c>
      <c r="N798" s="10" t="e">
        <f t="shared" si="37"/>
        <v>#DIV/0!</v>
      </c>
      <c r="O798" s="10" t="e">
        <f t="shared" si="38"/>
        <v>#DIV/0!</v>
      </c>
      <c r="P798" s="8" t="e" cm="1">
        <f t="array" ref="P798">IF(E798=TRUE,0,dsdalpha)</f>
        <v>#DIV/0!</v>
      </c>
      <c r="Q798" s="8" t="e" cm="1">
        <f t="array" ref="Q798">IF(E798=TRUE,0,ds_dhro)</f>
        <v>#DIV/0!</v>
      </c>
      <c r="R798" s="9" t="e" cm="1">
        <f t="array" ref="R798">IF(E798=TRUE,0,dsdnu)</f>
        <v>#DIV/0!</v>
      </c>
    </row>
    <row r="799" spans="8:18" x14ac:dyDescent="0.2">
      <c r="H799" s="11"/>
      <c r="I799" s="16" t="e">
        <f>+alpha*((F*B799)^(0.5*(1-beta))*(1+1/24*(1-beta)^2*(LN(F/B799)^2)+1/1920*(1-beta)^4*(LN(F/B799)^4)))^(-1)</f>
        <v>#DIV/0!</v>
      </c>
      <c r="J799" s="11" t="e">
        <f>+(1+(1/24*(1-beta)^2*alpha^2/(F*B799)^(1-beta)+rho*beta*nu*alpha/(4*(F*B799)^(0.5*(1-beta)))+(2-3*rho^2)/24*nu^2)*F799)</f>
        <v>#DIV/0!</v>
      </c>
      <c r="K799" s="11" t="e">
        <f>+nu/alpha*(F*B799)^(0.5*(1-beta))*LN(F/B799)</f>
        <v>#DIV/0!</v>
      </c>
      <c r="L799" s="11" t="e">
        <f>LN((SQRT(1-2*rho*K799+K799^2)+K799-rho)/(1-rho))</f>
        <v>#DIV/0!</v>
      </c>
      <c r="M799" s="11" t="e">
        <f t="shared" si="36"/>
        <v>#DIV/0!</v>
      </c>
      <c r="N799" s="10" t="e">
        <f t="shared" si="37"/>
        <v>#DIV/0!</v>
      </c>
      <c r="O799" s="10" t="e">
        <f t="shared" si="38"/>
        <v>#DIV/0!</v>
      </c>
      <c r="P799" s="8" t="e" cm="1">
        <f t="array" ref="P799">IF(E799=TRUE,0,dsdalpha)</f>
        <v>#DIV/0!</v>
      </c>
      <c r="Q799" s="8" t="e" cm="1">
        <f t="array" ref="Q799">IF(E799=TRUE,0,ds_dhro)</f>
        <v>#DIV/0!</v>
      </c>
      <c r="R799" s="9" t="e" cm="1">
        <f t="array" ref="R799">IF(E799=TRUE,0,dsdnu)</f>
        <v>#DIV/0!</v>
      </c>
    </row>
    <row r="800" spans="8:18" x14ac:dyDescent="0.2">
      <c r="H800" s="11"/>
      <c r="I800" s="16" t="e">
        <f>+alpha*((F*B800)^(0.5*(1-beta))*(1+1/24*(1-beta)^2*(LN(F/B800)^2)+1/1920*(1-beta)^4*(LN(F/B800)^4)))^(-1)</f>
        <v>#DIV/0!</v>
      </c>
      <c r="J800" s="11" t="e">
        <f>+(1+(1/24*(1-beta)^2*alpha^2/(F*B800)^(1-beta)+rho*beta*nu*alpha/(4*(F*B800)^(0.5*(1-beta)))+(2-3*rho^2)/24*nu^2)*F800)</f>
        <v>#DIV/0!</v>
      </c>
      <c r="K800" s="11" t="e">
        <f>+nu/alpha*(F*B800)^(0.5*(1-beta))*LN(F/B800)</f>
        <v>#DIV/0!</v>
      </c>
      <c r="L800" s="11" t="e">
        <f>LN((SQRT(1-2*rho*K800+K800^2)+K800-rho)/(1-rho))</f>
        <v>#DIV/0!</v>
      </c>
      <c r="M800" s="11" t="e">
        <f t="shared" si="36"/>
        <v>#DIV/0!</v>
      </c>
      <c r="N800" s="10" t="e">
        <f t="shared" si="37"/>
        <v>#DIV/0!</v>
      </c>
      <c r="O800" s="10" t="e">
        <f t="shared" si="38"/>
        <v>#DIV/0!</v>
      </c>
      <c r="P800" s="8" t="e" cm="1">
        <f t="array" ref="P800">IF(E800=TRUE,0,dsdalpha)</f>
        <v>#DIV/0!</v>
      </c>
      <c r="Q800" s="8" t="e" cm="1">
        <f t="array" ref="Q800">IF(E800=TRUE,0,ds_dhro)</f>
        <v>#DIV/0!</v>
      </c>
      <c r="R800" s="9" t="e" cm="1">
        <f t="array" ref="R800">IF(E800=TRUE,0,dsdnu)</f>
        <v>#DIV/0!</v>
      </c>
    </row>
    <row r="801" spans="8:18" x14ac:dyDescent="0.2">
      <c r="H801" s="11"/>
      <c r="I801" s="16" t="e">
        <f>+alpha*((F*B801)^(0.5*(1-beta))*(1+1/24*(1-beta)^2*(LN(F/B801)^2)+1/1920*(1-beta)^4*(LN(F/B801)^4)))^(-1)</f>
        <v>#DIV/0!</v>
      </c>
      <c r="J801" s="11" t="e">
        <f>+(1+(1/24*(1-beta)^2*alpha^2/(F*B801)^(1-beta)+rho*beta*nu*alpha/(4*(F*B801)^(0.5*(1-beta)))+(2-3*rho^2)/24*nu^2)*F801)</f>
        <v>#DIV/0!</v>
      </c>
      <c r="K801" s="11" t="e">
        <f>+nu/alpha*(F*B801)^(0.5*(1-beta))*LN(F/B801)</f>
        <v>#DIV/0!</v>
      </c>
      <c r="L801" s="11" t="e">
        <f>LN((SQRT(1-2*rho*K801+K801^2)+K801-rho)/(1-rho))</f>
        <v>#DIV/0!</v>
      </c>
      <c r="M801" s="11" t="e">
        <f t="shared" si="36"/>
        <v>#DIV/0!</v>
      </c>
      <c r="N801" s="10" t="e">
        <f t="shared" si="37"/>
        <v>#DIV/0!</v>
      </c>
      <c r="O801" s="10" t="e">
        <f t="shared" si="38"/>
        <v>#DIV/0!</v>
      </c>
      <c r="P801" s="8" t="e" cm="1">
        <f t="array" ref="P801">IF(E801=TRUE,0,dsdalpha)</f>
        <v>#DIV/0!</v>
      </c>
      <c r="Q801" s="8" t="e" cm="1">
        <f t="array" ref="Q801">IF(E801=TRUE,0,ds_dhro)</f>
        <v>#DIV/0!</v>
      </c>
      <c r="R801" s="9" t="e" cm="1">
        <f t="array" ref="R801">IF(E801=TRUE,0,dsdnu)</f>
        <v>#DIV/0!</v>
      </c>
    </row>
    <row r="802" spans="8:18" x14ac:dyDescent="0.2">
      <c r="H802" s="11"/>
      <c r="I802" s="16" t="e">
        <f>+alpha*((F*B802)^(0.5*(1-beta))*(1+1/24*(1-beta)^2*(LN(F/B802)^2)+1/1920*(1-beta)^4*(LN(F/B802)^4)))^(-1)</f>
        <v>#DIV/0!</v>
      </c>
      <c r="J802" s="11" t="e">
        <f>+(1+(1/24*(1-beta)^2*alpha^2/(F*B802)^(1-beta)+rho*beta*nu*alpha/(4*(F*B802)^(0.5*(1-beta)))+(2-3*rho^2)/24*nu^2)*F802)</f>
        <v>#DIV/0!</v>
      </c>
      <c r="K802" s="11" t="e">
        <f>+nu/alpha*(F*B802)^(0.5*(1-beta))*LN(F/B802)</f>
        <v>#DIV/0!</v>
      </c>
      <c r="L802" s="11" t="e">
        <f>LN((SQRT(1-2*rho*K802+K802^2)+K802-rho)/(1-rho))</f>
        <v>#DIV/0!</v>
      </c>
      <c r="M802" s="11" t="e">
        <f t="shared" si="36"/>
        <v>#DIV/0!</v>
      </c>
      <c r="N802" s="10" t="e">
        <f t="shared" si="37"/>
        <v>#DIV/0!</v>
      </c>
      <c r="O802" s="10" t="e">
        <f t="shared" si="38"/>
        <v>#DIV/0!</v>
      </c>
      <c r="P802" s="8" t="e" cm="1">
        <f t="array" ref="P802">IF(E802=TRUE,0,dsdalpha)</f>
        <v>#DIV/0!</v>
      </c>
      <c r="Q802" s="8" t="e" cm="1">
        <f t="array" ref="Q802">IF(E802=TRUE,0,ds_dhro)</f>
        <v>#DIV/0!</v>
      </c>
      <c r="R802" s="9" t="e" cm="1">
        <f t="array" ref="R802">IF(E802=TRUE,0,dsdnu)</f>
        <v>#DIV/0!</v>
      </c>
    </row>
    <row r="803" spans="8:18" x14ac:dyDescent="0.2">
      <c r="H803" s="11"/>
      <c r="I803" s="16" t="e">
        <f>+alpha*((F*B803)^(0.5*(1-beta))*(1+1/24*(1-beta)^2*(LN(F/B803)^2)+1/1920*(1-beta)^4*(LN(F/B803)^4)))^(-1)</f>
        <v>#DIV/0!</v>
      </c>
      <c r="J803" s="11" t="e">
        <f>+(1+(1/24*(1-beta)^2*alpha^2/(F*B803)^(1-beta)+rho*beta*nu*alpha/(4*(F*B803)^(0.5*(1-beta)))+(2-3*rho^2)/24*nu^2)*F803)</f>
        <v>#DIV/0!</v>
      </c>
      <c r="K803" s="11" t="e">
        <f>+nu/alpha*(F*B803)^(0.5*(1-beta))*LN(F/B803)</f>
        <v>#DIV/0!</v>
      </c>
      <c r="L803" s="11" t="e">
        <f>LN((SQRT(1-2*rho*K803+K803^2)+K803-rho)/(1-rho))</f>
        <v>#DIV/0!</v>
      </c>
      <c r="M803" s="11" t="e">
        <f t="shared" si="36"/>
        <v>#DIV/0!</v>
      </c>
      <c r="N803" s="10" t="e">
        <f t="shared" si="37"/>
        <v>#DIV/0!</v>
      </c>
      <c r="O803" s="10" t="e">
        <f t="shared" si="38"/>
        <v>#DIV/0!</v>
      </c>
      <c r="P803" s="8" t="e" cm="1">
        <f t="array" ref="P803">IF(E803=TRUE,0,dsdalpha)</f>
        <v>#DIV/0!</v>
      </c>
      <c r="Q803" s="8" t="e" cm="1">
        <f t="array" ref="Q803">IF(E803=TRUE,0,ds_dhro)</f>
        <v>#DIV/0!</v>
      </c>
      <c r="R803" s="9" t="e" cm="1">
        <f t="array" ref="R803">IF(E803=TRUE,0,dsdnu)</f>
        <v>#DIV/0!</v>
      </c>
    </row>
    <row r="804" spans="8:18" x14ac:dyDescent="0.2">
      <c r="H804" s="11"/>
      <c r="I804" s="16" t="e">
        <f>+alpha*((F*B804)^(0.5*(1-beta))*(1+1/24*(1-beta)^2*(LN(F/B804)^2)+1/1920*(1-beta)^4*(LN(F/B804)^4)))^(-1)</f>
        <v>#DIV/0!</v>
      </c>
      <c r="J804" s="11" t="e">
        <f>+(1+(1/24*(1-beta)^2*alpha^2/(F*B804)^(1-beta)+rho*beta*nu*alpha/(4*(F*B804)^(0.5*(1-beta)))+(2-3*rho^2)/24*nu^2)*F804)</f>
        <v>#DIV/0!</v>
      </c>
      <c r="K804" s="11" t="e">
        <f>+nu/alpha*(F*B804)^(0.5*(1-beta))*LN(F/B804)</f>
        <v>#DIV/0!</v>
      </c>
      <c r="L804" s="11" t="e">
        <f>LN((SQRT(1-2*rho*K804+K804^2)+K804-rho)/(1-rho))</f>
        <v>#DIV/0!</v>
      </c>
      <c r="M804" s="11" t="e">
        <f t="shared" si="36"/>
        <v>#DIV/0!</v>
      </c>
      <c r="N804" s="10" t="e">
        <f t="shared" si="37"/>
        <v>#DIV/0!</v>
      </c>
      <c r="O804" s="10" t="e">
        <f t="shared" si="38"/>
        <v>#DIV/0!</v>
      </c>
      <c r="P804" s="8" t="e" cm="1">
        <f t="array" ref="P804">IF(E804=TRUE,0,dsdalpha)</f>
        <v>#DIV/0!</v>
      </c>
      <c r="Q804" s="8" t="e" cm="1">
        <f t="array" ref="Q804">IF(E804=TRUE,0,ds_dhro)</f>
        <v>#DIV/0!</v>
      </c>
      <c r="R804" s="9" t="e" cm="1">
        <f t="array" ref="R804">IF(E804=TRUE,0,dsdnu)</f>
        <v>#DIV/0!</v>
      </c>
    </row>
    <row r="805" spans="8:18" x14ac:dyDescent="0.2">
      <c r="H805" s="11"/>
      <c r="I805" s="16" t="e">
        <f>+alpha*((F*B805)^(0.5*(1-beta))*(1+1/24*(1-beta)^2*(LN(F/B805)^2)+1/1920*(1-beta)^4*(LN(F/B805)^4)))^(-1)</f>
        <v>#DIV/0!</v>
      </c>
      <c r="J805" s="11" t="e">
        <f>+(1+(1/24*(1-beta)^2*alpha^2/(F*B805)^(1-beta)+rho*beta*nu*alpha/(4*(F*B805)^(0.5*(1-beta)))+(2-3*rho^2)/24*nu^2)*F805)</f>
        <v>#DIV/0!</v>
      </c>
      <c r="K805" s="11" t="e">
        <f>+nu/alpha*(F*B805)^(0.5*(1-beta))*LN(F/B805)</f>
        <v>#DIV/0!</v>
      </c>
      <c r="L805" s="11" t="e">
        <f>LN((SQRT(1-2*rho*K805+K805^2)+K805-rho)/(1-rho))</f>
        <v>#DIV/0!</v>
      </c>
      <c r="M805" s="11" t="e">
        <f t="shared" si="36"/>
        <v>#DIV/0!</v>
      </c>
      <c r="N805" s="10" t="e">
        <f t="shared" si="37"/>
        <v>#DIV/0!</v>
      </c>
      <c r="O805" s="10" t="e">
        <f t="shared" si="38"/>
        <v>#DIV/0!</v>
      </c>
      <c r="P805" s="8" t="e" cm="1">
        <f t="array" ref="P805">IF(E805=TRUE,0,dsdalpha)</f>
        <v>#DIV/0!</v>
      </c>
      <c r="Q805" s="8" t="e" cm="1">
        <f t="array" ref="Q805">IF(E805=TRUE,0,ds_dhro)</f>
        <v>#DIV/0!</v>
      </c>
      <c r="R805" s="9" t="e" cm="1">
        <f t="array" ref="R805">IF(E805=TRUE,0,dsdnu)</f>
        <v>#DIV/0!</v>
      </c>
    </row>
    <row r="806" spans="8:18" x14ac:dyDescent="0.2">
      <c r="H806" s="11"/>
      <c r="I806" s="16" t="e">
        <f>+alpha*((F*B806)^(0.5*(1-beta))*(1+1/24*(1-beta)^2*(LN(F/B806)^2)+1/1920*(1-beta)^4*(LN(F/B806)^4)))^(-1)</f>
        <v>#DIV/0!</v>
      </c>
      <c r="J806" s="11" t="e">
        <f>+(1+(1/24*(1-beta)^2*alpha^2/(F*B806)^(1-beta)+rho*beta*nu*alpha/(4*(F*B806)^(0.5*(1-beta)))+(2-3*rho^2)/24*nu^2)*F806)</f>
        <v>#DIV/0!</v>
      </c>
      <c r="K806" s="11" t="e">
        <f>+nu/alpha*(F*B806)^(0.5*(1-beta))*LN(F/B806)</f>
        <v>#DIV/0!</v>
      </c>
      <c r="L806" s="11" t="e">
        <f>LN((SQRT(1-2*rho*K806+K806^2)+K806-rho)/(1-rho))</f>
        <v>#DIV/0!</v>
      </c>
      <c r="M806" s="11" t="e">
        <f t="shared" si="36"/>
        <v>#DIV/0!</v>
      </c>
      <c r="N806" s="10" t="e">
        <f t="shared" si="37"/>
        <v>#DIV/0!</v>
      </c>
      <c r="O806" s="10" t="e">
        <f t="shared" si="38"/>
        <v>#DIV/0!</v>
      </c>
      <c r="P806" s="8" t="e" cm="1">
        <f t="array" ref="P806">IF(E806=TRUE,0,dsdalpha)</f>
        <v>#DIV/0!</v>
      </c>
      <c r="Q806" s="8" t="e" cm="1">
        <f t="array" ref="Q806">IF(E806=TRUE,0,ds_dhro)</f>
        <v>#DIV/0!</v>
      </c>
      <c r="R806" s="9" t="e" cm="1">
        <f t="array" ref="R806">IF(E806=TRUE,0,dsdnu)</f>
        <v>#DIV/0!</v>
      </c>
    </row>
    <row r="807" spans="8:18" x14ac:dyDescent="0.2">
      <c r="H807" s="11"/>
      <c r="I807" s="16" t="e">
        <f>+alpha*((F*B807)^(0.5*(1-beta))*(1+1/24*(1-beta)^2*(LN(F/B807)^2)+1/1920*(1-beta)^4*(LN(F/B807)^4)))^(-1)</f>
        <v>#DIV/0!</v>
      </c>
      <c r="J807" s="11" t="e">
        <f>+(1+(1/24*(1-beta)^2*alpha^2/(F*B807)^(1-beta)+rho*beta*nu*alpha/(4*(F*B807)^(0.5*(1-beta)))+(2-3*rho^2)/24*nu^2)*F807)</f>
        <v>#DIV/0!</v>
      </c>
      <c r="K807" s="11" t="e">
        <f>+nu/alpha*(F*B807)^(0.5*(1-beta))*LN(F/B807)</f>
        <v>#DIV/0!</v>
      </c>
      <c r="L807" s="11" t="e">
        <f>LN((SQRT(1-2*rho*K807+K807^2)+K807-rho)/(1-rho))</f>
        <v>#DIV/0!</v>
      </c>
      <c r="M807" s="11" t="e">
        <f t="shared" si="36"/>
        <v>#DIV/0!</v>
      </c>
      <c r="N807" s="10" t="e">
        <f t="shared" si="37"/>
        <v>#DIV/0!</v>
      </c>
      <c r="O807" s="10" t="e">
        <f t="shared" si="38"/>
        <v>#DIV/0!</v>
      </c>
      <c r="P807" s="8" t="e" cm="1">
        <f t="array" ref="P807">IF(E807=TRUE,0,dsdalpha)</f>
        <v>#DIV/0!</v>
      </c>
      <c r="Q807" s="8" t="e" cm="1">
        <f t="array" ref="Q807">IF(E807=TRUE,0,ds_dhro)</f>
        <v>#DIV/0!</v>
      </c>
      <c r="R807" s="9" t="e" cm="1">
        <f t="array" ref="R807">IF(E807=TRUE,0,dsdnu)</f>
        <v>#DIV/0!</v>
      </c>
    </row>
    <row r="808" spans="8:18" x14ac:dyDescent="0.2">
      <c r="H808" s="11"/>
      <c r="I808" s="16" t="e">
        <f>+alpha*((F*B808)^(0.5*(1-beta))*(1+1/24*(1-beta)^2*(LN(F/B808)^2)+1/1920*(1-beta)^4*(LN(F/B808)^4)))^(-1)</f>
        <v>#DIV/0!</v>
      </c>
      <c r="J808" s="11" t="e">
        <f>+(1+(1/24*(1-beta)^2*alpha^2/(F*B808)^(1-beta)+rho*beta*nu*alpha/(4*(F*B808)^(0.5*(1-beta)))+(2-3*rho^2)/24*nu^2)*F808)</f>
        <v>#DIV/0!</v>
      </c>
      <c r="K808" s="11" t="e">
        <f>+nu/alpha*(F*B808)^(0.5*(1-beta))*LN(F/B808)</f>
        <v>#DIV/0!</v>
      </c>
      <c r="L808" s="11" t="e">
        <f>LN((SQRT(1-2*rho*K808+K808^2)+K808-rho)/(1-rho))</f>
        <v>#DIV/0!</v>
      </c>
      <c r="M808" s="11" t="e">
        <f t="shared" si="36"/>
        <v>#DIV/0!</v>
      </c>
      <c r="N808" s="10" t="e">
        <f t="shared" si="37"/>
        <v>#DIV/0!</v>
      </c>
      <c r="O808" s="10" t="e">
        <f t="shared" si="38"/>
        <v>#DIV/0!</v>
      </c>
      <c r="P808" s="8" t="e" cm="1">
        <f t="array" ref="P808">IF(E808=TRUE,0,dsdalpha)</f>
        <v>#DIV/0!</v>
      </c>
      <c r="Q808" s="8" t="e" cm="1">
        <f t="array" ref="Q808">IF(E808=TRUE,0,ds_dhro)</f>
        <v>#DIV/0!</v>
      </c>
      <c r="R808" s="9" t="e" cm="1">
        <f t="array" ref="R808">IF(E808=TRUE,0,dsdnu)</f>
        <v>#DIV/0!</v>
      </c>
    </row>
    <row r="809" spans="8:18" x14ac:dyDescent="0.2">
      <c r="H809" s="11"/>
      <c r="I809" s="16" t="e">
        <f>+alpha*((F*B809)^(0.5*(1-beta))*(1+1/24*(1-beta)^2*(LN(F/B809)^2)+1/1920*(1-beta)^4*(LN(F/B809)^4)))^(-1)</f>
        <v>#DIV/0!</v>
      </c>
      <c r="J809" s="11" t="e">
        <f>+(1+(1/24*(1-beta)^2*alpha^2/(F*B809)^(1-beta)+rho*beta*nu*alpha/(4*(F*B809)^(0.5*(1-beta)))+(2-3*rho^2)/24*nu^2)*F809)</f>
        <v>#DIV/0!</v>
      </c>
      <c r="K809" s="11" t="e">
        <f>+nu/alpha*(F*B809)^(0.5*(1-beta))*LN(F/B809)</f>
        <v>#DIV/0!</v>
      </c>
      <c r="L809" s="11" t="e">
        <f>LN((SQRT(1-2*rho*K809+K809^2)+K809-rho)/(1-rho))</f>
        <v>#DIV/0!</v>
      </c>
      <c r="M809" s="11" t="e">
        <f t="shared" si="36"/>
        <v>#DIV/0!</v>
      </c>
      <c r="N809" s="10" t="e">
        <f t="shared" si="37"/>
        <v>#DIV/0!</v>
      </c>
      <c r="O809" s="10" t="e">
        <f t="shared" si="38"/>
        <v>#DIV/0!</v>
      </c>
      <c r="P809" s="8" t="e" cm="1">
        <f t="array" ref="P809">IF(E809=TRUE,0,dsdalpha)</f>
        <v>#DIV/0!</v>
      </c>
      <c r="Q809" s="8" t="e" cm="1">
        <f t="array" ref="Q809">IF(E809=TRUE,0,ds_dhro)</f>
        <v>#DIV/0!</v>
      </c>
      <c r="R809" s="9" t="e" cm="1">
        <f t="array" ref="R809">IF(E809=TRUE,0,dsdnu)</f>
        <v>#DIV/0!</v>
      </c>
    </row>
    <row r="810" spans="8:18" x14ac:dyDescent="0.2">
      <c r="H810" s="11"/>
      <c r="I810" s="16" t="e">
        <f>+alpha*((F*B810)^(0.5*(1-beta))*(1+1/24*(1-beta)^2*(LN(F/B810)^2)+1/1920*(1-beta)^4*(LN(F/B810)^4)))^(-1)</f>
        <v>#DIV/0!</v>
      </c>
      <c r="J810" s="11" t="e">
        <f>+(1+(1/24*(1-beta)^2*alpha^2/(F*B810)^(1-beta)+rho*beta*nu*alpha/(4*(F*B810)^(0.5*(1-beta)))+(2-3*rho^2)/24*nu^2)*F810)</f>
        <v>#DIV/0!</v>
      </c>
      <c r="K810" s="11" t="e">
        <f>+nu/alpha*(F*B810)^(0.5*(1-beta))*LN(F/B810)</f>
        <v>#DIV/0!</v>
      </c>
      <c r="L810" s="11" t="e">
        <f>LN((SQRT(1-2*rho*K810+K810^2)+K810-rho)/(1-rho))</f>
        <v>#DIV/0!</v>
      </c>
      <c r="M810" s="11" t="e">
        <f t="shared" si="36"/>
        <v>#DIV/0!</v>
      </c>
      <c r="N810" s="10" t="e">
        <f t="shared" si="37"/>
        <v>#DIV/0!</v>
      </c>
      <c r="O810" s="10" t="e">
        <f t="shared" si="38"/>
        <v>#DIV/0!</v>
      </c>
      <c r="P810" s="8" t="e" cm="1">
        <f t="array" ref="P810">IF(E810=TRUE,0,dsdalpha)</f>
        <v>#DIV/0!</v>
      </c>
      <c r="Q810" s="8" t="e" cm="1">
        <f t="array" ref="Q810">IF(E810=TRUE,0,ds_dhro)</f>
        <v>#DIV/0!</v>
      </c>
      <c r="R810" s="9" t="e" cm="1">
        <f t="array" ref="R810">IF(E810=TRUE,0,dsdnu)</f>
        <v>#DIV/0!</v>
      </c>
    </row>
    <row r="811" spans="8:18" x14ac:dyDescent="0.2">
      <c r="H811" s="11"/>
      <c r="I811" s="16" t="e">
        <f>+alpha*((F*B811)^(0.5*(1-beta))*(1+1/24*(1-beta)^2*(LN(F/B811)^2)+1/1920*(1-beta)^4*(LN(F/B811)^4)))^(-1)</f>
        <v>#DIV/0!</v>
      </c>
      <c r="J811" s="11" t="e">
        <f>+(1+(1/24*(1-beta)^2*alpha^2/(F*B811)^(1-beta)+rho*beta*nu*alpha/(4*(F*B811)^(0.5*(1-beta)))+(2-3*rho^2)/24*nu^2)*F811)</f>
        <v>#DIV/0!</v>
      </c>
      <c r="K811" s="11" t="e">
        <f>+nu/alpha*(F*B811)^(0.5*(1-beta))*LN(F/B811)</f>
        <v>#DIV/0!</v>
      </c>
      <c r="L811" s="11" t="e">
        <f>LN((SQRT(1-2*rho*K811+K811^2)+K811-rho)/(1-rho))</f>
        <v>#DIV/0!</v>
      </c>
      <c r="M811" s="11" t="e">
        <f t="shared" si="36"/>
        <v>#DIV/0!</v>
      </c>
      <c r="N811" s="10" t="e">
        <f t="shared" si="37"/>
        <v>#DIV/0!</v>
      </c>
      <c r="O811" s="10" t="e">
        <f t="shared" si="38"/>
        <v>#DIV/0!</v>
      </c>
      <c r="P811" s="8" t="e" cm="1">
        <f t="array" ref="P811">IF(E811=TRUE,0,dsdalpha)</f>
        <v>#DIV/0!</v>
      </c>
      <c r="Q811" s="8" t="e" cm="1">
        <f t="array" ref="Q811">IF(E811=TRUE,0,ds_dhro)</f>
        <v>#DIV/0!</v>
      </c>
      <c r="R811" s="9" t="e" cm="1">
        <f t="array" ref="R811">IF(E811=TRUE,0,dsdnu)</f>
        <v>#DIV/0!</v>
      </c>
    </row>
    <row r="812" spans="8:18" x14ac:dyDescent="0.2">
      <c r="H812" s="11"/>
      <c r="I812" s="16" t="e">
        <f>+alpha*((F*B812)^(0.5*(1-beta))*(1+1/24*(1-beta)^2*(LN(F/B812)^2)+1/1920*(1-beta)^4*(LN(F/B812)^4)))^(-1)</f>
        <v>#DIV/0!</v>
      </c>
      <c r="J812" s="11" t="e">
        <f>+(1+(1/24*(1-beta)^2*alpha^2/(F*B812)^(1-beta)+rho*beta*nu*alpha/(4*(F*B812)^(0.5*(1-beta)))+(2-3*rho^2)/24*nu^2)*F812)</f>
        <v>#DIV/0!</v>
      </c>
      <c r="K812" s="11" t="e">
        <f>+nu/alpha*(F*B812)^(0.5*(1-beta))*LN(F/B812)</f>
        <v>#DIV/0!</v>
      </c>
      <c r="L812" s="11" t="e">
        <f>LN((SQRT(1-2*rho*K812+K812^2)+K812-rho)/(1-rho))</f>
        <v>#DIV/0!</v>
      </c>
      <c r="M812" s="11" t="e">
        <f t="shared" si="36"/>
        <v>#DIV/0!</v>
      </c>
      <c r="N812" s="10" t="e">
        <f t="shared" si="37"/>
        <v>#DIV/0!</v>
      </c>
      <c r="O812" s="10" t="e">
        <f t="shared" si="38"/>
        <v>#DIV/0!</v>
      </c>
      <c r="P812" s="8" t="e" cm="1">
        <f t="array" ref="P812">IF(E812=TRUE,0,dsdalpha)</f>
        <v>#DIV/0!</v>
      </c>
      <c r="Q812" s="8" t="e" cm="1">
        <f t="array" ref="Q812">IF(E812=TRUE,0,ds_dhro)</f>
        <v>#DIV/0!</v>
      </c>
      <c r="R812" s="9" t="e" cm="1">
        <f t="array" ref="R812">IF(E812=TRUE,0,dsdnu)</f>
        <v>#DIV/0!</v>
      </c>
    </row>
    <row r="813" spans="8:18" x14ac:dyDescent="0.2">
      <c r="H813" s="11"/>
      <c r="I813" s="16" t="e">
        <f>+alpha*((F*B813)^(0.5*(1-beta))*(1+1/24*(1-beta)^2*(LN(F/B813)^2)+1/1920*(1-beta)^4*(LN(F/B813)^4)))^(-1)</f>
        <v>#DIV/0!</v>
      </c>
      <c r="J813" s="11" t="e">
        <f>+(1+(1/24*(1-beta)^2*alpha^2/(F*B813)^(1-beta)+rho*beta*nu*alpha/(4*(F*B813)^(0.5*(1-beta)))+(2-3*rho^2)/24*nu^2)*F813)</f>
        <v>#DIV/0!</v>
      </c>
      <c r="K813" s="11" t="e">
        <f>+nu/alpha*(F*B813)^(0.5*(1-beta))*LN(F/B813)</f>
        <v>#DIV/0!</v>
      </c>
      <c r="L813" s="11" t="e">
        <f>LN((SQRT(1-2*rho*K813+K813^2)+K813-rho)/(1-rho))</f>
        <v>#DIV/0!</v>
      </c>
      <c r="M813" s="11" t="e">
        <f t="shared" si="36"/>
        <v>#DIV/0!</v>
      </c>
      <c r="N813" s="10" t="e">
        <f t="shared" si="37"/>
        <v>#DIV/0!</v>
      </c>
      <c r="O813" s="10" t="e">
        <f t="shared" si="38"/>
        <v>#DIV/0!</v>
      </c>
      <c r="P813" s="8" t="e" cm="1">
        <f t="array" ref="P813">IF(E813=TRUE,0,dsdalpha)</f>
        <v>#DIV/0!</v>
      </c>
      <c r="Q813" s="8" t="e" cm="1">
        <f t="array" ref="Q813">IF(E813=TRUE,0,ds_dhro)</f>
        <v>#DIV/0!</v>
      </c>
      <c r="R813" s="9" t="e" cm="1">
        <f t="array" ref="R813">IF(E813=TRUE,0,dsdnu)</f>
        <v>#DIV/0!</v>
      </c>
    </row>
    <row r="814" spans="8:18" x14ac:dyDescent="0.2">
      <c r="H814" s="11"/>
      <c r="I814" s="16" t="e">
        <f>+alpha*((F*B814)^(0.5*(1-beta))*(1+1/24*(1-beta)^2*(LN(F/B814)^2)+1/1920*(1-beta)^4*(LN(F/B814)^4)))^(-1)</f>
        <v>#DIV/0!</v>
      </c>
      <c r="J814" s="11" t="e">
        <f>+(1+(1/24*(1-beta)^2*alpha^2/(F*B814)^(1-beta)+rho*beta*nu*alpha/(4*(F*B814)^(0.5*(1-beta)))+(2-3*rho^2)/24*nu^2)*F814)</f>
        <v>#DIV/0!</v>
      </c>
      <c r="K814" s="11" t="e">
        <f>+nu/alpha*(F*B814)^(0.5*(1-beta))*LN(F/B814)</f>
        <v>#DIV/0!</v>
      </c>
      <c r="L814" s="11" t="e">
        <f>LN((SQRT(1-2*rho*K814+K814^2)+K814-rho)/(1-rho))</f>
        <v>#DIV/0!</v>
      </c>
      <c r="M814" s="11" t="e">
        <f t="shared" si="36"/>
        <v>#DIV/0!</v>
      </c>
      <c r="N814" s="10" t="e">
        <f t="shared" si="37"/>
        <v>#DIV/0!</v>
      </c>
      <c r="O814" s="10" t="e">
        <f t="shared" si="38"/>
        <v>#DIV/0!</v>
      </c>
      <c r="P814" s="8" t="e" cm="1">
        <f t="array" ref="P814">IF(E814=TRUE,0,dsdalpha)</f>
        <v>#DIV/0!</v>
      </c>
      <c r="Q814" s="8" t="e" cm="1">
        <f t="array" ref="Q814">IF(E814=TRUE,0,ds_dhro)</f>
        <v>#DIV/0!</v>
      </c>
      <c r="R814" s="9" t="e" cm="1">
        <f t="array" ref="R814">IF(E814=TRUE,0,dsdnu)</f>
        <v>#DIV/0!</v>
      </c>
    </row>
    <row r="815" spans="8:18" x14ac:dyDescent="0.2">
      <c r="H815" s="11"/>
      <c r="I815" s="16" t="e">
        <f>+alpha*((F*B815)^(0.5*(1-beta))*(1+1/24*(1-beta)^2*(LN(F/B815)^2)+1/1920*(1-beta)^4*(LN(F/B815)^4)))^(-1)</f>
        <v>#DIV/0!</v>
      </c>
      <c r="J815" s="11" t="e">
        <f>+(1+(1/24*(1-beta)^2*alpha^2/(F*B815)^(1-beta)+rho*beta*nu*alpha/(4*(F*B815)^(0.5*(1-beta)))+(2-3*rho^2)/24*nu^2)*F815)</f>
        <v>#DIV/0!</v>
      </c>
      <c r="K815" s="11" t="e">
        <f>+nu/alpha*(F*B815)^(0.5*(1-beta))*LN(F/B815)</f>
        <v>#DIV/0!</v>
      </c>
      <c r="L815" s="11" t="e">
        <f>LN((SQRT(1-2*rho*K815+K815^2)+K815-rho)/(1-rho))</f>
        <v>#DIV/0!</v>
      </c>
      <c r="M815" s="11" t="e">
        <f t="shared" si="36"/>
        <v>#DIV/0!</v>
      </c>
      <c r="N815" s="10" t="e">
        <f t="shared" si="37"/>
        <v>#DIV/0!</v>
      </c>
      <c r="O815" s="10" t="e">
        <f t="shared" si="38"/>
        <v>#DIV/0!</v>
      </c>
      <c r="P815" s="8" t="e" cm="1">
        <f t="array" ref="P815">IF(E815=TRUE,0,dsdalpha)</f>
        <v>#DIV/0!</v>
      </c>
      <c r="Q815" s="8" t="e" cm="1">
        <f t="array" ref="Q815">IF(E815=TRUE,0,ds_dhro)</f>
        <v>#DIV/0!</v>
      </c>
      <c r="R815" s="9" t="e" cm="1">
        <f t="array" ref="R815">IF(E815=TRUE,0,dsdnu)</f>
        <v>#DIV/0!</v>
      </c>
    </row>
    <row r="816" spans="8:18" x14ac:dyDescent="0.2">
      <c r="H816" s="11"/>
      <c r="I816" s="16" t="e">
        <f>+alpha*((F*B816)^(0.5*(1-beta))*(1+1/24*(1-beta)^2*(LN(F/B816)^2)+1/1920*(1-beta)^4*(LN(F/B816)^4)))^(-1)</f>
        <v>#DIV/0!</v>
      </c>
      <c r="J816" s="11" t="e">
        <f>+(1+(1/24*(1-beta)^2*alpha^2/(F*B816)^(1-beta)+rho*beta*nu*alpha/(4*(F*B816)^(0.5*(1-beta)))+(2-3*rho^2)/24*nu^2)*F816)</f>
        <v>#DIV/0!</v>
      </c>
      <c r="K816" s="11" t="e">
        <f>+nu/alpha*(F*B816)^(0.5*(1-beta))*LN(F/B816)</f>
        <v>#DIV/0!</v>
      </c>
      <c r="L816" s="11" t="e">
        <f>LN((SQRT(1-2*rho*K816+K816^2)+K816-rho)/(1-rho))</f>
        <v>#DIV/0!</v>
      </c>
      <c r="M816" s="11" t="e">
        <f t="shared" si="36"/>
        <v>#DIV/0!</v>
      </c>
      <c r="N816" s="10" t="e">
        <f t="shared" si="37"/>
        <v>#DIV/0!</v>
      </c>
      <c r="O816" s="10" t="e">
        <f t="shared" si="38"/>
        <v>#DIV/0!</v>
      </c>
      <c r="P816" s="8" t="e" cm="1">
        <f t="array" ref="P816">IF(E816=TRUE,0,dsdalpha)</f>
        <v>#DIV/0!</v>
      </c>
      <c r="Q816" s="8" t="e" cm="1">
        <f t="array" ref="Q816">IF(E816=TRUE,0,ds_dhro)</f>
        <v>#DIV/0!</v>
      </c>
      <c r="R816" s="9" t="e" cm="1">
        <f t="array" ref="R816">IF(E816=TRUE,0,dsdnu)</f>
        <v>#DIV/0!</v>
      </c>
    </row>
    <row r="817" spans="8:18" x14ac:dyDescent="0.2">
      <c r="H817" s="11"/>
      <c r="I817" s="16" t="e">
        <f>+alpha*((F*B817)^(0.5*(1-beta))*(1+1/24*(1-beta)^2*(LN(F/B817)^2)+1/1920*(1-beta)^4*(LN(F/B817)^4)))^(-1)</f>
        <v>#DIV/0!</v>
      </c>
      <c r="J817" s="11" t="e">
        <f>+(1+(1/24*(1-beta)^2*alpha^2/(F*B817)^(1-beta)+rho*beta*nu*alpha/(4*(F*B817)^(0.5*(1-beta)))+(2-3*rho^2)/24*nu^2)*F817)</f>
        <v>#DIV/0!</v>
      </c>
      <c r="K817" s="11" t="e">
        <f>+nu/alpha*(F*B817)^(0.5*(1-beta))*LN(F/B817)</f>
        <v>#DIV/0!</v>
      </c>
      <c r="L817" s="11" t="e">
        <f>LN((SQRT(1-2*rho*K817+K817^2)+K817-rho)/(1-rho))</f>
        <v>#DIV/0!</v>
      </c>
      <c r="M817" s="11" t="e">
        <f t="shared" si="36"/>
        <v>#DIV/0!</v>
      </c>
      <c r="N817" s="10" t="e">
        <f t="shared" si="37"/>
        <v>#DIV/0!</v>
      </c>
      <c r="O817" s="10" t="e">
        <f t="shared" si="38"/>
        <v>#DIV/0!</v>
      </c>
      <c r="P817" s="8" t="e" cm="1">
        <f t="array" ref="P817">IF(E817=TRUE,0,dsdalpha)</f>
        <v>#DIV/0!</v>
      </c>
      <c r="Q817" s="8" t="e" cm="1">
        <f t="array" ref="Q817">IF(E817=TRUE,0,ds_dhro)</f>
        <v>#DIV/0!</v>
      </c>
      <c r="R817" s="9" t="e" cm="1">
        <f t="array" ref="R817">IF(E817=TRUE,0,dsdnu)</f>
        <v>#DIV/0!</v>
      </c>
    </row>
    <row r="818" spans="8:18" x14ac:dyDescent="0.2">
      <c r="H818" s="11"/>
      <c r="I818" s="16" t="e">
        <f>+alpha*((F*B818)^(0.5*(1-beta))*(1+1/24*(1-beta)^2*(LN(F/B818)^2)+1/1920*(1-beta)^4*(LN(F/B818)^4)))^(-1)</f>
        <v>#DIV/0!</v>
      </c>
      <c r="J818" s="11" t="e">
        <f>+(1+(1/24*(1-beta)^2*alpha^2/(F*B818)^(1-beta)+rho*beta*nu*alpha/(4*(F*B818)^(0.5*(1-beta)))+(2-3*rho^2)/24*nu^2)*F818)</f>
        <v>#DIV/0!</v>
      </c>
      <c r="K818" s="11" t="e">
        <f>+nu/alpha*(F*B818)^(0.5*(1-beta))*LN(F/B818)</f>
        <v>#DIV/0!</v>
      </c>
      <c r="L818" s="11" t="e">
        <f>LN((SQRT(1-2*rho*K818+K818^2)+K818-rho)/(1-rho))</f>
        <v>#DIV/0!</v>
      </c>
      <c r="M818" s="11" t="e">
        <f t="shared" si="36"/>
        <v>#DIV/0!</v>
      </c>
      <c r="N818" s="10" t="e">
        <f t="shared" si="37"/>
        <v>#DIV/0!</v>
      </c>
      <c r="O818" s="10" t="e">
        <f t="shared" si="38"/>
        <v>#DIV/0!</v>
      </c>
      <c r="P818" s="8" t="e" cm="1">
        <f t="array" ref="P818">IF(E818=TRUE,0,dsdalpha)</f>
        <v>#DIV/0!</v>
      </c>
      <c r="Q818" s="8" t="e" cm="1">
        <f t="array" ref="Q818">IF(E818=TRUE,0,ds_dhro)</f>
        <v>#DIV/0!</v>
      </c>
      <c r="R818" s="9" t="e" cm="1">
        <f t="array" ref="R818">IF(E818=TRUE,0,dsdnu)</f>
        <v>#DIV/0!</v>
      </c>
    </row>
    <row r="819" spans="8:18" x14ac:dyDescent="0.2">
      <c r="H819" s="11"/>
      <c r="I819" s="16" t="e">
        <f>+alpha*((F*B819)^(0.5*(1-beta))*(1+1/24*(1-beta)^2*(LN(F/B819)^2)+1/1920*(1-beta)^4*(LN(F/B819)^4)))^(-1)</f>
        <v>#DIV/0!</v>
      </c>
      <c r="J819" s="11" t="e">
        <f>+(1+(1/24*(1-beta)^2*alpha^2/(F*B819)^(1-beta)+rho*beta*nu*alpha/(4*(F*B819)^(0.5*(1-beta)))+(2-3*rho^2)/24*nu^2)*F819)</f>
        <v>#DIV/0!</v>
      </c>
      <c r="K819" s="11" t="e">
        <f>+nu/alpha*(F*B819)^(0.5*(1-beta))*LN(F/B819)</f>
        <v>#DIV/0!</v>
      </c>
      <c r="L819" s="11" t="e">
        <f>LN((SQRT(1-2*rho*K819+K819^2)+K819-rho)/(1-rho))</f>
        <v>#DIV/0!</v>
      </c>
      <c r="M819" s="11" t="e">
        <f t="shared" si="36"/>
        <v>#DIV/0!</v>
      </c>
      <c r="N819" s="10" t="e">
        <f t="shared" si="37"/>
        <v>#DIV/0!</v>
      </c>
      <c r="O819" s="10" t="e">
        <f t="shared" si="38"/>
        <v>#DIV/0!</v>
      </c>
      <c r="P819" s="8" t="e" cm="1">
        <f t="array" ref="P819">IF(E819=TRUE,0,dsdalpha)</f>
        <v>#DIV/0!</v>
      </c>
      <c r="Q819" s="8" t="e" cm="1">
        <f t="array" ref="Q819">IF(E819=TRUE,0,ds_dhro)</f>
        <v>#DIV/0!</v>
      </c>
      <c r="R819" s="9" t="e" cm="1">
        <f t="array" ref="R819">IF(E819=TRUE,0,dsdnu)</f>
        <v>#DIV/0!</v>
      </c>
    </row>
    <row r="820" spans="8:18" x14ac:dyDescent="0.2">
      <c r="H820" s="11"/>
      <c r="I820" s="16" t="e">
        <f>+alpha*((F*B820)^(0.5*(1-beta))*(1+1/24*(1-beta)^2*(LN(F/B820)^2)+1/1920*(1-beta)^4*(LN(F/B820)^4)))^(-1)</f>
        <v>#DIV/0!</v>
      </c>
      <c r="J820" s="11" t="e">
        <f>+(1+(1/24*(1-beta)^2*alpha^2/(F*B820)^(1-beta)+rho*beta*nu*alpha/(4*(F*B820)^(0.5*(1-beta)))+(2-3*rho^2)/24*nu^2)*F820)</f>
        <v>#DIV/0!</v>
      </c>
      <c r="K820" s="11" t="e">
        <f>+nu/alpha*(F*B820)^(0.5*(1-beta))*LN(F/B820)</f>
        <v>#DIV/0!</v>
      </c>
      <c r="L820" s="11" t="e">
        <f>LN((SQRT(1-2*rho*K820+K820^2)+K820-rho)/(1-rho))</f>
        <v>#DIV/0!</v>
      </c>
      <c r="M820" s="11" t="e">
        <f t="shared" si="36"/>
        <v>#DIV/0!</v>
      </c>
      <c r="N820" s="10" t="e">
        <f t="shared" si="37"/>
        <v>#DIV/0!</v>
      </c>
      <c r="O820" s="10" t="e">
        <f t="shared" si="38"/>
        <v>#DIV/0!</v>
      </c>
      <c r="P820" s="8" t="e" cm="1">
        <f t="array" ref="P820">IF(E820=TRUE,0,dsdalpha)</f>
        <v>#DIV/0!</v>
      </c>
      <c r="Q820" s="8" t="e" cm="1">
        <f t="array" ref="Q820">IF(E820=TRUE,0,ds_dhro)</f>
        <v>#DIV/0!</v>
      </c>
      <c r="R820" s="9" t="e" cm="1">
        <f t="array" ref="R820">IF(E820=TRUE,0,dsdnu)</f>
        <v>#DIV/0!</v>
      </c>
    </row>
    <row r="821" spans="8:18" x14ac:dyDescent="0.2">
      <c r="H821" s="11"/>
      <c r="I821" s="16" t="e">
        <f>+alpha*((F*B821)^(0.5*(1-beta))*(1+1/24*(1-beta)^2*(LN(F/B821)^2)+1/1920*(1-beta)^4*(LN(F/B821)^4)))^(-1)</f>
        <v>#DIV/0!</v>
      </c>
      <c r="J821" s="11" t="e">
        <f>+(1+(1/24*(1-beta)^2*alpha^2/(F*B821)^(1-beta)+rho*beta*nu*alpha/(4*(F*B821)^(0.5*(1-beta)))+(2-3*rho^2)/24*nu^2)*F821)</f>
        <v>#DIV/0!</v>
      </c>
      <c r="K821" s="11" t="e">
        <f>+nu/alpha*(F*B821)^(0.5*(1-beta))*LN(F/B821)</f>
        <v>#DIV/0!</v>
      </c>
      <c r="L821" s="11" t="e">
        <f>LN((SQRT(1-2*rho*K821+K821^2)+K821-rho)/(1-rho))</f>
        <v>#DIV/0!</v>
      </c>
      <c r="M821" s="11" t="e">
        <f t="shared" si="36"/>
        <v>#DIV/0!</v>
      </c>
      <c r="N821" s="10" t="e">
        <f t="shared" si="37"/>
        <v>#DIV/0!</v>
      </c>
      <c r="O821" s="10" t="e">
        <f t="shared" si="38"/>
        <v>#DIV/0!</v>
      </c>
      <c r="P821" s="8" t="e" cm="1">
        <f t="array" ref="P821">IF(E821=TRUE,0,dsdalpha)</f>
        <v>#DIV/0!</v>
      </c>
      <c r="Q821" s="8" t="e" cm="1">
        <f t="array" ref="Q821">IF(E821=TRUE,0,ds_dhro)</f>
        <v>#DIV/0!</v>
      </c>
      <c r="R821" s="9" t="e" cm="1">
        <f t="array" ref="R821">IF(E821=TRUE,0,dsdnu)</f>
        <v>#DIV/0!</v>
      </c>
    </row>
    <row r="822" spans="8:18" x14ac:dyDescent="0.2">
      <c r="H822" s="11"/>
      <c r="I822" s="16" t="e">
        <f>+alpha*((F*B822)^(0.5*(1-beta))*(1+1/24*(1-beta)^2*(LN(F/B822)^2)+1/1920*(1-beta)^4*(LN(F/B822)^4)))^(-1)</f>
        <v>#DIV/0!</v>
      </c>
      <c r="J822" s="11" t="e">
        <f>+(1+(1/24*(1-beta)^2*alpha^2/(F*B822)^(1-beta)+rho*beta*nu*alpha/(4*(F*B822)^(0.5*(1-beta)))+(2-3*rho^2)/24*nu^2)*F822)</f>
        <v>#DIV/0!</v>
      </c>
      <c r="K822" s="11" t="e">
        <f>+nu/alpha*(F*B822)^(0.5*(1-beta))*LN(F/B822)</f>
        <v>#DIV/0!</v>
      </c>
      <c r="L822" s="11" t="e">
        <f>LN((SQRT(1-2*rho*K822+K822^2)+K822-rho)/(1-rho))</f>
        <v>#DIV/0!</v>
      </c>
      <c r="M822" s="11" t="e">
        <f t="shared" si="36"/>
        <v>#DIV/0!</v>
      </c>
      <c r="N822" s="10" t="e">
        <f t="shared" si="37"/>
        <v>#DIV/0!</v>
      </c>
      <c r="O822" s="10" t="e">
        <f t="shared" si="38"/>
        <v>#DIV/0!</v>
      </c>
      <c r="P822" s="8" t="e" cm="1">
        <f t="array" ref="P822">IF(E822=TRUE,0,dsdalpha)</f>
        <v>#DIV/0!</v>
      </c>
      <c r="Q822" s="8" t="e" cm="1">
        <f t="array" ref="Q822">IF(E822=TRUE,0,ds_dhro)</f>
        <v>#DIV/0!</v>
      </c>
      <c r="R822" s="9" t="e" cm="1">
        <f t="array" ref="R822">IF(E822=TRUE,0,dsdnu)</f>
        <v>#DIV/0!</v>
      </c>
    </row>
    <row r="823" spans="8:18" x14ac:dyDescent="0.2">
      <c r="H823" s="11"/>
      <c r="I823" s="16" t="e">
        <f>+alpha*((F*B823)^(0.5*(1-beta))*(1+1/24*(1-beta)^2*(LN(F/B823)^2)+1/1920*(1-beta)^4*(LN(F/B823)^4)))^(-1)</f>
        <v>#DIV/0!</v>
      </c>
      <c r="J823" s="11" t="e">
        <f>+(1+(1/24*(1-beta)^2*alpha^2/(F*B823)^(1-beta)+rho*beta*nu*alpha/(4*(F*B823)^(0.5*(1-beta)))+(2-3*rho^2)/24*nu^2)*F823)</f>
        <v>#DIV/0!</v>
      </c>
      <c r="K823" s="11" t="e">
        <f>+nu/alpha*(F*B823)^(0.5*(1-beta))*LN(F/B823)</f>
        <v>#DIV/0!</v>
      </c>
      <c r="L823" s="11" t="e">
        <f>LN((SQRT(1-2*rho*K823+K823^2)+K823-rho)/(1-rho))</f>
        <v>#DIV/0!</v>
      </c>
      <c r="M823" s="11" t="e">
        <f t="shared" si="36"/>
        <v>#DIV/0!</v>
      </c>
      <c r="N823" s="10" t="e">
        <f t="shared" si="37"/>
        <v>#DIV/0!</v>
      </c>
      <c r="O823" s="10" t="e">
        <f t="shared" si="38"/>
        <v>#DIV/0!</v>
      </c>
      <c r="P823" s="8" t="e" cm="1">
        <f t="array" ref="P823">IF(E823=TRUE,0,dsdalpha)</f>
        <v>#DIV/0!</v>
      </c>
      <c r="Q823" s="8" t="e" cm="1">
        <f t="array" ref="Q823">IF(E823=TRUE,0,ds_dhro)</f>
        <v>#DIV/0!</v>
      </c>
      <c r="R823" s="9" t="e" cm="1">
        <f t="array" ref="R823">IF(E823=TRUE,0,dsdnu)</f>
        <v>#DIV/0!</v>
      </c>
    </row>
    <row r="824" spans="8:18" x14ac:dyDescent="0.2">
      <c r="H824" s="11"/>
      <c r="I824" s="16" t="e">
        <f>+alpha*((F*B824)^(0.5*(1-beta))*(1+1/24*(1-beta)^2*(LN(F/B824)^2)+1/1920*(1-beta)^4*(LN(F/B824)^4)))^(-1)</f>
        <v>#DIV/0!</v>
      </c>
      <c r="J824" s="11" t="e">
        <f>+(1+(1/24*(1-beta)^2*alpha^2/(F*B824)^(1-beta)+rho*beta*nu*alpha/(4*(F*B824)^(0.5*(1-beta)))+(2-3*rho^2)/24*nu^2)*F824)</f>
        <v>#DIV/0!</v>
      </c>
      <c r="K824" s="11" t="e">
        <f>+nu/alpha*(F*B824)^(0.5*(1-beta))*LN(F/B824)</f>
        <v>#DIV/0!</v>
      </c>
      <c r="L824" s="11" t="e">
        <f>LN((SQRT(1-2*rho*K824+K824^2)+K824-rho)/(1-rho))</f>
        <v>#DIV/0!</v>
      </c>
      <c r="M824" s="11" t="e">
        <f t="shared" si="36"/>
        <v>#DIV/0!</v>
      </c>
      <c r="N824" s="10" t="e">
        <f t="shared" si="37"/>
        <v>#DIV/0!</v>
      </c>
      <c r="O824" s="10" t="e">
        <f t="shared" si="38"/>
        <v>#DIV/0!</v>
      </c>
      <c r="P824" s="8" t="e" cm="1">
        <f t="array" ref="P824">IF(E824=TRUE,0,dsdalpha)</f>
        <v>#DIV/0!</v>
      </c>
      <c r="Q824" s="8" t="e" cm="1">
        <f t="array" ref="Q824">IF(E824=TRUE,0,ds_dhro)</f>
        <v>#DIV/0!</v>
      </c>
      <c r="R824" s="9" t="e" cm="1">
        <f t="array" ref="R824">IF(E824=TRUE,0,dsdnu)</f>
        <v>#DIV/0!</v>
      </c>
    </row>
    <row r="825" spans="8:18" x14ac:dyDescent="0.2">
      <c r="H825" s="11"/>
      <c r="I825" s="16" t="e">
        <f>+alpha*((F*B825)^(0.5*(1-beta))*(1+1/24*(1-beta)^2*(LN(F/B825)^2)+1/1920*(1-beta)^4*(LN(F/B825)^4)))^(-1)</f>
        <v>#DIV/0!</v>
      </c>
      <c r="J825" s="11" t="e">
        <f>+(1+(1/24*(1-beta)^2*alpha^2/(F*B825)^(1-beta)+rho*beta*nu*alpha/(4*(F*B825)^(0.5*(1-beta)))+(2-3*rho^2)/24*nu^2)*F825)</f>
        <v>#DIV/0!</v>
      </c>
      <c r="K825" s="11" t="e">
        <f>+nu/alpha*(F*B825)^(0.5*(1-beta))*LN(F/B825)</f>
        <v>#DIV/0!</v>
      </c>
      <c r="L825" s="11" t="e">
        <f>LN((SQRT(1-2*rho*K825+K825^2)+K825-rho)/(1-rho))</f>
        <v>#DIV/0!</v>
      </c>
      <c r="M825" s="11" t="e">
        <f t="shared" si="36"/>
        <v>#DIV/0!</v>
      </c>
      <c r="N825" s="10" t="e">
        <f t="shared" si="37"/>
        <v>#DIV/0!</v>
      </c>
      <c r="O825" s="10" t="e">
        <f t="shared" si="38"/>
        <v>#DIV/0!</v>
      </c>
      <c r="P825" s="8" t="e" cm="1">
        <f t="array" ref="P825">IF(E825=TRUE,0,dsdalpha)</f>
        <v>#DIV/0!</v>
      </c>
      <c r="Q825" s="8" t="e" cm="1">
        <f t="array" ref="Q825">IF(E825=TRUE,0,ds_dhro)</f>
        <v>#DIV/0!</v>
      </c>
      <c r="R825" s="9" t="e" cm="1">
        <f t="array" ref="R825">IF(E825=TRUE,0,dsdnu)</f>
        <v>#DIV/0!</v>
      </c>
    </row>
    <row r="826" spans="8:18" x14ac:dyDescent="0.2">
      <c r="H826" s="11"/>
      <c r="I826" s="16" t="e">
        <f>+alpha*((F*B826)^(0.5*(1-beta))*(1+1/24*(1-beta)^2*(LN(F/B826)^2)+1/1920*(1-beta)^4*(LN(F/B826)^4)))^(-1)</f>
        <v>#DIV/0!</v>
      </c>
      <c r="J826" s="11" t="e">
        <f>+(1+(1/24*(1-beta)^2*alpha^2/(F*B826)^(1-beta)+rho*beta*nu*alpha/(4*(F*B826)^(0.5*(1-beta)))+(2-3*rho^2)/24*nu^2)*F826)</f>
        <v>#DIV/0!</v>
      </c>
      <c r="K826" s="11" t="e">
        <f>+nu/alpha*(F*B826)^(0.5*(1-beta))*LN(F/B826)</f>
        <v>#DIV/0!</v>
      </c>
      <c r="L826" s="11" t="e">
        <f>LN((SQRT(1-2*rho*K826+K826^2)+K826-rho)/(1-rho))</f>
        <v>#DIV/0!</v>
      </c>
      <c r="M826" s="11" t="e">
        <f t="shared" si="36"/>
        <v>#DIV/0!</v>
      </c>
      <c r="N826" s="10" t="e">
        <f t="shared" si="37"/>
        <v>#DIV/0!</v>
      </c>
      <c r="O826" s="10" t="e">
        <f t="shared" si="38"/>
        <v>#DIV/0!</v>
      </c>
      <c r="P826" s="8" t="e" cm="1">
        <f t="array" ref="P826">IF(E826=TRUE,0,dsdalpha)</f>
        <v>#DIV/0!</v>
      </c>
      <c r="Q826" s="8" t="e" cm="1">
        <f t="array" ref="Q826">IF(E826=TRUE,0,ds_dhro)</f>
        <v>#DIV/0!</v>
      </c>
      <c r="R826" s="9" t="e" cm="1">
        <f t="array" ref="R826">IF(E826=TRUE,0,dsdnu)</f>
        <v>#DIV/0!</v>
      </c>
    </row>
    <row r="827" spans="8:18" x14ac:dyDescent="0.2">
      <c r="H827" s="11"/>
      <c r="I827" s="16" t="e">
        <f>+alpha*((F*B827)^(0.5*(1-beta))*(1+1/24*(1-beta)^2*(LN(F/B827)^2)+1/1920*(1-beta)^4*(LN(F/B827)^4)))^(-1)</f>
        <v>#DIV/0!</v>
      </c>
      <c r="J827" s="11" t="e">
        <f>+(1+(1/24*(1-beta)^2*alpha^2/(F*B827)^(1-beta)+rho*beta*nu*alpha/(4*(F*B827)^(0.5*(1-beta)))+(2-3*rho^2)/24*nu^2)*F827)</f>
        <v>#DIV/0!</v>
      </c>
      <c r="K827" s="11" t="e">
        <f>+nu/alpha*(F*B827)^(0.5*(1-beta))*LN(F/B827)</f>
        <v>#DIV/0!</v>
      </c>
      <c r="L827" s="11" t="e">
        <f>LN((SQRT(1-2*rho*K827+K827^2)+K827-rho)/(1-rho))</f>
        <v>#DIV/0!</v>
      </c>
      <c r="M827" s="11" t="e">
        <f t="shared" si="36"/>
        <v>#DIV/0!</v>
      </c>
      <c r="N827" s="10" t="e">
        <f t="shared" si="37"/>
        <v>#DIV/0!</v>
      </c>
      <c r="O827" s="10" t="e">
        <f t="shared" si="38"/>
        <v>#DIV/0!</v>
      </c>
      <c r="P827" s="8" t="e" cm="1">
        <f t="array" ref="P827">IF(E827=TRUE,0,dsdalpha)</f>
        <v>#DIV/0!</v>
      </c>
      <c r="Q827" s="8" t="e" cm="1">
        <f t="array" ref="Q827">IF(E827=TRUE,0,ds_dhro)</f>
        <v>#DIV/0!</v>
      </c>
      <c r="R827" s="9" t="e" cm="1">
        <f t="array" ref="R827">IF(E827=TRUE,0,dsdnu)</f>
        <v>#DIV/0!</v>
      </c>
    </row>
    <row r="828" spans="8:18" x14ac:dyDescent="0.2">
      <c r="H828" s="11"/>
      <c r="I828" s="16" t="e">
        <f>+alpha*((F*B828)^(0.5*(1-beta))*(1+1/24*(1-beta)^2*(LN(F/B828)^2)+1/1920*(1-beta)^4*(LN(F/B828)^4)))^(-1)</f>
        <v>#DIV/0!</v>
      </c>
      <c r="J828" s="11" t="e">
        <f>+(1+(1/24*(1-beta)^2*alpha^2/(F*B828)^(1-beta)+rho*beta*nu*alpha/(4*(F*B828)^(0.5*(1-beta)))+(2-3*rho^2)/24*nu^2)*F828)</f>
        <v>#DIV/0!</v>
      </c>
      <c r="K828" s="11" t="e">
        <f>+nu/alpha*(F*B828)^(0.5*(1-beta))*LN(F/B828)</f>
        <v>#DIV/0!</v>
      </c>
      <c r="L828" s="11" t="e">
        <f>LN((SQRT(1-2*rho*K828+K828^2)+K828-rho)/(1-rho))</f>
        <v>#DIV/0!</v>
      </c>
      <c r="M828" s="11" t="e">
        <f t="shared" si="36"/>
        <v>#DIV/0!</v>
      </c>
      <c r="N828" s="10" t="e">
        <f t="shared" si="37"/>
        <v>#DIV/0!</v>
      </c>
      <c r="O828" s="10" t="e">
        <f t="shared" si="38"/>
        <v>#DIV/0!</v>
      </c>
      <c r="P828" s="8" t="e" cm="1">
        <f t="array" ref="P828">IF(E828=TRUE,0,dsdalpha)</f>
        <v>#DIV/0!</v>
      </c>
      <c r="Q828" s="8" t="e" cm="1">
        <f t="array" ref="Q828">IF(E828=TRUE,0,ds_dhro)</f>
        <v>#DIV/0!</v>
      </c>
      <c r="R828" s="9" t="e" cm="1">
        <f t="array" ref="R828">IF(E828=TRUE,0,dsdnu)</f>
        <v>#DIV/0!</v>
      </c>
    </row>
    <row r="829" spans="8:18" x14ac:dyDescent="0.2">
      <c r="H829" s="11"/>
      <c r="I829" s="16" t="e">
        <f>+alpha*((F*B829)^(0.5*(1-beta))*(1+1/24*(1-beta)^2*(LN(F/B829)^2)+1/1920*(1-beta)^4*(LN(F/B829)^4)))^(-1)</f>
        <v>#DIV/0!</v>
      </c>
      <c r="J829" s="11" t="e">
        <f>+(1+(1/24*(1-beta)^2*alpha^2/(F*B829)^(1-beta)+rho*beta*nu*alpha/(4*(F*B829)^(0.5*(1-beta)))+(2-3*rho^2)/24*nu^2)*F829)</f>
        <v>#DIV/0!</v>
      </c>
      <c r="K829" s="11" t="e">
        <f>+nu/alpha*(F*B829)^(0.5*(1-beta))*LN(F/B829)</f>
        <v>#DIV/0!</v>
      </c>
      <c r="L829" s="11" t="e">
        <f>LN((SQRT(1-2*rho*K829+K829^2)+K829-rho)/(1-rho))</f>
        <v>#DIV/0!</v>
      </c>
      <c r="M829" s="11" t="e">
        <f t="shared" si="36"/>
        <v>#DIV/0!</v>
      </c>
      <c r="N829" s="10" t="e">
        <f t="shared" si="37"/>
        <v>#DIV/0!</v>
      </c>
      <c r="O829" s="10" t="e">
        <f t="shared" si="38"/>
        <v>#DIV/0!</v>
      </c>
      <c r="P829" s="8" t="e" cm="1">
        <f t="array" ref="P829">IF(E829=TRUE,0,dsdalpha)</f>
        <v>#DIV/0!</v>
      </c>
      <c r="Q829" s="8" t="e" cm="1">
        <f t="array" ref="Q829">IF(E829=TRUE,0,ds_dhro)</f>
        <v>#DIV/0!</v>
      </c>
      <c r="R829" s="9" t="e" cm="1">
        <f t="array" ref="R829">IF(E829=TRUE,0,dsdnu)</f>
        <v>#DIV/0!</v>
      </c>
    </row>
    <row r="830" spans="8:18" x14ac:dyDescent="0.2">
      <c r="H830" s="11"/>
      <c r="I830" s="16" t="e">
        <f>+alpha*((F*B830)^(0.5*(1-beta))*(1+1/24*(1-beta)^2*(LN(F/B830)^2)+1/1920*(1-beta)^4*(LN(F/B830)^4)))^(-1)</f>
        <v>#DIV/0!</v>
      </c>
      <c r="J830" s="11" t="e">
        <f>+(1+(1/24*(1-beta)^2*alpha^2/(F*B830)^(1-beta)+rho*beta*nu*alpha/(4*(F*B830)^(0.5*(1-beta)))+(2-3*rho^2)/24*nu^2)*F830)</f>
        <v>#DIV/0!</v>
      </c>
      <c r="K830" s="11" t="e">
        <f>+nu/alpha*(F*B830)^(0.5*(1-beta))*LN(F/B830)</f>
        <v>#DIV/0!</v>
      </c>
      <c r="L830" s="11" t="e">
        <f>LN((SQRT(1-2*rho*K830+K830^2)+K830-rho)/(1-rho))</f>
        <v>#DIV/0!</v>
      </c>
      <c r="M830" s="11" t="e">
        <f t="shared" si="36"/>
        <v>#DIV/0!</v>
      </c>
      <c r="N830" s="10" t="e">
        <f t="shared" si="37"/>
        <v>#DIV/0!</v>
      </c>
      <c r="O830" s="10" t="e">
        <f t="shared" si="38"/>
        <v>#DIV/0!</v>
      </c>
      <c r="P830" s="8" t="e" cm="1">
        <f t="array" ref="P830">IF(E830=TRUE,0,dsdalpha)</f>
        <v>#DIV/0!</v>
      </c>
      <c r="Q830" s="8" t="e" cm="1">
        <f t="array" ref="Q830">IF(E830=TRUE,0,ds_dhro)</f>
        <v>#DIV/0!</v>
      </c>
      <c r="R830" s="9" t="e" cm="1">
        <f t="array" ref="R830">IF(E830=TRUE,0,dsdnu)</f>
        <v>#DIV/0!</v>
      </c>
    </row>
    <row r="831" spans="8:18" x14ac:dyDescent="0.2">
      <c r="H831" s="11"/>
      <c r="I831" s="16" t="e">
        <f>+alpha*((F*B831)^(0.5*(1-beta))*(1+1/24*(1-beta)^2*(LN(F/B831)^2)+1/1920*(1-beta)^4*(LN(F/B831)^4)))^(-1)</f>
        <v>#DIV/0!</v>
      </c>
      <c r="J831" s="11" t="e">
        <f>+(1+(1/24*(1-beta)^2*alpha^2/(F*B831)^(1-beta)+rho*beta*nu*alpha/(4*(F*B831)^(0.5*(1-beta)))+(2-3*rho^2)/24*nu^2)*F831)</f>
        <v>#DIV/0!</v>
      </c>
      <c r="K831" s="11" t="e">
        <f>+nu/alpha*(F*B831)^(0.5*(1-beta))*LN(F/B831)</f>
        <v>#DIV/0!</v>
      </c>
      <c r="L831" s="11" t="e">
        <f>LN((SQRT(1-2*rho*K831+K831^2)+K831-rho)/(1-rho))</f>
        <v>#DIV/0!</v>
      </c>
      <c r="M831" s="11" t="e">
        <f t="shared" si="36"/>
        <v>#DIV/0!</v>
      </c>
      <c r="N831" s="10" t="e">
        <f t="shared" si="37"/>
        <v>#DIV/0!</v>
      </c>
      <c r="O831" s="10" t="e">
        <f t="shared" si="38"/>
        <v>#DIV/0!</v>
      </c>
      <c r="P831" s="8" t="e" cm="1">
        <f t="array" ref="P831">IF(E831=TRUE,0,dsdalpha)</f>
        <v>#DIV/0!</v>
      </c>
      <c r="Q831" s="8" t="e" cm="1">
        <f t="array" ref="Q831">IF(E831=TRUE,0,ds_dhro)</f>
        <v>#DIV/0!</v>
      </c>
      <c r="R831" s="9" t="e" cm="1">
        <f t="array" ref="R831">IF(E831=TRUE,0,dsdnu)</f>
        <v>#DIV/0!</v>
      </c>
    </row>
    <row r="832" spans="8:18" x14ac:dyDescent="0.2">
      <c r="H832" s="11"/>
      <c r="I832" s="16" t="e">
        <f>+alpha*((F*B832)^(0.5*(1-beta))*(1+1/24*(1-beta)^2*(LN(F/B832)^2)+1/1920*(1-beta)^4*(LN(F/B832)^4)))^(-1)</f>
        <v>#DIV/0!</v>
      </c>
      <c r="J832" s="11" t="e">
        <f>+(1+(1/24*(1-beta)^2*alpha^2/(F*B832)^(1-beta)+rho*beta*nu*alpha/(4*(F*B832)^(0.5*(1-beta)))+(2-3*rho^2)/24*nu^2)*F832)</f>
        <v>#DIV/0!</v>
      </c>
      <c r="K832" s="11" t="e">
        <f>+nu/alpha*(F*B832)^(0.5*(1-beta))*LN(F/B832)</f>
        <v>#DIV/0!</v>
      </c>
      <c r="L832" s="11" t="e">
        <f>LN((SQRT(1-2*rho*K832+K832^2)+K832-rho)/(1-rho))</f>
        <v>#DIV/0!</v>
      </c>
      <c r="M832" s="11" t="e">
        <f t="shared" si="36"/>
        <v>#DIV/0!</v>
      </c>
      <c r="N832" s="10" t="e">
        <f t="shared" si="37"/>
        <v>#DIV/0!</v>
      </c>
      <c r="O832" s="10" t="e">
        <f t="shared" si="38"/>
        <v>#DIV/0!</v>
      </c>
      <c r="P832" s="8" t="e" cm="1">
        <f t="array" ref="P832">IF(E832=TRUE,0,dsdalpha)</f>
        <v>#DIV/0!</v>
      </c>
      <c r="Q832" s="8" t="e" cm="1">
        <f t="array" ref="Q832">IF(E832=TRUE,0,ds_dhro)</f>
        <v>#DIV/0!</v>
      </c>
      <c r="R832" s="9" t="e" cm="1">
        <f t="array" ref="R832">IF(E832=TRUE,0,dsdnu)</f>
        <v>#DIV/0!</v>
      </c>
    </row>
    <row r="833" spans="8:18" x14ac:dyDescent="0.2">
      <c r="H833" s="11"/>
      <c r="I833" s="16" t="e">
        <f>+alpha*((F*B833)^(0.5*(1-beta))*(1+1/24*(1-beta)^2*(LN(F/B833)^2)+1/1920*(1-beta)^4*(LN(F/B833)^4)))^(-1)</f>
        <v>#DIV/0!</v>
      </c>
      <c r="J833" s="11" t="e">
        <f>+(1+(1/24*(1-beta)^2*alpha^2/(F*B833)^(1-beta)+rho*beta*nu*alpha/(4*(F*B833)^(0.5*(1-beta)))+(2-3*rho^2)/24*nu^2)*F833)</f>
        <v>#DIV/0!</v>
      </c>
      <c r="K833" s="11" t="e">
        <f>+nu/alpha*(F*B833)^(0.5*(1-beta))*LN(F/B833)</f>
        <v>#DIV/0!</v>
      </c>
      <c r="L833" s="11" t="e">
        <f>LN((SQRT(1-2*rho*K833+K833^2)+K833-rho)/(1-rho))</f>
        <v>#DIV/0!</v>
      </c>
      <c r="M833" s="11" t="e">
        <f t="shared" si="36"/>
        <v>#DIV/0!</v>
      </c>
      <c r="N833" s="10" t="e">
        <f t="shared" si="37"/>
        <v>#DIV/0!</v>
      </c>
      <c r="O833" s="10" t="e">
        <f t="shared" si="38"/>
        <v>#DIV/0!</v>
      </c>
      <c r="P833" s="8" t="e" cm="1">
        <f t="array" ref="P833">IF(E833=TRUE,0,dsdalpha)</f>
        <v>#DIV/0!</v>
      </c>
      <c r="Q833" s="8" t="e" cm="1">
        <f t="array" ref="Q833">IF(E833=TRUE,0,ds_dhro)</f>
        <v>#DIV/0!</v>
      </c>
      <c r="R833" s="9" t="e" cm="1">
        <f t="array" ref="R833">IF(E833=TRUE,0,dsdnu)</f>
        <v>#DIV/0!</v>
      </c>
    </row>
    <row r="834" spans="8:18" x14ac:dyDescent="0.2">
      <c r="H834" s="11"/>
      <c r="I834" s="16" t="e">
        <f>+alpha*((F*B834)^(0.5*(1-beta))*(1+1/24*(1-beta)^2*(LN(F/B834)^2)+1/1920*(1-beta)^4*(LN(F/B834)^4)))^(-1)</f>
        <v>#DIV/0!</v>
      </c>
      <c r="J834" s="11" t="e">
        <f>+(1+(1/24*(1-beta)^2*alpha^2/(F*B834)^(1-beta)+rho*beta*nu*alpha/(4*(F*B834)^(0.5*(1-beta)))+(2-3*rho^2)/24*nu^2)*F834)</f>
        <v>#DIV/0!</v>
      </c>
      <c r="K834" s="11" t="e">
        <f>+nu/alpha*(F*B834)^(0.5*(1-beta))*LN(F/B834)</f>
        <v>#DIV/0!</v>
      </c>
      <c r="L834" s="11" t="e">
        <f>LN((SQRT(1-2*rho*K834+K834^2)+K834-rho)/(1-rho))</f>
        <v>#DIV/0!</v>
      </c>
      <c r="M834" s="11" t="e">
        <f t="shared" si="36"/>
        <v>#DIV/0!</v>
      </c>
      <c r="N834" s="10" t="e">
        <f t="shared" si="37"/>
        <v>#DIV/0!</v>
      </c>
      <c r="O834" s="10" t="e">
        <f t="shared" si="38"/>
        <v>#DIV/0!</v>
      </c>
      <c r="P834" s="8" t="e" cm="1">
        <f t="array" ref="P834">IF(E834=TRUE,0,dsdalpha)</f>
        <v>#DIV/0!</v>
      </c>
      <c r="Q834" s="8" t="e" cm="1">
        <f t="array" ref="Q834">IF(E834=TRUE,0,ds_dhro)</f>
        <v>#DIV/0!</v>
      </c>
      <c r="R834" s="9" t="e" cm="1">
        <f t="array" ref="R834">IF(E834=TRUE,0,dsdnu)</f>
        <v>#DIV/0!</v>
      </c>
    </row>
    <row r="835" spans="8:18" x14ac:dyDescent="0.2">
      <c r="H835" s="11"/>
      <c r="I835" s="16" t="e">
        <f>+alpha*((F*B835)^(0.5*(1-beta))*(1+1/24*(1-beta)^2*(LN(F/B835)^2)+1/1920*(1-beta)^4*(LN(F/B835)^4)))^(-1)</f>
        <v>#DIV/0!</v>
      </c>
      <c r="J835" s="11" t="e">
        <f>+(1+(1/24*(1-beta)^2*alpha^2/(F*B835)^(1-beta)+rho*beta*nu*alpha/(4*(F*B835)^(0.5*(1-beta)))+(2-3*rho^2)/24*nu^2)*F835)</f>
        <v>#DIV/0!</v>
      </c>
      <c r="K835" s="11" t="e">
        <f>+nu/alpha*(F*B835)^(0.5*(1-beta))*LN(F/B835)</f>
        <v>#DIV/0!</v>
      </c>
      <c r="L835" s="11" t="e">
        <f>LN((SQRT(1-2*rho*K835+K835^2)+K835-rho)/(1-rho))</f>
        <v>#DIV/0!</v>
      </c>
      <c r="M835" s="11" t="e">
        <f t="shared" ref="M835:M898" si="39">I835*J835*K835/L835</f>
        <v>#DIV/0!</v>
      </c>
      <c r="N835" s="10" t="e">
        <f t="shared" ref="N835:N898" si="40">(M835-D835)^2</f>
        <v>#DIV/0!</v>
      </c>
      <c r="O835" s="10" t="e">
        <f t="shared" ref="O835:O898" si="41">IF(E835=TRUE,0,N835)</f>
        <v>#DIV/0!</v>
      </c>
      <c r="P835" s="8" t="e" cm="1">
        <f t="array" ref="P835">IF(E835=TRUE,0,dsdalpha)</f>
        <v>#DIV/0!</v>
      </c>
      <c r="Q835" s="8" t="e" cm="1">
        <f t="array" ref="Q835">IF(E835=TRUE,0,ds_dhro)</f>
        <v>#DIV/0!</v>
      </c>
      <c r="R835" s="9" t="e" cm="1">
        <f t="array" ref="R835">IF(E835=TRUE,0,dsdnu)</f>
        <v>#DIV/0!</v>
      </c>
    </row>
    <row r="836" spans="8:18" x14ac:dyDescent="0.2">
      <c r="H836" s="11"/>
      <c r="I836" s="16" t="e">
        <f>+alpha*((F*B836)^(0.5*(1-beta))*(1+1/24*(1-beta)^2*(LN(F/B836)^2)+1/1920*(1-beta)^4*(LN(F/B836)^4)))^(-1)</f>
        <v>#DIV/0!</v>
      </c>
      <c r="J836" s="11" t="e">
        <f>+(1+(1/24*(1-beta)^2*alpha^2/(F*B836)^(1-beta)+rho*beta*nu*alpha/(4*(F*B836)^(0.5*(1-beta)))+(2-3*rho^2)/24*nu^2)*F836)</f>
        <v>#DIV/0!</v>
      </c>
      <c r="K836" s="11" t="e">
        <f>+nu/alpha*(F*B836)^(0.5*(1-beta))*LN(F/B836)</f>
        <v>#DIV/0!</v>
      </c>
      <c r="L836" s="11" t="e">
        <f>LN((SQRT(1-2*rho*K836+K836^2)+K836-rho)/(1-rho))</f>
        <v>#DIV/0!</v>
      </c>
      <c r="M836" s="11" t="e">
        <f t="shared" si="39"/>
        <v>#DIV/0!</v>
      </c>
      <c r="N836" s="10" t="e">
        <f t="shared" si="40"/>
        <v>#DIV/0!</v>
      </c>
      <c r="O836" s="10" t="e">
        <f t="shared" si="41"/>
        <v>#DIV/0!</v>
      </c>
      <c r="P836" s="8" t="e" cm="1">
        <f t="array" ref="P836">IF(E836=TRUE,0,dsdalpha)</f>
        <v>#DIV/0!</v>
      </c>
      <c r="Q836" s="8" t="e" cm="1">
        <f t="array" ref="Q836">IF(E836=TRUE,0,ds_dhro)</f>
        <v>#DIV/0!</v>
      </c>
      <c r="R836" s="9" t="e" cm="1">
        <f t="array" ref="R836">IF(E836=TRUE,0,dsdnu)</f>
        <v>#DIV/0!</v>
      </c>
    </row>
    <row r="837" spans="8:18" x14ac:dyDescent="0.2">
      <c r="H837" s="11"/>
      <c r="I837" s="16" t="e">
        <f>+alpha*((F*B837)^(0.5*(1-beta))*(1+1/24*(1-beta)^2*(LN(F/B837)^2)+1/1920*(1-beta)^4*(LN(F/B837)^4)))^(-1)</f>
        <v>#DIV/0!</v>
      </c>
      <c r="J837" s="11" t="e">
        <f>+(1+(1/24*(1-beta)^2*alpha^2/(F*B837)^(1-beta)+rho*beta*nu*alpha/(4*(F*B837)^(0.5*(1-beta)))+(2-3*rho^2)/24*nu^2)*F837)</f>
        <v>#DIV/0!</v>
      </c>
      <c r="K837" s="11" t="e">
        <f>+nu/alpha*(F*B837)^(0.5*(1-beta))*LN(F/B837)</f>
        <v>#DIV/0!</v>
      </c>
      <c r="L837" s="11" t="e">
        <f>LN((SQRT(1-2*rho*K837+K837^2)+K837-rho)/(1-rho))</f>
        <v>#DIV/0!</v>
      </c>
      <c r="M837" s="11" t="e">
        <f t="shared" si="39"/>
        <v>#DIV/0!</v>
      </c>
      <c r="N837" s="10" t="e">
        <f t="shared" si="40"/>
        <v>#DIV/0!</v>
      </c>
      <c r="O837" s="10" t="e">
        <f t="shared" si="41"/>
        <v>#DIV/0!</v>
      </c>
      <c r="P837" s="8" t="e" cm="1">
        <f t="array" ref="P837">IF(E837=TRUE,0,dsdalpha)</f>
        <v>#DIV/0!</v>
      </c>
      <c r="Q837" s="8" t="e" cm="1">
        <f t="array" ref="Q837">IF(E837=TRUE,0,ds_dhro)</f>
        <v>#DIV/0!</v>
      </c>
      <c r="R837" s="9" t="e" cm="1">
        <f t="array" ref="R837">IF(E837=TRUE,0,dsdnu)</f>
        <v>#DIV/0!</v>
      </c>
    </row>
    <row r="838" spans="8:18" x14ac:dyDescent="0.2">
      <c r="H838" s="11"/>
      <c r="I838" s="16" t="e">
        <f>+alpha*((F*B838)^(0.5*(1-beta))*(1+1/24*(1-beta)^2*(LN(F/B838)^2)+1/1920*(1-beta)^4*(LN(F/B838)^4)))^(-1)</f>
        <v>#DIV/0!</v>
      </c>
      <c r="J838" s="11" t="e">
        <f>+(1+(1/24*(1-beta)^2*alpha^2/(F*B838)^(1-beta)+rho*beta*nu*alpha/(4*(F*B838)^(0.5*(1-beta)))+(2-3*rho^2)/24*nu^2)*F838)</f>
        <v>#DIV/0!</v>
      </c>
      <c r="K838" s="11" t="e">
        <f>+nu/alpha*(F*B838)^(0.5*(1-beta))*LN(F/B838)</f>
        <v>#DIV/0!</v>
      </c>
      <c r="L838" s="11" t="e">
        <f>LN((SQRT(1-2*rho*K838+K838^2)+K838-rho)/(1-rho))</f>
        <v>#DIV/0!</v>
      </c>
      <c r="M838" s="11" t="e">
        <f t="shared" si="39"/>
        <v>#DIV/0!</v>
      </c>
      <c r="N838" s="10" t="e">
        <f t="shared" si="40"/>
        <v>#DIV/0!</v>
      </c>
      <c r="O838" s="10" t="e">
        <f t="shared" si="41"/>
        <v>#DIV/0!</v>
      </c>
      <c r="P838" s="8" t="e" cm="1">
        <f t="array" ref="P838">IF(E838=TRUE,0,dsdalpha)</f>
        <v>#DIV/0!</v>
      </c>
      <c r="Q838" s="8" t="e" cm="1">
        <f t="array" ref="Q838">IF(E838=TRUE,0,ds_dhro)</f>
        <v>#DIV/0!</v>
      </c>
      <c r="R838" s="9" t="e" cm="1">
        <f t="array" ref="R838">IF(E838=TRUE,0,dsdnu)</f>
        <v>#DIV/0!</v>
      </c>
    </row>
    <row r="839" spans="8:18" x14ac:dyDescent="0.2">
      <c r="H839" s="11"/>
      <c r="I839" s="16" t="e">
        <f>+alpha*((F*B839)^(0.5*(1-beta))*(1+1/24*(1-beta)^2*(LN(F/B839)^2)+1/1920*(1-beta)^4*(LN(F/B839)^4)))^(-1)</f>
        <v>#DIV/0!</v>
      </c>
      <c r="J839" s="11" t="e">
        <f>+(1+(1/24*(1-beta)^2*alpha^2/(F*B839)^(1-beta)+rho*beta*nu*alpha/(4*(F*B839)^(0.5*(1-beta)))+(2-3*rho^2)/24*nu^2)*F839)</f>
        <v>#DIV/0!</v>
      </c>
      <c r="K839" s="11" t="e">
        <f>+nu/alpha*(F*B839)^(0.5*(1-beta))*LN(F/B839)</f>
        <v>#DIV/0!</v>
      </c>
      <c r="L839" s="11" t="e">
        <f>LN((SQRT(1-2*rho*K839+K839^2)+K839-rho)/(1-rho))</f>
        <v>#DIV/0!</v>
      </c>
      <c r="M839" s="11" t="e">
        <f t="shared" si="39"/>
        <v>#DIV/0!</v>
      </c>
      <c r="N839" s="10" t="e">
        <f t="shared" si="40"/>
        <v>#DIV/0!</v>
      </c>
      <c r="O839" s="10" t="e">
        <f t="shared" si="41"/>
        <v>#DIV/0!</v>
      </c>
      <c r="P839" s="8" t="e" cm="1">
        <f t="array" ref="P839">IF(E839=TRUE,0,dsdalpha)</f>
        <v>#DIV/0!</v>
      </c>
      <c r="Q839" s="8" t="e" cm="1">
        <f t="array" ref="Q839">IF(E839=TRUE,0,ds_dhro)</f>
        <v>#DIV/0!</v>
      </c>
      <c r="R839" s="9" t="e" cm="1">
        <f t="array" ref="R839">IF(E839=TRUE,0,dsdnu)</f>
        <v>#DIV/0!</v>
      </c>
    </row>
    <row r="840" spans="8:18" x14ac:dyDescent="0.2">
      <c r="H840" s="11"/>
      <c r="I840" s="16" t="e">
        <f>+alpha*((F*B840)^(0.5*(1-beta))*(1+1/24*(1-beta)^2*(LN(F/B840)^2)+1/1920*(1-beta)^4*(LN(F/B840)^4)))^(-1)</f>
        <v>#DIV/0!</v>
      </c>
      <c r="J840" s="11" t="e">
        <f>+(1+(1/24*(1-beta)^2*alpha^2/(F*B840)^(1-beta)+rho*beta*nu*alpha/(4*(F*B840)^(0.5*(1-beta)))+(2-3*rho^2)/24*nu^2)*F840)</f>
        <v>#DIV/0!</v>
      </c>
      <c r="K840" s="11" t="e">
        <f>+nu/alpha*(F*B840)^(0.5*(1-beta))*LN(F/B840)</f>
        <v>#DIV/0!</v>
      </c>
      <c r="L840" s="11" t="e">
        <f>LN((SQRT(1-2*rho*K840+K840^2)+K840-rho)/(1-rho))</f>
        <v>#DIV/0!</v>
      </c>
      <c r="M840" s="11" t="e">
        <f t="shared" si="39"/>
        <v>#DIV/0!</v>
      </c>
      <c r="N840" s="10" t="e">
        <f t="shared" si="40"/>
        <v>#DIV/0!</v>
      </c>
      <c r="O840" s="10" t="e">
        <f t="shared" si="41"/>
        <v>#DIV/0!</v>
      </c>
      <c r="P840" s="8" t="e" cm="1">
        <f t="array" ref="P840">IF(E840=TRUE,0,dsdalpha)</f>
        <v>#DIV/0!</v>
      </c>
      <c r="Q840" s="8" t="e" cm="1">
        <f t="array" ref="Q840">IF(E840=TRUE,0,ds_dhro)</f>
        <v>#DIV/0!</v>
      </c>
      <c r="R840" s="9" t="e" cm="1">
        <f t="array" ref="R840">IF(E840=TRUE,0,dsdnu)</f>
        <v>#DIV/0!</v>
      </c>
    </row>
    <row r="841" spans="8:18" x14ac:dyDescent="0.2">
      <c r="H841" s="11"/>
      <c r="I841" s="16" t="e">
        <f>+alpha*((F*B841)^(0.5*(1-beta))*(1+1/24*(1-beta)^2*(LN(F/B841)^2)+1/1920*(1-beta)^4*(LN(F/B841)^4)))^(-1)</f>
        <v>#DIV/0!</v>
      </c>
      <c r="J841" s="11" t="e">
        <f>+(1+(1/24*(1-beta)^2*alpha^2/(F*B841)^(1-beta)+rho*beta*nu*alpha/(4*(F*B841)^(0.5*(1-beta)))+(2-3*rho^2)/24*nu^2)*F841)</f>
        <v>#DIV/0!</v>
      </c>
      <c r="K841" s="11" t="e">
        <f>+nu/alpha*(F*B841)^(0.5*(1-beta))*LN(F/B841)</f>
        <v>#DIV/0!</v>
      </c>
      <c r="L841" s="11" t="e">
        <f>LN((SQRT(1-2*rho*K841+K841^2)+K841-rho)/(1-rho))</f>
        <v>#DIV/0!</v>
      </c>
      <c r="M841" s="11" t="e">
        <f t="shared" si="39"/>
        <v>#DIV/0!</v>
      </c>
      <c r="N841" s="10" t="e">
        <f t="shared" si="40"/>
        <v>#DIV/0!</v>
      </c>
      <c r="O841" s="10" t="e">
        <f t="shared" si="41"/>
        <v>#DIV/0!</v>
      </c>
      <c r="P841" s="8" t="e" cm="1">
        <f t="array" ref="P841">IF(E841=TRUE,0,dsdalpha)</f>
        <v>#DIV/0!</v>
      </c>
      <c r="Q841" s="8" t="e" cm="1">
        <f t="array" ref="Q841">IF(E841=TRUE,0,ds_dhro)</f>
        <v>#DIV/0!</v>
      </c>
      <c r="R841" s="9" t="e" cm="1">
        <f t="array" ref="R841">IF(E841=TRUE,0,dsdnu)</f>
        <v>#DIV/0!</v>
      </c>
    </row>
    <row r="842" spans="8:18" x14ac:dyDescent="0.2">
      <c r="H842" s="11"/>
      <c r="I842" s="16" t="e">
        <f>+alpha*((F*B842)^(0.5*(1-beta))*(1+1/24*(1-beta)^2*(LN(F/B842)^2)+1/1920*(1-beta)^4*(LN(F/B842)^4)))^(-1)</f>
        <v>#DIV/0!</v>
      </c>
      <c r="J842" s="11" t="e">
        <f>+(1+(1/24*(1-beta)^2*alpha^2/(F*B842)^(1-beta)+rho*beta*nu*alpha/(4*(F*B842)^(0.5*(1-beta)))+(2-3*rho^2)/24*nu^2)*F842)</f>
        <v>#DIV/0!</v>
      </c>
      <c r="K842" s="11" t="e">
        <f>+nu/alpha*(F*B842)^(0.5*(1-beta))*LN(F/B842)</f>
        <v>#DIV/0!</v>
      </c>
      <c r="L842" s="11" t="e">
        <f>LN((SQRT(1-2*rho*K842+K842^2)+K842-rho)/(1-rho))</f>
        <v>#DIV/0!</v>
      </c>
      <c r="M842" s="11" t="e">
        <f t="shared" si="39"/>
        <v>#DIV/0!</v>
      </c>
      <c r="N842" s="10" t="e">
        <f t="shared" si="40"/>
        <v>#DIV/0!</v>
      </c>
      <c r="O842" s="10" t="e">
        <f t="shared" si="41"/>
        <v>#DIV/0!</v>
      </c>
      <c r="P842" s="8" t="e" cm="1">
        <f t="array" ref="P842">IF(E842=TRUE,0,dsdalpha)</f>
        <v>#DIV/0!</v>
      </c>
      <c r="Q842" s="8" t="e" cm="1">
        <f t="array" ref="Q842">IF(E842=TRUE,0,ds_dhro)</f>
        <v>#DIV/0!</v>
      </c>
      <c r="R842" s="9" t="e" cm="1">
        <f t="array" ref="R842">IF(E842=TRUE,0,dsdnu)</f>
        <v>#DIV/0!</v>
      </c>
    </row>
    <row r="843" spans="8:18" x14ac:dyDescent="0.2">
      <c r="H843" s="11"/>
      <c r="I843" s="16" t="e">
        <f>+alpha*((F*B843)^(0.5*(1-beta))*(1+1/24*(1-beta)^2*(LN(F/B843)^2)+1/1920*(1-beta)^4*(LN(F/B843)^4)))^(-1)</f>
        <v>#DIV/0!</v>
      </c>
      <c r="J843" s="11" t="e">
        <f>+(1+(1/24*(1-beta)^2*alpha^2/(F*B843)^(1-beta)+rho*beta*nu*alpha/(4*(F*B843)^(0.5*(1-beta)))+(2-3*rho^2)/24*nu^2)*F843)</f>
        <v>#DIV/0!</v>
      </c>
      <c r="K843" s="11" t="e">
        <f>+nu/alpha*(F*B843)^(0.5*(1-beta))*LN(F/B843)</f>
        <v>#DIV/0!</v>
      </c>
      <c r="L843" s="11" t="e">
        <f>LN((SQRT(1-2*rho*K843+K843^2)+K843-rho)/(1-rho))</f>
        <v>#DIV/0!</v>
      </c>
      <c r="M843" s="11" t="e">
        <f t="shared" si="39"/>
        <v>#DIV/0!</v>
      </c>
      <c r="N843" s="10" t="e">
        <f t="shared" si="40"/>
        <v>#DIV/0!</v>
      </c>
      <c r="O843" s="10" t="e">
        <f t="shared" si="41"/>
        <v>#DIV/0!</v>
      </c>
      <c r="P843" s="8" t="e" cm="1">
        <f t="array" ref="P843">IF(E843=TRUE,0,dsdalpha)</f>
        <v>#DIV/0!</v>
      </c>
      <c r="Q843" s="8" t="e" cm="1">
        <f t="array" ref="Q843">IF(E843=TRUE,0,ds_dhro)</f>
        <v>#DIV/0!</v>
      </c>
      <c r="R843" s="9" t="e" cm="1">
        <f t="array" ref="R843">IF(E843=TRUE,0,dsdnu)</f>
        <v>#DIV/0!</v>
      </c>
    </row>
    <row r="844" spans="8:18" x14ac:dyDescent="0.2">
      <c r="H844" s="11"/>
      <c r="I844" s="16" t="e">
        <f>+alpha*((F*B844)^(0.5*(1-beta))*(1+1/24*(1-beta)^2*(LN(F/B844)^2)+1/1920*(1-beta)^4*(LN(F/B844)^4)))^(-1)</f>
        <v>#DIV/0!</v>
      </c>
      <c r="J844" s="11" t="e">
        <f>+(1+(1/24*(1-beta)^2*alpha^2/(F*B844)^(1-beta)+rho*beta*nu*alpha/(4*(F*B844)^(0.5*(1-beta)))+(2-3*rho^2)/24*nu^2)*F844)</f>
        <v>#DIV/0!</v>
      </c>
      <c r="K844" s="11" t="e">
        <f>+nu/alpha*(F*B844)^(0.5*(1-beta))*LN(F/B844)</f>
        <v>#DIV/0!</v>
      </c>
      <c r="L844" s="11" t="e">
        <f>LN((SQRT(1-2*rho*K844+K844^2)+K844-rho)/(1-rho))</f>
        <v>#DIV/0!</v>
      </c>
      <c r="M844" s="11" t="e">
        <f t="shared" si="39"/>
        <v>#DIV/0!</v>
      </c>
      <c r="N844" s="10" t="e">
        <f t="shared" si="40"/>
        <v>#DIV/0!</v>
      </c>
      <c r="O844" s="10" t="e">
        <f t="shared" si="41"/>
        <v>#DIV/0!</v>
      </c>
      <c r="P844" s="8" t="e" cm="1">
        <f t="array" ref="P844">IF(E844=TRUE,0,dsdalpha)</f>
        <v>#DIV/0!</v>
      </c>
      <c r="Q844" s="8" t="e" cm="1">
        <f t="array" ref="Q844">IF(E844=TRUE,0,ds_dhro)</f>
        <v>#DIV/0!</v>
      </c>
      <c r="R844" s="9" t="e" cm="1">
        <f t="array" ref="R844">IF(E844=TRUE,0,dsdnu)</f>
        <v>#DIV/0!</v>
      </c>
    </row>
    <row r="845" spans="8:18" x14ac:dyDescent="0.2">
      <c r="H845" s="11"/>
      <c r="I845" s="16" t="e">
        <f>+alpha*((F*B845)^(0.5*(1-beta))*(1+1/24*(1-beta)^2*(LN(F/B845)^2)+1/1920*(1-beta)^4*(LN(F/B845)^4)))^(-1)</f>
        <v>#DIV/0!</v>
      </c>
      <c r="J845" s="11" t="e">
        <f>+(1+(1/24*(1-beta)^2*alpha^2/(F*B845)^(1-beta)+rho*beta*nu*alpha/(4*(F*B845)^(0.5*(1-beta)))+(2-3*rho^2)/24*nu^2)*F845)</f>
        <v>#DIV/0!</v>
      </c>
      <c r="K845" s="11" t="e">
        <f>+nu/alpha*(F*B845)^(0.5*(1-beta))*LN(F/B845)</f>
        <v>#DIV/0!</v>
      </c>
      <c r="L845" s="11" t="e">
        <f>LN((SQRT(1-2*rho*K845+K845^2)+K845-rho)/(1-rho))</f>
        <v>#DIV/0!</v>
      </c>
      <c r="M845" s="11" t="e">
        <f t="shared" si="39"/>
        <v>#DIV/0!</v>
      </c>
      <c r="N845" s="10" t="e">
        <f t="shared" si="40"/>
        <v>#DIV/0!</v>
      </c>
      <c r="O845" s="10" t="e">
        <f t="shared" si="41"/>
        <v>#DIV/0!</v>
      </c>
      <c r="P845" s="8" t="e" cm="1">
        <f t="array" ref="P845">IF(E845=TRUE,0,dsdalpha)</f>
        <v>#DIV/0!</v>
      </c>
      <c r="Q845" s="8" t="e" cm="1">
        <f t="array" ref="Q845">IF(E845=TRUE,0,ds_dhro)</f>
        <v>#DIV/0!</v>
      </c>
      <c r="R845" s="9" t="e" cm="1">
        <f t="array" ref="R845">IF(E845=TRUE,0,dsdnu)</f>
        <v>#DIV/0!</v>
      </c>
    </row>
    <row r="846" spans="8:18" x14ac:dyDescent="0.2">
      <c r="H846" s="11"/>
      <c r="I846" s="16" t="e">
        <f>+alpha*((F*B846)^(0.5*(1-beta))*(1+1/24*(1-beta)^2*(LN(F/B846)^2)+1/1920*(1-beta)^4*(LN(F/B846)^4)))^(-1)</f>
        <v>#DIV/0!</v>
      </c>
      <c r="J846" s="11" t="e">
        <f>+(1+(1/24*(1-beta)^2*alpha^2/(F*B846)^(1-beta)+rho*beta*nu*alpha/(4*(F*B846)^(0.5*(1-beta)))+(2-3*rho^2)/24*nu^2)*F846)</f>
        <v>#DIV/0!</v>
      </c>
      <c r="K846" s="11" t="e">
        <f>+nu/alpha*(F*B846)^(0.5*(1-beta))*LN(F/B846)</f>
        <v>#DIV/0!</v>
      </c>
      <c r="L846" s="11" t="e">
        <f>LN((SQRT(1-2*rho*K846+K846^2)+K846-rho)/(1-rho))</f>
        <v>#DIV/0!</v>
      </c>
      <c r="M846" s="11" t="e">
        <f t="shared" si="39"/>
        <v>#DIV/0!</v>
      </c>
      <c r="N846" s="10" t="e">
        <f t="shared" si="40"/>
        <v>#DIV/0!</v>
      </c>
      <c r="O846" s="10" t="e">
        <f t="shared" si="41"/>
        <v>#DIV/0!</v>
      </c>
      <c r="P846" s="8" t="e" cm="1">
        <f t="array" ref="P846">IF(E846=TRUE,0,dsdalpha)</f>
        <v>#DIV/0!</v>
      </c>
      <c r="Q846" s="8" t="e" cm="1">
        <f t="array" ref="Q846">IF(E846=TRUE,0,ds_dhro)</f>
        <v>#DIV/0!</v>
      </c>
      <c r="R846" s="9" t="e" cm="1">
        <f t="array" ref="R846">IF(E846=TRUE,0,dsdnu)</f>
        <v>#DIV/0!</v>
      </c>
    </row>
    <row r="847" spans="8:18" x14ac:dyDescent="0.2">
      <c r="H847" s="11"/>
      <c r="I847" s="16" t="e">
        <f>+alpha*((F*B847)^(0.5*(1-beta))*(1+1/24*(1-beta)^2*(LN(F/B847)^2)+1/1920*(1-beta)^4*(LN(F/B847)^4)))^(-1)</f>
        <v>#DIV/0!</v>
      </c>
      <c r="J847" s="11" t="e">
        <f>+(1+(1/24*(1-beta)^2*alpha^2/(F*B847)^(1-beta)+rho*beta*nu*alpha/(4*(F*B847)^(0.5*(1-beta)))+(2-3*rho^2)/24*nu^2)*F847)</f>
        <v>#DIV/0!</v>
      </c>
      <c r="K847" s="11" t="e">
        <f>+nu/alpha*(F*B847)^(0.5*(1-beta))*LN(F/B847)</f>
        <v>#DIV/0!</v>
      </c>
      <c r="L847" s="11" t="e">
        <f>LN((SQRT(1-2*rho*K847+K847^2)+K847-rho)/(1-rho))</f>
        <v>#DIV/0!</v>
      </c>
      <c r="M847" s="11" t="e">
        <f t="shared" si="39"/>
        <v>#DIV/0!</v>
      </c>
      <c r="N847" s="10" t="e">
        <f t="shared" si="40"/>
        <v>#DIV/0!</v>
      </c>
      <c r="O847" s="10" t="e">
        <f t="shared" si="41"/>
        <v>#DIV/0!</v>
      </c>
      <c r="P847" s="8" t="e" cm="1">
        <f t="array" ref="P847">IF(E847=TRUE,0,dsdalpha)</f>
        <v>#DIV/0!</v>
      </c>
      <c r="Q847" s="8" t="e" cm="1">
        <f t="array" ref="Q847">IF(E847=TRUE,0,ds_dhro)</f>
        <v>#DIV/0!</v>
      </c>
      <c r="R847" s="9" t="e" cm="1">
        <f t="array" ref="R847">IF(E847=TRUE,0,dsdnu)</f>
        <v>#DIV/0!</v>
      </c>
    </row>
    <row r="848" spans="8:18" x14ac:dyDescent="0.2">
      <c r="H848" s="11"/>
      <c r="I848" s="16" t="e">
        <f>+alpha*((F*B848)^(0.5*(1-beta))*(1+1/24*(1-beta)^2*(LN(F/B848)^2)+1/1920*(1-beta)^4*(LN(F/B848)^4)))^(-1)</f>
        <v>#DIV/0!</v>
      </c>
      <c r="J848" s="11" t="e">
        <f>+(1+(1/24*(1-beta)^2*alpha^2/(F*B848)^(1-beta)+rho*beta*nu*alpha/(4*(F*B848)^(0.5*(1-beta)))+(2-3*rho^2)/24*nu^2)*F848)</f>
        <v>#DIV/0!</v>
      </c>
      <c r="K848" s="11" t="e">
        <f>+nu/alpha*(F*B848)^(0.5*(1-beta))*LN(F/B848)</f>
        <v>#DIV/0!</v>
      </c>
      <c r="L848" s="11" t="e">
        <f>LN((SQRT(1-2*rho*K848+K848^2)+K848-rho)/(1-rho))</f>
        <v>#DIV/0!</v>
      </c>
      <c r="M848" s="11" t="e">
        <f t="shared" si="39"/>
        <v>#DIV/0!</v>
      </c>
      <c r="N848" s="10" t="e">
        <f t="shared" si="40"/>
        <v>#DIV/0!</v>
      </c>
      <c r="O848" s="10" t="e">
        <f t="shared" si="41"/>
        <v>#DIV/0!</v>
      </c>
      <c r="P848" s="8" t="e" cm="1">
        <f t="array" ref="P848">IF(E848=TRUE,0,dsdalpha)</f>
        <v>#DIV/0!</v>
      </c>
      <c r="Q848" s="8" t="e" cm="1">
        <f t="array" ref="Q848">IF(E848=TRUE,0,ds_dhro)</f>
        <v>#DIV/0!</v>
      </c>
      <c r="R848" s="9" t="e" cm="1">
        <f t="array" ref="R848">IF(E848=TRUE,0,dsdnu)</f>
        <v>#DIV/0!</v>
      </c>
    </row>
    <row r="849" spans="8:18" x14ac:dyDescent="0.2">
      <c r="H849" s="11"/>
      <c r="I849" s="16" t="e">
        <f>+alpha*((F*B849)^(0.5*(1-beta))*(1+1/24*(1-beta)^2*(LN(F/B849)^2)+1/1920*(1-beta)^4*(LN(F/B849)^4)))^(-1)</f>
        <v>#DIV/0!</v>
      </c>
      <c r="J849" s="11" t="e">
        <f>+(1+(1/24*(1-beta)^2*alpha^2/(F*B849)^(1-beta)+rho*beta*nu*alpha/(4*(F*B849)^(0.5*(1-beta)))+(2-3*rho^2)/24*nu^2)*F849)</f>
        <v>#DIV/0!</v>
      </c>
      <c r="K849" s="11" t="e">
        <f>+nu/alpha*(F*B849)^(0.5*(1-beta))*LN(F/B849)</f>
        <v>#DIV/0!</v>
      </c>
      <c r="L849" s="11" t="e">
        <f>LN((SQRT(1-2*rho*K849+K849^2)+K849-rho)/(1-rho))</f>
        <v>#DIV/0!</v>
      </c>
      <c r="M849" s="11" t="e">
        <f t="shared" si="39"/>
        <v>#DIV/0!</v>
      </c>
      <c r="N849" s="10" t="e">
        <f t="shared" si="40"/>
        <v>#DIV/0!</v>
      </c>
      <c r="O849" s="10" t="e">
        <f t="shared" si="41"/>
        <v>#DIV/0!</v>
      </c>
      <c r="P849" s="8" t="e" cm="1">
        <f t="array" ref="P849">IF(E849=TRUE,0,dsdalpha)</f>
        <v>#DIV/0!</v>
      </c>
      <c r="Q849" s="8" t="e" cm="1">
        <f t="array" ref="Q849">IF(E849=TRUE,0,ds_dhro)</f>
        <v>#DIV/0!</v>
      </c>
      <c r="R849" s="9" t="e" cm="1">
        <f t="array" ref="R849">IF(E849=TRUE,0,dsdnu)</f>
        <v>#DIV/0!</v>
      </c>
    </row>
    <row r="850" spans="8:18" x14ac:dyDescent="0.2">
      <c r="H850" s="11"/>
      <c r="I850" s="16" t="e">
        <f>+alpha*((F*B850)^(0.5*(1-beta))*(1+1/24*(1-beta)^2*(LN(F/B850)^2)+1/1920*(1-beta)^4*(LN(F/B850)^4)))^(-1)</f>
        <v>#DIV/0!</v>
      </c>
      <c r="J850" s="11" t="e">
        <f>+(1+(1/24*(1-beta)^2*alpha^2/(F*B850)^(1-beta)+rho*beta*nu*alpha/(4*(F*B850)^(0.5*(1-beta)))+(2-3*rho^2)/24*nu^2)*F850)</f>
        <v>#DIV/0!</v>
      </c>
      <c r="K850" s="11" t="e">
        <f>+nu/alpha*(F*B850)^(0.5*(1-beta))*LN(F/B850)</f>
        <v>#DIV/0!</v>
      </c>
      <c r="L850" s="11" t="e">
        <f>LN((SQRT(1-2*rho*K850+K850^2)+K850-rho)/(1-rho))</f>
        <v>#DIV/0!</v>
      </c>
      <c r="M850" s="11" t="e">
        <f t="shared" si="39"/>
        <v>#DIV/0!</v>
      </c>
      <c r="N850" s="10" t="e">
        <f t="shared" si="40"/>
        <v>#DIV/0!</v>
      </c>
      <c r="O850" s="10" t="e">
        <f t="shared" si="41"/>
        <v>#DIV/0!</v>
      </c>
      <c r="P850" s="8" t="e" cm="1">
        <f t="array" ref="P850">IF(E850=TRUE,0,dsdalpha)</f>
        <v>#DIV/0!</v>
      </c>
      <c r="Q850" s="8" t="e" cm="1">
        <f t="array" ref="Q850">IF(E850=TRUE,0,ds_dhro)</f>
        <v>#DIV/0!</v>
      </c>
      <c r="R850" s="9" t="e" cm="1">
        <f t="array" ref="R850">IF(E850=TRUE,0,dsdnu)</f>
        <v>#DIV/0!</v>
      </c>
    </row>
    <row r="851" spans="8:18" x14ac:dyDescent="0.2">
      <c r="H851" s="11"/>
      <c r="I851" s="16" t="e">
        <f>+alpha*((F*B851)^(0.5*(1-beta))*(1+1/24*(1-beta)^2*(LN(F/B851)^2)+1/1920*(1-beta)^4*(LN(F/B851)^4)))^(-1)</f>
        <v>#DIV/0!</v>
      </c>
      <c r="J851" s="11" t="e">
        <f>+(1+(1/24*(1-beta)^2*alpha^2/(F*B851)^(1-beta)+rho*beta*nu*alpha/(4*(F*B851)^(0.5*(1-beta)))+(2-3*rho^2)/24*nu^2)*F851)</f>
        <v>#DIV/0!</v>
      </c>
      <c r="K851" s="11" t="e">
        <f>+nu/alpha*(F*B851)^(0.5*(1-beta))*LN(F/B851)</f>
        <v>#DIV/0!</v>
      </c>
      <c r="L851" s="11" t="e">
        <f>LN((SQRT(1-2*rho*K851+K851^2)+K851-rho)/(1-rho))</f>
        <v>#DIV/0!</v>
      </c>
      <c r="M851" s="11" t="e">
        <f t="shared" si="39"/>
        <v>#DIV/0!</v>
      </c>
      <c r="N851" s="10" t="e">
        <f t="shared" si="40"/>
        <v>#DIV/0!</v>
      </c>
      <c r="O851" s="10" t="e">
        <f t="shared" si="41"/>
        <v>#DIV/0!</v>
      </c>
      <c r="P851" s="8" t="e" cm="1">
        <f t="array" ref="P851">IF(E851=TRUE,0,dsdalpha)</f>
        <v>#DIV/0!</v>
      </c>
      <c r="Q851" s="8" t="e" cm="1">
        <f t="array" ref="Q851">IF(E851=TRUE,0,ds_dhro)</f>
        <v>#DIV/0!</v>
      </c>
      <c r="R851" s="9" t="e" cm="1">
        <f t="array" ref="R851">IF(E851=TRUE,0,dsdnu)</f>
        <v>#DIV/0!</v>
      </c>
    </row>
    <row r="852" spans="8:18" x14ac:dyDescent="0.2">
      <c r="H852" s="11"/>
      <c r="I852" s="16" t="e">
        <f>+alpha*((F*B852)^(0.5*(1-beta))*(1+1/24*(1-beta)^2*(LN(F/B852)^2)+1/1920*(1-beta)^4*(LN(F/B852)^4)))^(-1)</f>
        <v>#DIV/0!</v>
      </c>
      <c r="J852" s="11" t="e">
        <f>+(1+(1/24*(1-beta)^2*alpha^2/(F*B852)^(1-beta)+rho*beta*nu*alpha/(4*(F*B852)^(0.5*(1-beta)))+(2-3*rho^2)/24*nu^2)*F852)</f>
        <v>#DIV/0!</v>
      </c>
      <c r="K852" s="11" t="e">
        <f>+nu/alpha*(F*B852)^(0.5*(1-beta))*LN(F/B852)</f>
        <v>#DIV/0!</v>
      </c>
      <c r="L852" s="11" t="e">
        <f>LN((SQRT(1-2*rho*K852+K852^2)+K852-rho)/(1-rho))</f>
        <v>#DIV/0!</v>
      </c>
      <c r="M852" s="11" t="e">
        <f t="shared" si="39"/>
        <v>#DIV/0!</v>
      </c>
      <c r="N852" s="10" t="e">
        <f t="shared" si="40"/>
        <v>#DIV/0!</v>
      </c>
      <c r="O852" s="10" t="e">
        <f t="shared" si="41"/>
        <v>#DIV/0!</v>
      </c>
      <c r="P852" s="8" t="e" cm="1">
        <f t="array" ref="P852">IF(E852=TRUE,0,dsdalpha)</f>
        <v>#DIV/0!</v>
      </c>
      <c r="Q852" s="8" t="e" cm="1">
        <f t="array" ref="Q852">IF(E852=TRUE,0,ds_dhro)</f>
        <v>#DIV/0!</v>
      </c>
      <c r="R852" s="9" t="e" cm="1">
        <f t="array" ref="R852">IF(E852=TRUE,0,dsdnu)</f>
        <v>#DIV/0!</v>
      </c>
    </row>
    <row r="853" spans="8:18" x14ac:dyDescent="0.2">
      <c r="H853" s="11"/>
      <c r="I853" s="16" t="e">
        <f>+alpha*((F*B853)^(0.5*(1-beta))*(1+1/24*(1-beta)^2*(LN(F/B853)^2)+1/1920*(1-beta)^4*(LN(F/B853)^4)))^(-1)</f>
        <v>#DIV/0!</v>
      </c>
      <c r="J853" s="11" t="e">
        <f>+(1+(1/24*(1-beta)^2*alpha^2/(F*B853)^(1-beta)+rho*beta*nu*alpha/(4*(F*B853)^(0.5*(1-beta)))+(2-3*rho^2)/24*nu^2)*F853)</f>
        <v>#DIV/0!</v>
      </c>
      <c r="K853" s="11" t="e">
        <f>+nu/alpha*(F*B853)^(0.5*(1-beta))*LN(F/B853)</f>
        <v>#DIV/0!</v>
      </c>
      <c r="L853" s="11" t="e">
        <f>LN((SQRT(1-2*rho*K853+K853^2)+K853-rho)/(1-rho))</f>
        <v>#DIV/0!</v>
      </c>
      <c r="M853" s="11" t="e">
        <f t="shared" si="39"/>
        <v>#DIV/0!</v>
      </c>
      <c r="N853" s="10" t="e">
        <f t="shared" si="40"/>
        <v>#DIV/0!</v>
      </c>
      <c r="O853" s="10" t="e">
        <f t="shared" si="41"/>
        <v>#DIV/0!</v>
      </c>
      <c r="P853" s="8" t="e" cm="1">
        <f t="array" ref="P853">IF(E853=TRUE,0,dsdalpha)</f>
        <v>#DIV/0!</v>
      </c>
      <c r="Q853" s="8" t="e" cm="1">
        <f t="array" ref="Q853">IF(E853=TRUE,0,ds_dhro)</f>
        <v>#DIV/0!</v>
      </c>
      <c r="R853" s="9" t="e" cm="1">
        <f t="array" ref="R853">IF(E853=TRUE,0,dsdnu)</f>
        <v>#DIV/0!</v>
      </c>
    </row>
    <row r="854" spans="8:18" x14ac:dyDescent="0.2">
      <c r="H854" s="11"/>
      <c r="I854" s="16" t="e">
        <f>+alpha*((F*B854)^(0.5*(1-beta))*(1+1/24*(1-beta)^2*(LN(F/B854)^2)+1/1920*(1-beta)^4*(LN(F/B854)^4)))^(-1)</f>
        <v>#DIV/0!</v>
      </c>
      <c r="J854" s="11" t="e">
        <f>+(1+(1/24*(1-beta)^2*alpha^2/(F*B854)^(1-beta)+rho*beta*nu*alpha/(4*(F*B854)^(0.5*(1-beta)))+(2-3*rho^2)/24*nu^2)*F854)</f>
        <v>#DIV/0!</v>
      </c>
      <c r="K854" s="11" t="e">
        <f>+nu/alpha*(F*B854)^(0.5*(1-beta))*LN(F/B854)</f>
        <v>#DIV/0!</v>
      </c>
      <c r="L854" s="11" t="e">
        <f>LN((SQRT(1-2*rho*K854+K854^2)+K854-rho)/(1-rho))</f>
        <v>#DIV/0!</v>
      </c>
      <c r="M854" s="11" t="e">
        <f t="shared" si="39"/>
        <v>#DIV/0!</v>
      </c>
      <c r="N854" s="10" t="e">
        <f t="shared" si="40"/>
        <v>#DIV/0!</v>
      </c>
      <c r="O854" s="10" t="e">
        <f t="shared" si="41"/>
        <v>#DIV/0!</v>
      </c>
      <c r="P854" s="8" t="e" cm="1">
        <f t="array" ref="P854">IF(E854=TRUE,0,dsdalpha)</f>
        <v>#DIV/0!</v>
      </c>
      <c r="Q854" s="8" t="e" cm="1">
        <f t="array" ref="Q854">IF(E854=TRUE,0,ds_dhro)</f>
        <v>#DIV/0!</v>
      </c>
      <c r="R854" s="9" t="e" cm="1">
        <f t="array" ref="R854">IF(E854=TRUE,0,dsdnu)</f>
        <v>#DIV/0!</v>
      </c>
    </row>
    <row r="855" spans="8:18" x14ac:dyDescent="0.2">
      <c r="H855" s="11"/>
      <c r="I855" s="16" t="e">
        <f>+alpha*((F*B855)^(0.5*(1-beta))*(1+1/24*(1-beta)^2*(LN(F/B855)^2)+1/1920*(1-beta)^4*(LN(F/B855)^4)))^(-1)</f>
        <v>#DIV/0!</v>
      </c>
      <c r="J855" s="11" t="e">
        <f>+(1+(1/24*(1-beta)^2*alpha^2/(F*B855)^(1-beta)+rho*beta*nu*alpha/(4*(F*B855)^(0.5*(1-beta)))+(2-3*rho^2)/24*nu^2)*F855)</f>
        <v>#DIV/0!</v>
      </c>
      <c r="K855" s="11" t="e">
        <f>+nu/alpha*(F*B855)^(0.5*(1-beta))*LN(F/B855)</f>
        <v>#DIV/0!</v>
      </c>
      <c r="L855" s="11" t="e">
        <f>LN((SQRT(1-2*rho*K855+K855^2)+K855-rho)/(1-rho))</f>
        <v>#DIV/0!</v>
      </c>
      <c r="M855" s="11" t="e">
        <f t="shared" si="39"/>
        <v>#DIV/0!</v>
      </c>
      <c r="N855" s="10" t="e">
        <f t="shared" si="40"/>
        <v>#DIV/0!</v>
      </c>
      <c r="O855" s="10" t="e">
        <f t="shared" si="41"/>
        <v>#DIV/0!</v>
      </c>
      <c r="P855" s="8" t="e" cm="1">
        <f t="array" ref="P855">IF(E855=TRUE,0,dsdalpha)</f>
        <v>#DIV/0!</v>
      </c>
      <c r="Q855" s="8" t="e" cm="1">
        <f t="array" ref="Q855">IF(E855=TRUE,0,ds_dhro)</f>
        <v>#DIV/0!</v>
      </c>
      <c r="R855" s="9" t="e" cm="1">
        <f t="array" ref="R855">IF(E855=TRUE,0,dsdnu)</f>
        <v>#DIV/0!</v>
      </c>
    </row>
    <row r="856" spans="8:18" x14ac:dyDescent="0.2">
      <c r="H856" s="11"/>
      <c r="I856" s="16" t="e">
        <f>+alpha*((F*B856)^(0.5*(1-beta))*(1+1/24*(1-beta)^2*(LN(F/B856)^2)+1/1920*(1-beta)^4*(LN(F/B856)^4)))^(-1)</f>
        <v>#DIV/0!</v>
      </c>
      <c r="J856" s="11" t="e">
        <f>+(1+(1/24*(1-beta)^2*alpha^2/(F*B856)^(1-beta)+rho*beta*nu*alpha/(4*(F*B856)^(0.5*(1-beta)))+(2-3*rho^2)/24*nu^2)*F856)</f>
        <v>#DIV/0!</v>
      </c>
      <c r="K856" s="11" t="e">
        <f>+nu/alpha*(F*B856)^(0.5*(1-beta))*LN(F/B856)</f>
        <v>#DIV/0!</v>
      </c>
      <c r="L856" s="11" t="e">
        <f>LN((SQRT(1-2*rho*K856+K856^2)+K856-rho)/(1-rho))</f>
        <v>#DIV/0!</v>
      </c>
      <c r="M856" s="11" t="e">
        <f t="shared" si="39"/>
        <v>#DIV/0!</v>
      </c>
      <c r="N856" s="10" t="e">
        <f t="shared" si="40"/>
        <v>#DIV/0!</v>
      </c>
      <c r="O856" s="10" t="e">
        <f t="shared" si="41"/>
        <v>#DIV/0!</v>
      </c>
      <c r="P856" s="8" t="e" cm="1">
        <f t="array" ref="P856">IF(E856=TRUE,0,dsdalpha)</f>
        <v>#DIV/0!</v>
      </c>
      <c r="Q856" s="8" t="e" cm="1">
        <f t="array" ref="Q856">IF(E856=TRUE,0,ds_dhro)</f>
        <v>#DIV/0!</v>
      </c>
      <c r="R856" s="9" t="e" cm="1">
        <f t="array" ref="R856">IF(E856=TRUE,0,dsdnu)</f>
        <v>#DIV/0!</v>
      </c>
    </row>
    <row r="857" spans="8:18" x14ac:dyDescent="0.2">
      <c r="H857" s="11"/>
      <c r="I857" s="16" t="e">
        <f>+alpha*((F*B857)^(0.5*(1-beta))*(1+1/24*(1-beta)^2*(LN(F/B857)^2)+1/1920*(1-beta)^4*(LN(F/B857)^4)))^(-1)</f>
        <v>#DIV/0!</v>
      </c>
      <c r="J857" s="11" t="e">
        <f>+(1+(1/24*(1-beta)^2*alpha^2/(F*B857)^(1-beta)+rho*beta*nu*alpha/(4*(F*B857)^(0.5*(1-beta)))+(2-3*rho^2)/24*nu^2)*F857)</f>
        <v>#DIV/0!</v>
      </c>
      <c r="K857" s="11" t="e">
        <f>+nu/alpha*(F*B857)^(0.5*(1-beta))*LN(F/B857)</f>
        <v>#DIV/0!</v>
      </c>
      <c r="L857" s="11" t="e">
        <f>LN((SQRT(1-2*rho*K857+K857^2)+K857-rho)/(1-rho))</f>
        <v>#DIV/0!</v>
      </c>
      <c r="M857" s="11" t="e">
        <f t="shared" si="39"/>
        <v>#DIV/0!</v>
      </c>
      <c r="N857" s="10" t="e">
        <f t="shared" si="40"/>
        <v>#DIV/0!</v>
      </c>
      <c r="O857" s="10" t="e">
        <f t="shared" si="41"/>
        <v>#DIV/0!</v>
      </c>
      <c r="P857" s="8" t="e" cm="1">
        <f t="array" ref="P857">IF(E857=TRUE,0,dsdalpha)</f>
        <v>#DIV/0!</v>
      </c>
      <c r="Q857" s="8" t="e" cm="1">
        <f t="array" ref="Q857">IF(E857=TRUE,0,ds_dhro)</f>
        <v>#DIV/0!</v>
      </c>
      <c r="R857" s="9" t="e" cm="1">
        <f t="array" ref="R857">IF(E857=TRUE,0,dsdnu)</f>
        <v>#DIV/0!</v>
      </c>
    </row>
    <row r="858" spans="8:18" x14ac:dyDescent="0.2">
      <c r="H858" s="11"/>
      <c r="I858" s="16" t="e">
        <f>+alpha*((F*B858)^(0.5*(1-beta))*(1+1/24*(1-beta)^2*(LN(F/B858)^2)+1/1920*(1-beta)^4*(LN(F/B858)^4)))^(-1)</f>
        <v>#DIV/0!</v>
      </c>
      <c r="J858" s="11" t="e">
        <f>+(1+(1/24*(1-beta)^2*alpha^2/(F*B858)^(1-beta)+rho*beta*nu*alpha/(4*(F*B858)^(0.5*(1-beta)))+(2-3*rho^2)/24*nu^2)*F858)</f>
        <v>#DIV/0!</v>
      </c>
      <c r="K858" s="11" t="e">
        <f>+nu/alpha*(F*B858)^(0.5*(1-beta))*LN(F/B858)</f>
        <v>#DIV/0!</v>
      </c>
      <c r="L858" s="11" t="e">
        <f>LN((SQRT(1-2*rho*K858+K858^2)+K858-rho)/(1-rho))</f>
        <v>#DIV/0!</v>
      </c>
      <c r="M858" s="11" t="e">
        <f t="shared" si="39"/>
        <v>#DIV/0!</v>
      </c>
      <c r="N858" s="10" t="e">
        <f t="shared" si="40"/>
        <v>#DIV/0!</v>
      </c>
      <c r="O858" s="10" t="e">
        <f t="shared" si="41"/>
        <v>#DIV/0!</v>
      </c>
      <c r="P858" s="8" t="e" cm="1">
        <f t="array" ref="P858">IF(E858=TRUE,0,dsdalpha)</f>
        <v>#DIV/0!</v>
      </c>
      <c r="Q858" s="8" t="e" cm="1">
        <f t="array" ref="Q858">IF(E858=TRUE,0,ds_dhro)</f>
        <v>#DIV/0!</v>
      </c>
      <c r="R858" s="9" t="e" cm="1">
        <f t="array" ref="R858">IF(E858=TRUE,0,dsdnu)</f>
        <v>#DIV/0!</v>
      </c>
    </row>
    <row r="859" spans="8:18" x14ac:dyDescent="0.2">
      <c r="H859" s="11"/>
      <c r="I859" s="16" t="e">
        <f>+alpha*((F*B859)^(0.5*(1-beta))*(1+1/24*(1-beta)^2*(LN(F/B859)^2)+1/1920*(1-beta)^4*(LN(F/B859)^4)))^(-1)</f>
        <v>#DIV/0!</v>
      </c>
      <c r="J859" s="11" t="e">
        <f>+(1+(1/24*(1-beta)^2*alpha^2/(F*B859)^(1-beta)+rho*beta*nu*alpha/(4*(F*B859)^(0.5*(1-beta)))+(2-3*rho^2)/24*nu^2)*F859)</f>
        <v>#DIV/0!</v>
      </c>
      <c r="K859" s="11" t="e">
        <f>+nu/alpha*(F*B859)^(0.5*(1-beta))*LN(F/B859)</f>
        <v>#DIV/0!</v>
      </c>
      <c r="L859" s="11" t="e">
        <f>LN((SQRT(1-2*rho*K859+K859^2)+K859-rho)/(1-rho))</f>
        <v>#DIV/0!</v>
      </c>
      <c r="M859" s="11" t="e">
        <f t="shared" si="39"/>
        <v>#DIV/0!</v>
      </c>
      <c r="N859" s="10" t="e">
        <f t="shared" si="40"/>
        <v>#DIV/0!</v>
      </c>
      <c r="O859" s="10" t="e">
        <f t="shared" si="41"/>
        <v>#DIV/0!</v>
      </c>
      <c r="P859" s="8" t="e" cm="1">
        <f t="array" ref="P859">IF(E859=TRUE,0,dsdalpha)</f>
        <v>#DIV/0!</v>
      </c>
      <c r="Q859" s="8" t="e" cm="1">
        <f t="array" ref="Q859">IF(E859=TRUE,0,ds_dhro)</f>
        <v>#DIV/0!</v>
      </c>
      <c r="R859" s="9" t="e" cm="1">
        <f t="array" ref="R859">IF(E859=TRUE,0,dsdnu)</f>
        <v>#DIV/0!</v>
      </c>
    </row>
    <row r="860" spans="8:18" x14ac:dyDescent="0.2">
      <c r="H860" s="11"/>
      <c r="I860" s="16" t="e">
        <f>+alpha*((F*B860)^(0.5*(1-beta))*(1+1/24*(1-beta)^2*(LN(F/B860)^2)+1/1920*(1-beta)^4*(LN(F/B860)^4)))^(-1)</f>
        <v>#DIV/0!</v>
      </c>
      <c r="J860" s="11" t="e">
        <f>+(1+(1/24*(1-beta)^2*alpha^2/(F*B860)^(1-beta)+rho*beta*nu*alpha/(4*(F*B860)^(0.5*(1-beta)))+(2-3*rho^2)/24*nu^2)*F860)</f>
        <v>#DIV/0!</v>
      </c>
      <c r="K860" s="11" t="e">
        <f>+nu/alpha*(F*B860)^(0.5*(1-beta))*LN(F/B860)</f>
        <v>#DIV/0!</v>
      </c>
      <c r="L860" s="11" t="e">
        <f>LN((SQRT(1-2*rho*K860+K860^2)+K860-rho)/(1-rho))</f>
        <v>#DIV/0!</v>
      </c>
      <c r="M860" s="11" t="e">
        <f t="shared" si="39"/>
        <v>#DIV/0!</v>
      </c>
      <c r="N860" s="10" t="e">
        <f t="shared" si="40"/>
        <v>#DIV/0!</v>
      </c>
      <c r="O860" s="10" t="e">
        <f t="shared" si="41"/>
        <v>#DIV/0!</v>
      </c>
      <c r="P860" s="8" t="e" cm="1">
        <f t="array" ref="P860">IF(E860=TRUE,0,dsdalpha)</f>
        <v>#DIV/0!</v>
      </c>
      <c r="Q860" s="8" t="e" cm="1">
        <f t="array" ref="Q860">IF(E860=TRUE,0,ds_dhro)</f>
        <v>#DIV/0!</v>
      </c>
      <c r="R860" s="9" t="e" cm="1">
        <f t="array" ref="R860">IF(E860=TRUE,0,dsdnu)</f>
        <v>#DIV/0!</v>
      </c>
    </row>
    <row r="861" spans="8:18" x14ac:dyDescent="0.2">
      <c r="H861" s="11"/>
      <c r="I861" s="16" t="e">
        <f>+alpha*((F*B861)^(0.5*(1-beta))*(1+1/24*(1-beta)^2*(LN(F/B861)^2)+1/1920*(1-beta)^4*(LN(F/B861)^4)))^(-1)</f>
        <v>#DIV/0!</v>
      </c>
      <c r="J861" s="11" t="e">
        <f>+(1+(1/24*(1-beta)^2*alpha^2/(F*B861)^(1-beta)+rho*beta*nu*alpha/(4*(F*B861)^(0.5*(1-beta)))+(2-3*rho^2)/24*nu^2)*F861)</f>
        <v>#DIV/0!</v>
      </c>
      <c r="K861" s="11" t="e">
        <f>+nu/alpha*(F*B861)^(0.5*(1-beta))*LN(F/B861)</f>
        <v>#DIV/0!</v>
      </c>
      <c r="L861" s="11" t="e">
        <f>LN((SQRT(1-2*rho*K861+K861^2)+K861-rho)/(1-rho))</f>
        <v>#DIV/0!</v>
      </c>
      <c r="M861" s="11" t="e">
        <f t="shared" si="39"/>
        <v>#DIV/0!</v>
      </c>
      <c r="N861" s="10" t="e">
        <f t="shared" si="40"/>
        <v>#DIV/0!</v>
      </c>
      <c r="O861" s="10" t="e">
        <f t="shared" si="41"/>
        <v>#DIV/0!</v>
      </c>
      <c r="P861" s="8" t="e" cm="1">
        <f t="array" ref="P861">IF(E861=TRUE,0,dsdalpha)</f>
        <v>#DIV/0!</v>
      </c>
      <c r="Q861" s="8" t="e" cm="1">
        <f t="array" ref="Q861">IF(E861=TRUE,0,ds_dhro)</f>
        <v>#DIV/0!</v>
      </c>
      <c r="R861" s="9" t="e" cm="1">
        <f t="array" ref="R861">IF(E861=TRUE,0,dsdnu)</f>
        <v>#DIV/0!</v>
      </c>
    </row>
    <row r="862" spans="8:18" x14ac:dyDescent="0.2">
      <c r="H862" s="11"/>
      <c r="I862" s="16" t="e">
        <f>+alpha*((F*B862)^(0.5*(1-beta))*(1+1/24*(1-beta)^2*(LN(F/B862)^2)+1/1920*(1-beta)^4*(LN(F/B862)^4)))^(-1)</f>
        <v>#DIV/0!</v>
      </c>
      <c r="J862" s="11" t="e">
        <f>+(1+(1/24*(1-beta)^2*alpha^2/(F*B862)^(1-beta)+rho*beta*nu*alpha/(4*(F*B862)^(0.5*(1-beta)))+(2-3*rho^2)/24*nu^2)*F862)</f>
        <v>#DIV/0!</v>
      </c>
      <c r="K862" s="11" t="e">
        <f>+nu/alpha*(F*B862)^(0.5*(1-beta))*LN(F/B862)</f>
        <v>#DIV/0!</v>
      </c>
      <c r="L862" s="11" t="e">
        <f>LN((SQRT(1-2*rho*K862+K862^2)+K862-rho)/(1-rho))</f>
        <v>#DIV/0!</v>
      </c>
      <c r="M862" s="11" t="e">
        <f t="shared" si="39"/>
        <v>#DIV/0!</v>
      </c>
      <c r="N862" s="10" t="e">
        <f t="shared" si="40"/>
        <v>#DIV/0!</v>
      </c>
      <c r="O862" s="10" t="e">
        <f t="shared" si="41"/>
        <v>#DIV/0!</v>
      </c>
      <c r="P862" s="8" t="e" cm="1">
        <f t="array" ref="P862">IF(E862=TRUE,0,dsdalpha)</f>
        <v>#DIV/0!</v>
      </c>
      <c r="Q862" s="8" t="e" cm="1">
        <f t="array" ref="Q862">IF(E862=TRUE,0,ds_dhro)</f>
        <v>#DIV/0!</v>
      </c>
      <c r="R862" s="9" t="e" cm="1">
        <f t="array" ref="R862">IF(E862=TRUE,0,dsdnu)</f>
        <v>#DIV/0!</v>
      </c>
    </row>
    <row r="863" spans="8:18" x14ac:dyDescent="0.2">
      <c r="H863" s="11"/>
      <c r="I863" s="16" t="e">
        <f>+alpha*((F*B863)^(0.5*(1-beta))*(1+1/24*(1-beta)^2*(LN(F/B863)^2)+1/1920*(1-beta)^4*(LN(F/B863)^4)))^(-1)</f>
        <v>#DIV/0!</v>
      </c>
      <c r="J863" s="11" t="e">
        <f>+(1+(1/24*(1-beta)^2*alpha^2/(F*B863)^(1-beta)+rho*beta*nu*alpha/(4*(F*B863)^(0.5*(1-beta)))+(2-3*rho^2)/24*nu^2)*F863)</f>
        <v>#DIV/0!</v>
      </c>
      <c r="K863" s="11" t="e">
        <f>+nu/alpha*(F*B863)^(0.5*(1-beta))*LN(F/B863)</f>
        <v>#DIV/0!</v>
      </c>
      <c r="L863" s="11" t="e">
        <f>LN((SQRT(1-2*rho*K863+K863^2)+K863-rho)/(1-rho))</f>
        <v>#DIV/0!</v>
      </c>
      <c r="M863" s="11" t="e">
        <f t="shared" si="39"/>
        <v>#DIV/0!</v>
      </c>
      <c r="N863" s="10" t="e">
        <f t="shared" si="40"/>
        <v>#DIV/0!</v>
      </c>
      <c r="O863" s="10" t="e">
        <f t="shared" si="41"/>
        <v>#DIV/0!</v>
      </c>
      <c r="P863" s="8" t="e" cm="1">
        <f t="array" ref="P863">IF(E863=TRUE,0,dsdalpha)</f>
        <v>#DIV/0!</v>
      </c>
      <c r="Q863" s="8" t="e" cm="1">
        <f t="array" ref="Q863">IF(E863=TRUE,0,ds_dhro)</f>
        <v>#DIV/0!</v>
      </c>
      <c r="R863" s="9" t="e" cm="1">
        <f t="array" ref="R863">IF(E863=TRUE,0,dsdnu)</f>
        <v>#DIV/0!</v>
      </c>
    </row>
    <row r="864" spans="8:18" x14ac:dyDescent="0.2">
      <c r="H864" s="11"/>
      <c r="I864" s="16" t="e">
        <f>+alpha*((F*B864)^(0.5*(1-beta))*(1+1/24*(1-beta)^2*(LN(F/B864)^2)+1/1920*(1-beta)^4*(LN(F/B864)^4)))^(-1)</f>
        <v>#DIV/0!</v>
      </c>
      <c r="J864" s="11" t="e">
        <f>+(1+(1/24*(1-beta)^2*alpha^2/(F*B864)^(1-beta)+rho*beta*nu*alpha/(4*(F*B864)^(0.5*(1-beta)))+(2-3*rho^2)/24*nu^2)*F864)</f>
        <v>#DIV/0!</v>
      </c>
      <c r="K864" s="11" t="e">
        <f>+nu/alpha*(F*B864)^(0.5*(1-beta))*LN(F/B864)</f>
        <v>#DIV/0!</v>
      </c>
      <c r="L864" s="11" t="e">
        <f>LN((SQRT(1-2*rho*K864+K864^2)+K864-rho)/(1-rho))</f>
        <v>#DIV/0!</v>
      </c>
      <c r="M864" s="11" t="e">
        <f t="shared" si="39"/>
        <v>#DIV/0!</v>
      </c>
      <c r="N864" s="10" t="e">
        <f t="shared" si="40"/>
        <v>#DIV/0!</v>
      </c>
      <c r="O864" s="10" t="e">
        <f t="shared" si="41"/>
        <v>#DIV/0!</v>
      </c>
      <c r="P864" s="8" t="e" cm="1">
        <f t="array" ref="P864">IF(E864=TRUE,0,dsdalpha)</f>
        <v>#DIV/0!</v>
      </c>
      <c r="Q864" s="8" t="e" cm="1">
        <f t="array" ref="Q864">IF(E864=TRUE,0,ds_dhro)</f>
        <v>#DIV/0!</v>
      </c>
      <c r="R864" s="9" t="e" cm="1">
        <f t="array" ref="R864">IF(E864=TRUE,0,dsdnu)</f>
        <v>#DIV/0!</v>
      </c>
    </row>
    <row r="865" spans="8:18" x14ac:dyDescent="0.2">
      <c r="H865" s="11"/>
      <c r="I865" s="16" t="e">
        <f>+alpha*((F*B865)^(0.5*(1-beta))*(1+1/24*(1-beta)^2*(LN(F/B865)^2)+1/1920*(1-beta)^4*(LN(F/B865)^4)))^(-1)</f>
        <v>#DIV/0!</v>
      </c>
      <c r="J865" s="11" t="e">
        <f>+(1+(1/24*(1-beta)^2*alpha^2/(F*B865)^(1-beta)+rho*beta*nu*alpha/(4*(F*B865)^(0.5*(1-beta)))+(2-3*rho^2)/24*nu^2)*F865)</f>
        <v>#DIV/0!</v>
      </c>
      <c r="K865" s="11" t="e">
        <f>+nu/alpha*(F*B865)^(0.5*(1-beta))*LN(F/B865)</f>
        <v>#DIV/0!</v>
      </c>
      <c r="L865" s="11" t="e">
        <f>LN((SQRT(1-2*rho*K865+K865^2)+K865-rho)/(1-rho))</f>
        <v>#DIV/0!</v>
      </c>
      <c r="M865" s="11" t="e">
        <f t="shared" si="39"/>
        <v>#DIV/0!</v>
      </c>
      <c r="N865" s="10" t="e">
        <f t="shared" si="40"/>
        <v>#DIV/0!</v>
      </c>
      <c r="O865" s="10" t="e">
        <f t="shared" si="41"/>
        <v>#DIV/0!</v>
      </c>
      <c r="P865" s="8" t="e" cm="1">
        <f t="array" ref="P865">IF(E865=TRUE,0,dsdalpha)</f>
        <v>#DIV/0!</v>
      </c>
      <c r="Q865" s="8" t="e" cm="1">
        <f t="array" ref="Q865">IF(E865=TRUE,0,ds_dhro)</f>
        <v>#DIV/0!</v>
      </c>
      <c r="R865" s="9" t="e" cm="1">
        <f t="array" ref="R865">IF(E865=TRUE,0,dsdnu)</f>
        <v>#DIV/0!</v>
      </c>
    </row>
    <row r="866" spans="8:18" x14ac:dyDescent="0.2">
      <c r="H866" s="11"/>
      <c r="I866" s="16" t="e">
        <f>+alpha*((F*B866)^(0.5*(1-beta))*(1+1/24*(1-beta)^2*(LN(F/B866)^2)+1/1920*(1-beta)^4*(LN(F/B866)^4)))^(-1)</f>
        <v>#DIV/0!</v>
      </c>
      <c r="J866" s="11" t="e">
        <f>+(1+(1/24*(1-beta)^2*alpha^2/(F*B866)^(1-beta)+rho*beta*nu*alpha/(4*(F*B866)^(0.5*(1-beta)))+(2-3*rho^2)/24*nu^2)*F866)</f>
        <v>#DIV/0!</v>
      </c>
      <c r="K866" s="11" t="e">
        <f>+nu/alpha*(F*B866)^(0.5*(1-beta))*LN(F/B866)</f>
        <v>#DIV/0!</v>
      </c>
      <c r="L866" s="11" t="e">
        <f>LN((SQRT(1-2*rho*K866+K866^2)+K866-rho)/(1-rho))</f>
        <v>#DIV/0!</v>
      </c>
      <c r="M866" s="11" t="e">
        <f t="shared" si="39"/>
        <v>#DIV/0!</v>
      </c>
      <c r="N866" s="10" t="e">
        <f t="shared" si="40"/>
        <v>#DIV/0!</v>
      </c>
      <c r="O866" s="10" t="e">
        <f t="shared" si="41"/>
        <v>#DIV/0!</v>
      </c>
      <c r="P866" s="8" t="e" cm="1">
        <f t="array" ref="P866">IF(E866=TRUE,0,dsdalpha)</f>
        <v>#DIV/0!</v>
      </c>
      <c r="Q866" s="8" t="e" cm="1">
        <f t="array" ref="Q866">IF(E866=TRUE,0,ds_dhro)</f>
        <v>#DIV/0!</v>
      </c>
      <c r="R866" s="9" t="e" cm="1">
        <f t="array" ref="R866">IF(E866=TRUE,0,dsdnu)</f>
        <v>#DIV/0!</v>
      </c>
    </row>
    <row r="867" spans="8:18" x14ac:dyDescent="0.2">
      <c r="H867" s="11"/>
      <c r="I867" s="16" t="e">
        <f>+alpha*((F*B867)^(0.5*(1-beta))*(1+1/24*(1-beta)^2*(LN(F/B867)^2)+1/1920*(1-beta)^4*(LN(F/B867)^4)))^(-1)</f>
        <v>#DIV/0!</v>
      </c>
      <c r="J867" s="11" t="e">
        <f>+(1+(1/24*(1-beta)^2*alpha^2/(F*B867)^(1-beta)+rho*beta*nu*alpha/(4*(F*B867)^(0.5*(1-beta)))+(2-3*rho^2)/24*nu^2)*F867)</f>
        <v>#DIV/0!</v>
      </c>
      <c r="K867" s="11" t="e">
        <f>+nu/alpha*(F*B867)^(0.5*(1-beta))*LN(F/B867)</f>
        <v>#DIV/0!</v>
      </c>
      <c r="L867" s="11" t="e">
        <f>LN((SQRT(1-2*rho*K867+K867^2)+K867-rho)/(1-rho))</f>
        <v>#DIV/0!</v>
      </c>
      <c r="M867" s="11" t="e">
        <f t="shared" si="39"/>
        <v>#DIV/0!</v>
      </c>
      <c r="N867" s="10" t="e">
        <f t="shared" si="40"/>
        <v>#DIV/0!</v>
      </c>
      <c r="O867" s="10" t="e">
        <f t="shared" si="41"/>
        <v>#DIV/0!</v>
      </c>
      <c r="P867" s="8" t="e" cm="1">
        <f t="array" ref="P867">IF(E867=TRUE,0,dsdalpha)</f>
        <v>#DIV/0!</v>
      </c>
      <c r="Q867" s="8" t="e" cm="1">
        <f t="array" ref="Q867">IF(E867=TRUE,0,ds_dhro)</f>
        <v>#DIV/0!</v>
      </c>
      <c r="R867" s="9" t="e" cm="1">
        <f t="array" ref="R867">IF(E867=TRUE,0,dsdnu)</f>
        <v>#DIV/0!</v>
      </c>
    </row>
    <row r="868" spans="8:18" x14ac:dyDescent="0.2">
      <c r="H868" s="11"/>
      <c r="I868" s="16" t="e">
        <f>+alpha*((F*B868)^(0.5*(1-beta))*(1+1/24*(1-beta)^2*(LN(F/B868)^2)+1/1920*(1-beta)^4*(LN(F/B868)^4)))^(-1)</f>
        <v>#DIV/0!</v>
      </c>
      <c r="J868" s="11" t="e">
        <f>+(1+(1/24*(1-beta)^2*alpha^2/(F*B868)^(1-beta)+rho*beta*nu*alpha/(4*(F*B868)^(0.5*(1-beta)))+(2-3*rho^2)/24*nu^2)*F868)</f>
        <v>#DIV/0!</v>
      </c>
      <c r="K868" s="11" t="e">
        <f>+nu/alpha*(F*B868)^(0.5*(1-beta))*LN(F/B868)</f>
        <v>#DIV/0!</v>
      </c>
      <c r="L868" s="11" t="e">
        <f>LN((SQRT(1-2*rho*K868+K868^2)+K868-rho)/(1-rho))</f>
        <v>#DIV/0!</v>
      </c>
      <c r="M868" s="11" t="e">
        <f t="shared" si="39"/>
        <v>#DIV/0!</v>
      </c>
      <c r="N868" s="10" t="e">
        <f t="shared" si="40"/>
        <v>#DIV/0!</v>
      </c>
      <c r="O868" s="10" t="e">
        <f t="shared" si="41"/>
        <v>#DIV/0!</v>
      </c>
      <c r="P868" s="8" t="e" cm="1">
        <f t="array" ref="P868">IF(E868=TRUE,0,dsdalpha)</f>
        <v>#DIV/0!</v>
      </c>
      <c r="Q868" s="8" t="e" cm="1">
        <f t="array" ref="Q868">IF(E868=TRUE,0,ds_dhro)</f>
        <v>#DIV/0!</v>
      </c>
      <c r="R868" s="9" t="e" cm="1">
        <f t="array" ref="R868">IF(E868=TRUE,0,dsdnu)</f>
        <v>#DIV/0!</v>
      </c>
    </row>
    <row r="869" spans="8:18" x14ac:dyDescent="0.2">
      <c r="H869" s="11"/>
      <c r="I869" s="16" t="e">
        <f>+alpha*((F*B869)^(0.5*(1-beta))*(1+1/24*(1-beta)^2*(LN(F/B869)^2)+1/1920*(1-beta)^4*(LN(F/B869)^4)))^(-1)</f>
        <v>#DIV/0!</v>
      </c>
      <c r="J869" s="11" t="e">
        <f>+(1+(1/24*(1-beta)^2*alpha^2/(F*B869)^(1-beta)+rho*beta*nu*alpha/(4*(F*B869)^(0.5*(1-beta)))+(2-3*rho^2)/24*nu^2)*F869)</f>
        <v>#DIV/0!</v>
      </c>
      <c r="K869" s="11" t="e">
        <f>+nu/alpha*(F*B869)^(0.5*(1-beta))*LN(F/B869)</f>
        <v>#DIV/0!</v>
      </c>
      <c r="L869" s="11" t="e">
        <f>LN((SQRT(1-2*rho*K869+K869^2)+K869-rho)/(1-rho))</f>
        <v>#DIV/0!</v>
      </c>
      <c r="M869" s="11" t="e">
        <f t="shared" si="39"/>
        <v>#DIV/0!</v>
      </c>
      <c r="N869" s="10" t="e">
        <f t="shared" si="40"/>
        <v>#DIV/0!</v>
      </c>
      <c r="O869" s="10" t="e">
        <f t="shared" si="41"/>
        <v>#DIV/0!</v>
      </c>
      <c r="P869" s="8" t="e" cm="1">
        <f t="array" ref="P869">IF(E869=TRUE,0,dsdalpha)</f>
        <v>#DIV/0!</v>
      </c>
      <c r="Q869" s="8" t="e" cm="1">
        <f t="array" ref="Q869">IF(E869=TRUE,0,ds_dhro)</f>
        <v>#DIV/0!</v>
      </c>
      <c r="R869" s="9" t="e" cm="1">
        <f t="array" ref="R869">IF(E869=TRUE,0,dsdnu)</f>
        <v>#DIV/0!</v>
      </c>
    </row>
    <row r="870" spans="8:18" x14ac:dyDescent="0.2">
      <c r="H870" s="11"/>
      <c r="I870" s="16" t="e">
        <f>+alpha*((F*B870)^(0.5*(1-beta))*(1+1/24*(1-beta)^2*(LN(F/B870)^2)+1/1920*(1-beta)^4*(LN(F/B870)^4)))^(-1)</f>
        <v>#DIV/0!</v>
      </c>
      <c r="J870" s="11" t="e">
        <f>+(1+(1/24*(1-beta)^2*alpha^2/(F*B870)^(1-beta)+rho*beta*nu*alpha/(4*(F*B870)^(0.5*(1-beta)))+(2-3*rho^2)/24*nu^2)*F870)</f>
        <v>#DIV/0!</v>
      </c>
      <c r="K870" s="11" t="e">
        <f>+nu/alpha*(F*B870)^(0.5*(1-beta))*LN(F/B870)</f>
        <v>#DIV/0!</v>
      </c>
      <c r="L870" s="11" t="e">
        <f>LN((SQRT(1-2*rho*K870+K870^2)+K870-rho)/(1-rho))</f>
        <v>#DIV/0!</v>
      </c>
      <c r="M870" s="11" t="e">
        <f t="shared" si="39"/>
        <v>#DIV/0!</v>
      </c>
      <c r="N870" s="10" t="e">
        <f t="shared" si="40"/>
        <v>#DIV/0!</v>
      </c>
      <c r="O870" s="10" t="e">
        <f t="shared" si="41"/>
        <v>#DIV/0!</v>
      </c>
      <c r="P870" s="8" t="e" cm="1">
        <f t="array" ref="P870">IF(E870=TRUE,0,dsdalpha)</f>
        <v>#DIV/0!</v>
      </c>
      <c r="Q870" s="8" t="e" cm="1">
        <f t="array" ref="Q870">IF(E870=TRUE,0,ds_dhro)</f>
        <v>#DIV/0!</v>
      </c>
      <c r="R870" s="9" t="e" cm="1">
        <f t="array" ref="R870">IF(E870=TRUE,0,dsdnu)</f>
        <v>#DIV/0!</v>
      </c>
    </row>
    <row r="871" spans="8:18" x14ac:dyDescent="0.2">
      <c r="H871" s="11"/>
      <c r="I871" s="16" t="e">
        <f>+alpha*((F*B871)^(0.5*(1-beta))*(1+1/24*(1-beta)^2*(LN(F/B871)^2)+1/1920*(1-beta)^4*(LN(F/B871)^4)))^(-1)</f>
        <v>#DIV/0!</v>
      </c>
      <c r="J871" s="11" t="e">
        <f>+(1+(1/24*(1-beta)^2*alpha^2/(F*B871)^(1-beta)+rho*beta*nu*alpha/(4*(F*B871)^(0.5*(1-beta)))+(2-3*rho^2)/24*nu^2)*F871)</f>
        <v>#DIV/0!</v>
      </c>
      <c r="K871" s="11" t="e">
        <f>+nu/alpha*(F*B871)^(0.5*(1-beta))*LN(F/B871)</f>
        <v>#DIV/0!</v>
      </c>
      <c r="L871" s="11" t="e">
        <f>LN((SQRT(1-2*rho*K871+K871^2)+K871-rho)/(1-rho))</f>
        <v>#DIV/0!</v>
      </c>
      <c r="M871" s="11" t="e">
        <f t="shared" si="39"/>
        <v>#DIV/0!</v>
      </c>
      <c r="N871" s="10" t="e">
        <f t="shared" si="40"/>
        <v>#DIV/0!</v>
      </c>
      <c r="O871" s="10" t="e">
        <f t="shared" si="41"/>
        <v>#DIV/0!</v>
      </c>
      <c r="P871" s="8" t="e" cm="1">
        <f t="array" ref="P871">IF(E871=TRUE,0,dsdalpha)</f>
        <v>#DIV/0!</v>
      </c>
      <c r="Q871" s="8" t="e" cm="1">
        <f t="array" ref="Q871">IF(E871=TRUE,0,ds_dhro)</f>
        <v>#DIV/0!</v>
      </c>
      <c r="R871" s="9" t="e" cm="1">
        <f t="array" ref="R871">IF(E871=TRUE,0,dsdnu)</f>
        <v>#DIV/0!</v>
      </c>
    </row>
    <row r="872" spans="8:18" x14ac:dyDescent="0.2">
      <c r="H872" s="11"/>
      <c r="I872" s="16" t="e">
        <f>+alpha*((F*B872)^(0.5*(1-beta))*(1+1/24*(1-beta)^2*(LN(F/B872)^2)+1/1920*(1-beta)^4*(LN(F/B872)^4)))^(-1)</f>
        <v>#DIV/0!</v>
      </c>
      <c r="J872" s="11" t="e">
        <f>+(1+(1/24*(1-beta)^2*alpha^2/(F*B872)^(1-beta)+rho*beta*nu*alpha/(4*(F*B872)^(0.5*(1-beta)))+(2-3*rho^2)/24*nu^2)*F872)</f>
        <v>#DIV/0!</v>
      </c>
      <c r="K872" s="11" t="e">
        <f>+nu/alpha*(F*B872)^(0.5*(1-beta))*LN(F/B872)</f>
        <v>#DIV/0!</v>
      </c>
      <c r="L872" s="11" t="e">
        <f>LN((SQRT(1-2*rho*K872+K872^2)+K872-rho)/(1-rho))</f>
        <v>#DIV/0!</v>
      </c>
      <c r="M872" s="11" t="e">
        <f t="shared" si="39"/>
        <v>#DIV/0!</v>
      </c>
      <c r="N872" s="10" t="e">
        <f t="shared" si="40"/>
        <v>#DIV/0!</v>
      </c>
      <c r="O872" s="10" t="e">
        <f t="shared" si="41"/>
        <v>#DIV/0!</v>
      </c>
      <c r="P872" s="8" t="e" cm="1">
        <f t="array" ref="P872">IF(E872=TRUE,0,dsdalpha)</f>
        <v>#DIV/0!</v>
      </c>
      <c r="Q872" s="8" t="e" cm="1">
        <f t="array" ref="Q872">IF(E872=TRUE,0,ds_dhro)</f>
        <v>#DIV/0!</v>
      </c>
      <c r="R872" s="9" t="e" cm="1">
        <f t="array" ref="R872">IF(E872=TRUE,0,dsdnu)</f>
        <v>#DIV/0!</v>
      </c>
    </row>
    <row r="873" spans="8:18" x14ac:dyDescent="0.2">
      <c r="H873" s="11"/>
      <c r="I873" s="16" t="e">
        <f>+alpha*((F*B873)^(0.5*(1-beta))*(1+1/24*(1-beta)^2*(LN(F/B873)^2)+1/1920*(1-beta)^4*(LN(F/B873)^4)))^(-1)</f>
        <v>#DIV/0!</v>
      </c>
      <c r="J873" s="11" t="e">
        <f>+(1+(1/24*(1-beta)^2*alpha^2/(F*B873)^(1-beta)+rho*beta*nu*alpha/(4*(F*B873)^(0.5*(1-beta)))+(2-3*rho^2)/24*nu^2)*F873)</f>
        <v>#DIV/0!</v>
      </c>
      <c r="K873" s="11" t="e">
        <f>+nu/alpha*(F*B873)^(0.5*(1-beta))*LN(F/B873)</f>
        <v>#DIV/0!</v>
      </c>
      <c r="L873" s="11" t="e">
        <f>LN((SQRT(1-2*rho*K873+K873^2)+K873-rho)/(1-rho))</f>
        <v>#DIV/0!</v>
      </c>
      <c r="M873" s="11" t="e">
        <f t="shared" si="39"/>
        <v>#DIV/0!</v>
      </c>
      <c r="N873" s="10" t="e">
        <f t="shared" si="40"/>
        <v>#DIV/0!</v>
      </c>
      <c r="O873" s="10" t="e">
        <f t="shared" si="41"/>
        <v>#DIV/0!</v>
      </c>
      <c r="P873" s="8" t="e" cm="1">
        <f t="array" ref="P873">IF(E873=TRUE,0,dsdalpha)</f>
        <v>#DIV/0!</v>
      </c>
      <c r="Q873" s="8" t="e" cm="1">
        <f t="array" ref="Q873">IF(E873=TRUE,0,ds_dhro)</f>
        <v>#DIV/0!</v>
      </c>
      <c r="R873" s="9" t="e" cm="1">
        <f t="array" ref="R873">IF(E873=TRUE,0,dsdnu)</f>
        <v>#DIV/0!</v>
      </c>
    </row>
    <row r="874" spans="8:18" x14ac:dyDescent="0.2">
      <c r="H874" s="11"/>
      <c r="I874" s="16" t="e">
        <f>+alpha*((F*B874)^(0.5*(1-beta))*(1+1/24*(1-beta)^2*(LN(F/B874)^2)+1/1920*(1-beta)^4*(LN(F/B874)^4)))^(-1)</f>
        <v>#DIV/0!</v>
      </c>
      <c r="J874" s="11" t="e">
        <f>+(1+(1/24*(1-beta)^2*alpha^2/(F*B874)^(1-beta)+rho*beta*nu*alpha/(4*(F*B874)^(0.5*(1-beta)))+(2-3*rho^2)/24*nu^2)*F874)</f>
        <v>#DIV/0!</v>
      </c>
      <c r="K874" s="11" t="e">
        <f>+nu/alpha*(F*B874)^(0.5*(1-beta))*LN(F/B874)</f>
        <v>#DIV/0!</v>
      </c>
      <c r="L874" s="11" t="e">
        <f>LN((SQRT(1-2*rho*K874+K874^2)+K874-rho)/(1-rho))</f>
        <v>#DIV/0!</v>
      </c>
      <c r="M874" s="11" t="e">
        <f t="shared" si="39"/>
        <v>#DIV/0!</v>
      </c>
      <c r="N874" s="10" t="e">
        <f t="shared" si="40"/>
        <v>#DIV/0!</v>
      </c>
      <c r="O874" s="10" t="e">
        <f t="shared" si="41"/>
        <v>#DIV/0!</v>
      </c>
      <c r="P874" s="8" t="e" cm="1">
        <f t="array" ref="P874">IF(E874=TRUE,0,dsdalpha)</f>
        <v>#DIV/0!</v>
      </c>
      <c r="Q874" s="8" t="e" cm="1">
        <f t="array" ref="Q874">IF(E874=TRUE,0,ds_dhro)</f>
        <v>#DIV/0!</v>
      </c>
      <c r="R874" s="9" t="e" cm="1">
        <f t="array" ref="R874">IF(E874=TRUE,0,dsdnu)</f>
        <v>#DIV/0!</v>
      </c>
    </row>
    <row r="875" spans="8:18" x14ac:dyDescent="0.2">
      <c r="H875" s="11"/>
      <c r="I875" s="16" t="e">
        <f>+alpha*((F*B875)^(0.5*(1-beta))*(1+1/24*(1-beta)^2*(LN(F/B875)^2)+1/1920*(1-beta)^4*(LN(F/B875)^4)))^(-1)</f>
        <v>#DIV/0!</v>
      </c>
      <c r="J875" s="11" t="e">
        <f>+(1+(1/24*(1-beta)^2*alpha^2/(F*B875)^(1-beta)+rho*beta*nu*alpha/(4*(F*B875)^(0.5*(1-beta)))+(2-3*rho^2)/24*nu^2)*F875)</f>
        <v>#DIV/0!</v>
      </c>
      <c r="K875" s="11" t="e">
        <f>+nu/alpha*(F*B875)^(0.5*(1-beta))*LN(F/B875)</f>
        <v>#DIV/0!</v>
      </c>
      <c r="L875" s="11" t="e">
        <f>LN((SQRT(1-2*rho*K875+K875^2)+K875-rho)/(1-rho))</f>
        <v>#DIV/0!</v>
      </c>
      <c r="M875" s="11" t="e">
        <f t="shared" si="39"/>
        <v>#DIV/0!</v>
      </c>
      <c r="N875" s="10" t="e">
        <f t="shared" si="40"/>
        <v>#DIV/0!</v>
      </c>
      <c r="O875" s="10" t="e">
        <f t="shared" si="41"/>
        <v>#DIV/0!</v>
      </c>
      <c r="P875" s="8" t="e" cm="1">
        <f t="array" ref="P875">IF(E875=TRUE,0,dsdalpha)</f>
        <v>#DIV/0!</v>
      </c>
      <c r="Q875" s="8" t="e" cm="1">
        <f t="array" ref="Q875">IF(E875=TRUE,0,ds_dhro)</f>
        <v>#DIV/0!</v>
      </c>
      <c r="R875" s="9" t="e" cm="1">
        <f t="array" ref="R875">IF(E875=TRUE,0,dsdnu)</f>
        <v>#DIV/0!</v>
      </c>
    </row>
    <row r="876" spans="8:18" x14ac:dyDescent="0.2">
      <c r="H876" s="11"/>
      <c r="I876" s="16" t="e">
        <f>+alpha*((F*B876)^(0.5*(1-beta))*(1+1/24*(1-beta)^2*(LN(F/B876)^2)+1/1920*(1-beta)^4*(LN(F/B876)^4)))^(-1)</f>
        <v>#DIV/0!</v>
      </c>
      <c r="J876" s="11" t="e">
        <f>+(1+(1/24*(1-beta)^2*alpha^2/(F*B876)^(1-beta)+rho*beta*nu*alpha/(4*(F*B876)^(0.5*(1-beta)))+(2-3*rho^2)/24*nu^2)*F876)</f>
        <v>#DIV/0!</v>
      </c>
      <c r="K876" s="11" t="e">
        <f>+nu/alpha*(F*B876)^(0.5*(1-beta))*LN(F/B876)</f>
        <v>#DIV/0!</v>
      </c>
      <c r="L876" s="11" t="e">
        <f>LN((SQRT(1-2*rho*K876+K876^2)+K876-rho)/(1-rho))</f>
        <v>#DIV/0!</v>
      </c>
      <c r="M876" s="11" t="e">
        <f t="shared" si="39"/>
        <v>#DIV/0!</v>
      </c>
      <c r="N876" s="10" t="e">
        <f t="shared" si="40"/>
        <v>#DIV/0!</v>
      </c>
      <c r="O876" s="10" t="e">
        <f t="shared" si="41"/>
        <v>#DIV/0!</v>
      </c>
      <c r="P876" s="8" t="e" cm="1">
        <f t="array" ref="P876">IF(E876=TRUE,0,dsdalpha)</f>
        <v>#DIV/0!</v>
      </c>
      <c r="Q876" s="8" t="e" cm="1">
        <f t="array" ref="Q876">IF(E876=TRUE,0,ds_dhro)</f>
        <v>#DIV/0!</v>
      </c>
      <c r="R876" s="9" t="e" cm="1">
        <f t="array" ref="R876">IF(E876=TRUE,0,dsdnu)</f>
        <v>#DIV/0!</v>
      </c>
    </row>
    <row r="877" spans="8:18" x14ac:dyDescent="0.2">
      <c r="H877" s="11"/>
      <c r="I877" s="16" t="e">
        <f>+alpha*((F*B877)^(0.5*(1-beta))*(1+1/24*(1-beta)^2*(LN(F/B877)^2)+1/1920*(1-beta)^4*(LN(F/B877)^4)))^(-1)</f>
        <v>#DIV/0!</v>
      </c>
      <c r="J877" s="11" t="e">
        <f>+(1+(1/24*(1-beta)^2*alpha^2/(F*B877)^(1-beta)+rho*beta*nu*alpha/(4*(F*B877)^(0.5*(1-beta)))+(2-3*rho^2)/24*nu^2)*F877)</f>
        <v>#DIV/0!</v>
      </c>
      <c r="K877" s="11" t="e">
        <f>+nu/alpha*(F*B877)^(0.5*(1-beta))*LN(F/B877)</f>
        <v>#DIV/0!</v>
      </c>
      <c r="L877" s="11" t="e">
        <f>LN((SQRT(1-2*rho*K877+K877^2)+K877-rho)/(1-rho))</f>
        <v>#DIV/0!</v>
      </c>
      <c r="M877" s="11" t="e">
        <f t="shared" si="39"/>
        <v>#DIV/0!</v>
      </c>
      <c r="N877" s="10" t="e">
        <f t="shared" si="40"/>
        <v>#DIV/0!</v>
      </c>
      <c r="O877" s="10" t="e">
        <f t="shared" si="41"/>
        <v>#DIV/0!</v>
      </c>
      <c r="P877" s="8" t="e" cm="1">
        <f t="array" ref="P877">IF(E877=TRUE,0,dsdalpha)</f>
        <v>#DIV/0!</v>
      </c>
      <c r="Q877" s="8" t="e" cm="1">
        <f t="array" ref="Q877">IF(E877=TRUE,0,ds_dhro)</f>
        <v>#DIV/0!</v>
      </c>
      <c r="R877" s="9" t="e" cm="1">
        <f t="array" ref="R877">IF(E877=TRUE,0,dsdnu)</f>
        <v>#DIV/0!</v>
      </c>
    </row>
    <row r="878" spans="8:18" x14ac:dyDescent="0.2">
      <c r="H878" s="11"/>
      <c r="I878" s="16" t="e">
        <f>+alpha*((F*B878)^(0.5*(1-beta))*(1+1/24*(1-beta)^2*(LN(F/B878)^2)+1/1920*(1-beta)^4*(LN(F/B878)^4)))^(-1)</f>
        <v>#DIV/0!</v>
      </c>
      <c r="J878" s="11" t="e">
        <f>+(1+(1/24*(1-beta)^2*alpha^2/(F*B878)^(1-beta)+rho*beta*nu*alpha/(4*(F*B878)^(0.5*(1-beta)))+(2-3*rho^2)/24*nu^2)*F878)</f>
        <v>#DIV/0!</v>
      </c>
      <c r="K878" s="11" t="e">
        <f>+nu/alpha*(F*B878)^(0.5*(1-beta))*LN(F/B878)</f>
        <v>#DIV/0!</v>
      </c>
      <c r="L878" s="11" t="e">
        <f>LN((SQRT(1-2*rho*K878+K878^2)+K878-rho)/(1-rho))</f>
        <v>#DIV/0!</v>
      </c>
      <c r="M878" s="11" t="e">
        <f t="shared" si="39"/>
        <v>#DIV/0!</v>
      </c>
      <c r="N878" s="10" t="e">
        <f t="shared" si="40"/>
        <v>#DIV/0!</v>
      </c>
      <c r="O878" s="10" t="e">
        <f t="shared" si="41"/>
        <v>#DIV/0!</v>
      </c>
      <c r="P878" s="8" t="e" cm="1">
        <f t="array" ref="P878">IF(E878=TRUE,0,dsdalpha)</f>
        <v>#DIV/0!</v>
      </c>
      <c r="Q878" s="8" t="e" cm="1">
        <f t="array" ref="Q878">IF(E878=TRUE,0,ds_dhro)</f>
        <v>#DIV/0!</v>
      </c>
      <c r="R878" s="9" t="e" cm="1">
        <f t="array" ref="R878">IF(E878=TRUE,0,dsdnu)</f>
        <v>#DIV/0!</v>
      </c>
    </row>
    <row r="879" spans="8:18" x14ac:dyDescent="0.2">
      <c r="H879" s="11"/>
      <c r="I879" s="16" t="e">
        <f>+alpha*((F*B879)^(0.5*(1-beta))*(1+1/24*(1-beta)^2*(LN(F/B879)^2)+1/1920*(1-beta)^4*(LN(F/B879)^4)))^(-1)</f>
        <v>#DIV/0!</v>
      </c>
      <c r="J879" s="11" t="e">
        <f>+(1+(1/24*(1-beta)^2*alpha^2/(F*B879)^(1-beta)+rho*beta*nu*alpha/(4*(F*B879)^(0.5*(1-beta)))+(2-3*rho^2)/24*nu^2)*F879)</f>
        <v>#DIV/0!</v>
      </c>
      <c r="K879" s="11" t="e">
        <f>+nu/alpha*(F*B879)^(0.5*(1-beta))*LN(F/B879)</f>
        <v>#DIV/0!</v>
      </c>
      <c r="L879" s="11" t="e">
        <f>LN((SQRT(1-2*rho*K879+K879^2)+K879-rho)/(1-rho))</f>
        <v>#DIV/0!</v>
      </c>
      <c r="M879" s="11" t="e">
        <f t="shared" si="39"/>
        <v>#DIV/0!</v>
      </c>
      <c r="N879" s="10" t="e">
        <f t="shared" si="40"/>
        <v>#DIV/0!</v>
      </c>
      <c r="O879" s="10" t="e">
        <f t="shared" si="41"/>
        <v>#DIV/0!</v>
      </c>
      <c r="P879" s="8" t="e" cm="1">
        <f t="array" ref="P879">IF(E879=TRUE,0,dsdalpha)</f>
        <v>#DIV/0!</v>
      </c>
      <c r="Q879" s="8" t="e" cm="1">
        <f t="array" ref="Q879">IF(E879=TRUE,0,ds_dhro)</f>
        <v>#DIV/0!</v>
      </c>
      <c r="R879" s="9" t="e" cm="1">
        <f t="array" ref="R879">IF(E879=TRUE,0,dsdnu)</f>
        <v>#DIV/0!</v>
      </c>
    </row>
    <row r="880" spans="8:18" x14ac:dyDescent="0.2">
      <c r="H880" s="11"/>
      <c r="I880" s="16" t="e">
        <f>+alpha*((F*B880)^(0.5*(1-beta))*(1+1/24*(1-beta)^2*(LN(F/B880)^2)+1/1920*(1-beta)^4*(LN(F/B880)^4)))^(-1)</f>
        <v>#DIV/0!</v>
      </c>
      <c r="J880" s="11" t="e">
        <f>+(1+(1/24*(1-beta)^2*alpha^2/(F*B880)^(1-beta)+rho*beta*nu*alpha/(4*(F*B880)^(0.5*(1-beta)))+(2-3*rho^2)/24*nu^2)*F880)</f>
        <v>#DIV/0!</v>
      </c>
      <c r="K880" s="11" t="e">
        <f>+nu/alpha*(F*B880)^(0.5*(1-beta))*LN(F/B880)</f>
        <v>#DIV/0!</v>
      </c>
      <c r="L880" s="11" t="e">
        <f>LN((SQRT(1-2*rho*K880+K880^2)+K880-rho)/(1-rho))</f>
        <v>#DIV/0!</v>
      </c>
      <c r="M880" s="11" t="e">
        <f t="shared" si="39"/>
        <v>#DIV/0!</v>
      </c>
      <c r="N880" s="10" t="e">
        <f t="shared" si="40"/>
        <v>#DIV/0!</v>
      </c>
      <c r="O880" s="10" t="e">
        <f t="shared" si="41"/>
        <v>#DIV/0!</v>
      </c>
      <c r="P880" s="8" t="e" cm="1">
        <f t="array" ref="P880">IF(E880=TRUE,0,dsdalpha)</f>
        <v>#DIV/0!</v>
      </c>
      <c r="Q880" s="8" t="e" cm="1">
        <f t="array" ref="Q880">IF(E880=TRUE,0,ds_dhro)</f>
        <v>#DIV/0!</v>
      </c>
      <c r="R880" s="9" t="e" cm="1">
        <f t="array" ref="R880">IF(E880=TRUE,0,dsdnu)</f>
        <v>#DIV/0!</v>
      </c>
    </row>
    <row r="881" spans="8:18" x14ac:dyDescent="0.2">
      <c r="H881" s="11"/>
      <c r="I881" s="16" t="e">
        <f>+alpha*((F*B881)^(0.5*(1-beta))*(1+1/24*(1-beta)^2*(LN(F/B881)^2)+1/1920*(1-beta)^4*(LN(F/B881)^4)))^(-1)</f>
        <v>#DIV/0!</v>
      </c>
      <c r="J881" s="11" t="e">
        <f>+(1+(1/24*(1-beta)^2*alpha^2/(F*B881)^(1-beta)+rho*beta*nu*alpha/(4*(F*B881)^(0.5*(1-beta)))+(2-3*rho^2)/24*nu^2)*F881)</f>
        <v>#DIV/0!</v>
      </c>
      <c r="K881" s="11" t="e">
        <f>+nu/alpha*(F*B881)^(0.5*(1-beta))*LN(F/B881)</f>
        <v>#DIV/0!</v>
      </c>
      <c r="L881" s="11" t="e">
        <f>LN((SQRT(1-2*rho*K881+K881^2)+K881-rho)/(1-rho))</f>
        <v>#DIV/0!</v>
      </c>
      <c r="M881" s="11" t="e">
        <f t="shared" si="39"/>
        <v>#DIV/0!</v>
      </c>
      <c r="N881" s="10" t="e">
        <f t="shared" si="40"/>
        <v>#DIV/0!</v>
      </c>
      <c r="O881" s="10" t="e">
        <f t="shared" si="41"/>
        <v>#DIV/0!</v>
      </c>
      <c r="P881" s="8" t="e" cm="1">
        <f t="array" ref="P881">IF(E881=TRUE,0,dsdalpha)</f>
        <v>#DIV/0!</v>
      </c>
      <c r="Q881" s="8" t="e" cm="1">
        <f t="array" ref="Q881">IF(E881=TRUE,0,ds_dhro)</f>
        <v>#DIV/0!</v>
      </c>
      <c r="R881" s="9" t="e" cm="1">
        <f t="array" ref="R881">IF(E881=TRUE,0,dsdnu)</f>
        <v>#DIV/0!</v>
      </c>
    </row>
    <row r="882" spans="8:18" x14ac:dyDescent="0.2">
      <c r="H882" s="11"/>
      <c r="I882" s="16" t="e">
        <f>+alpha*((F*B882)^(0.5*(1-beta))*(1+1/24*(1-beta)^2*(LN(F/B882)^2)+1/1920*(1-beta)^4*(LN(F/B882)^4)))^(-1)</f>
        <v>#DIV/0!</v>
      </c>
      <c r="J882" s="11" t="e">
        <f>+(1+(1/24*(1-beta)^2*alpha^2/(F*B882)^(1-beta)+rho*beta*nu*alpha/(4*(F*B882)^(0.5*(1-beta)))+(2-3*rho^2)/24*nu^2)*F882)</f>
        <v>#DIV/0!</v>
      </c>
      <c r="K882" s="11" t="e">
        <f>+nu/alpha*(F*B882)^(0.5*(1-beta))*LN(F/B882)</f>
        <v>#DIV/0!</v>
      </c>
      <c r="L882" s="11" t="e">
        <f>LN((SQRT(1-2*rho*K882+K882^2)+K882-rho)/(1-rho))</f>
        <v>#DIV/0!</v>
      </c>
      <c r="M882" s="11" t="e">
        <f t="shared" si="39"/>
        <v>#DIV/0!</v>
      </c>
      <c r="N882" s="10" t="e">
        <f t="shared" si="40"/>
        <v>#DIV/0!</v>
      </c>
      <c r="O882" s="10" t="e">
        <f t="shared" si="41"/>
        <v>#DIV/0!</v>
      </c>
      <c r="P882" s="8" t="e" cm="1">
        <f t="array" ref="P882">IF(E882=TRUE,0,dsdalpha)</f>
        <v>#DIV/0!</v>
      </c>
      <c r="Q882" s="8" t="e" cm="1">
        <f t="array" ref="Q882">IF(E882=TRUE,0,ds_dhro)</f>
        <v>#DIV/0!</v>
      </c>
      <c r="R882" s="9" t="e" cm="1">
        <f t="array" ref="R882">IF(E882=TRUE,0,dsdnu)</f>
        <v>#DIV/0!</v>
      </c>
    </row>
    <row r="883" spans="8:18" x14ac:dyDescent="0.2">
      <c r="H883" s="11"/>
      <c r="I883" s="16" t="e">
        <f>+alpha*((F*B883)^(0.5*(1-beta))*(1+1/24*(1-beta)^2*(LN(F/B883)^2)+1/1920*(1-beta)^4*(LN(F/B883)^4)))^(-1)</f>
        <v>#DIV/0!</v>
      </c>
      <c r="J883" s="11" t="e">
        <f>+(1+(1/24*(1-beta)^2*alpha^2/(F*B883)^(1-beta)+rho*beta*nu*alpha/(4*(F*B883)^(0.5*(1-beta)))+(2-3*rho^2)/24*nu^2)*F883)</f>
        <v>#DIV/0!</v>
      </c>
      <c r="K883" s="11" t="e">
        <f>+nu/alpha*(F*B883)^(0.5*(1-beta))*LN(F/B883)</f>
        <v>#DIV/0!</v>
      </c>
      <c r="L883" s="11" t="e">
        <f>LN((SQRT(1-2*rho*K883+K883^2)+K883-rho)/(1-rho))</f>
        <v>#DIV/0!</v>
      </c>
      <c r="M883" s="11" t="e">
        <f t="shared" si="39"/>
        <v>#DIV/0!</v>
      </c>
      <c r="N883" s="10" t="e">
        <f t="shared" si="40"/>
        <v>#DIV/0!</v>
      </c>
      <c r="O883" s="10" t="e">
        <f t="shared" si="41"/>
        <v>#DIV/0!</v>
      </c>
      <c r="P883" s="8" t="e" cm="1">
        <f t="array" ref="P883">IF(E883=TRUE,0,dsdalpha)</f>
        <v>#DIV/0!</v>
      </c>
      <c r="Q883" s="8" t="e" cm="1">
        <f t="array" ref="Q883">IF(E883=TRUE,0,ds_dhro)</f>
        <v>#DIV/0!</v>
      </c>
      <c r="R883" s="9" t="e" cm="1">
        <f t="array" ref="R883">IF(E883=TRUE,0,dsdnu)</f>
        <v>#DIV/0!</v>
      </c>
    </row>
    <row r="884" spans="8:18" x14ac:dyDescent="0.2">
      <c r="H884" s="11"/>
      <c r="I884" s="16" t="e">
        <f>+alpha*((F*B884)^(0.5*(1-beta))*(1+1/24*(1-beta)^2*(LN(F/B884)^2)+1/1920*(1-beta)^4*(LN(F/B884)^4)))^(-1)</f>
        <v>#DIV/0!</v>
      </c>
      <c r="J884" s="11" t="e">
        <f>+(1+(1/24*(1-beta)^2*alpha^2/(F*B884)^(1-beta)+rho*beta*nu*alpha/(4*(F*B884)^(0.5*(1-beta)))+(2-3*rho^2)/24*nu^2)*F884)</f>
        <v>#DIV/0!</v>
      </c>
      <c r="K884" s="11" t="e">
        <f>+nu/alpha*(F*B884)^(0.5*(1-beta))*LN(F/B884)</f>
        <v>#DIV/0!</v>
      </c>
      <c r="L884" s="11" t="e">
        <f>LN((SQRT(1-2*rho*K884+K884^2)+K884-rho)/(1-rho))</f>
        <v>#DIV/0!</v>
      </c>
      <c r="M884" s="11" t="e">
        <f t="shared" si="39"/>
        <v>#DIV/0!</v>
      </c>
      <c r="N884" s="10" t="e">
        <f t="shared" si="40"/>
        <v>#DIV/0!</v>
      </c>
      <c r="O884" s="10" t="e">
        <f t="shared" si="41"/>
        <v>#DIV/0!</v>
      </c>
      <c r="P884" s="8" t="e" cm="1">
        <f t="array" ref="P884">IF(E884=TRUE,0,dsdalpha)</f>
        <v>#DIV/0!</v>
      </c>
      <c r="Q884" s="8" t="e" cm="1">
        <f t="array" ref="Q884">IF(E884=TRUE,0,ds_dhro)</f>
        <v>#DIV/0!</v>
      </c>
      <c r="R884" s="9" t="e" cm="1">
        <f t="array" ref="R884">IF(E884=TRUE,0,dsdnu)</f>
        <v>#DIV/0!</v>
      </c>
    </row>
    <row r="885" spans="8:18" x14ac:dyDescent="0.2">
      <c r="H885" s="11"/>
      <c r="I885" s="16" t="e">
        <f>+alpha*((F*B885)^(0.5*(1-beta))*(1+1/24*(1-beta)^2*(LN(F/B885)^2)+1/1920*(1-beta)^4*(LN(F/B885)^4)))^(-1)</f>
        <v>#DIV/0!</v>
      </c>
      <c r="J885" s="11" t="e">
        <f>+(1+(1/24*(1-beta)^2*alpha^2/(F*B885)^(1-beta)+rho*beta*nu*alpha/(4*(F*B885)^(0.5*(1-beta)))+(2-3*rho^2)/24*nu^2)*F885)</f>
        <v>#DIV/0!</v>
      </c>
      <c r="K885" s="11" t="e">
        <f>+nu/alpha*(F*B885)^(0.5*(1-beta))*LN(F/B885)</f>
        <v>#DIV/0!</v>
      </c>
      <c r="L885" s="11" t="e">
        <f>LN((SQRT(1-2*rho*K885+K885^2)+K885-rho)/(1-rho))</f>
        <v>#DIV/0!</v>
      </c>
      <c r="M885" s="11" t="e">
        <f t="shared" si="39"/>
        <v>#DIV/0!</v>
      </c>
      <c r="N885" s="10" t="e">
        <f t="shared" si="40"/>
        <v>#DIV/0!</v>
      </c>
      <c r="O885" s="10" t="e">
        <f t="shared" si="41"/>
        <v>#DIV/0!</v>
      </c>
      <c r="P885" s="8" t="e" cm="1">
        <f t="array" ref="P885">IF(E885=TRUE,0,dsdalpha)</f>
        <v>#DIV/0!</v>
      </c>
      <c r="Q885" s="8" t="e" cm="1">
        <f t="array" ref="Q885">IF(E885=TRUE,0,ds_dhro)</f>
        <v>#DIV/0!</v>
      </c>
      <c r="R885" s="9" t="e" cm="1">
        <f t="array" ref="R885">IF(E885=TRUE,0,dsdnu)</f>
        <v>#DIV/0!</v>
      </c>
    </row>
    <row r="886" spans="8:18" x14ac:dyDescent="0.2">
      <c r="H886" s="11"/>
      <c r="I886" s="16" t="e">
        <f>+alpha*((F*B886)^(0.5*(1-beta))*(1+1/24*(1-beta)^2*(LN(F/B886)^2)+1/1920*(1-beta)^4*(LN(F/B886)^4)))^(-1)</f>
        <v>#DIV/0!</v>
      </c>
      <c r="J886" s="11" t="e">
        <f>+(1+(1/24*(1-beta)^2*alpha^2/(F*B886)^(1-beta)+rho*beta*nu*alpha/(4*(F*B886)^(0.5*(1-beta)))+(2-3*rho^2)/24*nu^2)*F886)</f>
        <v>#DIV/0!</v>
      </c>
      <c r="K886" s="11" t="e">
        <f>+nu/alpha*(F*B886)^(0.5*(1-beta))*LN(F/B886)</f>
        <v>#DIV/0!</v>
      </c>
      <c r="L886" s="11" t="e">
        <f>LN((SQRT(1-2*rho*K886+K886^2)+K886-rho)/(1-rho))</f>
        <v>#DIV/0!</v>
      </c>
      <c r="M886" s="11" t="e">
        <f t="shared" si="39"/>
        <v>#DIV/0!</v>
      </c>
      <c r="N886" s="10" t="e">
        <f t="shared" si="40"/>
        <v>#DIV/0!</v>
      </c>
      <c r="O886" s="10" t="e">
        <f t="shared" si="41"/>
        <v>#DIV/0!</v>
      </c>
      <c r="P886" s="8" t="e" cm="1">
        <f t="array" ref="P886">IF(E886=TRUE,0,dsdalpha)</f>
        <v>#DIV/0!</v>
      </c>
      <c r="Q886" s="8" t="e" cm="1">
        <f t="array" ref="Q886">IF(E886=TRUE,0,ds_dhro)</f>
        <v>#DIV/0!</v>
      </c>
      <c r="R886" s="9" t="e" cm="1">
        <f t="array" ref="R886">IF(E886=TRUE,0,dsdnu)</f>
        <v>#DIV/0!</v>
      </c>
    </row>
    <row r="887" spans="8:18" x14ac:dyDescent="0.2">
      <c r="H887" s="11"/>
      <c r="I887" s="16" t="e">
        <f>+alpha*((F*B887)^(0.5*(1-beta))*(1+1/24*(1-beta)^2*(LN(F/B887)^2)+1/1920*(1-beta)^4*(LN(F/B887)^4)))^(-1)</f>
        <v>#DIV/0!</v>
      </c>
      <c r="J887" s="11" t="e">
        <f>+(1+(1/24*(1-beta)^2*alpha^2/(F*B887)^(1-beta)+rho*beta*nu*alpha/(4*(F*B887)^(0.5*(1-beta)))+(2-3*rho^2)/24*nu^2)*F887)</f>
        <v>#DIV/0!</v>
      </c>
      <c r="K887" s="11" t="e">
        <f>+nu/alpha*(F*B887)^(0.5*(1-beta))*LN(F/B887)</f>
        <v>#DIV/0!</v>
      </c>
      <c r="L887" s="11" t="e">
        <f>LN((SQRT(1-2*rho*K887+K887^2)+K887-rho)/(1-rho))</f>
        <v>#DIV/0!</v>
      </c>
      <c r="M887" s="11" t="e">
        <f t="shared" si="39"/>
        <v>#DIV/0!</v>
      </c>
      <c r="N887" s="10" t="e">
        <f t="shared" si="40"/>
        <v>#DIV/0!</v>
      </c>
      <c r="O887" s="10" t="e">
        <f t="shared" si="41"/>
        <v>#DIV/0!</v>
      </c>
      <c r="P887" s="8" t="e" cm="1">
        <f t="array" ref="P887">IF(E887=TRUE,0,dsdalpha)</f>
        <v>#DIV/0!</v>
      </c>
      <c r="Q887" s="8" t="e" cm="1">
        <f t="array" ref="Q887">IF(E887=TRUE,0,ds_dhro)</f>
        <v>#DIV/0!</v>
      </c>
      <c r="R887" s="9" t="e" cm="1">
        <f t="array" ref="R887">IF(E887=TRUE,0,dsdnu)</f>
        <v>#DIV/0!</v>
      </c>
    </row>
    <row r="888" spans="8:18" x14ac:dyDescent="0.2">
      <c r="H888" s="11"/>
      <c r="I888" s="16" t="e">
        <f>+alpha*((F*B888)^(0.5*(1-beta))*(1+1/24*(1-beta)^2*(LN(F/B888)^2)+1/1920*(1-beta)^4*(LN(F/B888)^4)))^(-1)</f>
        <v>#DIV/0!</v>
      </c>
      <c r="J888" s="11" t="e">
        <f>+(1+(1/24*(1-beta)^2*alpha^2/(F*B888)^(1-beta)+rho*beta*nu*alpha/(4*(F*B888)^(0.5*(1-beta)))+(2-3*rho^2)/24*nu^2)*F888)</f>
        <v>#DIV/0!</v>
      </c>
      <c r="K888" s="11" t="e">
        <f>+nu/alpha*(F*B888)^(0.5*(1-beta))*LN(F/B888)</f>
        <v>#DIV/0!</v>
      </c>
      <c r="L888" s="11" t="e">
        <f>LN((SQRT(1-2*rho*K888+K888^2)+K888-rho)/(1-rho))</f>
        <v>#DIV/0!</v>
      </c>
      <c r="M888" s="11" t="e">
        <f t="shared" si="39"/>
        <v>#DIV/0!</v>
      </c>
      <c r="N888" s="10" t="e">
        <f t="shared" si="40"/>
        <v>#DIV/0!</v>
      </c>
      <c r="O888" s="10" t="e">
        <f t="shared" si="41"/>
        <v>#DIV/0!</v>
      </c>
      <c r="P888" s="8" t="e" cm="1">
        <f t="array" ref="P888">IF(E888=TRUE,0,dsdalpha)</f>
        <v>#DIV/0!</v>
      </c>
      <c r="Q888" s="8" t="e" cm="1">
        <f t="array" ref="Q888">IF(E888=TRUE,0,ds_dhro)</f>
        <v>#DIV/0!</v>
      </c>
      <c r="R888" s="9" t="e" cm="1">
        <f t="array" ref="R888">IF(E888=TRUE,0,dsdnu)</f>
        <v>#DIV/0!</v>
      </c>
    </row>
    <row r="889" spans="8:18" x14ac:dyDescent="0.2">
      <c r="H889" s="11"/>
      <c r="I889" s="16" t="e">
        <f>+alpha*((F*B889)^(0.5*(1-beta))*(1+1/24*(1-beta)^2*(LN(F/B889)^2)+1/1920*(1-beta)^4*(LN(F/B889)^4)))^(-1)</f>
        <v>#DIV/0!</v>
      </c>
      <c r="J889" s="11" t="e">
        <f>+(1+(1/24*(1-beta)^2*alpha^2/(F*B889)^(1-beta)+rho*beta*nu*alpha/(4*(F*B889)^(0.5*(1-beta)))+(2-3*rho^2)/24*nu^2)*F889)</f>
        <v>#DIV/0!</v>
      </c>
      <c r="K889" s="11" t="e">
        <f>+nu/alpha*(F*B889)^(0.5*(1-beta))*LN(F/B889)</f>
        <v>#DIV/0!</v>
      </c>
      <c r="L889" s="11" t="e">
        <f>LN((SQRT(1-2*rho*K889+K889^2)+K889-rho)/(1-rho))</f>
        <v>#DIV/0!</v>
      </c>
      <c r="M889" s="11" t="e">
        <f t="shared" si="39"/>
        <v>#DIV/0!</v>
      </c>
      <c r="N889" s="10" t="e">
        <f t="shared" si="40"/>
        <v>#DIV/0!</v>
      </c>
      <c r="O889" s="10" t="e">
        <f t="shared" si="41"/>
        <v>#DIV/0!</v>
      </c>
      <c r="P889" s="8" t="e" cm="1">
        <f t="array" ref="P889">IF(E889=TRUE,0,dsdalpha)</f>
        <v>#DIV/0!</v>
      </c>
      <c r="Q889" s="8" t="e" cm="1">
        <f t="array" ref="Q889">IF(E889=TRUE,0,ds_dhro)</f>
        <v>#DIV/0!</v>
      </c>
      <c r="R889" s="9" t="e" cm="1">
        <f t="array" ref="R889">IF(E889=TRUE,0,dsdnu)</f>
        <v>#DIV/0!</v>
      </c>
    </row>
    <row r="890" spans="8:18" x14ac:dyDescent="0.2">
      <c r="H890" s="11"/>
      <c r="I890" s="16" t="e">
        <f>+alpha*((F*B890)^(0.5*(1-beta))*(1+1/24*(1-beta)^2*(LN(F/B890)^2)+1/1920*(1-beta)^4*(LN(F/B890)^4)))^(-1)</f>
        <v>#DIV/0!</v>
      </c>
      <c r="J890" s="11" t="e">
        <f>+(1+(1/24*(1-beta)^2*alpha^2/(F*B890)^(1-beta)+rho*beta*nu*alpha/(4*(F*B890)^(0.5*(1-beta)))+(2-3*rho^2)/24*nu^2)*F890)</f>
        <v>#DIV/0!</v>
      </c>
      <c r="K890" s="11" t="e">
        <f>+nu/alpha*(F*B890)^(0.5*(1-beta))*LN(F/B890)</f>
        <v>#DIV/0!</v>
      </c>
      <c r="L890" s="11" t="e">
        <f>LN((SQRT(1-2*rho*K890+K890^2)+K890-rho)/(1-rho))</f>
        <v>#DIV/0!</v>
      </c>
      <c r="M890" s="11" t="e">
        <f t="shared" si="39"/>
        <v>#DIV/0!</v>
      </c>
      <c r="N890" s="10" t="e">
        <f t="shared" si="40"/>
        <v>#DIV/0!</v>
      </c>
      <c r="O890" s="10" t="e">
        <f t="shared" si="41"/>
        <v>#DIV/0!</v>
      </c>
      <c r="P890" s="8" t="e" cm="1">
        <f t="array" ref="P890">IF(E890=TRUE,0,dsdalpha)</f>
        <v>#DIV/0!</v>
      </c>
      <c r="Q890" s="8" t="e" cm="1">
        <f t="array" ref="Q890">IF(E890=TRUE,0,ds_dhro)</f>
        <v>#DIV/0!</v>
      </c>
      <c r="R890" s="9" t="e" cm="1">
        <f t="array" ref="R890">IF(E890=TRUE,0,dsdnu)</f>
        <v>#DIV/0!</v>
      </c>
    </row>
    <row r="891" spans="8:18" x14ac:dyDescent="0.2">
      <c r="H891" s="11"/>
      <c r="I891" s="16" t="e">
        <f>+alpha*((F*B891)^(0.5*(1-beta))*(1+1/24*(1-beta)^2*(LN(F/B891)^2)+1/1920*(1-beta)^4*(LN(F/B891)^4)))^(-1)</f>
        <v>#DIV/0!</v>
      </c>
      <c r="J891" s="11" t="e">
        <f>+(1+(1/24*(1-beta)^2*alpha^2/(F*B891)^(1-beta)+rho*beta*nu*alpha/(4*(F*B891)^(0.5*(1-beta)))+(2-3*rho^2)/24*nu^2)*F891)</f>
        <v>#DIV/0!</v>
      </c>
      <c r="K891" s="11" t="e">
        <f>+nu/alpha*(F*B891)^(0.5*(1-beta))*LN(F/B891)</f>
        <v>#DIV/0!</v>
      </c>
      <c r="L891" s="11" t="e">
        <f>LN((SQRT(1-2*rho*K891+K891^2)+K891-rho)/(1-rho))</f>
        <v>#DIV/0!</v>
      </c>
      <c r="M891" s="11" t="e">
        <f t="shared" si="39"/>
        <v>#DIV/0!</v>
      </c>
      <c r="N891" s="10" t="e">
        <f t="shared" si="40"/>
        <v>#DIV/0!</v>
      </c>
      <c r="O891" s="10" t="e">
        <f t="shared" si="41"/>
        <v>#DIV/0!</v>
      </c>
      <c r="P891" s="8" t="e" cm="1">
        <f t="array" ref="P891">IF(E891=TRUE,0,dsdalpha)</f>
        <v>#DIV/0!</v>
      </c>
      <c r="Q891" s="8" t="e" cm="1">
        <f t="array" ref="Q891">IF(E891=TRUE,0,ds_dhro)</f>
        <v>#DIV/0!</v>
      </c>
      <c r="R891" s="9" t="e" cm="1">
        <f t="array" ref="R891">IF(E891=TRUE,0,dsdnu)</f>
        <v>#DIV/0!</v>
      </c>
    </row>
    <row r="892" spans="8:18" x14ac:dyDescent="0.2">
      <c r="H892" s="11"/>
      <c r="I892" s="16" t="e">
        <f>+alpha*((F*B892)^(0.5*(1-beta))*(1+1/24*(1-beta)^2*(LN(F/B892)^2)+1/1920*(1-beta)^4*(LN(F/B892)^4)))^(-1)</f>
        <v>#DIV/0!</v>
      </c>
      <c r="J892" s="11" t="e">
        <f>+(1+(1/24*(1-beta)^2*alpha^2/(F*B892)^(1-beta)+rho*beta*nu*alpha/(4*(F*B892)^(0.5*(1-beta)))+(2-3*rho^2)/24*nu^2)*F892)</f>
        <v>#DIV/0!</v>
      </c>
      <c r="K892" s="11" t="e">
        <f>+nu/alpha*(F*B892)^(0.5*(1-beta))*LN(F/B892)</f>
        <v>#DIV/0!</v>
      </c>
      <c r="L892" s="11" t="e">
        <f>LN((SQRT(1-2*rho*K892+K892^2)+K892-rho)/(1-rho))</f>
        <v>#DIV/0!</v>
      </c>
      <c r="M892" s="11" t="e">
        <f t="shared" si="39"/>
        <v>#DIV/0!</v>
      </c>
      <c r="N892" s="10" t="e">
        <f t="shared" si="40"/>
        <v>#DIV/0!</v>
      </c>
      <c r="O892" s="10" t="e">
        <f t="shared" si="41"/>
        <v>#DIV/0!</v>
      </c>
      <c r="P892" s="8" t="e" cm="1">
        <f t="array" ref="P892">IF(E892=TRUE,0,dsdalpha)</f>
        <v>#DIV/0!</v>
      </c>
      <c r="Q892" s="8" t="e" cm="1">
        <f t="array" ref="Q892">IF(E892=TRUE,0,ds_dhro)</f>
        <v>#DIV/0!</v>
      </c>
      <c r="R892" s="9" t="e" cm="1">
        <f t="array" ref="R892">IF(E892=TRUE,0,dsdnu)</f>
        <v>#DIV/0!</v>
      </c>
    </row>
    <row r="893" spans="8:18" x14ac:dyDescent="0.2">
      <c r="H893" s="11"/>
      <c r="I893" s="16" t="e">
        <f>+alpha*((F*B893)^(0.5*(1-beta))*(1+1/24*(1-beta)^2*(LN(F/B893)^2)+1/1920*(1-beta)^4*(LN(F/B893)^4)))^(-1)</f>
        <v>#DIV/0!</v>
      </c>
      <c r="J893" s="11" t="e">
        <f>+(1+(1/24*(1-beta)^2*alpha^2/(F*B893)^(1-beta)+rho*beta*nu*alpha/(4*(F*B893)^(0.5*(1-beta)))+(2-3*rho^2)/24*nu^2)*F893)</f>
        <v>#DIV/0!</v>
      </c>
      <c r="K893" s="11" t="e">
        <f>+nu/alpha*(F*B893)^(0.5*(1-beta))*LN(F/B893)</f>
        <v>#DIV/0!</v>
      </c>
      <c r="L893" s="11" t="e">
        <f>LN((SQRT(1-2*rho*K893+K893^2)+K893-rho)/(1-rho))</f>
        <v>#DIV/0!</v>
      </c>
      <c r="M893" s="11" t="e">
        <f t="shared" si="39"/>
        <v>#DIV/0!</v>
      </c>
      <c r="N893" s="10" t="e">
        <f t="shared" si="40"/>
        <v>#DIV/0!</v>
      </c>
      <c r="O893" s="10" t="e">
        <f t="shared" si="41"/>
        <v>#DIV/0!</v>
      </c>
      <c r="P893" s="8" t="e" cm="1">
        <f t="array" ref="P893">IF(E893=TRUE,0,dsdalpha)</f>
        <v>#DIV/0!</v>
      </c>
      <c r="Q893" s="8" t="e" cm="1">
        <f t="array" ref="Q893">IF(E893=TRUE,0,ds_dhro)</f>
        <v>#DIV/0!</v>
      </c>
      <c r="R893" s="9" t="e" cm="1">
        <f t="array" ref="R893">IF(E893=TRUE,0,dsdnu)</f>
        <v>#DIV/0!</v>
      </c>
    </row>
    <row r="894" spans="8:18" x14ac:dyDescent="0.2">
      <c r="H894" s="11"/>
      <c r="I894" s="16" t="e">
        <f>+alpha*((F*B894)^(0.5*(1-beta))*(1+1/24*(1-beta)^2*(LN(F/B894)^2)+1/1920*(1-beta)^4*(LN(F/B894)^4)))^(-1)</f>
        <v>#DIV/0!</v>
      </c>
      <c r="J894" s="11" t="e">
        <f>+(1+(1/24*(1-beta)^2*alpha^2/(F*B894)^(1-beta)+rho*beta*nu*alpha/(4*(F*B894)^(0.5*(1-beta)))+(2-3*rho^2)/24*nu^2)*F894)</f>
        <v>#DIV/0!</v>
      </c>
      <c r="K894" s="11" t="e">
        <f>+nu/alpha*(F*B894)^(0.5*(1-beta))*LN(F/B894)</f>
        <v>#DIV/0!</v>
      </c>
      <c r="L894" s="11" t="e">
        <f>LN((SQRT(1-2*rho*K894+K894^2)+K894-rho)/(1-rho))</f>
        <v>#DIV/0!</v>
      </c>
      <c r="M894" s="11" t="e">
        <f t="shared" si="39"/>
        <v>#DIV/0!</v>
      </c>
      <c r="N894" s="10" t="e">
        <f t="shared" si="40"/>
        <v>#DIV/0!</v>
      </c>
      <c r="O894" s="10" t="e">
        <f t="shared" si="41"/>
        <v>#DIV/0!</v>
      </c>
      <c r="P894" s="8" t="e" cm="1">
        <f t="array" ref="P894">IF(E894=TRUE,0,dsdalpha)</f>
        <v>#DIV/0!</v>
      </c>
      <c r="Q894" s="8" t="e" cm="1">
        <f t="array" ref="Q894">IF(E894=TRUE,0,ds_dhro)</f>
        <v>#DIV/0!</v>
      </c>
      <c r="R894" s="9" t="e" cm="1">
        <f t="array" ref="R894">IF(E894=TRUE,0,dsdnu)</f>
        <v>#DIV/0!</v>
      </c>
    </row>
    <row r="895" spans="8:18" x14ac:dyDescent="0.2">
      <c r="H895" s="11"/>
      <c r="I895" s="16" t="e">
        <f>+alpha*((F*B895)^(0.5*(1-beta))*(1+1/24*(1-beta)^2*(LN(F/B895)^2)+1/1920*(1-beta)^4*(LN(F/B895)^4)))^(-1)</f>
        <v>#DIV/0!</v>
      </c>
      <c r="J895" s="11" t="e">
        <f>+(1+(1/24*(1-beta)^2*alpha^2/(F*B895)^(1-beta)+rho*beta*nu*alpha/(4*(F*B895)^(0.5*(1-beta)))+(2-3*rho^2)/24*nu^2)*F895)</f>
        <v>#DIV/0!</v>
      </c>
      <c r="K895" s="11" t="e">
        <f>+nu/alpha*(F*B895)^(0.5*(1-beta))*LN(F/B895)</f>
        <v>#DIV/0!</v>
      </c>
      <c r="L895" s="11" t="e">
        <f>LN((SQRT(1-2*rho*K895+K895^2)+K895-rho)/(1-rho))</f>
        <v>#DIV/0!</v>
      </c>
      <c r="M895" s="11" t="e">
        <f t="shared" si="39"/>
        <v>#DIV/0!</v>
      </c>
      <c r="N895" s="10" t="e">
        <f t="shared" si="40"/>
        <v>#DIV/0!</v>
      </c>
      <c r="O895" s="10" t="e">
        <f t="shared" si="41"/>
        <v>#DIV/0!</v>
      </c>
      <c r="P895" s="8" t="e" cm="1">
        <f t="array" ref="P895">IF(E895=TRUE,0,dsdalpha)</f>
        <v>#DIV/0!</v>
      </c>
      <c r="Q895" s="8" t="e" cm="1">
        <f t="array" ref="Q895">IF(E895=TRUE,0,ds_dhro)</f>
        <v>#DIV/0!</v>
      </c>
      <c r="R895" s="9" t="e" cm="1">
        <f t="array" ref="R895">IF(E895=TRUE,0,dsdnu)</f>
        <v>#DIV/0!</v>
      </c>
    </row>
    <row r="896" spans="8:18" x14ac:dyDescent="0.2">
      <c r="H896" s="11"/>
      <c r="I896" s="16" t="e">
        <f>+alpha*((F*B896)^(0.5*(1-beta))*(1+1/24*(1-beta)^2*(LN(F/B896)^2)+1/1920*(1-beta)^4*(LN(F/B896)^4)))^(-1)</f>
        <v>#DIV/0!</v>
      </c>
      <c r="J896" s="11" t="e">
        <f>+(1+(1/24*(1-beta)^2*alpha^2/(F*B896)^(1-beta)+rho*beta*nu*alpha/(4*(F*B896)^(0.5*(1-beta)))+(2-3*rho^2)/24*nu^2)*F896)</f>
        <v>#DIV/0!</v>
      </c>
      <c r="K896" s="11" t="e">
        <f>+nu/alpha*(F*B896)^(0.5*(1-beta))*LN(F/B896)</f>
        <v>#DIV/0!</v>
      </c>
      <c r="L896" s="11" t="e">
        <f>LN((SQRT(1-2*rho*K896+K896^2)+K896-rho)/(1-rho))</f>
        <v>#DIV/0!</v>
      </c>
      <c r="M896" s="11" t="e">
        <f t="shared" si="39"/>
        <v>#DIV/0!</v>
      </c>
      <c r="N896" s="10" t="e">
        <f t="shared" si="40"/>
        <v>#DIV/0!</v>
      </c>
      <c r="O896" s="10" t="e">
        <f t="shared" si="41"/>
        <v>#DIV/0!</v>
      </c>
      <c r="P896" s="8" t="e" cm="1">
        <f t="array" ref="P896">IF(E896=TRUE,0,dsdalpha)</f>
        <v>#DIV/0!</v>
      </c>
      <c r="Q896" s="8" t="e" cm="1">
        <f t="array" ref="Q896">IF(E896=TRUE,0,ds_dhro)</f>
        <v>#DIV/0!</v>
      </c>
      <c r="R896" s="9" t="e" cm="1">
        <f t="array" ref="R896">IF(E896=TRUE,0,dsdnu)</f>
        <v>#DIV/0!</v>
      </c>
    </row>
    <row r="897" spans="8:18" x14ac:dyDescent="0.2">
      <c r="H897" s="11"/>
      <c r="I897" s="16" t="e">
        <f>+alpha*((F*B897)^(0.5*(1-beta))*(1+1/24*(1-beta)^2*(LN(F/B897)^2)+1/1920*(1-beta)^4*(LN(F/B897)^4)))^(-1)</f>
        <v>#DIV/0!</v>
      </c>
      <c r="J897" s="11" t="e">
        <f>+(1+(1/24*(1-beta)^2*alpha^2/(F*B897)^(1-beta)+rho*beta*nu*alpha/(4*(F*B897)^(0.5*(1-beta)))+(2-3*rho^2)/24*nu^2)*F897)</f>
        <v>#DIV/0!</v>
      </c>
      <c r="K897" s="11" t="e">
        <f>+nu/alpha*(F*B897)^(0.5*(1-beta))*LN(F/B897)</f>
        <v>#DIV/0!</v>
      </c>
      <c r="L897" s="11" t="e">
        <f>LN((SQRT(1-2*rho*K897+K897^2)+K897-rho)/(1-rho))</f>
        <v>#DIV/0!</v>
      </c>
      <c r="M897" s="11" t="e">
        <f t="shared" si="39"/>
        <v>#DIV/0!</v>
      </c>
      <c r="N897" s="10" t="e">
        <f t="shared" si="40"/>
        <v>#DIV/0!</v>
      </c>
      <c r="O897" s="10" t="e">
        <f t="shared" si="41"/>
        <v>#DIV/0!</v>
      </c>
      <c r="P897" s="8" t="e" cm="1">
        <f t="array" ref="P897">IF(E897=TRUE,0,dsdalpha)</f>
        <v>#DIV/0!</v>
      </c>
      <c r="Q897" s="8" t="e" cm="1">
        <f t="array" ref="Q897">IF(E897=TRUE,0,ds_dhro)</f>
        <v>#DIV/0!</v>
      </c>
      <c r="R897" s="9" t="e" cm="1">
        <f t="array" ref="R897">IF(E897=TRUE,0,dsdnu)</f>
        <v>#DIV/0!</v>
      </c>
    </row>
    <row r="898" spans="8:18" x14ac:dyDescent="0.2">
      <c r="H898" s="11"/>
      <c r="I898" s="16" t="e">
        <f>+alpha*((F*B898)^(0.5*(1-beta))*(1+1/24*(1-beta)^2*(LN(F/B898)^2)+1/1920*(1-beta)^4*(LN(F/B898)^4)))^(-1)</f>
        <v>#DIV/0!</v>
      </c>
      <c r="J898" s="11" t="e">
        <f>+(1+(1/24*(1-beta)^2*alpha^2/(F*B898)^(1-beta)+rho*beta*nu*alpha/(4*(F*B898)^(0.5*(1-beta)))+(2-3*rho^2)/24*nu^2)*F898)</f>
        <v>#DIV/0!</v>
      </c>
      <c r="K898" s="11" t="e">
        <f>+nu/alpha*(F*B898)^(0.5*(1-beta))*LN(F/B898)</f>
        <v>#DIV/0!</v>
      </c>
      <c r="L898" s="11" t="e">
        <f>LN((SQRT(1-2*rho*K898+K898^2)+K898-rho)/(1-rho))</f>
        <v>#DIV/0!</v>
      </c>
      <c r="M898" s="11" t="e">
        <f t="shared" si="39"/>
        <v>#DIV/0!</v>
      </c>
      <c r="N898" s="10" t="e">
        <f t="shared" si="40"/>
        <v>#DIV/0!</v>
      </c>
      <c r="O898" s="10" t="e">
        <f t="shared" si="41"/>
        <v>#DIV/0!</v>
      </c>
      <c r="P898" s="8" t="e" cm="1">
        <f t="array" ref="P898">IF(E898=TRUE,0,dsdalpha)</f>
        <v>#DIV/0!</v>
      </c>
      <c r="Q898" s="8" t="e" cm="1">
        <f t="array" ref="Q898">IF(E898=TRUE,0,ds_dhro)</f>
        <v>#DIV/0!</v>
      </c>
      <c r="R898" s="9" t="e" cm="1">
        <f t="array" ref="R898">IF(E898=TRUE,0,dsdnu)</f>
        <v>#DIV/0!</v>
      </c>
    </row>
    <row r="899" spans="8:18" x14ac:dyDescent="0.2">
      <c r="H899" s="11"/>
      <c r="I899" s="16" t="e">
        <f>+alpha*((F*B899)^(0.5*(1-beta))*(1+1/24*(1-beta)^2*(LN(F/B899)^2)+1/1920*(1-beta)^4*(LN(F/B899)^4)))^(-1)</f>
        <v>#DIV/0!</v>
      </c>
      <c r="J899" s="11" t="e">
        <f>+(1+(1/24*(1-beta)^2*alpha^2/(F*B899)^(1-beta)+rho*beta*nu*alpha/(4*(F*B899)^(0.5*(1-beta)))+(2-3*rho^2)/24*nu^2)*F899)</f>
        <v>#DIV/0!</v>
      </c>
      <c r="K899" s="11" t="e">
        <f>+nu/alpha*(F*B899)^(0.5*(1-beta))*LN(F/B899)</f>
        <v>#DIV/0!</v>
      </c>
      <c r="L899" s="11" t="e">
        <f>LN((SQRT(1-2*rho*K899+K899^2)+K899-rho)/(1-rho))</f>
        <v>#DIV/0!</v>
      </c>
      <c r="M899" s="11" t="e">
        <f t="shared" ref="M899:M962" si="42">I899*J899*K899/L899</f>
        <v>#DIV/0!</v>
      </c>
      <c r="N899" s="10" t="e">
        <f t="shared" ref="N899:N962" si="43">(M899-D899)^2</f>
        <v>#DIV/0!</v>
      </c>
      <c r="O899" s="10" t="e">
        <f t="shared" ref="O899:O962" si="44">IF(E899=TRUE,0,N899)</f>
        <v>#DIV/0!</v>
      </c>
      <c r="P899" s="8" t="e" cm="1">
        <f t="array" ref="P899">IF(E899=TRUE,0,dsdalpha)</f>
        <v>#DIV/0!</v>
      </c>
      <c r="Q899" s="8" t="e" cm="1">
        <f t="array" ref="Q899">IF(E899=TRUE,0,ds_dhro)</f>
        <v>#DIV/0!</v>
      </c>
      <c r="R899" s="9" t="e" cm="1">
        <f t="array" ref="R899">IF(E899=TRUE,0,dsdnu)</f>
        <v>#DIV/0!</v>
      </c>
    </row>
    <row r="900" spans="8:18" x14ac:dyDescent="0.2">
      <c r="H900" s="11"/>
      <c r="I900" s="16" t="e">
        <f>+alpha*((F*B900)^(0.5*(1-beta))*(1+1/24*(1-beta)^2*(LN(F/B900)^2)+1/1920*(1-beta)^4*(LN(F/B900)^4)))^(-1)</f>
        <v>#DIV/0!</v>
      </c>
      <c r="J900" s="11" t="e">
        <f>+(1+(1/24*(1-beta)^2*alpha^2/(F*B900)^(1-beta)+rho*beta*nu*alpha/(4*(F*B900)^(0.5*(1-beta)))+(2-3*rho^2)/24*nu^2)*F900)</f>
        <v>#DIV/0!</v>
      </c>
      <c r="K900" s="11" t="e">
        <f>+nu/alpha*(F*B900)^(0.5*(1-beta))*LN(F/B900)</f>
        <v>#DIV/0!</v>
      </c>
      <c r="L900" s="11" t="e">
        <f>LN((SQRT(1-2*rho*K900+K900^2)+K900-rho)/(1-rho))</f>
        <v>#DIV/0!</v>
      </c>
      <c r="M900" s="11" t="e">
        <f t="shared" si="42"/>
        <v>#DIV/0!</v>
      </c>
      <c r="N900" s="10" t="e">
        <f t="shared" si="43"/>
        <v>#DIV/0!</v>
      </c>
      <c r="O900" s="10" t="e">
        <f t="shared" si="44"/>
        <v>#DIV/0!</v>
      </c>
      <c r="P900" s="8" t="e" cm="1">
        <f t="array" ref="P900">IF(E900=TRUE,0,dsdalpha)</f>
        <v>#DIV/0!</v>
      </c>
      <c r="Q900" s="8" t="e" cm="1">
        <f t="array" ref="Q900">IF(E900=TRUE,0,ds_dhro)</f>
        <v>#DIV/0!</v>
      </c>
      <c r="R900" s="9" t="e" cm="1">
        <f t="array" ref="R900">IF(E900=TRUE,0,dsdnu)</f>
        <v>#DIV/0!</v>
      </c>
    </row>
    <row r="901" spans="8:18" x14ac:dyDescent="0.2">
      <c r="H901" s="11"/>
      <c r="I901" s="16" t="e">
        <f>+alpha*((F*B901)^(0.5*(1-beta))*(1+1/24*(1-beta)^2*(LN(F/B901)^2)+1/1920*(1-beta)^4*(LN(F/B901)^4)))^(-1)</f>
        <v>#DIV/0!</v>
      </c>
      <c r="J901" s="11" t="e">
        <f>+(1+(1/24*(1-beta)^2*alpha^2/(F*B901)^(1-beta)+rho*beta*nu*alpha/(4*(F*B901)^(0.5*(1-beta)))+(2-3*rho^2)/24*nu^2)*F901)</f>
        <v>#DIV/0!</v>
      </c>
      <c r="K901" s="11" t="e">
        <f>+nu/alpha*(F*B901)^(0.5*(1-beta))*LN(F/B901)</f>
        <v>#DIV/0!</v>
      </c>
      <c r="L901" s="11" t="e">
        <f>LN((SQRT(1-2*rho*K901+K901^2)+K901-rho)/(1-rho))</f>
        <v>#DIV/0!</v>
      </c>
      <c r="M901" s="11" t="e">
        <f t="shared" si="42"/>
        <v>#DIV/0!</v>
      </c>
      <c r="N901" s="10" t="e">
        <f t="shared" si="43"/>
        <v>#DIV/0!</v>
      </c>
      <c r="O901" s="10" t="e">
        <f t="shared" si="44"/>
        <v>#DIV/0!</v>
      </c>
      <c r="P901" s="8" t="e" cm="1">
        <f t="array" ref="P901">IF(E901=TRUE,0,dsdalpha)</f>
        <v>#DIV/0!</v>
      </c>
      <c r="Q901" s="8" t="e" cm="1">
        <f t="array" ref="Q901">IF(E901=TRUE,0,ds_dhro)</f>
        <v>#DIV/0!</v>
      </c>
      <c r="R901" s="9" t="e" cm="1">
        <f t="array" ref="R901">IF(E901=TRUE,0,dsdnu)</f>
        <v>#DIV/0!</v>
      </c>
    </row>
    <row r="902" spans="8:18" x14ac:dyDescent="0.2">
      <c r="H902" s="11"/>
      <c r="I902" s="16" t="e">
        <f>+alpha*((F*B902)^(0.5*(1-beta))*(1+1/24*(1-beta)^2*(LN(F/B902)^2)+1/1920*(1-beta)^4*(LN(F/B902)^4)))^(-1)</f>
        <v>#DIV/0!</v>
      </c>
      <c r="J902" s="11" t="e">
        <f>+(1+(1/24*(1-beta)^2*alpha^2/(F*B902)^(1-beta)+rho*beta*nu*alpha/(4*(F*B902)^(0.5*(1-beta)))+(2-3*rho^2)/24*nu^2)*F902)</f>
        <v>#DIV/0!</v>
      </c>
      <c r="K902" s="11" t="e">
        <f>+nu/alpha*(F*B902)^(0.5*(1-beta))*LN(F/B902)</f>
        <v>#DIV/0!</v>
      </c>
      <c r="L902" s="11" t="e">
        <f>LN((SQRT(1-2*rho*K902+K902^2)+K902-rho)/(1-rho))</f>
        <v>#DIV/0!</v>
      </c>
      <c r="M902" s="11" t="e">
        <f t="shared" si="42"/>
        <v>#DIV/0!</v>
      </c>
      <c r="N902" s="10" t="e">
        <f t="shared" si="43"/>
        <v>#DIV/0!</v>
      </c>
      <c r="O902" s="10" t="e">
        <f t="shared" si="44"/>
        <v>#DIV/0!</v>
      </c>
      <c r="P902" s="8" t="e" cm="1">
        <f t="array" ref="P902">IF(E902=TRUE,0,dsdalpha)</f>
        <v>#DIV/0!</v>
      </c>
      <c r="Q902" s="8" t="e" cm="1">
        <f t="array" ref="Q902">IF(E902=TRUE,0,ds_dhro)</f>
        <v>#DIV/0!</v>
      </c>
      <c r="R902" s="9" t="e" cm="1">
        <f t="array" ref="R902">IF(E902=TRUE,0,dsdnu)</f>
        <v>#DIV/0!</v>
      </c>
    </row>
    <row r="903" spans="8:18" x14ac:dyDescent="0.2">
      <c r="H903" s="11"/>
      <c r="I903" s="16" t="e">
        <f>+alpha*((F*B903)^(0.5*(1-beta))*(1+1/24*(1-beta)^2*(LN(F/B903)^2)+1/1920*(1-beta)^4*(LN(F/B903)^4)))^(-1)</f>
        <v>#DIV/0!</v>
      </c>
      <c r="J903" s="11" t="e">
        <f>+(1+(1/24*(1-beta)^2*alpha^2/(F*B903)^(1-beta)+rho*beta*nu*alpha/(4*(F*B903)^(0.5*(1-beta)))+(2-3*rho^2)/24*nu^2)*F903)</f>
        <v>#DIV/0!</v>
      </c>
      <c r="K903" s="11" t="e">
        <f>+nu/alpha*(F*B903)^(0.5*(1-beta))*LN(F/B903)</f>
        <v>#DIV/0!</v>
      </c>
      <c r="L903" s="11" t="e">
        <f>LN((SQRT(1-2*rho*K903+K903^2)+K903-rho)/(1-rho))</f>
        <v>#DIV/0!</v>
      </c>
      <c r="M903" s="11" t="e">
        <f t="shared" si="42"/>
        <v>#DIV/0!</v>
      </c>
      <c r="N903" s="10" t="e">
        <f t="shared" si="43"/>
        <v>#DIV/0!</v>
      </c>
      <c r="O903" s="10" t="e">
        <f t="shared" si="44"/>
        <v>#DIV/0!</v>
      </c>
      <c r="P903" s="8" t="e" cm="1">
        <f t="array" ref="P903">IF(E903=TRUE,0,dsdalpha)</f>
        <v>#DIV/0!</v>
      </c>
      <c r="Q903" s="8" t="e" cm="1">
        <f t="array" ref="Q903">IF(E903=TRUE,0,ds_dhro)</f>
        <v>#DIV/0!</v>
      </c>
      <c r="R903" s="9" t="e" cm="1">
        <f t="array" ref="R903">IF(E903=TRUE,0,dsdnu)</f>
        <v>#DIV/0!</v>
      </c>
    </row>
    <row r="904" spans="8:18" x14ac:dyDescent="0.2">
      <c r="H904" s="11"/>
      <c r="I904" s="16" t="e">
        <f>+alpha*((F*B904)^(0.5*(1-beta))*(1+1/24*(1-beta)^2*(LN(F/B904)^2)+1/1920*(1-beta)^4*(LN(F/B904)^4)))^(-1)</f>
        <v>#DIV/0!</v>
      </c>
      <c r="J904" s="11" t="e">
        <f>+(1+(1/24*(1-beta)^2*alpha^2/(F*B904)^(1-beta)+rho*beta*nu*alpha/(4*(F*B904)^(0.5*(1-beta)))+(2-3*rho^2)/24*nu^2)*F904)</f>
        <v>#DIV/0!</v>
      </c>
      <c r="K904" s="11" t="e">
        <f>+nu/alpha*(F*B904)^(0.5*(1-beta))*LN(F/B904)</f>
        <v>#DIV/0!</v>
      </c>
      <c r="L904" s="11" t="e">
        <f>LN((SQRT(1-2*rho*K904+K904^2)+K904-rho)/(1-rho))</f>
        <v>#DIV/0!</v>
      </c>
      <c r="M904" s="11" t="e">
        <f t="shared" si="42"/>
        <v>#DIV/0!</v>
      </c>
      <c r="N904" s="10" t="e">
        <f t="shared" si="43"/>
        <v>#DIV/0!</v>
      </c>
      <c r="O904" s="10" t="e">
        <f t="shared" si="44"/>
        <v>#DIV/0!</v>
      </c>
      <c r="P904" s="8" t="e" cm="1">
        <f t="array" ref="P904">IF(E904=TRUE,0,dsdalpha)</f>
        <v>#DIV/0!</v>
      </c>
      <c r="Q904" s="8" t="e" cm="1">
        <f t="array" ref="Q904">IF(E904=TRUE,0,ds_dhro)</f>
        <v>#DIV/0!</v>
      </c>
      <c r="R904" s="9" t="e" cm="1">
        <f t="array" ref="R904">IF(E904=TRUE,0,dsdnu)</f>
        <v>#DIV/0!</v>
      </c>
    </row>
    <row r="905" spans="8:18" x14ac:dyDescent="0.2">
      <c r="H905" s="11"/>
      <c r="I905" s="16" t="e">
        <f>+alpha*((F*B905)^(0.5*(1-beta))*(1+1/24*(1-beta)^2*(LN(F/B905)^2)+1/1920*(1-beta)^4*(LN(F/B905)^4)))^(-1)</f>
        <v>#DIV/0!</v>
      </c>
      <c r="J905" s="11" t="e">
        <f>+(1+(1/24*(1-beta)^2*alpha^2/(F*B905)^(1-beta)+rho*beta*nu*alpha/(4*(F*B905)^(0.5*(1-beta)))+(2-3*rho^2)/24*nu^2)*F905)</f>
        <v>#DIV/0!</v>
      </c>
      <c r="K905" s="11" t="e">
        <f>+nu/alpha*(F*B905)^(0.5*(1-beta))*LN(F/B905)</f>
        <v>#DIV/0!</v>
      </c>
      <c r="L905" s="11" t="e">
        <f>LN((SQRT(1-2*rho*K905+K905^2)+K905-rho)/(1-rho))</f>
        <v>#DIV/0!</v>
      </c>
      <c r="M905" s="11" t="e">
        <f t="shared" si="42"/>
        <v>#DIV/0!</v>
      </c>
      <c r="N905" s="10" t="e">
        <f t="shared" si="43"/>
        <v>#DIV/0!</v>
      </c>
      <c r="O905" s="10" t="e">
        <f t="shared" si="44"/>
        <v>#DIV/0!</v>
      </c>
      <c r="P905" s="8" t="e" cm="1">
        <f t="array" ref="P905">IF(E905=TRUE,0,dsdalpha)</f>
        <v>#DIV/0!</v>
      </c>
      <c r="Q905" s="8" t="e" cm="1">
        <f t="array" ref="Q905">IF(E905=TRUE,0,ds_dhro)</f>
        <v>#DIV/0!</v>
      </c>
      <c r="R905" s="9" t="e" cm="1">
        <f t="array" ref="R905">IF(E905=TRUE,0,dsdnu)</f>
        <v>#DIV/0!</v>
      </c>
    </row>
    <row r="906" spans="8:18" x14ac:dyDescent="0.2">
      <c r="H906" s="11"/>
      <c r="I906" s="16" t="e">
        <f>+alpha*((F*B906)^(0.5*(1-beta))*(1+1/24*(1-beta)^2*(LN(F/B906)^2)+1/1920*(1-beta)^4*(LN(F/B906)^4)))^(-1)</f>
        <v>#DIV/0!</v>
      </c>
      <c r="J906" s="11" t="e">
        <f>+(1+(1/24*(1-beta)^2*alpha^2/(F*B906)^(1-beta)+rho*beta*nu*alpha/(4*(F*B906)^(0.5*(1-beta)))+(2-3*rho^2)/24*nu^2)*F906)</f>
        <v>#DIV/0!</v>
      </c>
      <c r="K906" s="11" t="e">
        <f>+nu/alpha*(F*B906)^(0.5*(1-beta))*LN(F/B906)</f>
        <v>#DIV/0!</v>
      </c>
      <c r="L906" s="11" t="e">
        <f>LN((SQRT(1-2*rho*K906+K906^2)+K906-rho)/(1-rho))</f>
        <v>#DIV/0!</v>
      </c>
      <c r="M906" s="11" t="e">
        <f t="shared" si="42"/>
        <v>#DIV/0!</v>
      </c>
      <c r="N906" s="10" t="e">
        <f t="shared" si="43"/>
        <v>#DIV/0!</v>
      </c>
      <c r="O906" s="10" t="e">
        <f t="shared" si="44"/>
        <v>#DIV/0!</v>
      </c>
      <c r="P906" s="8" t="e" cm="1">
        <f t="array" ref="P906">IF(E906=TRUE,0,dsdalpha)</f>
        <v>#DIV/0!</v>
      </c>
      <c r="Q906" s="8" t="e" cm="1">
        <f t="array" ref="Q906">IF(E906=TRUE,0,ds_dhro)</f>
        <v>#DIV/0!</v>
      </c>
      <c r="R906" s="9" t="e" cm="1">
        <f t="array" ref="R906">IF(E906=TRUE,0,dsdnu)</f>
        <v>#DIV/0!</v>
      </c>
    </row>
    <row r="907" spans="8:18" x14ac:dyDescent="0.2">
      <c r="H907" s="11"/>
      <c r="I907" s="16" t="e">
        <f>+alpha*((F*B907)^(0.5*(1-beta))*(1+1/24*(1-beta)^2*(LN(F/B907)^2)+1/1920*(1-beta)^4*(LN(F/B907)^4)))^(-1)</f>
        <v>#DIV/0!</v>
      </c>
      <c r="J907" s="11" t="e">
        <f>+(1+(1/24*(1-beta)^2*alpha^2/(F*B907)^(1-beta)+rho*beta*nu*alpha/(4*(F*B907)^(0.5*(1-beta)))+(2-3*rho^2)/24*nu^2)*F907)</f>
        <v>#DIV/0!</v>
      </c>
      <c r="K907" s="11" t="e">
        <f>+nu/alpha*(F*B907)^(0.5*(1-beta))*LN(F/B907)</f>
        <v>#DIV/0!</v>
      </c>
      <c r="L907" s="11" t="e">
        <f>LN((SQRT(1-2*rho*K907+K907^2)+K907-rho)/(1-rho))</f>
        <v>#DIV/0!</v>
      </c>
      <c r="M907" s="11" t="e">
        <f t="shared" si="42"/>
        <v>#DIV/0!</v>
      </c>
      <c r="N907" s="10" t="e">
        <f t="shared" si="43"/>
        <v>#DIV/0!</v>
      </c>
      <c r="O907" s="10" t="e">
        <f t="shared" si="44"/>
        <v>#DIV/0!</v>
      </c>
      <c r="P907" s="8" t="e" cm="1">
        <f t="array" ref="P907">IF(E907=TRUE,0,dsdalpha)</f>
        <v>#DIV/0!</v>
      </c>
      <c r="Q907" s="8" t="e" cm="1">
        <f t="array" ref="Q907">IF(E907=TRUE,0,ds_dhro)</f>
        <v>#DIV/0!</v>
      </c>
      <c r="R907" s="9" t="e" cm="1">
        <f t="array" ref="R907">IF(E907=TRUE,0,dsdnu)</f>
        <v>#DIV/0!</v>
      </c>
    </row>
    <row r="908" spans="8:18" x14ac:dyDescent="0.2">
      <c r="H908" s="11"/>
      <c r="I908" s="16" t="e">
        <f>+alpha*((F*B908)^(0.5*(1-beta))*(1+1/24*(1-beta)^2*(LN(F/B908)^2)+1/1920*(1-beta)^4*(LN(F/B908)^4)))^(-1)</f>
        <v>#DIV/0!</v>
      </c>
      <c r="J908" s="11" t="e">
        <f>+(1+(1/24*(1-beta)^2*alpha^2/(F*B908)^(1-beta)+rho*beta*nu*alpha/(4*(F*B908)^(0.5*(1-beta)))+(2-3*rho^2)/24*nu^2)*F908)</f>
        <v>#DIV/0!</v>
      </c>
      <c r="K908" s="11" t="e">
        <f>+nu/alpha*(F*B908)^(0.5*(1-beta))*LN(F/B908)</f>
        <v>#DIV/0!</v>
      </c>
      <c r="L908" s="11" t="e">
        <f>LN((SQRT(1-2*rho*K908+K908^2)+K908-rho)/(1-rho))</f>
        <v>#DIV/0!</v>
      </c>
      <c r="M908" s="11" t="e">
        <f t="shared" si="42"/>
        <v>#DIV/0!</v>
      </c>
      <c r="N908" s="10" t="e">
        <f t="shared" si="43"/>
        <v>#DIV/0!</v>
      </c>
      <c r="O908" s="10" t="e">
        <f t="shared" si="44"/>
        <v>#DIV/0!</v>
      </c>
      <c r="P908" s="8" t="e" cm="1">
        <f t="array" ref="P908">IF(E908=TRUE,0,dsdalpha)</f>
        <v>#DIV/0!</v>
      </c>
      <c r="Q908" s="8" t="e" cm="1">
        <f t="array" ref="Q908">IF(E908=TRUE,0,ds_dhro)</f>
        <v>#DIV/0!</v>
      </c>
      <c r="R908" s="9" t="e" cm="1">
        <f t="array" ref="R908">IF(E908=TRUE,0,dsdnu)</f>
        <v>#DIV/0!</v>
      </c>
    </row>
    <row r="909" spans="8:18" x14ac:dyDescent="0.2">
      <c r="H909" s="11"/>
      <c r="I909" s="16" t="e">
        <f>+alpha*((F*B909)^(0.5*(1-beta))*(1+1/24*(1-beta)^2*(LN(F/B909)^2)+1/1920*(1-beta)^4*(LN(F/B909)^4)))^(-1)</f>
        <v>#DIV/0!</v>
      </c>
      <c r="J909" s="11" t="e">
        <f>+(1+(1/24*(1-beta)^2*alpha^2/(F*B909)^(1-beta)+rho*beta*nu*alpha/(4*(F*B909)^(0.5*(1-beta)))+(2-3*rho^2)/24*nu^2)*F909)</f>
        <v>#DIV/0!</v>
      </c>
      <c r="K909" s="11" t="e">
        <f>+nu/alpha*(F*B909)^(0.5*(1-beta))*LN(F/B909)</f>
        <v>#DIV/0!</v>
      </c>
      <c r="L909" s="11" t="e">
        <f>LN((SQRT(1-2*rho*K909+K909^2)+K909-rho)/(1-rho))</f>
        <v>#DIV/0!</v>
      </c>
      <c r="M909" s="11" t="e">
        <f t="shared" si="42"/>
        <v>#DIV/0!</v>
      </c>
      <c r="N909" s="10" t="e">
        <f t="shared" si="43"/>
        <v>#DIV/0!</v>
      </c>
      <c r="O909" s="10" t="e">
        <f t="shared" si="44"/>
        <v>#DIV/0!</v>
      </c>
      <c r="P909" s="8" t="e" cm="1">
        <f t="array" ref="P909">IF(E909=TRUE,0,dsdalpha)</f>
        <v>#DIV/0!</v>
      </c>
      <c r="Q909" s="8" t="e" cm="1">
        <f t="array" ref="Q909">IF(E909=TRUE,0,ds_dhro)</f>
        <v>#DIV/0!</v>
      </c>
      <c r="R909" s="9" t="e" cm="1">
        <f t="array" ref="R909">IF(E909=TRUE,0,dsdnu)</f>
        <v>#DIV/0!</v>
      </c>
    </row>
    <row r="910" spans="8:18" x14ac:dyDescent="0.2">
      <c r="H910" s="11"/>
      <c r="I910" s="16" t="e">
        <f>+alpha*((F*B910)^(0.5*(1-beta))*(1+1/24*(1-beta)^2*(LN(F/B910)^2)+1/1920*(1-beta)^4*(LN(F/B910)^4)))^(-1)</f>
        <v>#DIV/0!</v>
      </c>
      <c r="J910" s="11" t="e">
        <f>+(1+(1/24*(1-beta)^2*alpha^2/(F*B910)^(1-beta)+rho*beta*nu*alpha/(4*(F*B910)^(0.5*(1-beta)))+(2-3*rho^2)/24*nu^2)*F910)</f>
        <v>#DIV/0!</v>
      </c>
      <c r="K910" s="11" t="e">
        <f>+nu/alpha*(F*B910)^(0.5*(1-beta))*LN(F/B910)</f>
        <v>#DIV/0!</v>
      </c>
      <c r="L910" s="11" t="e">
        <f>LN((SQRT(1-2*rho*K910+K910^2)+K910-rho)/(1-rho))</f>
        <v>#DIV/0!</v>
      </c>
      <c r="M910" s="11" t="e">
        <f t="shared" si="42"/>
        <v>#DIV/0!</v>
      </c>
      <c r="N910" s="10" t="e">
        <f t="shared" si="43"/>
        <v>#DIV/0!</v>
      </c>
      <c r="O910" s="10" t="e">
        <f t="shared" si="44"/>
        <v>#DIV/0!</v>
      </c>
      <c r="P910" s="8" t="e" cm="1">
        <f t="array" ref="P910">IF(E910=TRUE,0,dsdalpha)</f>
        <v>#DIV/0!</v>
      </c>
      <c r="Q910" s="8" t="e" cm="1">
        <f t="array" ref="Q910">IF(E910=TRUE,0,ds_dhro)</f>
        <v>#DIV/0!</v>
      </c>
      <c r="R910" s="9" t="e" cm="1">
        <f t="array" ref="R910">IF(E910=TRUE,0,dsdnu)</f>
        <v>#DIV/0!</v>
      </c>
    </row>
    <row r="911" spans="8:18" x14ac:dyDescent="0.2">
      <c r="H911" s="11"/>
      <c r="I911" s="16" t="e">
        <f>+alpha*((F*B911)^(0.5*(1-beta))*(1+1/24*(1-beta)^2*(LN(F/B911)^2)+1/1920*(1-beta)^4*(LN(F/B911)^4)))^(-1)</f>
        <v>#DIV/0!</v>
      </c>
      <c r="J911" s="11" t="e">
        <f>+(1+(1/24*(1-beta)^2*alpha^2/(F*B911)^(1-beta)+rho*beta*nu*alpha/(4*(F*B911)^(0.5*(1-beta)))+(2-3*rho^2)/24*nu^2)*F911)</f>
        <v>#DIV/0!</v>
      </c>
      <c r="K911" s="11" t="e">
        <f>+nu/alpha*(F*B911)^(0.5*(1-beta))*LN(F/B911)</f>
        <v>#DIV/0!</v>
      </c>
      <c r="L911" s="11" t="e">
        <f>LN((SQRT(1-2*rho*K911+K911^2)+K911-rho)/(1-rho))</f>
        <v>#DIV/0!</v>
      </c>
      <c r="M911" s="11" t="e">
        <f t="shared" si="42"/>
        <v>#DIV/0!</v>
      </c>
      <c r="N911" s="10" t="e">
        <f t="shared" si="43"/>
        <v>#DIV/0!</v>
      </c>
      <c r="O911" s="10" t="e">
        <f t="shared" si="44"/>
        <v>#DIV/0!</v>
      </c>
      <c r="P911" s="8" t="e" cm="1">
        <f t="array" ref="P911">IF(E911=TRUE,0,dsdalpha)</f>
        <v>#DIV/0!</v>
      </c>
      <c r="Q911" s="8" t="e" cm="1">
        <f t="array" ref="Q911">IF(E911=TRUE,0,ds_dhro)</f>
        <v>#DIV/0!</v>
      </c>
      <c r="R911" s="9" t="e" cm="1">
        <f t="array" ref="R911">IF(E911=TRUE,0,dsdnu)</f>
        <v>#DIV/0!</v>
      </c>
    </row>
    <row r="912" spans="8:18" x14ac:dyDescent="0.2">
      <c r="H912" s="11"/>
      <c r="I912" s="16" t="e">
        <f>+alpha*((F*B912)^(0.5*(1-beta))*(1+1/24*(1-beta)^2*(LN(F/B912)^2)+1/1920*(1-beta)^4*(LN(F/B912)^4)))^(-1)</f>
        <v>#DIV/0!</v>
      </c>
      <c r="J912" s="11" t="e">
        <f>+(1+(1/24*(1-beta)^2*alpha^2/(F*B912)^(1-beta)+rho*beta*nu*alpha/(4*(F*B912)^(0.5*(1-beta)))+(2-3*rho^2)/24*nu^2)*F912)</f>
        <v>#DIV/0!</v>
      </c>
      <c r="K912" s="11" t="e">
        <f>+nu/alpha*(F*B912)^(0.5*(1-beta))*LN(F/B912)</f>
        <v>#DIV/0!</v>
      </c>
      <c r="L912" s="11" t="e">
        <f>LN((SQRT(1-2*rho*K912+K912^2)+K912-rho)/(1-rho))</f>
        <v>#DIV/0!</v>
      </c>
      <c r="M912" s="11" t="e">
        <f t="shared" si="42"/>
        <v>#DIV/0!</v>
      </c>
      <c r="N912" s="10" t="e">
        <f t="shared" si="43"/>
        <v>#DIV/0!</v>
      </c>
      <c r="O912" s="10" t="e">
        <f t="shared" si="44"/>
        <v>#DIV/0!</v>
      </c>
      <c r="P912" s="8" t="e" cm="1">
        <f t="array" ref="P912">IF(E912=TRUE,0,dsdalpha)</f>
        <v>#DIV/0!</v>
      </c>
      <c r="Q912" s="8" t="e" cm="1">
        <f t="array" ref="Q912">IF(E912=TRUE,0,ds_dhro)</f>
        <v>#DIV/0!</v>
      </c>
      <c r="R912" s="9" t="e" cm="1">
        <f t="array" ref="R912">IF(E912=TRUE,0,dsdnu)</f>
        <v>#DIV/0!</v>
      </c>
    </row>
    <row r="913" spans="8:18" x14ac:dyDescent="0.2">
      <c r="H913" s="11"/>
      <c r="I913" s="16" t="e">
        <f>+alpha*((F*B913)^(0.5*(1-beta))*(1+1/24*(1-beta)^2*(LN(F/B913)^2)+1/1920*(1-beta)^4*(LN(F/B913)^4)))^(-1)</f>
        <v>#DIV/0!</v>
      </c>
      <c r="J913" s="11" t="e">
        <f>+(1+(1/24*(1-beta)^2*alpha^2/(F*B913)^(1-beta)+rho*beta*nu*alpha/(4*(F*B913)^(0.5*(1-beta)))+(2-3*rho^2)/24*nu^2)*F913)</f>
        <v>#DIV/0!</v>
      </c>
      <c r="K913" s="11" t="e">
        <f>+nu/alpha*(F*B913)^(0.5*(1-beta))*LN(F/B913)</f>
        <v>#DIV/0!</v>
      </c>
      <c r="L913" s="11" t="e">
        <f>LN((SQRT(1-2*rho*K913+K913^2)+K913-rho)/(1-rho))</f>
        <v>#DIV/0!</v>
      </c>
      <c r="M913" s="11" t="e">
        <f t="shared" si="42"/>
        <v>#DIV/0!</v>
      </c>
      <c r="N913" s="10" t="e">
        <f t="shared" si="43"/>
        <v>#DIV/0!</v>
      </c>
      <c r="O913" s="10" t="e">
        <f t="shared" si="44"/>
        <v>#DIV/0!</v>
      </c>
      <c r="P913" s="8" t="e" cm="1">
        <f t="array" ref="P913">IF(E913=TRUE,0,dsdalpha)</f>
        <v>#DIV/0!</v>
      </c>
      <c r="Q913" s="8" t="e" cm="1">
        <f t="array" ref="Q913">IF(E913=TRUE,0,ds_dhro)</f>
        <v>#DIV/0!</v>
      </c>
      <c r="R913" s="9" t="e" cm="1">
        <f t="array" ref="R913">IF(E913=TRUE,0,dsdnu)</f>
        <v>#DIV/0!</v>
      </c>
    </row>
    <row r="914" spans="8:18" x14ac:dyDescent="0.2">
      <c r="H914" s="11"/>
      <c r="I914" s="16" t="e">
        <f>+alpha*((F*B914)^(0.5*(1-beta))*(1+1/24*(1-beta)^2*(LN(F/B914)^2)+1/1920*(1-beta)^4*(LN(F/B914)^4)))^(-1)</f>
        <v>#DIV/0!</v>
      </c>
      <c r="J914" s="11" t="e">
        <f>+(1+(1/24*(1-beta)^2*alpha^2/(F*B914)^(1-beta)+rho*beta*nu*alpha/(4*(F*B914)^(0.5*(1-beta)))+(2-3*rho^2)/24*nu^2)*F914)</f>
        <v>#DIV/0!</v>
      </c>
      <c r="K914" s="11" t="e">
        <f>+nu/alpha*(F*B914)^(0.5*(1-beta))*LN(F/B914)</f>
        <v>#DIV/0!</v>
      </c>
      <c r="L914" s="11" t="e">
        <f>LN((SQRT(1-2*rho*K914+K914^2)+K914-rho)/(1-rho))</f>
        <v>#DIV/0!</v>
      </c>
      <c r="M914" s="11" t="e">
        <f t="shared" si="42"/>
        <v>#DIV/0!</v>
      </c>
      <c r="N914" s="10" t="e">
        <f t="shared" si="43"/>
        <v>#DIV/0!</v>
      </c>
      <c r="O914" s="10" t="e">
        <f t="shared" si="44"/>
        <v>#DIV/0!</v>
      </c>
      <c r="P914" s="8" t="e" cm="1">
        <f t="array" ref="P914">IF(E914=TRUE,0,dsdalpha)</f>
        <v>#DIV/0!</v>
      </c>
      <c r="Q914" s="8" t="e" cm="1">
        <f t="array" ref="Q914">IF(E914=TRUE,0,ds_dhro)</f>
        <v>#DIV/0!</v>
      </c>
      <c r="R914" s="9" t="e" cm="1">
        <f t="array" ref="R914">IF(E914=TRUE,0,dsdnu)</f>
        <v>#DIV/0!</v>
      </c>
    </row>
    <row r="915" spans="8:18" x14ac:dyDescent="0.2">
      <c r="H915" s="11"/>
      <c r="I915" s="16" t="e">
        <f>+alpha*((F*B915)^(0.5*(1-beta))*(1+1/24*(1-beta)^2*(LN(F/B915)^2)+1/1920*(1-beta)^4*(LN(F/B915)^4)))^(-1)</f>
        <v>#DIV/0!</v>
      </c>
      <c r="J915" s="11" t="e">
        <f>+(1+(1/24*(1-beta)^2*alpha^2/(F*B915)^(1-beta)+rho*beta*nu*alpha/(4*(F*B915)^(0.5*(1-beta)))+(2-3*rho^2)/24*nu^2)*F915)</f>
        <v>#DIV/0!</v>
      </c>
      <c r="K915" s="11" t="e">
        <f>+nu/alpha*(F*B915)^(0.5*(1-beta))*LN(F/B915)</f>
        <v>#DIV/0!</v>
      </c>
      <c r="L915" s="11" t="e">
        <f>LN((SQRT(1-2*rho*K915+K915^2)+K915-rho)/(1-rho))</f>
        <v>#DIV/0!</v>
      </c>
      <c r="M915" s="11" t="e">
        <f t="shared" si="42"/>
        <v>#DIV/0!</v>
      </c>
      <c r="N915" s="10" t="e">
        <f t="shared" si="43"/>
        <v>#DIV/0!</v>
      </c>
      <c r="O915" s="10" t="e">
        <f t="shared" si="44"/>
        <v>#DIV/0!</v>
      </c>
      <c r="P915" s="8" t="e" cm="1">
        <f t="array" ref="P915">IF(E915=TRUE,0,dsdalpha)</f>
        <v>#DIV/0!</v>
      </c>
      <c r="Q915" s="8" t="e" cm="1">
        <f t="array" ref="Q915">IF(E915=TRUE,0,ds_dhro)</f>
        <v>#DIV/0!</v>
      </c>
      <c r="R915" s="9" t="e" cm="1">
        <f t="array" ref="R915">IF(E915=TRUE,0,dsdnu)</f>
        <v>#DIV/0!</v>
      </c>
    </row>
    <row r="916" spans="8:18" x14ac:dyDescent="0.2">
      <c r="H916" s="11"/>
      <c r="I916" s="16" t="e">
        <f>+alpha*((F*B916)^(0.5*(1-beta))*(1+1/24*(1-beta)^2*(LN(F/B916)^2)+1/1920*(1-beta)^4*(LN(F/B916)^4)))^(-1)</f>
        <v>#DIV/0!</v>
      </c>
      <c r="J916" s="11" t="e">
        <f>+(1+(1/24*(1-beta)^2*alpha^2/(F*B916)^(1-beta)+rho*beta*nu*alpha/(4*(F*B916)^(0.5*(1-beta)))+(2-3*rho^2)/24*nu^2)*F916)</f>
        <v>#DIV/0!</v>
      </c>
      <c r="K916" s="11" t="e">
        <f>+nu/alpha*(F*B916)^(0.5*(1-beta))*LN(F/B916)</f>
        <v>#DIV/0!</v>
      </c>
      <c r="L916" s="11" t="e">
        <f>LN((SQRT(1-2*rho*K916+K916^2)+K916-rho)/(1-rho))</f>
        <v>#DIV/0!</v>
      </c>
      <c r="M916" s="11" t="e">
        <f t="shared" si="42"/>
        <v>#DIV/0!</v>
      </c>
      <c r="N916" s="10" t="e">
        <f t="shared" si="43"/>
        <v>#DIV/0!</v>
      </c>
      <c r="O916" s="10" t="e">
        <f t="shared" si="44"/>
        <v>#DIV/0!</v>
      </c>
      <c r="P916" s="8" t="e" cm="1">
        <f t="array" ref="P916">IF(E916=TRUE,0,dsdalpha)</f>
        <v>#DIV/0!</v>
      </c>
      <c r="Q916" s="8" t="e" cm="1">
        <f t="array" ref="Q916">IF(E916=TRUE,0,ds_dhro)</f>
        <v>#DIV/0!</v>
      </c>
      <c r="R916" s="9" t="e" cm="1">
        <f t="array" ref="R916">IF(E916=TRUE,0,dsdnu)</f>
        <v>#DIV/0!</v>
      </c>
    </row>
    <row r="917" spans="8:18" x14ac:dyDescent="0.2">
      <c r="H917" s="11"/>
      <c r="I917" s="16" t="e">
        <f>+alpha*((F*B917)^(0.5*(1-beta))*(1+1/24*(1-beta)^2*(LN(F/B917)^2)+1/1920*(1-beta)^4*(LN(F/B917)^4)))^(-1)</f>
        <v>#DIV/0!</v>
      </c>
      <c r="J917" s="11" t="e">
        <f>+(1+(1/24*(1-beta)^2*alpha^2/(F*B917)^(1-beta)+rho*beta*nu*alpha/(4*(F*B917)^(0.5*(1-beta)))+(2-3*rho^2)/24*nu^2)*F917)</f>
        <v>#DIV/0!</v>
      </c>
      <c r="K917" s="11" t="e">
        <f>+nu/alpha*(F*B917)^(0.5*(1-beta))*LN(F/B917)</f>
        <v>#DIV/0!</v>
      </c>
      <c r="L917" s="11" t="e">
        <f>LN((SQRT(1-2*rho*K917+K917^2)+K917-rho)/(1-rho))</f>
        <v>#DIV/0!</v>
      </c>
      <c r="M917" s="11" t="e">
        <f t="shared" si="42"/>
        <v>#DIV/0!</v>
      </c>
      <c r="N917" s="10" t="e">
        <f t="shared" si="43"/>
        <v>#DIV/0!</v>
      </c>
      <c r="O917" s="10" t="e">
        <f t="shared" si="44"/>
        <v>#DIV/0!</v>
      </c>
      <c r="P917" s="8" t="e" cm="1">
        <f t="array" ref="P917">IF(E917=TRUE,0,dsdalpha)</f>
        <v>#DIV/0!</v>
      </c>
      <c r="Q917" s="8" t="e" cm="1">
        <f t="array" ref="Q917">IF(E917=TRUE,0,ds_dhro)</f>
        <v>#DIV/0!</v>
      </c>
      <c r="R917" s="9" t="e" cm="1">
        <f t="array" ref="R917">IF(E917=TRUE,0,dsdnu)</f>
        <v>#DIV/0!</v>
      </c>
    </row>
    <row r="918" spans="8:18" x14ac:dyDescent="0.2">
      <c r="H918" s="11"/>
      <c r="I918" s="16" t="e">
        <f>+alpha*((F*B918)^(0.5*(1-beta))*(1+1/24*(1-beta)^2*(LN(F/B918)^2)+1/1920*(1-beta)^4*(LN(F/B918)^4)))^(-1)</f>
        <v>#DIV/0!</v>
      </c>
      <c r="J918" s="11" t="e">
        <f>+(1+(1/24*(1-beta)^2*alpha^2/(F*B918)^(1-beta)+rho*beta*nu*alpha/(4*(F*B918)^(0.5*(1-beta)))+(2-3*rho^2)/24*nu^2)*F918)</f>
        <v>#DIV/0!</v>
      </c>
      <c r="K918" s="11" t="e">
        <f>+nu/alpha*(F*B918)^(0.5*(1-beta))*LN(F/B918)</f>
        <v>#DIV/0!</v>
      </c>
      <c r="L918" s="11" t="e">
        <f>LN((SQRT(1-2*rho*K918+K918^2)+K918-rho)/(1-rho))</f>
        <v>#DIV/0!</v>
      </c>
      <c r="M918" s="11" t="e">
        <f t="shared" si="42"/>
        <v>#DIV/0!</v>
      </c>
      <c r="N918" s="10" t="e">
        <f t="shared" si="43"/>
        <v>#DIV/0!</v>
      </c>
      <c r="O918" s="10" t="e">
        <f t="shared" si="44"/>
        <v>#DIV/0!</v>
      </c>
      <c r="P918" s="8" t="e" cm="1">
        <f t="array" ref="P918">IF(E918=TRUE,0,dsdalpha)</f>
        <v>#DIV/0!</v>
      </c>
      <c r="Q918" s="8" t="e" cm="1">
        <f t="array" ref="Q918">IF(E918=TRUE,0,ds_dhro)</f>
        <v>#DIV/0!</v>
      </c>
      <c r="R918" s="9" t="e" cm="1">
        <f t="array" ref="R918">IF(E918=TRUE,0,dsdnu)</f>
        <v>#DIV/0!</v>
      </c>
    </row>
    <row r="919" spans="8:18" x14ac:dyDescent="0.2">
      <c r="H919" s="11"/>
      <c r="I919" s="16" t="e">
        <f>+alpha*((F*B919)^(0.5*(1-beta))*(1+1/24*(1-beta)^2*(LN(F/B919)^2)+1/1920*(1-beta)^4*(LN(F/B919)^4)))^(-1)</f>
        <v>#DIV/0!</v>
      </c>
      <c r="J919" s="11" t="e">
        <f>+(1+(1/24*(1-beta)^2*alpha^2/(F*B919)^(1-beta)+rho*beta*nu*alpha/(4*(F*B919)^(0.5*(1-beta)))+(2-3*rho^2)/24*nu^2)*F919)</f>
        <v>#DIV/0!</v>
      </c>
      <c r="K919" s="11" t="e">
        <f>+nu/alpha*(F*B919)^(0.5*(1-beta))*LN(F/B919)</f>
        <v>#DIV/0!</v>
      </c>
      <c r="L919" s="11" t="e">
        <f>LN((SQRT(1-2*rho*K919+K919^2)+K919-rho)/(1-rho))</f>
        <v>#DIV/0!</v>
      </c>
      <c r="M919" s="11" t="e">
        <f t="shared" si="42"/>
        <v>#DIV/0!</v>
      </c>
      <c r="N919" s="10" t="e">
        <f t="shared" si="43"/>
        <v>#DIV/0!</v>
      </c>
      <c r="O919" s="10" t="e">
        <f t="shared" si="44"/>
        <v>#DIV/0!</v>
      </c>
      <c r="P919" s="8" t="e" cm="1">
        <f t="array" ref="P919">IF(E919=TRUE,0,dsdalpha)</f>
        <v>#DIV/0!</v>
      </c>
      <c r="Q919" s="8" t="e" cm="1">
        <f t="array" ref="Q919">IF(E919=TRUE,0,ds_dhro)</f>
        <v>#DIV/0!</v>
      </c>
      <c r="R919" s="9" t="e" cm="1">
        <f t="array" ref="R919">IF(E919=TRUE,0,dsdnu)</f>
        <v>#DIV/0!</v>
      </c>
    </row>
    <row r="920" spans="8:18" x14ac:dyDescent="0.2">
      <c r="H920" s="11"/>
      <c r="I920" s="16" t="e">
        <f>+alpha*((F*B920)^(0.5*(1-beta))*(1+1/24*(1-beta)^2*(LN(F/B920)^2)+1/1920*(1-beta)^4*(LN(F/B920)^4)))^(-1)</f>
        <v>#DIV/0!</v>
      </c>
      <c r="J920" s="11" t="e">
        <f>+(1+(1/24*(1-beta)^2*alpha^2/(F*B920)^(1-beta)+rho*beta*nu*alpha/(4*(F*B920)^(0.5*(1-beta)))+(2-3*rho^2)/24*nu^2)*F920)</f>
        <v>#DIV/0!</v>
      </c>
      <c r="K920" s="11" t="e">
        <f>+nu/alpha*(F*B920)^(0.5*(1-beta))*LN(F/B920)</f>
        <v>#DIV/0!</v>
      </c>
      <c r="L920" s="11" t="e">
        <f>LN((SQRT(1-2*rho*K920+K920^2)+K920-rho)/(1-rho))</f>
        <v>#DIV/0!</v>
      </c>
      <c r="M920" s="11" t="e">
        <f t="shared" si="42"/>
        <v>#DIV/0!</v>
      </c>
      <c r="N920" s="10" t="e">
        <f t="shared" si="43"/>
        <v>#DIV/0!</v>
      </c>
      <c r="O920" s="10" t="e">
        <f t="shared" si="44"/>
        <v>#DIV/0!</v>
      </c>
      <c r="P920" s="8" t="e" cm="1">
        <f t="array" ref="P920">IF(E920=TRUE,0,dsdalpha)</f>
        <v>#DIV/0!</v>
      </c>
      <c r="Q920" s="8" t="e" cm="1">
        <f t="array" ref="Q920">IF(E920=TRUE,0,ds_dhro)</f>
        <v>#DIV/0!</v>
      </c>
      <c r="R920" s="9" t="e" cm="1">
        <f t="array" ref="R920">IF(E920=TRUE,0,dsdnu)</f>
        <v>#DIV/0!</v>
      </c>
    </row>
    <row r="921" spans="8:18" x14ac:dyDescent="0.2">
      <c r="H921" s="11"/>
      <c r="I921" s="16" t="e">
        <f>+alpha*((F*B921)^(0.5*(1-beta))*(1+1/24*(1-beta)^2*(LN(F/B921)^2)+1/1920*(1-beta)^4*(LN(F/B921)^4)))^(-1)</f>
        <v>#DIV/0!</v>
      </c>
      <c r="J921" s="11" t="e">
        <f>+(1+(1/24*(1-beta)^2*alpha^2/(F*B921)^(1-beta)+rho*beta*nu*alpha/(4*(F*B921)^(0.5*(1-beta)))+(2-3*rho^2)/24*nu^2)*F921)</f>
        <v>#DIV/0!</v>
      </c>
      <c r="K921" s="11" t="e">
        <f>+nu/alpha*(F*B921)^(0.5*(1-beta))*LN(F/B921)</f>
        <v>#DIV/0!</v>
      </c>
      <c r="L921" s="11" t="e">
        <f>LN((SQRT(1-2*rho*K921+K921^2)+K921-rho)/(1-rho))</f>
        <v>#DIV/0!</v>
      </c>
      <c r="M921" s="11" t="e">
        <f t="shared" si="42"/>
        <v>#DIV/0!</v>
      </c>
      <c r="N921" s="10" t="e">
        <f t="shared" si="43"/>
        <v>#DIV/0!</v>
      </c>
      <c r="O921" s="10" t="e">
        <f t="shared" si="44"/>
        <v>#DIV/0!</v>
      </c>
      <c r="P921" s="8" t="e" cm="1">
        <f t="array" ref="P921">IF(E921=TRUE,0,dsdalpha)</f>
        <v>#DIV/0!</v>
      </c>
      <c r="Q921" s="8" t="e" cm="1">
        <f t="array" ref="Q921">IF(E921=TRUE,0,ds_dhro)</f>
        <v>#DIV/0!</v>
      </c>
      <c r="R921" s="9" t="e" cm="1">
        <f t="array" ref="R921">IF(E921=TRUE,0,dsdnu)</f>
        <v>#DIV/0!</v>
      </c>
    </row>
    <row r="922" spans="8:18" x14ac:dyDescent="0.2">
      <c r="H922" s="11"/>
      <c r="I922" s="16" t="e">
        <f>+alpha*((F*B922)^(0.5*(1-beta))*(1+1/24*(1-beta)^2*(LN(F/B922)^2)+1/1920*(1-beta)^4*(LN(F/B922)^4)))^(-1)</f>
        <v>#DIV/0!</v>
      </c>
      <c r="J922" s="11" t="e">
        <f>+(1+(1/24*(1-beta)^2*alpha^2/(F*B922)^(1-beta)+rho*beta*nu*alpha/(4*(F*B922)^(0.5*(1-beta)))+(2-3*rho^2)/24*nu^2)*F922)</f>
        <v>#DIV/0!</v>
      </c>
      <c r="K922" s="11" t="e">
        <f>+nu/alpha*(F*B922)^(0.5*(1-beta))*LN(F/B922)</f>
        <v>#DIV/0!</v>
      </c>
      <c r="L922" s="11" t="e">
        <f>LN((SQRT(1-2*rho*K922+K922^2)+K922-rho)/(1-rho))</f>
        <v>#DIV/0!</v>
      </c>
      <c r="M922" s="11" t="e">
        <f t="shared" si="42"/>
        <v>#DIV/0!</v>
      </c>
      <c r="N922" s="10" t="e">
        <f t="shared" si="43"/>
        <v>#DIV/0!</v>
      </c>
      <c r="O922" s="10" t="e">
        <f t="shared" si="44"/>
        <v>#DIV/0!</v>
      </c>
      <c r="P922" s="8" t="e" cm="1">
        <f t="array" ref="P922">IF(E922=TRUE,0,dsdalpha)</f>
        <v>#DIV/0!</v>
      </c>
      <c r="Q922" s="8" t="e" cm="1">
        <f t="array" ref="Q922">IF(E922=TRUE,0,ds_dhro)</f>
        <v>#DIV/0!</v>
      </c>
      <c r="R922" s="9" t="e" cm="1">
        <f t="array" ref="R922">IF(E922=TRUE,0,dsdnu)</f>
        <v>#DIV/0!</v>
      </c>
    </row>
    <row r="923" spans="8:18" x14ac:dyDescent="0.2">
      <c r="H923" s="11"/>
      <c r="I923" s="16" t="e">
        <f>+alpha*((F*B923)^(0.5*(1-beta))*(1+1/24*(1-beta)^2*(LN(F/B923)^2)+1/1920*(1-beta)^4*(LN(F/B923)^4)))^(-1)</f>
        <v>#DIV/0!</v>
      </c>
      <c r="J923" s="11" t="e">
        <f>+(1+(1/24*(1-beta)^2*alpha^2/(F*B923)^(1-beta)+rho*beta*nu*alpha/(4*(F*B923)^(0.5*(1-beta)))+(2-3*rho^2)/24*nu^2)*F923)</f>
        <v>#DIV/0!</v>
      </c>
      <c r="K923" s="11" t="e">
        <f>+nu/alpha*(F*B923)^(0.5*(1-beta))*LN(F/B923)</f>
        <v>#DIV/0!</v>
      </c>
      <c r="L923" s="11" t="e">
        <f>LN((SQRT(1-2*rho*K923+K923^2)+K923-rho)/(1-rho))</f>
        <v>#DIV/0!</v>
      </c>
      <c r="M923" s="11" t="e">
        <f t="shared" si="42"/>
        <v>#DIV/0!</v>
      </c>
      <c r="N923" s="10" t="e">
        <f t="shared" si="43"/>
        <v>#DIV/0!</v>
      </c>
      <c r="O923" s="10" t="e">
        <f t="shared" si="44"/>
        <v>#DIV/0!</v>
      </c>
      <c r="P923" s="8" t="e" cm="1">
        <f t="array" ref="P923">IF(E923=TRUE,0,dsdalpha)</f>
        <v>#DIV/0!</v>
      </c>
      <c r="Q923" s="8" t="e" cm="1">
        <f t="array" ref="Q923">IF(E923=TRUE,0,ds_dhro)</f>
        <v>#DIV/0!</v>
      </c>
      <c r="R923" s="9" t="e" cm="1">
        <f t="array" ref="R923">IF(E923=TRUE,0,dsdnu)</f>
        <v>#DIV/0!</v>
      </c>
    </row>
    <row r="924" spans="8:18" x14ac:dyDescent="0.2">
      <c r="H924" s="11"/>
      <c r="I924" s="16" t="e">
        <f>+alpha*((F*B924)^(0.5*(1-beta))*(1+1/24*(1-beta)^2*(LN(F/B924)^2)+1/1920*(1-beta)^4*(LN(F/B924)^4)))^(-1)</f>
        <v>#DIV/0!</v>
      </c>
      <c r="J924" s="11" t="e">
        <f>+(1+(1/24*(1-beta)^2*alpha^2/(F*B924)^(1-beta)+rho*beta*nu*alpha/(4*(F*B924)^(0.5*(1-beta)))+(2-3*rho^2)/24*nu^2)*F924)</f>
        <v>#DIV/0!</v>
      </c>
      <c r="K924" s="11" t="e">
        <f>+nu/alpha*(F*B924)^(0.5*(1-beta))*LN(F/B924)</f>
        <v>#DIV/0!</v>
      </c>
      <c r="L924" s="11" t="e">
        <f>LN((SQRT(1-2*rho*K924+K924^2)+K924-rho)/(1-rho))</f>
        <v>#DIV/0!</v>
      </c>
      <c r="M924" s="11" t="e">
        <f t="shared" si="42"/>
        <v>#DIV/0!</v>
      </c>
      <c r="N924" s="10" t="e">
        <f t="shared" si="43"/>
        <v>#DIV/0!</v>
      </c>
      <c r="O924" s="10" t="e">
        <f t="shared" si="44"/>
        <v>#DIV/0!</v>
      </c>
      <c r="P924" s="8" t="e" cm="1">
        <f t="array" ref="P924">IF(E924=TRUE,0,dsdalpha)</f>
        <v>#DIV/0!</v>
      </c>
      <c r="Q924" s="8" t="e" cm="1">
        <f t="array" ref="Q924">IF(E924=TRUE,0,ds_dhro)</f>
        <v>#DIV/0!</v>
      </c>
      <c r="R924" s="9" t="e" cm="1">
        <f t="array" ref="R924">IF(E924=TRUE,0,dsdnu)</f>
        <v>#DIV/0!</v>
      </c>
    </row>
    <row r="925" spans="8:18" x14ac:dyDescent="0.2">
      <c r="H925" s="11"/>
      <c r="I925" s="16" t="e">
        <f>+alpha*((F*B925)^(0.5*(1-beta))*(1+1/24*(1-beta)^2*(LN(F/B925)^2)+1/1920*(1-beta)^4*(LN(F/B925)^4)))^(-1)</f>
        <v>#DIV/0!</v>
      </c>
      <c r="J925" s="11" t="e">
        <f>+(1+(1/24*(1-beta)^2*alpha^2/(F*B925)^(1-beta)+rho*beta*nu*alpha/(4*(F*B925)^(0.5*(1-beta)))+(2-3*rho^2)/24*nu^2)*F925)</f>
        <v>#DIV/0!</v>
      </c>
      <c r="K925" s="11" t="e">
        <f>+nu/alpha*(F*B925)^(0.5*(1-beta))*LN(F/B925)</f>
        <v>#DIV/0!</v>
      </c>
      <c r="L925" s="11" t="e">
        <f>LN((SQRT(1-2*rho*K925+K925^2)+K925-rho)/(1-rho))</f>
        <v>#DIV/0!</v>
      </c>
      <c r="M925" s="11" t="e">
        <f t="shared" si="42"/>
        <v>#DIV/0!</v>
      </c>
      <c r="N925" s="10" t="e">
        <f t="shared" si="43"/>
        <v>#DIV/0!</v>
      </c>
      <c r="O925" s="10" t="e">
        <f t="shared" si="44"/>
        <v>#DIV/0!</v>
      </c>
      <c r="P925" s="8" t="e" cm="1">
        <f t="array" ref="P925">IF(E925=TRUE,0,dsdalpha)</f>
        <v>#DIV/0!</v>
      </c>
      <c r="Q925" s="8" t="e" cm="1">
        <f t="array" ref="Q925">IF(E925=TRUE,0,ds_dhro)</f>
        <v>#DIV/0!</v>
      </c>
      <c r="R925" s="9" t="e" cm="1">
        <f t="array" ref="R925">IF(E925=TRUE,0,dsdnu)</f>
        <v>#DIV/0!</v>
      </c>
    </row>
    <row r="926" spans="8:18" x14ac:dyDescent="0.2">
      <c r="H926" s="11"/>
      <c r="I926" s="16" t="e">
        <f>+alpha*((F*B926)^(0.5*(1-beta))*(1+1/24*(1-beta)^2*(LN(F/B926)^2)+1/1920*(1-beta)^4*(LN(F/B926)^4)))^(-1)</f>
        <v>#DIV/0!</v>
      </c>
      <c r="J926" s="11" t="e">
        <f>+(1+(1/24*(1-beta)^2*alpha^2/(F*B926)^(1-beta)+rho*beta*nu*alpha/(4*(F*B926)^(0.5*(1-beta)))+(2-3*rho^2)/24*nu^2)*F926)</f>
        <v>#DIV/0!</v>
      </c>
      <c r="K926" s="11" t="e">
        <f>+nu/alpha*(F*B926)^(0.5*(1-beta))*LN(F/B926)</f>
        <v>#DIV/0!</v>
      </c>
      <c r="L926" s="11" t="e">
        <f>LN((SQRT(1-2*rho*K926+K926^2)+K926-rho)/(1-rho))</f>
        <v>#DIV/0!</v>
      </c>
      <c r="M926" s="11" t="e">
        <f t="shared" si="42"/>
        <v>#DIV/0!</v>
      </c>
      <c r="N926" s="10" t="e">
        <f t="shared" si="43"/>
        <v>#DIV/0!</v>
      </c>
      <c r="O926" s="10" t="e">
        <f t="shared" si="44"/>
        <v>#DIV/0!</v>
      </c>
      <c r="P926" s="8" t="e" cm="1">
        <f t="array" ref="P926">IF(E926=TRUE,0,dsdalpha)</f>
        <v>#DIV/0!</v>
      </c>
      <c r="Q926" s="8" t="e" cm="1">
        <f t="array" ref="Q926">IF(E926=TRUE,0,ds_dhro)</f>
        <v>#DIV/0!</v>
      </c>
      <c r="R926" s="9" t="e" cm="1">
        <f t="array" ref="R926">IF(E926=TRUE,0,dsdnu)</f>
        <v>#DIV/0!</v>
      </c>
    </row>
    <row r="927" spans="8:18" x14ac:dyDescent="0.2">
      <c r="H927" s="11"/>
      <c r="I927" s="16" t="e">
        <f>+alpha*((F*B927)^(0.5*(1-beta))*(1+1/24*(1-beta)^2*(LN(F/B927)^2)+1/1920*(1-beta)^4*(LN(F/B927)^4)))^(-1)</f>
        <v>#DIV/0!</v>
      </c>
      <c r="J927" s="11" t="e">
        <f>+(1+(1/24*(1-beta)^2*alpha^2/(F*B927)^(1-beta)+rho*beta*nu*alpha/(4*(F*B927)^(0.5*(1-beta)))+(2-3*rho^2)/24*nu^2)*F927)</f>
        <v>#DIV/0!</v>
      </c>
      <c r="K927" s="11" t="e">
        <f>+nu/alpha*(F*B927)^(0.5*(1-beta))*LN(F/B927)</f>
        <v>#DIV/0!</v>
      </c>
      <c r="L927" s="11" t="e">
        <f>LN((SQRT(1-2*rho*K927+K927^2)+K927-rho)/(1-rho))</f>
        <v>#DIV/0!</v>
      </c>
      <c r="M927" s="11" t="e">
        <f t="shared" si="42"/>
        <v>#DIV/0!</v>
      </c>
      <c r="N927" s="10" t="e">
        <f t="shared" si="43"/>
        <v>#DIV/0!</v>
      </c>
      <c r="O927" s="10" t="e">
        <f t="shared" si="44"/>
        <v>#DIV/0!</v>
      </c>
      <c r="P927" s="8" t="e" cm="1">
        <f t="array" ref="P927">IF(E927=TRUE,0,dsdalpha)</f>
        <v>#DIV/0!</v>
      </c>
      <c r="Q927" s="8" t="e" cm="1">
        <f t="array" ref="Q927">IF(E927=TRUE,0,ds_dhro)</f>
        <v>#DIV/0!</v>
      </c>
      <c r="R927" s="9" t="e" cm="1">
        <f t="array" ref="R927">IF(E927=TRUE,0,dsdnu)</f>
        <v>#DIV/0!</v>
      </c>
    </row>
    <row r="928" spans="8:18" x14ac:dyDescent="0.2">
      <c r="H928" s="11"/>
      <c r="I928" s="16" t="e">
        <f>+alpha*((F*B928)^(0.5*(1-beta))*(1+1/24*(1-beta)^2*(LN(F/B928)^2)+1/1920*(1-beta)^4*(LN(F/B928)^4)))^(-1)</f>
        <v>#DIV/0!</v>
      </c>
      <c r="J928" s="11" t="e">
        <f>+(1+(1/24*(1-beta)^2*alpha^2/(F*B928)^(1-beta)+rho*beta*nu*alpha/(4*(F*B928)^(0.5*(1-beta)))+(2-3*rho^2)/24*nu^2)*F928)</f>
        <v>#DIV/0!</v>
      </c>
      <c r="K928" s="11" t="e">
        <f>+nu/alpha*(F*B928)^(0.5*(1-beta))*LN(F/B928)</f>
        <v>#DIV/0!</v>
      </c>
      <c r="L928" s="11" t="e">
        <f>LN((SQRT(1-2*rho*K928+K928^2)+K928-rho)/(1-rho))</f>
        <v>#DIV/0!</v>
      </c>
      <c r="M928" s="11" t="e">
        <f t="shared" si="42"/>
        <v>#DIV/0!</v>
      </c>
      <c r="N928" s="10" t="e">
        <f t="shared" si="43"/>
        <v>#DIV/0!</v>
      </c>
      <c r="O928" s="10" t="e">
        <f t="shared" si="44"/>
        <v>#DIV/0!</v>
      </c>
      <c r="P928" s="8" t="e" cm="1">
        <f t="array" ref="P928">IF(E928=TRUE,0,dsdalpha)</f>
        <v>#DIV/0!</v>
      </c>
      <c r="Q928" s="8" t="e" cm="1">
        <f t="array" ref="Q928">IF(E928=TRUE,0,ds_dhro)</f>
        <v>#DIV/0!</v>
      </c>
      <c r="R928" s="9" t="e" cm="1">
        <f t="array" ref="R928">IF(E928=TRUE,0,dsdnu)</f>
        <v>#DIV/0!</v>
      </c>
    </row>
    <row r="929" spans="8:18" x14ac:dyDescent="0.2">
      <c r="H929" s="11"/>
      <c r="I929" s="16" t="e">
        <f>+alpha*((F*B929)^(0.5*(1-beta))*(1+1/24*(1-beta)^2*(LN(F/B929)^2)+1/1920*(1-beta)^4*(LN(F/B929)^4)))^(-1)</f>
        <v>#DIV/0!</v>
      </c>
      <c r="J929" s="11" t="e">
        <f>+(1+(1/24*(1-beta)^2*alpha^2/(F*B929)^(1-beta)+rho*beta*nu*alpha/(4*(F*B929)^(0.5*(1-beta)))+(2-3*rho^2)/24*nu^2)*F929)</f>
        <v>#DIV/0!</v>
      </c>
      <c r="K929" s="11" t="e">
        <f>+nu/alpha*(F*B929)^(0.5*(1-beta))*LN(F/B929)</f>
        <v>#DIV/0!</v>
      </c>
      <c r="L929" s="11" t="e">
        <f>LN((SQRT(1-2*rho*K929+K929^2)+K929-rho)/(1-rho))</f>
        <v>#DIV/0!</v>
      </c>
      <c r="M929" s="11" t="e">
        <f t="shared" si="42"/>
        <v>#DIV/0!</v>
      </c>
      <c r="N929" s="10" t="e">
        <f t="shared" si="43"/>
        <v>#DIV/0!</v>
      </c>
      <c r="O929" s="10" t="e">
        <f t="shared" si="44"/>
        <v>#DIV/0!</v>
      </c>
      <c r="P929" s="8" t="e" cm="1">
        <f t="array" ref="P929">IF(E929=TRUE,0,dsdalpha)</f>
        <v>#DIV/0!</v>
      </c>
      <c r="Q929" s="8" t="e" cm="1">
        <f t="array" ref="Q929">IF(E929=TRUE,0,ds_dhro)</f>
        <v>#DIV/0!</v>
      </c>
      <c r="R929" s="9" t="e" cm="1">
        <f t="array" ref="R929">IF(E929=TRUE,0,dsdnu)</f>
        <v>#DIV/0!</v>
      </c>
    </row>
    <row r="930" spans="8:18" x14ac:dyDescent="0.2">
      <c r="H930" s="11"/>
      <c r="I930" s="16" t="e">
        <f>+alpha*((F*B930)^(0.5*(1-beta))*(1+1/24*(1-beta)^2*(LN(F/B930)^2)+1/1920*(1-beta)^4*(LN(F/B930)^4)))^(-1)</f>
        <v>#DIV/0!</v>
      </c>
      <c r="J930" s="11" t="e">
        <f>+(1+(1/24*(1-beta)^2*alpha^2/(F*B930)^(1-beta)+rho*beta*nu*alpha/(4*(F*B930)^(0.5*(1-beta)))+(2-3*rho^2)/24*nu^2)*F930)</f>
        <v>#DIV/0!</v>
      </c>
      <c r="K930" s="11" t="e">
        <f>+nu/alpha*(F*B930)^(0.5*(1-beta))*LN(F/B930)</f>
        <v>#DIV/0!</v>
      </c>
      <c r="L930" s="11" t="e">
        <f>LN((SQRT(1-2*rho*K930+K930^2)+K930-rho)/(1-rho))</f>
        <v>#DIV/0!</v>
      </c>
      <c r="M930" s="11" t="e">
        <f t="shared" si="42"/>
        <v>#DIV/0!</v>
      </c>
      <c r="N930" s="10" t="e">
        <f t="shared" si="43"/>
        <v>#DIV/0!</v>
      </c>
      <c r="O930" s="10" t="e">
        <f t="shared" si="44"/>
        <v>#DIV/0!</v>
      </c>
      <c r="P930" s="8" t="e" cm="1">
        <f t="array" ref="P930">IF(E930=TRUE,0,dsdalpha)</f>
        <v>#DIV/0!</v>
      </c>
      <c r="Q930" s="8" t="e" cm="1">
        <f t="array" ref="Q930">IF(E930=TRUE,0,ds_dhro)</f>
        <v>#DIV/0!</v>
      </c>
      <c r="R930" s="9" t="e" cm="1">
        <f t="array" ref="R930">IF(E930=TRUE,0,dsdnu)</f>
        <v>#DIV/0!</v>
      </c>
    </row>
    <row r="931" spans="8:18" x14ac:dyDescent="0.2">
      <c r="H931" s="11"/>
      <c r="I931" s="16" t="e">
        <f>+alpha*((F*B931)^(0.5*(1-beta))*(1+1/24*(1-beta)^2*(LN(F/B931)^2)+1/1920*(1-beta)^4*(LN(F/B931)^4)))^(-1)</f>
        <v>#DIV/0!</v>
      </c>
      <c r="J931" s="11" t="e">
        <f>+(1+(1/24*(1-beta)^2*alpha^2/(F*B931)^(1-beta)+rho*beta*nu*alpha/(4*(F*B931)^(0.5*(1-beta)))+(2-3*rho^2)/24*nu^2)*F931)</f>
        <v>#DIV/0!</v>
      </c>
      <c r="K931" s="11" t="e">
        <f>+nu/alpha*(F*B931)^(0.5*(1-beta))*LN(F/B931)</f>
        <v>#DIV/0!</v>
      </c>
      <c r="L931" s="11" t="e">
        <f>LN((SQRT(1-2*rho*K931+K931^2)+K931-rho)/(1-rho))</f>
        <v>#DIV/0!</v>
      </c>
      <c r="M931" s="11" t="e">
        <f t="shared" si="42"/>
        <v>#DIV/0!</v>
      </c>
      <c r="N931" s="10" t="e">
        <f t="shared" si="43"/>
        <v>#DIV/0!</v>
      </c>
      <c r="O931" s="10" t="e">
        <f t="shared" si="44"/>
        <v>#DIV/0!</v>
      </c>
      <c r="P931" s="8" t="e" cm="1">
        <f t="array" ref="P931">IF(E931=TRUE,0,dsdalpha)</f>
        <v>#DIV/0!</v>
      </c>
      <c r="Q931" s="8" t="e" cm="1">
        <f t="array" ref="Q931">IF(E931=TRUE,0,ds_dhro)</f>
        <v>#DIV/0!</v>
      </c>
      <c r="R931" s="9" t="e" cm="1">
        <f t="array" ref="R931">IF(E931=TRUE,0,dsdnu)</f>
        <v>#DIV/0!</v>
      </c>
    </row>
    <row r="932" spans="8:18" x14ac:dyDescent="0.2">
      <c r="H932" s="11"/>
      <c r="I932" s="16" t="e">
        <f>+alpha*((F*B932)^(0.5*(1-beta))*(1+1/24*(1-beta)^2*(LN(F/B932)^2)+1/1920*(1-beta)^4*(LN(F/B932)^4)))^(-1)</f>
        <v>#DIV/0!</v>
      </c>
      <c r="J932" s="11" t="e">
        <f>+(1+(1/24*(1-beta)^2*alpha^2/(F*B932)^(1-beta)+rho*beta*nu*alpha/(4*(F*B932)^(0.5*(1-beta)))+(2-3*rho^2)/24*nu^2)*F932)</f>
        <v>#DIV/0!</v>
      </c>
      <c r="K932" s="11" t="e">
        <f>+nu/alpha*(F*B932)^(0.5*(1-beta))*LN(F/B932)</f>
        <v>#DIV/0!</v>
      </c>
      <c r="L932" s="11" t="e">
        <f>LN((SQRT(1-2*rho*K932+K932^2)+K932-rho)/(1-rho))</f>
        <v>#DIV/0!</v>
      </c>
      <c r="M932" s="11" t="e">
        <f t="shared" si="42"/>
        <v>#DIV/0!</v>
      </c>
      <c r="N932" s="10" t="e">
        <f t="shared" si="43"/>
        <v>#DIV/0!</v>
      </c>
      <c r="O932" s="10" t="e">
        <f t="shared" si="44"/>
        <v>#DIV/0!</v>
      </c>
      <c r="P932" s="8" t="e" cm="1">
        <f t="array" ref="P932">IF(E932=TRUE,0,dsdalpha)</f>
        <v>#DIV/0!</v>
      </c>
      <c r="Q932" s="8" t="e" cm="1">
        <f t="array" ref="Q932">IF(E932=TRUE,0,ds_dhro)</f>
        <v>#DIV/0!</v>
      </c>
      <c r="R932" s="9" t="e" cm="1">
        <f t="array" ref="R932">IF(E932=TRUE,0,dsdnu)</f>
        <v>#DIV/0!</v>
      </c>
    </row>
    <row r="933" spans="8:18" x14ac:dyDescent="0.2">
      <c r="H933" s="11"/>
      <c r="I933" s="16" t="e">
        <f>+alpha*((F*B933)^(0.5*(1-beta))*(1+1/24*(1-beta)^2*(LN(F/B933)^2)+1/1920*(1-beta)^4*(LN(F/B933)^4)))^(-1)</f>
        <v>#DIV/0!</v>
      </c>
      <c r="J933" s="11" t="e">
        <f>+(1+(1/24*(1-beta)^2*alpha^2/(F*B933)^(1-beta)+rho*beta*nu*alpha/(4*(F*B933)^(0.5*(1-beta)))+(2-3*rho^2)/24*nu^2)*F933)</f>
        <v>#DIV/0!</v>
      </c>
      <c r="K933" s="11" t="e">
        <f>+nu/alpha*(F*B933)^(0.5*(1-beta))*LN(F/B933)</f>
        <v>#DIV/0!</v>
      </c>
      <c r="L933" s="11" t="e">
        <f>LN((SQRT(1-2*rho*K933+K933^2)+K933-rho)/(1-rho))</f>
        <v>#DIV/0!</v>
      </c>
      <c r="M933" s="11" t="e">
        <f t="shared" si="42"/>
        <v>#DIV/0!</v>
      </c>
      <c r="N933" s="10" t="e">
        <f t="shared" si="43"/>
        <v>#DIV/0!</v>
      </c>
      <c r="O933" s="10" t="e">
        <f t="shared" si="44"/>
        <v>#DIV/0!</v>
      </c>
      <c r="P933" s="8" t="e" cm="1">
        <f t="array" ref="P933">IF(E933=TRUE,0,dsdalpha)</f>
        <v>#DIV/0!</v>
      </c>
      <c r="Q933" s="8" t="e" cm="1">
        <f t="array" ref="Q933">IF(E933=TRUE,0,ds_dhro)</f>
        <v>#DIV/0!</v>
      </c>
      <c r="R933" s="9" t="e" cm="1">
        <f t="array" ref="R933">IF(E933=TRUE,0,dsdnu)</f>
        <v>#DIV/0!</v>
      </c>
    </row>
    <row r="934" spans="8:18" x14ac:dyDescent="0.2">
      <c r="H934" s="11"/>
      <c r="I934" s="16" t="e">
        <f>+alpha*((F*B934)^(0.5*(1-beta))*(1+1/24*(1-beta)^2*(LN(F/B934)^2)+1/1920*(1-beta)^4*(LN(F/B934)^4)))^(-1)</f>
        <v>#DIV/0!</v>
      </c>
      <c r="J934" s="11" t="e">
        <f>+(1+(1/24*(1-beta)^2*alpha^2/(F*B934)^(1-beta)+rho*beta*nu*alpha/(4*(F*B934)^(0.5*(1-beta)))+(2-3*rho^2)/24*nu^2)*F934)</f>
        <v>#DIV/0!</v>
      </c>
      <c r="K934" s="11" t="e">
        <f>+nu/alpha*(F*B934)^(0.5*(1-beta))*LN(F/B934)</f>
        <v>#DIV/0!</v>
      </c>
      <c r="L934" s="11" t="e">
        <f>LN((SQRT(1-2*rho*K934+K934^2)+K934-rho)/(1-rho))</f>
        <v>#DIV/0!</v>
      </c>
      <c r="M934" s="11" t="e">
        <f t="shared" si="42"/>
        <v>#DIV/0!</v>
      </c>
      <c r="N934" s="10" t="e">
        <f t="shared" si="43"/>
        <v>#DIV/0!</v>
      </c>
      <c r="O934" s="10" t="e">
        <f t="shared" si="44"/>
        <v>#DIV/0!</v>
      </c>
      <c r="P934" s="8" t="e" cm="1">
        <f t="array" ref="P934">IF(E934=TRUE,0,dsdalpha)</f>
        <v>#DIV/0!</v>
      </c>
      <c r="Q934" s="8" t="e" cm="1">
        <f t="array" ref="Q934">IF(E934=TRUE,0,ds_dhro)</f>
        <v>#DIV/0!</v>
      </c>
      <c r="R934" s="9" t="e" cm="1">
        <f t="array" ref="R934">IF(E934=TRUE,0,dsdnu)</f>
        <v>#DIV/0!</v>
      </c>
    </row>
    <row r="935" spans="8:18" x14ac:dyDescent="0.2">
      <c r="H935" s="11"/>
      <c r="I935" s="16" t="e">
        <f>+alpha*((F*B935)^(0.5*(1-beta))*(1+1/24*(1-beta)^2*(LN(F/B935)^2)+1/1920*(1-beta)^4*(LN(F/B935)^4)))^(-1)</f>
        <v>#DIV/0!</v>
      </c>
      <c r="J935" s="11" t="e">
        <f>+(1+(1/24*(1-beta)^2*alpha^2/(F*B935)^(1-beta)+rho*beta*nu*alpha/(4*(F*B935)^(0.5*(1-beta)))+(2-3*rho^2)/24*nu^2)*F935)</f>
        <v>#DIV/0!</v>
      </c>
      <c r="K935" s="11" t="e">
        <f>+nu/alpha*(F*B935)^(0.5*(1-beta))*LN(F/B935)</f>
        <v>#DIV/0!</v>
      </c>
      <c r="L935" s="11" t="e">
        <f>LN((SQRT(1-2*rho*K935+K935^2)+K935-rho)/(1-rho))</f>
        <v>#DIV/0!</v>
      </c>
      <c r="M935" s="11" t="e">
        <f t="shared" si="42"/>
        <v>#DIV/0!</v>
      </c>
      <c r="N935" s="10" t="e">
        <f t="shared" si="43"/>
        <v>#DIV/0!</v>
      </c>
      <c r="O935" s="10" t="e">
        <f t="shared" si="44"/>
        <v>#DIV/0!</v>
      </c>
      <c r="P935" s="8" t="e" cm="1">
        <f t="array" ref="P935">IF(E935=TRUE,0,dsdalpha)</f>
        <v>#DIV/0!</v>
      </c>
      <c r="Q935" s="8" t="e" cm="1">
        <f t="array" ref="Q935">IF(E935=TRUE,0,ds_dhro)</f>
        <v>#DIV/0!</v>
      </c>
      <c r="R935" s="9" t="e" cm="1">
        <f t="array" ref="R935">IF(E935=TRUE,0,dsdnu)</f>
        <v>#DIV/0!</v>
      </c>
    </row>
    <row r="936" spans="8:18" x14ac:dyDescent="0.2">
      <c r="H936" s="11"/>
      <c r="I936" s="16" t="e">
        <f>+alpha*((F*B936)^(0.5*(1-beta))*(1+1/24*(1-beta)^2*(LN(F/B936)^2)+1/1920*(1-beta)^4*(LN(F/B936)^4)))^(-1)</f>
        <v>#DIV/0!</v>
      </c>
      <c r="J936" s="11" t="e">
        <f>+(1+(1/24*(1-beta)^2*alpha^2/(F*B936)^(1-beta)+rho*beta*nu*alpha/(4*(F*B936)^(0.5*(1-beta)))+(2-3*rho^2)/24*nu^2)*F936)</f>
        <v>#DIV/0!</v>
      </c>
      <c r="K936" s="11" t="e">
        <f>+nu/alpha*(F*B936)^(0.5*(1-beta))*LN(F/B936)</f>
        <v>#DIV/0!</v>
      </c>
      <c r="L936" s="11" t="e">
        <f>LN((SQRT(1-2*rho*K936+K936^2)+K936-rho)/(1-rho))</f>
        <v>#DIV/0!</v>
      </c>
      <c r="M936" s="11" t="e">
        <f t="shared" si="42"/>
        <v>#DIV/0!</v>
      </c>
      <c r="N936" s="10" t="e">
        <f t="shared" si="43"/>
        <v>#DIV/0!</v>
      </c>
      <c r="O936" s="10" t="e">
        <f t="shared" si="44"/>
        <v>#DIV/0!</v>
      </c>
      <c r="P936" s="8" t="e" cm="1">
        <f t="array" ref="P936">IF(E936=TRUE,0,dsdalpha)</f>
        <v>#DIV/0!</v>
      </c>
      <c r="Q936" s="8" t="e" cm="1">
        <f t="array" ref="Q936">IF(E936=TRUE,0,ds_dhro)</f>
        <v>#DIV/0!</v>
      </c>
      <c r="R936" s="9" t="e" cm="1">
        <f t="array" ref="R936">IF(E936=TRUE,0,dsdnu)</f>
        <v>#DIV/0!</v>
      </c>
    </row>
    <row r="937" spans="8:18" x14ac:dyDescent="0.2">
      <c r="H937" s="11"/>
      <c r="I937" s="16" t="e">
        <f>+alpha*((F*B937)^(0.5*(1-beta))*(1+1/24*(1-beta)^2*(LN(F/B937)^2)+1/1920*(1-beta)^4*(LN(F/B937)^4)))^(-1)</f>
        <v>#DIV/0!</v>
      </c>
      <c r="J937" s="11" t="e">
        <f>+(1+(1/24*(1-beta)^2*alpha^2/(F*B937)^(1-beta)+rho*beta*nu*alpha/(4*(F*B937)^(0.5*(1-beta)))+(2-3*rho^2)/24*nu^2)*F937)</f>
        <v>#DIV/0!</v>
      </c>
      <c r="K937" s="11" t="e">
        <f>+nu/alpha*(F*B937)^(0.5*(1-beta))*LN(F/B937)</f>
        <v>#DIV/0!</v>
      </c>
      <c r="L937" s="11" t="e">
        <f>LN((SQRT(1-2*rho*K937+K937^2)+K937-rho)/(1-rho))</f>
        <v>#DIV/0!</v>
      </c>
      <c r="M937" s="11" t="e">
        <f t="shared" si="42"/>
        <v>#DIV/0!</v>
      </c>
      <c r="N937" s="10" t="e">
        <f t="shared" si="43"/>
        <v>#DIV/0!</v>
      </c>
      <c r="O937" s="10" t="e">
        <f t="shared" si="44"/>
        <v>#DIV/0!</v>
      </c>
      <c r="P937" s="8" t="e" cm="1">
        <f t="array" ref="P937">IF(E937=TRUE,0,dsdalpha)</f>
        <v>#DIV/0!</v>
      </c>
      <c r="Q937" s="8" t="e" cm="1">
        <f t="array" ref="Q937">IF(E937=TRUE,0,ds_dhro)</f>
        <v>#DIV/0!</v>
      </c>
      <c r="R937" s="9" t="e" cm="1">
        <f t="array" ref="R937">IF(E937=TRUE,0,dsdnu)</f>
        <v>#DIV/0!</v>
      </c>
    </row>
    <row r="938" spans="8:18" x14ac:dyDescent="0.2">
      <c r="H938" s="11"/>
      <c r="I938" s="16" t="e">
        <f>+alpha*((F*B938)^(0.5*(1-beta))*(1+1/24*(1-beta)^2*(LN(F/B938)^2)+1/1920*(1-beta)^4*(LN(F/B938)^4)))^(-1)</f>
        <v>#DIV/0!</v>
      </c>
      <c r="J938" s="11" t="e">
        <f>+(1+(1/24*(1-beta)^2*alpha^2/(F*B938)^(1-beta)+rho*beta*nu*alpha/(4*(F*B938)^(0.5*(1-beta)))+(2-3*rho^2)/24*nu^2)*F938)</f>
        <v>#DIV/0!</v>
      </c>
      <c r="K938" s="11" t="e">
        <f>+nu/alpha*(F*B938)^(0.5*(1-beta))*LN(F/B938)</f>
        <v>#DIV/0!</v>
      </c>
      <c r="L938" s="11" t="e">
        <f>LN((SQRT(1-2*rho*K938+K938^2)+K938-rho)/(1-rho))</f>
        <v>#DIV/0!</v>
      </c>
      <c r="M938" s="11" t="e">
        <f t="shared" si="42"/>
        <v>#DIV/0!</v>
      </c>
      <c r="N938" s="10" t="e">
        <f t="shared" si="43"/>
        <v>#DIV/0!</v>
      </c>
      <c r="O938" s="10" t="e">
        <f t="shared" si="44"/>
        <v>#DIV/0!</v>
      </c>
      <c r="P938" s="8" t="e" cm="1">
        <f t="array" ref="P938">IF(E938=TRUE,0,dsdalpha)</f>
        <v>#DIV/0!</v>
      </c>
      <c r="Q938" s="8" t="e" cm="1">
        <f t="array" ref="Q938">IF(E938=TRUE,0,ds_dhro)</f>
        <v>#DIV/0!</v>
      </c>
      <c r="R938" s="9" t="e" cm="1">
        <f t="array" ref="R938">IF(E938=TRUE,0,dsdnu)</f>
        <v>#DIV/0!</v>
      </c>
    </row>
    <row r="939" spans="8:18" x14ac:dyDescent="0.2">
      <c r="H939" s="11"/>
      <c r="I939" s="16" t="e">
        <f>+alpha*((F*B939)^(0.5*(1-beta))*(1+1/24*(1-beta)^2*(LN(F/B939)^2)+1/1920*(1-beta)^4*(LN(F/B939)^4)))^(-1)</f>
        <v>#DIV/0!</v>
      </c>
      <c r="J939" s="11" t="e">
        <f>+(1+(1/24*(1-beta)^2*alpha^2/(F*B939)^(1-beta)+rho*beta*nu*alpha/(4*(F*B939)^(0.5*(1-beta)))+(2-3*rho^2)/24*nu^2)*F939)</f>
        <v>#DIV/0!</v>
      </c>
      <c r="K939" s="11" t="e">
        <f>+nu/alpha*(F*B939)^(0.5*(1-beta))*LN(F/B939)</f>
        <v>#DIV/0!</v>
      </c>
      <c r="L939" s="11" t="e">
        <f>LN((SQRT(1-2*rho*K939+K939^2)+K939-rho)/(1-rho))</f>
        <v>#DIV/0!</v>
      </c>
      <c r="M939" s="11" t="e">
        <f t="shared" si="42"/>
        <v>#DIV/0!</v>
      </c>
      <c r="N939" s="10" t="e">
        <f t="shared" si="43"/>
        <v>#DIV/0!</v>
      </c>
      <c r="O939" s="10" t="e">
        <f t="shared" si="44"/>
        <v>#DIV/0!</v>
      </c>
      <c r="P939" s="8" t="e" cm="1">
        <f t="array" ref="P939">IF(E939=TRUE,0,dsdalpha)</f>
        <v>#DIV/0!</v>
      </c>
      <c r="Q939" s="8" t="e" cm="1">
        <f t="array" ref="Q939">IF(E939=TRUE,0,ds_dhro)</f>
        <v>#DIV/0!</v>
      </c>
      <c r="R939" s="9" t="e" cm="1">
        <f t="array" ref="R939">IF(E939=TRUE,0,dsdnu)</f>
        <v>#DIV/0!</v>
      </c>
    </row>
    <row r="940" spans="8:18" x14ac:dyDescent="0.2">
      <c r="H940" s="11"/>
      <c r="I940" s="16" t="e">
        <f>+alpha*((F*B940)^(0.5*(1-beta))*(1+1/24*(1-beta)^2*(LN(F/B940)^2)+1/1920*(1-beta)^4*(LN(F/B940)^4)))^(-1)</f>
        <v>#DIV/0!</v>
      </c>
      <c r="J940" s="11" t="e">
        <f>+(1+(1/24*(1-beta)^2*alpha^2/(F*B940)^(1-beta)+rho*beta*nu*alpha/(4*(F*B940)^(0.5*(1-beta)))+(2-3*rho^2)/24*nu^2)*F940)</f>
        <v>#DIV/0!</v>
      </c>
      <c r="K940" s="11" t="e">
        <f>+nu/alpha*(F*B940)^(0.5*(1-beta))*LN(F/B940)</f>
        <v>#DIV/0!</v>
      </c>
      <c r="L940" s="11" t="e">
        <f>LN((SQRT(1-2*rho*K940+K940^2)+K940-rho)/(1-rho))</f>
        <v>#DIV/0!</v>
      </c>
      <c r="M940" s="11" t="e">
        <f t="shared" si="42"/>
        <v>#DIV/0!</v>
      </c>
      <c r="N940" s="10" t="e">
        <f t="shared" si="43"/>
        <v>#DIV/0!</v>
      </c>
      <c r="O940" s="10" t="e">
        <f t="shared" si="44"/>
        <v>#DIV/0!</v>
      </c>
      <c r="P940" s="8" t="e" cm="1">
        <f t="array" ref="P940">IF(E940=TRUE,0,dsdalpha)</f>
        <v>#DIV/0!</v>
      </c>
      <c r="Q940" s="8" t="e" cm="1">
        <f t="array" ref="Q940">IF(E940=TRUE,0,ds_dhro)</f>
        <v>#DIV/0!</v>
      </c>
      <c r="R940" s="9" t="e" cm="1">
        <f t="array" ref="R940">IF(E940=TRUE,0,dsdnu)</f>
        <v>#DIV/0!</v>
      </c>
    </row>
    <row r="941" spans="8:18" x14ac:dyDescent="0.2">
      <c r="H941" s="11"/>
      <c r="I941" s="16" t="e">
        <f>+alpha*((F*B941)^(0.5*(1-beta))*(1+1/24*(1-beta)^2*(LN(F/B941)^2)+1/1920*(1-beta)^4*(LN(F/B941)^4)))^(-1)</f>
        <v>#DIV/0!</v>
      </c>
      <c r="J941" s="11" t="e">
        <f>+(1+(1/24*(1-beta)^2*alpha^2/(F*B941)^(1-beta)+rho*beta*nu*alpha/(4*(F*B941)^(0.5*(1-beta)))+(2-3*rho^2)/24*nu^2)*F941)</f>
        <v>#DIV/0!</v>
      </c>
      <c r="K941" s="11" t="e">
        <f>+nu/alpha*(F*B941)^(0.5*(1-beta))*LN(F/B941)</f>
        <v>#DIV/0!</v>
      </c>
      <c r="L941" s="11" t="e">
        <f>LN((SQRT(1-2*rho*K941+K941^2)+K941-rho)/(1-rho))</f>
        <v>#DIV/0!</v>
      </c>
      <c r="M941" s="11" t="e">
        <f t="shared" si="42"/>
        <v>#DIV/0!</v>
      </c>
      <c r="N941" s="10" t="e">
        <f t="shared" si="43"/>
        <v>#DIV/0!</v>
      </c>
      <c r="O941" s="10" t="e">
        <f t="shared" si="44"/>
        <v>#DIV/0!</v>
      </c>
      <c r="P941" s="8" t="e" cm="1">
        <f t="array" ref="P941">IF(E941=TRUE,0,dsdalpha)</f>
        <v>#DIV/0!</v>
      </c>
      <c r="Q941" s="8" t="e" cm="1">
        <f t="array" ref="Q941">IF(E941=TRUE,0,ds_dhro)</f>
        <v>#DIV/0!</v>
      </c>
      <c r="R941" s="9" t="e" cm="1">
        <f t="array" ref="R941">IF(E941=TRUE,0,dsdnu)</f>
        <v>#DIV/0!</v>
      </c>
    </row>
    <row r="942" spans="8:18" x14ac:dyDescent="0.2">
      <c r="H942" s="11"/>
      <c r="I942" s="16" t="e">
        <f>+alpha*((F*B942)^(0.5*(1-beta))*(1+1/24*(1-beta)^2*(LN(F/B942)^2)+1/1920*(1-beta)^4*(LN(F/B942)^4)))^(-1)</f>
        <v>#DIV/0!</v>
      </c>
      <c r="J942" s="11" t="e">
        <f>+(1+(1/24*(1-beta)^2*alpha^2/(F*B942)^(1-beta)+rho*beta*nu*alpha/(4*(F*B942)^(0.5*(1-beta)))+(2-3*rho^2)/24*nu^2)*F942)</f>
        <v>#DIV/0!</v>
      </c>
      <c r="K942" s="11" t="e">
        <f>+nu/alpha*(F*B942)^(0.5*(1-beta))*LN(F/B942)</f>
        <v>#DIV/0!</v>
      </c>
      <c r="L942" s="11" t="e">
        <f>LN((SQRT(1-2*rho*K942+K942^2)+K942-rho)/(1-rho))</f>
        <v>#DIV/0!</v>
      </c>
      <c r="M942" s="11" t="e">
        <f t="shared" si="42"/>
        <v>#DIV/0!</v>
      </c>
      <c r="N942" s="10" t="e">
        <f t="shared" si="43"/>
        <v>#DIV/0!</v>
      </c>
      <c r="O942" s="10" t="e">
        <f t="shared" si="44"/>
        <v>#DIV/0!</v>
      </c>
      <c r="P942" s="8" t="e" cm="1">
        <f t="array" ref="P942">IF(E942=TRUE,0,dsdalpha)</f>
        <v>#DIV/0!</v>
      </c>
      <c r="Q942" s="8" t="e" cm="1">
        <f t="array" ref="Q942">IF(E942=TRUE,0,ds_dhro)</f>
        <v>#DIV/0!</v>
      </c>
      <c r="R942" s="9" t="e" cm="1">
        <f t="array" ref="R942">IF(E942=TRUE,0,dsdnu)</f>
        <v>#DIV/0!</v>
      </c>
    </row>
    <row r="943" spans="8:18" x14ac:dyDescent="0.2">
      <c r="H943" s="11"/>
      <c r="I943" s="16" t="e">
        <f>+alpha*((F*B943)^(0.5*(1-beta))*(1+1/24*(1-beta)^2*(LN(F/B943)^2)+1/1920*(1-beta)^4*(LN(F/B943)^4)))^(-1)</f>
        <v>#DIV/0!</v>
      </c>
      <c r="J943" s="11" t="e">
        <f>+(1+(1/24*(1-beta)^2*alpha^2/(F*B943)^(1-beta)+rho*beta*nu*alpha/(4*(F*B943)^(0.5*(1-beta)))+(2-3*rho^2)/24*nu^2)*F943)</f>
        <v>#DIV/0!</v>
      </c>
      <c r="K943" s="11" t="e">
        <f>+nu/alpha*(F*B943)^(0.5*(1-beta))*LN(F/B943)</f>
        <v>#DIV/0!</v>
      </c>
      <c r="L943" s="11" t="e">
        <f>LN((SQRT(1-2*rho*K943+K943^2)+K943-rho)/(1-rho))</f>
        <v>#DIV/0!</v>
      </c>
      <c r="M943" s="11" t="e">
        <f t="shared" si="42"/>
        <v>#DIV/0!</v>
      </c>
      <c r="N943" s="10" t="e">
        <f t="shared" si="43"/>
        <v>#DIV/0!</v>
      </c>
      <c r="O943" s="10" t="e">
        <f t="shared" si="44"/>
        <v>#DIV/0!</v>
      </c>
      <c r="P943" s="8" t="e" cm="1">
        <f t="array" ref="P943">IF(E943=TRUE,0,dsdalpha)</f>
        <v>#DIV/0!</v>
      </c>
      <c r="Q943" s="8" t="e" cm="1">
        <f t="array" ref="Q943">IF(E943=TRUE,0,ds_dhro)</f>
        <v>#DIV/0!</v>
      </c>
      <c r="R943" s="9" t="e" cm="1">
        <f t="array" ref="R943">IF(E943=TRUE,0,dsdnu)</f>
        <v>#DIV/0!</v>
      </c>
    </row>
    <row r="944" spans="8:18" x14ac:dyDescent="0.2">
      <c r="H944" s="11"/>
      <c r="I944" s="16" t="e">
        <f>+alpha*((F*B944)^(0.5*(1-beta))*(1+1/24*(1-beta)^2*(LN(F/B944)^2)+1/1920*(1-beta)^4*(LN(F/B944)^4)))^(-1)</f>
        <v>#DIV/0!</v>
      </c>
      <c r="J944" s="11" t="e">
        <f>+(1+(1/24*(1-beta)^2*alpha^2/(F*B944)^(1-beta)+rho*beta*nu*alpha/(4*(F*B944)^(0.5*(1-beta)))+(2-3*rho^2)/24*nu^2)*F944)</f>
        <v>#DIV/0!</v>
      </c>
      <c r="K944" s="11" t="e">
        <f>+nu/alpha*(F*B944)^(0.5*(1-beta))*LN(F/B944)</f>
        <v>#DIV/0!</v>
      </c>
      <c r="L944" s="11" t="e">
        <f>LN((SQRT(1-2*rho*K944+K944^2)+K944-rho)/(1-rho))</f>
        <v>#DIV/0!</v>
      </c>
      <c r="M944" s="11" t="e">
        <f t="shared" si="42"/>
        <v>#DIV/0!</v>
      </c>
      <c r="N944" s="10" t="e">
        <f t="shared" si="43"/>
        <v>#DIV/0!</v>
      </c>
      <c r="O944" s="10" t="e">
        <f t="shared" si="44"/>
        <v>#DIV/0!</v>
      </c>
      <c r="P944" s="8" t="e" cm="1">
        <f t="array" ref="P944">IF(E944=TRUE,0,dsdalpha)</f>
        <v>#DIV/0!</v>
      </c>
      <c r="Q944" s="8" t="e" cm="1">
        <f t="array" ref="Q944">IF(E944=TRUE,0,ds_dhro)</f>
        <v>#DIV/0!</v>
      </c>
      <c r="R944" s="9" t="e" cm="1">
        <f t="array" ref="R944">IF(E944=TRUE,0,dsdnu)</f>
        <v>#DIV/0!</v>
      </c>
    </row>
    <row r="945" spans="8:18" x14ac:dyDescent="0.2">
      <c r="H945" s="11"/>
      <c r="I945" s="16" t="e">
        <f>+alpha*((F*B945)^(0.5*(1-beta))*(1+1/24*(1-beta)^2*(LN(F/B945)^2)+1/1920*(1-beta)^4*(LN(F/B945)^4)))^(-1)</f>
        <v>#DIV/0!</v>
      </c>
      <c r="J945" s="11" t="e">
        <f>+(1+(1/24*(1-beta)^2*alpha^2/(F*B945)^(1-beta)+rho*beta*nu*alpha/(4*(F*B945)^(0.5*(1-beta)))+(2-3*rho^2)/24*nu^2)*F945)</f>
        <v>#DIV/0!</v>
      </c>
      <c r="K945" s="11" t="e">
        <f>+nu/alpha*(F*B945)^(0.5*(1-beta))*LN(F/B945)</f>
        <v>#DIV/0!</v>
      </c>
      <c r="L945" s="11" t="e">
        <f>LN((SQRT(1-2*rho*K945+K945^2)+K945-rho)/(1-rho))</f>
        <v>#DIV/0!</v>
      </c>
      <c r="M945" s="11" t="e">
        <f t="shared" si="42"/>
        <v>#DIV/0!</v>
      </c>
      <c r="N945" s="10" t="e">
        <f t="shared" si="43"/>
        <v>#DIV/0!</v>
      </c>
      <c r="O945" s="10" t="e">
        <f t="shared" si="44"/>
        <v>#DIV/0!</v>
      </c>
      <c r="P945" s="8" t="e" cm="1">
        <f t="array" ref="P945">IF(E945=TRUE,0,dsdalpha)</f>
        <v>#DIV/0!</v>
      </c>
      <c r="Q945" s="8" t="e" cm="1">
        <f t="array" ref="Q945">IF(E945=TRUE,0,ds_dhro)</f>
        <v>#DIV/0!</v>
      </c>
      <c r="R945" s="9" t="e" cm="1">
        <f t="array" ref="R945">IF(E945=TRUE,0,dsdnu)</f>
        <v>#DIV/0!</v>
      </c>
    </row>
    <row r="946" spans="8:18" x14ac:dyDescent="0.2">
      <c r="H946" s="11"/>
      <c r="I946" s="16" t="e">
        <f>+alpha*((F*B946)^(0.5*(1-beta))*(1+1/24*(1-beta)^2*(LN(F/B946)^2)+1/1920*(1-beta)^4*(LN(F/B946)^4)))^(-1)</f>
        <v>#DIV/0!</v>
      </c>
      <c r="J946" s="11" t="e">
        <f>+(1+(1/24*(1-beta)^2*alpha^2/(F*B946)^(1-beta)+rho*beta*nu*alpha/(4*(F*B946)^(0.5*(1-beta)))+(2-3*rho^2)/24*nu^2)*F946)</f>
        <v>#DIV/0!</v>
      </c>
      <c r="K946" s="11" t="e">
        <f>+nu/alpha*(F*B946)^(0.5*(1-beta))*LN(F/B946)</f>
        <v>#DIV/0!</v>
      </c>
      <c r="L946" s="11" t="e">
        <f>LN((SQRT(1-2*rho*K946+K946^2)+K946-rho)/(1-rho))</f>
        <v>#DIV/0!</v>
      </c>
      <c r="M946" s="11" t="e">
        <f t="shared" si="42"/>
        <v>#DIV/0!</v>
      </c>
      <c r="N946" s="10" t="e">
        <f t="shared" si="43"/>
        <v>#DIV/0!</v>
      </c>
      <c r="O946" s="10" t="e">
        <f t="shared" si="44"/>
        <v>#DIV/0!</v>
      </c>
      <c r="P946" s="8" t="e" cm="1">
        <f t="array" ref="P946">IF(E946=TRUE,0,dsdalpha)</f>
        <v>#DIV/0!</v>
      </c>
      <c r="Q946" s="8" t="e" cm="1">
        <f t="array" ref="Q946">IF(E946=TRUE,0,ds_dhro)</f>
        <v>#DIV/0!</v>
      </c>
      <c r="R946" s="9" t="e" cm="1">
        <f t="array" ref="R946">IF(E946=TRUE,0,dsdnu)</f>
        <v>#DIV/0!</v>
      </c>
    </row>
    <row r="947" spans="8:18" x14ac:dyDescent="0.2">
      <c r="H947" s="11"/>
      <c r="I947" s="16" t="e">
        <f>+alpha*((F*B947)^(0.5*(1-beta))*(1+1/24*(1-beta)^2*(LN(F/B947)^2)+1/1920*(1-beta)^4*(LN(F/B947)^4)))^(-1)</f>
        <v>#DIV/0!</v>
      </c>
      <c r="J947" s="11" t="e">
        <f>+(1+(1/24*(1-beta)^2*alpha^2/(F*B947)^(1-beta)+rho*beta*nu*alpha/(4*(F*B947)^(0.5*(1-beta)))+(2-3*rho^2)/24*nu^2)*F947)</f>
        <v>#DIV/0!</v>
      </c>
      <c r="K947" s="11" t="e">
        <f>+nu/alpha*(F*B947)^(0.5*(1-beta))*LN(F/B947)</f>
        <v>#DIV/0!</v>
      </c>
      <c r="L947" s="11" t="e">
        <f>LN((SQRT(1-2*rho*K947+K947^2)+K947-rho)/(1-rho))</f>
        <v>#DIV/0!</v>
      </c>
      <c r="M947" s="11" t="e">
        <f t="shared" si="42"/>
        <v>#DIV/0!</v>
      </c>
      <c r="N947" s="10" t="e">
        <f t="shared" si="43"/>
        <v>#DIV/0!</v>
      </c>
      <c r="O947" s="10" t="e">
        <f t="shared" si="44"/>
        <v>#DIV/0!</v>
      </c>
      <c r="P947" s="8" t="e" cm="1">
        <f t="array" ref="P947">IF(E947=TRUE,0,dsdalpha)</f>
        <v>#DIV/0!</v>
      </c>
      <c r="Q947" s="8" t="e" cm="1">
        <f t="array" ref="Q947">IF(E947=TRUE,0,ds_dhro)</f>
        <v>#DIV/0!</v>
      </c>
      <c r="R947" s="9" t="e" cm="1">
        <f t="array" ref="R947">IF(E947=TRUE,0,dsdnu)</f>
        <v>#DIV/0!</v>
      </c>
    </row>
    <row r="948" spans="8:18" x14ac:dyDescent="0.2">
      <c r="H948" s="11"/>
      <c r="I948" s="16" t="e">
        <f>+alpha*((F*B948)^(0.5*(1-beta))*(1+1/24*(1-beta)^2*(LN(F/B948)^2)+1/1920*(1-beta)^4*(LN(F/B948)^4)))^(-1)</f>
        <v>#DIV/0!</v>
      </c>
      <c r="J948" s="11" t="e">
        <f>+(1+(1/24*(1-beta)^2*alpha^2/(F*B948)^(1-beta)+rho*beta*nu*alpha/(4*(F*B948)^(0.5*(1-beta)))+(2-3*rho^2)/24*nu^2)*F948)</f>
        <v>#DIV/0!</v>
      </c>
      <c r="K948" s="11" t="e">
        <f>+nu/alpha*(F*B948)^(0.5*(1-beta))*LN(F/B948)</f>
        <v>#DIV/0!</v>
      </c>
      <c r="L948" s="11" t="e">
        <f>LN((SQRT(1-2*rho*K948+K948^2)+K948-rho)/(1-rho))</f>
        <v>#DIV/0!</v>
      </c>
      <c r="M948" s="11" t="e">
        <f t="shared" si="42"/>
        <v>#DIV/0!</v>
      </c>
      <c r="N948" s="10" t="e">
        <f t="shared" si="43"/>
        <v>#DIV/0!</v>
      </c>
      <c r="O948" s="10" t="e">
        <f t="shared" si="44"/>
        <v>#DIV/0!</v>
      </c>
      <c r="P948" s="8" t="e" cm="1">
        <f t="array" ref="P948">IF(E948=TRUE,0,dsdalpha)</f>
        <v>#DIV/0!</v>
      </c>
      <c r="Q948" s="8" t="e" cm="1">
        <f t="array" ref="Q948">IF(E948=TRUE,0,ds_dhro)</f>
        <v>#DIV/0!</v>
      </c>
      <c r="R948" s="9" t="e" cm="1">
        <f t="array" ref="R948">IF(E948=TRUE,0,dsdnu)</f>
        <v>#DIV/0!</v>
      </c>
    </row>
    <row r="949" spans="8:18" x14ac:dyDescent="0.2">
      <c r="H949" s="11"/>
      <c r="I949" s="16" t="e">
        <f>+alpha*((F*B949)^(0.5*(1-beta))*(1+1/24*(1-beta)^2*(LN(F/B949)^2)+1/1920*(1-beta)^4*(LN(F/B949)^4)))^(-1)</f>
        <v>#DIV/0!</v>
      </c>
      <c r="J949" s="11" t="e">
        <f>+(1+(1/24*(1-beta)^2*alpha^2/(F*B949)^(1-beta)+rho*beta*nu*alpha/(4*(F*B949)^(0.5*(1-beta)))+(2-3*rho^2)/24*nu^2)*F949)</f>
        <v>#DIV/0!</v>
      </c>
      <c r="K949" s="11" t="e">
        <f>+nu/alpha*(F*B949)^(0.5*(1-beta))*LN(F/B949)</f>
        <v>#DIV/0!</v>
      </c>
      <c r="L949" s="11" t="e">
        <f>LN((SQRT(1-2*rho*K949+K949^2)+K949-rho)/(1-rho))</f>
        <v>#DIV/0!</v>
      </c>
      <c r="M949" s="11" t="e">
        <f t="shared" si="42"/>
        <v>#DIV/0!</v>
      </c>
      <c r="N949" s="10" t="e">
        <f t="shared" si="43"/>
        <v>#DIV/0!</v>
      </c>
      <c r="O949" s="10" t="e">
        <f t="shared" si="44"/>
        <v>#DIV/0!</v>
      </c>
      <c r="P949" s="8" t="e" cm="1">
        <f t="array" ref="P949">IF(E949=TRUE,0,dsdalpha)</f>
        <v>#DIV/0!</v>
      </c>
      <c r="Q949" s="8" t="e" cm="1">
        <f t="array" ref="Q949">IF(E949=TRUE,0,ds_dhro)</f>
        <v>#DIV/0!</v>
      </c>
      <c r="R949" s="9" t="e" cm="1">
        <f t="array" ref="R949">IF(E949=TRUE,0,dsdnu)</f>
        <v>#DIV/0!</v>
      </c>
    </row>
    <row r="950" spans="8:18" x14ac:dyDescent="0.2">
      <c r="H950" s="11"/>
      <c r="I950" s="16" t="e">
        <f>+alpha*((F*B950)^(0.5*(1-beta))*(1+1/24*(1-beta)^2*(LN(F/B950)^2)+1/1920*(1-beta)^4*(LN(F/B950)^4)))^(-1)</f>
        <v>#DIV/0!</v>
      </c>
      <c r="J950" s="11" t="e">
        <f>+(1+(1/24*(1-beta)^2*alpha^2/(F*B950)^(1-beta)+rho*beta*nu*alpha/(4*(F*B950)^(0.5*(1-beta)))+(2-3*rho^2)/24*nu^2)*F950)</f>
        <v>#DIV/0!</v>
      </c>
      <c r="K950" s="11" t="e">
        <f>+nu/alpha*(F*B950)^(0.5*(1-beta))*LN(F/B950)</f>
        <v>#DIV/0!</v>
      </c>
      <c r="L950" s="11" t="e">
        <f>LN((SQRT(1-2*rho*K950+K950^2)+K950-rho)/(1-rho))</f>
        <v>#DIV/0!</v>
      </c>
      <c r="M950" s="11" t="e">
        <f t="shared" si="42"/>
        <v>#DIV/0!</v>
      </c>
      <c r="N950" s="10" t="e">
        <f t="shared" si="43"/>
        <v>#DIV/0!</v>
      </c>
      <c r="O950" s="10" t="e">
        <f t="shared" si="44"/>
        <v>#DIV/0!</v>
      </c>
      <c r="P950" s="8" t="e" cm="1">
        <f t="array" ref="P950">IF(E950=TRUE,0,dsdalpha)</f>
        <v>#DIV/0!</v>
      </c>
      <c r="Q950" s="8" t="e" cm="1">
        <f t="array" ref="Q950">IF(E950=TRUE,0,ds_dhro)</f>
        <v>#DIV/0!</v>
      </c>
      <c r="R950" s="9" t="e" cm="1">
        <f t="array" ref="R950">IF(E950=TRUE,0,dsdnu)</f>
        <v>#DIV/0!</v>
      </c>
    </row>
    <row r="951" spans="8:18" x14ac:dyDescent="0.2">
      <c r="H951" s="11"/>
      <c r="I951" s="16" t="e">
        <f>+alpha*((F*B951)^(0.5*(1-beta))*(1+1/24*(1-beta)^2*(LN(F/B951)^2)+1/1920*(1-beta)^4*(LN(F/B951)^4)))^(-1)</f>
        <v>#DIV/0!</v>
      </c>
      <c r="J951" s="11" t="e">
        <f>+(1+(1/24*(1-beta)^2*alpha^2/(F*B951)^(1-beta)+rho*beta*nu*alpha/(4*(F*B951)^(0.5*(1-beta)))+(2-3*rho^2)/24*nu^2)*F951)</f>
        <v>#DIV/0!</v>
      </c>
      <c r="K951" s="11" t="e">
        <f>+nu/alpha*(F*B951)^(0.5*(1-beta))*LN(F/B951)</f>
        <v>#DIV/0!</v>
      </c>
      <c r="L951" s="11" t="e">
        <f>LN((SQRT(1-2*rho*K951+K951^2)+K951-rho)/(1-rho))</f>
        <v>#DIV/0!</v>
      </c>
      <c r="M951" s="11" t="e">
        <f t="shared" si="42"/>
        <v>#DIV/0!</v>
      </c>
      <c r="N951" s="10" t="e">
        <f t="shared" si="43"/>
        <v>#DIV/0!</v>
      </c>
      <c r="O951" s="10" t="e">
        <f t="shared" si="44"/>
        <v>#DIV/0!</v>
      </c>
      <c r="P951" s="8" t="e" cm="1">
        <f t="array" ref="P951">IF(E951=TRUE,0,dsdalpha)</f>
        <v>#DIV/0!</v>
      </c>
      <c r="Q951" s="8" t="e" cm="1">
        <f t="array" ref="Q951">IF(E951=TRUE,0,ds_dhro)</f>
        <v>#DIV/0!</v>
      </c>
      <c r="R951" s="9" t="e" cm="1">
        <f t="array" ref="R951">IF(E951=TRUE,0,dsdnu)</f>
        <v>#DIV/0!</v>
      </c>
    </row>
    <row r="952" spans="8:18" x14ac:dyDescent="0.2">
      <c r="H952" s="11"/>
      <c r="I952" s="16" t="e">
        <f>+alpha*((F*B952)^(0.5*(1-beta))*(1+1/24*(1-beta)^2*(LN(F/B952)^2)+1/1920*(1-beta)^4*(LN(F/B952)^4)))^(-1)</f>
        <v>#DIV/0!</v>
      </c>
      <c r="J952" s="11" t="e">
        <f>+(1+(1/24*(1-beta)^2*alpha^2/(F*B952)^(1-beta)+rho*beta*nu*alpha/(4*(F*B952)^(0.5*(1-beta)))+(2-3*rho^2)/24*nu^2)*F952)</f>
        <v>#DIV/0!</v>
      </c>
      <c r="K952" s="11" t="e">
        <f>+nu/alpha*(F*B952)^(0.5*(1-beta))*LN(F/B952)</f>
        <v>#DIV/0!</v>
      </c>
      <c r="L952" s="11" t="e">
        <f>LN((SQRT(1-2*rho*K952+K952^2)+K952-rho)/(1-rho))</f>
        <v>#DIV/0!</v>
      </c>
      <c r="M952" s="11" t="e">
        <f t="shared" si="42"/>
        <v>#DIV/0!</v>
      </c>
      <c r="N952" s="10" t="e">
        <f t="shared" si="43"/>
        <v>#DIV/0!</v>
      </c>
      <c r="O952" s="10" t="e">
        <f t="shared" si="44"/>
        <v>#DIV/0!</v>
      </c>
      <c r="P952" s="8" t="e" cm="1">
        <f t="array" ref="P952">IF(E952=TRUE,0,dsdalpha)</f>
        <v>#DIV/0!</v>
      </c>
      <c r="Q952" s="8" t="e" cm="1">
        <f t="array" ref="Q952">IF(E952=TRUE,0,ds_dhro)</f>
        <v>#DIV/0!</v>
      </c>
      <c r="R952" s="9" t="e" cm="1">
        <f t="array" ref="R952">IF(E952=TRUE,0,dsdnu)</f>
        <v>#DIV/0!</v>
      </c>
    </row>
    <row r="953" spans="8:18" x14ac:dyDescent="0.2">
      <c r="H953" s="11"/>
      <c r="I953" s="16" t="e">
        <f>+alpha*((F*B953)^(0.5*(1-beta))*(1+1/24*(1-beta)^2*(LN(F/B953)^2)+1/1920*(1-beta)^4*(LN(F/B953)^4)))^(-1)</f>
        <v>#DIV/0!</v>
      </c>
      <c r="J953" s="11" t="e">
        <f>+(1+(1/24*(1-beta)^2*alpha^2/(F*B953)^(1-beta)+rho*beta*nu*alpha/(4*(F*B953)^(0.5*(1-beta)))+(2-3*rho^2)/24*nu^2)*F953)</f>
        <v>#DIV/0!</v>
      </c>
      <c r="K953" s="11" t="e">
        <f>+nu/alpha*(F*B953)^(0.5*(1-beta))*LN(F/B953)</f>
        <v>#DIV/0!</v>
      </c>
      <c r="L953" s="11" t="e">
        <f>LN((SQRT(1-2*rho*K953+K953^2)+K953-rho)/(1-rho))</f>
        <v>#DIV/0!</v>
      </c>
      <c r="M953" s="11" t="e">
        <f t="shared" si="42"/>
        <v>#DIV/0!</v>
      </c>
      <c r="N953" s="10" t="e">
        <f t="shared" si="43"/>
        <v>#DIV/0!</v>
      </c>
      <c r="O953" s="10" t="e">
        <f t="shared" si="44"/>
        <v>#DIV/0!</v>
      </c>
      <c r="P953" s="8" t="e" cm="1">
        <f t="array" ref="P953">IF(E953=TRUE,0,dsdalpha)</f>
        <v>#DIV/0!</v>
      </c>
      <c r="Q953" s="8" t="e" cm="1">
        <f t="array" ref="Q953">IF(E953=TRUE,0,ds_dhro)</f>
        <v>#DIV/0!</v>
      </c>
      <c r="R953" s="9" t="e" cm="1">
        <f t="array" ref="R953">IF(E953=TRUE,0,dsdnu)</f>
        <v>#DIV/0!</v>
      </c>
    </row>
    <row r="954" spans="8:18" x14ac:dyDescent="0.2">
      <c r="H954" s="11"/>
      <c r="I954" s="16" t="e">
        <f>+alpha*((F*B954)^(0.5*(1-beta))*(1+1/24*(1-beta)^2*(LN(F/B954)^2)+1/1920*(1-beta)^4*(LN(F/B954)^4)))^(-1)</f>
        <v>#DIV/0!</v>
      </c>
      <c r="J954" s="11" t="e">
        <f>+(1+(1/24*(1-beta)^2*alpha^2/(F*B954)^(1-beta)+rho*beta*nu*alpha/(4*(F*B954)^(0.5*(1-beta)))+(2-3*rho^2)/24*nu^2)*F954)</f>
        <v>#DIV/0!</v>
      </c>
      <c r="K954" s="11" t="e">
        <f>+nu/alpha*(F*B954)^(0.5*(1-beta))*LN(F/B954)</f>
        <v>#DIV/0!</v>
      </c>
      <c r="L954" s="11" t="e">
        <f>LN((SQRT(1-2*rho*K954+K954^2)+K954-rho)/(1-rho))</f>
        <v>#DIV/0!</v>
      </c>
      <c r="M954" s="11" t="e">
        <f t="shared" si="42"/>
        <v>#DIV/0!</v>
      </c>
      <c r="N954" s="10" t="e">
        <f t="shared" si="43"/>
        <v>#DIV/0!</v>
      </c>
      <c r="O954" s="10" t="e">
        <f t="shared" si="44"/>
        <v>#DIV/0!</v>
      </c>
      <c r="P954" s="8" t="e" cm="1">
        <f t="array" ref="P954">IF(E954=TRUE,0,dsdalpha)</f>
        <v>#DIV/0!</v>
      </c>
      <c r="Q954" s="8" t="e" cm="1">
        <f t="array" ref="Q954">IF(E954=TRUE,0,ds_dhro)</f>
        <v>#DIV/0!</v>
      </c>
      <c r="R954" s="9" t="e" cm="1">
        <f t="array" ref="R954">IF(E954=TRUE,0,dsdnu)</f>
        <v>#DIV/0!</v>
      </c>
    </row>
    <row r="955" spans="8:18" x14ac:dyDescent="0.2">
      <c r="H955" s="11"/>
      <c r="I955" s="16" t="e">
        <f>+alpha*((F*B955)^(0.5*(1-beta))*(1+1/24*(1-beta)^2*(LN(F/B955)^2)+1/1920*(1-beta)^4*(LN(F/B955)^4)))^(-1)</f>
        <v>#DIV/0!</v>
      </c>
      <c r="J955" s="11" t="e">
        <f>+(1+(1/24*(1-beta)^2*alpha^2/(F*B955)^(1-beta)+rho*beta*nu*alpha/(4*(F*B955)^(0.5*(1-beta)))+(2-3*rho^2)/24*nu^2)*F955)</f>
        <v>#DIV/0!</v>
      </c>
      <c r="K955" s="11" t="e">
        <f>+nu/alpha*(F*B955)^(0.5*(1-beta))*LN(F/B955)</f>
        <v>#DIV/0!</v>
      </c>
      <c r="L955" s="11" t="e">
        <f>LN((SQRT(1-2*rho*K955+K955^2)+K955-rho)/(1-rho))</f>
        <v>#DIV/0!</v>
      </c>
      <c r="M955" s="11" t="e">
        <f t="shared" si="42"/>
        <v>#DIV/0!</v>
      </c>
      <c r="N955" s="10" t="e">
        <f t="shared" si="43"/>
        <v>#DIV/0!</v>
      </c>
      <c r="O955" s="10" t="e">
        <f t="shared" si="44"/>
        <v>#DIV/0!</v>
      </c>
      <c r="P955" s="8" t="e" cm="1">
        <f t="array" ref="P955">IF(E955=TRUE,0,dsdalpha)</f>
        <v>#DIV/0!</v>
      </c>
      <c r="Q955" s="8" t="e" cm="1">
        <f t="array" ref="Q955">IF(E955=TRUE,0,ds_dhro)</f>
        <v>#DIV/0!</v>
      </c>
      <c r="R955" s="9" t="e" cm="1">
        <f t="array" ref="R955">IF(E955=TRUE,0,dsdnu)</f>
        <v>#DIV/0!</v>
      </c>
    </row>
    <row r="956" spans="8:18" x14ac:dyDescent="0.2">
      <c r="H956" s="11"/>
      <c r="I956" s="16" t="e">
        <f>+alpha*((F*B956)^(0.5*(1-beta))*(1+1/24*(1-beta)^2*(LN(F/B956)^2)+1/1920*(1-beta)^4*(LN(F/B956)^4)))^(-1)</f>
        <v>#DIV/0!</v>
      </c>
      <c r="J956" s="11" t="e">
        <f>+(1+(1/24*(1-beta)^2*alpha^2/(F*B956)^(1-beta)+rho*beta*nu*alpha/(4*(F*B956)^(0.5*(1-beta)))+(2-3*rho^2)/24*nu^2)*F956)</f>
        <v>#DIV/0!</v>
      </c>
      <c r="K956" s="11" t="e">
        <f>+nu/alpha*(F*B956)^(0.5*(1-beta))*LN(F/B956)</f>
        <v>#DIV/0!</v>
      </c>
      <c r="L956" s="11" t="e">
        <f>LN((SQRT(1-2*rho*K956+K956^2)+K956-rho)/(1-rho))</f>
        <v>#DIV/0!</v>
      </c>
      <c r="M956" s="11" t="e">
        <f t="shared" si="42"/>
        <v>#DIV/0!</v>
      </c>
      <c r="N956" s="10" t="e">
        <f t="shared" si="43"/>
        <v>#DIV/0!</v>
      </c>
      <c r="O956" s="10" t="e">
        <f t="shared" si="44"/>
        <v>#DIV/0!</v>
      </c>
      <c r="P956" s="8" t="e" cm="1">
        <f t="array" ref="P956">IF(E956=TRUE,0,dsdalpha)</f>
        <v>#DIV/0!</v>
      </c>
      <c r="Q956" s="8" t="e" cm="1">
        <f t="array" ref="Q956">IF(E956=TRUE,0,ds_dhro)</f>
        <v>#DIV/0!</v>
      </c>
      <c r="R956" s="9" t="e" cm="1">
        <f t="array" ref="R956">IF(E956=TRUE,0,dsdnu)</f>
        <v>#DIV/0!</v>
      </c>
    </row>
    <row r="957" spans="8:18" x14ac:dyDescent="0.2">
      <c r="H957" s="11"/>
      <c r="I957" s="16" t="e">
        <f>+alpha*((F*B957)^(0.5*(1-beta))*(1+1/24*(1-beta)^2*(LN(F/B957)^2)+1/1920*(1-beta)^4*(LN(F/B957)^4)))^(-1)</f>
        <v>#DIV/0!</v>
      </c>
      <c r="J957" s="11" t="e">
        <f>+(1+(1/24*(1-beta)^2*alpha^2/(F*B957)^(1-beta)+rho*beta*nu*alpha/(4*(F*B957)^(0.5*(1-beta)))+(2-3*rho^2)/24*nu^2)*F957)</f>
        <v>#DIV/0!</v>
      </c>
      <c r="K957" s="11" t="e">
        <f>+nu/alpha*(F*B957)^(0.5*(1-beta))*LN(F/B957)</f>
        <v>#DIV/0!</v>
      </c>
      <c r="L957" s="11" t="e">
        <f>LN((SQRT(1-2*rho*K957+K957^2)+K957-rho)/(1-rho))</f>
        <v>#DIV/0!</v>
      </c>
      <c r="M957" s="11" t="e">
        <f t="shared" si="42"/>
        <v>#DIV/0!</v>
      </c>
      <c r="N957" s="10" t="e">
        <f t="shared" si="43"/>
        <v>#DIV/0!</v>
      </c>
      <c r="O957" s="10" t="e">
        <f t="shared" si="44"/>
        <v>#DIV/0!</v>
      </c>
      <c r="P957" s="8" t="e" cm="1">
        <f t="array" ref="P957">IF(E957=TRUE,0,dsdalpha)</f>
        <v>#DIV/0!</v>
      </c>
      <c r="Q957" s="8" t="e" cm="1">
        <f t="array" ref="Q957">IF(E957=TRUE,0,ds_dhro)</f>
        <v>#DIV/0!</v>
      </c>
      <c r="R957" s="9" t="e" cm="1">
        <f t="array" ref="R957">IF(E957=TRUE,0,dsdnu)</f>
        <v>#DIV/0!</v>
      </c>
    </row>
    <row r="958" spans="8:18" x14ac:dyDescent="0.2">
      <c r="H958" s="11"/>
      <c r="I958" s="16" t="e">
        <f>+alpha*((F*B958)^(0.5*(1-beta))*(1+1/24*(1-beta)^2*(LN(F/B958)^2)+1/1920*(1-beta)^4*(LN(F/B958)^4)))^(-1)</f>
        <v>#DIV/0!</v>
      </c>
      <c r="J958" s="11" t="e">
        <f>+(1+(1/24*(1-beta)^2*alpha^2/(F*B958)^(1-beta)+rho*beta*nu*alpha/(4*(F*B958)^(0.5*(1-beta)))+(2-3*rho^2)/24*nu^2)*F958)</f>
        <v>#DIV/0!</v>
      </c>
      <c r="K958" s="11" t="e">
        <f>+nu/alpha*(F*B958)^(0.5*(1-beta))*LN(F/B958)</f>
        <v>#DIV/0!</v>
      </c>
      <c r="L958" s="11" t="e">
        <f>LN((SQRT(1-2*rho*K958+K958^2)+K958-rho)/(1-rho))</f>
        <v>#DIV/0!</v>
      </c>
      <c r="M958" s="11" t="e">
        <f t="shared" si="42"/>
        <v>#DIV/0!</v>
      </c>
      <c r="N958" s="10" t="e">
        <f t="shared" si="43"/>
        <v>#DIV/0!</v>
      </c>
      <c r="O958" s="10" t="e">
        <f t="shared" si="44"/>
        <v>#DIV/0!</v>
      </c>
      <c r="P958" s="8" t="e" cm="1">
        <f t="array" ref="P958">IF(E958=TRUE,0,dsdalpha)</f>
        <v>#DIV/0!</v>
      </c>
      <c r="Q958" s="8" t="e" cm="1">
        <f t="array" ref="Q958">IF(E958=TRUE,0,ds_dhro)</f>
        <v>#DIV/0!</v>
      </c>
      <c r="R958" s="9" t="e" cm="1">
        <f t="array" ref="R958">IF(E958=TRUE,0,dsdnu)</f>
        <v>#DIV/0!</v>
      </c>
    </row>
    <row r="959" spans="8:18" x14ac:dyDescent="0.2">
      <c r="H959" s="11"/>
      <c r="I959" s="16" t="e">
        <f>+alpha*((F*B959)^(0.5*(1-beta))*(1+1/24*(1-beta)^2*(LN(F/B959)^2)+1/1920*(1-beta)^4*(LN(F/B959)^4)))^(-1)</f>
        <v>#DIV/0!</v>
      </c>
      <c r="J959" s="11" t="e">
        <f>+(1+(1/24*(1-beta)^2*alpha^2/(F*B959)^(1-beta)+rho*beta*nu*alpha/(4*(F*B959)^(0.5*(1-beta)))+(2-3*rho^2)/24*nu^2)*F959)</f>
        <v>#DIV/0!</v>
      </c>
      <c r="K959" s="11" t="e">
        <f>+nu/alpha*(F*B959)^(0.5*(1-beta))*LN(F/B959)</f>
        <v>#DIV/0!</v>
      </c>
      <c r="L959" s="11" t="e">
        <f>LN((SQRT(1-2*rho*K959+K959^2)+K959-rho)/(1-rho))</f>
        <v>#DIV/0!</v>
      </c>
      <c r="M959" s="11" t="e">
        <f t="shared" si="42"/>
        <v>#DIV/0!</v>
      </c>
      <c r="N959" s="10" t="e">
        <f t="shared" si="43"/>
        <v>#DIV/0!</v>
      </c>
      <c r="O959" s="10" t="e">
        <f t="shared" si="44"/>
        <v>#DIV/0!</v>
      </c>
      <c r="P959" s="8" t="e" cm="1">
        <f t="array" ref="P959">IF(E959=TRUE,0,dsdalpha)</f>
        <v>#DIV/0!</v>
      </c>
      <c r="Q959" s="8" t="e" cm="1">
        <f t="array" ref="Q959">IF(E959=TRUE,0,ds_dhro)</f>
        <v>#DIV/0!</v>
      </c>
      <c r="R959" s="9" t="e" cm="1">
        <f t="array" ref="R959">IF(E959=TRUE,0,dsdnu)</f>
        <v>#DIV/0!</v>
      </c>
    </row>
    <row r="960" spans="8:18" x14ac:dyDescent="0.2">
      <c r="H960" s="11"/>
      <c r="I960" s="16" t="e">
        <f>+alpha*((F*B960)^(0.5*(1-beta))*(1+1/24*(1-beta)^2*(LN(F/B960)^2)+1/1920*(1-beta)^4*(LN(F/B960)^4)))^(-1)</f>
        <v>#DIV/0!</v>
      </c>
      <c r="J960" s="11" t="e">
        <f>+(1+(1/24*(1-beta)^2*alpha^2/(F*B960)^(1-beta)+rho*beta*nu*alpha/(4*(F*B960)^(0.5*(1-beta)))+(2-3*rho^2)/24*nu^2)*F960)</f>
        <v>#DIV/0!</v>
      </c>
      <c r="K960" s="11" t="e">
        <f>+nu/alpha*(F*B960)^(0.5*(1-beta))*LN(F/B960)</f>
        <v>#DIV/0!</v>
      </c>
      <c r="L960" s="11" t="e">
        <f>LN((SQRT(1-2*rho*K960+K960^2)+K960-rho)/(1-rho))</f>
        <v>#DIV/0!</v>
      </c>
      <c r="M960" s="11" t="e">
        <f t="shared" si="42"/>
        <v>#DIV/0!</v>
      </c>
      <c r="N960" s="10" t="e">
        <f t="shared" si="43"/>
        <v>#DIV/0!</v>
      </c>
      <c r="O960" s="10" t="e">
        <f t="shared" si="44"/>
        <v>#DIV/0!</v>
      </c>
      <c r="P960" s="8" t="e" cm="1">
        <f t="array" ref="P960">IF(E960=TRUE,0,dsdalpha)</f>
        <v>#DIV/0!</v>
      </c>
      <c r="Q960" s="8" t="e" cm="1">
        <f t="array" ref="Q960">IF(E960=TRUE,0,ds_dhro)</f>
        <v>#DIV/0!</v>
      </c>
      <c r="R960" s="9" t="e" cm="1">
        <f t="array" ref="R960">IF(E960=TRUE,0,dsdnu)</f>
        <v>#DIV/0!</v>
      </c>
    </row>
    <row r="961" spans="8:18" x14ac:dyDescent="0.2">
      <c r="H961" s="11"/>
      <c r="I961" s="16" t="e">
        <f>+alpha*((F*B961)^(0.5*(1-beta))*(1+1/24*(1-beta)^2*(LN(F/B961)^2)+1/1920*(1-beta)^4*(LN(F/B961)^4)))^(-1)</f>
        <v>#DIV/0!</v>
      </c>
      <c r="J961" s="11" t="e">
        <f>+(1+(1/24*(1-beta)^2*alpha^2/(F*B961)^(1-beta)+rho*beta*nu*alpha/(4*(F*B961)^(0.5*(1-beta)))+(2-3*rho^2)/24*nu^2)*F961)</f>
        <v>#DIV/0!</v>
      </c>
      <c r="K961" s="11" t="e">
        <f>+nu/alpha*(F*B961)^(0.5*(1-beta))*LN(F/B961)</f>
        <v>#DIV/0!</v>
      </c>
      <c r="L961" s="11" t="e">
        <f>LN((SQRT(1-2*rho*K961+K961^2)+K961-rho)/(1-rho))</f>
        <v>#DIV/0!</v>
      </c>
      <c r="M961" s="11" t="e">
        <f t="shared" si="42"/>
        <v>#DIV/0!</v>
      </c>
      <c r="N961" s="10" t="e">
        <f t="shared" si="43"/>
        <v>#DIV/0!</v>
      </c>
      <c r="O961" s="10" t="e">
        <f t="shared" si="44"/>
        <v>#DIV/0!</v>
      </c>
      <c r="P961" s="8" t="e" cm="1">
        <f t="array" ref="P961">IF(E961=TRUE,0,dsdalpha)</f>
        <v>#DIV/0!</v>
      </c>
      <c r="Q961" s="8" t="e" cm="1">
        <f t="array" ref="Q961">IF(E961=TRUE,0,ds_dhro)</f>
        <v>#DIV/0!</v>
      </c>
      <c r="R961" s="9" t="e" cm="1">
        <f t="array" ref="R961">IF(E961=TRUE,0,dsdnu)</f>
        <v>#DIV/0!</v>
      </c>
    </row>
    <row r="962" spans="8:18" x14ac:dyDescent="0.2">
      <c r="H962" s="11"/>
      <c r="I962" s="16" t="e">
        <f>+alpha*((F*B962)^(0.5*(1-beta))*(1+1/24*(1-beta)^2*(LN(F/B962)^2)+1/1920*(1-beta)^4*(LN(F/B962)^4)))^(-1)</f>
        <v>#DIV/0!</v>
      </c>
      <c r="J962" s="11" t="e">
        <f>+(1+(1/24*(1-beta)^2*alpha^2/(F*B962)^(1-beta)+rho*beta*nu*alpha/(4*(F*B962)^(0.5*(1-beta)))+(2-3*rho^2)/24*nu^2)*F962)</f>
        <v>#DIV/0!</v>
      </c>
      <c r="K962" s="11" t="e">
        <f>+nu/alpha*(F*B962)^(0.5*(1-beta))*LN(F/B962)</f>
        <v>#DIV/0!</v>
      </c>
      <c r="L962" s="11" t="e">
        <f>LN((SQRT(1-2*rho*K962+K962^2)+K962-rho)/(1-rho))</f>
        <v>#DIV/0!</v>
      </c>
      <c r="M962" s="11" t="e">
        <f t="shared" si="42"/>
        <v>#DIV/0!</v>
      </c>
      <c r="N962" s="10" t="e">
        <f t="shared" si="43"/>
        <v>#DIV/0!</v>
      </c>
      <c r="O962" s="10" t="e">
        <f t="shared" si="44"/>
        <v>#DIV/0!</v>
      </c>
      <c r="P962" s="8" t="e" cm="1">
        <f t="array" ref="P962">IF(E962=TRUE,0,dsdalpha)</f>
        <v>#DIV/0!</v>
      </c>
      <c r="Q962" s="8" t="e" cm="1">
        <f t="array" ref="Q962">IF(E962=TRUE,0,ds_dhro)</f>
        <v>#DIV/0!</v>
      </c>
      <c r="R962" s="9" t="e" cm="1">
        <f t="array" ref="R962">IF(E962=TRUE,0,dsdnu)</f>
        <v>#DIV/0!</v>
      </c>
    </row>
    <row r="963" spans="8:18" x14ac:dyDescent="0.2">
      <c r="H963" s="11"/>
      <c r="I963" s="16" t="e">
        <f>+alpha*((F*B963)^(0.5*(1-beta))*(1+1/24*(1-beta)^2*(LN(F/B963)^2)+1/1920*(1-beta)^4*(LN(F/B963)^4)))^(-1)</f>
        <v>#DIV/0!</v>
      </c>
      <c r="J963" s="11" t="e">
        <f>+(1+(1/24*(1-beta)^2*alpha^2/(F*B963)^(1-beta)+rho*beta*nu*alpha/(4*(F*B963)^(0.5*(1-beta)))+(2-3*rho^2)/24*nu^2)*F963)</f>
        <v>#DIV/0!</v>
      </c>
      <c r="K963" s="11" t="e">
        <f>+nu/alpha*(F*B963)^(0.5*(1-beta))*LN(F/B963)</f>
        <v>#DIV/0!</v>
      </c>
      <c r="L963" s="11" t="e">
        <f>LN((SQRT(1-2*rho*K963+K963^2)+K963-rho)/(1-rho))</f>
        <v>#DIV/0!</v>
      </c>
      <c r="M963" s="11" t="e">
        <f t="shared" ref="M963:M1000" si="45">I963*J963*K963/L963</f>
        <v>#DIV/0!</v>
      </c>
      <c r="N963" s="10" t="e">
        <f t="shared" ref="N963:N1000" si="46">(M963-D963)^2</f>
        <v>#DIV/0!</v>
      </c>
      <c r="O963" s="10" t="e">
        <f t="shared" ref="O963:O1000" si="47">IF(E963=TRUE,0,N963)</f>
        <v>#DIV/0!</v>
      </c>
      <c r="P963" s="8" t="e" cm="1">
        <f t="array" ref="P963">IF(E963=TRUE,0,dsdalpha)</f>
        <v>#DIV/0!</v>
      </c>
      <c r="Q963" s="8" t="e" cm="1">
        <f t="array" ref="Q963">IF(E963=TRUE,0,ds_dhro)</f>
        <v>#DIV/0!</v>
      </c>
      <c r="R963" s="9" t="e" cm="1">
        <f t="array" ref="R963">IF(E963=TRUE,0,dsdnu)</f>
        <v>#DIV/0!</v>
      </c>
    </row>
    <row r="964" spans="8:18" x14ac:dyDescent="0.2">
      <c r="H964" s="11"/>
      <c r="I964" s="16" t="e">
        <f>+alpha*((F*B964)^(0.5*(1-beta))*(1+1/24*(1-beta)^2*(LN(F/B964)^2)+1/1920*(1-beta)^4*(LN(F/B964)^4)))^(-1)</f>
        <v>#DIV/0!</v>
      </c>
      <c r="J964" s="11" t="e">
        <f>+(1+(1/24*(1-beta)^2*alpha^2/(F*B964)^(1-beta)+rho*beta*nu*alpha/(4*(F*B964)^(0.5*(1-beta)))+(2-3*rho^2)/24*nu^2)*F964)</f>
        <v>#DIV/0!</v>
      </c>
      <c r="K964" s="11" t="e">
        <f>+nu/alpha*(F*B964)^(0.5*(1-beta))*LN(F/B964)</f>
        <v>#DIV/0!</v>
      </c>
      <c r="L964" s="11" t="e">
        <f>LN((SQRT(1-2*rho*K964+K964^2)+K964-rho)/(1-rho))</f>
        <v>#DIV/0!</v>
      </c>
      <c r="M964" s="11" t="e">
        <f t="shared" si="45"/>
        <v>#DIV/0!</v>
      </c>
      <c r="N964" s="10" t="e">
        <f t="shared" si="46"/>
        <v>#DIV/0!</v>
      </c>
      <c r="O964" s="10" t="e">
        <f t="shared" si="47"/>
        <v>#DIV/0!</v>
      </c>
      <c r="P964" s="8" t="e" cm="1">
        <f t="array" ref="P964">IF(E964=TRUE,0,dsdalpha)</f>
        <v>#DIV/0!</v>
      </c>
      <c r="Q964" s="8" t="e" cm="1">
        <f t="array" ref="Q964">IF(E964=TRUE,0,ds_dhro)</f>
        <v>#DIV/0!</v>
      </c>
      <c r="R964" s="9" t="e" cm="1">
        <f t="array" ref="R964">IF(E964=TRUE,0,dsdnu)</f>
        <v>#DIV/0!</v>
      </c>
    </row>
    <row r="965" spans="8:18" x14ac:dyDescent="0.2">
      <c r="H965" s="11"/>
      <c r="I965" s="16" t="e">
        <f>+alpha*((F*B965)^(0.5*(1-beta))*(1+1/24*(1-beta)^2*(LN(F/B965)^2)+1/1920*(1-beta)^4*(LN(F/B965)^4)))^(-1)</f>
        <v>#DIV/0!</v>
      </c>
      <c r="J965" s="11" t="e">
        <f>+(1+(1/24*(1-beta)^2*alpha^2/(F*B965)^(1-beta)+rho*beta*nu*alpha/(4*(F*B965)^(0.5*(1-beta)))+(2-3*rho^2)/24*nu^2)*F965)</f>
        <v>#DIV/0!</v>
      </c>
      <c r="K965" s="11" t="e">
        <f>+nu/alpha*(F*B965)^(0.5*(1-beta))*LN(F/B965)</f>
        <v>#DIV/0!</v>
      </c>
      <c r="L965" s="11" t="e">
        <f>LN((SQRT(1-2*rho*K965+K965^2)+K965-rho)/(1-rho))</f>
        <v>#DIV/0!</v>
      </c>
      <c r="M965" s="11" t="e">
        <f t="shared" si="45"/>
        <v>#DIV/0!</v>
      </c>
      <c r="N965" s="10" t="e">
        <f t="shared" si="46"/>
        <v>#DIV/0!</v>
      </c>
      <c r="O965" s="10" t="e">
        <f t="shared" si="47"/>
        <v>#DIV/0!</v>
      </c>
      <c r="P965" s="8" t="e" cm="1">
        <f t="array" ref="P965">IF(E965=TRUE,0,dsdalpha)</f>
        <v>#DIV/0!</v>
      </c>
      <c r="Q965" s="8" t="e" cm="1">
        <f t="array" ref="Q965">IF(E965=TRUE,0,ds_dhro)</f>
        <v>#DIV/0!</v>
      </c>
      <c r="R965" s="9" t="e" cm="1">
        <f t="array" ref="R965">IF(E965=TRUE,0,dsdnu)</f>
        <v>#DIV/0!</v>
      </c>
    </row>
    <row r="966" spans="8:18" x14ac:dyDescent="0.2">
      <c r="H966" s="11"/>
      <c r="I966" s="16" t="e">
        <f>+alpha*((F*B966)^(0.5*(1-beta))*(1+1/24*(1-beta)^2*(LN(F/B966)^2)+1/1920*(1-beta)^4*(LN(F/B966)^4)))^(-1)</f>
        <v>#DIV/0!</v>
      </c>
      <c r="J966" s="11" t="e">
        <f>+(1+(1/24*(1-beta)^2*alpha^2/(F*B966)^(1-beta)+rho*beta*nu*alpha/(4*(F*B966)^(0.5*(1-beta)))+(2-3*rho^2)/24*nu^2)*F966)</f>
        <v>#DIV/0!</v>
      </c>
      <c r="K966" s="11" t="e">
        <f>+nu/alpha*(F*B966)^(0.5*(1-beta))*LN(F/B966)</f>
        <v>#DIV/0!</v>
      </c>
      <c r="L966" s="11" t="e">
        <f>LN((SQRT(1-2*rho*K966+K966^2)+K966-rho)/(1-rho))</f>
        <v>#DIV/0!</v>
      </c>
      <c r="M966" s="11" t="e">
        <f t="shared" si="45"/>
        <v>#DIV/0!</v>
      </c>
      <c r="N966" s="10" t="e">
        <f t="shared" si="46"/>
        <v>#DIV/0!</v>
      </c>
      <c r="O966" s="10" t="e">
        <f t="shared" si="47"/>
        <v>#DIV/0!</v>
      </c>
      <c r="P966" s="8" t="e" cm="1">
        <f t="array" ref="P966">IF(E966=TRUE,0,dsdalpha)</f>
        <v>#DIV/0!</v>
      </c>
      <c r="Q966" s="8" t="e" cm="1">
        <f t="array" ref="Q966">IF(E966=TRUE,0,ds_dhro)</f>
        <v>#DIV/0!</v>
      </c>
      <c r="R966" s="9" t="e" cm="1">
        <f t="array" ref="R966">IF(E966=TRUE,0,dsdnu)</f>
        <v>#DIV/0!</v>
      </c>
    </row>
    <row r="967" spans="8:18" x14ac:dyDescent="0.2">
      <c r="H967" s="11"/>
      <c r="I967" s="16" t="e">
        <f>+alpha*((F*B967)^(0.5*(1-beta))*(1+1/24*(1-beta)^2*(LN(F/B967)^2)+1/1920*(1-beta)^4*(LN(F/B967)^4)))^(-1)</f>
        <v>#DIV/0!</v>
      </c>
      <c r="J967" s="11" t="e">
        <f>+(1+(1/24*(1-beta)^2*alpha^2/(F*B967)^(1-beta)+rho*beta*nu*alpha/(4*(F*B967)^(0.5*(1-beta)))+(2-3*rho^2)/24*nu^2)*F967)</f>
        <v>#DIV/0!</v>
      </c>
      <c r="K967" s="11" t="e">
        <f>+nu/alpha*(F*B967)^(0.5*(1-beta))*LN(F/B967)</f>
        <v>#DIV/0!</v>
      </c>
      <c r="L967" s="11" t="e">
        <f>LN((SQRT(1-2*rho*K967+K967^2)+K967-rho)/(1-rho))</f>
        <v>#DIV/0!</v>
      </c>
      <c r="M967" s="11" t="e">
        <f t="shared" si="45"/>
        <v>#DIV/0!</v>
      </c>
      <c r="N967" s="10" t="e">
        <f t="shared" si="46"/>
        <v>#DIV/0!</v>
      </c>
      <c r="O967" s="10" t="e">
        <f t="shared" si="47"/>
        <v>#DIV/0!</v>
      </c>
      <c r="P967" s="8" t="e" cm="1">
        <f t="array" ref="P967">IF(E967=TRUE,0,dsdalpha)</f>
        <v>#DIV/0!</v>
      </c>
      <c r="Q967" s="8" t="e" cm="1">
        <f t="array" ref="Q967">IF(E967=TRUE,0,ds_dhro)</f>
        <v>#DIV/0!</v>
      </c>
      <c r="R967" s="9" t="e" cm="1">
        <f t="array" ref="R967">IF(E967=TRUE,0,dsdnu)</f>
        <v>#DIV/0!</v>
      </c>
    </row>
    <row r="968" spans="8:18" x14ac:dyDescent="0.2">
      <c r="H968" s="11"/>
      <c r="I968" s="16" t="e">
        <f>+alpha*((F*B968)^(0.5*(1-beta))*(1+1/24*(1-beta)^2*(LN(F/B968)^2)+1/1920*(1-beta)^4*(LN(F/B968)^4)))^(-1)</f>
        <v>#DIV/0!</v>
      </c>
      <c r="J968" s="11" t="e">
        <f>+(1+(1/24*(1-beta)^2*alpha^2/(F*B968)^(1-beta)+rho*beta*nu*alpha/(4*(F*B968)^(0.5*(1-beta)))+(2-3*rho^2)/24*nu^2)*F968)</f>
        <v>#DIV/0!</v>
      </c>
      <c r="K968" s="11" t="e">
        <f>+nu/alpha*(F*B968)^(0.5*(1-beta))*LN(F/B968)</f>
        <v>#DIV/0!</v>
      </c>
      <c r="L968" s="11" t="e">
        <f>LN((SQRT(1-2*rho*K968+K968^2)+K968-rho)/(1-rho))</f>
        <v>#DIV/0!</v>
      </c>
      <c r="M968" s="11" t="e">
        <f t="shared" si="45"/>
        <v>#DIV/0!</v>
      </c>
      <c r="N968" s="10" t="e">
        <f t="shared" si="46"/>
        <v>#DIV/0!</v>
      </c>
      <c r="O968" s="10" t="e">
        <f t="shared" si="47"/>
        <v>#DIV/0!</v>
      </c>
      <c r="P968" s="8" t="e" cm="1">
        <f t="array" ref="P968">IF(E968=TRUE,0,dsdalpha)</f>
        <v>#DIV/0!</v>
      </c>
      <c r="Q968" s="8" t="e" cm="1">
        <f t="array" ref="Q968">IF(E968=TRUE,0,ds_dhro)</f>
        <v>#DIV/0!</v>
      </c>
      <c r="R968" s="9" t="e" cm="1">
        <f t="array" ref="R968">IF(E968=TRUE,0,dsdnu)</f>
        <v>#DIV/0!</v>
      </c>
    </row>
    <row r="969" spans="8:18" x14ac:dyDescent="0.2">
      <c r="H969" s="11"/>
      <c r="I969" s="16" t="e">
        <f>+alpha*((F*B969)^(0.5*(1-beta))*(1+1/24*(1-beta)^2*(LN(F/B969)^2)+1/1920*(1-beta)^4*(LN(F/B969)^4)))^(-1)</f>
        <v>#DIV/0!</v>
      </c>
      <c r="J969" s="11" t="e">
        <f>+(1+(1/24*(1-beta)^2*alpha^2/(F*B969)^(1-beta)+rho*beta*nu*alpha/(4*(F*B969)^(0.5*(1-beta)))+(2-3*rho^2)/24*nu^2)*F969)</f>
        <v>#DIV/0!</v>
      </c>
      <c r="K969" s="11" t="e">
        <f>+nu/alpha*(F*B969)^(0.5*(1-beta))*LN(F/B969)</f>
        <v>#DIV/0!</v>
      </c>
      <c r="L969" s="11" t="e">
        <f>LN((SQRT(1-2*rho*K969+K969^2)+K969-rho)/(1-rho))</f>
        <v>#DIV/0!</v>
      </c>
      <c r="M969" s="11" t="e">
        <f t="shared" si="45"/>
        <v>#DIV/0!</v>
      </c>
      <c r="N969" s="10" t="e">
        <f t="shared" si="46"/>
        <v>#DIV/0!</v>
      </c>
      <c r="O969" s="10" t="e">
        <f t="shared" si="47"/>
        <v>#DIV/0!</v>
      </c>
      <c r="P969" s="8" t="e" cm="1">
        <f t="array" ref="P969">IF(E969=TRUE,0,dsdalpha)</f>
        <v>#DIV/0!</v>
      </c>
      <c r="Q969" s="8" t="e" cm="1">
        <f t="array" ref="Q969">IF(E969=TRUE,0,ds_dhro)</f>
        <v>#DIV/0!</v>
      </c>
      <c r="R969" s="9" t="e" cm="1">
        <f t="array" ref="R969">IF(E969=TRUE,0,dsdnu)</f>
        <v>#DIV/0!</v>
      </c>
    </row>
    <row r="970" spans="8:18" x14ac:dyDescent="0.2">
      <c r="H970" s="11"/>
      <c r="I970" s="16" t="e">
        <f>+alpha*((F*B970)^(0.5*(1-beta))*(1+1/24*(1-beta)^2*(LN(F/B970)^2)+1/1920*(1-beta)^4*(LN(F/B970)^4)))^(-1)</f>
        <v>#DIV/0!</v>
      </c>
      <c r="J970" s="11" t="e">
        <f>+(1+(1/24*(1-beta)^2*alpha^2/(F*B970)^(1-beta)+rho*beta*nu*alpha/(4*(F*B970)^(0.5*(1-beta)))+(2-3*rho^2)/24*nu^2)*F970)</f>
        <v>#DIV/0!</v>
      </c>
      <c r="K970" s="11" t="e">
        <f>+nu/alpha*(F*B970)^(0.5*(1-beta))*LN(F/B970)</f>
        <v>#DIV/0!</v>
      </c>
      <c r="L970" s="11" t="e">
        <f>LN((SQRT(1-2*rho*K970+K970^2)+K970-rho)/(1-rho))</f>
        <v>#DIV/0!</v>
      </c>
      <c r="M970" s="11" t="e">
        <f t="shared" si="45"/>
        <v>#DIV/0!</v>
      </c>
      <c r="N970" s="10" t="e">
        <f t="shared" si="46"/>
        <v>#DIV/0!</v>
      </c>
      <c r="O970" s="10" t="e">
        <f t="shared" si="47"/>
        <v>#DIV/0!</v>
      </c>
      <c r="P970" s="8" t="e" cm="1">
        <f t="array" ref="P970">IF(E970=TRUE,0,dsdalpha)</f>
        <v>#DIV/0!</v>
      </c>
      <c r="Q970" s="8" t="e" cm="1">
        <f t="array" ref="Q970">IF(E970=TRUE,0,ds_dhro)</f>
        <v>#DIV/0!</v>
      </c>
      <c r="R970" s="9" t="e" cm="1">
        <f t="array" ref="R970">IF(E970=TRUE,0,dsdnu)</f>
        <v>#DIV/0!</v>
      </c>
    </row>
    <row r="971" spans="8:18" x14ac:dyDescent="0.2">
      <c r="H971" s="11"/>
      <c r="I971" s="16" t="e">
        <f>+alpha*((F*B971)^(0.5*(1-beta))*(1+1/24*(1-beta)^2*(LN(F/B971)^2)+1/1920*(1-beta)^4*(LN(F/B971)^4)))^(-1)</f>
        <v>#DIV/0!</v>
      </c>
      <c r="J971" s="11" t="e">
        <f>+(1+(1/24*(1-beta)^2*alpha^2/(F*B971)^(1-beta)+rho*beta*nu*alpha/(4*(F*B971)^(0.5*(1-beta)))+(2-3*rho^2)/24*nu^2)*F971)</f>
        <v>#DIV/0!</v>
      </c>
      <c r="K971" s="11" t="e">
        <f>+nu/alpha*(F*B971)^(0.5*(1-beta))*LN(F/B971)</f>
        <v>#DIV/0!</v>
      </c>
      <c r="L971" s="11" t="e">
        <f>LN((SQRT(1-2*rho*K971+K971^2)+K971-rho)/(1-rho))</f>
        <v>#DIV/0!</v>
      </c>
      <c r="M971" s="11" t="e">
        <f t="shared" si="45"/>
        <v>#DIV/0!</v>
      </c>
      <c r="N971" s="10" t="e">
        <f t="shared" si="46"/>
        <v>#DIV/0!</v>
      </c>
      <c r="O971" s="10" t="e">
        <f t="shared" si="47"/>
        <v>#DIV/0!</v>
      </c>
      <c r="P971" s="8" t="e" cm="1">
        <f t="array" ref="P971">IF(E971=TRUE,0,dsdalpha)</f>
        <v>#DIV/0!</v>
      </c>
      <c r="Q971" s="8" t="e" cm="1">
        <f t="array" ref="Q971">IF(E971=TRUE,0,ds_dhro)</f>
        <v>#DIV/0!</v>
      </c>
      <c r="R971" s="9" t="e" cm="1">
        <f t="array" ref="R971">IF(E971=TRUE,0,dsdnu)</f>
        <v>#DIV/0!</v>
      </c>
    </row>
    <row r="972" spans="8:18" x14ac:dyDescent="0.2">
      <c r="H972" s="11"/>
      <c r="I972" s="16" t="e">
        <f>+alpha*((F*B972)^(0.5*(1-beta))*(1+1/24*(1-beta)^2*(LN(F/B972)^2)+1/1920*(1-beta)^4*(LN(F/B972)^4)))^(-1)</f>
        <v>#DIV/0!</v>
      </c>
      <c r="J972" s="11" t="e">
        <f>+(1+(1/24*(1-beta)^2*alpha^2/(F*B972)^(1-beta)+rho*beta*nu*alpha/(4*(F*B972)^(0.5*(1-beta)))+(2-3*rho^2)/24*nu^2)*F972)</f>
        <v>#DIV/0!</v>
      </c>
      <c r="K972" s="11" t="e">
        <f>+nu/alpha*(F*B972)^(0.5*(1-beta))*LN(F/B972)</f>
        <v>#DIV/0!</v>
      </c>
      <c r="L972" s="11" t="e">
        <f>LN((SQRT(1-2*rho*K972+K972^2)+K972-rho)/(1-rho))</f>
        <v>#DIV/0!</v>
      </c>
      <c r="M972" s="11" t="e">
        <f t="shared" si="45"/>
        <v>#DIV/0!</v>
      </c>
      <c r="N972" s="10" t="e">
        <f t="shared" si="46"/>
        <v>#DIV/0!</v>
      </c>
      <c r="O972" s="10" t="e">
        <f t="shared" si="47"/>
        <v>#DIV/0!</v>
      </c>
      <c r="P972" s="8" t="e" cm="1">
        <f t="array" ref="P972">IF(E972=TRUE,0,dsdalpha)</f>
        <v>#DIV/0!</v>
      </c>
      <c r="Q972" s="8" t="e" cm="1">
        <f t="array" ref="Q972">IF(E972=TRUE,0,ds_dhro)</f>
        <v>#DIV/0!</v>
      </c>
      <c r="R972" s="9" t="e" cm="1">
        <f t="array" ref="R972">IF(E972=TRUE,0,dsdnu)</f>
        <v>#DIV/0!</v>
      </c>
    </row>
    <row r="973" spans="8:18" x14ac:dyDescent="0.2">
      <c r="H973" s="11"/>
      <c r="I973" s="16" t="e">
        <f>+alpha*((F*B973)^(0.5*(1-beta))*(1+1/24*(1-beta)^2*(LN(F/B973)^2)+1/1920*(1-beta)^4*(LN(F/B973)^4)))^(-1)</f>
        <v>#DIV/0!</v>
      </c>
      <c r="J973" s="11" t="e">
        <f>+(1+(1/24*(1-beta)^2*alpha^2/(F*B973)^(1-beta)+rho*beta*nu*alpha/(4*(F*B973)^(0.5*(1-beta)))+(2-3*rho^2)/24*nu^2)*F973)</f>
        <v>#DIV/0!</v>
      </c>
      <c r="K973" s="11" t="e">
        <f>+nu/alpha*(F*B973)^(0.5*(1-beta))*LN(F/B973)</f>
        <v>#DIV/0!</v>
      </c>
      <c r="L973" s="11" t="e">
        <f>LN((SQRT(1-2*rho*K973+K973^2)+K973-rho)/(1-rho))</f>
        <v>#DIV/0!</v>
      </c>
      <c r="M973" s="11" t="e">
        <f t="shared" si="45"/>
        <v>#DIV/0!</v>
      </c>
      <c r="N973" s="10" t="e">
        <f t="shared" si="46"/>
        <v>#DIV/0!</v>
      </c>
      <c r="O973" s="10" t="e">
        <f t="shared" si="47"/>
        <v>#DIV/0!</v>
      </c>
      <c r="P973" s="8" t="e" cm="1">
        <f t="array" ref="P973">IF(E973=TRUE,0,dsdalpha)</f>
        <v>#DIV/0!</v>
      </c>
      <c r="Q973" s="8" t="e" cm="1">
        <f t="array" ref="Q973">IF(E973=TRUE,0,ds_dhro)</f>
        <v>#DIV/0!</v>
      </c>
      <c r="R973" s="9" t="e" cm="1">
        <f t="array" ref="R973">IF(E973=TRUE,0,dsdnu)</f>
        <v>#DIV/0!</v>
      </c>
    </row>
    <row r="974" spans="8:18" x14ac:dyDescent="0.2">
      <c r="H974" s="11"/>
      <c r="I974" s="16" t="e">
        <f>+alpha*((F*B974)^(0.5*(1-beta))*(1+1/24*(1-beta)^2*(LN(F/B974)^2)+1/1920*(1-beta)^4*(LN(F/B974)^4)))^(-1)</f>
        <v>#DIV/0!</v>
      </c>
      <c r="J974" s="11" t="e">
        <f>+(1+(1/24*(1-beta)^2*alpha^2/(F*B974)^(1-beta)+rho*beta*nu*alpha/(4*(F*B974)^(0.5*(1-beta)))+(2-3*rho^2)/24*nu^2)*F974)</f>
        <v>#DIV/0!</v>
      </c>
      <c r="K974" s="11" t="e">
        <f>+nu/alpha*(F*B974)^(0.5*(1-beta))*LN(F/B974)</f>
        <v>#DIV/0!</v>
      </c>
      <c r="L974" s="11" t="e">
        <f>LN((SQRT(1-2*rho*K974+K974^2)+K974-rho)/(1-rho))</f>
        <v>#DIV/0!</v>
      </c>
      <c r="M974" s="11" t="e">
        <f t="shared" si="45"/>
        <v>#DIV/0!</v>
      </c>
      <c r="N974" s="10" t="e">
        <f t="shared" si="46"/>
        <v>#DIV/0!</v>
      </c>
      <c r="O974" s="10" t="e">
        <f t="shared" si="47"/>
        <v>#DIV/0!</v>
      </c>
      <c r="P974" s="8" t="e" cm="1">
        <f t="array" ref="P974">IF(E974=TRUE,0,dsdalpha)</f>
        <v>#DIV/0!</v>
      </c>
      <c r="Q974" s="8" t="e" cm="1">
        <f t="array" ref="Q974">IF(E974=TRUE,0,ds_dhro)</f>
        <v>#DIV/0!</v>
      </c>
      <c r="R974" s="9" t="e" cm="1">
        <f t="array" ref="R974">IF(E974=TRUE,0,dsdnu)</f>
        <v>#DIV/0!</v>
      </c>
    </row>
    <row r="975" spans="8:18" x14ac:dyDescent="0.2">
      <c r="H975" s="11"/>
      <c r="I975" s="16" t="e">
        <f>+alpha*((F*B975)^(0.5*(1-beta))*(1+1/24*(1-beta)^2*(LN(F/B975)^2)+1/1920*(1-beta)^4*(LN(F/B975)^4)))^(-1)</f>
        <v>#DIV/0!</v>
      </c>
      <c r="J975" s="11" t="e">
        <f>+(1+(1/24*(1-beta)^2*alpha^2/(F*B975)^(1-beta)+rho*beta*nu*alpha/(4*(F*B975)^(0.5*(1-beta)))+(2-3*rho^2)/24*nu^2)*F975)</f>
        <v>#DIV/0!</v>
      </c>
      <c r="K975" s="11" t="e">
        <f>+nu/alpha*(F*B975)^(0.5*(1-beta))*LN(F/B975)</f>
        <v>#DIV/0!</v>
      </c>
      <c r="L975" s="11" t="e">
        <f>LN((SQRT(1-2*rho*K975+K975^2)+K975-rho)/(1-rho))</f>
        <v>#DIV/0!</v>
      </c>
      <c r="M975" s="11" t="e">
        <f t="shared" si="45"/>
        <v>#DIV/0!</v>
      </c>
      <c r="N975" s="10" t="e">
        <f t="shared" si="46"/>
        <v>#DIV/0!</v>
      </c>
      <c r="O975" s="10" t="e">
        <f t="shared" si="47"/>
        <v>#DIV/0!</v>
      </c>
      <c r="P975" s="8" t="e" cm="1">
        <f t="array" ref="P975">IF(E975=TRUE,0,dsdalpha)</f>
        <v>#DIV/0!</v>
      </c>
      <c r="Q975" s="8" t="e" cm="1">
        <f t="array" ref="Q975">IF(E975=TRUE,0,ds_dhro)</f>
        <v>#DIV/0!</v>
      </c>
      <c r="R975" s="9" t="e" cm="1">
        <f t="array" ref="R975">IF(E975=TRUE,0,dsdnu)</f>
        <v>#DIV/0!</v>
      </c>
    </row>
    <row r="976" spans="8:18" x14ac:dyDescent="0.2">
      <c r="H976" s="11"/>
      <c r="I976" s="16" t="e">
        <f>+alpha*((F*B976)^(0.5*(1-beta))*(1+1/24*(1-beta)^2*(LN(F/B976)^2)+1/1920*(1-beta)^4*(LN(F/B976)^4)))^(-1)</f>
        <v>#DIV/0!</v>
      </c>
      <c r="J976" s="11" t="e">
        <f>+(1+(1/24*(1-beta)^2*alpha^2/(F*B976)^(1-beta)+rho*beta*nu*alpha/(4*(F*B976)^(0.5*(1-beta)))+(2-3*rho^2)/24*nu^2)*F976)</f>
        <v>#DIV/0!</v>
      </c>
      <c r="K976" s="11" t="e">
        <f>+nu/alpha*(F*B976)^(0.5*(1-beta))*LN(F/B976)</f>
        <v>#DIV/0!</v>
      </c>
      <c r="L976" s="11" t="e">
        <f>LN((SQRT(1-2*rho*K976+K976^2)+K976-rho)/(1-rho))</f>
        <v>#DIV/0!</v>
      </c>
      <c r="M976" s="11" t="e">
        <f t="shared" si="45"/>
        <v>#DIV/0!</v>
      </c>
      <c r="N976" s="10" t="e">
        <f t="shared" si="46"/>
        <v>#DIV/0!</v>
      </c>
      <c r="O976" s="10" t="e">
        <f t="shared" si="47"/>
        <v>#DIV/0!</v>
      </c>
      <c r="P976" s="8" t="e" cm="1">
        <f t="array" ref="P976">IF(E976=TRUE,0,dsdalpha)</f>
        <v>#DIV/0!</v>
      </c>
      <c r="Q976" s="8" t="e" cm="1">
        <f t="array" ref="Q976">IF(E976=TRUE,0,ds_dhro)</f>
        <v>#DIV/0!</v>
      </c>
      <c r="R976" s="9" t="e" cm="1">
        <f t="array" ref="R976">IF(E976=TRUE,0,dsdnu)</f>
        <v>#DIV/0!</v>
      </c>
    </row>
    <row r="977" spans="8:18" x14ac:dyDescent="0.2">
      <c r="H977" s="11"/>
      <c r="I977" s="16" t="e">
        <f>+alpha*((F*B977)^(0.5*(1-beta))*(1+1/24*(1-beta)^2*(LN(F/B977)^2)+1/1920*(1-beta)^4*(LN(F/B977)^4)))^(-1)</f>
        <v>#DIV/0!</v>
      </c>
      <c r="J977" s="11" t="e">
        <f>+(1+(1/24*(1-beta)^2*alpha^2/(F*B977)^(1-beta)+rho*beta*nu*alpha/(4*(F*B977)^(0.5*(1-beta)))+(2-3*rho^2)/24*nu^2)*F977)</f>
        <v>#DIV/0!</v>
      </c>
      <c r="K977" s="11" t="e">
        <f>+nu/alpha*(F*B977)^(0.5*(1-beta))*LN(F/B977)</f>
        <v>#DIV/0!</v>
      </c>
      <c r="L977" s="11" t="e">
        <f>LN((SQRT(1-2*rho*K977+K977^2)+K977-rho)/(1-rho))</f>
        <v>#DIV/0!</v>
      </c>
      <c r="M977" s="11" t="e">
        <f t="shared" si="45"/>
        <v>#DIV/0!</v>
      </c>
      <c r="N977" s="10" t="e">
        <f t="shared" si="46"/>
        <v>#DIV/0!</v>
      </c>
      <c r="O977" s="10" t="e">
        <f t="shared" si="47"/>
        <v>#DIV/0!</v>
      </c>
      <c r="P977" s="8" t="e" cm="1">
        <f t="array" ref="P977">IF(E977=TRUE,0,dsdalpha)</f>
        <v>#DIV/0!</v>
      </c>
      <c r="Q977" s="8" t="e" cm="1">
        <f t="array" ref="Q977">IF(E977=TRUE,0,ds_dhro)</f>
        <v>#DIV/0!</v>
      </c>
      <c r="R977" s="9" t="e" cm="1">
        <f t="array" ref="R977">IF(E977=TRUE,0,dsdnu)</f>
        <v>#DIV/0!</v>
      </c>
    </row>
    <row r="978" spans="8:18" x14ac:dyDescent="0.2">
      <c r="H978" s="11"/>
      <c r="I978" s="16" t="e">
        <f>+alpha*((F*B978)^(0.5*(1-beta))*(1+1/24*(1-beta)^2*(LN(F/B978)^2)+1/1920*(1-beta)^4*(LN(F/B978)^4)))^(-1)</f>
        <v>#DIV/0!</v>
      </c>
      <c r="J978" s="11" t="e">
        <f>+(1+(1/24*(1-beta)^2*alpha^2/(F*B978)^(1-beta)+rho*beta*nu*alpha/(4*(F*B978)^(0.5*(1-beta)))+(2-3*rho^2)/24*nu^2)*F978)</f>
        <v>#DIV/0!</v>
      </c>
      <c r="K978" s="11" t="e">
        <f>+nu/alpha*(F*B978)^(0.5*(1-beta))*LN(F/B978)</f>
        <v>#DIV/0!</v>
      </c>
      <c r="L978" s="11" t="e">
        <f>LN((SQRT(1-2*rho*K978+K978^2)+K978-rho)/(1-rho))</f>
        <v>#DIV/0!</v>
      </c>
      <c r="M978" s="11" t="e">
        <f t="shared" si="45"/>
        <v>#DIV/0!</v>
      </c>
      <c r="N978" s="10" t="e">
        <f t="shared" si="46"/>
        <v>#DIV/0!</v>
      </c>
      <c r="O978" s="10" t="e">
        <f t="shared" si="47"/>
        <v>#DIV/0!</v>
      </c>
      <c r="P978" s="8" t="e" cm="1">
        <f t="array" ref="P978">IF(E978=TRUE,0,dsdalpha)</f>
        <v>#DIV/0!</v>
      </c>
      <c r="Q978" s="8" t="e" cm="1">
        <f t="array" ref="Q978">IF(E978=TRUE,0,ds_dhro)</f>
        <v>#DIV/0!</v>
      </c>
      <c r="R978" s="9" t="e" cm="1">
        <f t="array" ref="R978">IF(E978=TRUE,0,dsdnu)</f>
        <v>#DIV/0!</v>
      </c>
    </row>
    <row r="979" spans="8:18" x14ac:dyDescent="0.2">
      <c r="H979" s="11"/>
      <c r="I979" s="16" t="e">
        <f>+alpha*((F*B979)^(0.5*(1-beta))*(1+1/24*(1-beta)^2*(LN(F/B979)^2)+1/1920*(1-beta)^4*(LN(F/B979)^4)))^(-1)</f>
        <v>#DIV/0!</v>
      </c>
      <c r="J979" s="11" t="e">
        <f>+(1+(1/24*(1-beta)^2*alpha^2/(F*B979)^(1-beta)+rho*beta*nu*alpha/(4*(F*B979)^(0.5*(1-beta)))+(2-3*rho^2)/24*nu^2)*F979)</f>
        <v>#DIV/0!</v>
      </c>
      <c r="K979" s="11" t="e">
        <f>+nu/alpha*(F*B979)^(0.5*(1-beta))*LN(F/B979)</f>
        <v>#DIV/0!</v>
      </c>
      <c r="L979" s="11" t="e">
        <f>LN((SQRT(1-2*rho*K979+K979^2)+K979-rho)/(1-rho))</f>
        <v>#DIV/0!</v>
      </c>
      <c r="M979" s="11" t="e">
        <f t="shared" si="45"/>
        <v>#DIV/0!</v>
      </c>
      <c r="N979" s="10" t="e">
        <f t="shared" si="46"/>
        <v>#DIV/0!</v>
      </c>
      <c r="O979" s="10" t="e">
        <f t="shared" si="47"/>
        <v>#DIV/0!</v>
      </c>
      <c r="P979" s="8" t="e" cm="1">
        <f t="array" ref="P979">IF(E979=TRUE,0,dsdalpha)</f>
        <v>#DIV/0!</v>
      </c>
      <c r="Q979" s="8" t="e" cm="1">
        <f t="array" ref="Q979">IF(E979=TRUE,0,ds_dhro)</f>
        <v>#DIV/0!</v>
      </c>
      <c r="R979" s="9" t="e" cm="1">
        <f t="array" ref="R979">IF(E979=TRUE,0,dsdnu)</f>
        <v>#DIV/0!</v>
      </c>
    </row>
    <row r="980" spans="8:18" x14ac:dyDescent="0.2">
      <c r="H980" s="11"/>
      <c r="I980" s="16" t="e">
        <f>+alpha*((F*B980)^(0.5*(1-beta))*(1+1/24*(1-beta)^2*(LN(F/B980)^2)+1/1920*(1-beta)^4*(LN(F/B980)^4)))^(-1)</f>
        <v>#DIV/0!</v>
      </c>
      <c r="J980" s="11" t="e">
        <f>+(1+(1/24*(1-beta)^2*alpha^2/(F*B980)^(1-beta)+rho*beta*nu*alpha/(4*(F*B980)^(0.5*(1-beta)))+(2-3*rho^2)/24*nu^2)*F980)</f>
        <v>#DIV/0!</v>
      </c>
      <c r="K980" s="11" t="e">
        <f>+nu/alpha*(F*B980)^(0.5*(1-beta))*LN(F/B980)</f>
        <v>#DIV/0!</v>
      </c>
      <c r="L980" s="11" t="e">
        <f>LN((SQRT(1-2*rho*K980+K980^2)+K980-rho)/(1-rho))</f>
        <v>#DIV/0!</v>
      </c>
      <c r="M980" s="11" t="e">
        <f t="shared" si="45"/>
        <v>#DIV/0!</v>
      </c>
      <c r="N980" s="10" t="e">
        <f t="shared" si="46"/>
        <v>#DIV/0!</v>
      </c>
      <c r="O980" s="10" t="e">
        <f t="shared" si="47"/>
        <v>#DIV/0!</v>
      </c>
      <c r="P980" s="8" t="e" cm="1">
        <f t="array" ref="P980">IF(E980=TRUE,0,dsdalpha)</f>
        <v>#DIV/0!</v>
      </c>
      <c r="Q980" s="8" t="e" cm="1">
        <f t="array" ref="Q980">IF(E980=TRUE,0,ds_dhro)</f>
        <v>#DIV/0!</v>
      </c>
      <c r="R980" s="9" t="e" cm="1">
        <f t="array" ref="R980">IF(E980=TRUE,0,dsdnu)</f>
        <v>#DIV/0!</v>
      </c>
    </row>
    <row r="981" spans="8:18" x14ac:dyDescent="0.2">
      <c r="H981" s="11"/>
      <c r="I981" s="16" t="e">
        <f>+alpha*((F*B981)^(0.5*(1-beta))*(1+1/24*(1-beta)^2*(LN(F/B981)^2)+1/1920*(1-beta)^4*(LN(F/B981)^4)))^(-1)</f>
        <v>#DIV/0!</v>
      </c>
      <c r="J981" s="11" t="e">
        <f>+(1+(1/24*(1-beta)^2*alpha^2/(F*B981)^(1-beta)+rho*beta*nu*alpha/(4*(F*B981)^(0.5*(1-beta)))+(2-3*rho^2)/24*nu^2)*F981)</f>
        <v>#DIV/0!</v>
      </c>
      <c r="K981" s="11" t="e">
        <f>+nu/alpha*(F*B981)^(0.5*(1-beta))*LN(F/B981)</f>
        <v>#DIV/0!</v>
      </c>
      <c r="L981" s="11" t="e">
        <f>LN((SQRT(1-2*rho*K981+K981^2)+K981-rho)/(1-rho))</f>
        <v>#DIV/0!</v>
      </c>
      <c r="M981" s="11" t="e">
        <f t="shared" si="45"/>
        <v>#DIV/0!</v>
      </c>
      <c r="N981" s="10" t="e">
        <f t="shared" si="46"/>
        <v>#DIV/0!</v>
      </c>
      <c r="O981" s="10" t="e">
        <f t="shared" si="47"/>
        <v>#DIV/0!</v>
      </c>
      <c r="P981" s="8" t="e" cm="1">
        <f t="array" ref="P981">IF(E981=TRUE,0,dsdalpha)</f>
        <v>#DIV/0!</v>
      </c>
      <c r="Q981" s="8" t="e" cm="1">
        <f t="array" ref="Q981">IF(E981=TRUE,0,ds_dhro)</f>
        <v>#DIV/0!</v>
      </c>
      <c r="R981" s="9" t="e" cm="1">
        <f t="array" ref="R981">IF(E981=TRUE,0,dsdnu)</f>
        <v>#DIV/0!</v>
      </c>
    </row>
    <row r="982" spans="8:18" x14ac:dyDescent="0.2">
      <c r="H982" s="11"/>
      <c r="I982" s="16" t="e">
        <f>+alpha*((F*B982)^(0.5*(1-beta))*(1+1/24*(1-beta)^2*(LN(F/B982)^2)+1/1920*(1-beta)^4*(LN(F/B982)^4)))^(-1)</f>
        <v>#DIV/0!</v>
      </c>
      <c r="J982" s="11" t="e">
        <f>+(1+(1/24*(1-beta)^2*alpha^2/(F*B982)^(1-beta)+rho*beta*nu*alpha/(4*(F*B982)^(0.5*(1-beta)))+(2-3*rho^2)/24*nu^2)*F982)</f>
        <v>#DIV/0!</v>
      </c>
      <c r="K982" s="11" t="e">
        <f>+nu/alpha*(F*B982)^(0.5*(1-beta))*LN(F/B982)</f>
        <v>#DIV/0!</v>
      </c>
      <c r="L982" s="11" t="e">
        <f>LN((SQRT(1-2*rho*K982+K982^2)+K982-rho)/(1-rho))</f>
        <v>#DIV/0!</v>
      </c>
      <c r="M982" s="11" t="e">
        <f t="shared" si="45"/>
        <v>#DIV/0!</v>
      </c>
      <c r="N982" s="10" t="e">
        <f t="shared" si="46"/>
        <v>#DIV/0!</v>
      </c>
      <c r="O982" s="10" t="e">
        <f t="shared" si="47"/>
        <v>#DIV/0!</v>
      </c>
      <c r="P982" s="8" t="e" cm="1">
        <f t="array" ref="P982">IF(E982=TRUE,0,dsdalpha)</f>
        <v>#DIV/0!</v>
      </c>
      <c r="Q982" s="8" t="e" cm="1">
        <f t="array" ref="Q982">IF(E982=TRUE,0,ds_dhro)</f>
        <v>#DIV/0!</v>
      </c>
      <c r="R982" s="9" t="e" cm="1">
        <f t="array" ref="R982">IF(E982=TRUE,0,dsdnu)</f>
        <v>#DIV/0!</v>
      </c>
    </row>
    <row r="983" spans="8:18" x14ac:dyDescent="0.2">
      <c r="H983" s="11"/>
      <c r="I983" s="16" t="e">
        <f>+alpha*((F*B983)^(0.5*(1-beta))*(1+1/24*(1-beta)^2*(LN(F/B983)^2)+1/1920*(1-beta)^4*(LN(F/B983)^4)))^(-1)</f>
        <v>#DIV/0!</v>
      </c>
      <c r="J983" s="11" t="e">
        <f>+(1+(1/24*(1-beta)^2*alpha^2/(F*B983)^(1-beta)+rho*beta*nu*alpha/(4*(F*B983)^(0.5*(1-beta)))+(2-3*rho^2)/24*nu^2)*F983)</f>
        <v>#DIV/0!</v>
      </c>
      <c r="K983" s="11" t="e">
        <f>+nu/alpha*(F*B983)^(0.5*(1-beta))*LN(F/B983)</f>
        <v>#DIV/0!</v>
      </c>
      <c r="L983" s="11" t="e">
        <f>LN((SQRT(1-2*rho*K983+K983^2)+K983-rho)/(1-rho))</f>
        <v>#DIV/0!</v>
      </c>
      <c r="M983" s="11" t="e">
        <f t="shared" si="45"/>
        <v>#DIV/0!</v>
      </c>
      <c r="N983" s="10" t="e">
        <f t="shared" si="46"/>
        <v>#DIV/0!</v>
      </c>
      <c r="O983" s="10" t="e">
        <f t="shared" si="47"/>
        <v>#DIV/0!</v>
      </c>
      <c r="P983" s="8" t="e" cm="1">
        <f t="array" ref="P983">IF(E983=TRUE,0,dsdalpha)</f>
        <v>#DIV/0!</v>
      </c>
      <c r="Q983" s="8" t="e" cm="1">
        <f t="array" ref="Q983">IF(E983=TRUE,0,ds_dhro)</f>
        <v>#DIV/0!</v>
      </c>
      <c r="R983" s="9" t="e" cm="1">
        <f t="array" ref="R983">IF(E983=TRUE,0,dsdnu)</f>
        <v>#DIV/0!</v>
      </c>
    </row>
    <row r="984" spans="8:18" x14ac:dyDescent="0.2">
      <c r="H984" s="11"/>
      <c r="I984" s="16" t="e">
        <f>+alpha*((F*B984)^(0.5*(1-beta))*(1+1/24*(1-beta)^2*(LN(F/B984)^2)+1/1920*(1-beta)^4*(LN(F/B984)^4)))^(-1)</f>
        <v>#DIV/0!</v>
      </c>
      <c r="J984" s="11" t="e">
        <f>+(1+(1/24*(1-beta)^2*alpha^2/(F*B984)^(1-beta)+rho*beta*nu*alpha/(4*(F*B984)^(0.5*(1-beta)))+(2-3*rho^2)/24*nu^2)*F984)</f>
        <v>#DIV/0!</v>
      </c>
      <c r="K984" s="11" t="e">
        <f>+nu/alpha*(F*B984)^(0.5*(1-beta))*LN(F/B984)</f>
        <v>#DIV/0!</v>
      </c>
      <c r="L984" s="11" t="e">
        <f>LN((SQRT(1-2*rho*K984+K984^2)+K984-rho)/(1-rho))</f>
        <v>#DIV/0!</v>
      </c>
      <c r="M984" s="11" t="e">
        <f t="shared" si="45"/>
        <v>#DIV/0!</v>
      </c>
      <c r="N984" s="10" t="e">
        <f t="shared" si="46"/>
        <v>#DIV/0!</v>
      </c>
      <c r="O984" s="10" t="e">
        <f t="shared" si="47"/>
        <v>#DIV/0!</v>
      </c>
      <c r="P984" s="8" t="e" cm="1">
        <f t="array" ref="P984">IF(E984=TRUE,0,dsdalpha)</f>
        <v>#DIV/0!</v>
      </c>
      <c r="Q984" s="8" t="e" cm="1">
        <f t="array" ref="Q984">IF(E984=TRUE,0,ds_dhro)</f>
        <v>#DIV/0!</v>
      </c>
      <c r="R984" s="9" t="e" cm="1">
        <f t="array" ref="R984">IF(E984=TRUE,0,dsdnu)</f>
        <v>#DIV/0!</v>
      </c>
    </row>
    <row r="985" spans="8:18" x14ac:dyDescent="0.2">
      <c r="H985" s="11"/>
      <c r="I985" s="16" t="e">
        <f>+alpha*((F*B985)^(0.5*(1-beta))*(1+1/24*(1-beta)^2*(LN(F/B985)^2)+1/1920*(1-beta)^4*(LN(F/B985)^4)))^(-1)</f>
        <v>#DIV/0!</v>
      </c>
      <c r="J985" s="11" t="e">
        <f>+(1+(1/24*(1-beta)^2*alpha^2/(F*B985)^(1-beta)+rho*beta*nu*alpha/(4*(F*B985)^(0.5*(1-beta)))+(2-3*rho^2)/24*nu^2)*F985)</f>
        <v>#DIV/0!</v>
      </c>
      <c r="K985" s="11" t="e">
        <f>+nu/alpha*(F*B985)^(0.5*(1-beta))*LN(F/B985)</f>
        <v>#DIV/0!</v>
      </c>
      <c r="L985" s="11" t="e">
        <f>LN((SQRT(1-2*rho*K985+K985^2)+K985-rho)/(1-rho))</f>
        <v>#DIV/0!</v>
      </c>
      <c r="M985" s="11" t="e">
        <f t="shared" si="45"/>
        <v>#DIV/0!</v>
      </c>
      <c r="N985" s="10" t="e">
        <f t="shared" si="46"/>
        <v>#DIV/0!</v>
      </c>
      <c r="O985" s="10" t="e">
        <f t="shared" si="47"/>
        <v>#DIV/0!</v>
      </c>
      <c r="P985" s="8" t="e" cm="1">
        <f t="array" ref="P985">IF(E985=TRUE,0,dsdalpha)</f>
        <v>#DIV/0!</v>
      </c>
      <c r="Q985" s="8" t="e" cm="1">
        <f t="array" ref="Q985">IF(E985=TRUE,0,ds_dhro)</f>
        <v>#DIV/0!</v>
      </c>
      <c r="R985" s="9" t="e" cm="1">
        <f t="array" ref="R985">IF(E985=TRUE,0,dsdnu)</f>
        <v>#DIV/0!</v>
      </c>
    </row>
    <row r="986" spans="8:18" x14ac:dyDescent="0.2">
      <c r="H986" s="11"/>
      <c r="I986" s="16" t="e">
        <f>+alpha*((F*B986)^(0.5*(1-beta))*(1+1/24*(1-beta)^2*(LN(F/B986)^2)+1/1920*(1-beta)^4*(LN(F/B986)^4)))^(-1)</f>
        <v>#DIV/0!</v>
      </c>
      <c r="J986" s="11" t="e">
        <f>+(1+(1/24*(1-beta)^2*alpha^2/(F*B986)^(1-beta)+rho*beta*nu*alpha/(4*(F*B986)^(0.5*(1-beta)))+(2-3*rho^2)/24*nu^2)*F986)</f>
        <v>#DIV/0!</v>
      </c>
      <c r="K986" s="11" t="e">
        <f>+nu/alpha*(F*B986)^(0.5*(1-beta))*LN(F/B986)</f>
        <v>#DIV/0!</v>
      </c>
      <c r="L986" s="11" t="e">
        <f>LN((SQRT(1-2*rho*K986+K986^2)+K986-rho)/(1-rho))</f>
        <v>#DIV/0!</v>
      </c>
      <c r="M986" s="11" t="e">
        <f t="shared" si="45"/>
        <v>#DIV/0!</v>
      </c>
      <c r="N986" s="10" t="e">
        <f t="shared" si="46"/>
        <v>#DIV/0!</v>
      </c>
      <c r="O986" s="10" t="e">
        <f t="shared" si="47"/>
        <v>#DIV/0!</v>
      </c>
      <c r="P986" s="8" t="e" cm="1">
        <f t="array" ref="P986">IF(E986=TRUE,0,dsdalpha)</f>
        <v>#DIV/0!</v>
      </c>
      <c r="Q986" s="8" t="e" cm="1">
        <f t="array" ref="Q986">IF(E986=TRUE,0,ds_dhro)</f>
        <v>#DIV/0!</v>
      </c>
      <c r="R986" s="9" t="e" cm="1">
        <f t="array" ref="R986">IF(E986=TRUE,0,dsdnu)</f>
        <v>#DIV/0!</v>
      </c>
    </row>
    <row r="987" spans="8:18" x14ac:dyDescent="0.2">
      <c r="H987" s="11"/>
      <c r="I987" s="16" t="e">
        <f>+alpha*((F*B987)^(0.5*(1-beta))*(1+1/24*(1-beta)^2*(LN(F/B987)^2)+1/1920*(1-beta)^4*(LN(F/B987)^4)))^(-1)</f>
        <v>#DIV/0!</v>
      </c>
      <c r="J987" s="11" t="e">
        <f>+(1+(1/24*(1-beta)^2*alpha^2/(F*B987)^(1-beta)+rho*beta*nu*alpha/(4*(F*B987)^(0.5*(1-beta)))+(2-3*rho^2)/24*nu^2)*F987)</f>
        <v>#DIV/0!</v>
      </c>
      <c r="K987" s="11" t="e">
        <f>+nu/alpha*(F*B987)^(0.5*(1-beta))*LN(F/B987)</f>
        <v>#DIV/0!</v>
      </c>
      <c r="L987" s="11" t="e">
        <f>LN((SQRT(1-2*rho*K987+K987^2)+K987-rho)/(1-rho))</f>
        <v>#DIV/0!</v>
      </c>
      <c r="M987" s="11" t="e">
        <f t="shared" si="45"/>
        <v>#DIV/0!</v>
      </c>
      <c r="N987" s="10" t="e">
        <f t="shared" si="46"/>
        <v>#DIV/0!</v>
      </c>
      <c r="O987" s="10" t="e">
        <f t="shared" si="47"/>
        <v>#DIV/0!</v>
      </c>
      <c r="P987" s="8" t="e" cm="1">
        <f t="array" ref="P987">IF(E987=TRUE,0,dsdalpha)</f>
        <v>#DIV/0!</v>
      </c>
      <c r="Q987" s="8" t="e" cm="1">
        <f t="array" ref="Q987">IF(E987=TRUE,0,ds_dhro)</f>
        <v>#DIV/0!</v>
      </c>
      <c r="R987" s="9" t="e" cm="1">
        <f t="array" ref="R987">IF(E987=TRUE,0,dsdnu)</f>
        <v>#DIV/0!</v>
      </c>
    </row>
    <row r="988" spans="8:18" x14ac:dyDescent="0.2">
      <c r="H988" s="11"/>
      <c r="I988" s="16" t="e">
        <f>+alpha*((F*B988)^(0.5*(1-beta))*(1+1/24*(1-beta)^2*(LN(F/B988)^2)+1/1920*(1-beta)^4*(LN(F/B988)^4)))^(-1)</f>
        <v>#DIV/0!</v>
      </c>
      <c r="J988" s="11" t="e">
        <f>+(1+(1/24*(1-beta)^2*alpha^2/(F*B988)^(1-beta)+rho*beta*nu*alpha/(4*(F*B988)^(0.5*(1-beta)))+(2-3*rho^2)/24*nu^2)*F988)</f>
        <v>#DIV/0!</v>
      </c>
      <c r="K988" s="11" t="e">
        <f>+nu/alpha*(F*B988)^(0.5*(1-beta))*LN(F/B988)</f>
        <v>#DIV/0!</v>
      </c>
      <c r="L988" s="11" t="e">
        <f>LN((SQRT(1-2*rho*K988+K988^2)+K988-rho)/(1-rho))</f>
        <v>#DIV/0!</v>
      </c>
      <c r="M988" s="11" t="e">
        <f t="shared" si="45"/>
        <v>#DIV/0!</v>
      </c>
      <c r="N988" s="10" t="e">
        <f t="shared" si="46"/>
        <v>#DIV/0!</v>
      </c>
      <c r="O988" s="10" t="e">
        <f t="shared" si="47"/>
        <v>#DIV/0!</v>
      </c>
      <c r="P988" s="8" t="e" cm="1">
        <f t="array" ref="P988">IF(E988=TRUE,0,dsdalpha)</f>
        <v>#DIV/0!</v>
      </c>
      <c r="Q988" s="8" t="e" cm="1">
        <f t="array" ref="Q988">IF(E988=TRUE,0,ds_dhro)</f>
        <v>#DIV/0!</v>
      </c>
      <c r="R988" s="9" t="e" cm="1">
        <f t="array" ref="R988">IF(E988=TRUE,0,dsdnu)</f>
        <v>#DIV/0!</v>
      </c>
    </row>
    <row r="989" spans="8:18" x14ac:dyDescent="0.2">
      <c r="H989" s="11"/>
      <c r="I989" s="16" t="e">
        <f>+alpha*((F*B989)^(0.5*(1-beta))*(1+1/24*(1-beta)^2*(LN(F/B989)^2)+1/1920*(1-beta)^4*(LN(F/B989)^4)))^(-1)</f>
        <v>#DIV/0!</v>
      </c>
      <c r="J989" s="11" t="e">
        <f>+(1+(1/24*(1-beta)^2*alpha^2/(F*B989)^(1-beta)+rho*beta*nu*alpha/(4*(F*B989)^(0.5*(1-beta)))+(2-3*rho^2)/24*nu^2)*F989)</f>
        <v>#DIV/0!</v>
      </c>
      <c r="K989" s="11" t="e">
        <f>+nu/alpha*(F*B989)^(0.5*(1-beta))*LN(F/B989)</f>
        <v>#DIV/0!</v>
      </c>
      <c r="L989" s="11" t="e">
        <f>LN((SQRT(1-2*rho*K989+K989^2)+K989-rho)/(1-rho))</f>
        <v>#DIV/0!</v>
      </c>
      <c r="M989" s="11" t="e">
        <f t="shared" si="45"/>
        <v>#DIV/0!</v>
      </c>
      <c r="N989" s="10" t="e">
        <f t="shared" si="46"/>
        <v>#DIV/0!</v>
      </c>
      <c r="O989" s="10" t="e">
        <f t="shared" si="47"/>
        <v>#DIV/0!</v>
      </c>
      <c r="P989" s="8" t="e" cm="1">
        <f t="array" ref="P989">IF(E989=TRUE,0,dsdalpha)</f>
        <v>#DIV/0!</v>
      </c>
      <c r="Q989" s="8" t="e" cm="1">
        <f t="array" ref="Q989">IF(E989=TRUE,0,ds_dhro)</f>
        <v>#DIV/0!</v>
      </c>
      <c r="R989" s="9" t="e" cm="1">
        <f t="array" ref="R989">IF(E989=TRUE,0,dsdnu)</f>
        <v>#DIV/0!</v>
      </c>
    </row>
    <row r="990" spans="8:18" x14ac:dyDescent="0.2">
      <c r="H990" s="11"/>
      <c r="I990" s="16" t="e">
        <f>+alpha*((F*B990)^(0.5*(1-beta))*(1+1/24*(1-beta)^2*(LN(F/B990)^2)+1/1920*(1-beta)^4*(LN(F/B990)^4)))^(-1)</f>
        <v>#DIV/0!</v>
      </c>
      <c r="J990" s="11" t="e">
        <f>+(1+(1/24*(1-beta)^2*alpha^2/(F*B990)^(1-beta)+rho*beta*nu*alpha/(4*(F*B990)^(0.5*(1-beta)))+(2-3*rho^2)/24*nu^2)*F990)</f>
        <v>#DIV/0!</v>
      </c>
      <c r="K990" s="11" t="e">
        <f>+nu/alpha*(F*B990)^(0.5*(1-beta))*LN(F/B990)</f>
        <v>#DIV/0!</v>
      </c>
      <c r="L990" s="11" t="e">
        <f>LN((SQRT(1-2*rho*K990+K990^2)+K990-rho)/(1-rho))</f>
        <v>#DIV/0!</v>
      </c>
      <c r="M990" s="11" t="e">
        <f t="shared" si="45"/>
        <v>#DIV/0!</v>
      </c>
      <c r="N990" s="10" t="e">
        <f t="shared" si="46"/>
        <v>#DIV/0!</v>
      </c>
      <c r="O990" s="10" t="e">
        <f t="shared" si="47"/>
        <v>#DIV/0!</v>
      </c>
      <c r="P990" s="8" t="e" cm="1">
        <f t="array" ref="P990">IF(E990=TRUE,0,dsdalpha)</f>
        <v>#DIV/0!</v>
      </c>
      <c r="Q990" s="8" t="e" cm="1">
        <f t="array" ref="Q990">IF(E990=TRUE,0,ds_dhro)</f>
        <v>#DIV/0!</v>
      </c>
      <c r="R990" s="9" t="e" cm="1">
        <f t="array" ref="R990">IF(E990=TRUE,0,dsdnu)</f>
        <v>#DIV/0!</v>
      </c>
    </row>
    <row r="991" spans="8:18" x14ac:dyDescent="0.2">
      <c r="H991" s="11"/>
      <c r="I991" s="16" t="e">
        <f>+alpha*((F*B991)^(0.5*(1-beta))*(1+1/24*(1-beta)^2*(LN(F/B991)^2)+1/1920*(1-beta)^4*(LN(F/B991)^4)))^(-1)</f>
        <v>#DIV/0!</v>
      </c>
      <c r="J991" s="11" t="e">
        <f>+(1+(1/24*(1-beta)^2*alpha^2/(F*B991)^(1-beta)+rho*beta*nu*alpha/(4*(F*B991)^(0.5*(1-beta)))+(2-3*rho^2)/24*nu^2)*F991)</f>
        <v>#DIV/0!</v>
      </c>
      <c r="K991" s="11" t="e">
        <f>+nu/alpha*(F*B991)^(0.5*(1-beta))*LN(F/B991)</f>
        <v>#DIV/0!</v>
      </c>
      <c r="L991" s="11" t="e">
        <f>LN((SQRT(1-2*rho*K991+K991^2)+K991-rho)/(1-rho))</f>
        <v>#DIV/0!</v>
      </c>
      <c r="M991" s="11" t="e">
        <f t="shared" si="45"/>
        <v>#DIV/0!</v>
      </c>
      <c r="N991" s="10" t="e">
        <f t="shared" si="46"/>
        <v>#DIV/0!</v>
      </c>
      <c r="O991" s="10" t="e">
        <f t="shared" si="47"/>
        <v>#DIV/0!</v>
      </c>
      <c r="P991" s="8" t="e" cm="1">
        <f t="array" ref="P991">IF(E991=TRUE,0,dsdalpha)</f>
        <v>#DIV/0!</v>
      </c>
      <c r="Q991" s="8" t="e" cm="1">
        <f t="array" ref="Q991">IF(E991=TRUE,0,ds_dhro)</f>
        <v>#DIV/0!</v>
      </c>
      <c r="R991" s="9" t="e" cm="1">
        <f t="array" ref="R991">IF(E991=TRUE,0,dsdnu)</f>
        <v>#DIV/0!</v>
      </c>
    </row>
    <row r="992" spans="8:18" x14ac:dyDescent="0.2">
      <c r="H992" s="11"/>
      <c r="I992" s="16" t="e">
        <f>+alpha*((F*B992)^(0.5*(1-beta))*(1+1/24*(1-beta)^2*(LN(F/B992)^2)+1/1920*(1-beta)^4*(LN(F/B992)^4)))^(-1)</f>
        <v>#DIV/0!</v>
      </c>
      <c r="J992" s="11" t="e">
        <f>+(1+(1/24*(1-beta)^2*alpha^2/(F*B992)^(1-beta)+rho*beta*nu*alpha/(4*(F*B992)^(0.5*(1-beta)))+(2-3*rho^2)/24*nu^2)*F992)</f>
        <v>#DIV/0!</v>
      </c>
      <c r="K992" s="11" t="e">
        <f>+nu/alpha*(F*B992)^(0.5*(1-beta))*LN(F/B992)</f>
        <v>#DIV/0!</v>
      </c>
      <c r="L992" s="11" t="e">
        <f>LN((SQRT(1-2*rho*K992+K992^2)+K992-rho)/(1-rho))</f>
        <v>#DIV/0!</v>
      </c>
      <c r="M992" s="11" t="e">
        <f t="shared" si="45"/>
        <v>#DIV/0!</v>
      </c>
      <c r="N992" s="10" t="e">
        <f t="shared" si="46"/>
        <v>#DIV/0!</v>
      </c>
      <c r="O992" s="10" t="e">
        <f t="shared" si="47"/>
        <v>#DIV/0!</v>
      </c>
      <c r="P992" s="8" t="e" cm="1">
        <f t="array" ref="P992">IF(E992=TRUE,0,dsdalpha)</f>
        <v>#DIV/0!</v>
      </c>
      <c r="Q992" s="8" t="e" cm="1">
        <f t="array" ref="Q992">IF(E992=TRUE,0,ds_dhro)</f>
        <v>#DIV/0!</v>
      </c>
      <c r="R992" s="9" t="e" cm="1">
        <f t="array" ref="R992">IF(E992=TRUE,0,dsdnu)</f>
        <v>#DIV/0!</v>
      </c>
    </row>
    <row r="993" spans="8:18" x14ac:dyDescent="0.2">
      <c r="H993" s="11"/>
      <c r="I993" s="16" t="e">
        <f>+alpha*((F*B993)^(0.5*(1-beta))*(1+1/24*(1-beta)^2*(LN(F/B993)^2)+1/1920*(1-beta)^4*(LN(F/B993)^4)))^(-1)</f>
        <v>#DIV/0!</v>
      </c>
      <c r="J993" s="11" t="e">
        <f>+(1+(1/24*(1-beta)^2*alpha^2/(F*B993)^(1-beta)+rho*beta*nu*alpha/(4*(F*B993)^(0.5*(1-beta)))+(2-3*rho^2)/24*nu^2)*F993)</f>
        <v>#DIV/0!</v>
      </c>
      <c r="K993" s="11" t="e">
        <f>+nu/alpha*(F*B993)^(0.5*(1-beta))*LN(F/B993)</f>
        <v>#DIV/0!</v>
      </c>
      <c r="L993" s="11" t="e">
        <f>LN((SQRT(1-2*rho*K993+K993^2)+K993-rho)/(1-rho))</f>
        <v>#DIV/0!</v>
      </c>
      <c r="M993" s="11" t="e">
        <f t="shared" si="45"/>
        <v>#DIV/0!</v>
      </c>
      <c r="N993" s="10" t="e">
        <f t="shared" si="46"/>
        <v>#DIV/0!</v>
      </c>
      <c r="O993" s="10" t="e">
        <f t="shared" si="47"/>
        <v>#DIV/0!</v>
      </c>
      <c r="P993" s="8" t="e" cm="1">
        <f t="array" ref="P993">IF(E993=TRUE,0,dsdalpha)</f>
        <v>#DIV/0!</v>
      </c>
      <c r="Q993" s="8" t="e" cm="1">
        <f t="array" ref="Q993">IF(E993=TRUE,0,ds_dhro)</f>
        <v>#DIV/0!</v>
      </c>
      <c r="R993" s="9" t="e" cm="1">
        <f t="array" ref="R993">IF(E993=TRUE,0,dsdnu)</f>
        <v>#DIV/0!</v>
      </c>
    </row>
    <row r="994" spans="8:18" x14ac:dyDescent="0.2">
      <c r="H994" s="11"/>
      <c r="I994" s="16" t="e">
        <f>+alpha*((F*B994)^(0.5*(1-beta))*(1+1/24*(1-beta)^2*(LN(F/B994)^2)+1/1920*(1-beta)^4*(LN(F/B994)^4)))^(-1)</f>
        <v>#DIV/0!</v>
      </c>
      <c r="J994" s="11" t="e">
        <f>+(1+(1/24*(1-beta)^2*alpha^2/(F*B994)^(1-beta)+rho*beta*nu*alpha/(4*(F*B994)^(0.5*(1-beta)))+(2-3*rho^2)/24*nu^2)*F994)</f>
        <v>#DIV/0!</v>
      </c>
      <c r="K994" s="11" t="e">
        <f>+nu/alpha*(F*B994)^(0.5*(1-beta))*LN(F/B994)</f>
        <v>#DIV/0!</v>
      </c>
      <c r="L994" s="11" t="e">
        <f>LN((SQRT(1-2*rho*K994+K994^2)+K994-rho)/(1-rho))</f>
        <v>#DIV/0!</v>
      </c>
      <c r="M994" s="11" t="e">
        <f t="shared" si="45"/>
        <v>#DIV/0!</v>
      </c>
      <c r="N994" s="10" t="e">
        <f t="shared" si="46"/>
        <v>#DIV/0!</v>
      </c>
      <c r="O994" s="10" t="e">
        <f t="shared" si="47"/>
        <v>#DIV/0!</v>
      </c>
      <c r="P994" s="8" t="e" cm="1">
        <f t="array" ref="P994">IF(E994=TRUE,0,dsdalpha)</f>
        <v>#DIV/0!</v>
      </c>
      <c r="Q994" s="8" t="e" cm="1">
        <f t="array" ref="Q994">IF(E994=TRUE,0,ds_dhro)</f>
        <v>#DIV/0!</v>
      </c>
      <c r="R994" s="9" t="e" cm="1">
        <f t="array" ref="R994">IF(E994=TRUE,0,dsdnu)</f>
        <v>#DIV/0!</v>
      </c>
    </row>
    <row r="995" spans="8:18" x14ac:dyDescent="0.2">
      <c r="H995" s="11"/>
      <c r="I995" s="16" t="e">
        <f>+alpha*((F*B995)^(0.5*(1-beta))*(1+1/24*(1-beta)^2*(LN(F/B995)^2)+1/1920*(1-beta)^4*(LN(F/B995)^4)))^(-1)</f>
        <v>#DIV/0!</v>
      </c>
      <c r="J995" s="11" t="e">
        <f>+(1+(1/24*(1-beta)^2*alpha^2/(F*B995)^(1-beta)+rho*beta*nu*alpha/(4*(F*B995)^(0.5*(1-beta)))+(2-3*rho^2)/24*nu^2)*F995)</f>
        <v>#DIV/0!</v>
      </c>
      <c r="K995" s="11" t="e">
        <f>+nu/alpha*(F*B995)^(0.5*(1-beta))*LN(F/B995)</f>
        <v>#DIV/0!</v>
      </c>
      <c r="L995" s="11" t="e">
        <f>LN((SQRT(1-2*rho*K995+K995^2)+K995-rho)/(1-rho))</f>
        <v>#DIV/0!</v>
      </c>
      <c r="M995" s="11" t="e">
        <f t="shared" si="45"/>
        <v>#DIV/0!</v>
      </c>
      <c r="N995" s="10" t="e">
        <f t="shared" si="46"/>
        <v>#DIV/0!</v>
      </c>
      <c r="O995" s="10" t="e">
        <f t="shared" si="47"/>
        <v>#DIV/0!</v>
      </c>
      <c r="P995" s="8" t="e" cm="1">
        <f t="array" ref="P995">IF(E995=TRUE,0,dsdalpha)</f>
        <v>#DIV/0!</v>
      </c>
      <c r="Q995" s="8" t="e" cm="1">
        <f t="array" ref="Q995">IF(E995=TRUE,0,ds_dhro)</f>
        <v>#DIV/0!</v>
      </c>
      <c r="R995" s="9" t="e" cm="1">
        <f t="array" ref="R995">IF(E995=TRUE,0,dsdnu)</f>
        <v>#DIV/0!</v>
      </c>
    </row>
    <row r="996" spans="8:18" x14ac:dyDescent="0.2">
      <c r="H996" s="11"/>
      <c r="I996" s="16" t="e">
        <f>+alpha*((F*B996)^(0.5*(1-beta))*(1+1/24*(1-beta)^2*(LN(F/B996)^2)+1/1920*(1-beta)^4*(LN(F/B996)^4)))^(-1)</f>
        <v>#DIV/0!</v>
      </c>
      <c r="J996" s="11" t="e">
        <f>+(1+(1/24*(1-beta)^2*alpha^2/(F*B996)^(1-beta)+rho*beta*nu*alpha/(4*(F*B996)^(0.5*(1-beta)))+(2-3*rho^2)/24*nu^2)*F996)</f>
        <v>#DIV/0!</v>
      </c>
      <c r="K996" s="11" t="e">
        <f>+nu/alpha*(F*B996)^(0.5*(1-beta))*LN(F/B996)</f>
        <v>#DIV/0!</v>
      </c>
      <c r="L996" s="11" t="e">
        <f>LN((SQRT(1-2*rho*K996+K996^2)+K996-rho)/(1-rho))</f>
        <v>#DIV/0!</v>
      </c>
      <c r="M996" s="11" t="e">
        <f t="shared" si="45"/>
        <v>#DIV/0!</v>
      </c>
      <c r="N996" s="10" t="e">
        <f t="shared" si="46"/>
        <v>#DIV/0!</v>
      </c>
      <c r="O996" s="10" t="e">
        <f t="shared" si="47"/>
        <v>#DIV/0!</v>
      </c>
      <c r="P996" s="8" t="e" cm="1">
        <f t="array" ref="P996">IF(E996=TRUE,0,dsdalpha)</f>
        <v>#DIV/0!</v>
      </c>
      <c r="Q996" s="8" t="e" cm="1">
        <f t="array" ref="Q996">IF(E996=TRUE,0,ds_dhro)</f>
        <v>#DIV/0!</v>
      </c>
      <c r="R996" s="9" t="e" cm="1">
        <f t="array" ref="R996">IF(E996=TRUE,0,dsdnu)</f>
        <v>#DIV/0!</v>
      </c>
    </row>
    <row r="997" spans="8:18" x14ac:dyDescent="0.2">
      <c r="H997" s="11"/>
      <c r="I997" s="16" t="e">
        <f>+alpha*((F*B997)^(0.5*(1-beta))*(1+1/24*(1-beta)^2*(LN(F/B997)^2)+1/1920*(1-beta)^4*(LN(F/B997)^4)))^(-1)</f>
        <v>#DIV/0!</v>
      </c>
      <c r="J997" s="11" t="e">
        <f>+(1+(1/24*(1-beta)^2*alpha^2/(F*B997)^(1-beta)+rho*beta*nu*alpha/(4*(F*B997)^(0.5*(1-beta)))+(2-3*rho^2)/24*nu^2)*F997)</f>
        <v>#DIV/0!</v>
      </c>
      <c r="K997" s="11" t="e">
        <f>+nu/alpha*(F*B997)^(0.5*(1-beta))*LN(F/B997)</f>
        <v>#DIV/0!</v>
      </c>
      <c r="L997" s="11" t="e">
        <f>LN((SQRT(1-2*rho*K997+K997^2)+K997-rho)/(1-rho))</f>
        <v>#DIV/0!</v>
      </c>
      <c r="M997" s="11" t="e">
        <f t="shared" si="45"/>
        <v>#DIV/0!</v>
      </c>
      <c r="N997" s="10" t="e">
        <f t="shared" si="46"/>
        <v>#DIV/0!</v>
      </c>
      <c r="O997" s="10" t="e">
        <f t="shared" si="47"/>
        <v>#DIV/0!</v>
      </c>
      <c r="P997" s="8" t="e" cm="1">
        <f t="array" ref="P997">IF(E997=TRUE,0,dsdalpha)</f>
        <v>#DIV/0!</v>
      </c>
      <c r="Q997" s="8" t="e" cm="1">
        <f t="array" ref="Q997">IF(E997=TRUE,0,ds_dhro)</f>
        <v>#DIV/0!</v>
      </c>
      <c r="R997" s="9" t="e" cm="1">
        <f t="array" ref="R997">IF(E997=TRUE,0,dsdnu)</f>
        <v>#DIV/0!</v>
      </c>
    </row>
    <row r="998" spans="8:18" x14ac:dyDescent="0.2">
      <c r="H998" s="11"/>
      <c r="I998" s="16" t="e">
        <f>+alpha*((F*B998)^(0.5*(1-beta))*(1+1/24*(1-beta)^2*(LN(F/B998)^2)+1/1920*(1-beta)^4*(LN(F/B998)^4)))^(-1)</f>
        <v>#DIV/0!</v>
      </c>
      <c r="J998" s="11" t="e">
        <f>+(1+(1/24*(1-beta)^2*alpha^2/(F*B998)^(1-beta)+rho*beta*nu*alpha/(4*(F*B998)^(0.5*(1-beta)))+(2-3*rho^2)/24*nu^2)*F998)</f>
        <v>#DIV/0!</v>
      </c>
      <c r="K998" s="11" t="e">
        <f>+nu/alpha*(F*B998)^(0.5*(1-beta))*LN(F/B998)</f>
        <v>#DIV/0!</v>
      </c>
      <c r="L998" s="11" t="e">
        <f>LN((SQRT(1-2*rho*K998+K998^2)+K998-rho)/(1-rho))</f>
        <v>#DIV/0!</v>
      </c>
      <c r="M998" s="11" t="e">
        <f t="shared" si="45"/>
        <v>#DIV/0!</v>
      </c>
      <c r="N998" s="10" t="e">
        <f t="shared" si="46"/>
        <v>#DIV/0!</v>
      </c>
      <c r="O998" s="10" t="e">
        <f t="shared" si="47"/>
        <v>#DIV/0!</v>
      </c>
      <c r="P998" s="8" t="e" cm="1">
        <f t="array" ref="P998">IF(E998=TRUE,0,dsdalpha)</f>
        <v>#DIV/0!</v>
      </c>
      <c r="Q998" s="8" t="e" cm="1">
        <f t="array" ref="Q998">IF(E998=TRUE,0,ds_dhro)</f>
        <v>#DIV/0!</v>
      </c>
      <c r="R998" s="9" t="e" cm="1">
        <f t="array" ref="R998">IF(E998=TRUE,0,dsdnu)</f>
        <v>#DIV/0!</v>
      </c>
    </row>
    <row r="999" spans="8:18" x14ac:dyDescent="0.2">
      <c r="H999" s="11"/>
      <c r="I999" s="16" t="e">
        <f>+alpha*((F*B999)^(0.5*(1-beta))*(1+1/24*(1-beta)^2*(LN(F/B999)^2)+1/1920*(1-beta)^4*(LN(F/B999)^4)))^(-1)</f>
        <v>#DIV/0!</v>
      </c>
      <c r="J999" s="11" t="e">
        <f>+(1+(1/24*(1-beta)^2*alpha^2/(F*B999)^(1-beta)+rho*beta*nu*alpha/(4*(F*B999)^(0.5*(1-beta)))+(2-3*rho^2)/24*nu^2)*F999)</f>
        <v>#DIV/0!</v>
      </c>
      <c r="K999" s="11" t="e">
        <f>+nu/alpha*(F*B999)^(0.5*(1-beta))*LN(F/B999)</f>
        <v>#DIV/0!</v>
      </c>
      <c r="L999" s="11" t="e">
        <f>LN((SQRT(1-2*rho*K999+K999^2)+K999-rho)/(1-rho))</f>
        <v>#DIV/0!</v>
      </c>
      <c r="M999" s="11" t="e">
        <f t="shared" si="45"/>
        <v>#DIV/0!</v>
      </c>
      <c r="N999" s="10" t="e">
        <f t="shared" si="46"/>
        <v>#DIV/0!</v>
      </c>
      <c r="O999" s="10" t="e">
        <f t="shared" si="47"/>
        <v>#DIV/0!</v>
      </c>
      <c r="P999" s="8" t="e" cm="1">
        <f t="array" ref="P999">IF(E999=TRUE,0,dsdalpha)</f>
        <v>#DIV/0!</v>
      </c>
      <c r="Q999" s="8" t="e" cm="1">
        <f t="array" ref="Q999">IF(E999=TRUE,0,ds_dhro)</f>
        <v>#DIV/0!</v>
      </c>
      <c r="R999" s="9" t="e" cm="1">
        <f t="array" ref="R999">IF(E999=TRUE,0,dsdnu)</f>
        <v>#DIV/0!</v>
      </c>
    </row>
    <row r="1000" spans="8:18" x14ac:dyDescent="0.2">
      <c r="H1000" s="11"/>
      <c r="I1000" s="17" t="e">
        <f>+alpha*((F*B1000)^(0.5*(1-beta))*(1+1/24*(1-beta)^2*(LN(F/B1000)^2)+1/1920*(1-beta)^4*(LN(F/B1000)^4)))^(-1)</f>
        <v>#DIV/0!</v>
      </c>
      <c r="J1000" s="18" t="e">
        <f>+(1+(1/24*(1-beta)^2*alpha^2/(F*B1000)^(1-beta)+rho*beta*nu*alpha/(4*(F*B1000)^(0.5*(1-beta)))+(2-3*rho^2)/24*nu^2)*F1000)</f>
        <v>#DIV/0!</v>
      </c>
      <c r="K1000" s="18" t="e">
        <f>+nu/alpha*(F*B1000)^(0.5*(1-beta))*LN(F/B1000)</f>
        <v>#DIV/0!</v>
      </c>
      <c r="L1000" s="18" t="e">
        <f>LN((SQRT(1-2*rho*K1000+K1000^2)+K1000-rho)/(1-rho))</f>
        <v>#DIV/0!</v>
      </c>
      <c r="M1000" s="18" t="e">
        <f t="shared" si="45"/>
        <v>#DIV/0!</v>
      </c>
      <c r="N1000" s="12" t="e">
        <f t="shared" si="46"/>
        <v>#DIV/0!</v>
      </c>
      <c r="O1000" s="10" t="e">
        <f t="shared" si="47"/>
        <v>#DIV/0!</v>
      </c>
      <c r="P1000" s="8" t="e" cm="1">
        <f t="array" ref="P1000">IF(E1000=TRUE,0,dsdalpha)</f>
        <v>#DIV/0!</v>
      </c>
      <c r="Q1000" s="8" t="e" cm="1">
        <f t="array" ref="Q1000">IF(E1000=TRUE,0,ds_dhro)</f>
        <v>#DIV/0!</v>
      </c>
      <c r="R1000" s="9" t="e" cm="1">
        <f t="array" ref="R1000">IF(E1000=TRUE,0,dsdnu)</f>
        <v>#DIV/0!</v>
      </c>
    </row>
    <row r="1001" spans="8:18" x14ac:dyDescent="0.2">
      <c r="O1001" s="10"/>
    </row>
    <row r="1002" spans="8:18" x14ac:dyDescent="0.2">
      <c r="O1002" s="10"/>
    </row>
    <row r="1003" spans="8:18" x14ac:dyDescent="0.2">
      <c r="O1003" s="10"/>
    </row>
  </sheetData>
  <scenarios current="9" sqref="M28 M34 M38 M42 M46 M49 M52 M57">
    <scenario name="F - 50%" locked="1" count="1" user="Utente di Microsoft Office" comment="Created by Utente di Microsoft Office on 30/03/2022_x000a_Modified by Utente di Microsoft Office on 30/03/2022">
      <inputCells r="U1" val="560,947344321475"/>
    </scenario>
    <scenario name="F +50%" locked="1" count="1" user="Utente di Microsoft Office" comment="Created by Utente di Microsoft Office on 30/03/2022_x000a_Modified by Utente di Microsoft Office on 30/03/2022">
      <inputCells r="U1" val="1682,84203296443"/>
    </scenario>
    <scenario name="F +20%" locked="1" count="1" user="Utente di Microsoft Office" comment="Created by Utente di Microsoft Office on 30/03/2022_x000a_Modified by Utente di Microsoft Office on 30/03/2022">
      <inputCells r="U1" val="1346,27362637154"/>
    </scenario>
    <scenario name="F -20%" locked="1" count="1" user="Utente di Microsoft Office" comment="Created by Utente di Microsoft Office on 30/03/2022">
      <inputCells r="U1" val="897,51575091436"/>
    </scenario>
    <scenario name="alpha = 5" locked="1" count="1" user="Utente di Microsoft Office" comment="Created by Utente di Microsoft Office on 30/03/2022_x000a_Modified by Utente di Microsoft Office on 30/03/2022">
      <inputCells r="U2" val="5"/>
    </scenario>
    <scenario name="alpha = 10" locked="1" count="1" user="Utente di Microsoft Office" comment="Created by Utente di Microsoft Office on 30/03/2022_x000a_Modified by Utente di Microsoft Office on 30/03/2022">
      <inputCells r="U2" val="10"/>
    </scenario>
    <scenario name="alpha = 25" locked="1" count="1" user="Utente di Microsoft Office" comment="Created by Utente di Microsoft Office on 30/03/2022_x000a_Modified by Utente di Microsoft Office on 30/03/2022">
      <inputCells r="U2" val="25"/>
    </scenario>
    <scenario name="beta = 0.1" locked="1" count="1" user="Utente di Microsoft Office" comment="Created by Utente di Microsoft Office on 30/03/2022_x000a_Modified by Utente di Microsoft Office on 30/03/2022">
      <inputCells r="U3" val="0,1"/>
    </scenario>
    <scenario name="beta = 0.3" locked="1" count="1" user="Utente di Microsoft Office" comment="Created by Utente di Microsoft Office on 30/03/2022_x000a_Modified by Utente di Microsoft Office on 30/03/2022">
      <inputCells r="U3" val="0,3"/>
    </scenario>
    <scenario name="beta = 0.55" locked="1" count="1" user="Utente di Microsoft Office" comment="Created by Utente di Microsoft Office on 30/03/2022_x000a_Modified by Utente di Microsoft Office on 30/03/2022">
      <inputCells r="U3" val="0,55"/>
    </scenario>
    <scenario name="beta = 0.4" locked="1" count="1" user="Utente di Microsoft Office" comment="Created by Utente di Microsoft Office on 30/03/2022_x000a_Modified by Utente di Microsoft Office on 30/03/2022">
      <inputCells r="U3" val="0,4"/>
    </scenario>
    <scenario name="rho = -0.9" locked="1" count="1" user="Utente di Microsoft Office" comment="Created by Utente di Microsoft Office on 30/03/2022_x000a_Modified by Utente di Microsoft Office on 30/03/2022">
      <inputCells r="U4" val="-0,9"/>
    </scenario>
    <scenario name="rho = 0" locked="1" count="1" user="Utente di Microsoft Office" comment="Created by Utente di Microsoft Office on 30/03/2022">
      <inputCells r="U4" val="0"/>
    </scenario>
    <scenario name="rho = 0.9" locked="1" count="1" user="Utente di Microsoft Office" comment="Created by Utente di Microsoft Office on 30/03/2022_x000a_Modified by Utente di Microsoft Office on 30/03/2022">
      <inputCells r="U4" val="0,9"/>
    </scenario>
    <scenario name="nu = 0.1" locked="1" count="1" user="Utente di Microsoft Office" comment="Created by Utente di Microsoft Office on 30/03/2022_x000a_Modified by Utente di Microsoft Office on 30/03/2022">
      <inputCells r="U5" val="0,1"/>
    </scenario>
    <scenario name="nu = 0.3" locked="1" count="1" user="Utente di Microsoft Office" comment="Created by Utente di Microsoft Office on 30/03/2022_x000a_Modified by Utente di Microsoft Office on 30/03/2022">
      <inputCells r="U5" val="0,3"/>
    </scenario>
    <scenario name="nu = 0.7" locked="1" count="1" user="Utente di Microsoft Office" comment="Created by Utente di Microsoft Office on 30/03/2022_x000a_Modified by Utente di Microsoft Office on 30/03/2022">
      <inputCells r="U5" val="0,7"/>
    </scenario>
  </scenarios>
  <conditionalFormatting sqref="Y3:Z3 O1:R1048576">
    <cfRule type="cellIs" dxfId="6" priority="7" operator="greaterThan">
      <formula>0</formula>
    </cfRule>
  </conditionalFormatting>
  <conditionalFormatting sqref="U7">
    <cfRule type="cellIs" dxfId="5" priority="6" operator="greaterThan">
      <formula>0</formula>
    </cfRule>
  </conditionalFormatting>
  <conditionalFormatting sqref="P1:R1048576">
    <cfRule type="cellIs" dxfId="4" priority="5" operator="notEqual">
      <formula>0</formula>
    </cfRule>
  </conditionalFormatting>
  <conditionalFormatting sqref="Y3:AA1048576">
    <cfRule type="cellIs" dxfId="3" priority="4" operator="notEqual">
      <formula>0</formula>
    </cfRule>
  </conditionalFormatting>
  <conditionalFormatting sqref="T11:V13">
    <cfRule type="cellIs" dxfId="2" priority="3" operator="notEqual">
      <formula>0</formula>
    </cfRule>
  </conditionalFormatting>
  <conditionalFormatting sqref="M2:M1000">
    <cfRule type="cellIs" dxfId="1" priority="1" operator="not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3" name="Button 9">
              <controlPr defaultSize="0" print="0" autoFill="0" autoPict="0" macro="[0]!OptimizeRunTime_Seconds">
                <anchor moveWithCells="1" sizeWithCells="1">
                  <from>
                    <xdr:col>22</xdr:col>
                    <xdr:colOff>177800</xdr:colOff>
                    <xdr:row>8</xdr:row>
                    <xdr:rowOff>190500</xdr:rowOff>
                  </from>
                  <to>
                    <xdr:col>23</xdr:col>
                    <xdr:colOff>1397000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SABR">
                <anchor moveWithCells="1" sizeWithCells="1">
                  <from>
                    <xdr:col>22</xdr:col>
                    <xdr:colOff>165100</xdr:colOff>
                    <xdr:row>5</xdr:row>
                    <xdr:rowOff>88900</xdr:rowOff>
                  </from>
                  <to>
                    <xdr:col>23</xdr:col>
                    <xdr:colOff>1397000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7C122-FEA5-B041-A70E-7F61922230C1}">
  <sheetPr codeName="Sheet5">
    <outlinePr summaryBelow="0"/>
  </sheetPr>
  <dimension ref="B1:U32"/>
  <sheetViews>
    <sheetView showGridLines="0" zoomScale="92" workbookViewId="0"/>
  </sheetViews>
  <sheetFormatPr baseColWidth="10" defaultRowHeight="15" outlineLevelRow="1" outlineLevelCol="1" x14ac:dyDescent="0.2"/>
  <cols>
    <col min="1" max="2" width="10.83203125" style="46"/>
    <col min="3" max="3" width="6.83203125" style="46" bestFit="1" customWidth="1"/>
    <col min="4" max="21" width="12.1640625" style="46" bestFit="1" customWidth="1" outlineLevel="1"/>
    <col min="22" max="16384" width="10.83203125" style="46"/>
  </cols>
  <sheetData>
    <row r="1" spans="2:21" ht="16" thickBot="1" x14ac:dyDescent="0.25"/>
    <row r="2" spans="2:21" ht="16" x14ac:dyDescent="0.2">
      <c r="B2" s="170" t="s">
        <v>48</v>
      </c>
      <c r="C2" s="170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</row>
    <row r="3" spans="2:21" ht="16" collapsed="1" x14ac:dyDescent="0.2">
      <c r="B3" s="172"/>
      <c r="C3" s="172"/>
      <c r="D3" s="173" t="s">
        <v>119</v>
      </c>
      <c r="E3" s="173" t="s">
        <v>105</v>
      </c>
      <c r="F3" s="173" t="s">
        <v>94</v>
      </c>
      <c r="G3" s="173" t="s">
        <v>107</v>
      </c>
      <c r="H3" s="173" t="s">
        <v>108</v>
      </c>
      <c r="I3" s="173" t="s">
        <v>47</v>
      </c>
      <c r="J3" s="173" t="s">
        <v>54</v>
      </c>
      <c r="K3" s="173" t="s">
        <v>114</v>
      </c>
      <c r="L3" s="173" t="s">
        <v>115</v>
      </c>
      <c r="M3" s="173" t="s">
        <v>116</v>
      </c>
      <c r="N3" s="173" t="s">
        <v>117</v>
      </c>
      <c r="O3" s="173" t="s">
        <v>118</v>
      </c>
      <c r="P3" s="173" t="s">
        <v>92</v>
      </c>
      <c r="Q3" s="173" t="s">
        <v>55</v>
      </c>
      <c r="R3" s="173" t="s">
        <v>93</v>
      </c>
      <c r="S3" s="173" t="s">
        <v>90</v>
      </c>
      <c r="T3" s="173" t="s">
        <v>89</v>
      </c>
      <c r="U3" s="173" t="s">
        <v>91</v>
      </c>
    </row>
    <row r="4" spans="2:21" ht="84" hidden="1" outlineLevel="1" x14ac:dyDescent="0.2">
      <c r="B4" s="59"/>
      <c r="C4" s="59"/>
      <c r="D4" s="60"/>
      <c r="E4" s="61" t="s">
        <v>106</v>
      </c>
      <c r="F4" s="61" t="s">
        <v>106</v>
      </c>
      <c r="G4" s="61" t="s">
        <v>106</v>
      </c>
      <c r="H4" s="61" t="s">
        <v>109</v>
      </c>
      <c r="I4" s="61" t="s">
        <v>106</v>
      </c>
      <c r="J4" s="61" t="s">
        <v>106</v>
      </c>
      <c r="K4" s="61" t="s">
        <v>106</v>
      </c>
      <c r="L4" s="61" t="s">
        <v>106</v>
      </c>
      <c r="M4" s="61" t="s">
        <v>106</v>
      </c>
      <c r="N4" s="61" t="s">
        <v>106</v>
      </c>
      <c r="O4" s="61" t="s">
        <v>106</v>
      </c>
      <c r="P4" s="61" t="s">
        <v>106</v>
      </c>
      <c r="Q4" s="61" t="s">
        <v>109</v>
      </c>
      <c r="R4" s="61" t="s">
        <v>106</v>
      </c>
      <c r="S4" s="61" t="s">
        <v>106</v>
      </c>
      <c r="T4" s="61" t="s">
        <v>106</v>
      </c>
      <c r="U4" s="61" t="s">
        <v>106</v>
      </c>
    </row>
    <row r="5" spans="2:21" x14ac:dyDescent="0.2">
      <c r="B5" s="174" t="s">
        <v>49</v>
      </c>
      <c r="C5" s="174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</row>
    <row r="6" spans="2:21" outlineLevel="1" x14ac:dyDescent="0.2">
      <c r="B6" s="59"/>
      <c r="C6" s="59" t="s">
        <v>16</v>
      </c>
      <c r="D6" s="60">
        <v>1121.8946886429501</v>
      </c>
      <c r="E6" s="175">
        <v>560.94734432147504</v>
      </c>
      <c r="F6" s="175">
        <v>1682.84203296443</v>
      </c>
      <c r="G6" s="175">
        <v>1346.2736263715401</v>
      </c>
      <c r="H6" s="175">
        <v>897.51575091435996</v>
      </c>
      <c r="I6" s="60">
        <v>1121.8946886429501</v>
      </c>
      <c r="J6" s="60">
        <v>1121.8946886429501</v>
      </c>
      <c r="K6" s="60">
        <v>1121.8946886429501</v>
      </c>
      <c r="L6" s="60">
        <v>1121.8946886429501</v>
      </c>
      <c r="M6" s="60">
        <v>1121.8946886429501</v>
      </c>
      <c r="N6" s="60">
        <v>1121.8946886429501</v>
      </c>
      <c r="O6" s="60">
        <v>1121.8946886429501</v>
      </c>
      <c r="P6" s="60">
        <v>1121.8946886429501</v>
      </c>
      <c r="Q6" s="60">
        <v>1121.8946886429501</v>
      </c>
      <c r="R6" s="60">
        <v>1121.8946886429501</v>
      </c>
      <c r="S6" s="60">
        <v>1121.8946886429501</v>
      </c>
      <c r="T6" s="60">
        <v>1121.8946886429501</v>
      </c>
      <c r="U6" s="60">
        <v>1121.8946886429501</v>
      </c>
    </row>
    <row r="7" spans="2:21" outlineLevel="1" x14ac:dyDescent="0.2">
      <c r="B7" s="59"/>
      <c r="C7" s="59" t="s">
        <v>110</v>
      </c>
      <c r="D7" s="60">
        <v>19.866997117414801</v>
      </c>
      <c r="E7" s="60">
        <v>19.866997117414801</v>
      </c>
      <c r="F7" s="60">
        <v>19.866997117414801</v>
      </c>
      <c r="G7" s="60">
        <v>19.866997117414801</v>
      </c>
      <c r="H7" s="60">
        <v>19.866997117414801</v>
      </c>
      <c r="I7" s="175">
        <v>5</v>
      </c>
      <c r="J7" s="175">
        <v>10</v>
      </c>
      <c r="K7" s="175">
        <v>25</v>
      </c>
      <c r="L7" s="60">
        <v>19.866997117414801</v>
      </c>
      <c r="M7" s="60">
        <v>19.866997117414801</v>
      </c>
      <c r="N7" s="60">
        <v>19.866997117414801</v>
      </c>
      <c r="O7" s="60">
        <v>19.866997117414801</v>
      </c>
      <c r="P7" s="60">
        <v>19.866997117414801</v>
      </c>
      <c r="Q7" s="60">
        <v>19.866997117414801</v>
      </c>
      <c r="R7" s="60">
        <v>19.866997117414801</v>
      </c>
      <c r="S7" s="60">
        <v>19.866997117414801</v>
      </c>
      <c r="T7" s="60">
        <v>19.866997117414801</v>
      </c>
      <c r="U7" s="60">
        <v>19.866997117414801</v>
      </c>
    </row>
    <row r="8" spans="2:21" outlineLevel="1" x14ac:dyDescent="0.2">
      <c r="B8" s="59"/>
      <c r="C8" s="59" t="s">
        <v>111</v>
      </c>
      <c r="D8" s="60">
        <v>0.5</v>
      </c>
      <c r="E8" s="60">
        <v>0.5</v>
      </c>
      <c r="F8" s="60">
        <v>0.5</v>
      </c>
      <c r="G8" s="60">
        <v>0.5</v>
      </c>
      <c r="H8" s="60">
        <v>0.5</v>
      </c>
      <c r="I8" s="60">
        <v>0.5</v>
      </c>
      <c r="J8" s="60">
        <v>0.5</v>
      </c>
      <c r="K8" s="60">
        <v>0.5</v>
      </c>
      <c r="L8" s="175">
        <v>0.1</v>
      </c>
      <c r="M8" s="175">
        <v>0.3</v>
      </c>
      <c r="N8" s="175">
        <v>0.55000000000000004</v>
      </c>
      <c r="O8" s="175">
        <v>0.4</v>
      </c>
      <c r="P8" s="60">
        <v>0.5</v>
      </c>
      <c r="Q8" s="60">
        <v>0.5</v>
      </c>
      <c r="R8" s="60">
        <v>0.5</v>
      </c>
      <c r="S8" s="60">
        <v>0.5</v>
      </c>
      <c r="T8" s="60">
        <v>0.5</v>
      </c>
      <c r="U8" s="60">
        <v>0.5</v>
      </c>
    </row>
    <row r="9" spans="2:21" outlineLevel="1" x14ac:dyDescent="0.2">
      <c r="B9" s="59"/>
      <c r="C9" s="59" t="s">
        <v>112</v>
      </c>
      <c r="D9" s="60">
        <v>0.50168996321553505</v>
      </c>
      <c r="E9" s="60">
        <v>0.50168996321553505</v>
      </c>
      <c r="F9" s="60">
        <v>0.50168996321553505</v>
      </c>
      <c r="G9" s="60">
        <v>0.50168996321553505</v>
      </c>
      <c r="H9" s="60">
        <v>0.50168996321553505</v>
      </c>
      <c r="I9" s="60">
        <v>0.50168996321553505</v>
      </c>
      <c r="J9" s="60">
        <v>0.50168996321553505</v>
      </c>
      <c r="K9" s="60">
        <v>0.50168996321553505</v>
      </c>
      <c r="L9" s="60">
        <v>0.50168996321553505</v>
      </c>
      <c r="M9" s="60">
        <v>0.50168996321553505</v>
      </c>
      <c r="N9" s="60">
        <v>0.50168996321553505</v>
      </c>
      <c r="O9" s="60">
        <v>0.50168996321553505</v>
      </c>
      <c r="P9" s="175">
        <v>-0.9</v>
      </c>
      <c r="Q9" s="175">
        <v>0</v>
      </c>
      <c r="R9" s="175">
        <v>0.9</v>
      </c>
      <c r="S9" s="60">
        <v>0.50168996321553505</v>
      </c>
      <c r="T9" s="60">
        <v>0.50168996321553505</v>
      </c>
      <c r="U9" s="60">
        <v>0.50168996321553505</v>
      </c>
    </row>
    <row r="10" spans="2:21" outlineLevel="1" x14ac:dyDescent="0.2">
      <c r="B10" s="59"/>
      <c r="C10" s="59" t="s">
        <v>113</v>
      </c>
      <c r="D10" s="60">
        <v>0.52678797424176205</v>
      </c>
      <c r="E10" s="60">
        <v>0.52678797424176205</v>
      </c>
      <c r="F10" s="60">
        <v>0.52678797424176205</v>
      </c>
      <c r="G10" s="60">
        <v>0.52678797424176205</v>
      </c>
      <c r="H10" s="60">
        <v>0.52678797424176205</v>
      </c>
      <c r="I10" s="60">
        <v>0.52678797424176205</v>
      </c>
      <c r="J10" s="60">
        <v>0.52678797424176205</v>
      </c>
      <c r="K10" s="60">
        <v>0.52678797424176205</v>
      </c>
      <c r="L10" s="60">
        <v>0.52678797424176205</v>
      </c>
      <c r="M10" s="60">
        <v>0.52678797424176205</v>
      </c>
      <c r="N10" s="60">
        <v>0.52678797424176205</v>
      </c>
      <c r="O10" s="60">
        <v>0.52678797424176205</v>
      </c>
      <c r="P10" s="60">
        <v>0.52678797424176205</v>
      </c>
      <c r="Q10" s="60">
        <v>0.52678797424176205</v>
      </c>
      <c r="R10" s="60">
        <v>0.52678797424176205</v>
      </c>
      <c r="S10" s="175">
        <v>0.1</v>
      </c>
      <c r="T10" s="175">
        <v>0.3</v>
      </c>
      <c r="U10" s="175">
        <v>0.7</v>
      </c>
    </row>
    <row r="11" spans="2:21" x14ac:dyDescent="0.2">
      <c r="B11" s="174" t="s">
        <v>50</v>
      </c>
      <c r="C11" s="174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</row>
    <row r="12" spans="2:21" outlineLevel="1" x14ac:dyDescent="0.2">
      <c r="B12" s="59"/>
      <c r="C12" s="59" t="s">
        <v>97</v>
      </c>
      <c r="D12" s="60">
        <v>0.61415823992288698</v>
      </c>
      <c r="E12" s="60">
        <v>0.83300600472681796</v>
      </c>
      <c r="F12" s="60">
        <v>0.49936275647626199</v>
      </c>
      <c r="G12" s="60">
        <v>0.56044583245782098</v>
      </c>
      <c r="H12" s="60">
        <v>0.68272955796736001</v>
      </c>
      <c r="I12" s="60">
        <v>0.19545848012721001</v>
      </c>
      <c r="J12" s="60">
        <v>0.333974332216675</v>
      </c>
      <c r="K12" s="60">
        <v>0.76333171593815696</v>
      </c>
      <c r="L12" s="60">
        <v>8.4519314713288704E-2</v>
      </c>
      <c r="M12" s="60">
        <v>0.18709492165153099</v>
      </c>
      <c r="N12" s="60">
        <v>0.86663633413153496</v>
      </c>
      <c r="O12" s="60">
        <v>0.32436670037911602</v>
      </c>
      <c r="P12" s="60">
        <v>0.44688043504758701</v>
      </c>
      <c r="Q12" s="60">
        <v>0.56773160340806395</v>
      </c>
      <c r="R12" s="60">
        <v>0.64071595804237702</v>
      </c>
      <c r="S12" s="60">
        <v>0.55671352168319599</v>
      </c>
      <c r="T12" s="60">
        <v>0.58140588410865102</v>
      </c>
      <c r="U12" s="60">
        <v>0.64253623417112304</v>
      </c>
    </row>
    <row r="13" spans="2:21" outlineLevel="1" x14ac:dyDescent="0.2">
      <c r="B13" s="59"/>
      <c r="C13" s="59" t="s">
        <v>98</v>
      </c>
      <c r="D13" s="60">
        <v>0.61613467284685897</v>
      </c>
      <c r="E13" s="60">
        <v>0.83184174404477595</v>
      </c>
      <c r="F13" s="60">
        <v>0.50009168310670304</v>
      </c>
      <c r="G13" s="60">
        <v>0.56234125049856798</v>
      </c>
      <c r="H13" s="60">
        <v>0.68413566998081199</v>
      </c>
      <c r="I13" s="60">
        <v>0.20976281742768799</v>
      </c>
      <c r="J13" s="60">
        <v>0.34459935782119</v>
      </c>
      <c r="K13" s="60">
        <v>0.76075227764294595</v>
      </c>
      <c r="L13" s="60">
        <v>9.7096191012550903E-2</v>
      </c>
      <c r="M13" s="60">
        <v>0.20001201141954</v>
      </c>
      <c r="N13" s="60">
        <v>0.86324686760546998</v>
      </c>
      <c r="O13" s="60">
        <v>0.33375373479627402</v>
      </c>
      <c r="P13" s="60">
        <v>0.40804455119691602</v>
      </c>
      <c r="Q13" s="60">
        <v>0.559699719530936</v>
      </c>
      <c r="R13" s="60">
        <v>0.64902661392567695</v>
      </c>
      <c r="S13" s="60">
        <v>0.54468415930165703</v>
      </c>
      <c r="T13" s="60">
        <v>0.57553998299256304</v>
      </c>
      <c r="U13" s="60">
        <v>0.65091832127372296</v>
      </c>
    </row>
    <row r="14" spans="2:21" outlineLevel="1" x14ac:dyDescent="0.2">
      <c r="B14" s="59"/>
      <c r="C14" s="59" t="s">
        <v>99</v>
      </c>
      <c r="D14" s="60">
        <v>0.61966912236228899</v>
      </c>
      <c r="E14" s="60">
        <v>0.83082268736178599</v>
      </c>
      <c r="F14" s="60">
        <v>0.50315246917390899</v>
      </c>
      <c r="G14" s="60">
        <v>0.56615858921809503</v>
      </c>
      <c r="H14" s="60">
        <v>0.68665162405512603</v>
      </c>
      <c r="I14" s="60">
        <v>0.22734406678189101</v>
      </c>
      <c r="J14" s="60">
        <v>0.35840548583242199</v>
      </c>
      <c r="K14" s="60">
        <v>0.758674677886092</v>
      </c>
      <c r="L14" s="60">
        <v>0.111656578507383</v>
      </c>
      <c r="M14" s="60">
        <v>0.21573395793855499</v>
      </c>
      <c r="N14" s="60">
        <v>0.86010471226811702</v>
      </c>
      <c r="O14" s="60">
        <v>0.34600539156217702</v>
      </c>
      <c r="P14" s="60">
        <v>0.35995793448913899</v>
      </c>
      <c r="Q14" s="60">
        <v>0.55244472129719702</v>
      </c>
      <c r="R14" s="60">
        <v>0.65917581271036096</v>
      </c>
      <c r="S14" s="60">
        <v>0.52990068412811597</v>
      </c>
      <c r="T14" s="60">
        <v>0.56886256274106695</v>
      </c>
      <c r="U14" s="60">
        <v>0.66261446561258397</v>
      </c>
    </row>
    <row r="15" spans="2:21" outlineLevel="1" x14ac:dyDescent="0.2">
      <c r="B15" s="59"/>
      <c r="C15" s="59" t="s">
        <v>100</v>
      </c>
      <c r="D15" s="60">
        <v>0.62586385991551297</v>
      </c>
      <c r="E15" s="60">
        <v>0.83003823216511896</v>
      </c>
      <c r="F15" s="60">
        <v>0.51033603396567695</v>
      </c>
      <c r="G15" s="60">
        <v>0.57328367518423495</v>
      </c>
      <c r="H15" s="60">
        <v>0.69105224187187597</v>
      </c>
      <c r="I15" s="60">
        <v>0.25011895822126301</v>
      </c>
      <c r="J15" s="60">
        <v>0.37723950205569501</v>
      </c>
      <c r="K15" s="60">
        <v>0.75760430579479399</v>
      </c>
      <c r="L15" s="60">
        <v>0.12946308570568901</v>
      </c>
      <c r="M15" s="60">
        <v>0.23575965851574099</v>
      </c>
      <c r="N15" s="60">
        <v>0.85758418673410797</v>
      </c>
      <c r="O15" s="60">
        <v>0.36269415495937302</v>
      </c>
      <c r="P15" s="60">
        <v>0.30104432900872702</v>
      </c>
      <c r="Q15" s="60">
        <v>0.54716088839780197</v>
      </c>
      <c r="R15" s="60">
        <v>0.67228158860051401</v>
      </c>
      <c r="S15" s="60">
        <v>0.51053992664463699</v>
      </c>
      <c r="T15" s="60">
        <v>0.56097937421466904</v>
      </c>
      <c r="U15" s="60">
        <v>0.67970533103628195</v>
      </c>
    </row>
    <row r="16" spans="2:21" outlineLevel="1" x14ac:dyDescent="0.2">
      <c r="B16" s="59"/>
      <c r="C16" s="59" t="s">
        <v>101</v>
      </c>
      <c r="D16" s="60">
        <v>1.0046868868184999</v>
      </c>
      <c r="E16" s="60">
        <v>1.2057104426794201</v>
      </c>
      <c r="F16" s="60">
        <v>0.93271342655408995</v>
      </c>
      <c r="G16" s="60">
        <v>0.969060988478047</v>
      </c>
      <c r="H16" s="60">
        <v>1.05707367478896</v>
      </c>
      <c r="I16" s="60">
        <v>0.43428167825132402</v>
      </c>
      <c r="J16" s="60">
        <v>0.60644666521263002</v>
      </c>
      <c r="K16" s="60">
        <v>1.2519448704823499</v>
      </c>
      <c r="L16" s="60">
        <v>0.27888742215215701</v>
      </c>
      <c r="M16" s="60">
        <v>0.44823551002585199</v>
      </c>
      <c r="N16" s="60">
        <v>1.34844998778896</v>
      </c>
      <c r="O16" s="60">
        <v>0.62835470997254295</v>
      </c>
      <c r="P16" s="60">
        <v>1.4322167560308601</v>
      </c>
      <c r="Q16" s="60">
        <v>1.24176019266185</v>
      </c>
      <c r="R16" s="60">
        <v>0.62119104121604296</v>
      </c>
      <c r="S16" s="60">
        <v>0.98953250454480202</v>
      </c>
      <c r="T16" s="60">
        <v>0.95254422218964196</v>
      </c>
      <c r="U16" s="60">
        <v>1.0904095625252399</v>
      </c>
    </row>
    <row r="17" spans="2:21" outlineLevel="1" x14ac:dyDescent="0.2">
      <c r="B17" s="59"/>
      <c r="C17" s="59" t="s">
        <v>102</v>
      </c>
      <c r="D17" s="60">
        <v>0.79919428916217605</v>
      </c>
      <c r="E17" s="60">
        <v>0.99085193731294596</v>
      </c>
      <c r="F17" s="60">
        <v>0.739540266701462</v>
      </c>
      <c r="G17" s="60">
        <v>0.76827889631754498</v>
      </c>
      <c r="H17" s="60">
        <v>0.84769127491946905</v>
      </c>
      <c r="I17" s="60">
        <v>0.309203986038111</v>
      </c>
      <c r="J17" s="60">
        <v>0.45209413242327101</v>
      </c>
      <c r="K17" s="60">
        <v>1.01102376632487</v>
      </c>
      <c r="L17" s="60">
        <v>0.19761743019552899</v>
      </c>
      <c r="M17" s="60">
        <v>0.31958089135419698</v>
      </c>
      <c r="N17" s="60">
        <v>1.1120258891483501</v>
      </c>
      <c r="O17" s="60">
        <v>0.46516295398754298</v>
      </c>
      <c r="P17" s="60">
        <v>1.11248507069365</v>
      </c>
      <c r="Q17" s="60">
        <v>0.969331075499132</v>
      </c>
      <c r="R17" s="60">
        <v>0.53857780932154398</v>
      </c>
      <c r="S17" s="60">
        <v>0.82023695058452495</v>
      </c>
      <c r="T17" s="60">
        <v>0.78675899194960297</v>
      </c>
      <c r="U17" s="60">
        <v>0.84036977300464899</v>
      </c>
    </row>
    <row r="18" spans="2:21" outlineLevel="1" x14ac:dyDescent="0.2">
      <c r="B18" s="59"/>
      <c r="C18" s="59" t="s">
        <v>103</v>
      </c>
      <c r="D18" s="60">
        <v>0.71240128147887205</v>
      </c>
      <c r="E18" s="60">
        <v>0.91594053244484996</v>
      </c>
      <c r="F18" s="60">
        <v>0.64849777882307602</v>
      </c>
      <c r="G18" s="60">
        <v>0.678689448537796</v>
      </c>
      <c r="H18" s="60">
        <v>0.76551978361886297</v>
      </c>
      <c r="I18" s="60">
        <v>0.24254510890413999</v>
      </c>
      <c r="J18" s="60">
        <v>0.37697666007604502</v>
      </c>
      <c r="K18" s="60">
        <v>0.91087861305557205</v>
      </c>
      <c r="L18" s="60">
        <v>0.147912623821947</v>
      </c>
      <c r="M18" s="60">
        <v>0.249462971049004</v>
      </c>
      <c r="N18" s="60">
        <v>1.0148448744160199</v>
      </c>
      <c r="O18" s="60">
        <v>0.385214571648892</v>
      </c>
      <c r="P18" s="60">
        <v>0.94542080202267198</v>
      </c>
      <c r="Q18" s="60">
        <v>0.83831706216567403</v>
      </c>
      <c r="R18" s="60">
        <v>0.53761551117634099</v>
      </c>
      <c r="S18" s="60">
        <v>0.74325652835332601</v>
      </c>
      <c r="T18" s="60">
        <v>0.71594236340567396</v>
      </c>
      <c r="U18" s="60">
        <v>0.73023750862567105</v>
      </c>
    </row>
    <row r="19" spans="2:21" ht="16" outlineLevel="1" thickBot="1" x14ac:dyDescent="0.25">
      <c r="B19" s="176"/>
      <c r="C19" s="176" t="s">
        <v>104</v>
      </c>
      <c r="D19" s="63">
        <v>0.64727189750626901</v>
      </c>
      <c r="E19" s="63">
        <v>0.86677419710256998</v>
      </c>
      <c r="F19" s="63">
        <v>0.56767423204913103</v>
      </c>
      <c r="G19" s="63">
        <v>0.60586189223391795</v>
      </c>
      <c r="H19" s="63">
        <v>0.70892984353223598</v>
      </c>
      <c r="I19" s="63">
        <v>0.17525403347646601</v>
      </c>
      <c r="J19" s="63">
        <v>0.31500976261034902</v>
      </c>
      <c r="K19" s="63">
        <v>0.83187067345916199</v>
      </c>
      <c r="L19" s="63">
        <v>9.1608864593471007E-2</v>
      </c>
      <c r="M19" s="63">
        <v>0.178065468191617</v>
      </c>
      <c r="N19" s="63">
        <v>0.93800322748922305</v>
      </c>
      <c r="O19" s="63">
        <v>0.31763538988623702</v>
      </c>
      <c r="P19" s="63">
        <v>0.77107248551441498</v>
      </c>
      <c r="Q19" s="63">
        <v>0.71579458959563402</v>
      </c>
      <c r="R19" s="63">
        <v>0.56647568173777296</v>
      </c>
      <c r="S19" s="63">
        <v>0.67073031199481303</v>
      </c>
      <c r="T19" s="63">
        <v>0.65537876831773201</v>
      </c>
      <c r="U19" s="63">
        <v>0.64866008731820402</v>
      </c>
    </row>
    <row r="20" spans="2:21" x14ac:dyDescent="0.2">
      <c r="B20" s="46" t="s">
        <v>51</v>
      </c>
    </row>
    <row r="21" spans="2:21" x14ac:dyDescent="0.2">
      <c r="B21" s="46" t="s">
        <v>52</v>
      </c>
    </row>
    <row r="22" spans="2:21" x14ac:dyDescent="0.2">
      <c r="B22" s="46" t="s">
        <v>53</v>
      </c>
    </row>
    <row r="24" spans="2:21" x14ac:dyDescent="0.2">
      <c r="B24" s="177" t="s">
        <v>120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178"/>
    </row>
    <row r="25" spans="2:21" x14ac:dyDescent="0.2">
      <c r="B25" s="179">
        <v>100</v>
      </c>
      <c r="C25" s="48"/>
      <c r="D25" s="60">
        <v>1.0046868868184999</v>
      </c>
      <c r="E25" s="60">
        <v>1.2057104426794201</v>
      </c>
      <c r="F25" s="60">
        <v>0.93271342655408995</v>
      </c>
      <c r="G25" s="60">
        <v>0.969060988478047</v>
      </c>
      <c r="H25" s="60">
        <v>1.05707367478896</v>
      </c>
      <c r="I25" s="60">
        <v>0.43428167825132402</v>
      </c>
      <c r="J25" s="60">
        <v>0.60644666521263002</v>
      </c>
      <c r="K25" s="60">
        <v>1.2519448704823499</v>
      </c>
      <c r="L25" s="60">
        <v>0.27888742215215701</v>
      </c>
      <c r="M25" s="60">
        <v>0.44823551002585199</v>
      </c>
      <c r="N25" s="60">
        <v>1.34844998778896</v>
      </c>
      <c r="O25" s="60">
        <v>0.62835470997254295</v>
      </c>
      <c r="P25" s="60">
        <v>1.4322167560308601</v>
      </c>
      <c r="Q25" s="60">
        <v>1.24176019266185</v>
      </c>
      <c r="R25" s="60">
        <v>0.62119104121604296</v>
      </c>
      <c r="S25" s="60">
        <v>0.98953250454480202</v>
      </c>
      <c r="T25" s="60">
        <v>0.95254422218964196</v>
      </c>
      <c r="U25" s="180">
        <v>1.0904095625252399</v>
      </c>
    </row>
    <row r="26" spans="2:21" x14ac:dyDescent="0.2">
      <c r="B26" s="179">
        <v>250</v>
      </c>
      <c r="C26" s="48"/>
      <c r="D26" s="60">
        <v>0.79919428916217605</v>
      </c>
      <c r="E26" s="60">
        <v>0.99085193731294596</v>
      </c>
      <c r="F26" s="60">
        <v>0.739540266701462</v>
      </c>
      <c r="G26" s="60">
        <v>0.76827889631754498</v>
      </c>
      <c r="H26" s="60">
        <v>0.84769127491946905</v>
      </c>
      <c r="I26" s="60">
        <v>0.309203986038111</v>
      </c>
      <c r="J26" s="60">
        <v>0.45209413242327101</v>
      </c>
      <c r="K26" s="60">
        <v>1.01102376632487</v>
      </c>
      <c r="L26" s="60">
        <v>0.19761743019552899</v>
      </c>
      <c r="M26" s="60">
        <v>0.31958089135419698</v>
      </c>
      <c r="N26" s="60">
        <v>1.1120258891483501</v>
      </c>
      <c r="O26" s="60">
        <v>0.46516295398754298</v>
      </c>
      <c r="P26" s="60">
        <v>1.11248507069365</v>
      </c>
      <c r="Q26" s="60">
        <v>0.969331075499132</v>
      </c>
      <c r="R26" s="60">
        <v>0.53857780932154398</v>
      </c>
      <c r="S26" s="60">
        <v>0.82023695058452495</v>
      </c>
      <c r="T26" s="60">
        <v>0.78675899194960297</v>
      </c>
      <c r="U26" s="180">
        <v>0.84036977300464899</v>
      </c>
    </row>
    <row r="27" spans="2:21" x14ac:dyDescent="0.2">
      <c r="B27" s="179">
        <v>400</v>
      </c>
      <c r="C27" s="48"/>
      <c r="D27" s="60">
        <v>0.71240128147887205</v>
      </c>
      <c r="E27" s="60">
        <v>0.91594053244484996</v>
      </c>
      <c r="F27" s="60">
        <v>0.64849777882307602</v>
      </c>
      <c r="G27" s="60">
        <v>0.678689448537796</v>
      </c>
      <c r="H27" s="60">
        <v>0.76551978361886297</v>
      </c>
      <c r="I27" s="60">
        <v>0.24254510890413999</v>
      </c>
      <c r="J27" s="60">
        <v>0.37697666007604502</v>
      </c>
      <c r="K27" s="60">
        <v>0.91087861305557205</v>
      </c>
      <c r="L27" s="60">
        <v>0.147912623821947</v>
      </c>
      <c r="M27" s="60">
        <v>0.249462971049004</v>
      </c>
      <c r="N27" s="60">
        <v>1.0148448744160199</v>
      </c>
      <c r="O27" s="60">
        <v>0.385214571648892</v>
      </c>
      <c r="P27" s="60">
        <v>0.94542080202267198</v>
      </c>
      <c r="Q27" s="60">
        <v>0.83831706216567403</v>
      </c>
      <c r="R27" s="60">
        <v>0.53761551117634099</v>
      </c>
      <c r="S27" s="60">
        <v>0.74325652835332601</v>
      </c>
      <c r="T27" s="60">
        <v>0.71594236340567396</v>
      </c>
      <c r="U27" s="180">
        <v>0.73023750862567105</v>
      </c>
    </row>
    <row r="28" spans="2:21" ht="16" thickBot="1" x14ac:dyDescent="0.25">
      <c r="B28" s="179">
        <v>650</v>
      </c>
      <c r="C28" s="48"/>
      <c r="D28" s="63">
        <v>0.64727189750626901</v>
      </c>
      <c r="E28" s="63">
        <v>0.86677419710256998</v>
      </c>
      <c r="F28" s="63">
        <v>0.56767423204913103</v>
      </c>
      <c r="G28" s="63">
        <v>0.60586189223391795</v>
      </c>
      <c r="H28" s="63">
        <v>0.70892984353223598</v>
      </c>
      <c r="I28" s="63">
        <v>0.17525403347646601</v>
      </c>
      <c r="J28" s="63">
        <v>0.31500976261034902</v>
      </c>
      <c r="K28" s="63">
        <v>0.83187067345916199</v>
      </c>
      <c r="L28" s="63">
        <v>9.1608864593471007E-2</v>
      </c>
      <c r="M28" s="63">
        <v>0.178065468191617</v>
      </c>
      <c r="N28" s="63">
        <v>0.93800322748922305</v>
      </c>
      <c r="O28" s="63">
        <v>0.31763538988623702</v>
      </c>
      <c r="P28" s="63">
        <v>0.77107248551441498</v>
      </c>
      <c r="Q28" s="63">
        <v>0.71579458959563402</v>
      </c>
      <c r="R28" s="63">
        <v>0.56647568173777296</v>
      </c>
      <c r="S28" s="63">
        <v>0.67073031199481303</v>
      </c>
      <c r="T28" s="63">
        <v>0.65537876831773201</v>
      </c>
      <c r="U28" s="181">
        <v>0.64866008731820402</v>
      </c>
    </row>
    <row r="29" spans="2:21" x14ac:dyDescent="0.2">
      <c r="B29" s="179">
        <v>1575</v>
      </c>
      <c r="C29" s="48"/>
      <c r="D29" s="60">
        <v>0.61415823992288698</v>
      </c>
      <c r="E29" s="60">
        <v>0.83300600472681796</v>
      </c>
      <c r="F29" s="60">
        <v>0.49936275647626199</v>
      </c>
      <c r="G29" s="60">
        <v>0.56044583245782098</v>
      </c>
      <c r="H29" s="60">
        <v>0.68272955796736001</v>
      </c>
      <c r="I29" s="60">
        <v>0.19545848012721001</v>
      </c>
      <c r="J29" s="60">
        <v>0.333974332216675</v>
      </c>
      <c r="K29" s="60">
        <v>0.76333171593815696</v>
      </c>
      <c r="L29" s="60">
        <v>8.4519314713288704E-2</v>
      </c>
      <c r="M29" s="60">
        <v>0.18709492165153099</v>
      </c>
      <c r="N29" s="60">
        <v>0.86663633413153496</v>
      </c>
      <c r="O29" s="60">
        <v>0.32436670037911602</v>
      </c>
      <c r="P29" s="60">
        <v>0.44688043504758701</v>
      </c>
      <c r="Q29" s="60">
        <v>0.56773160340806395</v>
      </c>
      <c r="R29" s="60">
        <v>0.64071595804237702</v>
      </c>
      <c r="S29" s="60">
        <v>0.55671352168319599</v>
      </c>
      <c r="T29" s="60">
        <v>0.58140588410865102</v>
      </c>
      <c r="U29" s="180">
        <v>0.64253623417112304</v>
      </c>
    </row>
    <row r="30" spans="2:21" x14ac:dyDescent="0.2">
      <c r="B30" s="179">
        <v>1750</v>
      </c>
      <c r="C30" s="48"/>
      <c r="D30" s="60">
        <v>0.61613467284685897</v>
      </c>
      <c r="E30" s="60">
        <v>0.83184174404477595</v>
      </c>
      <c r="F30" s="60">
        <v>0.50009168310670304</v>
      </c>
      <c r="G30" s="60">
        <v>0.56234125049856798</v>
      </c>
      <c r="H30" s="60">
        <v>0.68413566998081199</v>
      </c>
      <c r="I30" s="60">
        <v>0.20976281742768799</v>
      </c>
      <c r="J30" s="60">
        <v>0.34459935782119</v>
      </c>
      <c r="K30" s="60">
        <v>0.76075227764294595</v>
      </c>
      <c r="L30" s="60">
        <v>9.7096191012550903E-2</v>
      </c>
      <c r="M30" s="60">
        <v>0.20001201141954</v>
      </c>
      <c r="N30" s="60">
        <v>0.86324686760546998</v>
      </c>
      <c r="O30" s="60">
        <v>0.33375373479627402</v>
      </c>
      <c r="P30" s="60">
        <v>0.40804455119691602</v>
      </c>
      <c r="Q30" s="60">
        <v>0.559699719530936</v>
      </c>
      <c r="R30" s="60">
        <v>0.64902661392567695</v>
      </c>
      <c r="S30" s="60">
        <v>0.54468415930165703</v>
      </c>
      <c r="T30" s="60">
        <v>0.57553998299256304</v>
      </c>
      <c r="U30" s="180">
        <v>0.65091832127372296</v>
      </c>
    </row>
    <row r="31" spans="2:21" x14ac:dyDescent="0.2">
      <c r="B31" s="179">
        <v>2000</v>
      </c>
      <c r="C31" s="48"/>
      <c r="D31" s="60">
        <v>0.61966912236228899</v>
      </c>
      <c r="E31" s="60">
        <v>0.83082268736178599</v>
      </c>
      <c r="F31" s="60">
        <v>0.50315246917390899</v>
      </c>
      <c r="G31" s="60">
        <v>0.56615858921809503</v>
      </c>
      <c r="H31" s="60">
        <v>0.68665162405512603</v>
      </c>
      <c r="I31" s="60">
        <v>0.22734406678189101</v>
      </c>
      <c r="J31" s="60">
        <v>0.35840548583242199</v>
      </c>
      <c r="K31" s="60">
        <v>0.758674677886092</v>
      </c>
      <c r="L31" s="60">
        <v>0.111656578507383</v>
      </c>
      <c r="M31" s="60">
        <v>0.21573395793855499</v>
      </c>
      <c r="N31" s="60">
        <v>0.86010471226811702</v>
      </c>
      <c r="O31" s="60">
        <v>0.34600539156217702</v>
      </c>
      <c r="P31" s="60">
        <v>0.35995793448913899</v>
      </c>
      <c r="Q31" s="60">
        <v>0.55244472129719702</v>
      </c>
      <c r="R31" s="60">
        <v>0.65917581271036096</v>
      </c>
      <c r="S31" s="60">
        <v>0.52990068412811597</v>
      </c>
      <c r="T31" s="60">
        <v>0.56886256274106695</v>
      </c>
      <c r="U31" s="180">
        <v>0.66261446561258397</v>
      </c>
    </row>
    <row r="32" spans="2:21" x14ac:dyDescent="0.2">
      <c r="B32" s="182">
        <v>2400</v>
      </c>
      <c r="C32" s="183"/>
      <c r="D32" s="184">
        <v>0.62586385991551297</v>
      </c>
      <c r="E32" s="184">
        <v>0.83003823216511896</v>
      </c>
      <c r="F32" s="184">
        <v>0.51033603396567695</v>
      </c>
      <c r="G32" s="184">
        <v>0.57328367518423495</v>
      </c>
      <c r="H32" s="184">
        <v>0.69105224187187597</v>
      </c>
      <c r="I32" s="184">
        <v>0.25011895822126301</v>
      </c>
      <c r="J32" s="184">
        <v>0.37723950205569501</v>
      </c>
      <c r="K32" s="184">
        <v>0.75760430579479399</v>
      </c>
      <c r="L32" s="184">
        <v>0.12946308570568901</v>
      </c>
      <c r="M32" s="184">
        <v>0.23575965851574099</v>
      </c>
      <c r="N32" s="184">
        <v>0.85758418673410797</v>
      </c>
      <c r="O32" s="184">
        <v>0.36269415495937302</v>
      </c>
      <c r="P32" s="184">
        <v>0.30104432900872702</v>
      </c>
      <c r="Q32" s="184">
        <v>0.54716088839780197</v>
      </c>
      <c r="R32" s="184">
        <v>0.67228158860051401</v>
      </c>
      <c r="S32" s="184">
        <v>0.51053992664463699</v>
      </c>
      <c r="T32" s="184">
        <v>0.56097937421466904</v>
      </c>
      <c r="U32" s="185">
        <v>0.67970533103628195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FC891-D688-4F46-A6E0-79A1C39B94B7}">
  <sheetPr codeName="Sheet3"/>
  <dimension ref="A1:QU10005"/>
  <sheetViews>
    <sheetView zoomScale="111" workbookViewId="0">
      <selection activeCell="C12" sqref="C12"/>
    </sheetView>
  </sheetViews>
  <sheetFormatPr baseColWidth="10" defaultColWidth="10.83203125" defaultRowHeight="14" x14ac:dyDescent="0.2"/>
  <cols>
    <col min="1" max="1" width="11.83203125" style="40" bestFit="1" customWidth="1"/>
    <col min="2" max="2" width="11.33203125" style="40" bestFit="1" customWidth="1"/>
    <col min="3" max="3" width="10.83203125" style="37"/>
    <col min="4" max="4" width="11.33203125" style="42" bestFit="1" customWidth="1"/>
    <col min="5" max="5" width="10.83203125" style="37"/>
    <col min="6" max="6" width="7.1640625" style="76" bestFit="1" customWidth="1"/>
    <col min="7" max="92" width="11.33203125" style="37" bestFit="1" customWidth="1"/>
    <col min="93" max="93" width="11.83203125" style="37" bestFit="1" customWidth="1"/>
    <col min="94" max="94" width="11.33203125" style="37" bestFit="1" customWidth="1"/>
    <col min="95" max="97" width="11.83203125" style="37" bestFit="1" customWidth="1"/>
    <col min="98" max="98" width="11.33203125" style="37" bestFit="1" customWidth="1"/>
    <col min="99" max="99" width="11.83203125" style="37" bestFit="1" customWidth="1"/>
    <col min="100" max="101" width="11.33203125" style="37" bestFit="1" customWidth="1"/>
    <col min="102" max="102" width="11.83203125" style="37" bestFit="1" customWidth="1"/>
    <col min="103" max="103" width="11.33203125" style="37" bestFit="1" customWidth="1"/>
    <col min="104" max="144" width="11.83203125" style="37" bestFit="1" customWidth="1"/>
    <col min="145" max="145" width="11.33203125" style="37" bestFit="1" customWidth="1"/>
    <col min="146" max="154" width="11.83203125" style="37" bestFit="1" customWidth="1"/>
    <col min="155" max="155" width="11.33203125" style="37" bestFit="1" customWidth="1"/>
    <col min="156" max="159" width="11.83203125" style="37" bestFit="1" customWidth="1"/>
    <col min="160" max="160" width="11.33203125" style="37" bestFit="1" customWidth="1"/>
    <col min="161" max="167" width="11.83203125" style="37" bestFit="1" customWidth="1"/>
    <col min="168" max="168" width="11.33203125" style="37" bestFit="1" customWidth="1"/>
    <col min="169" max="171" width="11.83203125" style="37" bestFit="1" customWidth="1"/>
    <col min="172" max="172" width="11.33203125" style="37" bestFit="1" customWidth="1"/>
    <col min="173" max="186" width="11.83203125" style="37" bestFit="1" customWidth="1"/>
    <col min="187" max="188" width="11.33203125" style="37" bestFit="1" customWidth="1"/>
    <col min="189" max="189" width="11.83203125" style="37" bestFit="1" customWidth="1"/>
    <col min="190" max="190" width="11.33203125" style="37" bestFit="1" customWidth="1"/>
    <col min="191" max="191" width="11.83203125" style="37" bestFit="1" customWidth="1"/>
    <col min="192" max="192" width="11.33203125" style="37" bestFit="1" customWidth="1"/>
    <col min="193" max="198" width="11.83203125" style="37" bestFit="1" customWidth="1"/>
    <col min="199" max="199" width="11.33203125" style="37" bestFit="1" customWidth="1"/>
    <col min="200" max="201" width="11.83203125" style="37" bestFit="1" customWidth="1"/>
    <col min="202" max="202" width="11.33203125" style="37" bestFit="1" customWidth="1"/>
    <col min="203" max="252" width="11.83203125" style="37" bestFit="1" customWidth="1"/>
    <col min="253" max="253" width="10.83203125" style="37"/>
    <col min="254" max="254" width="5" style="68" bestFit="1" customWidth="1"/>
    <col min="255" max="500" width="11.33203125" style="37" bestFit="1" customWidth="1"/>
    <col min="501" max="16384" width="10.83203125" style="37"/>
  </cols>
  <sheetData>
    <row r="1" spans="1:463" s="86" customFormat="1" x14ac:dyDescent="0.2">
      <c r="A1" s="37"/>
      <c r="B1" s="37"/>
      <c r="C1" s="37"/>
      <c r="D1" s="37"/>
      <c r="E1" s="37"/>
      <c r="F1" s="91"/>
    </row>
    <row r="2" spans="1:463" s="86" customFormat="1" x14ac:dyDescent="0.2">
      <c r="A2" s="37"/>
      <c r="B2" s="37"/>
      <c r="C2" s="37"/>
      <c r="D2" s="37"/>
      <c r="E2" s="37"/>
      <c r="F2" s="91"/>
    </row>
    <row r="3" spans="1:463" x14ac:dyDescent="0.2">
      <c r="A3" s="37"/>
      <c r="B3" s="37"/>
      <c r="D3" s="37"/>
      <c r="F3" s="68"/>
      <c r="J3" s="85"/>
    </row>
    <row r="4" spans="1:463" s="40" customFormat="1" x14ac:dyDescent="0.2">
      <c r="A4" s="29" t="s">
        <v>25</v>
      </c>
      <c r="B4" s="38">
        <f>+ROUND(B5*250,0)</f>
        <v>241</v>
      </c>
      <c r="C4" s="37"/>
      <c r="E4" s="37"/>
      <c r="F4" s="69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4"/>
      <c r="BF4" s="74"/>
    </row>
    <row r="5" spans="1:463" x14ac:dyDescent="0.2">
      <c r="A5" s="30" t="s">
        <v>26</v>
      </c>
      <c r="B5" s="41" cm="1">
        <f t="array" ref="B5">+T</f>
        <v>0.96438356164383565</v>
      </c>
      <c r="D5" s="89" t="s">
        <v>121</v>
      </c>
      <c r="F5" s="70" t="s">
        <v>56</v>
      </c>
      <c r="G5" s="71">
        <v>0</v>
      </c>
      <c r="H5" s="72" cm="1">
        <f t="array" ref="H5:IN5">+_xlfn.SEQUENCE(1,Time_step)</f>
        <v>1</v>
      </c>
      <c r="I5" s="72">
        <v>2</v>
      </c>
      <c r="J5" s="72">
        <v>3</v>
      </c>
      <c r="K5" s="72">
        <v>4</v>
      </c>
      <c r="L5" s="72">
        <v>5</v>
      </c>
      <c r="M5" s="72">
        <v>6</v>
      </c>
      <c r="N5" s="72">
        <v>7</v>
      </c>
      <c r="O5" s="72">
        <v>8</v>
      </c>
      <c r="P5" s="72">
        <v>9</v>
      </c>
      <c r="Q5" s="72">
        <v>10</v>
      </c>
      <c r="R5" s="72">
        <v>11</v>
      </c>
      <c r="S5" s="72">
        <v>12</v>
      </c>
      <c r="T5" s="72">
        <v>13</v>
      </c>
      <c r="U5" s="72">
        <v>14</v>
      </c>
      <c r="V5" s="72">
        <v>15</v>
      </c>
      <c r="W5" s="72">
        <v>16</v>
      </c>
      <c r="X5" s="72">
        <v>17</v>
      </c>
      <c r="Y5" s="72">
        <v>18</v>
      </c>
      <c r="Z5" s="72">
        <v>19</v>
      </c>
      <c r="AA5" s="72">
        <v>20</v>
      </c>
      <c r="AB5" s="72">
        <v>21</v>
      </c>
      <c r="AC5" s="72">
        <v>22</v>
      </c>
      <c r="AD5" s="72">
        <v>23</v>
      </c>
      <c r="AE5" s="72">
        <v>24</v>
      </c>
      <c r="AF5" s="72">
        <v>25</v>
      </c>
      <c r="AG5" s="72">
        <v>26</v>
      </c>
      <c r="AH5" s="72">
        <v>27</v>
      </c>
      <c r="AI5" s="72">
        <v>28</v>
      </c>
      <c r="AJ5" s="72">
        <v>29</v>
      </c>
      <c r="AK5" s="72">
        <v>30</v>
      </c>
      <c r="AL5" s="72">
        <v>31</v>
      </c>
      <c r="AM5" s="72">
        <v>32</v>
      </c>
      <c r="AN5" s="72">
        <v>33</v>
      </c>
      <c r="AO5" s="72">
        <v>34</v>
      </c>
      <c r="AP5" s="72">
        <v>35</v>
      </c>
      <c r="AQ5" s="72">
        <v>36</v>
      </c>
      <c r="AR5" s="72">
        <v>37</v>
      </c>
      <c r="AS5" s="72">
        <v>38</v>
      </c>
      <c r="AT5" s="72">
        <v>39</v>
      </c>
      <c r="AU5" s="72">
        <v>40</v>
      </c>
      <c r="AV5" s="72">
        <v>41</v>
      </c>
      <c r="AW5" s="72">
        <v>42</v>
      </c>
      <c r="AX5" s="72">
        <v>43</v>
      </c>
      <c r="AY5" s="72">
        <v>44</v>
      </c>
      <c r="AZ5" s="72">
        <v>45</v>
      </c>
      <c r="BA5" s="72">
        <v>46</v>
      </c>
      <c r="BB5" s="72">
        <v>47</v>
      </c>
      <c r="BC5" s="72">
        <v>48</v>
      </c>
      <c r="BD5" s="72">
        <v>49</v>
      </c>
      <c r="BE5" s="72">
        <v>50</v>
      </c>
      <c r="BF5" s="72">
        <v>51</v>
      </c>
      <c r="BG5" s="72">
        <v>52</v>
      </c>
      <c r="BH5" s="72">
        <v>53</v>
      </c>
      <c r="BI5" s="72">
        <v>54</v>
      </c>
      <c r="BJ5" s="72">
        <v>55</v>
      </c>
      <c r="BK5" s="72">
        <v>56</v>
      </c>
      <c r="BL5" s="72">
        <v>57</v>
      </c>
      <c r="BM5" s="72">
        <v>58</v>
      </c>
      <c r="BN5" s="72">
        <v>59</v>
      </c>
      <c r="BO5" s="72">
        <v>60</v>
      </c>
      <c r="BP5" s="72">
        <v>61</v>
      </c>
      <c r="BQ5" s="72">
        <v>62</v>
      </c>
      <c r="BR5" s="72">
        <v>63</v>
      </c>
      <c r="BS5" s="72">
        <v>64</v>
      </c>
      <c r="BT5" s="72">
        <v>65</v>
      </c>
      <c r="BU5" s="72">
        <v>66</v>
      </c>
      <c r="BV5" s="72">
        <v>67</v>
      </c>
      <c r="BW5" s="72">
        <v>68</v>
      </c>
      <c r="BX5" s="72">
        <v>69</v>
      </c>
      <c r="BY5" s="72">
        <v>70</v>
      </c>
      <c r="BZ5" s="72">
        <v>71</v>
      </c>
      <c r="CA5" s="72">
        <v>72</v>
      </c>
      <c r="CB5" s="72">
        <v>73</v>
      </c>
      <c r="CC5" s="72">
        <v>74</v>
      </c>
      <c r="CD5" s="72">
        <v>75</v>
      </c>
      <c r="CE5" s="72">
        <v>76</v>
      </c>
      <c r="CF5" s="72">
        <v>77</v>
      </c>
      <c r="CG5" s="72">
        <v>78</v>
      </c>
      <c r="CH5" s="72">
        <v>79</v>
      </c>
      <c r="CI5" s="72">
        <v>80</v>
      </c>
      <c r="CJ5" s="72">
        <v>81</v>
      </c>
      <c r="CK5" s="72">
        <v>82</v>
      </c>
      <c r="CL5" s="72">
        <v>83</v>
      </c>
      <c r="CM5" s="72">
        <v>84</v>
      </c>
      <c r="CN5" s="72">
        <v>85</v>
      </c>
      <c r="CO5" s="72">
        <v>86</v>
      </c>
      <c r="CP5" s="72">
        <v>87</v>
      </c>
      <c r="CQ5" s="72">
        <v>88</v>
      </c>
      <c r="CR5" s="72">
        <v>89</v>
      </c>
      <c r="CS5" s="72">
        <v>90</v>
      </c>
      <c r="CT5" s="72">
        <v>91</v>
      </c>
      <c r="CU5" s="72">
        <v>92</v>
      </c>
      <c r="CV5" s="72">
        <v>93</v>
      </c>
      <c r="CW5" s="72">
        <v>94</v>
      </c>
      <c r="CX5" s="72">
        <v>95</v>
      </c>
      <c r="CY5" s="72">
        <v>96</v>
      </c>
      <c r="CZ5" s="72">
        <v>97</v>
      </c>
      <c r="DA5" s="72">
        <v>98</v>
      </c>
      <c r="DB5" s="72">
        <v>99</v>
      </c>
      <c r="DC5" s="72">
        <v>100</v>
      </c>
      <c r="DD5" s="72">
        <v>101</v>
      </c>
      <c r="DE5" s="72">
        <v>102</v>
      </c>
      <c r="DF5" s="72">
        <v>103</v>
      </c>
      <c r="DG5" s="72">
        <v>104</v>
      </c>
      <c r="DH5" s="72">
        <v>105</v>
      </c>
      <c r="DI5" s="72">
        <v>106</v>
      </c>
      <c r="DJ5" s="72">
        <v>107</v>
      </c>
      <c r="DK5" s="72">
        <v>108</v>
      </c>
      <c r="DL5" s="72">
        <v>109</v>
      </c>
      <c r="DM5" s="72">
        <v>110</v>
      </c>
      <c r="DN5" s="72">
        <v>111</v>
      </c>
      <c r="DO5" s="72">
        <v>112</v>
      </c>
      <c r="DP5" s="72">
        <v>113</v>
      </c>
      <c r="DQ5" s="72">
        <v>114</v>
      </c>
      <c r="DR5" s="72">
        <v>115</v>
      </c>
      <c r="DS5" s="72">
        <v>116</v>
      </c>
      <c r="DT5" s="72">
        <v>117</v>
      </c>
      <c r="DU5" s="72">
        <v>118</v>
      </c>
      <c r="DV5" s="72">
        <v>119</v>
      </c>
      <c r="DW5" s="72">
        <v>120</v>
      </c>
      <c r="DX5" s="72">
        <v>121</v>
      </c>
      <c r="DY5" s="72">
        <v>122</v>
      </c>
      <c r="DZ5" s="72">
        <v>123</v>
      </c>
      <c r="EA5" s="72">
        <v>124</v>
      </c>
      <c r="EB5" s="72">
        <v>125</v>
      </c>
      <c r="EC5" s="72">
        <v>126</v>
      </c>
      <c r="ED5" s="72">
        <v>127</v>
      </c>
      <c r="EE5" s="72">
        <v>128</v>
      </c>
      <c r="EF5" s="72">
        <v>129</v>
      </c>
      <c r="EG5" s="72">
        <v>130</v>
      </c>
      <c r="EH5" s="72">
        <v>131</v>
      </c>
      <c r="EI5" s="72">
        <v>132</v>
      </c>
      <c r="EJ5" s="72">
        <v>133</v>
      </c>
      <c r="EK5" s="72">
        <v>134</v>
      </c>
      <c r="EL5" s="72">
        <v>135</v>
      </c>
      <c r="EM5" s="72">
        <v>136</v>
      </c>
      <c r="EN5" s="72">
        <v>137</v>
      </c>
      <c r="EO5" s="72">
        <v>138</v>
      </c>
      <c r="EP5" s="72">
        <v>139</v>
      </c>
      <c r="EQ5" s="72">
        <v>140</v>
      </c>
      <c r="ER5" s="72">
        <v>141</v>
      </c>
      <c r="ES5" s="72">
        <v>142</v>
      </c>
      <c r="ET5" s="72">
        <v>143</v>
      </c>
      <c r="EU5" s="72">
        <v>144</v>
      </c>
      <c r="EV5" s="72">
        <v>145</v>
      </c>
      <c r="EW5" s="72">
        <v>146</v>
      </c>
      <c r="EX5" s="72">
        <v>147</v>
      </c>
      <c r="EY5" s="72">
        <v>148</v>
      </c>
      <c r="EZ5" s="72">
        <v>149</v>
      </c>
      <c r="FA5" s="72">
        <v>150</v>
      </c>
      <c r="FB5" s="72">
        <v>151</v>
      </c>
      <c r="FC5" s="72">
        <v>152</v>
      </c>
      <c r="FD5" s="72">
        <v>153</v>
      </c>
      <c r="FE5" s="72">
        <v>154</v>
      </c>
      <c r="FF5" s="72">
        <v>155</v>
      </c>
      <c r="FG5" s="72">
        <v>156</v>
      </c>
      <c r="FH5" s="72">
        <v>157</v>
      </c>
      <c r="FI5" s="72">
        <v>158</v>
      </c>
      <c r="FJ5" s="72">
        <v>159</v>
      </c>
      <c r="FK5" s="72">
        <v>160</v>
      </c>
      <c r="FL5" s="72">
        <v>161</v>
      </c>
      <c r="FM5" s="72">
        <v>162</v>
      </c>
      <c r="FN5" s="72">
        <v>163</v>
      </c>
      <c r="FO5" s="72">
        <v>164</v>
      </c>
      <c r="FP5" s="72">
        <v>165</v>
      </c>
      <c r="FQ5" s="72">
        <v>166</v>
      </c>
      <c r="FR5" s="72">
        <v>167</v>
      </c>
      <c r="FS5" s="72">
        <v>168</v>
      </c>
      <c r="FT5" s="72">
        <v>169</v>
      </c>
      <c r="FU5" s="72">
        <v>170</v>
      </c>
      <c r="FV5" s="72">
        <v>171</v>
      </c>
      <c r="FW5" s="72">
        <v>172</v>
      </c>
      <c r="FX5" s="72">
        <v>173</v>
      </c>
      <c r="FY5" s="72">
        <v>174</v>
      </c>
      <c r="FZ5" s="72">
        <v>175</v>
      </c>
      <c r="GA5" s="72">
        <v>176</v>
      </c>
      <c r="GB5" s="72">
        <v>177</v>
      </c>
      <c r="GC5" s="72">
        <v>178</v>
      </c>
      <c r="GD5" s="72">
        <v>179</v>
      </c>
      <c r="GE5" s="72">
        <v>180</v>
      </c>
      <c r="GF5" s="72">
        <v>181</v>
      </c>
      <c r="GG5" s="72">
        <v>182</v>
      </c>
      <c r="GH5" s="72">
        <v>183</v>
      </c>
      <c r="GI5" s="72">
        <v>184</v>
      </c>
      <c r="GJ5" s="72">
        <v>185</v>
      </c>
      <c r="GK5" s="72">
        <v>186</v>
      </c>
      <c r="GL5" s="72">
        <v>187</v>
      </c>
      <c r="GM5" s="72">
        <v>188</v>
      </c>
      <c r="GN5" s="72">
        <v>189</v>
      </c>
      <c r="GO5" s="72">
        <v>190</v>
      </c>
      <c r="GP5" s="72">
        <v>191</v>
      </c>
      <c r="GQ5" s="72">
        <v>192</v>
      </c>
      <c r="GR5" s="72">
        <v>193</v>
      </c>
      <c r="GS5" s="72">
        <v>194</v>
      </c>
      <c r="GT5" s="72">
        <v>195</v>
      </c>
      <c r="GU5" s="72">
        <v>196</v>
      </c>
      <c r="GV5" s="72">
        <v>197</v>
      </c>
      <c r="GW5" s="72">
        <v>198</v>
      </c>
      <c r="GX5" s="72">
        <v>199</v>
      </c>
      <c r="GY5" s="72">
        <v>200</v>
      </c>
      <c r="GZ5" s="72">
        <v>201</v>
      </c>
      <c r="HA5" s="72">
        <v>202</v>
      </c>
      <c r="HB5" s="72">
        <v>203</v>
      </c>
      <c r="HC5" s="72">
        <v>204</v>
      </c>
      <c r="HD5" s="72">
        <v>205</v>
      </c>
      <c r="HE5" s="72">
        <v>206</v>
      </c>
      <c r="HF5" s="72">
        <v>207</v>
      </c>
      <c r="HG5" s="72">
        <v>208</v>
      </c>
      <c r="HH5" s="72">
        <v>209</v>
      </c>
      <c r="HI5" s="72">
        <v>210</v>
      </c>
      <c r="HJ5" s="72">
        <v>211</v>
      </c>
      <c r="HK5" s="72">
        <v>212</v>
      </c>
      <c r="HL5" s="72">
        <v>213</v>
      </c>
      <c r="HM5" s="72">
        <v>214</v>
      </c>
      <c r="HN5" s="72">
        <v>215</v>
      </c>
      <c r="HO5" s="72">
        <v>216</v>
      </c>
      <c r="HP5" s="72">
        <v>217</v>
      </c>
      <c r="HQ5" s="72">
        <v>218</v>
      </c>
      <c r="HR5" s="72">
        <v>219</v>
      </c>
      <c r="HS5" s="72">
        <v>220</v>
      </c>
      <c r="HT5" s="72">
        <v>221</v>
      </c>
      <c r="HU5" s="72">
        <v>222</v>
      </c>
      <c r="HV5" s="72">
        <v>223</v>
      </c>
      <c r="HW5" s="72">
        <v>224</v>
      </c>
      <c r="HX5" s="72">
        <v>225</v>
      </c>
      <c r="HY5" s="72">
        <v>226</v>
      </c>
      <c r="HZ5" s="72">
        <v>227</v>
      </c>
      <c r="IA5" s="72">
        <v>228</v>
      </c>
      <c r="IB5" s="72">
        <v>229</v>
      </c>
      <c r="IC5" s="72">
        <v>230</v>
      </c>
      <c r="ID5" s="72">
        <v>231</v>
      </c>
      <c r="IE5" s="72">
        <v>232</v>
      </c>
      <c r="IF5" s="72">
        <v>233</v>
      </c>
      <c r="IG5" s="72">
        <v>234</v>
      </c>
      <c r="IH5" s="72">
        <v>235</v>
      </c>
      <c r="II5" s="72">
        <v>236</v>
      </c>
      <c r="IJ5" s="72">
        <v>237</v>
      </c>
      <c r="IK5" s="72">
        <v>238</v>
      </c>
      <c r="IL5" s="72">
        <v>239</v>
      </c>
      <c r="IM5" s="72">
        <v>240</v>
      </c>
      <c r="IN5" s="72">
        <v>241</v>
      </c>
      <c r="IO5" s="72"/>
      <c r="IP5" s="72"/>
      <c r="IQ5" s="72"/>
      <c r="IR5" s="72"/>
      <c r="IS5" s="84"/>
      <c r="IT5" s="80"/>
      <c r="IU5" s="84"/>
      <c r="IV5" s="84"/>
      <c r="IW5" s="84"/>
      <c r="IX5" s="84"/>
      <c r="IY5" s="84"/>
      <c r="IZ5" s="84"/>
      <c r="JA5" s="84"/>
      <c r="JB5" s="84"/>
      <c r="JC5" s="84"/>
      <c r="JD5" s="84"/>
      <c r="JE5" s="84"/>
      <c r="JF5" s="84"/>
      <c r="JG5" s="84"/>
      <c r="JH5" s="84"/>
      <c r="JI5" s="84"/>
      <c r="JJ5" s="84"/>
      <c r="JK5" s="84"/>
      <c r="JL5" s="84"/>
      <c r="JM5" s="84"/>
      <c r="JN5" s="84"/>
      <c r="JO5" s="84"/>
      <c r="JP5" s="84"/>
      <c r="JQ5" s="84"/>
      <c r="JR5" s="84"/>
      <c r="JS5" s="84"/>
      <c r="JT5" s="84"/>
      <c r="JU5" s="84"/>
      <c r="JV5" s="84"/>
      <c r="JW5" s="84"/>
      <c r="JX5" s="84"/>
      <c r="JY5" s="84"/>
      <c r="JZ5" s="84"/>
      <c r="KA5" s="84"/>
      <c r="KB5" s="84"/>
      <c r="KC5" s="84"/>
      <c r="KD5" s="84"/>
      <c r="KE5" s="84"/>
      <c r="KF5" s="84"/>
      <c r="KG5" s="84"/>
      <c r="KH5" s="84"/>
      <c r="KI5" s="84"/>
      <c r="KJ5" s="84"/>
      <c r="KK5" s="84"/>
      <c r="KL5" s="84"/>
      <c r="KM5" s="84"/>
      <c r="KN5" s="84"/>
      <c r="KO5" s="84"/>
      <c r="KP5" s="84"/>
      <c r="KQ5" s="84"/>
      <c r="KR5" s="84"/>
      <c r="KS5" s="84"/>
      <c r="KT5" s="84"/>
      <c r="KU5" s="84"/>
      <c r="KV5" s="84"/>
      <c r="KW5" s="84"/>
      <c r="KX5" s="84"/>
      <c r="KY5" s="84"/>
      <c r="KZ5" s="84"/>
      <c r="LA5" s="84"/>
      <c r="LB5" s="84"/>
      <c r="LC5" s="84"/>
      <c r="LD5" s="84"/>
      <c r="LE5" s="84"/>
      <c r="LF5" s="84"/>
      <c r="LG5" s="84"/>
      <c r="LH5" s="84"/>
      <c r="LI5" s="84"/>
      <c r="LJ5" s="84"/>
      <c r="LK5" s="84"/>
      <c r="LL5" s="84"/>
      <c r="LM5" s="84"/>
      <c r="LN5" s="84"/>
      <c r="LO5" s="84"/>
      <c r="LP5" s="84"/>
      <c r="LQ5" s="84"/>
      <c r="LR5" s="84"/>
      <c r="LS5" s="84"/>
      <c r="LT5" s="84"/>
      <c r="LU5" s="84"/>
      <c r="LV5" s="84"/>
      <c r="LW5" s="84"/>
      <c r="LX5" s="84"/>
      <c r="LY5" s="84"/>
      <c r="LZ5" s="84"/>
      <c r="MA5" s="84"/>
      <c r="MB5" s="84"/>
      <c r="MC5" s="84"/>
      <c r="MD5" s="84"/>
      <c r="ME5" s="84"/>
      <c r="MF5" s="84"/>
      <c r="MG5" s="84"/>
      <c r="MH5" s="84"/>
      <c r="MI5" s="84"/>
      <c r="MJ5" s="84"/>
      <c r="MK5" s="84"/>
      <c r="ML5" s="84"/>
      <c r="MM5" s="84"/>
      <c r="MN5" s="84"/>
      <c r="MO5" s="84"/>
      <c r="MP5" s="84"/>
      <c r="MQ5" s="84"/>
      <c r="MR5" s="84"/>
      <c r="MS5" s="84"/>
      <c r="MT5" s="84"/>
      <c r="MU5" s="84"/>
      <c r="MV5" s="84"/>
      <c r="MW5" s="84"/>
      <c r="MX5" s="84"/>
      <c r="MY5" s="84"/>
      <c r="MZ5" s="84"/>
      <c r="NA5" s="84"/>
      <c r="NB5" s="84"/>
      <c r="NC5" s="84"/>
      <c r="ND5" s="84"/>
      <c r="NE5" s="84"/>
      <c r="NF5" s="84"/>
      <c r="NG5" s="84"/>
      <c r="NH5" s="84"/>
      <c r="NI5" s="84"/>
      <c r="NJ5" s="84"/>
      <c r="NK5" s="84"/>
      <c r="NL5" s="84"/>
      <c r="NM5" s="84"/>
      <c r="NN5" s="84"/>
      <c r="NO5" s="84"/>
      <c r="NP5" s="84"/>
      <c r="NQ5" s="84"/>
      <c r="NR5" s="84"/>
      <c r="NS5" s="84"/>
      <c r="NT5" s="84"/>
      <c r="NU5" s="84"/>
      <c r="NV5" s="84"/>
      <c r="NW5" s="84"/>
      <c r="NX5" s="84"/>
      <c r="NY5" s="84"/>
      <c r="NZ5" s="84"/>
      <c r="OA5" s="84"/>
      <c r="OB5" s="84"/>
      <c r="OC5" s="84"/>
      <c r="OD5" s="84"/>
      <c r="OE5" s="84"/>
      <c r="OF5" s="84"/>
      <c r="OG5" s="84"/>
      <c r="OH5" s="84"/>
      <c r="OI5" s="84"/>
      <c r="OJ5" s="84"/>
      <c r="OK5" s="84"/>
      <c r="OL5" s="84"/>
      <c r="OM5" s="84"/>
      <c r="ON5" s="84"/>
      <c r="OO5" s="84"/>
      <c r="OP5" s="84"/>
      <c r="OQ5" s="84"/>
      <c r="OR5" s="84"/>
      <c r="OS5" s="84"/>
      <c r="OT5" s="84"/>
      <c r="OU5" s="84"/>
      <c r="OV5" s="84"/>
      <c r="OW5" s="84"/>
      <c r="OX5" s="84"/>
      <c r="OY5" s="84"/>
      <c r="OZ5" s="84"/>
      <c r="PA5" s="84"/>
      <c r="PB5" s="84"/>
      <c r="PC5" s="84"/>
      <c r="PD5" s="84"/>
      <c r="PE5" s="84"/>
      <c r="PF5" s="84"/>
      <c r="PG5" s="84"/>
      <c r="PH5" s="84"/>
      <c r="PI5" s="84"/>
      <c r="PJ5" s="84"/>
      <c r="PK5" s="84"/>
      <c r="PL5" s="84"/>
      <c r="PM5" s="84"/>
      <c r="PN5" s="84"/>
      <c r="PO5" s="84"/>
      <c r="PP5" s="84"/>
      <c r="PQ5" s="84"/>
      <c r="PR5" s="84"/>
      <c r="PS5" s="84"/>
      <c r="PT5" s="84"/>
      <c r="PU5" s="84"/>
      <c r="PV5" s="84"/>
      <c r="PW5" s="84"/>
      <c r="PX5" s="84"/>
      <c r="PY5" s="84"/>
      <c r="PZ5" s="84"/>
      <c r="QA5" s="84"/>
      <c r="QB5" s="84"/>
      <c r="QC5" s="84"/>
      <c r="QD5" s="84"/>
      <c r="QE5" s="84"/>
      <c r="QF5" s="84"/>
      <c r="QG5" s="84"/>
      <c r="QH5" s="84"/>
      <c r="QI5" s="84"/>
      <c r="QJ5" s="84"/>
      <c r="QK5" s="84"/>
      <c r="QL5" s="84"/>
      <c r="QM5" s="84"/>
      <c r="QN5" s="84"/>
      <c r="QO5" s="84"/>
      <c r="QP5" s="84"/>
      <c r="QQ5" s="84"/>
      <c r="QR5" s="84"/>
      <c r="QS5" s="84"/>
      <c r="QT5" s="84"/>
      <c r="QU5" s="84"/>
    </row>
    <row r="6" spans="1:463" x14ac:dyDescent="0.2">
      <c r="A6" s="30" t="s">
        <v>16</v>
      </c>
      <c r="B6" s="41">
        <f>+F</f>
        <v>1121.8946886429501</v>
      </c>
      <c r="D6" s="44" cm="1">
        <f t="array" aca="1" ref="D6" ca="1">+price2</f>
        <v>0</v>
      </c>
      <c r="F6" s="75" cm="1">
        <f t="array" ref="F6:F105">+_xlfn.SEQUENCE(NSim)</f>
        <v>1</v>
      </c>
      <c r="G6" s="37">
        <v>1121.8946886429501</v>
      </c>
      <c r="H6" s="37">
        <v>1246.983207066409</v>
      </c>
      <c r="I6" s="37">
        <v>1185.3186498523764</v>
      </c>
      <c r="J6" s="37">
        <v>1196.0905045916436</v>
      </c>
      <c r="K6" s="37">
        <v>1213.1421610380237</v>
      </c>
      <c r="L6" s="37">
        <v>1232.1350631684538</v>
      </c>
      <c r="M6" s="37">
        <v>1172.2220895528681</v>
      </c>
      <c r="N6" s="37">
        <v>1225.0185869498127</v>
      </c>
      <c r="O6" s="37">
        <v>1161.3364168247763</v>
      </c>
      <c r="P6" s="37">
        <v>1209.8385470655494</v>
      </c>
      <c r="Q6" s="37">
        <v>1263.7229723506216</v>
      </c>
      <c r="R6" s="37">
        <v>1367.0000402699093</v>
      </c>
      <c r="S6" s="37">
        <v>1348.9746825831407</v>
      </c>
      <c r="T6" s="37">
        <v>1323.0141955676361</v>
      </c>
      <c r="U6" s="37">
        <v>1234.8907469624282</v>
      </c>
      <c r="V6" s="37">
        <v>1274.3282585340187</v>
      </c>
      <c r="W6" s="37">
        <v>1189.5440689458733</v>
      </c>
      <c r="X6" s="37">
        <v>1186.8935005031949</v>
      </c>
      <c r="Y6" s="37">
        <v>1263.4552037309063</v>
      </c>
      <c r="Z6" s="37">
        <v>1318.3461999249992</v>
      </c>
      <c r="AA6" s="37">
        <v>1339.5160694514143</v>
      </c>
      <c r="AB6" s="37">
        <v>1249.0370765077694</v>
      </c>
      <c r="AC6" s="37">
        <v>1382.1199660619986</v>
      </c>
      <c r="AD6" s="37">
        <v>1455.6534725238896</v>
      </c>
      <c r="AE6" s="37">
        <v>1360.3507486388057</v>
      </c>
      <c r="AF6" s="37">
        <v>1259.1586662572568</v>
      </c>
      <c r="AG6" s="37">
        <v>1302.9608271962998</v>
      </c>
      <c r="AH6" s="37">
        <v>1354.1026431344478</v>
      </c>
      <c r="AI6" s="37">
        <v>1295.2823574725523</v>
      </c>
      <c r="AJ6" s="37">
        <v>1452.0783301421807</v>
      </c>
      <c r="AK6" s="37">
        <v>1535.5796607027353</v>
      </c>
      <c r="AL6" s="37">
        <v>1418.9029271739871</v>
      </c>
      <c r="AM6" s="37">
        <v>1440.0929457557859</v>
      </c>
      <c r="AN6" s="37">
        <v>1431.9929805216877</v>
      </c>
      <c r="AO6" s="37">
        <v>1375.5599953145725</v>
      </c>
      <c r="AP6" s="37">
        <v>1433.901285652563</v>
      </c>
      <c r="AQ6" s="37">
        <v>1443.9862563315755</v>
      </c>
      <c r="AR6" s="37">
        <v>1483.375009448027</v>
      </c>
      <c r="AS6" s="37">
        <v>1465.3092107599859</v>
      </c>
      <c r="AT6" s="37">
        <v>1621.3722970812848</v>
      </c>
      <c r="AU6" s="37">
        <v>1487.4440272456602</v>
      </c>
      <c r="AV6" s="37">
        <v>1484.7372678631175</v>
      </c>
      <c r="AW6" s="37">
        <v>1560.7745976319429</v>
      </c>
      <c r="AX6" s="37">
        <v>1583.4393041203427</v>
      </c>
      <c r="AY6" s="37">
        <v>1853.3529313624636</v>
      </c>
      <c r="AZ6" s="37">
        <v>1925.8413382606311</v>
      </c>
      <c r="BA6" s="37">
        <v>1977.621329173724</v>
      </c>
      <c r="BB6" s="37">
        <v>1764.6420882069331</v>
      </c>
      <c r="BC6" s="37">
        <v>1723.7320916774761</v>
      </c>
      <c r="BD6" s="37">
        <v>1601.3356000101785</v>
      </c>
      <c r="BE6" s="37">
        <v>1708.5140111521196</v>
      </c>
      <c r="BF6" s="37">
        <v>1793.192716267806</v>
      </c>
      <c r="BG6" s="37">
        <v>1835.2134208735408</v>
      </c>
      <c r="BH6" s="37">
        <v>1726.3171169554971</v>
      </c>
      <c r="BI6" s="37">
        <v>1796.0075932959005</v>
      </c>
      <c r="BJ6" s="37">
        <v>1849.2318208669487</v>
      </c>
      <c r="BK6" s="37">
        <v>1899.7927666768196</v>
      </c>
      <c r="BL6" s="37">
        <v>1732.6214276661628</v>
      </c>
      <c r="BM6" s="37">
        <v>1701.4907835006029</v>
      </c>
      <c r="BN6" s="37">
        <v>1580.8734648874531</v>
      </c>
      <c r="BO6" s="37">
        <v>1643.2706644757529</v>
      </c>
      <c r="BP6" s="37">
        <v>1662.172462746629</v>
      </c>
      <c r="BQ6" s="37">
        <v>1728.4327406976713</v>
      </c>
      <c r="BR6" s="37">
        <v>1752.4663338392022</v>
      </c>
      <c r="BS6" s="37">
        <v>1692.9287795086013</v>
      </c>
      <c r="BT6" s="37">
        <v>1608.7755568298408</v>
      </c>
      <c r="BU6" s="37">
        <v>1767.2995109807039</v>
      </c>
      <c r="BV6" s="37">
        <v>1804.3268115399605</v>
      </c>
      <c r="BW6" s="37">
        <v>1675.6873456715839</v>
      </c>
      <c r="BX6" s="37">
        <v>1658.8185623403324</v>
      </c>
      <c r="BY6" s="37">
        <v>1868.8360154673003</v>
      </c>
      <c r="BZ6" s="37">
        <v>1997.6366603516926</v>
      </c>
      <c r="CA6" s="37">
        <v>2127.8137500116563</v>
      </c>
      <c r="CB6" s="37">
        <v>2146.9725980291423</v>
      </c>
      <c r="CC6" s="37">
        <v>2129.6915991015967</v>
      </c>
      <c r="CD6" s="37">
        <v>2161.5352019001193</v>
      </c>
      <c r="CE6" s="37">
        <v>2189.0897292573331</v>
      </c>
      <c r="CF6" s="37">
        <v>2048.3313330098063</v>
      </c>
      <c r="CG6" s="37">
        <v>1995.1581977800142</v>
      </c>
      <c r="CH6" s="37">
        <v>1958.8696080828399</v>
      </c>
      <c r="CI6" s="37">
        <v>1939.5530888642411</v>
      </c>
      <c r="CJ6" s="37">
        <v>1974.6133168399253</v>
      </c>
      <c r="CK6" s="37">
        <v>2098.2393292747952</v>
      </c>
      <c r="CL6" s="37">
        <v>2171.138871496184</v>
      </c>
      <c r="CM6" s="37">
        <v>2075.9291870800544</v>
      </c>
      <c r="CN6" s="37">
        <v>2134.493707586546</v>
      </c>
      <c r="CO6" s="37">
        <v>2100.3446838755926</v>
      </c>
      <c r="CP6" s="37">
        <v>2069.0421660458574</v>
      </c>
      <c r="CQ6" s="37">
        <v>2139.2681631325172</v>
      </c>
      <c r="CR6" s="37">
        <v>2056.9532294236078</v>
      </c>
      <c r="CS6" s="37">
        <v>1859.4323953759265</v>
      </c>
      <c r="CT6" s="37">
        <v>1633.2527996955391</v>
      </c>
      <c r="CU6" s="37">
        <v>1823.560387179702</v>
      </c>
      <c r="CV6" s="37">
        <v>1958.0189837794687</v>
      </c>
      <c r="CW6" s="37">
        <v>1880.4708415937623</v>
      </c>
      <c r="CX6" s="37">
        <v>1691.5040805937049</v>
      </c>
      <c r="CY6" s="37">
        <v>1794.7799303485801</v>
      </c>
      <c r="CZ6" s="37">
        <v>1871.941476523047</v>
      </c>
      <c r="DA6" s="37">
        <v>2047.6180782714418</v>
      </c>
      <c r="DB6" s="37">
        <v>1976.8561929123616</v>
      </c>
      <c r="DC6" s="37">
        <v>2030.061153195531</v>
      </c>
      <c r="DD6" s="37">
        <v>1901.540052221352</v>
      </c>
      <c r="DE6" s="37">
        <v>1793.8753779149222</v>
      </c>
      <c r="DF6" s="37">
        <v>1654.086275025651</v>
      </c>
      <c r="DG6" s="37">
        <v>1727.5939191656428</v>
      </c>
      <c r="DH6" s="37">
        <v>1673.9472963647013</v>
      </c>
      <c r="DI6" s="37">
        <v>1888.1688095462512</v>
      </c>
      <c r="DJ6" s="37">
        <v>1628.88065993855</v>
      </c>
      <c r="DK6" s="37">
        <v>1291.1511101726305</v>
      </c>
      <c r="DL6" s="37">
        <v>1136.902720228494</v>
      </c>
      <c r="DM6" s="37">
        <v>1097.0567446502212</v>
      </c>
      <c r="DN6" s="37">
        <v>1201.6824409804606</v>
      </c>
      <c r="DO6" s="37">
        <v>1145.3184769388663</v>
      </c>
      <c r="DP6" s="37">
        <v>1159.2620411281248</v>
      </c>
      <c r="DQ6" s="37">
        <v>1129.0466688626575</v>
      </c>
      <c r="DR6" s="37">
        <v>1083.0442687374075</v>
      </c>
      <c r="DS6" s="37">
        <v>902.82748849000245</v>
      </c>
      <c r="DT6" s="37">
        <v>905.93458448731326</v>
      </c>
      <c r="DU6" s="37">
        <v>853.88468426713837</v>
      </c>
      <c r="DV6" s="37">
        <v>734.65870006287741</v>
      </c>
      <c r="DW6" s="37">
        <v>778.30087748809547</v>
      </c>
      <c r="DX6" s="37">
        <v>728.58586928195621</v>
      </c>
      <c r="DY6" s="37">
        <v>570.29212045645625</v>
      </c>
      <c r="DZ6" s="37">
        <v>574.20875225243822</v>
      </c>
      <c r="EA6" s="37">
        <v>676.76420421907471</v>
      </c>
      <c r="EB6" s="37">
        <v>678.82484510350844</v>
      </c>
      <c r="EC6" s="37">
        <v>678.75871704595306</v>
      </c>
      <c r="ED6" s="37">
        <v>741.7232065062077</v>
      </c>
      <c r="EE6" s="37">
        <v>748.34729640790317</v>
      </c>
      <c r="EF6" s="37">
        <v>834.74905887937166</v>
      </c>
      <c r="EG6" s="37">
        <v>788.20912962835848</v>
      </c>
      <c r="EH6" s="37">
        <v>776.4642492983661</v>
      </c>
      <c r="EI6" s="37">
        <v>865.31950827116441</v>
      </c>
      <c r="EJ6" s="37">
        <v>903.16645767407272</v>
      </c>
      <c r="EK6" s="37">
        <v>901.52449542720035</v>
      </c>
      <c r="EL6" s="37">
        <v>863.17978428079846</v>
      </c>
      <c r="EM6" s="37">
        <v>926.91715490464571</v>
      </c>
      <c r="EN6" s="37">
        <v>904.76911454732726</v>
      </c>
      <c r="EO6" s="37">
        <v>954.03464475357941</v>
      </c>
      <c r="EP6" s="37">
        <v>958.5262083479239</v>
      </c>
      <c r="EQ6" s="37">
        <v>929.29405268556013</v>
      </c>
      <c r="ER6" s="37">
        <v>935.17267635315864</v>
      </c>
      <c r="ES6" s="37">
        <v>953.65417692937967</v>
      </c>
      <c r="ET6" s="37">
        <v>928.77150064442924</v>
      </c>
      <c r="EU6" s="37">
        <v>967.15083440615513</v>
      </c>
      <c r="EV6" s="37">
        <v>926.91193305565639</v>
      </c>
      <c r="EW6" s="37">
        <v>981.27694211091432</v>
      </c>
      <c r="EX6" s="37">
        <v>1021.317764558952</v>
      </c>
      <c r="EY6" s="37">
        <v>1149.6069341510672</v>
      </c>
      <c r="EZ6" s="37">
        <v>1007.4460346643982</v>
      </c>
      <c r="FA6" s="37">
        <v>1096.3002274009666</v>
      </c>
      <c r="FB6" s="37">
        <v>1134.8273298780023</v>
      </c>
      <c r="FC6" s="37">
        <v>1147.3096896712848</v>
      </c>
      <c r="FD6" s="37">
        <v>1185.1903824469318</v>
      </c>
      <c r="FE6" s="37">
        <v>1219.8181850961357</v>
      </c>
      <c r="FF6" s="37">
        <v>1078.7663787395784</v>
      </c>
      <c r="FG6" s="37">
        <v>1007.3336264817484</v>
      </c>
      <c r="FH6" s="37">
        <v>977.31613732070434</v>
      </c>
      <c r="FI6" s="37">
        <v>1008.59455201074</v>
      </c>
      <c r="FJ6" s="37">
        <v>933.69256000920086</v>
      </c>
      <c r="FK6" s="37">
        <v>989.92447594650139</v>
      </c>
      <c r="FL6" s="37">
        <v>1037.2988719175376</v>
      </c>
      <c r="FM6" s="37">
        <v>972.63476170204353</v>
      </c>
      <c r="FN6" s="37">
        <v>1020.7162939081154</v>
      </c>
      <c r="FO6" s="37">
        <v>1152.8494368851559</v>
      </c>
      <c r="FP6" s="37">
        <v>1072.9305649983203</v>
      </c>
      <c r="FQ6" s="37">
        <v>1189.4438539980817</v>
      </c>
      <c r="FR6" s="37">
        <v>1244.6965795885603</v>
      </c>
      <c r="FS6" s="37">
        <v>1199.0976981876818</v>
      </c>
      <c r="FT6" s="37">
        <v>1265.0601408926486</v>
      </c>
      <c r="FU6" s="37">
        <v>1200.2831224105639</v>
      </c>
      <c r="FV6" s="37">
        <v>1198.8316084044757</v>
      </c>
      <c r="FW6" s="37">
        <v>1097.1338353764258</v>
      </c>
      <c r="FX6" s="37">
        <v>1147.3587141679936</v>
      </c>
      <c r="FY6" s="37">
        <v>1303.6887180911961</v>
      </c>
      <c r="FZ6" s="37">
        <v>1315.4637675270419</v>
      </c>
      <c r="GA6" s="37">
        <v>1161.5946697961235</v>
      </c>
      <c r="GB6" s="37">
        <v>1174.9993567274253</v>
      </c>
      <c r="GC6" s="37">
        <v>1177.4612720154171</v>
      </c>
      <c r="GD6" s="37">
        <v>1247.8773994128976</v>
      </c>
      <c r="GE6" s="37">
        <v>1356.4212200355216</v>
      </c>
      <c r="GF6" s="37">
        <v>1395.1678077847357</v>
      </c>
      <c r="GG6" s="37">
        <v>1420.1704720577357</v>
      </c>
      <c r="GH6" s="37">
        <v>1291.259272282761</v>
      </c>
      <c r="GI6" s="37">
        <v>1422.0026566733191</v>
      </c>
      <c r="GJ6" s="37">
        <v>1433.5511457800731</v>
      </c>
      <c r="GK6" s="37">
        <v>1417.3058285184627</v>
      </c>
      <c r="GL6" s="37">
        <v>1396.4577517602092</v>
      </c>
      <c r="GM6" s="37">
        <v>1423.4404403417284</v>
      </c>
      <c r="GN6" s="37">
        <v>1483.5004826463189</v>
      </c>
      <c r="GO6" s="37">
        <v>1304.4665489269307</v>
      </c>
      <c r="GP6" s="37">
        <v>1302.0572784128594</v>
      </c>
      <c r="GQ6" s="37">
        <v>1233.4168597890748</v>
      </c>
      <c r="GR6" s="37">
        <v>1322.8742932805233</v>
      </c>
      <c r="GS6" s="37">
        <v>1285.6159685735822</v>
      </c>
      <c r="GT6" s="37">
        <v>1209.8292486321116</v>
      </c>
      <c r="GU6" s="37">
        <v>1247.8518865637616</v>
      </c>
      <c r="GV6" s="37">
        <v>1328.5643465203732</v>
      </c>
      <c r="GW6" s="37">
        <v>1304.9980423163279</v>
      </c>
      <c r="GX6" s="37">
        <v>1283.5546322275904</v>
      </c>
      <c r="GY6" s="37">
        <v>1340.9931273935067</v>
      </c>
      <c r="GZ6" s="37">
        <v>1368.9599356134709</v>
      </c>
      <c r="HA6" s="37">
        <v>1438.263538705268</v>
      </c>
      <c r="HB6" s="37">
        <v>1517.2106905677051</v>
      </c>
      <c r="HC6" s="37">
        <v>1478.7086827646665</v>
      </c>
      <c r="HD6" s="37">
        <v>1347.7012801928936</v>
      </c>
      <c r="HE6" s="37">
        <v>1344.0215852293131</v>
      </c>
      <c r="HF6" s="37">
        <v>1294.3527498158912</v>
      </c>
      <c r="HG6" s="37">
        <v>1332.689392034599</v>
      </c>
      <c r="HH6" s="37">
        <v>1373.9097518938272</v>
      </c>
      <c r="HI6" s="37">
        <v>1319.5747915773184</v>
      </c>
      <c r="HJ6" s="37">
        <v>1348.0796993386239</v>
      </c>
      <c r="HK6" s="37">
        <v>1161.2159150875198</v>
      </c>
      <c r="HL6" s="37">
        <v>1178.6930768160414</v>
      </c>
      <c r="HM6" s="37">
        <v>1097.294701872516</v>
      </c>
      <c r="HN6" s="37">
        <v>1129.231229384457</v>
      </c>
      <c r="HO6" s="37">
        <v>1136.9016851619369</v>
      </c>
      <c r="HP6" s="37">
        <v>1134.4205676655788</v>
      </c>
      <c r="HQ6" s="37">
        <v>1118.766271120483</v>
      </c>
      <c r="HR6" s="37">
        <v>1016.2609212986522</v>
      </c>
      <c r="HS6" s="37">
        <v>935.15911505140548</v>
      </c>
      <c r="HT6" s="37">
        <v>1023.2018883013467</v>
      </c>
      <c r="HU6" s="37">
        <v>1088.2334322515442</v>
      </c>
      <c r="HV6" s="37">
        <v>995.98894493710407</v>
      </c>
      <c r="HW6" s="37">
        <v>1073.7364434015665</v>
      </c>
      <c r="HX6" s="37">
        <v>1144.4629109443795</v>
      </c>
      <c r="HY6" s="37">
        <v>1137.2459663646989</v>
      </c>
      <c r="HZ6" s="37">
        <v>1170.9958277101182</v>
      </c>
      <c r="IA6" s="37">
        <v>1230.7129616459138</v>
      </c>
      <c r="IB6" s="37">
        <v>1207.2832736684763</v>
      </c>
      <c r="IC6" s="37">
        <v>1251.5271449129295</v>
      </c>
      <c r="ID6" s="37">
        <v>1375.9350124037974</v>
      </c>
      <c r="IE6" s="37">
        <v>1304.1126045218346</v>
      </c>
      <c r="IF6" s="37">
        <v>1335.3947845401076</v>
      </c>
      <c r="IG6" s="37">
        <v>1303.9298472438529</v>
      </c>
      <c r="IH6" s="37">
        <v>1325.2910785618628</v>
      </c>
      <c r="II6" s="37">
        <v>1321.831821818766</v>
      </c>
      <c r="IJ6" s="37">
        <v>1338.3295451651368</v>
      </c>
      <c r="IK6" s="37">
        <v>1233.1435561336145</v>
      </c>
      <c r="IL6" s="37">
        <v>1257.8696075949354</v>
      </c>
      <c r="IM6" s="37">
        <v>1174.2980795551016</v>
      </c>
      <c r="IN6" s="37">
        <v>1247.0149602643144</v>
      </c>
    </row>
    <row r="7" spans="1:463" x14ac:dyDescent="0.2">
      <c r="A7" s="30" t="s">
        <v>27</v>
      </c>
      <c r="B7" s="41">
        <f>+B5/Time_step</f>
        <v>4.0015915420906047E-3</v>
      </c>
      <c r="D7" s="42" cm="1">
        <f t="array" aca="1" ref="D7" ca="1">+price2</f>
        <v>0</v>
      </c>
      <c r="F7" s="76">
        <v>2</v>
      </c>
      <c r="G7" s="37">
        <v>1121.8946886429501</v>
      </c>
      <c r="H7" s="37">
        <v>1165.4542742164267</v>
      </c>
      <c r="I7" s="37">
        <v>1128.4221738535618</v>
      </c>
      <c r="J7" s="37">
        <v>1112.4789604919697</v>
      </c>
      <c r="K7" s="37">
        <v>1067.9239838566036</v>
      </c>
      <c r="L7" s="37">
        <v>976.00288357666398</v>
      </c>
      <c r="M7" s="37">
        <v>913.33263724432857</v>
      </c>
      <c r="N7" s="37">
        <v>939.02681686797666</v>
      </c>
      <c r="O7" s="37">
        <v>1001.8159201240362</v>
      </c>
      <c r="P7" s="37">
        <v>926.61162821911876</v>
      </c>
      <c r="Q7" s="37">
        <v>958.48729655683064</v>
      </c>
      <c r="R7" s="37">
        <v>1013.9335406359737</v>
      </c>
      <c r="S7" s="37">
        <v>1040.1684737335022</v>
      </c>
      <c r="T7" s="37">
        <v>1001.6403531468688</v>
      </c>
      <c r="U7" s="37">
        <v>1056.9610568304852</v>
      </c>
      <c r="V7" s="37">
        <v>994.84755614116875</v>
      </c>
      <c r="W7" s="37">
        <v>947.39093892954213</v>
      </c>
      <c r="X7" s="37">
        <v>919.57216606772613</v>
      </c>
      <c r="Y7" s="37">
        <v>939.72869374500533</v>
      </c>
      <c r="Z7" s="37">
        <v>977.49105388782687</v>
      </c>
      <c r="AA7" s="37">
        <v>1034.0441907284144</v>
      </c>
      <c r="AB7" s="37">
        <v>1021.4312451533455</v>
      </c>
      <c r="AC7" s="37">
        <v>1016.0041172492264</v>
      </c>
      <c r="AD7" s="37">
        <v>1035.8934671095535</v>
      </c>
      <c r="AE7" s="37">
        <v>891.45853298706425</v>
      </c>
      <c r="AF7" s="37">
        <v>885.35562446551546</v>
      </c>
      <c r="AG7" s="37">
        <v>876.26025601009542</v>
      </c>
      <c r="AH7" s="37">
        <v>885.84100835056381</v>
      </c>
      <c r="AI7" s="37">
        <v>906.12560087988095</v>
      </c>
      <c r="AJ7" s="37">
        <v>916.65154024439073</v>
      </c>
      <c r="AK7" s="37">
        <v>949.22307421376706</v>
      </c>
      <c r="AL7" s="37">
        <v>1000.1531693032479</v>
      </c>
      <c r="AM7" s="37">
        <v>1002.7722845879257</v>
      </c>
      <c r="AN7" s="37">
        <v>963.58194472888147</v>
      </c>
      <c r="AO7" s="37">
        <v>906.06714297288693</v>
      </c>
      <c r="AP7" s="37">
        <v>964.90788955912819</v>
      </c>
      <c r="AQ7" s="37">
        <v>985.03601619843619</v>
      </c>
      <c r="AR7" s="37">
        <v>942.70099693022769</v>
      </c>
      <c r="AS7" s="37">
        <v>911.8359060020432</v>
      </c>
      <c r="AT7" s="37">
        <v>903.08525209845106</v>
      </c>
      <c r="AU7" s="37">
        <v>935.35826252136007</v>
      </c>
      <c r="AV7" s="37">
        <v>943.95556586311932</v>
      </c>
      <c r="AW7" s="37">
        <v>991.86762660932072</v>
      </c>
      <c r="AX7" s="37">
        <v>947.75407443851077</v>
      </c>
      <c r="AY7" s="37">
        <v>878.65366058171628</v>
      </c>
      <c r="AZ7" s="37">
        <v>846.84802648809273</v>
      </c>
      <c r="BA7" s="37">
        <v>876.29456837158034</v>
      </c>
      <c r="BB7" s="37">
        <v>888.76170229505601</v>
      </c>
      <c r="BC7" s="37">
        <v>891.45338191757662</v>
      </c>
      <c r="BD7" s="37">
        <v>926.15202319118362</v>
      </c>
      <c r="BE7" s="37">
        <v>896.02713351398279</v>
      </c>
      <c r="BF7" s="37">
        <v>901.00123719117641</v>
      </c>
      <c r="BG7" s="37">
        <v>931.61105285931103</v>
      </c>
      <c r="BH7" s="37">
        <v>1017.1819190968351</v>
      </c>
      <c r="BI7" s="37">
        <v>953.13334581156334</v>
      </c>
      <c r="BJ7" s="37">
        <v>956.35576702774586</v>
      </c>
      <c r="BK7" s="37">
        <v>899.53564486896528</v>
      </c>
      <c r="BL7" s="37">
        <v>944.60254703364092</v>
      </c>
      <c r="BM7" s="37">
        <v>934.87261232209607</v>
      </c>
      <c r="BN7" s="37">
        <v>901.50761055830969</v>
      </c>
      <c r="BO7" s="37">
        <v>916.63228296656484</v>
      </c>
      <c r="BP7" s="37">
        <v>934.00159469033406</v>
      </c>
      <c r="BQ7" s="37">
        <v>965.23189697404814</v>
      </c>
      <c r="BR7" s="37">
        <v>996.49072368072757</v>
      </c>
      <c r="BS7" s="37">
        <v>1047.9146238754017</v>
      </c>
      <c r="BT7" s="37">
        <v>987.20743069642936</v>
      </c>
      <c r="BU7" s="37">
        <v>987.87364517822562</v>
      </c>
      <c r="BV7" s="37">
        <v>1036.6693962884633</v>
      </c>
      <c r="BW7" s="37">
        <v>1040.6417506209618</v>
      </c>
      <c r="BX7" s="37">
        <v>1013.0972954949265</v>
      </c>
      <c r="BY7" s="37">
        <v>1004.9765534093389</v>
      </c>
      <c r="BZ7" s="37">
        <v>959.66520284600438</v>
      </c>
      <c r="CA7" s="37">
        <v>890.39230021622689</v>
      </c>
      <c r="CB7" s="37">
        <v>875.20226659624859</v>
      </c>
      <c r="CC7" s="37">
        <v>905.99085931357149</v>
      </c>
      <c r="CD7" s="37">
        <v>839.16120259964418</v>
      </c>
      <c r="CE7" s="37">
        <v>817.64514051078777</v>
      </c>
      <c r="CF7" s="37">
        <v>856.36893043354291</v>
      </c>
      <c r="CG7" s="37">
        <v>846.73228487405629</v>
      </c>
      <c r="CH7" s="37">
        <v>829.01962373717242</v>
      </c>
      <c r="CI7" s="37">
        <v>777.0653609055729</v>
      </c>
      <c r="CJ7" s="37">
        <v>830.59020156656345</v>
      </c>
      <c r="CK7" s="37">
        <v>898.33837766154534</v>
      </c>
      <c r="CL7" s="37">
        <v>885.35519365455934</v>
      </c>
      <c r="CM7" s="37">
        <v>895.13860653362519</v>
      </c>
      <c r="CN7" s="37">
        <v>915.60749370159658</v>
      </c>
      <c r="CO7" s="37">
        <v>961.48222795921777</v>
      </c>
      <c r="CP7" s="37">
        <v>945.52544997853977</v>
      </c>
      <c r="CQ7" s="37">
        <v>954.79216568116772</v>
      </c>
      <c r="CR7" s="37">
        <v>1027.0115755424713</v>
      </c>
      <c r="CS7" s="37">
        <v>1016.110870353578</v>
      </c>
      <c r="CT7" s="37">
        <v>1004.6228724409619</v>
      </c>
      <c r="CU7" s="37">
        <v>985.90194938455033</v>
      </c>
      <c r="CV7" s="37">
        <v>958.83515591731452</v>
      </c>
      <c r="CW7" s="37">
        <v>980.11695296065727</v>
      </c>
      <c r="CX7" s="37">
        <v>921.63367005186012</v>
      </c>
      <c r="CY7" s="37">
        <v>970.83695122278198</v>
      </c>
      <c r="CZ7" s="37">
        <v>1003.0603505197643</v>
      </c>
      <c r="DA7" s="37">
        <v>1009.5123666057856</v>
      </c>
      <c r="DB7" s="37">
        <v>1050.8225337254842</v>
      </c>
      <c r="DC7" s="37">
        <v>1062.8027268189642</v>
      </c>
      <c r="DD7" s="37">
        <v>1012.5241147187108</v>
      </c>
      <c r="DE7" s="37">
        <v>1037.7986041640024</v>
      </c>
      <c r="DF7" s="37">
        <v>1010.6475974006705</v>
      </c>
      <c r="DG7" s="37">
        <v>1027.0176935213535</v>
      </c>
      <c r="DH7" s="37">
        <v>1034.1774355314387</v>
      </c>
      <c r="DI7" s="37">
        <v>1059.5490490905861</v>
      </c>
      <c r="DJ7" s="37">
        <v>1056.4379264781537</v>
      </c>
      <c r="DK7" s="37">
        <v>1024.5888416573684</v>
      </c>
      <c r="DL7" s="37">
        <v>1028.6203844438883</v>
      </c>
      <c r="DM7" s="37">
        <v>1032.6352161353491</v>
      </c>
      <c r="DN7" s="37">
        <v>990.63326548785244</v>
      </c>
      <c r="DO7" s="37">
        <v>991.1243835245491</v>
      </c>
      <c r="DP7" s="37">
        <v>1031.2881592392853</v>
      </c>
      <c r="DQ7" s="37">
        <v>1013.4836020042247</v>
      </c>
      <c r="DR7" s="37">
        <v>964.9398857461814</v>
      </c>
      <c r="DS7" s="37">
        <v>954.86011448172042</v>
      </c>
      <c r="DT7" s="37">
        <v>989.96358480850188</v>
      </c>
      <c r="DU7" s="37">
        <v>1003.5717778775172</v>
      </c>
      <c r="DV7" s="37">
        <v>900.23608473784702</v>
      </c>
      <c r="DW7" s="37">
        <v>814.52024087529207</v>
      </c>
      <c r="DX7" s="37">
        <v>869.40756538225708</v>
      </c>
      <c r="DY7" s="37">
        <v>869.99615426619584</v>
      </c>
      <c r="DZ7" s="37">
        <v>809.90075946624586</v>
      </c>
      <c r="EA7" s="37">
        <v>805.05265204371062</v>
      </c>
      <c r="EB7" s="37">
        <v>758.16964965813725</v>
      </c>
      <c r="EC7" s="37">
        <v>781.87408038103467</v>
      </c>
      <c r="ED7" s="37">
        <v>776.31826267910856</v>
      </c>
      <c r="EE7" s="37">
        <v>703.0272165501533</v>
      </c>
      <c r="EF7" s="37">
        <v>692.00949422970882</v>
      </c>
      <c r="EG7" s="37">
        <v>713.92378156376674</v>
      </c>
      <c r="EH7" s="37">
        <v>743.89224808461813</v>
      </c>
      <c r="EI7" s="37">
        <v>667.69026003634929</v>
      </c>
      <c r="EJ7" s="37">
        <v>683.01586111315089</v>
      </c>
      <c r="EK7" s="37">
        <v>639.64525188894913</v>
      </c>
      <c r="EL7" s="37">
        <v>689.38976035015241</v>
      </c>
      <c r="EM7" s="37">
        <v>737.38425601349206</v>
      </c>
      <c r="EN7" s="37">
        <v>645.08060566434722</v>
      </c>
      <c r="EO7" s="37">
        <v>664.35201917058271</v>
      </c>
      <c r="EP7" s="37">
        <v>595.900014548689</v>
      </c>
      <c r="EQ7" s="37">
        <v>612.22784538843382</v>
      </c>
      <c r="ER7" s="37">
        <v>636.67719140744418</v>
      </c>
      <c r="ES7" s="37">
        <v>629.66907038969737</v>
      </c>
      <c r="ET7" s="37">
        <v>641.78291131982201</v>
      </c>
      <c r="EU7" s="37">
        <v>651.74420296496737</v>
      </c>
      <c r="EV7" s="37">
        <v>635.47201483427023</v>
      </c>
      <c r="EW7" s="37">
        <v>635.14817167600802</v>
      </c>
      <c r="EX7" s="37">
        <v>634.42145269186938</v>
      </c>
      <c r="EY7" s="37">
        <v>624.40917824574558</v>
      </c>
      <c r="EZ7" s="37">
        <v>668.59760913293633</v>
      </c>
      <c r="FA7" s="37">
        <v>642.07391737680473</v>
      </c>
      <c r="FB7" s="37">
        <v>599.9835821270384</v>
      </c>
      <c r="FC7" s="37">
        <v>605.35020755810569</v>
      </c>
      <c r="FD7" s="37">
        <v>626.80403780285451</v>
      </c>
      <c r="FE7" s="37">
        <v>645.3692744144895</v>
      </c>
      <c r="FF7" s="37">
        <v>613.51438385309632</v>
      </c>
      <c r="FG7" s="37">
        <v>575.22337892229643</v>
      </c>
      <c r="FH7" s="37">
        <v>631.86724819737935</v>
      </c>
      <c r="FI7" s="37">
        <v>592.82426459964188</v>
      </c>
      <c r="FJ7" s="37">
        <v>580.33098407488649</v>
      </c>
      <c r="FK7" s="37">
        <v>612.96894379489322</v>
      </c>
      <c r="FL7" s="37">
        <v>604.91213279022429</v>
      </c>
      <c r="FM7" s="37">
        <v>616.80985047033869</v>
      </c>
      <c r="FN7" s="37">
        <v>557.73307460047863</v>
      </c>
      <c r="FO7" s="37">
        <v>576.6312488220276</v>
      </c>
      <c r="FP7" s="37">
        <v>610.31186654111787</v>
      </c>
      <c r="FQ7" s="37">
        <v>638.21852572719308</v>
      </c>
      <c r="FR7" s="37">
        <v>617.43006778170457</v>
      </c>
      <c r="FS7" s="37">
        <v>650.5141155891838</v>
      </c>
      <c r="FT7" s="37">
        <v>650.37906588850399</v>
      </c>
      <c r="FU7" s="37">
        <v>597.60730973074499</v>
      </c>
      <c r="FV7" s="37">
        <v>599.95738329419498</v>
      </c>
      <c r="FW7" s="37">
        <v>596.40588122753445</v>
      </c>
      <c r="FX7" s="37">
        <v>623.07778130521626</v>
      </c>
      <c r="FY7" s="37">
        <v>622.56227128651506</v>
      </c>
      <c r="FZ7" s="37">
        <v>550.3209748726282</v>
      </c>
      <c r="GA7" s="37">
        <v>560.62341549463838</v>
      </c>
      <c r="GB7" s="37">
        <v>592.04852197123535</v>
      </c>
      <c r="GC7" s="37">
        <v>646.47022072291747</v>
      </c>
      <c r="GD7" s="37">
        <v>682.65803288717507</v>
      </c>
      <c r="GE7" s="37">
        <v>725.89203807275885</v>
      </c>
      <c r="GF7" s="37">
        <v>692.26925716397091</v>
      </c>
      <c r="GG7" s="37">
        <v>697.96093083047765</v>
      </c>
      <c r="GH7" s="37">
        <v>702.64576588410432</v>
      </c>
      <c r="GI7" s="37">
        <v>752.99892834201103</v>
      </c>
      <c r="GJ7" s="37">
        <v>722.05828028624137</v>
      </c>
      <c r="GK7" s="37">
        <v>704.35235916808256</v>
      </c>
      <c r="GL7" s="37">
        <v>684.28014239179117</v>
      </c>
      <c r="GM7" s="37">
        <v>670.53431430994237</v>
      </c>
      <c r="GN7" s="37">
        <v>700.89432099372198</v>
      </c>
      <c r="GO7" s="37">
        <v>744.10836941075308</v>
      </c>
      <c r="GP7" s="37">
        <v>737.56093736879882</v>
      </c>
      <c r="GQ7" s="37">
        <v>731.57382611973662</v>
      </c>
      <c r="GR7" s="37">
        <v>674.33203985179966</v>
      </c>
      <c r="GS7" s="37">
        <v>678.03322117942889</v>
      </c>
      <c r="GT7" s="37">
        <v>657.77003523334008</v>
      </c>
      <c r="GU7" s="37">
        <v>662.07234645620326</v>
      </c>
      <c r="GV7" s="37">
        <v>663.35557862768007</v>
      </c>
      <c r="GW7" s="37">
        <v>679.21848847665274</v>
      </c>
      <c r="GX7" s="37">
        <v>692.28779051851723</v>
      </c>
      <c r="GY7" s="37">
        <v>655.60144766060307</v>
      </c>
      <c r="GZ7" s="37">
        <v>707.57251864779334</v>
      </c>
      <c r="HA7" s="37">
        <v>734.71774878864812</v>
      </c>
      <c r="HB7" s="37">
        <v>697.48060161750141</v>
      </c>
      <c r="HC7" s="37">
        <v>689.23632017971488</v>
      </c>
      <c r="HD7" s="37">
        <v>710.08785996379504</v>
      </c>
      <c r="HE7" s="37">
        <v>757.39082369988944</v>
      </c>
      <c r="HF7" s="37">
        <v>689.43997515604758</v>
      </c>
      <c r="HG7" s="37">
        <v>688.09090454408624</v>
      </c>
      <c r="HH7" s="37">
        <v>693.38260004907647</v>
      </c>
      <c r="HI7" s="37">
        <v>697.86263416936049</v>
      </c>
      <c r="HJ7" s="37">
        <v>686.73820123987059</v>
      </c>
      <c r="HK7" s="37">
        <v>682.07245405639151</v>
      </c>
      <c r="HL7" s="37">
        <v>675.65279612632639</v>
      </c>
      <c r="HM7" s="37">
        <v>684.40072794400589</v>
      </c>
      <c r="HN7" s="37">
        <v>697.87353354564004</v>
      </c>
      <c r="HO7" s="37">
        <v>718.04814881726702</v>
      </c>
      <c r="HP7" s="37">
        <v>674.60043605238093</v>
      </c>
      <c r="HQ7" s="37">
        <v>654.11465492442085</v>
      </c>
      <c r="HR7" s="37">
        <v>665.17473985734762</v>
      </c>
      <c r="HS7" s="37">
        <v>681.30002176314554</v>
      </c>
      <c r="HT7" s="37">
        <v>635.28225869121331</v>
      </c>
      <c r="HU7" s="37">
        <v>635.13460239502615</v>
      </c>
      <c r="HV7" s="37">
        <v>611.48366501284727</v>
      </c>
      <c r="HW7" s="37">
        <v>579.70656221684453</v>
      </c>
      <c r="HX7" s="37">
        <v>571.38116709519807</v>
      </c>
      <c r="HY7" s="37">
        <v>577.76814903773516</v>
      </c>
      <c r="HZ7" s="37">
        <v>583.78950895865614</v>
      </c>
      <c r="IA7" s="37">
        <v>557.16800617132583</v>
      </c>
      <c r="IB7" s="37">
        <v>567.42855466154947</v>
      </c>
      <c r="IC7" s="37">
        <v>570.56953038646134</v>
      </c>
      <c r="ID7" s="37">
        <v>562.37633602420613</v>
      </c>
      <c r="IE7" s="37">
        <v>554.1199879673469</v>
      </c>
      <c r="IF7" s="37">
        <v>565.07148535118779</v>
      </c>
      <c r="IG7" s="37">
        <v>572.3869468399181</v>
      </c>
      <c r="IH7" s="37">
        <v>535.23106678994031</v>
      </c>
      <c r="II7" s="37">
        <v>534.19465346091954</v>
      </c>
      <c r="IJ7" s="37">
        <v>525.98752245671687</v>
      </c>
      <c r="IK7" s="37">
        <v>520.25620043004847</v>
      </c>
      <c r="IL7" s="37">
        <v>514.76986985339738</v>
      </c>
      <c r="IM7" s="37">
        <v>534.16800612891109</v>
      </c>
      <c r="IN7" s="37">
        <v>555.66671909984507</v>
      </c>
    </row>
    <row r="8" spans="1:463" x14ac:dyDescent="0.2">
      <c r="A8" s="30" t="s">
        <v>28</v>
      </c>
      <c r="B8" s="41">
        <f ca="1">+r_f</f>
        <v>2.0436642934782607E-2</v>
      </c>
      <c r="D8" s="42" cm="1">
        <f t="array" aca="1" ref="D8" ca="1">+price2</f>
        <v>0</v>
      </c>
      <c r="F8" s="76">
        <v>3</v>
      </c>
      <c r="G8" s="37">
        <v>1121.8946886429501</v>
      </c>
      <c r="H8" s="37">
        <v>1147.3400772189132</v>
      </c>
      <c r="I8" s="37">
        <v>1084.3725151123328</v>
      </c>
      <c r="J8" s="37">
        <v>1065.8306126947864</v>
      </c>
      <c r="K8" s="37">
        <v>1035.2109925430084</v>
      </c>
      <c r="L8" s="37">
        <v>1081.6231042161344</v>
      </c>
      <c r="M8" s="37">
        <v>1114.7938477601349</v>
      </c>
      <c r="N8" s="37">
        <v>1105.0720883577574</v>
      </c>
      <c r="O8" s="37">
        <v>1055.8023922287146</v>
      </c>
      <c r="P8" s="37">
        <v>1116.8218018510561</v>
      </c>
      <c r="Q8" s="37">
        <v>1050.5311030017797</v>
      </c>
      <c r="R8" s="37">
        <v>1076.4795434512562</v>
      </c>
      <c r="S8" s="37">
        <v>1019.3322943348267</v>
      </c>
      <c r="T8" s="37">
        <v>980.1623816703293</v>
      </c>
      <c r="U8" s="37">
        <v>943.85704925688731</v>
      </c>
      <c r="V8" s="37">
        <v>922.10005287418346</v>
      </c>
      <c r="W8" s="37">
        <v>867.90720795825882</v>
      </c>
      <c r="X8" s="37">
        <v>848.78506266194813</v>
      </c>
      <c r="Y8" s="37">
        <v>858.36862149835019</v>
      </c>
      <c r="Z8" s="37">
        <v>815.43297153069716</v>
      </c>
      <c r="AA8" s="37">
        <v>791.8549985834029</v>
      </c>
      <c r="AB8" s="37">
        <v>763.71971872459642</v>
      </c>
      <c r="AC8" s="37">
        <v>723.23854533295059</v>
      </c>
      <c r="AD8" s="37">
        <v>726.12518269699149</v>
      </c>
      <c r="AE8" s="37">
        <v>735.99654897982464</v>
      </c>
      <c r="AF8" s="37">
        <v>693.99125898552063</v>
      </c>
      <c r="AG8" s="37">
        <v>707.39397276664715</v>
      </c>
      <c r="AH8" s="37">
        <v>695.40283631951377</v>
      </c>
      <c r="AI8" s="37">
        <v>676.16759142331489</v>
      </c>
      <c r="AJ8" s="37">
        <v>676.68226269412901</v>
      </c>
      <c r="AK8" s="37">
        <v>700.40984668429167</v>
      </c>
      <c r="AL8" s="37">
        <v>743.88319741131011</v>
      </c>
      <c r="AM8" s="37">
        <v>737.89619806638416</v>
      </c>
      <c r="AN8" s="37">
        <v>775.29205445477214</v>
      </c>
      <c r="AO8" s="37">
        <v>860.72815453492069</v>
      </c>
      <c r="AP8" s="37">
        <v>892.86169407681837</v>
      </c>
      <c r="AQ8" s="37">
        <v>900.51774349654841</v>
      </c>
      <c r="AR8" s="37">
        <v>913.9662134735953</v>
      </c>
      <c r="AS8" s="37">
        <v>936.89222423602416</v>
      </c>
      <c r="AT8" s="37">
        <v>925.31608742596882</v>
      </c>
      <c r="AU8" s="37">
        <v>917.06232155630562</v>
      </c>
      <c r="AV8" s="37">
        <v>902.87488615210839</v>
      </c>
      <c r="AW8" s="37">
        <v>990.17343272238531</v>
      </c>
      <c r="AX8" s="37">
        <v>920.12274929915316</v>
      </c>
      <c r="AY8" s="37">
        <v>923.94662157258483</v>
      </c>
      <c r="AZ8" s="37">
        <v>925.36594405960955</v>
      </c>
      <c r="BA8" s="37">
        <v>911.81080259517432</v>
      </c>
      <c r="BB8" s="37">
        <v>892.77261025561518</v>
      </c>
      <c r="BC8" s="37">
        <v>950.87997218968235</v>
      </c>
      <c r="BD8" s="37">
        <v>961.06137175128072</v>
      </c>
      <c r="BE8" s="37">
        <v>950.79947087733069</v>
      </c>
      <c r="BF8" s="37">
        <v>984.5869079778023</v>
      </c>
      <c r="BG8" s="37">
        <v>936.73153416449725</v>
      </c>
      <c r="BH8" s="37">
        <v>864.31551092760185</v>
      </c>
      <c r="BI8" s="37">
        <v>847.21302115610661</v>
      </c>
      <c r="BJ8" s="37">
        <v>839.16699662246242</v>
      </c>
      <c r="BK8" s="37">
        <v>888.32410078802582</v>
      </c>
      <c r="BL8" s="37">
        <v>882.19220327999051</v>
      </c>
      <c r="BM8" s="37">
        <v>863.91056722463316</v>
      </c>
      <c r="BN8" s="37">
        <v>860.24545144463298</v>
      </c>
      <c r="BO8" s="37">
        <v>870.61263559222414</v>
      </c>
      <c r="BP8" s="37">
        <v>935.33196340207337</v>
      </c>
      <c r="BQ8" s="37">
        <v>893.11723757106131</v>
      </c>
      <c r="BR8" s="37">
        <v>910.00397414713154</v>
      </c>
      <c r="BS8" s="37">
        <v>890.58287275265116</v>
      </c>
      <c r="BT8" s="37">
        <v>901.91189248955402</v>
      </c>
      <c r="BU8" s="37">
        <v>849.60814509551676</v>
      </c>
      <c r="BV8" s="37">
        <v>882.74726968969094</v>
      </c>
      <c r="BW8" s="37">
        <v>875.64839918664336</v>
      </c>
      <c r="BX8" s="37">
        <v>829.27184164373466</v>
      </c>
      <c r="BY8" s="37">
        <v>812.08436069038055</v>
      </c>
      <c r="BZ8" s="37">
        <v>753.70060752253698</v>
      </c>
      <c r="CA8" s="37">
        <v>782.85113489413664</v>
      </c>
      <c r="CB8" s="37">
        <v>792.31205949442949</v>
      </c>
      <c r="CC8" s="37">
        <v>822.88220083189879</v>
      </c>
      <c r="CD8" s="37">
        <v>851.39025455762112</v>
      </c>
      <c r="CE8" s="37">
        <v>876.88979438049898</v>
      </c>
      <c r="CF8" s="37">
        <v>872.44032463085637</v>
      </c>
      <c r="CG8" s="37">
        <v>873.97704608223432</v>
      </c>
      <c r="CH8" s="37">
        <v>858.29883978765326</v>
      </c>
      <c r="CI8" s="37">
        <v>870.56771476228471</v>
      </c>
      <c r="CJ8" s="37">
        <v>856.09560158138584</v>
      </c>
      <c r="CK8" s="37">
        <v>838.84094239340595</v>
      </c>
      <c r="CL8" s="37">
        <v>774.09962859537086</v>
      </c>
      <c r="CM8" s="37">
        <v>778.52298013686016</v>
      </c>
      <c r="CN8" s="37">
        <v>796.35585376441907</v>
      </c>
      <c r="CO8" s="37">
        <v>817.24690474094211</v>
      </c>
      <c r="CP8" s="37">
        <v>859.58551998686528</v>
      </c>
      <c r="CQ8" s="37">
        <v>828.50804343655511</v>
      </c>
      <c r="CR8" s="37">
        <v>805.18427435616638</v>
      </c>
      <c r="CS8" s="37">
        <v>824.17369755719722</v>
      </c>
      <c r="CT8" s="37">
        <v>842.92288827047832</v>
      </c>
      <c r="CU8" s="37">
        <v>814.43382408477362</v>
      </c>
      <c r="CV8" s="37">
        <v>815.53906090130454</v>
      </c>
      <c r="CW8" s="37">
        <v>813.40924553048796</v>
      </c>
      <c r="CX8" s="37">
        <v>831.50672148126694</v>
      </c>
      <c r="CY8" s="37">
        <v>866.45680542156038</v>
      </c>
      <c r="CZ8" s="37">
        <v>805.74007061750422</v>
      </c>
      <c r="DA8" s="37">
        <v>768.74409819947482</v>
      </c>
      <c r="DB8" s="37">
        <v>730.85983724560754</v>
      </c>
      <c r="DC8" s="37">
        <v>720.198145303611</v>
      </c>
      <c r="DD8" s="37">
        <v>777.7746501317057</v>
      </c>
      <c r="DE8" s="37">
        <v>820.78315093509502</v>
      </c>
      <c r="DF8" s="37">
        <v>828.39370389603107</v>
      </c>
      <c r="DG8" s="37">
        <v>834.13145627896961</v>
      </c>
      <c r="DH8" s="37">
        <v>860.54548631054377</v>
      </c>
      <c r="DI8" s="37">
        <v>852.36497623322111</v>
      </c>
      <c r="DJ8" s="37">
        <v>837.64738214462852</v>
      </c>
      <c r="DK8" s="37">
        <v>794.22191217740988</v>
      </c>
      <c r="DL8" s="37">
        <v>793.22198999172315</v>
      </c>
      <c r="DM8" s="37">
        <v>814.63350388281128</v>
      </c>
      <c r="DN8" s="37">
        <v>805.91519890478639</v>
      </c>
      <c r="DO8" s="37">
        <v>794.41799758740262</v>
      </c>
      <c r="DP8" s="37">
        <v>799.83049284448771</v>
      </c>
      <c r="DQ8" s="37">
        <v>792.48138443379241</v>
      </c>
      <c r="DR8" s="37">
        <v>825.23430505785086</v>
      </c>
      <c r="DS8" s="37">
        <v>840.38695683912624</v>
      </c>
      <c r="DT8" s="37">
        <v>846.72598788690811</v>
      </c>
      <c r="DU8" s="37">
        <v>828.67781243395746</v>
      </c>
      <c r="DV8" s="37">
        <v>793.21065671114673</v>
      </c>
      <c r="DW8" s="37">
        <v>815.26544926545284</v>
      </c>
      <c r="DX8" s="37">
        <v>821.79619623415476</v>
      </c>
      <c r="DY8" s="37">
        <v>831.92120352490917</v>
      </c>
      <c r="DZ8" s="37">
        <v>819.99122842374538</v>
      </c>
      <c r="EA8" s="37">
        <v>841.817157521436</v>
      </c>
      <c r="EB8" s="37">
        <v>818.4244650555911</v>
      </c>
      <c r="EC8" s="37">
        <v>826.70344464146797</v>
      </c>
      <c r="ED8" s="37">
        <v>819.91322245563094</v>
      </c>
      <c r="EE8" s="37">
        <v>819.99061458705455</v>
      </c>
      <c r="EF8" s="37">
        <v>811.10058421265239</v>
      </c>
      <c r="EG8" s="37">
        <v>807.97923305653069</v>
      </c>
      <c r="EH8" s="37">
        <v>847.56852806118195</v>
      </c>
      <c r="EI8" s="37">
        <v>805.49816678451089</v>
      </c>
      <c r="EJ8" s="37">
        <v>818.49613423961284</v>
      </c>
      <c r="EK8" s="37">
        <v>797.61023363229367</v>
      </c>
      <c r="EL8" s="37">
        <v>822.03209927964076</v>
      </c>
      <c r="EM8" s="37">
        <v>828.31822002199783</v>
      </c>
      <c r="EN8" s="37">
        <v>790.87338581582253</v>
      </c>
      <c r="EO8" s="37">
        <v>801.01525809895713</v>
      </c>
      <c r="EP8" s="37">
        <v>785.48134552345118</v>
      </c>
      <c r="EQ8" s="37">
        <v>792.54077287300163</v>
      </c>
      <c r="ER8" s="37">
        <v>817.55585623918932</v>
      </c>
      <c r="ES8" s="37">
        <v>839.00832150873896</v>
      </c>
      <c r="ET8" s="37">
        <v>862.90145797296691</v>
      </c>
      <c r="EU8" s="37">
        <v>832.74344836940713</v>
      </c>
      <c r="EV8" s="37">
        <v>830.34935017901216</v>
      </c>
      <c r="EW8" s="37">
        <v>853.81577838149212</v>
      </c>
      <c r="EX8" s="37">
        <v>854.18139478357841</v>
      </c>
      <c r="EY8" s="37">
        <v>823.961573879203</v>
      </c>
      <c r="EZ8" s="37">
        <v>862.58473010191096</v>
      </c>
      <c r="FA8" s="37">
        <v>863.35166859094579</v>
      </c>
      <c r="FB8" s="37">
        <v>886.91943066462511</v>
      </c>
      <c r="FC8" s="37">
        <v>872.2463783153064</v>
      </c>
      <c r="FD8" s="37">
        <v>899.90933318010832</v>
      </c>
      <c r="FE8" s="37">
        <v>875.07196772241343</v>
      </c>
      <c r="FF8" s="37">
        <v>846.37001125548238</v>
      </c>
      <c r="FG8" s="37">
        <v>854.94850319505144</v>
      </c>
      <c r="FH8" s="37">
        <v>848.42343484599314</v>
      </c>
      <c r="FI8" s="37">
        <v>840.41611438291056</v>
      </c>
      <c r="FJ8" s="37">
        <v>837.65274111248527</v>
      </c>
      <c r="FK8" s="37">
        <v>804.36609970037318</v>
      </c>
      <c r="FL8" s="37">
        <v>802.80143306288664</v>
      </c>
      <c r="FM8" s="37">
        <v>809.03552704306514</v>
      </c>
      <c r="FN8" s="37">
        <v>839.79541833762426</v>
      </c>
      <c r="FO8" s="37">
        <v>863.59481951261682</v>
      </c>
      <c r="FP8" s="37">
        <v>853.08785338307075</v>
      </c>
      <c r="FQ8" s="37">
        <v>898.62497779963633</v>
      </c>
      <c r="FR8" s="37">
        <v>913.57483854815735</v>
      </c>
      <c r="FS8" s="37">
        <v>922.85592871568326</v>
      </c>
      <c r="FT8" s="37">
        <v>916.59384210859719</v>
      </c>
      <c r="FU8" s="37">
        <v>926.18407320885501</v>
      </c>
      <c r="FV8" s="37">
        <v>916.9381668792596</v>
      </c>
      <c r="FW8" s="37">
        <v>902.3278336014555</v>
      </c>
      <c r="FX8" s="37">
        <v>877.16399832967352</v>
      </c>
      <c r="FY8" s="37">
        <v>920.00486829331498</v>
      </c>
      <c r="FZ8" s="37">
        <v>930.93755055052736</v>
      </c>
      <c r="GA8" s="37">
        <v>930.88398209775573</v>
      </c>
      <c r="GB8" s="37">
        <v>951.82268561980334</v>
      </c>
      <c r="GC8" s="37">
        <v>937.59713202916987</v>
      </c>
      <c r="GD8" s="37">
        <v>927.65184110930363</v>
      </c>
      <c r="GE8" s="37">
        <v>937.10588192597857</v>
      </c>
      <c r="GF8" s="37">
        <v>974.00843910822766</v>
      </c>
      <c r="GG8" s="37">
        <v>960.82944638025106</v>
      </c>
      <c r="GH8" s="37">
        <v>911.81531955555408</v>
      </c>
      <c r="GI8" s="37">
        <v>924.3454219360633</v>
      </c>
      <c r="GJ8" s="37">
        <v>902.64328006771916</v>
      </c>
      <c r="GK8" s="37">
        <v>881.57425743287342</v>
      </c>
      <c r="GL8" s="37">
        <v>841.85925954409868</v>
      </c>
      <c r="GM8" s="37">
        <v>846.7733506301397</v>
      </c>
      <c r="GN8" s="37">
        <v>857.91474299799791</v>
      </c>
      <c r="GO8" s="37">
        <v>870.0675326956607</v>
      </c>
      <c r="GP8" s="37">
        <v>843.81123150514145</v>
      </c>
      <c r="GQ8" s="37">
        <v>874.2305977516445</v>
      </c>
      <c r="GR8" s="37">
        <v>886.25407965636975</v>
      </c>
      <c r="GS8" s="37">
        <v>896.60169615728705</v>
      </c>
      <c r="GT8" s="37">
        <v>890.10805121656381</v>
      </c>
      <c r="GU8" s="37">
        <v>878.4657181930495</v>
      </c>
      <c r="GV8" s="37">
        <v>899.57782917539396</v>
      </c>
      <c r="GW8" s="37">
        <v>909.51099587707154</v>
      </c>
      <c r="GX8" s="37">
        <v>914.48447059386126</v>
      </c>
      <c r="GY8" s="37">
        <v>880.05340126519786</v>
      </c>
      <c r="GZ8" s="37">
        <v>850.90327922283518</v>
      </c>
      <c r="HA8" s="37">
        <v>858.78652576348236</v>
      </c>
      <c r="HB8" s="37">
        <v>838.76838506947888</v>
      </c>
      <c r="HC8" s="37">
        <v>812.06893970343447</v>
      </c>
      <c r="HD8" s="37">
        <v>829.00223298893968</v>
      </c>
      <c r="HE8" s="37">
        <v>859.6506722664642</v>
      </c>
      <c r="HF8" s="37">
        <v>884.39881422619646</v>
      </c>
      <c r="HG8" s="37">
        <v>909.68917676713284</v>
      </c>
      <c r="HH8" s="37">
        <v>887.59489065173693</v>
      </c>
      <c r="HI8" s="37">
        <v>883.79816764141685</v>
      </c>
      <c r="HJ8" s="37">
        <v>850.13569446160682</v>
      </c>
      <c r="HK8" s="37">
        <v>844.19915141945683</v>
      </c>
      <c r="HL8" s="37">
        <v>846.8134675711558</v>
      </c>
      <c r="HM8" s="37">
        <v>848.42521896121809</v>
      </c>
      <c r="HN8" s="37">
        <v>851.14504788597594</v>
      </c>
      <c r="HO8" s="37">
        <v>824.29181572617563</v>
      </c>
      <c r="HP8" s="37">
        <v>816.09637626981146</v>
      </c>
      <c r="HQ8" s="37">
        <v>808.96772629162501</v>
      </c>
      <c r="HR8" s="37">
        <v>794.43118493323675</v>
      </c>
      <c r="HS8" s="37">
        <v>784.77744021834496</v>
      </c>
      <c r="HT8" s="37">
        <v>803.57514616362903</v>
      </c>
      <c r="HU8" s="37">
        <v>810.65650670749801</v>
      </c>
      <c r="HV8" s="37">
        <v>798.10420513665792</v>
      </c>
      <c r="HW8" s="37">
        <v>834.17885264953577</v>
      </c>
      <c r="HX8" s="37">
        <v>818.21402505771653</v>
      </c>
      <c r="HY8" s="37">
        <v>852.04149900311552</v>
      </c>
      <c r="HZ8" s="37">
        <v>819.3828845573646</v>
      </c>
      <c r="IA8" s="37">
        <v>809.39272062599662</v>
      </c>
      <c r="IB8" s="37">
        <v>796.01231880006344</v>
      </c>
      <c r="IC8" s="37">
        <v>792.98246394599767</v>
      </c>
      <c r="ID8" s="37">
        <v>782.893624009679</v>
      </c>
      <c r="IE8" s="37">
        <v>771.7627913911075</v>
      </c>
      <c r="IF8" s="37">
        <v>774.46282241700681</v>
      </c>
      <c r="IG8" s="37">
        <v>790.47656987147786</v>
      </c>
      <c r="IH8" s="37">
        <v>783.02077873355336</v>
      </c>
      <c r="II8" s="37">
        <v>767.62178314263417</v>
      </c>
      <c r="IJ8" s="37">
        <v>802.30052734055903</v>
      </c>
      <c r="IK8" s="37">
        <v>810.7088730847546</v>
      </c>
      <c r="IL8" s="37">
        <v>825.21778670790627</v>
      </c>
      <c r="IM8" s="37">
        <v>807.02677452350429</v>
      </c>
      <c r="IN8" s="37">
        <v>804.96197401953827</v>
      </c>
    </row>
    <row r="9" spans="1:463" x14ac:dyDescent="0.2">
      <c r="A9" s="31" t="s">
        <v>37</v>
      </c>
      <c r="B9" s="186">
        <v>100</v>
      </c>
      <c r="D9" s="42" cm="1">
        <f t="array" aca="1" ref="D9" ca="1">+price2</f>
        <v>165.48070432570177</v>
      </c>
      <c r="F9" s="76">
        <v>4</v>
      </c>
      <c r="G9" s="37">
        <v>1121.8946886429501</v>
      </c>
      <c r="H9" s="37">
        <v>1149.921428056826</v>
      </c>
      <c r="I9" s="37">
        <v>1131.8944626057344</v>
      </c>
      <c r="J9" s="37">
        <v>1098.2261013825546</v>
      </c>
      <c r="K9" s="37">
        <v>1111.2347710250674</v>
      </c>
      <c r="L9" s="37">
        <v>1105.5392013676419</v>
      </c>
      <c r="M9" s="37">
        <v>1057.4931791020745</v>
      </c>
      <c r="N9" s="37">
        <v>1034.454162574636</v>
      </c>
      <c r="O9" s="37">
        <v>1078.4113156725614</v>
      </c>
      <c r="P9" s="37">
        <v>1087.332075242274</v>
      </c>
      <c r="Q9" s="37">
        <v>1144.1989639004828</v>
      </c>
      <c r="R9" s="37">
        <v>1158.8032475046057</v>
      </c>
      <c r="S9" s="37">
        <v>1158.3432911125867</v>
      </c>
      <c r="T9" s="37">
        <v>1167.5563016665694</v>
      </c>
      <c r="U9" s="37">
        <v>1184.4183395048974</v>
      </c>
      <c r="V9" s="37">
        <v>1111.6174293057097</v>
      </c>
      <c r="W9" s="37">
        <v>1118.06875078858</v>
      </c>
      <c r="X9" s="37">
        <v>1063.3628835631487</v>
      </c>
      <c r="Y9" s="37">
        <v>1032.9300892562467</v>
      </c>
      <c r="Z9" s="37">
        <v>1027.1908233003596</v>
      </c>
      <c r="AA9" s="37">
        <v>1031.6929539884609</v>
      </c>
      <c r="AB9" s="37">
        <v>1030.7045821728238</v>
      </c>
      <c r="AC9" s="37">
        <v>1054.1013365269216</v>
      </c>
      <c r="AD9" s="37">
        <v>1048.0117511922208</v>
      </c>
      <c r="AE9" s="37">
        <v>1048.9561048006933</v>
      </c>
      <c r="AF9" s="37">
        <v>1059.7514184832594</v>
      </c>
      <c r="AG9" s="37">
        <v>1059.8107989427783</v>
      </c>
      <c r="AH9" s="37">
        <v>1022.968220865115</v>
      </c>
      <c r="AI9" s="37">
        <v>1109.0737771751096</v>
      </c>
      <c r="AJ9" s="37">
        <v>1141.5990942420838</v>
      </c>
      <c r="AK9" s="37">
        <v>1117.2582177700363</v>
      </c>
      <c r="AL9" s="37">
        <v>1172.2683526391058</v>
      </c>
      <c r="AM9" s="37">
        <v>1190.8463953184225</v>
      </c>
      <c r="AN9" s="37">
        <v>1188.4607670642004</v>
      </c>
      <c r="AO9" s="37">
        <v>1229.2600644125832</v>
      </c>
      <c r="AP9" s="37">
        <v>1288.7848042486694</v>
      </c>
      <c r="AQ9" s="37">
        <v>1321.975008840086</v>
      </c>
      <c r="AR9" s="37">
        <v>1299.2831997874853</v>
      </c>
      <c r="AS9" s="37">
        <v>1227.0925921987705</v>
      </c>
      <c r="AT9" s="37">
        <v>1188.6278273963026</v>
      </c>
      <c r="AU9" s="37">
        <v>1226.3209168777475</v>
      </c>
      <c r="AV9" s="37">
        <v>1302.0182130541205</v>
      </c>
      <c r="AW9" s="37">
        <v>1310.6821000065945</v>
      </c>
      <c r="AX9" s="37">
        <v>1307.2165159444014</v>
      </c>
      <c r="AY9" s="37">
        <v>1287.5015424533501</v>
      </c>
      <c r="AZ9" s="37">
        <v>1270.6786279487317</v>
      </c>
      <c r="BA9" s="37">
        <v>1225.7121378087331</v>
      </c>
      <c r="BB9" s="37">
        <v>1235.448904566879</v>
      </c>
      <c r="BC9" s="37">
        <v>1251.2940906068234</v>
      </c>
      <c r="BD9" s="37">
        <v>1248.8299590415729</v>
      </c>
      <c r="BE9" s="37">
        <v>1280.6680041887275</v>
      </c>
      <c r="BF9" s="37">
        <v>1307.7108976204186</v>
      </c>
      <c r="BG9" s="37">
        <v>1304.9205317325334</v>
      </c>
      <c r="BH9" s="37">
        <v>1266.6926794470485</v>
      </c>
      <c r="BI9" s="37">
        <v>1285.5555761509988</v>
      </c>
      <c r="BJ9" s="37">
        <v>1363.3738843989563</v>
      </c>
      <c r="BK9" s="37">
        <v>1347.4439117049615</v>
      </c>
      <c r="BL9" s="37">
        <v>1311.1161823150903</v>
      </c>
      <c r="BM9" s="37">
        <v>1346.821063733315</v>
      </c>
      <c r="BN9" s="37">
        <v>1330.7760296749348</v>
      </c>
      <c r="BO9" s="37">
        <v>1322.4237617062468</v>
      </c>
      <c r="BP9" s="37">
        <v>1364.1557854581099</v>
      </c>
      <c r="BQ9" s="37">
        <v>1376.6304837908224</v>
      </c>
      <c r="BR9" s="37">
        <v>1368.302499995375</v>
      </c>
      <c r="BS9" s="37">
        <v>1287.2798584926741</v>
      </c>
      <c r="BT9" s="37">
        <v>1310.2370502707931</v>
      </c>
      <c r="BU9" s="37">
        <v>1308.5683859021196</v>
      </c>
      <c r="BV9" s="37">
        <v>1351.0777120805481</v>
      </c>
      <c r="BW9" s="37">
        <v>1322.2672225433594</v>
      </c>
      <c r="BX9" s="37">
        <v>1324.2771697869641</v>
      </c>
      <c r="BY9" s="37">
        <v>1222.4395004245521</v>
      </c>
      <c r="BZ9" s="37">
        <v>1214.6310156170448</v>
      </c>
      <c r="CA9" s="37">
        <v>1177.3128012045299</v>
      </c>
      <c r="CB9" s="37">
        <v>1218.5623102637674</v>
      </c>
      <c r="CC9" s="37">
        <v>1197.9151896871138</v>
      </c>
      <c r="CD9" s="37">
        <v>1175.7400955756161</v>
      </c>
      <c r="CE9" s="37">
        <v>1157.7163930471097</v>
      </c>
      <c r="CF9" s="37">
        <v>1184.3303744557461</v>
      </c>
      <c r="CG9" s="37">
        <v>1289.624936871325</v>
      </c>
      <c r="CH9" s="37">
        <v>1243.620403808824</v>
      </c>
      <c r="CI9" s="37">
        <v>1316.7589289776599</v>
      </c>
      <c r="CJ9" s="37">
        <v>1355.140927410821</v>
      </c>
      <c r="CK9" s="37">
        <v>1368.0803990924267</v>
      </c>
      <c r="CL9" s="37">
        <v>1339.5556934761053</v>
      </c>
      <c r="CM9" s="37">
        <v>1298.1211462221734</v>
      </c>
      <c r="CN9" s="37">
        <v>1279.1933676618648</v>
      </c>
      <c r="CO9" s="37">
        <v>1296.4746465607552</v>
      </c>
      <c r="CP9" s="37">
        <v>1323.4257112162961</v>
      </c>
      <c r="CQ9" s="37">
        <v>1355.1011317809744</v>
      </c>
      <c r="CR9" s="37">
        <v>1272.7012955822388</v>
      </c>
      <c r="CS9" s="37">
        <v>1233.9598019439177</v>
      </c>
      <c r="CT9" s="37">
        <v>1176.2863757481955</v>
      </c>
      <c r="CU9" s="37">
        <v>1259.463001568542</v>
      </c>
      <c r="CV9" s="37">
        <v>1287.2567513883484</v>
      </c>
      <c r="CW9" s="37">
        <v>1335.4183053993968</v>
      </c>
      <c r="CX9" s="37">
        <v>1317.7558679609133</v>
      </c>
      <c r="CY9" s="37">
        <v>1241.8100011456233</v>
      </c>
      <c r="CZ9" s="37">
        <v>1238.4413653016236</v>
      </c>
      <c r="DA9" s="37">
        <v>1266.1322206734801</v>
      </c>
      <c r="DB9" s="37">
        <v>1246.6340965336599</v>
      </c>
      <c r="DC9" s="37">
        <v>1138.5484256557206</v>
      </c>
      <c r="DD9" s="37">
        <v>1187.0531793510406</v>
      </c>
      <c r="DE9" s="37">
        <v>1230.5800655203993</v>
      </c>
      <c r="DF9" s="37">
        <v>1351.9481355081869</v>
      </c>
      <c r="DG9" s="37">
        <v>1329.1587876171043</v>
      </c>
      <c r="DH9" s="37">
        <v>1309.997580906771</v>
      </c>
      <c r="DI9" s="37">
        <v>1234.8618740609998</v>
      </c>
      <c r="DJ9" s="37">
        <v>1228.4013244911262</v>
      </c>
      <c r="DK9" s="37">
        <v>1283.4671258350249</v>
      </c>
      <c r="DL9" s="37">
        <v>1248.0820135225022</v>
      </c>
      <c r="DM9" s="37">
        <v>1287.3089555142353</v>
      </c>
      <c r="DN9" s="37">
        <v>1338.8130636163746</v>
      </c>
      <c r="DO9" s="37">
        <v>1411.6002159341276</v>
      </c>
      <c r="DP9" s="37">
        <v>1431.6453775166933</v>
      </c>
      <c r="DQ9" s="37">
        <v>1384.6226226434167</v>
      </c>
      <c r="DR9" s="37">
        <v>1429.478177044208</v>
      </c>
      <c r="DS9" s="37">
        <v>1514.6384354638251</v>
      </c>
      <c r="DT9" s="37">
        <v>1464.8468665117325</v>
      </c>
      <c r="DU9" s="37">
        <v>1523.9150575372951</v>
      </c>
      <c r="DV9" s="37">
        <v>1560.9823323542892</v>
      </c>
      <c r="DW9" s="37">
        <v>1473.0590454407049</v>
      </c>
      <c r="DX9" s="37">
        <v>1591.08500930023</v>
      </c>
      <c r="DY9" s="37">
        <v>1495.2380024831166</v>
      </c>
      <c r="DZ9" s="37">
        <v>1448.5025144586928</v>
      </c>
      <c r="EA9" s="37">
        <v>1379.1629226362866</v>
      </c>
      <c r="EB9" s="37">
        <v>1331.8123969617818</v>
      </c>
      <c r="EC9" s="37">
        <v>1260.6441584444524</v>
      </c>
      <c r="ED9" s="37">
        <v>1233.2421791014472</v>
      </c>
      <c r="EE9" s="37">
        <v>1240.4653494587192</v>
      </c>
      <c r="EF9" s="37">
        <v>1245.5960497387498</v>
      </c>
      <c r="EG9" s="37">
        <v>1235.1443843606519</v>
      </c>
      <c r="EH9" s="37">
        <v>1210.7059816959477</v>
      </c>
      <c r="EI9" s="37">
        <v>1176.4063592084531</v>
      </c>
      <c r="EJ9" s="37">
        <v>1183.4398703946874</v>
      </c>
      <c r="EK9" s="37">
        <v>1201.5639992804254</v>
      </c>
      <c r="EL9" s="37">
        <v>1132.6687600371067</v>
      </c>
      <c r="EM9" s="37">
        <v>1225.9369882840747</v>
      </c>
      <c r="EN9" s="37">
        <v>1253.4962746286526</v>
      </c>
      <c r="EO9" s="37">
        <v>1256.087386454717</v>
      </c>
      <c r="EP9" s="37">
        <v>1257.3818428993345</v>
      </c>
      <c r="EQ9" s="37">
        <v>1275.8594574811507</v>
      </c>
      <c r="ER9" s="37">
        <v>1324.1823598028534</v>
      </c>
      <c r="ES9" s="37">
        <v>1393.1674893992931</v>
      </c>
      <c r="ET9" s="37">
        <v>1394.5203950796044</v>
      </c>
      <c r="EU9" s="37">
        <v>1521.9832701716025</v>
      </c>
      <c r="EV9" s="37">
        <v>1537.1527800460913</v>
      </c>
      <c r="EW9" s="37">
        <v>1529.1920681524284</v>
      </c>
      <c r="EX9" s="37">
        <v>1641.0129531390387</v>
      </c>
      <c r="EY9" s="37">
        <v>1679.5165714998989</v>
      </c>
      <c r="EZ9" s="37">
        <v>1701.4379294635723</v>
      </c>
      <c r="FA9" s="37">
        <v>1774.9609725679618</v>
      </c>
      <c r="FB9" s="37">
        <v>1803.7907176839378</v>
      </c>
      <c r="FC9" s="37">
        <v>1787.9242681633127</v>
      </c>
      <c r="FD9" s="37">
        <v>1919.7782512254612</v>
      </c>
      <c r="FE9" s="37">
        <v>2120.4029740178921</v>
      </c>
      <c r="FF9" s="37">
        <v>2166.2682112575203</v>
      </c>
      <c r="FG9" s="37">
        <v>2089.1220754938913</v>
      </c>
      <c r="FH9" s="37">
        <v>2014.0600664851561</v>
      </c>
      <c r="FI9" s="37">
        <v>1890.4291522504002</v>
      </c>
      <c r="FJ9" s="37">
        <v>1822.2732148599582</v>
      </c>
      <c r="FK9" s="37">
        <v>1925.0704510267556</v>
      </c>
      <c r="FL9" s="37">
        <v>1867.1636967130055</v>
      </c>
      <c r="FM9" s="37">
        <v>1725.5748508734109</v>
      </c>
      <c r="FN9" s="37">
        <v>1679.4882443900574</v>
      </c>
      <c r="FO9" s="37">
        <v>1721.2147958268047</v>
      </c>
      <c r="FP9" s="37">
        <v>1792.9857954546901</v>
      </c>
      <c r="FQ9" s="37">
        <v>1732.8615462390844</v>
      </c>
      <c r="FR9" s="37">
        <v>1724.2598957530029</v>
      </c>
      <c r="FS9" s="37">
        <v>1771.3706476041082</v>
      </c>
      <c r="FT9" s="37">
        <v>1880.524534374636</v>
      </c>
      <c r="FU9" s="37">
        <v>1654.3162684903305</v>
      </c>
      <c r="FV9" s="37">
        <v>1606.023288350232</v>
      </c>
      <c r="FW9" s="37">
        <v>1654.8280039914664</v>
      </c>
      <c r="FX9" s="37">
        <v>1666.924106596136</v>
      </c>
      <c r="FY9" s="37">
        <v>1644.1807194826683</v>
      </c>
      <c r="FZ9" s="37">
        <v>1598.4198926470599</v>
      </c>
      <c r="GA9" s="37">
        <v>1569.9954738549388</v>
      </c>
      <c r="GB9" s="37">
        <v>1485.2668522207825</v>
      </c>
      <c r="GC9" s="37">
        <v>1400.7572246949501</v>
      </c>
      <c r="GD9" s="37">
        <v>1443.6312779390223</v>
      </c>
      <c r="GE9" s="37">
        <v>1457.076229303344</v>
      </c>
      <c r="GF9" s="37">
        <v>1513.2646770594108</v>
      </c>
      <c r="GG9" s="37">
        <v>1470.424974550393</v>
      </c>
      <c r="GH9" s="37">
        <v>1440.5752301719317</v>
      </c>
      <c r="GI9" s="37">
        <v>1484.8310596653364</v>
      </c>
      <c r="GJ9" s="37">
        <v>1457.6849490410407</v>
      </c>
      <c r="GK9" s="37">
        <v>1434.8699039003848</v>
      </c>
      <c r="GL9" s="37">
        <v>1380.2441532125692</v>
      </c>
      <c r="GM9" s="37">
        <v>1334.6271615318628</v>
      </c>
      <c r="GN9" s="37">
        <v>1309.2693648167012</v>
      </c>
      <c r="GO9" s="37">
        <v>1254.8414000509795</v>
      </c>
      <c r="GP9" s="37">
        <v>1207.4342206418569</v>
      </c>
      <c r="GQ9" s="37">
        <v>1281.2448622663239</v>
      </c>
      <c r="GR9" s="37">
        <v>1294.0798937708826</v>
      </c>
      <c r="GS9" s="37">
        <v>1204.4195394789926</v>
      </c>
      <c r="GT9" s="37">
        <v>1314.8536609831272</v>
      </c>
      <c r="GU9" s="37">
        <v>1304.0975006321257</v>
      </c>
      <c r="GV9" s="37">
        <v>1321.954279776458</v>
      </c>
      <c r="GW9" s="37">
        <v>1298.2112783395221</v>
      </c>
      <c r="GX9" s="37">
        <v>1323.8849766538647</v>
      </c>
      <c r="GY9" s="37">
        <v>1313.0303354295843</v>
      </c>
      <c r="GZ9" s="37">
        <v>1402.4141665485736</v>
      </c>
      <c r="HA9" s="37">
        <v>1506.1436988047603</v>
      </c>
      <c r="HB9" s="37">
        <v>1411.1042649866226</v>
      </c>
      <c r="HC9" s="37">
        <v>1406.5058225129371</v>
      </c>
      <c r="HD9" s="37">
        <v>1515.7949614803476</v>
      </c>
      <c r="HE9" s="37">
        <v>1574.0821370361118</v>
      </c>
      <c r="HF9" s="37">
        <v>1608.1078314582439</v>
      </c>
      <c r="HG9" s="37">
        <v>1557.8249743730607</v>
      </c>
      <c r="HH9" s="37">
        <v>1548.9663883464639</v>
      </c>
      <c r="HI9" s="37">
        <v>1514.4425508396985</v>
      </c>
      <c r="HJ9" s="37">
        <v>1514.961280015016</v>
      </c>
      <c r="HK9" s="37">
        <v>1409.2218690452928</v>
      </c>
      <c r="HL9" s="37">
        <v>1439.5398618293023</v>
      </c>
      <c r="HM9" s="37">
        <v>1455.486130182026</v>
      </c>
      <c r="HN9" s="37">
        <v>1503.9540331376174</v>
      </c>
      <c r="HO9" s="37">
        <v>1533.8294120564358</v>
      </c>
      <c r="HP9" s="37">
        <v>1578.6537639522878</v>
      </c>
      <c r="HQ9" s="37">
        <v>1495.5229349833712</v>
      </c>
      <c r="HR9" s="37">
        <v>1491.1023865729906</v>
      </c>
      <c r="HS9" s="37">
        <v>1417.7104878722646</v>
      </c>
      <c r="HT9" s="37">
        <v>1444.8572008006242</v>
      </c>
      <c r="HU9" s="37">
        <v>1528.6655084746958</v>
      </c>
      <c r="HV9" s="37">
        <v>1454.0081051168002</v>
      </c>
      <c r="HW9" s="37">
        <v>1385.7913939603159</v>
      </c>
      <c r="HX9" s="37">
        <v>1364.6804024988835</v>
      </c>
      <c r="HY9" s="37">
        <v>1335.3431311975517</v>
      </c>
      <c r="HZ9" s="37">
        <v>1348.4950467057192</v>
      </c>
      <c r="IA9" s="37">
        <v>1335.847915729026</v>
      </c>
      <c r="IB9" s="37">
        <v>1369.2048334923998</v>
      </c>
      <c r="IC9" s="37">
        <v>1447.1356960901455</v>
      </c>
      <c r="ID9" s="37">
        <v>1396.8791544238643</v>
      </c>
      <c r="IE9" s="37">
        <v>1370.8266796224073</v>
      </c>
      <c r="IF9" s="37">
        <v>1444.9832109668728</v>
      </c>
      <c r="IG9" s="37">
        <v>1488.5316294423844</v>
      </c>
      <c r="IH9" s="37">
        <v>1494.6702847565452</v>
      </c>
      <c r="II9" s="37">
        <v>1471.1433309774027</v>
      </c>
      <c r="IJ9" s="37">
        <v>1537.4606396592815</v>
      </c>
      <c r="IK9" s="37">
        <v>1649.2705269824583</v>
      </c>
      <c r="IL9" s="37">
        <v>1599.348474265588</v>
      </c>
      <c r="IM9" s="37">
        <v>1618.8874759397045</v>
      </c>
      <c r="IN9" s="37">
        <v>1528.632912272702</v>
      </c>
    </row>
    <row r="10" spans="1:463" x14ac:dyDescent="0.2">
      <c r="A10" s="32" t="s">
        <v>12</v>
      </c>
      <c r="B10" s="38">
        <f>+alpha</f>
        <v>19.866984335508239</v>
      </c>
      <c r="D10" s="42" cm="1">
        <f t="array" aca="1" ref="D10" ca="1">+price2</f>
        <v>0</v>
      </c>
      <c r="F10" s="76">
        <v>5</v>
      </c>
      <c r="G10" s="37">
        <v>1121.8946886429501</v>
      </c>
      <c r="H10" s="37">
        <v>1125.9117533062552</v>
      </c>
      <c r="I10" s="37">
        <v>1125.9605294708424</v>
      </c>
      <c r="J10" s="37">
        <v>1176.9000127333638</v>
      </c>
      <c r="K10" s="37">
        <v>1114.021882972072</v>
      </c>
      <c r="L10" s="37">
        <v>1071.428742719376</v>
      </c>
      <c r="M10" s="37">
        <v>1123.3982754463318</v>
      </c>
      <c r="N10" s="37">
        <v>1065.9503529824399</v>
      </c>
      <c r="O10" s="37">
        <v>1163.529877910895</v>
      </c>
      <c r="P10" s="37">
        <v>1198.5635108369686</v>
      </c>
      <c r="Q10" s="37">
        <v>1210.270781355739</v>
      </c>
      <c r="R10" s="37">
        <v>1191.5809641955932</v>
      </c>
      <c r="S10" s="37">
        <v>1257.6954688085495</v>
      </c>
      <c r="T10" s="37">
        <v>1193.8454101429236</v>
      </c>
      <c r="U10" s="37">
        <v>1184.549691957712</v>
      </c>
      <c r="V10" s="37">
        <v>1187.4623428399411</v>
      </c>
      <c r="W10" s="37">
        <v>1167.7355974894799</v>
      </c>
      <c r="X10" s="37">
        <v>1209.3053924925514</v>
      </c>
      <c r="Y10" s="37">
        <v>1193.2679456501526</v>
      </c>
      <c r="Z10" s="37">
        <v>1184.4964473560376</v>
      </c>
      <c r="AA10" s="37">
        <v>1230.0294387850565</v>
      </c>
      <c r="AB10" s="37">
        <v>1195.3473255272281</v>
      </c>
      <c r="AC10" s="37">
        <v>1140.4136594764234</v>
      </c>
      <c r="AD10" s="37">
        <v>1153.1322493709081</v>
      </c>
      <c r="AE10" s="37">
        <v>1207.6712025369327</v>
      </c>
      <c r="AF10" s="37">
        <v>1261.2922417935695</v>
      </c>
      <c r="AG10" s="37">
        <v>1261.9929770658396</v>
      </c>
      <c r="AH10" s="37">
        <v>1180.5215212377555</v>
      </c>
      <c r="AI10" s="37">
        <v>1191.8775066082007</v>
      </c>
      <c r="AJ10" s="37">
        <v>1175.2995223348514</v>
      </c>
      <c r="AK10" s="37">
        <v>1190.3905436811335</v>
      </c>
      <c r="AL10" s="37">
        <v>1226.8669104292219</v>
      </c>
      <c r="AM10" s="37">
        <v>1302.0435929449966</v>
      </c>
      <c r="AN10" s="37">
        <v>1292.9775358774748</v>
      </c>
      <c r="AO10" s="37">
        <v>1241.3011947666257</v>
      </c>
      <c r="AP10" s="37">
        <v>1221.8463521653055</v>
      </c>
      <c r="AQ10" s="37">
        <v>1218.1762358301751</v>
      </c>
      <c r="AR10" s="37">
        <v>1191.5740110264414</v>
      </c>
      <c r="AS10" s="37">
        <v>1193.5193476399204</v>
      </c>
      <c r="AT10" s="37">
        <v>1142.3170661248203</v>
      </c>
      <c r="AU10" s="37">
        <v>1148.1717033751975</v>
      </c>
      <c r="AV10" s="37">
        <v>1108.7368013611285</v>
      </c>
      <c r="AW10" s="37">
        <v>1147.1664546275781</v>
      </c>
      <c r="AX10" s="37">
        <v>1103.5931566944355</v>
      </c>
      <c r="AY10" s="37">
        <v>1098.1714466094977</v>
      </c>
      <c r="AZ10" s="37">
        <v>1036.3646009413403</v>
      </c>
      <c r="BA10" s="37">
        <v>1036.8971315057224</v>
      </c>
      <c r="BB10" s="37">
        <v>1029.2782854242987</v>
      </c>
      <c r="BC10" s="37">
        <v>1051.5262257640525</v>
      </c>
      <c r="BD10" s="37">
        <v>1075.5134110415252</v>
      </c>
      <c r="BE10" s="37">
        <v>1049.3967643205228</v>
      </c>
      <c r="BF10" s="37">
        <v>1050.0960435119302</v>
      </c>
      <c r="BG10" s="37">
        <v>1046.4413060205563</v>
      </c>
      <c r="BH10" s="37">
        <v>1069.851822035997</v>
      </c>
      <c r="BI10" s="37">
        <v>1116.4193762996449</v>
      </c>
      <c r="BJ10" s="37">
        <v>1130.6189867997916</v>
      </c>
      <c r="BK10" s="37">
        <v>1150.7678561566674</v>
      </c>
      <c r="BL10" s="37">
        <v>1172.2478650133919</v>
      </c>
      <c r="BM10" s="37">
        <v>1212.3466067170552</v>
      </c>
      <c r="BN10" s="37">
        <v>1199.2960241642259</v>
      </c>
      <c r="BO10" s="37">
        <v>1152.7371756304701</v>
      </c>
      <c r="BP10" s="37">
        <v>1195.8434017399479</v>
      </c>
      <c r="BQ10" s="37">
        <v>1184.4129565754354</v>
      </c>
      <c r="BR10" s="37">
        <v>1187.0902480868569</v>
      </c>
      <c r="BS10" s="37">
        <v>1209.0485741830209</v>
      </c>
      <c r="BT10" s="37">
        <v>1176.6758190640976</v>
      </c>
      <c r="BU10" s="37">
        <v>1162.1199600006564</v>
      </c>
      <c r="BV10" s="37">
        <v>1218.736975117072</v>
      </c>
      <c r="BW10" s="37">
        <v>1208.1364274849325</v>
      </c>
      <c r="BX10" s="37">
        <v>1249.0484462257029</v>
      </c>
      <c r="BY10" s="37">
        <v>1266.5558186078854</v>
      </c>
      <c r="BZ10" s="37">
        <v>1257.6852413343809</v>
      </c>
      <c r="CA10" s="37">
        <v>1182.2613282646487</v>
      </c>
      <c r="CB10" s="37">
        <v>1181.643780091357</v>
      </c>
      <c r="CC10" s="37">
        <v>1159.1529894392756</v>
      </c>
      <c r="CD10" s="37">
        <v>1129.0667719645078</v>
      </c>
      <c r="CE10" s="37">
        <v>1136.1285460798872</v>
      </c>
      <c r="CF10" s="37">
        <v>1091.0234698057677</v>
      </c>
      <c r="CG10" s="37">
        <v>1010.6518715615692</v>
      </c>
      <c r="CH10" s="37">
        <v>1017.1579734747354</v>
      </c>
      <c r="CI10" s="37">
        <v>1070.1252615866442</v>
      </c>
      <c r="CJ10" s="37">
        <v>1039.9032571734663</v>
      </c>
      <c r="CK10" s="37">
        <v>1009.855298509874</v>
      </c>
      <c r="CL10" s="37">
        <v>1040.9782796437917</v>
      </c>
      <c r="CM10" s="37">
        <v>1009.5751043466769</v>
      </c>
      <c r="CN10" s="37">
        <v>1024.6037154039821</v>
      </c>
      <c r="CO10" s="37">
        <v>1078.4318495606904</v>
      </c>
      <c r="CP10" s="37">
        <v>1124.8169814079081</v>
      </c>
      <c r="CQ10" s="37">
        <v>1141.9514468391988</v>
      </c>
      <c r="CR10" s="37">
        <v>1134.7253981288295</v>
      </c>
      <c r="CS10" s="37">
        <v>1091.0063099965662</v>
      </c>
      <c r="CT10" s="37">
        <v>1097.914906459687</v>
      </c>
      <c r="CU10" s="37">
        <v>1059.7905398577468</v>
      </c>
      <c r="CV10" s="37">
        <v>1067.3932777398657</v>
      </c>
      <c r="CW10" s="37">
        <v>1077.2290086706121</v>
      </c>
      <c r="CX10" s="37">
        <v>1089.9531244769473</v>
      </c>
      <c r="CY10" s="37">
        <v>1097.3018650875629</v>
      </c>
      <c r="CZ10" s="37">
        <v>1078.2341359327522</v>
      </c>
      <c r="DA10" s="37">
        <v>1027.3300220443816</v>
      </c>
      <c r="DB10" s="37">
        <v>1116.1831391138155</v>
      </c>
      <c r="DC10" s="37">
        <v>1145.3871671026282</v>
      </c>
      <c r="DD10" s="37">
        <v>1189.566972688991</v>
      </c>
      <c r="DE10" s="37">
        <v>1164.6213390023054</v>
      </c>
      <c r="DF10" s="37">
        <v>1108.1668110685021</v>
      </c>
      <c r="DG10" s="37">
        <v>1040.2372865874161</v>
      </c>
      <c r="DH10" s="37">
        <v>1043.2959359655749</v>
      </c>
      <c r="DI10" s="37">
        <v>999.89913011634474</v>
      </c>
      <c r="DJ10" s="37">
        <v>949.88712553761582</v>
      </c>
      <c r="DK10" s="37">
        <v>955.05642010360111</v>
      </c>
      <c r="DL10" s="37">
        <v>903.37939686699565</v>
      </c>
      <c r="DM10" s="37">
        <v>880.41586090950523</v>
      </c>
      <c r="DN10" s="37">
        <v>888.45320576195024</v>
      </c>
      <c r="DO10" s="37">
        <v>873.18130224054084</v>
      </c>
      <c r="DP10" s="37">
        <v>877.86402102299496</v>
      </c>
      <c r="DQ10" s="37">
        <v>826.0907013060496</v>
      </c>
      <c r="DR10" s="37">
        <v>794.95342309999728</v>
      </c>
      <c r="DS10" s="37">
        <v>776.5527521355292</v>
      </c>
      <c r="DT10" s="37">
        <v>786.91146132404299</v>
      </c>
      <c r="DU10" s="37">
        <v>789.83600687759827</v>
      </c>
      <c r="DV10" s="37">
        <v>785.3022328516987</v>
      </c>
      <c r="DW10" s="37">
        <v>756.46263624703533</v>
      </c>
      <c r="DX10" s="37">
        <v>755.69201739285188</v>
      </c>
      <c r="DY10" s="37">
        <v>720.81490591225531</v>
      </c>
      <c r="DZ10" s="37">
        <v>710.71323329214647</v>
      </c>
      <c r="EA10" s="37">
        <v>712.90361370858022</v>
      </c>
      <c r="EB10" s="37">
        <v>710.57253547637413</v>
      </c>
      <c r="EC10" s="37">
        <v>736.17668025425485</v>
      </c>
      <c r="ED10" s="37">
        <v>681.57971386292581</v>
      </c>
      <c r="EE10" s="37">
        <v>669.12499917137097</v>
      </c>
      <c r="EF10" s="37">
        <v>703.92274709386106</v>
      </c>
      <c r="EG10" s="37">
        <v>721.06153103685449</v>
      </c>
      <c r="EH10" s="37">
        <v>722.4197070800584</v>
      </c>
      <c r="EI10" s="37">
        <v>737.45373130601354</v>
      </c>
      <c r="EJ10" s="37">
        <v>734.72744674233525</v>
      </c>
      <c r="EK10" s="37">
        <v>746.3684422566572</v>
      </c>
      <c r="EL10" s="37">
        <v>671.73651688582777</v>
      </c>
      <c r="EM10" s="37">
        <v>631.13531528013675</v>
      </c>
      <c r="EN10" s="37">
        <v>622.46864373047242</v>
      </c>
      <c r="EO10" s="37">
        <v>632.3085394612541</v>
      </c>
      <c r="EP10" s="37">
        <v>652.05003825674873</v>
      </c>
      <c r="EQ10" s="37">
        <v>639.22810260964764</v>
      </c>
      <c r="ER10" s="37">
        <v>669.67509192253419</v>
      </c>
      <c r="ES10" s="37">
        <v>658.47649620593643</v>
      </c>
      <c r="ET10" s="37">
        <v>651.74173783868218</v>
      </c>
      <c r="EU10" s="37">
        <v>660.78993883316514</v>
      </c>
      <c r="EV10" s="37">
        <v>653.71130147009274</v>
      </c>
      <c r="EW10" s="37">
        <v>645.12891253680777</v>
      </c>
      <c r="EX10" s="37">
        <v>625.12968993431411</v>
      </c>
      <c r="EY10" s="37">
        <v>629.89751599177794</v>
      </c>
      <c r="EZ10" s="37">
        <v>610.51060064566684</v>
      </c>
      <c r="FA10" s="37">
        <v>586.13431375593325</v>
      </c>
      <c r="FB10" s="37">
        <v>594.51482641201369</v>
      </c>
      <c r="FC10" s="37">
        <v>558.83336760013344</v>
      </c>
      <c r="FD10" s="37">
        <v>578.17803741627813</v>
      </c>
      <c r="FE10" s="37">
        <v>541.33441235507087</v>
      </c>
      <c r="FF10" s="37">
        <v>565.93727865806864</v>
      </c>
      <c r="FG10" s="37">
        <v>565.55827689760474</v>
      </c>
      <c r="FH10" s="37">
        <v>566.3769401700664</v>
      </c>
      <c r="FI10" s="37">
        <v>596.39549301222723</v>
      </c>
      <c r="FJ10" s="37">
        <v>652.21253631306979</v>
      </c>
      <c r="FK10" s="37">
        <v>668.51421693925386</v>
      </c>
      <c r="FL10" s="37">
        <v>682.75429353785432</v>
      </c>
      <c r="FM10" s="37">
        <v>697.89188948979108</v>
      </c>
      <c r="FN10" s="37">
        <v>643.51876693779025</v>
      </c>
      <c r="FO10" s="37">
        <v>657.71642068269432</v>
      </c>
      <c r="FP10" s="37">
        <v>667.28411816377297</v>
      </c>
      <c r="FQ10" s="37">
        <v>665.18804237882182</v>
      </c>
      <c r="FR10" s="37">
        <v>656.08704660976207</v>
      </c>
      <c r="FS10" s="37">
        <v>662.42170828410212</v>
      </c>
      <c r="FT10" s="37">
        <v>624.76712608489618</v>
      </c>
      <c r="FU10" s="37">
        <v>598.07818890412352</v>
      </c>
      <c r="FV10" s="37">
        <v>592.38250667352349</v>
      </c>
      <c r="FW10" s="37">
        <v>601.25838737246306</v>
      </c>
      <c r="FX10" s="37">
        <v>586.72950880271947</v>
      </c>
      <c r="FY10" s="37">
        <v>606.45844797049449</v>
      </c>
      <c r="FZ10" s="37">
        <v>628.55937417366624</v>
      </c>
      <c r="GA10" s="37">
        <v>656.53007852139217</v>
      </c>
      <c r="GB10" s="37">
        <v>646.05810688519693</v>
      </c>
      <c r="GC10" s="37">
        <v>587.40413665531116</v>
      </c>
      <c r="GD10" s="37">
        <v>598.37709995725936</v>
      </c>
      <c r="GE10" s="37">
        <v>592.71821873507918</v>
      </c>
      <c r="GF10" s="37">
        <v>596.94055173190861</v>
      </c>
      <c r="GG10" s="37">
        <v>591.4077745202386</v>
      </c>
      <c r="GH10" s="37">
        <v>569.60888985733709</v>
      </c>
      <c r="GI10" s="37">
        <v>535.58843782850761</v>
      </c>
      <c r="GJ10" s="37">
        <v>599.77055707185298</v>
      </c>
      <c r="GK10" s="37">
        <v>566.23030696653609</v>
      </c>
      <c r="GL10" s="37">
        <v>547.36064946138981</v>
      </c>
      <c r="GM10" s="37">
        <v>524.50420438395406</v>
      </c>
      <c r="GN10" s="37">
        <v>546.99114852922423</v>
      </c>
      <c r="GO10" s="37">
        <v>547.97253619594449</v>
      </c>
      <c r="GP10" s="37">
        <v>545.71746029713427</v>
      </c>
      <c r="GQ10" s="37">
        <v>522.04903497438966</v>
      </c>
      <c r="GR10" s="37">
        <v>546.77810690971637</v>
      </c>
      <c r="GS10" s="37">
        <v>523.54308172679566</v>
      </c>
      <c r="GT10" s="37">
        <v>504.86314428787682</v>
      </c>
      <c r="GU10" s="37">
        <v>540.48635514401587</v>
      </c>
      <c r="GV10" s="37">
        <v>550.42168457588593</v>
      </c>
      <c r="GW10" s="37">
        <v>572.96125143577149</v>
      </c>
      <c r="GX10" s="37">
        <v>575.2370334785943</v>
      </c>
      <c r="GY10" s="37">
        <v>580.72422254173671</v>
      </c>
      <c r="GZ10" s="37">
        <v>571.86603339896772</v>
      </c>
      <c r="HA10" s="37">
        <v>555.04251124229415</v>
      </c>
      <c r="HB10" s="37">
        <v>546.39604072276495</v>
      </c>
      <c r="HC10" s="37">
        <v>558.64271250127183</v>
      </c>
      <c r="HD10" s="37">
        <v>544.7268012052881</v>
      </c>
      <c r="HE10" s="37">
        <v>504.61559982907818</v>
      </c>
      <c r="HF10" s="37">
        <v>511.74295894081411</v>
      </c>
      <c r="HG10" s="37">
        <v>483.23590821682046</v>
      </c>
      <c r="HH10" s="37">
        <v>494.97732837633663</v>
      </c>
      <c r="HI10" s="37">
        <v>504.5903897118755</v>
      </c>
      <c r="HJ10" s="37">
        <v>514.8548799595012</v>
      </c>
      <c r="HK10" s="37">
        <v>513.15039543899275</v>
      </c>
      <c r="HL10" s="37">
        <v>518.56320172468531</v>
      </c>
      <c r="HM10" s="37">
        <v>519.12622746640955</v>
      </c>
      <c r="HN10" s="37">
        <v>529.34248797105238</v>
      </c>
      <c r="HO10" s="37">
        <v>560.10728645784695</v>
      </c>
      <c r="HP10" s="37">
        <v>539.69386587321412</v>
      </c>
      <c r="HQ10" s="37">
        <v>523.64168377670705</v>
      </c>
      <c r="HR10" s="37">
        <v>529.3866118148228</v>
      </c>
      <c r="HS10" s="37">
        <v>509.07847859207703</v>
      </c>
      <c r="HT10" s="37">
        <v>497.54507217175501</v>
      </c>
      <c r="HU10" s="37">
        <v>505.47127138200545</v>
      </c>
      <c r="HV10" s="37">
        <v>515.05717740679245</v>
      </c>
      <c r="HW10" s="37">
        <v>528.80806656161678</v>
      </c>
      <c r="HX10" s="37">
        <v>516.03641321349608</v>
      </c>
      <c r="HY10" s="37">
        <v>490.36511541661247</v>
      </c>
      <c r="HZ10" s="37">
        <v>475.66353910982832</v>
      </c>
      <c r="IA10" s="37">
        <v>478.92919666362337</v>
      </c>
      <c r="IB10" s="37">
        <v>480.17473191220853</v>
      </c>
      <c r="IC10" s="37">
        <v>492.382209548258</v>
      </c>
      <c r="ID10" s="37">
        <v>514.26193210163626</v>
      </c>
      <c r="IE10" s="37">
        <v>522.63068066017183</v>
      </c>
      <c r="IF10" s="37">
        <v>548.30597147452363</v>
      </c>
      <c r="IG10" s="37">
        <v>521.97766698264638</v>
      </c>
      <c r="IH10" s="37">
        <v>535.79328395458231</v>
      </c>
      <c r="II10" s="37">
        <v>516.78905564018248</v>
      </c>
      <c r="IJ10" s="37">
        <v>511.59071438524086</v>
      </c>
      <c r="IK10" s="37">
        <v>517.18882740054698</v>
      </c>
      <c r="IL10" s="37">
        <v>528.35178146721455</v>
      </c>
      <c r="IM10" s="37">
        <v>563.48830466733875</v>
      </c>
      <c r="IN10" s="37">
        <v>573.19140685810999</v>
      </c>
    </row>
    <row r="11" spans="1:463" x14ac:dyDescent="0.2">
      <c r="A11" s="33" t="s">
        <v>13</v>
      </c>
      <c r="B11" s="41">
        <f>+beta</f>
        <v>0.5</v>
      </c>
      <c r="D11" s="42" cm="1">
        <f t="array" aca="1" ref="D11" ca="1">+price2</f>
        <v>0</v>
      </c>
      <c r="F11" s="76">
        <v>6</v>
      </c>
      <c r="G11" s="37">
        <v>1121.8946886429501</v>
      </c>
      <c r="H11" s="37">
        <v>1095.1644095185015</v>
      </c>
      <c r="I11" s="37">
        <v>1070.174940553673</v>
      </c>
      <c r="J11" s="37">
        <v>1064.3199154483427</v>
      </c>
      <c r="K11" s="37">
        <v>1086.1447443827285</v>
      </c>
      <c r="L11" s="37">
        <v>1111.5995560007075</v>
      </c>
      <c r="M11" s="37">
        <v>1056.0768627303962</v>
      </c>
      <c r="N11" s="37">
        <v>1056.9487726898119</v>
      </c>
      <c r="O11" s="37">
        <v>1034.7889668954545</v>
      </c>
      <c r="P11" s="37">
        <v>1095.0903046270068</v>
      </c>
      <c r="Q11" s="37">
        <v>1051.1419191336688</v>
      </c>
      <c r="R11" s="37">
        <v>1123.8417349776303</v>
      </c>
      <c r="S11" s="37">
        <v>1131.5287535058217</v>
      </c>
      <c r="T11" s="37">
        <v>1092.1420106002256</v>
      </c>
      <c r="U11" s="37">
        <v>1164.7073887554936</v>
      </c>
      <c r="V11" s="37">
        <v>1138.3563251133871</v>
      </c>
      <c r="W11" s="37">
        <v>1151.0948352687321</v>
      </c>
      <c r="X11" s="37">
        <v>1103.450542563203</v>
      </c>
      <c r="Y11" s="37">
        <v>1008.0358216631103</v>
      </c>
      <c r="Z11" s="37">
        <v>1003.1213590080646</v>
      </c>
      <c r="AA11" s="37">
        <v>1056.8480809849614</v>
      </c>
      <c r="AB11" s="37">
        <v>1085.5605661799286</v>
      </c>
      <c r="AC11" s="37">
        <v>1156.5224961262686</v>
      </c>
      <c r="AD11" s="37">
        <v>1195.6933663542225</v>
      </c>
      <c r="AE11" s="37">
        <v>1219.0853352882955</v>
      </c>
      <c r="AF11" s="37">
        <v>1225.1784700107514</v>
      </c>
      <c r="AG11" s="37">
        <v>1272.4169281484458</v>
      </c>
      <c r="AH11" s="37">
        <v>1236.2411825867216</v>
      </c>
      <c r="AI11" s="37">
        <v>1222.9877733020314</v>
      </c>
      <c r="AJ11" s="37">
        <v>1267.0496097560776</v>
      </c>
      <c r="AK11" s="37">
        <v>1265.4869264653246</v>
      </c>
      <c r="AL11" s="37">
        <v>1255.1149135649293</v>
      </c>
      <c r="AM11" s="37">
        <v>1297.7011101428827</v>
      </c>
      <c r="AN11" s="37">
        <v>1336.4824327053423</v>
      </c>
      <c r="AO11" s="37">
        <v>1329.7844519910859</v>
      </c>
      <c r="AP11" s="37">
        <v>1375.2627896735482</v>
      </c>
      <c r="AQ11" s="37">
        <v>1333.5101034276613</v>
      </c>
      <c r="AR11" s="37">
        <v>1360.9332140911815</v>
      </c>
      <c r="AS11" s="37">
        <v>1440.2270731318765</v>
      </c>
      <c r="AT11" s="37">
        <v>1448.4139463090391</v>
      </c>
      <c r="AU11" s="37">
        <v>1576.0186019454111</v>
      </c>
      <c r="AV11" s="37">
        <v>1577.7392838083342</v>
      </c>
      <c r="AW11" s="37">
        <v>1651.3077075150616</v>
      </c>
      <c r="AX11" s="37">
        <v>1499.5007092638825</v>
      </c>
      <c r="AY11" s="37">
        <v>1499.6475456064534</v>
      </c>
      <c r="AZ11" s="37">
        <v>1533.967474782004</v>
      </c>
      <c r="BA11" s="37">
        <v>1591.2312369004933</v>
      </c>
      <c r="BB11" s="37">
        <v>1566.350045827628</v>
      </c>
      <c r="BC11" s="37">
        <v>1463.8500468648888</v>
      </c>
      <c r="BD11" s="37">
        <v>1508.4297792726761</v>
      </c>
      <c r="BE11" s="37">
        <v>1558.1166522370893</v>
      </c>
      <c r="BF11" s="37">
        <v>1625.2887026942981</v>
      </c>
      <c r="BG11" s="37">
        <v>1600.1280210636803</v>
      </c>
      <c r="BH11" s="37">
        <v>1660.7900760291343</v>
      </c>
      <c r="BI11" s="37">
        <v>1619.660299624155</v>
      </c>
      <c r="BJ11" s="37">
        <v>1564.3579915875034</v>
      </c>
      <c r="BK11" s="37">
        <v>1679.6766511852684</v>
      </c>
      <c r="BL11" s="37">
        <v>1636.2880882720622</v>
      </c>
      <c r="BM11" s="37">
        <v>1744.6127565185629</v>
      </c>
      <c r="BN11" s="37">
        <v>1708.6530265542374</v>
      </c>
      <c r="BO11" s="37">
        <v>1674.7309154541886</v>
      </c>
      <c r="BP11" s="37">
        <v>1523.9884052361504</v>
      </c>
      <c r="BQ11" s="37">
        <v>1500.3248230161573</v>
      </c>
      <c r="BR11" s="37">
        <v>1499.6681128811856</v>
      </c>
      <c r="BS11" s="37">
        <v>1336.0926177434362</v>
      </c>
      <c r="BT11" s="37">
        <v>1312.9111092732817</v>
      </c>
      <c r="BU11" s="37">
        <v>1202.7595857643364</v>
      </c>
      <c r="BV11" s="37">
        <v>1185.0559006735946</v>
      </c>
      <c r="BW11" s="37">
        <v>1177.7209266138425</v>
      </c>
      <c r="BX11" s="37">
        <v>1102.5792454527336</v>
      </c>
      <c r="BY11" s="37">
        <v>1114.6989706206343</v>
      </c>
      <c r="BZ11" s="37">
        <v>1048.6669595264673</v>
      </c>
      <c r="CA11" s="37">
        <v>1047.2450503549701</v>
      </c>
      <c r="CB11" s="37">
        <v>1049.1344245181942</v>
      </c>
      <c r="CC11" s="37">
        <v>994.41678768221368</v>
      </c>
      <c r="CD11" s="37">
        <v>951.29072435495254</v>
      </c>
      <c r="CE11" s="37">
        <v>908.50631726551251</v>
      </c>
      <c r="CF11" s="37">
        <v>935.2894490993134</v>
      </c>
      <c r="CG11" s="37">
        <v>948.67460118831593</v>
      </c>
      <c r="CH11" s="37">
        <v>948.98721308528593</v>
      </c>
      <c r="CI11" s="37">
        <v>982.63862922578926</v>
      </c>
      <c r="CJ11" s="37">
        <v>1041.6907175838087</v>
      </c>
      <c r="CK11" s="37">
        <v>1223.7963081819901</v>
      </c>
      <c r="CL11" s="37">
        <v>1247.057883723882</v>
      </c>
      <c r="CM11" s="37">
        <v>1146.7967292911085</v>
      </c>
      <c r="CN11" s="37">
        <v>1187.1995015105497</v>
      </c>
      <c r="CO11" s="37">
        <v>1182.5530412789853</v>
      </c>
      <c r="CP11" s="37">
        <v>1124.447932750601</v>
      </c>
      <c r="CQ11" s="37">
        <v>1028.6929598646173</v>
      </c>
      <c r="CR11" s="37">
        <v>899.09616152699346</v>
      </c>
      <c r="CS11" s="37">
        <v>979.4426416853795</v>
      </c>
      <c r="CT11" s="37">
        <v>922.44933365164866</v>
      </c>
      <c r="CU11" s="37">
        <v>971.15131108711944</v>
      </c>
      <c r="CV11" s="37">
        <v>947.7540837431186</v>
      </c>
      <c r="CW11" s="37">
        <v>964.52633751803182</v>
      </c>
      <c r="CX11" s="37">
        <v>943.6018648510825</v>
      </c>
      <c r="CY11" s="37">
        <v>925.24179453557133</v>
      </c>
      <c r="CZ11" s="37">
        <v>904.03854954117924</v>
      </c>
      <c r="DA11" s="37">
        <v>921.43705221124981</v>
      </c>
      <c r="DB11" s="37">
        <v>1041.4529372747097</v>
      </c>
      <c r="DC11" s="37">
        <v>1036.9321070911246</v>
      </c>
      <c r="DD11" s="37">
        <v>1050.8166562777521</v>
      </c>
      <c r="DE11" s="37">
        <v>1111.1720986991702</v>
      </c>
      <c r="DF11" s="37">
        <v>1128.4776595890605</v>
      </c>
      <c r="DG11" s="37">
        <v>1067.6492415740577</v>
      </c>
      <c r="DH11" s="37">
        <v>1000.0213036490155</v>
      </c>
      <c r="DI11" s="37">
        <v>1030.6397918693544</v>
      </c>
      <c r="DJ11" s="37">
        <v>1054.9005043510192</v>
      </c>
      <c r="DK11" s="37">
        <v>1091.6046708919819</v>
      </c>
      <c r="DL11" s="37">
        <v>1027.1764653342896</v>
      </c>
      <c r="DM11" s="37">
        <v>1134.3375408243105</v>
      </c>
      <c r="DN11" s="37">
        <v>1054.1323200981742</v>
      </c>
      <c r="DO11" s="37">
        <v>1055.4760668152612</v>
      </c>
      <c r="DP11" s="37">
        <v>1027.516692445831</v>
      </c>
      <c r="DQ11" s="37">
        <v>1071.1451452053193</v>
      </c>
      <c r="DR11" s="37">
        <v>1100.2984956724379</v>
      </c>
      <c r="DS11" s="37">
        <v>1218.1240444181749</v>
      </c>
      <c r="DT11" s="37">
        <v>1172.9994468118475</v>
      </c>
      <c r="DU11" s="37">
        <v>1010.1686729675732</v>
      </c>
      <c r="DV11" s="37">
        <v>923.72086539223051</v>
      </c>
      <c r="DW11" s="37">
        <v>915.53167340827758</v>
      </c>
      <c r="DX11" s="37">
        <v>824.05401484170409</v>
      </c>
      <c r="DY11" s="37">
        <v>834.89635786366352</v>
      </c>
      <c r="DZ11" s="37">
        <v>841.53746710469591</v>
      </c>
      <c r="EA11" s="37">
        <v>908.84248366044733</v>
      </c>
      <c r="EB11" s="37">
        <v>816.63194470834333</v>
      </c>
      <c r="EC11" s="37">
        <v>811.02992987381367</v>
      </c>
      <c r="ED11" s="37">
        <v>907.04601464506607</v>
      </c>
      <c r="EE11" s="37">
        <v>998.74234944957993</v>
      </c>
      <c r="EF11" s="37">
        <v>938.28763520166706</v>
      </c>
      <c r="EG11" s="37">
        <v>881.5635927491868</v>
      </c>
      <c r="EH11" s="37">
        <v>805.21226785113026</v>
      </c>
      <c r="EI11" s="37">
        <v>852.06397462322832</v>
      </c>
      <c r="EJ11" s="37">
        <v>816.60852866904804</v>
      </c>
      <c r="EK11" s="37">
        <v>835.54750045762728</v>
      </c>
      <c r="EL11" s="37">
        <v>863.75750975315407</v>
      </c>
      <c r="EM11" s="37">
        <v>831.17329548959492</v>
      </c>
      <c r="EN11" s="37">
        <v>821.3785209783922</v>
      </c>
      <c r="EO11" s="37">
        <v>765.85797826693226</v>
      </c>
      <c r="EP11" s="37">
        <v>710.10526385927722</v>
      </c>
      <c r="EQ11" s="37">
        <v>742.2403886085616</v>
      </c>
      <c r="ER11" s="37">
        <v>741.95140343893979</v>
      </c>
      <c r="ES11" s="37">
        <v>650.16902464933332</v>
      </c>
      <c r="ET11" s="37">
        <v>661.85337998107389</v>
      </c>
      <c r="EU11" s="37">
        <v>644.87361718001216</v>
      </c>
      <c r="EV11" s="37">
        <v>658.01610659008213</v>
      </c>
      <c r="EW11" s="37">
        <v>642.85461244500107</v>
      </c>
      <c r="EX11" s="37">
        <v>573.75105127983488</v>
      </c>
      <c r="EY11" s="37">
        <v>569.18806575869507</v>
      </c>
      <c r="EZ11" s="37">
        <v>635.0564617384847</v>
      </c>
      <c r="FA11" s="37">
        <v>651.36677076267131</v>
      </c>
      <c r="FB11" s="37">
        <v>682.94423292374393</v>
      </c>
      <c r="FC11" s="37">
        <v>753.28713229474738</v>
      </c>
      <c r="FD11" s="37">
        <v>741.88116938610824</v>
      </c>
      <c r="FE11" s="37">
        <v>741.05893291484608</v>
      </c>
      <c r="FF11" s="37">
        <v>725.90536869841901</v>
      </c>
      <c r="FG11" s="37">
        <v>711.06251067161156</v>
      </c>
      <c r="FH11" s="37">
        <v>714.84393747722675</v>
      </c>
      <c r="FI11" s="37">
        <v>710.8182037298227</v>
      </c>
      <c r="FJ11" s="37">
        <v>631.65112719107503</v>
      </c>
      <c r="FK11" s="37">
        <v>614.36122279892766</v>
      </c>
      <c r="FL11" s="37">
        <v>585.94294385016838</v>
      </c>
      <c r="FM11" s="37">
        <v>613.04149567754587</v>
      </c>
      <c r="FN11" s="37">
        <v>635.66383251762682</v>
      </c>
      <c r="FO11" s="37">
        <v>664.59160838729463</v>
      </c>
      <c r="FP11" s="37">
        <v>649.26769536328561</v>
      </c>
      <c r="FQ11" s="37">
        <v>590.52789767099227</v>
      </c>
      <c r="FR11" s="37">
        <v>505.64274520042079</v>
      </c>
      <c r="FS11" s="37">
        <v>548.59480326724758</v>
      </c>
      <c r="FT11" s="37">
        <v>540.42148362075443</v>
      </c>
      <c r="FU11" s="37">
        <v>575.58429487138199</v>
      </c>
      <c r="FV11" s="37">
        <v>560.85487717336332</v>
      </c>
      <c r="FW11" s="37">
        <v>561.43782130031445</v>
      </c>
      <c r="FX11" s="37">
        <v>565.25198621595905</v>
      </c>
      <c r="FY11" s="37">
        <v>568.0053283083837</v>
      </c>
      <c r="FZ11" s="37">
        <v>556.22995451051054</v>
      </c>
      <c r="GA11" s="37">
        <v>565.33843540452062</v>
      </c>
      <c r="GB11" s="37">
        <v>655.02179167316353</v>
      </c>
      <c r="GC11" s="37">
        <v>769.38326268681828</v>
      </c>
      <c r="GD11" s="37">
        <v>749.55855162932585</v>
      </c>
      <c r="GE11" s="37">
        <v>803.95293806939389</v>
      </c>
      <c r="GF11" s="37">
        <v>742.07517095008643</v>
      </c>
      <c r="GG11" s="37">
        <v>717.46576038920182</v>
      </c>
      <c r="GH11" s="37">
        <v>781.72670494801571</v>
      </c>
      <c r="GI11" s="37">
        <v>780.48563466581038</v>
      </c>
      <c r="GJ11" s="37">
        <v>861.32198066910996</v>
      </c>
      <c r="GK11" s="37">
        <v>857.73584275131509</v>
      </c>
      <c r="GL11" s="37">
        <v>837.61717749173044</v>
      </c>
      <c r="GM11" s="37">
        <v>779.70680062825295</v>
      </c>
      <c r="GN11" s="37">
        <v>779.57668339197505</v>
      </c>
      <c r="GO11" s="37">
        <v>790.66773350022083</v>
      </c>
      <c r="GP11" s="37">
        <v>828.24504496779241</v>
      </c>
      <c r="GQ11" s="37">
        <v>793.62103314485</v>
      </c>
      <c r="GR11" s="37">
        <v>798.8483238490918</v>
      </c>
      <c r="GS11" s="37">
        <v>900.33759778066769</v>
      </c>
      <c r="GT11" s="37">
        <v>868.30873609834066</v>
      </c>
      <c r="GU11" s="37">
        <v>891.98370557498799</v>
      </c>
      <c r="GV11" s="37">
        <v>831.2423468922392</v>
      </c>
      <c r="GW11" s="37">
        <v>837.97792739061663</v>
      </c>
      <c r="GX11" s="37">
        <v>860.01828471368401</v>
      </c>
      <c r="GY11" s="37">
        <v>887.84044346837425</v>
      </c>
      <c r="GZ11" s="37">
        <v>877.35725269741818</v>
      </c>
      <c r="HA11" s="37">
        <v>879.11570432208805</v>
      </c>
      <c r="HB11" s="37">
        <v>901.32795674328054</v>
      </c>
      <c r="HC11" s="37">
        <v>1025.1890811071182</v>
      </c>
      <c r="HD11" s="37">
        <v>992.98289835625656</v>
      </c>
      <c r="HE11" s="37">
        <v>984.15139258062004</v>
      </c>
      <c r="HF11" s="37">
        <v>896.90484009146996</v>
      </c>
      <c r="HG11" s="37">
        <v>906.99681368156826</v>
      </c>
      <c r="HH11" s="37">
        <v>875.33060327692556</v>
      </c>
      <c r="HI11" s="37">
        <v>933.74069121475236</v>
      </c>
      <c r="HJ11" s="37">
        <v>956.50206520952429</v>
      </c>
      <c r="HK11" s="37">
        <v>1043.237118858239</v>
      </c>
      <c r="HL11" s="37">
        <v>1046.0292210296611</v>
      </c>
      <c r="HM11" s="37">
        <v>943.61280344195666</v>
      </c>
      <c r="HN11" s="37">
        <v>902.72432803224785</v>
      </c>
      <c r="HO11" s="37">
        <v>790.05549616177211</v>
      </c>
      <c r="HP11" s="37">
        <v>784.27507774010837</v>
      </c>
      <c r="HQ11" s="37">
        <v>760.09139166840612</v>
      </c>
      <c r="HR11" s="37">
        <v>798.81990001878796</v>
      </c>
      <c r="HS11" s="37">
        <v>870.88083921948657</v>
      </c>
      <c r="HT11" s="37">
        <v>895.98079417477959</v>
      </c>
      <c r="HU11" s="37">
        <v>765.31561198077679</v>
      </c>
      <c r="HV11" s="37">
        <v>801.65184587210706</v>
      </c>
      <c r="HW11" s="37">
        <v>729.07308971026691</v>
      </c>
      <c r="HX11" s="37">
        <v>735.85696237474804</v>
      </c>
      <c r="HY11" s="37">
        <v>678.64136386006555</v>
      </c>
      <c r="HZ11" s="37">
        <v>611.8642979704457</v>
      </c>
      <c r="IA11" s="37">
        <v>649.1089544388924</v>
      </c>
      <c r="IB11" s="37">
        <v>673.24960058157797</v>
      </c>
      <c r="IC11" s="37">
        <v>628.92123813599403</v>
      </c>
      <c r="ID11" s="37">
        <v>648.61848975299336</v>
      </c>
      <c r="IE11" s="37">
        <v>630.50736763587679</v>
      </c>
      <c r="IF11" s="37">
        <v>575.99442354121095</v>
      </c>
      <c r="IG11" s="37">
        <v>561.43969287266077</v>
      </c>
      <c r="IH11" s="37">
        <v>605.38683448244876</v>
      </c>
      <c r="II11" s="37">
        <v>550.32784572338574</v>
      </c>
      <c r="IJ11" s="37">
        <v>520.73381695663829</v>
      </c>
      <c r="IK11" s="37">
        <v>618.92996087827783</v>
      </c>
      <c r="IL11" s="37">
        <v>609.89695458299116</v>
      </c>
      <c r="IM11" s="37">
        <v>628.358364715937</v>
      </c>
      <c r="IN11" s="37">
        <v>632.95717262643359</v>
      </c>
    </row>
    <row r="12" spans="1:463" x14ac:dyDescent="0.2">
      <c r="A12" s="34" t="s">
        <v>28</v>
      </c>
      <c r="B12" s="43">
        <f>+rho</f>
        <v>0.50168594586082083</v>
      </c>
      <c r="D12" s="42" cm="1">
        <f t="array" aca="1" ref="D12" ca="1">+price2</f>
        <v>0</v>
      </c>
      <c r="F12" s="76">
        <v>7</v>
      </c>
      <c r="G12" s="37">
        <v>1121.8946886429501</v>
      </c>
      <c r="H12" s="37">
        <v>1150.2137676763386</v>
      </c>
      <c r="I12" s="37">
        <v>1057.012551431648</v>
      </c>
      <c r="J12" s="37">
        <v>1040.2946150010175</v>
      </c>
      <c r="K12" s="37">
        <v>1055.8359522446219</v>
      </c>
      <c r="L12" s="37">
        <v>1088.1034277786393</v>
      </c>
      <c r="M12" s="37">
        <v>1117.0657613431106</v>
      </c>
      <c r="N12" s="37">
        <v>1130.3987934325291</v>
      </c>
      <c r="O12" s="37">
        <v>1171.2140743226719</v>
      </c>
      <c r="P12" s="37">
        <v>1129.2784860063796</v>
      </c>
      <c r="Q12" s="37">
        <v>1059.4283000511073</v>
      </c>
      <c r="R12" s="37">
        <v>1044.4483097550385</v>
      </c>
      <c r="S12" s="37">
        <v>1074.8857916904726</v>
      </c>
      <c r="T12" s="37">
        <v>1054.7624283948735</v>
      </c>
      <c r="U12" s="37">
        <v>1036.2565781158953</v>
      </c>
      <c r="V12" s="37">
        <v>1047.8101143538504</v>
      </c>
      <c r="W12" s="37">
        <v>965.78484018153654</v>
      </c>
      <c r="X12" s="37">
        <v>953.94121467287721</v>
      </c>
      <c r="Y12" s="37">
        <v>883.85262555854592</v>
      </c>
      <c r="Z12" s="37">
        <v>908.0770309490174</v>
      </c>
      <c r="AA12" s="37">
        <v>907.63088016158372</v>
      </c>
      <c r="AB12" s="37">
        <v>816.73673993154034</v>
      </c>
      <c r="AC12" s="37">
        <v>819.41693665319622</v>
      </c>
      <c r="AD12" s="37">
        <v>772.23521591115275</v>
      </c>
      <c r="AE12" s="37">
        <v>743.80162741307265</v>
      </c>
      <c r="AF12" s="37">
        <v>746.15654437638716</v>
      </c>
      <c r="AG12" s="37">
        <v>787.28960009745265</v>
      </c>
      <c r="AH12" s="37">
        <v>762.46981277751672</v>
      </c>
      <c r="AI12" s="37">
        <v>744.35199779876461</v>
      </c>
      <c r="AJ12" s="37">
        <v>758.01246334394568</v>
      </c>
      <c r="AK12" s="37">
        <v>767.95994517438726</v>
      </c>
      <c r="AL12" s="37">
        <v>782.09725727606792</v>
      </c>
      <c r="AM12" s="37">
        <v>795.75746176945609</v>
      </c>
      <c r="AN12" s="37">
        <v>766.58906322762232</v>
      </c>
      <c r="AO12" s="37">
        <v>779.58837593030955</v>
      </c>
      <c r="AP12" s="37">
        <v>781.46038616647456</v>
      </c>
      <c r="AQ12" s="37">
        <v>814.82037265691122</v>
      </c>
      <c r="AR12" s="37">
        <v>823.81271973984167</v>
      </c>
      <c r="AS12" s="37">
        <v>829.13617946147258</v>
      </c>
      <c r="AT12" s="37">
        <v>868.03462869569489</v>
      </c>
      <c r="AU12" s="37">
        <v>859.55100211978197</v>
      </c>
      <c r="AV12" s="37">
        <v>845.15870028544987</v>
      </c>
      <c r="AW12" s="37">
        <v>822.59388156979423</v>
      </c>
      <c r="AX12" s="37">
        <v>770.11399281137403</v>
      </c>
      <c r="AY12" s="37">
        <v>740.86998286027415</v>
      </c>
      <c r="AZ12" s="37">
        <v>665.17093434785249</v>
      </c>
      <c r="BA12" s="37">
        <v>664.41153943312986</v>
      </c>
      <c r="BB12" s="37">
        <v>649.82967018350143</v>
      </c>
      <c r="BC12" s="37">
        <v>659.3863546410613</v>
      </c>
      <c r="BD12" s="37">
        <v>695.38839801585505</v>
      </c>
      <c r="BE12" s="37">
        <v>693.19027640161494</v>
      </c>
      <c r="BF12" s="37">
        <v>674.04796250880099</v>
      </c>
      <c r="BG12" s="37">
        <v>684.95081268028946</v>
      </c>
      <c r="BH12" s="37">
        <v>650.92343994732073</v>
      </c>
      <c r="BI12" s="37">
        <v>670.38500850047046</v>
      </c>
      <c r="BJ12" s="37">
        <v>676.65221880303386</v>
      </c>
      <c r="BK12" s="37">
        <v>668.81010127592504</v>
      </c>
      <c r="BL12" s="37">
        <v>686.82956229967954</v>
      </c>
      <c r="BM12" s="37">
        <v>675.90207919296233</v>
      </c>
      <c r="BN12" s="37">
        <v>682.662172219843</v>
      </c>
      <c r="BO12" s="37">
        <v>691.86704102919543</v>
      </c>
      <c r="BP12" s="37">
        <v>698.42241905649837</v>
      </c>
      <c r="BQ12" s="37">
        <v>684.19857453289512</v>
      </c>
      <c r="BR12" s="37">
        <v>691.43576463528541</v>
      </c>
      <c r="BS12" s="37">
        <v>709.83092157896647</v>
      </c>
      <c r="BT12" s="37">
        <v>672.74104694602113</v>
      </c>
      <c r="BU12" s="37">
        <v>674.62656038423552</v>
      </c>
      <c r="BV12" s="37">
        <v>661.50469099775148</v>
      </c>
      <c r="BW12" s="37">
        <v>651.2360621199831</v>
      </c>
      <c r="BX12" s="37">
        <v>622.56287083404789</v>
      </c>
      <c r="BY12" s="37">
        <v>606.88251148211179</v>
      </c>
      <c r="BZ12" s="37">
        <v>617.82704302590946</v>
      </c>
      <c r="CA12" s="37">
        <v>620.00351959689215</v>
      </c>
      <c r="CB12" s="37">
        <v>639.75729086911952</v>
      </c>
      <c r="CC12" s="37">
        <v>623.13219945067203</v>
      </c>
      <c r="CD12" s="37">
        <v>637.42888130634412</v>
      </c>
      <c r="CE12" s="37">
        <v>638.73122747382797</v>
      </c>
      <c r="CF12" s="37">
        <v>657.98884628802716</v>
      </c>
      <c r="CG12" s="37">
        <v>643.7484280146009</v>
      </c>
      <c r="CH12" s="37">
        <v>680.60132176659295</v>
      </c>
      <c r="CI12" s="37">
        <v>681.58788135667533</v>
      </c>
      <c r="CJ12" s="37">
        <v>688.19861194938301</v>
      </c>
      <c r="CK12" s="37">
        <v>702.67148030681608</v>
      </c>
      <c r="CL12" s="37">
        <v>675.92225086586154</v>
      </c>
      <c r="CM12" s="37">
        <v>672.76381893813959</v>
      </c>
      <c r="CN12" s="37">
        <v>677.89413861939727</v>
      </c>
      <c r="CO12" s="37">
        <v>661.46142278163961</v>
      </c>
      <c r="CP12" s="37">
        <v>701.03001367650813</v>
      </c>
      <c r="CQ12" s="37">
        <v>684.40136287885173</v>
      </c>
      <c r="CR12" s="37">
        <v>689.05714409657708</v>
      </c>
      <c r="CS12" s="37">
        <v>707.82154625260762</v>
      </c>
      <c r="CT12" s="37">
        <v>683.7729614259257</v>
      </c>
      <c r="CU12" s="37">
        <v>695.46520163464425</v>
      </c>
      <c r="CV12" s="37">
        <v>725.56515068784506</v>
      </c>
      <c r="CW12" s="37">
        <v>739.43141721322183</v>
      </c>
      <c r="CX12" s="37">
        <v>748.22668766024185</v>
      </c>
      <c r="CY12" s="37">
        <v>766.58150269441091</v>
      </c>
      <c r="CZ12" s="37">
        <v>787.05933152251168</v>
      </c>
      <c r="DA12" s="37">
        <v>784.08839799225336</v>
      </c>
      <c r="DB12" s="37">
        <v>788.26629914509158</v>
      </c>
      <c r="DC12" s="37">
        <v>802.91754727228158</v>
      </c>
      <c r="DD12" s="37">
        <v>796.78287711053656</v>
      </c>
      <c r="DE12" s="37">
        <v>767.28090358210716</v>
      </c>
      <c r="DF12" s="37">
        <v>746.26903201209575</v>
      </c>
      <c r="DG12" s="37">
        <v>730.57630566413218</v>
      </c>
      <c r="DH12" s="37">
        <v>741.43143919939314</v>
      </c>
      <c r="DI12" s="37">
        <v>748.42548166901327</v>
      </c>
      <c r="DJ12" s="37">
        <v>757.04377265267203</v>
      </c>
      <c r="DK12" s="37">
        <v>802.45540772487095</v>
      </c>
      <c r="DL12" s="37">
        <v>804.57318979146748</v>
      </c>
      <c r="DM12" s="37">
        <v>766.76864849131721</v>
      </c>
      <c r="DN12" s="37">
        <v>774.14142865778479</v>
      </c>
      <c r="DO12" s="37">
        <v>740.34941209669626</v>
      </c>
      <c r="DP12" s="37">
        <v>720.14140564891068</v>
      </c>
      <c r="DQ12" s="37">
        <v>676.81026939670255</v>
      </c>
      <c r="DR12" s="37">
        <v>658.03819774720478</v>
      </c>
      <c r="DS12" s="37">
        <v>671.744334323148</v>
      </c>
      <c r="DT12" s="37">
        <v>691.97902128699843</v>
      </c>
      <c r="DU12" s="37">
        <v>711.7051336453618</v>
      </c>
      <c r="DV12" s="37">
        <v>665.14030436219537</v>
      </c>
      <c r="DW12" s="37">
        <v>652.28333543362476</v>
      </c>
      <c r="DX12" s="37">
        <v>645.37621620660047</v>
      </c>
      <c r="DY12" s="37">
        <v>591.97095633969332</v>
      </c>
      <c r="DZ12" s="37">
        <v>570.10757790801972</v>
      </c>
      <c r="EA12" s="37">
        <v>578.20618197023271</v>
      </c>
      <c r="EB12" s="37">
        <v>596.33240937577864</v>
      </c>
      <c r="EC12" s="37">
        <v>630.26898020092642</v>
      </c>
      <c r="ED12" s="37">
        <v>643.80911342814863</v>
      </c>
      <c r="EE12" s="37">
        <v>643.4034003154178</v>
      </c>
      <c r="EF12" s="37">
        <v>628.50756708702613</v>
      </c>
      <c r="EG12" s="37">
        <v>619.23214300634413</v>
      </c>
      <c r="EH12" s="37">
        <v>617.80050358655456</v>
      </c>
      <c r="EI12" s="37">
        <v>591.43542853137478</v>
      </c>
      <c r="EJ12" s="37">
        <v>578.67836729502289</v>
      </c>
      <c r="EK12" s="37">
        <v>576.62684606197377</v>
      </c>
      <c r="EL12" s="37">
        <v>582.22647038224773</v>
      </c>
      <c r="EM12" s="37">
        <v>549.04341177738081</v>
      </c>
      <c r="EN12" s="37">
        <v>552.18997077278425</v>
      </c>
      <c r="EO12" s="37">
        <v>559.83438640183931</v>
      </c>
      <c r="EP12" s="37">
        <v>595.98898604438284</v>
      </c>
      <c r="EQ12" s="37">
        <v>601.62289713197265</v>
      </c>
      <c r="ER12" s="37">
        <v>587.55172566886222</v>
      </c>
      <c r="ES12" s="37">
        <v>604.46361647864171</v>
      </c>
      <c r="ET12" s="37">
        <v>601.54079491173911</v>
      </c>
      <c r="EU12" s="37">
        <v>590.13723483444687</v>
      </c>
      <c r="EV12" s="37">
        <v>584.8983871793489</v>
      </c>
      <c r="EW12" s="37">
        <v>573.20398376097489</v>
      </c>
      <c r="EX12" s="37">
        <v>591.32873113366657</v>
      </c>
      <c r="EY12" s="37">
        <v>604.71639913780621</v>
      </c>
      <c r="EZ12" s="37">
        <v>578.04328344544012</v>
      </c>
      <c r="FA12" s="37">
        <v>553.67287637024492</v>
      </c>
      <c r="FB12" s="37">
        <v>518.55285089440167</v>
      </c>
      <c r="FC12" s="37">
        <v>510.42786270530081</v>
      </c>
      <c r="FD12" s="37">
        <v>530.98360526701026</v>
      </c>
      <c r="FE12" s="37">
        <v>540.1346396657683</v>
      </c>
      <c r="FF12" s="37">
        <v>529.40936873508156</v>
      </c>
      <c r="FG12" s="37">
        <v>535.45616285071492</v>
      </c>
      <c r="FH12" s="37">
        <v>544.95866516253068</v>
      </c>
      <c r="FI12" s="37">
        <v>520.77137629820925</v>
      </c>
      <c r="FJ12" s="37">
        <v>528.86404391259555</v>
      </c>
      <c r="FK12" s="37">
        <v>500.92719542775046</v>
      </c>
      <c r="FL12" s="37">
        <v>475.6802079145902</v>
      </c>
      <c r="FM12" s="37">
        <v>469.6265976355657</v>
      </c>
      <c r="FN12" s="37">
        <v>463.61751189802811</v>
      </c>
      <c r="FO12" s="37">
        <v>492.13533878267884</v>
      </c>
      <c r="FP12" s="37">
        <v>491.54607183157395</v>
      </c>
      <c r="FQ12" s="37">
        <v>480.89891228798149</v>
      </c>
      <c r="FR12" s="37">
        <v>485.90099678530242</v>
      </c>
      <c r="FS12" s="37">
        <v>493.12421089991977</v>
      </c>
      <c r="FT12" s="37">
        <v>495.64344271720381</v>
      </c>
      <c r="FU12" s="37">
        <v>481.94155103509496</v>
      </c>
      <c r="FV12" s="37">
        <v>482.96741754812439</v>
      </c>
      <c r="FW12" s="37">
        <v>489.52105660158816</v>
      </c>
      <c r="FX12" s="37">
        <v>487.5474535067068</v>
      </c>
      <c r="FY12" s="37">
        <v>501.22552040282358</v>
      </c>
      <c r="FZ12" s="37">
        <v>513.93487841630315</v>
      </c>
      <c r="GA12" s="37">
        <v>518.39164303209316</v>
      </c>
      <c r="GB12" s="37">
        <v>520.48419983608358</v>
      </c>
      <c r="GC12" s="37">
        <v>493.10428116383713</v>
      </c>
      <c r="GD12" s="37">
        <v>530.51024084251549</v>
      </c>
      <c r="GE12" s="37">
        <v>528.31722621004656</v>
      </c>
      <c r="GF12" s="37">
        <v>511.05970052628493</v>
      </c>
      <c r="GG12" s="37">
        <v>513.34880340437871</v>
      </c>
      <c r="GH12" s="37">
        <v>526.79091272547942</v>
      </c>
      <c r="GI12" s="37">
        <v>535.86301557394245</v>
      </c>
      <c r="GJ12" s="37">
        <v>523.30835169726561</v>
      </c>
      <c r="GK12" s="37">
        <v>534.36674989362984</v>
      </c>
      <c r="GL12" s="37">
        <v>529.64326951557405</v>
      </c>
      <c r="GM12" s="37">
        <v>534.04058940631217</v>
      </c>
      <c r="GN12" s="37">
        <v>529.25327877842744</v>
      </c>
      <c r="GO12" s="37">
        <v>525.94024334465939</v>
      </c>
      <c r="GP12" s="37">
        <v>525.02644428597125</v>
      </c>
      <c r="GQ12" s="37">
        <v>491.52478317613321</v>
      </c>
      <c r="GR12" s="37">
        <v>500.57674928222917</v>
      </c>
      <c r="GS12" s="37">
        <v>524.2787519056634</v>
      </c>
      <c r="GT12" s="37">
        <v>522.88078512688378</v>
      </c>
      <c r="GU12" s="37">
        <v>545.30547846409968</v>
      </c>
      <c r="GV12" s="37">
        <v>537.36993281873879</v>
      </c>
      <c r="GW12" s="37">
        <v>558.10510925914434</v>
      </c>
      <c r="GX12" s="37">
        <v>549.93336439779944</v>
      </c>
      <c r="GY12" s="37">
        <v>559.81501247456833</v>
      </c>
      <c r="GZ12" s="37">
        <v>569.33555660348406</v>
      </c>
      <c r="HA12" s="37">
        <v>573.29780381268006</v>
      </c>
      <c r="HB12" s="37">
        <v>561.08390864053752</v>
      </c>
      <c r="HC12" s="37">
        <v>560.16389250891666</v>
      </c>
      <c r="HD12" s="37">
        <v>563.50156380128885</v>
      </c>
      <c r="HE12" s="37">
        <v>574.6996729699548</v>
      </c>
      <c r="HF12" s="37">
        <v>622.37517327466833</v>
      </c>
      <c r="HG12" s="37">
        <v>625.78560571705907</v>
      </c>
      <c r="HH12" s="37">
        <v>621.63736629745847</v>
      </c>
      <c r="HI12" s="37">
        <v>636.3001242079788</v>
      </c>
      <c r="HJ12" s="37">
        <v>646.79376682402733</v>
      </c>
      <c r="HK12" s="37">
        <v>701.61301981615907</v>
      </c>
      <c r="HL12" s="37">
        <v>670.29341817454997</v>
      </c>
      <c r="HM12" s="37">
        <v>650.48523875640797</v>
      </c>
      <c r="HN12" s="37">
        <v>632.40050652091691</v>
      </c>
      <c r="HO12" s="37">
        <v>632.11888863780996</v>
      </c>
      <c r="HP12" s="37">
        <v>647.48484936524767</v>
      </c>
      <c r="HQ12" s="37">
        <v>633.72775501387548</v>
      </c>
      <c r="HR12" s="37">
        <v>633.53745397378316</v>
      </c>
      <c r="HS12" s="37">
        <v>577.41881493825031</v>
      </c>
      <c r="HT12" s="37">
        <v>588.455972852679</v>
      </c>
      <c r="HU12" s="37">
        <v>590.46979987924885</v>
      </c>
      <c r="HV12" s="37">
        <v>584.35935793089743</v>
      </c>
      <c r="HW12" s="37">
        <v>591.22688643404365</v>
      </c>
      <c r="HX12" s="37">
        <v>585.88418007326607</v>
      </c>
      <c r="HY12" s="37">
        <v>591.16773789383353</v>
      </c>
      <c r="HZ12" s="37">
        <v>576.08500540134321</v>
      </c>
      <c r="IA12" s="37">
        <v>557.25400650561005</v>
      </c>
      <c r="IB12" s="37">
        <v>561.86481991145172</v>
      </c>
      <c r="IC12" s="37">
        <v>551.27643357735963</v>
      </c>
      <c r="ID12" s="37">
        <v>544.17044165914558</v>
      </c>
      <c r="IE12" s="37">
        <v>519.64850317313312</v>
      </c>
      <c r="IF12" s="37">
        <v>532.21429791546507</v>
      </c>
      <c r="IG12" s="37">
        <v>528.51206110052954</v>
      </c>
      <c r="IH12" s="37">
        <v>542.36129767536477</v>
      </c>
      <c r="II12" s="37">
        <v>542.23476038996898</v>
      </c>
      <c r="IJ12" s="37">
        <v>511.33306396732752</v>
      </c>
      <c r="IK12" s="37">
        <v>492.06188832743811</v>
      </c>
      <c r="IL12" s="37">
        <v>484.30123590324325</v>
      </c>
      <c r="IM12" s="37">
        <v>486.88409083915371</v>
      </c>
      <c r="IN12" s="37">
        <v>493.9009202381655</v>
      </c>
    </row>
    <row r="13" spans="1:463" x14ac:dyDescent="0.2">
      <c r="A13" s="35" t="s">
        <v>24</v>
      </c>
      <c r="B13" s="39">
        <f>+nu</f>
        <v>0.52678708122174456</v>
      </c>
      <c r="D13" s="42" cm="1">
        <f t="array" aca="1" ref="D13" ca="1">+price2</f>
        <v>334.78403632784836</v>
      </c>
      <c r="F13" s="76">
        <v>8</v>
      </c>
      <c r="G13" s="37">
        <v>1121.8946886429501</v>
      </c>
      <c r="H13" s="37">
        <v>1125.705057841707</v>
      </c>
      <c r="I13" s="37">
        <v>1173.4069558275864</v>
      </c>
      <c r="J13" s="37">
        <v>1199.8143027419544</v>
      </c>
      <c r="K13" s="37">
        <v>1315.3940649576548</v>
      </c>
      <c r="L13" s="37">
        <v>1363.0602028512969</v>
      </c>
      <c r="M13" s="37">
        <v>1268.5054868368975</v>
      </c>
      <c r="N13" s="37">
        <v>1194.4892924730148</v>
      </c>
      <c r="O13" s="37">
        <v>1252.1267646974634</v>
      </c>
      <c r="P13" s="37">
        <v>1346.2902395646815</v>
      </c>
      <c r="Q13" s="37">
        <v>1324.1511654153965</v>
      </c>
      <c r="R13" s="37">
        <v>1310.7177565215106</v>
      </c>
      <c r="S13" s="37">
        <v>1361.2746215700804</v>
      </c>
      <c r="T13" s="37">
        <v>1384.8336307831132</v>
      </c>
      <c r="U13" s="37">
        <v>1335.5710251871078</v>
      </c>
      <c r="V13" s="37">
        <v>1322.4102576064581</v>
      </c>
      <c r="W13" s="37">
        <v>1294.1745752798101</v>
      </c>
      <c r="X13" s="37">
        <v>1365.032752593929</v>
      </c>
      <c r="Y13" s="37">
        <v>1375.1239280416019</v>
      </c>
      <c r="Z13" s="37">
        <v>1336.5469038183235</v>
      </c>
      <c r="AA13" s="37">
        <v>1378.5761312686816</v>
      </c>
      <c r="AB13" s="37">
        <v>1398.9451668838851</v>
      </c>
      <c r="AC13" s="37">
        <v>1400.2014708694221</v>
      </c>
      <c r="AD13" s="37">
        <v>1450.019620417328</v>
      </c>
      <c r="AE13" s="37">
        <v>1510.7290556805644</v>
      </c>
      <c r="AF13" s="37">
        <v>1565.5555239295766</v>
      </c>
      <c r="AG13" s="37">
        <v>1628.5368765546896</v>
      </c>
      <c r="AH13" s="37">
        <v>1628.9543679096701</v>
      </c>
      <c r="AI13" s="37">
        <v>1578.2926640727942</v>
      </c>
      <c r="AJ13" s="37">
        <v>1515.0199642543967</v>
      </c>
      <c r="AK13" s="37">
        <v>1444.9778093674036</v>
      </c>
      <c r="AL13" s="37">
        <v>1427.8661414121323</v>
      </c>
      <c r="AM13" s="37">
        <v>1381.8932402794121</v>
      </c>
      <c r="AN13" s="37">
        <v>1344.6991188019638</v>
      </c>
      <c r="AO13" s="37">
        <v>1319.6746404729454</v>
      </c>
      <c r="AP13" s="37">
        <v>1350.7615883327971</v>
      </c>
      <c r="AQ13" s="37">
        <v>1445.6868439000707</v>
      </c>
      <c r="AR13" s="37">
        <v>1452.2951263937764</v>
      </c>
      <c r="AS13" s="37">
        <v>1351.1611174676173</v>
      </c>
      <c r="AT13" s="37">
        <v>1398.704846617303</v>
      </c>
      <c r="AU13" s="37">
        <v>1434.8080348427166</v>
      </c>
      <c r="AV13" s="37">
        <v>1463.3102285919183</v>
      </c>
      <c r="AW13" s="37">
        <v>1523.5092420312619</v>
      </c>
      <c r="AX13" s="37">
        <v>1527.296745377434</v>
      </c>
      <c r="AY13" s="37">
        <v>1476.3064054332547</v>
      </c>
      <c r="AZ13" s="37">
        <v>1404.3728488265981</v>
      </c>
      <c r="BA13" s="37">
        <v>1385.1528065801433</v>
      </c>
      <c r="BB13" s="37">
        <v>1347.2276537512732</v>
      </c>
      <c r="BC13" s="37">
        <v>1347.7602816440631</v>
      </c>
      <c r="BD13" s="37">
        <v>1332.6218697323873</v>
      </c>
      <c r="BE13" s="37">
        <v>1351.939330799893</v>
      </c>
      <c r="BF13" s="37">
        <v>1465.2729666398054</v>
      </c>
      <c r="BG13" s="37">
        <v>1517.2911042336364</v>
      </c>
      <c r="BH13" s="37">
        <v>1539.3107367938619</v>
      </c>
      <c r="BI13" s="37">
        <v>1673.2675358809756</v>
      </c>
      <c r="BJ13" s="37">
        <v>1645.8531272995751</v>
      </c>
      <c r="BK13" s="37">
        <v>1577.6185851980722</v>
      </c>
      <c r="BL13" s="37">
        <v>1616.5230796657186</v>
      </c>
      <c r="BM13" s="37">
        <v>1552.3773944382192</v>
      </c>
      <c r="BN13" s="37">
        <v>1571.6865425917163</v>
      </c>
      <c r="BO13" s="37">
        <v>1563.0037122791261</v>
      </c>
      <c r="BP13" s="37">
        <v>1568.3715977260372</v>
      </c>
      <c r="BQ13" s="37">
        <v>1438.4902575143565</v>
      </c>
      <c r="BR13" s="37">
        <v>1441.0937933358512</v>
      </c>
      <c r="BS13" s="37">
        <v>1445.2949302002626</v>
      </c>
      <c r="BT13" s="37">
        <v>1579.5638915301665</v>
      </c>
      <c r="BU13" s="37">
        <v>1496.160946398925</v>
      </c>
      <c r="BV13" s="37">
        <v>1389.8749258707674</v>
      </c>
      <c r="BW13" s="37">
        <v>1386.3294374538214</v>
      </c>
      <c r="BX13" s="37">
        <v>1364.2576403916187</v>
      </c>
      <c r="BY13" s="37">
        <v>1342.6431668753671</v>
      </c>
      <c r="BZ13" s="37">
        <v>1384.0021170969053</v>
      </c>
      <c r="CA13" s="37">
        <v>1338.8517483086762</v>
      </c>
      <c r="CB13" s="37">
        <v>1318.729194035315</v>
      </c>
      <c r="CC13" s="37">
        <v>1311.5596267373021</v>
      </c>
      <c r="CD13" s="37">
        <v>1348.5323172943463</v>
      </c>
      <c r="CE13" s="37">
        <v>1387.8550170012031</v>
      </c>
      <c r="CF13" s="37">
        <v>1335.5707321408461</v>
      </c>
      <c r="CG13" s="37">
        <v>1363.4524245170933</v>
      </c>
      <c r="CH13" s="37">
        <v>1404.6793133531128</v>
      </c>
      <c r="CI13" s="37">
        <v>1392.9630074167187</v>
      </c>
      <c r="CJ13" s="37">
        <v>1409.8300243167612</v>
      </c>
      <c r="CK13" s="37">
        <v>1430.2878658429818</v>
      </c>
      <c r="CL13" s="37">
        <v>1333.1044286888989</v>
      </c>
      <c r="CM13" s="37">
        <v>1314.2802085950764</v>
      </c>
      <c r="CN13" s="37">
        <v>1366.794642663056</v>
      </c>
      <c r="CO13" s="37">
        <v>1318.5357780451607</v>
      </c>
      <c r="CP13" s="37">
        <v>1266.8309953589812</v>
      </c>
      <c r="CQ13" s="37">
        <v>1229.9181455864041</v>
      </c>
      <c r="CR13" s="37">
        <v>1275.1261280228061</v>
      </c>
      <c r="CS13" s="37">
        <v>1338.7157652992719</v>
      </c>
      <c r="CT13" s="37">
        <v>1241.5760073578422</v>
      </c>
      <c r="CU13" s="37">
        <v>1168.1712955776425</v>
      </c>
      <c r="CV13" s="37">
        <v>1236.6780616478914</v>
      </c>
      <c r="CW13" s="37">
        <v>1239.6310348038521</v>
      </c>
      <c r="CX13" s="37">
        <v>1301.9548884814001</v>
      </c>
      <c r="CY13" s="37">
        <v>1204.7356034374075</v>
      </c>
      <c r="CZ13" s="37">
        <v>1261.742776187499</v>
      </c>
      <c r="DA13" s="37">
        <v>1378.2308080673836</v>
      </c>
      <c r="DB13" s="37">
        <v>1311.8865587337</v>
      </c>
      <c r="DC13" s="37">
        <v>1346.8164550649144</v>
      </c>
      <c r="DD13" s="37">
        <v>1349.3351601259519</v>
      </c>
      <c r="DE13" s="37">
        <v>1348.3475479797057</v>
      </c>
      <c r="DF13" s="37">
        <v>1279.4806995776141</v>
      </c>
      <c r="DG13" s="37">
        <v>1132.0974743412057</v>
      </c>
      <c r="DH13" s="37">
        <v>1148.7018573481071</v>
      </c>
      <c r="DI13" s="37">
        <v>1140.4179421201957</v>
      </c>
      <c r="DJ13" s="37">
        <v>1142.1090723682148</v>
      </c>
      <c r="DK13" s="37">
        <v>1081.2879207398132</v>
      </c>
      <c r="DL13" s="37">
        <v>1070.6777526931257</v>
      </c>
      <c r="DM13" s="37">
        <v>1098.7077481250785</v>
      </c>
      <c r="DN13" s="37">
        <v>1121.7595868437411</v>
      </c>
      <c r="DO13" s="37">
        <v>1131.2064154052077</v>
      </c>
      <c r="DP13" s="37">
        <v>1136.7230185371936</v>
      </c>
      <c r="DQ13" s="37">
        <v>1207.8989488978273</v>
      </c>
      <c r="DR13" s="37">
        <v>1244.8821551019219</v>
      </c>
      <c r="DS13" s="37">
        <v>1278.3354075252983</v>
      </c>
      <c r="DT13" s="37">
        <v>1318.9955792973128</v>
      </c>
      <c r="DU13" s="37">
        <v>1304.2919425192802</v>
      </c>
      <c r="DV13" s="37">
        <v>1330.1546980721287</v>
      </c>
      <c r="DW13" s="37">
        <v>1404.9553001593215</v>
      </c>
      <c r="DX13" s="37">
        <v>1300.1267496052587</v>
      </c>
      <c r="DY13" s="37">
        <v>1305.2546834575908</v>
      </c>
      <c r="DZ13" s="37">
        <v>1227.7250175707818</v>
      </c>
      <c r="EA13" s="37">
        <v>1251.3524051951388</v>
      </c>
      <c r="EB13" s="37">
        <v>1246.4207259543596</v>
      </c>
      <c r="EC13" s="37">
        <v>1216.8203543347963</v>
      </c>
      <c r="ED13" s="37">
        <v>1218.0891228531846</v>
      </c>
      <c r="EE13" s="37">
        <v>1257.9476145918493</v>
      </c>
      <c r="EF13" s="37">
        <v>1263.3091900186762</v>
      </c>
      <c r="EG13" s="37">
        <v>1279.4782622501259</v>
      </c>
      <c r="EH13" s="37">
        <v>1185.4784150262551</v>
      </c>
      <c r="EI13" s="37">
        <v>1171.2449083766041</v>
      </c>
      <c r="EJ13" s="37">
        <v>1165.6234070257069</v>
      </c>
      <c r="EK13" s="37">
        <v>1202.5641979336033</v>
      </c>
      <c r="EL13" s="37">
        <v>1287.5676073071295</v>
      </c>
      <c r="EM13" s="37">
        <v>1277.5556015559403</v>
      </c>
      <c r="EN13" s="37">
        <v>1233.3488420782649</v>
      </c>
      <c r="EO13" s="37">
        <v>1236.9298139324169</v>
      </c>
      <c r="EP13" s="37">
        <v>1213.3287449358172</v>
      </c>
      <c r="EQ13" s="37">
        <v>1218.6170622309023</v>
      </c>
      <c r="ER13" s="37">
        <v>1230.4150677341872</v>
      </c>
      <c r="ES13" s="37">
        <v>1232.52719607825</v>
      </c>
      <c r="ET13" s="37">
        <v>1252.3304153965667</v>
      </c>
      <c r="EU13" s="37">
        <v>1289.1115497947676</v>
      </c>
      <c r="EV13" s="37">
        <v>1340.5192633820723</v>
      </c>
      <c r="EW13" s="37">
        <v>1299.3635007552077</v>
      </c>
      <c r="EX13" s="37">
        <v>1365.2210751966099</v>
      </c>
      <c r="EY13" s="37">
        <v>1370.0772047159214</v>
      </c>
      <c r="EZ13" s="37">
        <v>1278.309921240525</v>
      </c>
      <c r="FA13" s="37">
        <v>1236.9170859526132</v>
      </c>
      <c r="FB13" s="37">
        <v>1150.8699099263461</v>
      </c>
      <c r="FC13" s="37">
        <v>1142.3023183178216</v>
      </c>
      <c r="FD13" s="37">
        <v>1161.2334538939458</v>
      </c>
      <c r="FE13" s="37">
        <v>1176.4336972085478</v>
      </c>
      <c r="FF13" s="37">
        <v>1123.3463222404005</v>
      </c>
      <c r="FG13" s="37">
        <v>1088.3798937816182</v>
      </c>
      <c r="FH13" s="37">
        <v>1103.938224913087</v>
      </c>
      <c r="FI13" s="37">
        <v>1026.8303354148879</v>
      </c>
      <c r="FJ13" s="37">
        <v>995.25662982548852</v>
      </c>
      <c r="FK13" s="37">
        <v>970.57572441973741</v>
      </c>
      <c r="FL13" s="37">
        <v>932.43770203968074</v>
      </c>
      <c r="FM13" s="37">
        <v>972.37009679769585</v>
      </c>
      <c r="FN13" s="37">
        <v>975.39926512979514</v>
      </c>
      <c r="FO13" s="37">
        <v>940.68622412766285</v>
      </c>
      <c r="FP13" s="37">
        <v>932.0750107316469</v>
      </c>
      <c r="FQ13" s="37">
        <v>902.695829499571</v>
      </c>
      <c r="FR13" s="37">
        <v>895.1499577784225</v>
      </c>
      <c r="FS13" s="37">
        <v>925.47933345474632</v>
      </c>
      <c r="FT13" s="37">
        <v>976.02441289148419</v>
      </c>
      <c r="FU13" s="37">
        <v>950.1140793299428</v>
      </c>
      <c r="FV13" s="37">
        <v>990.14683532977722</v>
      </c>
      <c r="FW13" s="37">
        <v>1005.0434551045629</v>
      </c>
      <c r="FX13" s="37">
        <v>1094.5266034250101</v>
      </c>
      <c r="FY13" s="37">
        <v>1101.781337391405</v>
      </c>
      <c r="FZ13" s="37">
        <v>1066.7587677980478</v>
      </c>
      <c r="GA13" s="37">
        <v>1079.0218586217254</v>
      </c>
      <c r="GB13" s="37">
        <v>1119.2703080946699</v>
      </c>
      <c r="GC13" s="37">
        <v>1210.6954979273155</v>
      </c>
      <c r="GD13" s="37">
        <v>1138.3512028755938</v>
      </c>
      <c r="GE13" s="37">
        <v>1198.5916012713305</v>
      </c>
      <c r="GF13" s="37">
        <v>1126.3578683574808</v>
      </c>
      <c r="GG13" s="37">
        <v>1169.4086177089207</v>
      </c>
      <c r="GH13" s="37">
        <v>1196.2332778164096</v>
      </c>
      <c r="GI13" s="37">
        <v>1162.447430551073</v>
      </c>
      <c r="GJ13" s="37">
        <v>1098.514612066992</v>
      </c>
      <c r="GK13" s="37">
        <v>1116.8480656014049</v>
      </c>
      <c r="GL13" s="37">
        <v>1112.7272638140937</v>
      </c>
      <c r="GM13" s="37">
        <v>1128.9416329090916</v>
      </c>
      <c r="GN13" s="37">
        <v>1156.9663102405968</v>
      </c>
      <c r="GO13" s="37">
        <v>1146.6558271721599</v>
      </c>
      <c r="GP13" s="37">
        <v>1186.1202951080522</v>
      </c>
      <c r="GQ13" s="37">
        <v>1243.5255486743274</v>
      </c>
      <c r="GR13" s="37">
        <v>1225.5776067037207</v>
      </c>
      <c r="GS13" s="37">
        <v>1211.3721263349553</v>
      </c>
      <c r="GT13" s="37">
        <v>1247.7382747771239</v>
      </c>
      <c r="GU13" s="37">
        <v>1213.4925295124294</v>
      </c>
      <c r="GV13" s="37">
        <v>1269.0904477876961</v>
      </c>
      <c r="GW13" s="37">
        <v>1254.2425394640272</v>
      </c>
      <c r="GX13" s="37">
        <v>1193.5185424727852</v>
      </c>
      <c r="GY13" s="37">
        <v>1195.7905695821439</v>
      </c>
      <c r="GZ13" s="37">
        <v>1188.1880611895272</v>
      </c>
      <c r="HA13" s="37">
        <v>1179.1039938246961</v>
      </c>
      <c r="HB13" s="37">
        <v>1152.5751375813509</v>
      </c>
      <c r="HC13" s="37">
        <v>1153.4418958404781</v>
      </c>
      <c r="HD13" s="37">
        <v>1112.1743019639075</v>
      </c>
      <c r="HE13" s="37">
        <v>1151.156092979327</v>
      </c>
      <c r="HF13" s="37">
        <v>1157.7739471227146</v>
      </c>
      <c r="HG13" s="37">
        <v>1155.3904990422209</v>
      </c>
      <c r="HH13" s="37">
        <v>1157.1480554998909</v>
      </c>
      <c r="HI13" s="37">
        <v>1156.3582294989155</v>
      </c>
      <c r="HJ13" s="37">
        <v>1171.914793577932</v>
      </c>
      <c r="HK13" s="37">
        <v>1221.771755001557</v>
      </c>
      <c r="HL13" s="37">
        <v>1201.0592404670167</v>
      </c>
      <c r="HM13" s="37">
        <v>1253.1860205749085</v>
      </c>
      <c r="HN13" s="37">
        <v>1332.326929571434</v>
      </c>
      <c r="HO13" s="37">
        <v>1350.9746785444852</v>
      </c>
      <c r="HP13" s="37">
        <v>1340.2766995988295</v>
      </c>
      <c r="HQ13" s="37">
        <v>1324.3874993168884</v>
      </c>
      <c r="HR13" s="37">
        <v>1310.79768009492</v>
      </c>
      <c r="HS13" s="37">
        <v>1368.8163886086659</v>
      </c>
      <c r="HT13" s="37">
        <v>1339.0731108349191</v>
      </c>
      <c r="HU13" s="37">
        <v>1366.8685546253671</v>
      </c>
      <c r="HV13" s="37">
        <v>1372.2403362068296</v>
      </c>
      <c r="HW13" s="37">
        <v>1418.5574456762545</v>
      </c>
      <c r="HX13" s="37">
        <v>1433.2947841423315</v>
      </c>
      <c r="HY13" s="37">
        <v>1542.7027821943866</v>
      </c>
      <c r="HZ13" s="37">
        <v>1528.5019529389406</v>
      </c>
      <c r="IA13" s="37">
        <v>1508.342589525301</v>
      </c>
      <c r="IB13" s="37">
        <v>1595.0326241325738</v>
      </c>
      <c r="IC13" s="37">
        <v>1548.8377082529287</v>
      </c>
      <c r="ID13" s="37">
        <v>1530.9007083005447</v>
      </c>
      <c r="IE13" s="37">
        <v>1529.8012689014595</v>
      </c>
      <c r="IF13" s="37">
        <v>1544.9224219365658</v>
      </c>
      <c r="IG13" s="37">
        <v>1544.5708853169174</v>
      </c>
      <c r="IH13" s="37">
        <v>1573.0705512134791</v>
      </c>
      <c r="II13" s="37">
        <v>1494.5163704756726</v>
      </c>
      <c r="IJ13" s="37">
        <v>1493.0542170133228</v>
      </c>
      <c r="IK13" s="37">
        <v>1507.8065605665126</v>
      </c>
      <c r="IL13" s="37">
        <v>1571.4351854705951</v>
      </c>
      <c r="IM13" s="37">
        <v>1574.7729895315249</v>
      </c>
      <c r="IN13" s="37">
        <v>1625.5570397134034</v>
      </c>
    </row>
    <row r="14" spans="1:463" x14ac:dyDescent="0.2">
      <c r="A14" s="37"/>
      <c r="B14" s="37"/>
      <c r="D14" s="42" cm="1">
        <f t="array" aca="1" ref="D14" ca="1">+price2</f>
        <v>0</v>
      </c>
      <c r="F14" s="76">
        <v>9</v>
      </c>
      <c r="G14" s="37">
        <v>1121.8946886429501</v>
      </c>
      <c r="H14" s="37">
        <v>1104.404903224236</v>
      </c>
      <c r="I14" s="37">
        <v>1161.6233825399738</v>
      </c>
      <c r="J14" s="37">
        <v>1132.5393786636496</v>
      </c>
      <c r="K14" s="37">
        <v>1136.9486692636635</v>
      </c>
      <c r="L14" s="37">
        <v>1105.9273189318114</v>
      </c>
      <c r="M14" s="37">
        <v>1028.4815138859938</v>
      </c>
      <c r="N14" s="37">
        <v>1046.2944639474554</v>
      </c>
      <c r="O14" s="37">
        <v>1013.9305832808309</v>
      </c>
      <c r="P14" s="37">
        <v>1003.7952404010714</v>
      </c>
      <c r="Q14" s="37">
        <v>1040.4567528641746</v>
      </c>
      <c r="R14" s="37">
        <v>1067.3972456503161</v>
      </c>
      <c r="S14" s="37">
        <v>982.70607811371019</v>
      </c>
      <c r="T14" s="37">
        <v>924.89670902111061</v>
      </c>
      <c r="U14" s="37">
        <v>885.40980369455792</v>
      </c>
      <c r="V14" s="37">
        <v>844.69750819570118</v>
      </c>
      <c r="W14" s="37">
        <v>844.49134856877208</v>
      </c>
      <c r="X14" s="37">
        <v>786.18181382090972</v>
      </c>
      <c r="Y14" s="37">
        <v>769.61116187914183</v>
      </c>
      <c r="Z14" s="37">
        <v>789.12882955033922</v>
      </c>
      <c r="AA14" s="37">
        <v>802.67064282891397</v>
      </c>
      <c r="AB14" s="37">
        <v>770.1359216736065</v>
      </c>
      <c r="AC14" s="37">
        <v>754.42011607105269</v>
      </c>
      <c r="AD14" s="37">
        <v>762.79577690619783</v>
      </c>
      <c r="AE14" s="37">
        <v>750.26885114953848</v>
      </c>
      <c r="AF14" s="37">
        <v>715.45840853404241</v>
      </c>
      <c r="AG14" s="37">
        <v>714.85923574951516</v>
      </c>
      <c r="AH14" s="37">
        <v>713.44262498083708</v>
      </c>
      <c r="AI14" s="37">
        <v>750.94359608056823</v>
      </c>
      <c r="AJ14" s="37">
        <v>766.73251615839729</v>
      </c>
      <c r="AK14" s="37">
        <v>867.94540620891826</v>
      </c>
      <c r="AL14" s="37">
        <v>920.04034537345819</v>
      </c>
      <c r="AM14" s="37">
        <v>971.05997077708128</v>
      </c>
      <c r="AN14" s="37">
        <v>1017.7299946589584</v>
      </c>
      <c r="AO14" s="37">
        <v>1031.1417956840164</v>
      </c>
      <c r="AP14" s="37">
        <v>1008.4155603116907</v>
      </c>
      <c r="AQ14" s="37">
        <v>1051.6703294247252</v>
      </c>
      <c r="AR14" s="37">
        <v>1068.1585649353385</v>
      </c>
      <c r="AS14" s="37">
        <v>1158.8440541698644</v>
      </c>
      <c r="AT14" s="37">
        <v>1230.1116214979752</v>
      </c>
      <c r="AU14" s="37">
        <v>1215.9739627049676</v>
      </c>
      <c r="AV14" s="37">
        <v>1233.3950167608925</v>
      </c>
      <c r="AW14" s="37">
        <v>1284.9412296099738</v>
      </c>
      <c r="AX14" s="37">
        <v>1338.7714973437005</v>
      </c>
      <c r="AY14" s="37">
        <v>1210.044593527442</v>
      </c>
      <c r="AZ14" s="37">
        <v>1212.1512014824914</v>
      </c>
      <c r="BA14" s="37">
        <v>1188.251794616051</v>
      </c>
      <c r="BB14" s="37">
        <v>1323.5351124945491</v>
      </c>
      <c r="BC14" s="37">
        <v>1379.6695984973981</v>
      </c>
      <c r="BD14" s="37">
        <v>1412.7800153912451</v>
      </c>
      <c r="BE14" s="37">
        <v>1539.0719662525612</v>
      </c>
      <c r="BF14" s="37">
        <v>1656.8518574482762</v>
      </c>
      <c r="BG14" s="37">
        <v>1648.7331838862847</v>
      </c>
      <c r="BH14" s="37">
        <v>1669.8489829944881</v>
      </c>
      <c r="BI14" s="37">
        <v>1721.1656402626097</v>
      </c>
      <c r="BJ14" s="37">
        <v>1810.8419165376233</v>
      </c>
      <c r="BK14" s="37">
        <v>1729.7871915945705</v>
      </c>
      <c r="BL14" s="37">
        <v>1789.4132885030845</v>
      </c>
      <c r="BM14" s="37">
        <v>1827.1738101383412</v>
      </c>
      <c r="BN14" s="37">
        <v>1749.2117224220415</v>
      </c>
      <c r="BO14" s="37">
        <v>1702.5332259284021</v>
      </c>
      <c r="BP14" s="37">
        <v>1792.2683647651832</v>
      </c>
      <c r="BQ14" s="37">
        <v>1733.6329275727037</v>
      </c>
      <c r="BR14" s="37">
        <v>1651.8643001499286</v>
      </c>
      <c r="BS14" s="37">
        <v>1637.140366163761</v>
      </c>
      <c r="BT14" s="37">
        <v>1664.6794472884299</v>
      </c>
      <c r="BU14" s="37">
        <v>1515.805900652218</v>
      </c>
      <c r="BV14" s="37">
        <v>1637.9190496605424</v>
      </c>
      <c r="BW14" s="37">
        <v>1638.8943646566886</v>
      </c>
      <c r="BX14" s="37">
        <v>1586.2818542533471</v>
      </c>
      <c r="BY14" s="37">
        <v>1577.8586301591529</v>
      </c>
      <c r="BZ14" s="37">
        <v>1561.2453930826837</v>
      </c>
      <c r="CA14" s="37">
        <v>1537.3722797818129</v>
      </c>
      <c r="CB14" s="37">
        <v>1604.461456266027</v>
      </c>
      <c r="CC14" s="37">
        <v>1629.119380343438</v>
      </c>
      <c r="CD14" s="37">
        <v>1492.5165527093366</v>
      </c>
      <c r="CE14" s="37">
        <v>1496.6357264769574</v>
      </c>
      <c r="CF14" s="37">
        <v>1482.7058171159633</v>
      </c>
      <c r="CG14" s="37">
        <v>1456.1347733962173</v>
      </c>
      <c r="CH14" s="37">
        <v>1467.371429943257</v>
      </c>
      <c r="CI14" s="37">
        <v>1461.8246033932273</v>
      </c>
      <c r="CJ14" s="37">
        <v>1422.2459004181985</v>
      </c>
      <c r="CK14" s="37">
        <v>1408.9667545297116</v>
      </c>
      <c r="CL14" s="37">
        <v>1353.771976318732</v>
      </c>
      <c r="CM14" s="37">
        <v>1327.8536497721943</v>
      </c>
      <c r="CN14" s="37">
        <v>1306.8726249296481</v>
      </c>
      <c r="CO14" s="37">
        <v>1355.2850440647182</v>
      </c>
      <c r="CP14" s="37">
        <v>1372.1254464595386</v>
      </c>
      <c r="CQ14" s="37">
        <v>1441.3677376152175</v>
      </c>
      <c r="CR14" s="37">
        <v>1499.1765655534591</v>
      </c>
      <c r="CS14" s="37">
        <v>1578.7493090407729</v>
      </c>
      <c r="CT14" s="37">
        <v>1630.6732495706565</v>
      </c>
      <c r="CU14" s="37">
        <v>1635.722742300142</v>
      </c>
      <c r="CV14" s="37">
        <v>1611.5881497653115</v>
      </c>
      <c r="CW14" s="37">
        <v>1573.8896412252573</v>
      </c>
      <c r="CX14" s="37">
        <v>1574.6112748597527</v>
      </c>
      <c r="CY14" s="37">
        <v>1502.9629772668625</v>
      </c>
      <c r="CZ14" s="37">
        <v>1471.7554021472238</v>
      </c>
      <c r="DA14" s="37">
        <v>1503.3956666349964</v>
      </c>
      <c r="DB14" s="37">
        <v>1544.1236490742067</v>
      </c>
      <c r="DC14" s="37">
        <v>1505.7063237153984</v>
      </c>
      <c r="DD14" s="37">
        <v>1446.952927110701</v>
      </c>
      <c r="DE14" s="37">
        <v>1471.7248635481139</v>
      </c>
      <c r="DF14" s="37">
        <v>1384.0525859766767</v>
      </c>
      <c r="DG14" s="37">
        <v>1382.0721014829987</v>
      </c>
      <c r="DH14" s="37">
        <v>1418.712831457269</v>
      </c>
      <c r="DI14" s="37">
        <v>1378.1311472784041</v>
      </c>
      <c r="DJ14" s="37">
        <v>1396.1643261363974</v>
      </c>
      <c r="DK14" s="37">
        <v>1431.5230357249736</v>
      </c>
      <c r="DL14" s="37">
        <v>1514.1664605645576</v>
      </c>
      <c r="DM14" s="37">
        <v>1386.3143929428925</v>
      </c>
      <c r="DN14" s="37">
        <v>1304.3956065294246</v>
      </c>
      <c r="DO14" s="37">
        <v>1376.6050320645911</v>
      </c>
      <c r="DP14" s="37">
        <v>1470.6714478690421</v>
      </c>
      <c r="DQ14" s="37">
        <v>1431.0716231197439</v>
      </c>
      <c r="DR14" s="37">
        <v>1425.3111775981524</v>
      </c>
      <c r="DS14" s="37">
        <v>1435.8910532539792</v>
      </c>
      <c r="DT14" s="37">
        <v>1474.2580794072735</v>
      </c>
      <c r="DU14" s="37">
        <v>1454.0674553403958</v>
      </c>
      <c r="DV14" s="37">
        <v>1365.702707702907</v>
      </c>
      <c r="DW14" s="37">
        <v>1326.0476710189623</v>
      </c>
      <c r="DX14" s="37">
        <v>1289.22658775799</v>
      </c>
      <c r="DY14" s="37">
        <v>1205.2165752704063</v>
      </c>
      <c r="DZ14" s="37">
        <v>1157.1730757908665</v>
      </c>
      <c r="EA14" s="37">
        <v>1110.1620416390931</v>
      </c>
      <c r="EB14" s="37">
        <v>1054.704847760541</v>
      </c>
      <c r="EC14" s="37">
        <v>1131.3449105297479</v>
      </c>
      <c r="ED14" s="37">
        <v>1061.5398269242116</v>
      </c>
      <c r="EE14" s="37">
        <v>1035.7926877388097</v>
      </c>
      <c r="EF14" s="37">
        <v>1012.7504740610116</v>
      </c>
      <c r="EG14" s="37">
        <v>924.22715621160023</v>
      </c>
      <c r="EH14" s="37">
        <v>943.00498241622847</v>
      </c>
      <c r="EI14" s="37">
        <v>1045.5720239904028</v>
      </c>
      <c r="EJ14" s="37">
        <v>979.94143876665464</v>
      </c>
      <c r="EK14" s="37">
        <v>963.43059741481261</v>
      </c>
      <c r="EL14" s="37">
        <v>973.78004115030694</v>
      </c>
      <c r="EM14" s="37">
        <v>974.97573461732838</v>
      </c>
      <c r="EN14" s="37">
        <v>996.28867782118368</v>
      </c>
      <c r="EO14" s="37">
        <v>1011.9911535711426</v>
      </c>
      <c r="EP14" s="37">
        <v>1036.8497083969562</v>
      </c>
      <c r="EQ14" s="37">
        <v>1015.7019412291619</v>
      </c>
      <c r="ER14" s="37">
        <v>981.72986387238757</v>
      </c>
      <c r="ES14" s="37">
        <v>1047.5031805853016</v>
      </c>
      <c r="ET14" s="37">
        <v>1016.1954092259721</v>
      </c>
      <c r="EU14" s="37">
        <v>1041.2681836290778</v>
      </c>
      <c r="EV14" s="37">
        <v>1055.7943822963171</v>
      </c>
      <c r="EW14" s="37">
        <v>1023.5907272532563</v>
      </c>
      <c r="EX14" s="37">
        <v>1020.7091330333725</v>
      </c>
      <c r="EY14" s="37">
        <v>975.79979129638491</v>
      </c>
      <c r="EZ14" s="37">
        <v>1039.4089980217555</v>
      </c>
      <c r="FA14" s="37">
        <v>1055.4484998506466</v>
      </c>
      <c r="FB14" s="37">
        <v>963.29752399181029</v>
      </c>
      <c r="FC14" s="37">
        <v>910.91970256974287</v>
      </c>
      <c r="FD14" s="37">
        <v>856.07323136139701</v>
      </c>
      <c r="FE14" s="37">
        <v>857.01674197094712</v>
      </c>
      <c r="FF14" s="37">
        <v>922.12396633442404</v>
      </c>
      <c r="FG14" s="37">
        <v>937.21083913392783</v>
      </c>
      <c r="FH14" s="37">
        <v>977.68919057115431</v>
      </c>
      <c r="FI14" s="37">
        <v>1084.9773974431469</v>
      </c>
      <c r="FJ14" s="37">
        <v>1014.2050476604844</v>
      </c>
      <c r="FK14" s="37">
        <v>1055.2968146990977</v>
      </c>
      <c r="FL14" s="37">
        <v>1085.1635244365791</v>
      </c>
      <c r="FM14" s="37">
        <v>1057.3589323896872</v>
      </c>
      <c r="FN14" s="37">
        <v>1095.9512924517105</v>
      </c>
      <c r="FO14" s="37">
        <v>1050.2520721540343</v>
      </c>
      <c r="FP14" s="37">
        <v>960.97050401750914</v>
      </c>
      <c r="FQ14" s="37">
        <v>900.55943670694137</v>
      </c>
      <c r="FR14" s="37">
        <v>893.25431138861165</v>
      </c>
      <c r="FS14" s="37">
        <v>920.71353775914747</v>
      </c>
      <c r="FT14" s="37">
        <v>831.8020911010268</v>
      </c>
      <c r="FU14" s="37">
        <v>845.01150762508803</v>
      </c>
      <c r="FV14" s="37">
        <v>776.88308333606165</v>
      </c>
      <c r="FW14" s="37">
        <v>763.06664930932845</v>
      </c>
      <c r="FX14" s="37">
        <v>753.50869182352608</v>
      </c>
      <c r="FY14" s="37">
        <v>768.72420598054123</v>
      </c>
      <c r="FZ14" s="37">
        <v>810.7953054946862</v>
      </c>
      <c r="GA14" s="37">
        <v>778.22364470296861</v>
      </c>
      <c r="GB14" s="37">
        <v>805.4620843966751</v>
      </c>
      <c r="GC14" s="37">
        <v>765.87366478674574</v>
      </c>
      <c r="GD14" s="37">
        <v>745.89933178105605</v>
      </c>
      <c r="GE14" s="37">
        <v>744.3246368836069</v>
      </c>
      <c r="GF14" s="37">
        <v>770.55869165529043</v>
      </c>
      <c r="GG14" s="37">
        <v>792.0371362474275</v>
      </c>
      <c r="GH14" s="37">
        <v>782.7267176027774</v>
      </c>
      <c r="GI14" s="37">
        <v>818.64229463183858</v>
      </c>
      <c r="GJ14" s="37">
        <v>769.94206318790623</v>
      </c>
      <c r="GK14" s="37">
        <v>835.11834729849534</v>
      </c>
      <c r="GL14" s="37">
        <v>889.12098320380937</v>
      </c>
      <c r="GM14" s="37">
        <v>844.14216497623715</v>
      </c>
      <c r="GN14" s="37">
        <v>844.44314725182505</v>
      </c>
      <c r="GO14" s="37">
        <v>818.09145708217716</v>
      </c>
      <c r="GP14" s="37">
        <v>742.45758338175494</v>
      </c>
      <c r="GQ14" s="37">
        <v>718.83308738352241</v>
      </c>
      <c r="GR14" s="37">
        <v>746.76527260109128</v>
      </c>
      <c r="GS14" s="37">
        <v>635.16384303532288</v>
      </c>
      <c r="GT14" s="37">
        <v>595.56797810192893</v>
      </c>
      <c r="GU14" s="37">
        <v>575.64815917590727</v>
      </c>
      <c r="GV14" s="37">
        <v>629.40227667107797</v>
      </c>
      <c r="GW14" s="37">
        <v>570.42655725784505</v>
      </c>
      <c r="GX14" s="37">
        <v>544.82634930395511</v>
      </c>
      <c r="GY14" s="37">
        <v>539.87370750652394</v>
      </c>
      <c r="GZ14" s="37">
        <v>548.30958374969987</v>
      </c>
      <c r="HA14" s="37">
        <v>567.57435317429974</v>
      </c>
      <c r="HB14" s="37">
        <v>601.95040208406488</v>
      </c>
      <c r="HC14" s="37">
        <v>645.38741253746775</v>
      </c>
      <c r="HD14" s="37">
        <v>638.55958539966639</v>
      </c>
      <c r="HE14" s="37">
        <v>650.07716714392006</v>
      </c>
      <c r="HF14" s="37">
        <v>631.18350025130019</v>
      </c>
      <c r="HG14" s="37">
        <v>632.81523718386597</v>
      </c>
      <c r="HH14" s="37">
        <v>555.89777175601944</v>
      </c>
      <c r="HI14" s="37">
        <v>558.86896048224241</v>
      </c>
      <c r="HJ14" s="37">
        <v>545.43999195680601</v>
      </c>
      <c r="HK14" s="37">
        <v>562.44454674614542</v>
      </c>
      <c r="HL14" s="37">
        <v>529.10111147617033</v>
      </c>
      <c r="HM14" s="37">
        <v>502.33344162470343</v>
      </c>
      <c r="HN14" s="37">
        <v>526.17620637982589</v>
      </c>
      <c r="HO14" s="37">
        <v>533.56957424076188</v>
      </c>
      <c r="HP14" s="37">
        <v>547.78434081411388</v>
      </c>
      <c r="HQ14" s="37">
        <v>501.56117117059568</v>
      </c>
      <c r="HR14" s="37">
        <v>450.88926956511273</v>
      </c>
      <c r="HS14" s="37">
        <v>461.96370356064256</v>
      </c>
      <c r="HT14" s="37">
        <v>447.22364708141515</v>
      </c>
      <c r="HU14" s="37">
        <v>432.88807754450096</v>
      </c>
      <c r="HV14" s="37">
        <v>446.28521666607469</v>
      </c>
      <c r="HW14" s="37">
        <v>438.96523943098157</v>
      </c>
      <c r="HX14" s="37">
        <v>430.29376854750063</v>
      </c>
      <c r="HY14" s="37">
        <v>412.35985304550269</v>
      </c>
      <c r="HZ14" s="37">
        <v>393.34518443712102</v>
      </c>
      <c r="IA14" s="37">
        <v>381.50635566435284</v>
      </c>
      <c r="IB14" s="37">
        <v>365.29551086142368</v>
      </c>
      <c r="IC14" s="37">
        <v>341.84324156088462</v>
      </c>
      <c r="ID14" s="37">
        <v>314.33483138001566</v>
      </c>
      <c r="IE14" s="37">
        <v>311.39750309965569</v>
      </c>
      <c r="IF14" s="37">
        <v>336.85535478556767</v>
      </c>
      <c r="IG14" s="37">
        <v>351.63752876119588</v>
      </c>
      <c r="IH14" s="37">
        <v>336.4924772282946</v>
      </c>
      <c r="II14" s="37">
        <v>370.719054713182</v>
      </c>
      <c r="IJ14" s="37">
        <v>376.34577555968173</v>
      </c>
      <c r="IK14" s="37">
        <v>338.91105338095139</v>
      </c>
      <c r="IL14" s="37">
        <v>374.15705791880833</v>
      </c>
      <c r="IM14" s="37">
        <v>331.12797479936467</v>
      </c>
      <c r="IN14" s="37">
        <v>299.38109146018388</v>
      </c>
    </row>
    <row r="15" spans="1:463" ht="16" x14ac:dyDescent="0.2">
      <c r="A15" s="36" t="s">
        <v>29</v>
      </c>
      <c r="B15" s="82">
        <f ca="1">+AVERAGE(D6:OFFSET(D5,NSim,0))</f>
        <v>124.26730698898018</v>
      </c>
      <c r="D15" s="42" cm="1">
        <f t="array" aca="1" ref="D15" ca="1">+price2</f>
        <v>80.853226130847858</v>
      </c>
      <c r="F15" s="76">
        <v>10</v>
      </c>
      <c r="G15" s="37">
        <v>1121.8946886429501</v>
      </c>
      <c r="H15" s="37">
        <v>1148.8832036761908</v>
      </c>
      <c r="I15" s="37">
        <v>1093.0833554166936</v>
      </c>
      <c r="J15" s="37">
        <v>1079.3967849613366</v>
      </c>
      <c r="K15" s="37">
        <v>1049.1247147983597</v>
      </c>
      <c r="L15" s="37">
        <v>1086.7336820078751</v>
      </c>
      <c r="M15" s="37">
        <v>966.80800894415142</v>
      </c>
      <c r="N15" s="37">
        <v>891.35580781628494</v>
      </c>
      <c r="O15" s="37">
        <v>863.59185796509087</v>
      </c>
      <c r="P15" s="37">
        <v>845.15512056593184</v>
      </c>
      <c r="Q15" s="37">
        <v>877.13259690253778</v>
      </c>
      <c r="R15" s="37">
        <v>918.45050585830154</v>
      </c>
      <c r="S15" s="37">
        <v>908.83707861420498</v>
      </c>
      <c r="T15" s="37">
        <v>860.29876881417522</v>
      </c>
      <c r="U15" s="37">
        <v>849.4540792371356</v>
      </c>
      <c r="V15" s="37">
        <v>869.94419849545704</v>
      </c>
      <c r="W15" s="37">
        <v>899.77779365005927</v>
      </c>
      <c r="X15" s="37">
        <v>872.30198442770097</v>
      </c>
      <c r="Y15" s="37">
        <v>917.09560751631625</v>
      </c>
      <c r="Z15" s="37">
        <v>923.87871674729388</v>
      </c>
      <c r="AA15" s="37">
        <v>921.79575312465784</v>
      </c>
      <c r="AB15" s="37">
        <v>928.09993529864778</v>
      </c>
      <c r="AC15" s="37">
        <v>890.00772652028616</v>
      </c>
      <c r="AD15" s="37">
        <v>893.00388502881674</v>
      </c>
      <c r="AE15" s="37">
        <v>898.81379599508909</v>
      </c>
      <c r="AF15" s="37">
        <v>925.40583763978157</v>
      </c>
      <c r="AG15" s="37">
        <v>878.91002712907982</v>
      </c>
      <c r="AH15" s="37">
        <v>895.194217690183</v>
      </c>
      <c r="AI15" s="37">
        <v>944.1838477107741</v>
      </c>
      <c r="AJ15" s="37">
        <v>1004.884923207394</v>
      </c>
      <c r="AK15" s="37">
        <v>1009.5378635931784</v>
      </c>
      <c r="AL15" s="37">
        <v>970.13629842475143</v>
      </c>
      <c r="AM15" s="37">
        <v>952.76855059496324</v>
      </c>
      <c r="AN15" s="37">
        <v>987.85640275059461</v>
      </c>
      <c r="AO15" s="37">
        <v>977.0408266844471</v>
      </c>
      <c r="AP15" s="37">
        <v>962.67472921861429</v>
      </c>
      <c r="AQ15" s="37">
        <v>943.57691170881117</v>
      </c>
      <c r="AR15" s="37">
        <v>905.5710643327709</v>
      </c>
      <c r="AS15" s="37">
        <v>954.54909710901586</v>
      </c>
      <c r="AT15" s="37">
        <v>981.55485977938156</v>
      </c>
      <c r="AU15" s="37">
        <v>981.30964435797466</v>
      </c>
      <c r="AV15" s="37">
        <v>932.12850961411971</v>
      </c>
      <c r="AW15" s="37">
        <v>919.6307509640244</v>
      </c>
      <c r="AX15" s="37">
        <v>890.68152928303164</v>
      </c>
      <c r="AY15" s="37">
        <v>912.05362474360118</v>
      </c>
      <c r="AZ15" s="37">
        <v>909.53917426456144</v>
      </c>
      <c r="BA15" s="37">
        <v>916.69655639862935</v>
      </c>
      <c r="BB15" s="37">
        <v>904.11372468670561</v>
      </c>
      <c r="BC15" s="37">
        <v>865.31081029146378</v>
      </c>
      <c r="BD15" s="37">
        <v>855.07786552113419</v>
      </c>
      <c r="BE15" s="37">
        <v>845.08624473792395</v>
      </c>
      <c r="BF15" s="37">
        <v>899.8343006772584</v>
      </c>
      <c r="BG15" s="37">
        <v>866.59674756549043</v>
      </c>
      <c r="BH15" s="37">
        <v>856.36528914184055</v>
      </c>
      <c r="BI15" s="37">
        <v>832.04125327465249</v>
      </c>
      <c r="BJ15" s="37">
        <v>884.61340764004797</v>
      </c>
      <c r="BK15" s="37">
        <v>895.87326891008433</v>
      </c>
      <c r="BL15" s="37">
        <v>843.68312800090723</v>
      </c>
      <c r="BM15" s="37">
        <v>792.23019255731333</v>
      </c>
      <c r="BN15" s="37">
        <v>863.48340985614186</v>
      </c>
      <c r="BO15" s="37">
        <v>858.17584167884866</v>
      </c>
      <c r="BP15" s="37">
        <v>835.80518759234064</v>
      </c>
      <c r="BQ15" s="37">
        <v>883.46780848498338</v>
      </c>
      <c r="BR15" s="37">
        <v>879.85877777361657</v>
      </c>
      <c r="BS15" s="37">
        <v>887.48588942587469</v>
      </c>
      <c r="BT15" s="37">
        <v>971.31017477565899</v>
      </c>
      <c r="BU15" s="37">
        <v>930.37172660800525</v>
      </c>
      <c r="BV15" s="37">
        <v>899.38633911921238</v>
      </c>
      <c r="BW15" s="37">
        <v>854.26078929947494</v>
      </c>
      <c r="BX15" s="37">
        <v>901.73601042375049</v>
      </c>
      <c r="BY15" s="37">
        <v>878.448700868081</v>
      </c>
      <c r="BZ15" s="37">
        <v>873.35017639440036</v>
      </c>
      <c r="CA15" s="37">
        <v>814.05474777590337</v>
      </c>
      <c r="CB15" s="37">
        <v>763.41244358115659</v>
      </c>
      <c r="CC15" s="37">
        <v>784.06823960940187</v>
      </c>
      <c r="CD15" s="37">
        <v>764.93502040440796</v>
      </c>
      <c r="CE15" s="37">
        <v>828.99570203700921</v>
      </c>
      <c r="CF15" s="37">
        <v>884.1926462013912</v>
      </c>
      <c r="CG15" s="37">
        <v>813.30584065786729</v>
      </c>
      <c r="CH15" s="37">
        <v>871.40706334357515</v>
      </c>
      <c r="CI15" s="37">
        <v>876.31867145179694</v>
      </c>
      <c r="CJ15" s="37">
        <v>810.15823854917392</v>
      </c>
      <c r="CK15" s="37">
        <v>761.46581746971754</v>
      </c>
      <c r="CL15" s="37">
        <v>762.81127375440894</v>
      </c>
      <c r="CM15" s="37">
        <v>798.64879317267821</v>
      </c>
      <c r="CN15" s="37">
        <v>814.98262369944484</v>
      </c>
      <c r="CO15" s="37">
        <v>785.47538031075521</v>
      </c>
      <c r="CP15" s="37">
        <v>756.55515467297573</v>
      </c>
      <c r="CQ15" s="37">
        <v>696.91418261250703</v>
      </c>
      <c r="CR15" s="37">
        <v>714.2587387052348</v>
      </c>
      <c r="CS15" s="37">
        <v>723.39120773656407</v>
      </c>
      <c r="CT15" s="37">
        <v>699.93463070751625</v>
      </c>
      <c r="CU15" s="37">
        <v>697.36618791353339</v>
      </c>
      <c r="CV15" s="37">
        <v>697.60600147285584</v>
      </c>
      <c r="CW15" s="37">
        <v>660.10687440589618</v>
      </c>
      <c r="CX15" s="37">
        <v>679.56991745325604</v>
      </c>
      <c r="CY15" s="37">
        <v>672.96715990280575</v>
      </c>
      <c r="CZ15" s="37">
        <v>660.64896151088897</v>
      </c>
      <c r="DA15" s="37">
        <v>680.32662831398738</v>
      </c>
      <c r="DB15" s="37">
        <v>671.67252432588941</v>
      </c>
      <c r="DC15" s="37">
        <v>684.19224323259471</v>
      </c>
      <c r="DD15" s="37">
        <v>694.25647389367032</v>
      </c>
      <c r="DE15" s="37">
        <v>718.04589782815424</v>
      </c>
      <c r="DF15" s="37">
        <v>733.54665158204807</v>
      </c>
      <c r="DG15" s="37">
        <v>731.11160105529882</v>
      </c>
      <c r="DH15" s="37">
        <v>743.55364839537799</v>
      </c>
      <c r="DI15" s="37">
        <v>721.32863465365654</v>
      </c>
      <c r="DJ15" s="37">
        <v>707.75510394045966</v>
      </c>
      <c r="DK15" s="37">
        <v>671.51072655502321</v>
      </c>
      <c r="DL15" s="37">
        <v>678.66954391482147</v>
      </c>
      <c r="DM15" s="37">
        <v>708.7275026090507</v>
      </c>
      <c r="DN15" s="37">
        <v>742.32046817094488</v>
      </c>
      <c r="DO15" s="37">
        <v>735.46465612555107</v>
      </c>
      <c r="DP15" s="37">
        <v>706.9177791513232</v>
      </c>
      <c r="DQ15" s="37">
        <v>689.85615454779372</v>
      </c>
      <c r="DR15" s="37">
        <v>634.0241624176067</v>
      </c>
      <c r="DS15" s="37">
        <v>626.65400605261289</v>
      </c>
      <c r="DT15" s="37">
        <v>641.43497783007842</v>
      </c>
      <c r="DU15" s="37">
        <v>624.35008455131413</v>
      </c>
      <c r="DV15" s="37">
        <v>610.19020292143307</v>
      </c>
      <c r="DW15" s="37">
        <v>618.49654677767126</v>
      </c>
      <c r="DX15" s="37">
        <v>648.64957962110009</v>
      </c>
      <c r="DY15" s="37">
        <v>650.42903880220172</v>
      </c>
      <c r="DZ15" s="37">
        <v>645.51184146195067</v>
      </c>
      <c r="EA15" s="37">
        <v>682.7722434965201</v>
      </c>
      <c r="EB15" s="37">
        <v>716.55835215607362</v>
      </c>
      <c r="EC15" s="37">
        <v>707.25602575068717</v>
      </c>
      <c r="ED15" s="37">
        <v>702.13100367758182</v>
      </c>
      <c r="EE15" s="37">
        <v>679.33508683596426</v>
      </c>
      <c r="EF15" s="37">
        <v>683.3454795782302</v>
      </c>
      <c r="EG15" s="37">
        <v>694.38939701962749</v>
      </c>
      <c r="EH15" s="37">
        <v>692.88663629592895</v>
      </c>
      <c r="EI15" s="37">
        <v>697.94763034452558</v>
      </c>
      <c r="EJ15" s="37">
        <v>708.4007207533673</v>
      </c>
      <c r="EK15" s="37">
        <v>729.3808652142377</v>
      </c>
      <c r="EL15" s="37">
        <v>749.29017891938713</v>
      </c>
      <c r="EM15" s="37">
        <v>773.71460918836863</v>
      </c>
      <c r="EN15" s="37">
        <v>737.70052077570006</v>
      </c>
      <c r="EO15" s="37">
        <v>782.61900056757963</v>
      </c>
      <c r="EP15" s="37">
        <v>781.53800765304379</v>
      </c>
      <c r="EQ15" s="37">
        <v>746.22195405982131</v>
      </c>
      <c r="ER15" s="37">
        <v>719.61574870754487</v>
      </c>
      <c r="ES15" s="37">
        <v>747.19145887662501</v>
      </c>
      <c r="ET15" s="37">
        <v>785.58069601340856</v>
      </c>
      <c r="EU15" s="37">
        <v>786.88054977873651</v>
      </c>
      <c r="EV15" s="37">
        <v>791.98898282952359</v>
      </c>
      <c r="EW15" s="37">
        <v>763.23273442034372</v>
      </c>
      <c r="EX15" s="37">
        <v>781.69755683613334</v>
      </c>
      <c r="EY15" s="37">
        <v>804.56667150620262</v>
      </c>
      <c r="EZ15" s="37">
        <v>780.94617026938033</v>
      </c>
      <c r="FA15" s="37">
        <v>800.34111741686149</v>
      </c>
      <c r="FB15" s="37">
        <v>774.53437590348437</v>
      </c>
      <c r="FC15" s="37">
        <v>820.70918280825526</v>
      </c>
      <c r="FD15" s="37">
        <v>851.7282167436847</v>
      </c>
      <c r="FE15" s="37">
        <v>815.70920467881308</v>
      </c>
      <c r="FF15" s="37">
        <v>783.12734522288258</v>
      </c>
      <c r="FG15" s="37">
        <v>829.35961863995919</v>
      </c>
      <c r="FH15" s="37">
        <v>870.42877441377823</v>
      </c>
      <c r="FI15" s="37">
        <v>861.44796511396919</v>
      </c>
      <c r="FJ15" s="37">
        <v>862.16389359839229</v>
      </c>
      <c r="FK15" s="37">
        <v>861.78372893107507</v>
      </c>
      <c r="FL15" s="37">
        <v>844.95007823301148</v>
      </c>
      <c r="FM15" s="37">
        <v>812.76939577153723</v>
      </c>
      <c r="FN15" s="37">
        <v>775.08703588219998</v>
      </c>
      <c r="FO15" s="37">
        <v>728.45453483410211</v>
      </c>
      <c r="FP15" s="37">
        <v>716.6242423941834</v>
      </c>
      <c r="FQ15" s="37">
        <v>758.60378430020944</v>
      </c>
      <c r="FR15" s="37">
        <v>861.40374601758754</v>
      </c>
      <c r="FS15" s="37">
        <v>852.7628720588275</v>
      </c>
      <c r="FT15" s="37">
        <v>870.10438868951564</v>
      </c>
      <c r="FU15" s="37">
        <v>901.69589978079762</v>
      </c>
      <c r="FV15" s="37">
        <v>858.55938649020311</v>
      </c>
      <c r="FW15" s="37">
        <v>806.99371956887819</v>
      </c>
      <c r="FX15" s="37">
        <v>778.88616741495309</v>
      </c>
      <c r="FY15" s="37">
        <v>782.34437786496619</v>
      </c>
      <c r="FZ15" s="37">
        <v>787.35500952375014</v>
      </c>
      <c r="GA15" s="37">
        <v>778.42646804893013</v>
      </c>
      <c r="GB15" s="37">
        <v>820.15084837229654</v>
      </c>
      <c r="GC15" s="37">
        <v>794.74461245922589</v>
      </c>
      <c r="GD15" s="37">
        <v>751.24499951531493</v>
      </c>
      <c r="GE15" s="37">
        <v>717.94707205999384</v>
      </c>
      <c r="GF15" s="37">
        <v>762.13181008733432</v>
      </c>
      <c r="GG15" s="37">
        <v>746.06663976543325</v>
      </c>
      <c r="GH15" s="37">
        <v>759.88695865767158</v>
      </c>
      <c r="GI15" s="37">
        <v>787.7793651062492</v>
      </c>
      <c r="GJ15" s="37">
        <v>768.37039131864378</v>
      </c>
      <c r="GK15" s="37">
        <v>804.14785133108944</v>
      </c>
      <c r="GL15" s="37">
        <v>775.35927772240768</v>
      </c>
      <c r="GM15" s="37">
        <v>768.78101960520928</v>
      </c>
      <c r="GN15" s="37">
        <v>766.63385379332738</v>
      </c>
      <c r="GO15" s="37">
        <v>741.20706264292494</v>
      </c>
      <c r="GP15" s="37">
        <v>741.66231892709379</v>
      </c>
      <c r="GQ15" s="37">
        <v>734.84833393021859</v>
      </c>
      <c r="GR15" s="37">
        <v>736.67349752484347</v>
      </c>
      <c r="GS15" s="37">
        <v>762.79566365077392</v>
      </c>
      <c r="GT15" s="37">
        <v>794.47318196735364</v>
      </c>
      <c r="GU15" s="37">
        <v>805.3038151679358</v>
      </c>
      <c r="GV15" s="37">
        <v>819.0842334557907</v>
      </c>
      <c r="GW15" s="37">
        <v>802.31654478499797</v>
      </c>
      <c r="GX15" s="37">
        <v>785.14438799346351</v>
      </c>
      <c r="GY15" s="37">
        <v>783.38002778750285</v>
      </c>
      <c r="GZ15" s="37">
        <v>777.43477733919553</v>
      </c>
      <c r="HA15" s="37">
        <v>749.73943256263351</v>
      </c>
      <c r="HB15" s="37">
        <v>745.42588421896801</v>
      </c>
      <c r="HC15" s="37">
        <v>712.45102748912234</v>
      </c>
      <c r="HD15" s="37">
        <v>729.92078348175608</v>
      </c>
      <c r="HE15" s="37">
        <v>718.04778110891004</v>
      </c>
      <c r="HF15" s="37">
        <v>729.12032791721094</v>
      </c>
      <c r="HG15" s="37">
        <v>744.74389144282782</v>
      </c>
      <c r="HH15" s="37">
        <v>775.50218217868292</v>
      </c>
      <c r="HI15" s="37">
        <v>763.99942994591333</v>
      </c>
      <c r="HJ15" s="37">
        <v>764.97934964936496</v>
      </c>
      <c r="HK15" s="37">
        <v>790.89054302998261</v>
      </c>
      <c r="HL15" s="37">
        <v>781.59296559519953</v>
      </c>
      <c r="HM15" s="37">
        <v>789.87581931865407</v>
      </c>
      <c r="HN15" s="37">
        <v>827.8202196012528</v>
      </c>
      <c r="HO15" s="37">
        <v>811.33286730733232</v>
      </c>
      <c r="HP15" s="37">
        <v>781.08627155730062</v>
      </c>
      <c r="HQ15" s="37">
        <v>793.06206749660464</v>
      </c>
      <c r="HR15" s="37">
        <v>791.63996542285452</v>
      </c>
      <c r="HS15" s="37">
        <v>794.09275423348652</v>
      </c>
      <c r="HT15" s="37">
        <v>785.54149242904975</v>
      </c>
      <c r="HU15" s="37">
        <v>799.37363157695029</v>
      </c>
      <c r="HV15" s="37">
        <v>798.54347376962642</v>
      </c>
      <c r="HW15" s="37">
        <v>804.57624133251693</v>
      </c>
      <c r="HX15" s="37">
        <v>807.26110276341046</v>
      </c>
      <c r="HY15" s="37">
        <v>809.72278034825752</v>
      </c>
      <c r="HZ15" s="37">
        <v>850.89670274295213</v>
      </c>
      <c r="IA15" s="37">
        <v>871.74032310473842</v>
      </c>
      <c r="IB15" s="37">
        <v>880.20538135369338</v>
      </c>
      <c r="IC15" s="37">
        <v>856.53289455440017</v>
      </c>
      <c r="ID15" s="37">
        <v>849.50385163402473</v>
      </c>
      <c r="IE15" s="37">
        <v>829.67419977546274</v>
      </c>
      <c r="IF15" s="37">
        <v>839.25834415371401</v>
      </c>
      <c r="IG15" s="37">
        <v>819.50764936719713</v>
      </c>
      <c r="IH15" s="37">
        <v>809.62957899283276</v>
      </c>
      <c r="II15" s="37">
        <v>794.77437597726328</v>
      </c>
      <c r="IJ15" s="37">
        <v>786.77588791126982</v>
      </c>
      <c r="IK15" s="37">
        <v>792.43405275634325</v>
      </c>
      <c r="IL15" s="37">
        <v>841.82538589893716</v>
      </c>
      <c r="IM15" s="37">
        <v>853.78053153496273</v>
      </c>
      <c r="IN15" s="37">
        <v>887.74557676523409</v>
      </c>
    </row>
    <row r="16" spans="1:463" x14ac:dyDescent="0.2">
      <c r="A16" s="29" t="s">
        <v>31</v>
      </c>
      <c r="B16" s="187">
        <f ca="1">+_xlfn.STDEV.S(D6:OFFSET(D5,NSim,0))</f>
        <v>200.14087768483179</v>
      </c>
      <c r="D16" s="42" cm="1">
        <f t="array" aca="1" ref="D16" ca="1">+price2</f>
        <v>0</v>
      </c>
      <c r="F16" s="76">
        <v>11</v>
      </c>
      <c r="G16" s="37">
        <v>1121.8946886429501</v>
      </c>
      <c r="H16" s="37">
        <v>1117.8079469116271</v>
      </c>
      <c r="I16" s="37">
        <v>1068.191892308789</v>
      </c>
      <c r="J16" s="37">
        <v>1048.8287523963768</v>
      </c>
      <c r="K16" s="37">
        <v>1082.8525872020127</v>
      </c>
      <c r="L16" s="37">
        <v>1172.3303219059742</v>
      </c>
      <c r="M16" s="37">
        <v>1214.1209721124906</v>
      </c>
      <c r="N16" s="37">
        <v>1260.2241210632885</v>
      </c>
      <c r="O16" s="37">
        <v>1308.8221986623576</v>
      </c>
      <c r="P16" s="37">
        <v>1352.9344608347435</v>
      </c>
      <c r="Q16" s="37">
        <v>1384.34605615341</v>
      </c>
      <c r="R16" s="37">
        <v>1397.7169879852086</v>
      </c>
      <c r="S16" s="37">
        <v>1366.6602372695684</v>
      </c>
      <c r="T16" s="37">
        <v>1263.4683937449354</v>
      </c>
      <c r="U16" s="37">
        <v>1257.4903304360894</v>
      </c>
      <c r="V16" s="37">
        <v>1309.4425241734064</v>
      </c>
      <c r="W16" s="37">
        <v>1277.6452514950959</v>
      </c>
      <c r="X16" s="37">
        <v>1271.0137038134853</v>
      </c>
      <c r="Y16" s="37">
        <v>1282.1237915816282</v>
      </c>
      <c r="Z16" s="37">
        <v>1288.8929543159848</v>
      </c>
      <c r="AA16" s="37">
        <v>1350.6786936497112</v>
      </c>
      <c r="AB16" s="37">
        <v>1336.8890864537302</v>
      </c>
      <c r="AC16" s="37">
        <v>1329.183226804724</v>
      </c>
      <c r="AD16" s="37">
        <v>1339.7662346837792</v>
      </c>
      <c r="AE16" s="37">
        <v>1400.7603712465068</v>
      </c>
      <c r="AF16" s="37">
        <v>1363.9453965188229</v>
      </c>
      <c r="AG16" s="37">
        <v>1364.691065886863</v>
      </c>
      <c r="AH16" s="37">
        <v>1325.2957565270633</v>
      </c>
      <c r="AI16" s="37">
        <v>1244.3217602412903</v>
      </c>
      <c r="AJ16" s="37">
        <v>1239.3843240658002</v>
      </c>
      <c r="AK16" s="37">
        <v>1202.0529371328323</v>
      </c>
      <c r="AL16" s="37">
        <v>1177.7529892275995</v>
      </c>
      <c r="AM16" s="37">
        <v>1193.2858384195927</v>
      </c>
      <c r="AN16" s="37">
        <v>1224.6174399795113</v>
      </c>
      <c r="AO16" s="37">
        <v>1257.3358226664675</v>
      </c>
      <c r="AP16" s="37">
        <v>1211.9488632854054</v>
      </c>
      <c r="AQ16" s="37">
        <v>1210.5411252193192</v>
      </c>
      <c r="AR16" s="37">
        <v>1256.6860048008989</v>
      </c>
      <c r="AS16" s="37">
        <v>1345.9097924711286</v>
      </c>
      <c r="AT16" s="37">
        <v>1264.0994160813977</v>
      </c>
      <c r="AU16" s="37">
        <v>1310.5321274987957</v>
      </c>
      <c r="AV16" s="37">
        <v>1258.2521343170295</v>
      </c>
      <c r="AW16" s="37">
        <v>1256.2765454201078</v>
      </c>
      <c r="AX16" s="37">
        <v>1348.2482322666681</v>
      </c>
      <c r="AY16" s="37">
        <v>1265.1497412930173</v>
      </c>
      <c r="AZ16" s="37">
        <v>1291.721472326429</v>
      </c>
      <c r="BA16" s="37">
        <v>1258.1116556961467</v>
      </c>
      <c r="BB16" s="37">
        <v>1268.1451462556859</v>
      </c>
      <c r="BC16" s="37">
        <v>1280.0599817958328</v>
      </c>
      <c r="BD16" s="37">
        <v>1300.7957290282429</v>
      </c>
      <c r="BE16" s="37">
        <v>1268.3928463970785</v>
      </c>
      <c r="BF16" s="37">
        <v>1280.4687762900701</v>
      </c>
      <c r="BG16" s="37">
        <v>1301.489938709821</v>
      </c>
      <c r="BH16" s="37">
        <v>1368.1841020441525</v>
      </c>
      <c r="BI16" s="37">
        <v>1425.3637843086769</v>
      </c>
      <c r="BJ16" s="37">
        <v>1435.2399037396949</v>
      </c>
      <c r="BK16" s="37">
        <v>1485.0584468275574</v>
      </c>
      <c r="BL16" s="37">
        <v>1441.1161098708533</v>
      </c>
      <c r="BM16" s="37">
        <v>1410.6329174627053</v>
      </c>
      <c r="BN16" s="37">
        <v>1392.2642981831034</v>
      </c>
      <c r="BO16" s="37">
        <v>1407.3398252801196</v>
      </c>
      <c r="BP16" s="37">
        <v>1405.7656110588425</v>
      </c>
      <c r="BQ16" s="37">
        <v>1468.1907834997992</v>
      </c>
      <c r="BR16" s="37">
        <v>1480.9414816105261</v>
      </c>
      <c r="BS16" s="37">
        <v>1376.8376078584211</v>
      </c>
      <c r="BT16" s="37">
        <v>1334.7760160798839</v>
      </c>
      <c r="BU16" s="37">
        <v>1359.5002637232999</v>
      </c>
      <c r="BV16" s="37">
        <v>1396.6218014064075</v>
      </c>
      <c r="BW16" s="37">
        <v>1448.8517803751049</v>
      </c>
      <c r="BX16" s="37">
        <v>1503.2822703223169</v>
      </c>
      <c r="BY16" s="37">
        <v>1556.2571594375017</v>
      </c>
      <c r="BZ16" s="37">
        <v>1572.6183607540443</v>
      </c>
      <c r="CA16" s="37">
        <v>1643.9786416880538</v>
      </c>
      <c r="CB16" s="37">
        <v>1528.0056902385602</v>
      </c>
      <c r="CC16" s="37">
        <v>1573.6840290148023</v>
      </c>
      <c r="CD16" s="37">
        <v>1573.8114216531492</v>
      </c>
      <c r="CE16" s="37">
        <v>1568.9160725140307</v>
      </c>
      <c r="CF16" s="37">
        <v>1560.4140575001411</v>
      </c>
      <c r="CG16" s="37">
        <v>1606.4910548626956</v>
      </c>
      <c r="CH16" s="37">
        <v>1641.616674089538</v>
      </c>
      <c r="CI16" s="37">
        <v>1704.6747312137054</v>
      </c>
      <c r="CJ16" s="37">
        <v>1719.0434419113967</v>
      </c>
      <c r="CK16" s="37">
        <v>1724.684594156123</v>
      </c>
      <c r="CL16" s="37">
        <v>1764.9329938989747</v>
      </c>
      <c r="CM16" s="37">
        <v>1666.0706325447104</v>
      </c>
      <c r="CN16" s="37">
        <v>1711.7423117503467</v>
      </c>
      <c r="CO16" s="37">
        <v>1763.9275191862644</v>
      </c>
      <c r="CP16" s="37">
        <v>1728.20616926508</v>
      </c>
      <c r="CQ16" s="37">
        <v>1709.5265617264183</v>
      </c>
      <c r="CR16" s="37">
        <v>1693.3781044541861</v>
      </c>
      <c r="CS16" s="37">
        <v>1784.6195578032073</v>
      </c>
      <c r="CT16" s="37">
        <v>1833.4276238051602</v>
      </c>
      <c r="CU16" s="37">
        <v>1813.3584556268834</v>
      </c>
      <c r="CV16" s="37">
        <v>1849.8352706696344</v>
      </c>
      <c r="CW16" s="37">
        <v>1858.3777911548027</v>
      </c>
      <c r="CX16" s="37">
        <v>1831.8697768221869</v>
      </c>
      <c r="CY16" s="37">
        <v>1889.2704813665223</v>
      </c>
      <c r="CZ16" s="37">
        <v>1871.9669559109307</v>
      </c>
      <c r="DA16" s="37">
        <v>1852.373108371105</v>
      </c>
      <c r="DB16" s="37">
        <v>1851.2431688354072</v>
      </c>
      <c r="DC16" s="37">
        <v>1825.2048572618123</v>
      </c>
      <c r="DD16" s="37">
        <v>1818.6370475240724</v>
      </c>
      <c r="DE16" s="37">
        <v>1842.2798145993918</v>
      </c>
      <c r="DF16" s="37">
        <v>1899.774113638766</v>
      </c>
      <c r="DG16" s="37">
        <v>1942.7159577209104</v>
      </c>
      <c r="DH16" s="37">
        <v>1974.4236180092687</v>
      </c>
      <c r="DI16" s="37">
        <v>2013.4751760090508</v>
      </c>
      <c r="DJ16" s="37">
        <v>1949.0226466564677</v>
      </c>
      <c r="DK16" s="37">
        <v>1887.8733341490777</v>
      </c>
      <c r="DL16" s="37">
        <v>1893.7215001762611</v>
      </c>
      <c r="DM16" s="37">
        <v>1833.1282864472587</v>
      </c>
      <c r="DN16" s="37">
        <v>1824.3933211683316</v>
      </c>
      <c r="DO16" s="37">
        <v>1816.2307979134541</v>
      </c>
      <c r="DP16" s="37">
        <v>1824.7573501419608</v>
      </c>
      <c r="DQ16" s="37">
        <v>1837.4791777489677</v>
      </c>
      <c r="DR16" s="37">
        <v>1962.0874428093039</v>
      </c>
      <c r="DS16" s="37">
        <v>1917.1187362091471</v>
      </c>
      <c r="DT16" s="37">
        <v>1840.9901369490472</v>
      </c>
      <c r="DU16" s="37">
        <v>1931.3055011432414</v>
      </c>
      <c r="DV16" s="37">
        <v>1954.0252683597591</v>
      </c>
      <c r="DW16" s="37">
        <v>2011.1204904108934</v>
      </c>
      <c r="DX16" s="37">
        <v>1998.5783987530328</v>
      </c>
      <c r="DY16" s="37">
        <v>2019.7095513518029</v>
      </c>
      <c r="DZ16" s="37">
        <v>2049.6606556123993</v>
      </c>
      <c r="EA16" s="37">
        <v>2016.7135926164399</v>
      </c>
      <c r="EB16" s="37">
        <v>1990.6646860781675</v>
      </c>
      <c r="EC16" s="37">
        <v>1990.4934035208803</v>
      </c>
      <c r="ED16" s="37">
        <v>1981.6307362314028</v>
      </c>
      <c r="EE16" s="37">
        <v>2022.4040033847291</v>
      </c>
      <c r="EF16" s="37">
        <v>2064.4641530882013</v>
      </c>
      <c r="EG16" s="37">
        <v>2037.4764591996736</v>
      </c>
      <c r="EH16" s="37">
        <v>2057.8546620957277</v>
      </c>
      <c r="EI16" s="37">
        <v>2062.1543895673458</v>
      </c>
      <c r="EJ16" s="37">
        <v>2120.8596020285909</v>
      </c>
      <c r="EK16" s="37">
        <v>2088.1523169640286</v>
      </c>
      <c r="EL16" s="37">
        <v>2054.3221589937684</v>
      </c>
      <c r="EM16" s="37">
        <v>2077.1515858699954</v>
      </c>
      <c r="EN16" s="37">
        <v>2046.2102883672919</v>
      </c>
      <c r="EO16" s="37">
        <v>2069.5185595178746</v>
      </c>
      <c r="EP16" s="37">
        <v>2137.0581269697618</v>
      </c>
      <c r="EQ16" s="37">
        <v>2142.5120445374073</v>
      </c>
      <c r="ER16" s="37">
        <v>2123.0276715927844</v>
      </c>
      <c r="ES16" s="37">
        <v>2083.6644965665346</v>
      </c>
      <c r="ET16" s="37">
        <v>2089.050061210135</v>
      </c>
      <c r="EU16" s="37">
        <v>2114.2750406241366</v>
      </c>
      <c r="EV16" s="37">
        <v>2131.9214900538614</v>
      </c>
      <c r="EW16" s="37">
        <v>2232.2781299089511</v>
      </c>
      <c r="EX16" s="37">
        <v>2096.0277396232009</v>
      </c>
      <c r="EY16" s="37">
        <v>2045.1935866058259</v>
      </c>
      <c r="EZ16" s="37">
        <v>2035.7676152531494</v>
      </c>
      <c r="FA16" s="37">
        <v>2004.5988285249859</v>
      </c>
      <c r="FB16" s="37">
        <v>1991.1737203443258</v>
      </c>
      <c r="FC16" s="37">
        <v>2004.9815146788387</v>
      </c>
      <c r="FD16" s="37">
        <v>1982.2773341913739</v>
      </c>
      <c r="FE16" s="37">
        <v>1928.5554185179294</v>
      </c>
      <c r="FF16" s="37">
        <v>1965.2379739691003</v>
      </c>
      <c r="FG16" s="37">
        <v>2022.7323570570913</v>
      </c>
      <c r="FH16" s="37">
        <v>1995.8584151815867</v>
      </c>
      <c r="FI16" s="37">
        <v>1988.2879097931441</v>
      </c>
      <c r="FJ16" s="37">
        <v>2107.3527026540978</v>
      </c>
      <c r="FK16" s="37">
        <v>2180.9808224067701</v>
      </c>
      <c r="FL16" s="37">
        <v>2151.6786369428073</v>
      </c>
      <c r="FM16" s="37">
        <v>2255.5566632598925</v>
      </c>
      <c r="FN16" s="37">
        <v>2195.8991310693737</v>
      </c>
      <c r="FO16" s="37">
        <v>2158.0274487914799</v>
      </c>
      <c r="FP16" s="37">
        <v>2207.7377653842682</v>
      </c>
      <c r="FQ16" s="37">
        <v>2221.513892965686</v>
      </c>
      <c r="FR16" s="37">
        <v>2271.4628670842303</v>
      </c>
      <c r="FS16" s="37">
        <v>2221.2882878569621</v>
      </c>
      <c r="FT16" s="37">
        <v>2175.992205595729</v>
      </c>
      <c r="FU16" s="37">
        <v>2084.9685724720421</v>
      </c>
      <c r="FV16" s="37">
        <v>1987.3606373462285</v>
      </c>
      <c r="FW16" s="37">
        <v>1966.2078483322618</v>
      </c>
      <c r="FX16" s="37">
        <v>1995.728588990821</v>
      </c>
      <c r="FY16" s="37">
        <v>2038.3552712526414</v>
      </c>
      <c r="FZ16" s="37">
        <v>2010.1402623609169</v>
      </c>
      <c r="GA16" s="37">
        <v>2059.7272287667779</v>
      </c>
      <c r="GB16" s="37">
        <v>2056.7251910046953</v>
      </c>
      <c r="GC16" s="37">
        <v>2048.2475398760271</v>
      </c>
      <c r="GD16" s="37">
        <v>2072.6634731500203</v>
      </c>
      <c r="GE16" s="37">
        <v>2106.5505578857747</v>
      </c>
      <c r="GF16" s="37">
        <v>2034.7364501896423</v>
      </c>
      <c r="GG16" s="37">
        <v>2058.4045870671266</v>
      </c>
      <c r="GH16" s="37">
        <v>2091.4474469509473</v>
      </c>
      <c r="GI16" s="37">
        <v>2218.8500199159794</v>
      </c>
      <c r="GJ16" s="37">
        <v>2221.4067019637782</v>
      </c>
      <c r="GK16" s="37">
        <v>2163.1150636199586</v>
      </c>
      <c r="GL16" s="37">
        <v>2151.3729413660421</v>
      </c>
      <c r="GM16" s="37">
        <v>2094.4943049368071</v>
      </c>
      <c r="GN16" s="37">
        <v>2122.1674263285522</v>
      </c>
      <c r="GO16" s="37">
        <v>2081.4131902308131</v>
      </c>
      <c r="GP16" s="37">
        <v>2085.3366062399796</v>
      </c>
      <c r="GQ16" s="37">
        <v>2060.6935218989529</v>
      </c>
      <c r="GR16" s="37">
        <v>2077.1478599665147</v>
      </c>
      <c r="GS16" s="37">
        <v>2060.272671112129</v>
      </c>
      <c r="GT16" s="37">
        <v>2042.9564194653994</v>
      </c>
      <c r="GU16" s="37">
        <v>2062.5147686353466</v>
      </c>
      <c r="GV16" s="37">
        <v>2138.87048200559</v>
      </c>
      <c r="GW16" s="37">
        <v>2018.3660026739567</v>
      </c>
      <c r="GX16" s="37">
        <v>1968.3632230453727</v>
      </c>
      <c r="GY16" s="37">
        <v>1955.6587934060806</v>
      </c>
      <c r="GZ16" s="37">
        <v>1964.4837743540043</v>
      </c>
      <c r="HA16" s="37">
        <v>1945.6774450224416</v>
      </c>
      <c r="HB16" s="37">
        <v>1940.6983295070456</v>
      </c>
      <c r="HC16" s="37">
        <v>1912.127128173275</v>
      </c>
      <c r="HD16" s="37">
        <v>1812.9873723373482</v>
      </c>
      <c r="HE16" s="37">
        <v>1819.1147445690824</v>
      </c>
      <c r="HF16" s="37">
        <v>1841.2990493516297</v>
      </c>
      <c r="HG16" s="37">
        <v>1816.2775874424951</v>
      </c>
      <c r="HH16" s="37">
        <v>1864.3488615646886</v>
      </c>
      <c r="HI16" s="37">
        <v>1882.1841515621045</v>
      </c>
      <c r="HJ16" s="37">
        <v>1860.0390373901134</v>
      </c>
      <c r="HK16" s="37">
        <v>1847.3173304605725</v>
      </c>
      <c r="HL16" s="37">
        <v>1835.1852642879296</v>
      </c>
      <c r="HM16" s="37">
        <v>1842.1731930324718</v>
      </c>
      <c r="HN16" s="37">
        <v>1784.9660889637951</v>
      </c>
      <c r="HO16" s="37">
        <v>1758.009901786224</v>
      </c>
      <c r="HP16" s="37">
        <v>1760.4828822281236</v>
      </c>
      <c r="HQ16" s="37">
        <v>1756.1399136022576</v>
      </c>
      <c r="HR16" s="37">
        <v>1744.6636976630978</v>
      </c>
      <c r="HS16" s="37">
        <v>1625.7902379118234</v>
      </c>
      <c r="HT16" s="37">
        <v>1638.3074228136595</v>
      </c>
      <c r="HU16" s="37">
        <v>1577.2072597422073</v>
      </c>
      <c r="HV16" s="37">
        <v>1606.4867690665747</v>
      </c>
      <c r="HW16" s="37">
        <v>1616.9593682893096</v>
      </c>
      <c r="HX16" s="37">
        <v>1690.5163241720832</v>
      </c>
      <c r="HY16" s="37">
        <v>1691.6603958178753</v>
      </c>
      <c r="HZ16" s="37">
        <v>1636.9278528957884</v>
      </c>
      <c r="IA16" s="37">
        <v>1573.5705938328374</v>
      </c>
      <c r="IB16" s="37">
        <v>1591.5428447388376</v>
      </c>
      <c r="IC16" s="37">
        <v>1572.1279500866065</v>
      </c>
      <c r="ID16" s="37">
        <v>1564.9842885430082</v>
      </c>
      <c r="IE16" s="37">
        <v>1566.9560492688267</v>
      </c>
      <c r="IF16" s="37">
        <v>1526.5175037675367</v>
      </c>
      <c r="IG16" s="37">
        <v>1514.6977903130085</v>
      </c>
      <c r="IH16" s="37">
        <v>1576.9566771322777</v>
      </c>
      <c r="II16" s="37">
        <v>1562.7068524286371</v>
      </c>
      <c r="IJ16" s="37">
        <v>1599.9357860800208</v>
      </c>
      <c r="IK16" s="37">
        <v>1595.4808387129888</v>
      </c>
      <c r="IL16" s="37">
        <v>1549.1720885194652</v>
      </c>
      <c r="IM16" s="37">
        <v>1593.8280338424624</v>
      </c>
      <c r="IN16" s="37">
        <v>1515.1031112152675</v>
      </c>
    </row>
    <row r="17" spans="1:248" x14ac:dyDescent="0.2">
      <c r="A17" s="30" t="s">
        <v>38</v>
      </c>
      <c r="B17" s="188">
        <f ca="1">B16*NORMSDIST(0.975)/SQRT(NSim)</f>
        <v>16.716163784555182</v>
      </c>
      <c r="D17" s="42" cm="1">
        <f t="array" aca="1" ref="D17" ca="1">+price2</f>
        <v>0</v>
      </c>
      <c r="F17" s="76">
        <v>12</v>
      </c>
      <c r="G17" s="37">
        <v>1121.8946886429501</v>
      </c>
      <c r="H17" s="37">
        <v>1157.9808183503626</v>
      </c>
      <c r="I17" s="37">
        <v>1136.175969141739</v>
      </c>
      <c r="J17" s="37">
        <v>1128.1976429572262</v>
      </c>
      <c r="K17" s="37">
        <v>1111.4416906372653</v>
      </c>
      <c r="L17" s="37">
        <v>1090.1014690576187</v>
      </c>
      <c r="M17" s="37">
        <v>1058.774754239668</v>
      </c>
      <c r="N17" s="37">
        <v>1057.629861028106</v>
      </c>
      <c r="O17" s="37">
        <v>1038.3031590033268</v>
      </c>
      <c r="P17" s="37">
        <v>1089.7724269074811</v>
      </c>
      <c r="Q17" s="37">
        <v>1048.037966410122</v>
      </c>
      <c r="R17" s="37">
        <v>1033.0400563462033</v>
      </c>
      <c r="S17" s="37">
        <v>984.25079000269989</v>
      </c>
      <c r="T17" s="37">
        <v>1014.0766017998512</v>
      </c>
      <c r="U17" s="37">
        <v>1001.6995377256262</v>
      </c>
      <c r="V17" s="37">
        <v>966.23233333016708</v>
      </c>
      <c r="W17" s="37">
        <v>958.00845096431931</v>
      </c>
      <c r="X17" s="37">
        <v>916.4920752195369</v>
      </c>
      <c r="Y17" s="37">
        <v>898.49786531252369</v>
      </c>
      <c r="Z17" s="37">
        <v>920.73885793164925</v>
      </c>
      <c r="AA17" s="37">
        <v>886.68830333525602</v>
      </c>
      <c r="AB17" s="37">
        <v>915.97083963654131</v>
      </c>
      <c r="AC17" s="37">
        <v>955.7651907282401</v>
      </c>
      <c r="AD17" s="37">
        <v>980.82746539090135</v>
      </c>
      <c r="AE17" s="37">
        <v>1003.7765965607401</v>
      </c>
      <c r="AF17" s="37">
        <v>1054.9046473056201</v>
      </c>
      <c r="AG17" s="37">
        <v>1087.7868949837236</v>
      </c>
      <c r="AH17" s="37">
        <v>1094.4237421345547</v>
      </c>
      <c r="AI17" s="37">
        <v>1020.3097405433107</v>
      </c>
      <c r="AJ17" s="37">
        <v>1015.0814168433291</v>
      </c>
      <c r="AK17" s="37">
        <v>1057.320865921906</v>
      </c>
      <c r="AL17" s="37">
        <v>982.17972441120821</v>
      </c>
      <c r="AM17" s="37">
        <v>961.29987390537349</v>
      </c>
      <c r="AN17" s="37">
        <v>911.39965854102775</v>
      </c>
      <c r="AO17" s="37">
        <v>883.15435432262313</v>
      </c>
      <c r="AP17" s="37">
        <v>863.79075858205306</v>
      </c>
      <c r="AQ17" s="37">
        <v>871.15146252143484</v>
      </c>
      <c r="AR17" s="37">
        <v>930.96912499915891</v>
      </c>
      <c r="AS17" s="37">
        <v>975.9196699280219</v>
      </c>
      <c r="AT17" s="37">
        <v>901.62660965346743</v>
      </c>
      <c r="AU17" s="37">
        <v>889.53072713899064</v>
      </c>
      <c r="AV17" s="37">
        <v>929.56543735913408</v>
      </c>
      <c r="AW17" s="37">
        <v>922.79771521608563</v>
      </c>
      <c r="AX17" s="37">
        <v>950.55061541020871</v>
      </c>
      <c r="AY17" s="37">
        <v>926.13100729211828</v>
      </c>
      <c r="AZ17" s="37">
        <v>934.53034552602162</v>
      </c>
      <c r="BA17" s="37">
        <v>941.95000636756151</v>
      </c>
      <c r="BB17" s="37">
        <v>886.42493420595645</v>
      </c>
      <c r="BC17" s="37">
        <v>897.99081858754619</v>
      </c>
      <c r="BD17" s="37">
        <v>922.67050239643117</v>
      </c>
      <c r="BE17" s="37">
        <v>937.70587058529679</v>
      </c>
      <c r="BF17" s="37">
        <v>945.91368935535411</v>
      </c>
      <c r="BG17" s="37">
        <v>968.56814392440913</v>
      </c>
      <c r="BH17" s="37">
        <v>943.14583452214413</v>
      </c>
      <c r="BI17" s="37">
        <v>937.69485213548694</v>
      </c>
      <c r="BJ17" s="37">
        <v>967.33907512818075</v>
      </c>
      <c r="BK17" s="37">
        <v>1021.3424211825869</v>
      </c>
      <c r="BL17" s="37">
        <v>1067.1176746964788</v>
      </c>
      <c r="BM17" s="37">
        <v>1013.8844018819445</v>
      </c>
      <c r="BN17" s="37">
        <v>946.85191802564111</v>
      </c>
      <c r="BO17" s="37">
        <v>969.15872020415929</v>
      </c>
      <c r="BP17" s="37">
        <v>926.30309621591232</v>
      </c>
      <c r="BQ17" s="37">
        <v>999.62678854433568</v>
      </c>
      <c r="BR17" s="37">
        <v>979.40260854605879</v>
      </c>
      <c r="BS17" s="37">
        <v>1049.9840928772901</v>
      </c>
      <c r="BT17" s="37">
        <v>1080.3907101155194</v>
      </c>
      <c r="BU17" s="37">
        <v>1056.4723379590084</v>
      </c>
      <c r="BV17" s="37">
        <v>1050.3756131077951</v>
      </c>
      <c r="BW17" s="37">
        <v>1043.8721052637609</v>
      </c>
      <c r="BX17" s="37">
        <v>988.82392311216893</v>
      </c>
      <c r="BY17" s="37">
        <v>901.91598551790798</v>
      </c>
      <c r="BZ17" s="37">
        <v>935.56116862733904</v>
      </c>
      <c r="CA17" s="37">
        <v>949.4304582024788</v>
      </c>
      <c r="CB17" s="37">
        <v>894.30049922569481</v>
      </c>
      <c r="CC17" s="37">
        <v>929.33563467253259</v>
      </c>
      <c r="CD17" s="37">
        <v>905.41150156029698</v>
      </c>
      <c r="CE17" s="37">
        <v>970.14329721803233</v>
      </c>
      <c r="CF17" s="37">
        <v>1056.165512607821</v>
      </c>
      <c r="CG17" s="37">
        <v>1044.3966590971509</v>
      </c>
      <c r="CH17" s="37">
        <v>1073.3267997205699</v>
      </c>
      <c r="CI17" s="37">
        <v>1118.5918217247504</v>
      </c>
      <c r="CJ17" s="37">
        <v>1118.5172973923511</v>
      </c>
      <c r="CK17" s="37">
        <v>1157.1386309474112</v>
      </c>
      <c r="CL17" s="37">
        <v>1158.6177756237089</v>
      </c>
      <c r="CM17" s="37">
        <v>1142.0240999332375</v>
      </c>
      <c r="CN17" s="37">
        <v>1077.178855956389</v>
      </c>
      <c r="CO17" s="37">
        <v>1118.7441158540071</v>
      </c>
      <c r="CP17" s="37">
        <v>1107.7418019236197</v>
      </c>
      <c r="CQ17" s="37">
        <v>1117.5826631196678</v>
      </c>
      <c r="CR17" s="37">
        <v>1042.4082010875582</v>
      </c>
      <c r="CS17" s="37">
        <v>1057.09693553959</v>
      </c>
      <c r="CT17" s="37">
        <v>1092.7975690797152</v>
      </c>
      <c r="CU17" s="37">
        <v>1088.4557080007157</v>
      </c>
      <c r="CV17" s="37">
        <v>1064.5170185667964</v>
      </c>
      <c r="CW17" s="37">
        <v>1055.1535951883461</v>
      </c>
      <c r="CX17" s="37">
        <v>1096.7010262883573</v>
      </c>
      <c r="CY17" s="37">
        <v>989.16185232844646</v>
      </c>
      <c r="CZ17" s="37">
        <v>956.87766995370566</v>
      </c>
      <c r="DA17" s="37">
        <v>878.08504211524735</v>
      </c>
      <c r="DB17" s="37">
        <v>859.90641717274025</v>
      </c>
      <c r="DC17" s="37">
        <v>813.74748165717074</v>
      </c>
      <c r="DD17" s="37">
        <v>823.20681217064896</v>
      </c>
      <c r="DE17" s="37">
        <v>823.06491491903216</v>
      </c>
      <c r="DF17" s="37">
        <v>830.08439468385905</v>
      </c>
      <c r="DG17" s="37">
        <v>806.83038404562467</v>
      </c>
      <c r="DH17" s="37">
        <v>798.50081930745148</v>
      </c>
      <c r="DI17" s="37">
        <v>800.90023546824091</v>
      </c>
      <c r="DJ17" s="37">
        <v>803.181704276294</v>
      </c>
      <c r="DK17" s="37">
        <v>810.00082077072807</v>
      </c>
      <c r="DL17" s="37">
        <v>827.70925872416979</v>
      </c>
      <c r="DM17" s="37">
        <v>778.13810033317247</v>
      </c>
      <c r="DN17" s="37">
        <v>784.85184264510303</v>
      </c>
      <c r="DO17" s="37">
        <v>795.58749278863297</v>
      </c>
      <c r="DP17" s="37">
        <v>836.97465127746852</v>
      </c>
      <c r="DQ17" s="37">
        <v>815.16949780395976</v>
      </c>
      <c r="DR17" s="37">
        <v>848.40214453871545</v>
      </c>
      <c r="DS17" s="37">
        <v>850.00682928816229</v>
      </c>
      <c r="DT17" s="37">
        <v>858.05476925533412</v>
      </c>
      <c r="DU17" s="37">
        <v>841.27429770328945</v>
      </c>
      <c r="DV17" s="37">
        <v>810.07492182082547</v>
      </c>
      <c r="DW17" s="37">
        <v>792.62500268155782</v>
      </c>
      <c r="DX17" s="37">
        <v>809.07786581575317</v>
      </c>
      <c r="DY17" s="37">
        <v>815.54017039289783</v>
      </c>
      <c r="DZ17" s="37">
        <v>871.53152911321058</v>
      </c>
      <c r="EA17" s="37">
        <v>854.39859221359757</v>
      </c>
      <c r="EB17" s="37">
        <v>850.88891772866452</v>
      </c>
      <c r="EC17" s="37">
        <v>839.91045313382415</v>
      </c>
      <c r="ED17" s="37">
        <v>792.41489139402859</v>
      </c>
      <c r="EE17" s="37">
        <v>785.88404628824878</v>
      </c>
      <c r="EF17" s="37">
        <v>761.98177723977415</v>
      </c>
      <c r="EG17" s="37">
        <v>754.69392310888009</v>
      </c>
      <c r="EH17" s="37">
        <v>770.47801531227628</v>
      </c>
      <c r="EI17" s="37">
        <v>752.92744736341217</v>
      </c>
      <c r="EJ17" s="37">
        <v>725.35483524965559</v>
      </c>
      <c r="EK17" s="37">
        <v>729.31435457551618</v>
      </c>
      <c r="EL17" s="37">
        <v>715.12279909762321</v>
      </c>
      <c r="EM17" s="37">
        <v>713.5533546285028</v>
      </c>
      <c r="EN17" s="37">
        <v>704.60241438419484</v>
      </c>
      <c r="EO17" s="37">
        <v>724.72427676508255</v>
      </c>
      <c r="EP17" s="37">
        <v>701.27798500053007</v>
      </c>
      <c r="EQ17" s="37">
        <v>708.24130295160262</v>
      </c>
      <c r="ER17" s="37">
        <v>694.93898359940022</v>
      </c>
      <c r="ES17" s="37">
        <v>687.02855413745249</v>
      </c>
      <c r="ET17" s="37">
        <v>683.43178733854586</v>
      </c>
      <c r="EU17" s="37">
        <v>686.22632152692915</v>
      </c>
      <c r="EV17" s="37">
        <v>683.86688818501705</v>
      </c>
      <c r="EW17" s="37">
        <v>692.21444142405323</v>
      </c>
      <c r="EX17" s="37">
        <v>698.86786326493109</v>
      </c>
      <c r="EY17" s="37">
        <v>736.87456912498692</v>
      </c>
      <c r="EZ17" s="37">
        <v>750.98824092608425</v>
      </c>
      <c r="FA17" s="37">
        <v>747.53082184450227</v>
      </c>
      <c r="FB17" s="37">
        <v>750.30519022045723</v>
      </c>
      <c r="FC17" s="37">
        <v>742.37976803406195</v>
      </c>
      <c r="FD17" s="37">
        <v>766.91813892439268</v>
      </c>
      <c r="FE17" s="37">
        <v>770.4794816799506</v>
      </c>
      <c r="FF17" s="37">
        <v>826.05613468664558</v>
      </c>
      <c r="FG17" s="37">
        <v>831.34516870054949</v>
      </c>
      <c r="FH17" s="37">
        <v>824.8920337775495</v>
      </c>
      <c r="FI17" s="37">
        <v>798.55251452781465</v>
      </c>
      <c r="FJ17" s="37">
        <v>848.07802128508069</v>
      </c>
      <c r="FK17" s="37">
        <v>816.29136640571494</v>
      </c>
      <c r="FL17" s="37">
        <v>841.78546154521246</v>
      </c>
      <c r="FM17" s="37">
        <v>857.78808951505266</v>
      </c>
      <c r="FN17" s="37">
        <v>878.40738115793749</v>
      </c>
      <c r="FO17" s="37">
        <v>879.52286382018156</v>
      </c>
      <c r="FP17" s="37">
        <v>887.70701142923372</v>
      </c>
      <c r="FQ17" s="37">
        <v>896.13778203862671</v>
      </c>
      <c r="FR17" s="37">
        <v>915.72987681468544</v>
      </c>
      <c r="FS17" s="37">
        <v>864.3876996339377</v>
      </c>
      <c r="FT17" s="37">
        <v>857.99920880728519</v>
      </c>
      <c r="FU17" s="37">
        <v>848.52415051950197</v>
      </c>
      <c r="FV17" s="37">
        <v>842.29053910695097</v>
      </c>
      <c r="FW17" s="37">
        <v>872.20225490185317</v>
      </c>
      <c r="FX17" s="37">
        <v>856.96813935071839</v>
      </c>
      <c r="FY17" s="37">
        <v>833.97832216139693</v>
      </c>
      <c r="FZ17" s="37">
        <v>810.77087361862971</v>
      </c>
      <c r="GA17" s="37">
        <v>809.15901596185688</v>
      </c>
      <c r="GB17" s="37">
        <v>822.18151462267679</v>
      </c>
      <c r="GC17" s="37">
        <v>811.28877927878921</v>
      </c>
      <c r="GD17" s="37">
        <v>805.13924261936938</v>
      </c>
      <c r="GE17" s="37">
        <v>824.9299894443717</v>
      </c>
      <c r="GF17" s="37">
        <v>823.27492391564761</v>
      </c>
      <c r="GG17" s="37">
        <v>829.87117693840469</v>
      </c>
      <c r="GH17" s="37">
        <v>848.68571640194875</v>
      </c>
      <c r="GI17" s="37">
        <v>838.96708283818509</v>
      </c>
      <c r="GJ17" s="37">
        <v>806.06461912484588</v>
      </c>
      <c r="GK17" s="37">
        <v>780.06876700462487</v>
      </c>
      <c r="GL17" s="37">
        <v>784.27141336782506</v>
      </c>
      <c r="GM17" s="37">
        <v>806.42771391561871</v>
      </c>
      <c r="GN17" s="37">
        <v>842.60133385398171</v>
      </c>
      <c r="GO17" s="37">
        <v>776.38486437306506</v>
      </c>
      <c r="GP17" s="37">
        <v>742.99030098062053</v>
      </c>
      <c r="GQ17" s="37">
        <v>737.25700057960933</v>
      </c>
      <c r="GR17" s="37">
        <v>734.19876264121137</v>
      </c>
      <c r="GS17" s="37">
        <v>754.93621562990768</v>
      </c>
      <c r="GT17" s="37">
        <v>781.73235925945767</v>
      </c>
      <c r="GU17" s="37">
        <v>814.12052425641548</v>
      </c>
      <c r="GV17" s="37">
        <v>767.08870427175088</v>
      </c>
      <c r="GW17" s="37">
        <v>767.77266399160771</v>
      </c>
      <c r="GX17" s="37">
        <v>751.52866723739248</v>
      </c>
      <c r="GY17" s="37">
        <v>747.80783782842491</v>
      </c>
      <c r="GZ17" s="37">
        <v>699.85260394783666</v>
      </c>
      <c r="HA17" s="37">
        <v>680.84968213866171</v>
      </c>
      <c r="HB17" s="37">
        <v>704.68472418928116</v>
      </c>
      <c r="HC17" s="37">
        <v>718.88220375127298</v>
      </c>
      <c r="HD17" s="37">
        <v>737.79705273396416</v>
      </c>
      <c r="HE17" s="37">
        <v>740.20476115353017</v>
      </c>
      <c r="HF17" s="37">
        <v>693.73165787721109</v>
      </c>
      <c r="HG17" s="37">
        <v>670.29958646699447</v>
      </c>
      <c r="HH17" s="37">
        <v>656.35492526652843</v>
      </c>
      <c r="HI17" s="37">
        <v>617.86189000716683</v>
      </c>
      <c r="HJ17" s="37">
        <v>617.08143907315116</v>
      </c>
      <c r="HK17" s="37">
        <v>642.47869259283539</v>
      </c>
      <c r="HL17" s="37">
        <v>683.65943349733709</v>
      </c>
      <c r="HM17" s="37">
        <v>707.71038151281994</v>
      </c>
      <c r="HN17" s="37">
        <v>657.32535023585103</v>
      </c>
      <c r="HO17" s="37">
        <v>600.92776431624327</v>
      </c>
      <c r="HP17" s="37">
        <v>605.59800636793136</v>
      </c>
      <c r="HQ17" s="37">
        <v>637.57869679354496</v>
      </c>
      <c r="HR17" s="37">
        <v>586.37044300809862</v>
      </c>
      <c r="HS17" s="37">
        <v>592.27462929126193</v>
      </c>
      <c r="HT17" s="37">
        <v>560.24667155008751</v>
      </c>
      <c r="HU17" s="37">
        <v>580.57282552750792</v>
      </c>
      <c r="HV17" s="37">
        <v>565.28103142380655</v>
      </c>
      <c r="HW17" s="37">
        <v>573.8335555726743</v>
      </c>
      <c r="HX17" s="37">
        <v>582.4479932958659</v>
      </c>
      <c r="HY17" s="37">
        <v>592.81528522395229</v>
      </c>
      <c r="HZ17" s="37">
        <v>573.21765109380488</v>
      </c>
      <c r="IA17" s="37">
        <v>571.03621144188128</v>
      </c>
      <c r="IB17" s="37">
        <v>577.53085337331163</v>
      </c>
      <c r="IC17" s="37">
        <v>600.81389882282645</v>
      </c>
      <c r="ID17" s="37">
        <v>609.40892762843328</v>
      </c>
      <c r="IE17" s="37">
        <v>599.24064595833102</v>
      </c>
      <c r="IF17" s="37">
        <v>599.10835313634414</v>
      </c>
      <c r="IG17" s="37">
        <v>586.54651677741163</v>
      </c>
      <c r="IH17" s="37">
        <v>615.07458894322917</v>
      </c>
      <c r="II17" s="37">
        <v>625.584299527604</v>
      </c>
      <c r="IJ17" s="37">
        <v>655.90953563498636</v>
      </c>
      <c r="IK17" s="37">
        <v>665.52118509235049</v>
      </c>
      <c r="IL17" s="37">
        <v>683.68497530994568</v>
      </c>
      <c r="IM17" s="37">
        <v>659.84816827301711</v>
      </c>
      <c r="IN17" s="37">
        <v>667.15442025594734</v>
      </c>
    </row>
    <row r="18" spans="1:248" x14ac:dyDescent="0.2">
      <c r="A18" s="30" t="s">
        <v>39</v>
      </c>
      <c r="B18" s="188">
        <f ca="1">+B15+B17</f>
        <v>140.98347077353537</v>
      </c>
      <c r="D18" s="42" cm="1">
        <f t="array" aca="1" ref="D18" ca="1">+price2</f>
        <v>0</v>
      </c>
      <c r="F18" s="76">
        <v>13</v>
      </c>
      <c r="G18" s="37">
        <v>1121.8946886429501</v>
      </c>
      <c r="H18" s="37">
        <v>1058.6912896831484</v>
      </c>
      <c r="I18" s="37">
        <v>1064.5683919275607</v>
      </c>
      <c r="J18" s="37">
        <v>1068.2023133583064</v>
      </c>
      <c r="K18" s="37">
        <v>1030.0943063038458</v>
      </c>
      <c r="L18" s="37">
        <v>1047.6917203710227</v>
      </c>
      <c r="M18" s="37">
        <v>980.14543258084529</v>
      </c>
      <c r="N18" s="37">
        <v>955.74737226160789</v>
      </c>
      <c r="O18" s="37">
        <v>908.778322919738</v>
      </c>
      <c r="P18" s="37">
        <v>877.49629382342277</v>
      </c>
      <c r="Q18" s="37">
        <v>867.42631139708556</v>
      </c>
      <c r="R18" s="37">
        <v>881.59227773873442</v>
      </c>
      <c r="S18" s="37">
        <v>838.84064946439162</v>
      </c>
      <c r="T18" s="37">
        <v>833.50000401293585</v>
      </c>
      <c r="U18" s="37">
        <v>834.09703076446203</v>
      </c>
      <c r="V18" s="37">
        <v>861.52616318006073</v>
      </c>
      <c r="W18" s="37">
        <v>842.7210466693341</v>
      </c>
      <c r="X18" s="37">
        <v>846.70867267498249</v>
      </c>
      <c r="Y18" s="37">
        <v>839.12676320410912</v>
      </c>
      <c r="Z18" s="37">
        <v>839.40146563296389</v>
      </c>
      <c r="AA18" s="37">
        <v>873.45920938163658</v>
      </c>
      <c r="AB18" s="37">
        <v>904.49105771828351</v>
      </c>
      <c r="AC18" s="37">
        <v>933.70739782159387</v>
      </c>
      <c r="AD18" s="37">
        <v>909.76021801002071</v>
      </c>
      <c r="AE18" s="37">
        <v>954.16047038773729</v>
      </c>
      <c r="AF18" s="37">
        <v>963.61687397865057</v>
      </c>
      <c r="AG18" s="37">
        <v>988.00429522508205</v>
      </c>
      <c r="AH18" s="37">
        <v>1004.103493987315</v>
      </c>
      <c r="AI18" s="37">
        <v>1030.9794894059844</v>
      </c>
      <c r="AJ18" s="37">
        <v>1031.8980879637206</v>
      </c>
      <c r="AK18" s="37">
        <v>1023.0553363393506</v>
      </c>
      <c r="AL18" s="37">
        <v>1027.1073786032655</v>
      </c>
      <c r="AM18" s="37">
        <v>1029.1513639902892</v>
      </c>
      <c r="AN18" s="37">
        <v>1037.5552061744497</v>
      </c>
      <c r="AO18" s="37">
        <v>1011.8531834332755</v>
      </c>
      <c r="AP18" s="37">
        <v>1070.2095976865573</v>
      </c>
      <c r="AQ18" s="37">
        <v>1032.6824584569981</v>
      </c>
      <c r="AR18" s="37">
        <v>1006.9739565821898</v>
      </c>
      <c r="AS18" s="37">
        <v>992.55456619223753</v>
      </c>
      <c r="AT18" s="37">
        <v>940.21252061453617</v>
      </c>
      <c r="AU18" s="37">
        <v>901.51430057215816</v>
      </c>
      <c r="AV18" s="37">
        <v>916.08143140233642</v>
      </c>
      <c r="AW18" s="37">
        <v>895.65749113004267</v>
      </c>
      <c r="AX18" s="37">
        <v>933.52173691873156</v>
      </c>
      <c r="AY18" s="37">
        <v>966.78040357790326</v>
      </c>
      <c r="AZ18" s="37">
        <v>917.16840731044942</v>
      </c>
      <c r="BA18" s="37">
        <v>924.89757370519135</v>
      </c>
      <c r="BB18" s="37">
        <v>945.65107648502669</v>
      </c>
      <c r="BC18" s="37">
        <v>924.77535802061868</v>
      </c>
      <c r="BD18" s="37">
        <v>888.14025848883534</v>
      </c>
      <c r="BE18" s="37">
        <v>871.98897050207518</v>
      </c>
      <c r="BF18" s="37">
        <v>847.32608678428937</v>
      </c>
      <c r="BG18" s="37">
        <v>774.48398245627732</v>
      </c>
      <c r="BH18" s="37">
        <v>708.83520824476091</v>
      </c>
      <c r="BI18" s="37">
        <v>704.5433776206753</v>
      </c>
      <c r="BJ18" s="37">
        <v>700.44676313202262</v>
      </c>
      <c r="BK18" s="37">
        <v>692.43277059491231</v>
      </c>
      <c r="BL18" s="37">
        <v>638.96811528995431</v>
      </c>
      <c r="BM18" s="37">
        <v>615.2803657774366</v>
      </c>
      <c r="BN18" s="37">
        <v>601.75775206804587</v>
      </c>
      <c r="BO18" s="37">
        <v>541.56728855064057</v>
      </c>
      <c r="BP18" s="37">
        <v>570.85978269080601</v>
      </c>
      <c r="BQ18" s="37">
        <v>573.28045491559067</v>
      </c>
      <c r="BR18" s="37">
        <v>552.26482116059788</v>
      </c>
      <c r="BS18" s="37">
        <v>551.84594097793934</v>
      </c>
      <c r="BT18" s="37">
        <v>523.66400940226549</v>
      </c>
      <c r="BU18" s="37">
        <v>527.27297760178305</v>
      </c>
      <c r="BV18" s="37">
        <v>530.5218792459799</v>
      </c>
      <c r="BW18" s="37">
        <v>537.53832065564177</v>
      </c>
      <c r="BX18" s="37">
        <v>567.99536165728068</v>
      </c>
      <c r="BY18" s="37">
        <v>596.82430306392519</v>
      </c>
      <c r="BZ18" s="37">
        <v>648.0649763742864</v>
      </c>
      <c r="CA18" s="37">
        <v>652.43405147114663</v>
      </c>
      <c r="CB18" s="37">
        <v>693.74970915426263</v>
      </c>
      <c r="CC18" s="37">
        <v>684.07134668773278</v>
      </c>
      <c r="CD18" s="37">
        <v>710.09997148569755</v>
      </c>
      <c r="CE18" s="37">
        <v>763.58166900752519</v>
      </c>
      <c r="CF18" s="37">
        <v>760.10762545034322</v>
      </c>
      <c r="CG18" s="37">
        <v>775.07393449160281</v>
      </c>
      <c r="CH18" s="37">
        <v>785.82962308054209</v>
      </c>
      <c r="CI18" s="37">
        <v>794.95556237599214</v>
      </c>
      <c r="CJ18" s="37">
        <v>769.71516259206737</v>
      </c>
      <c r="CK18" s="37">
        <v>761.07598149779767</v>
      </c>
      <c r="CL18" s="37">
        <v>751.83438467360088</v>
      </c>
      <c r="CM18" s="37">
        <v>785.7151319338717</v>
      </c>
      <c r="CN18" s="37">
        <v>858.67435127231226</v>
      </c>
      <c r="CO18" s="37">
        <v>868.86084077239582</v>
      </c>
      <c r="CP18" s="37">
        <v>871.88681502036547</v>
      </c>
      <c r="CQ18" s="37">
        <v>892.2992895997802</v>
      </c>
      <c r="CR18" s="37">
        <v>846.65408827195461</v>
      </c>
      <c r="CS18" s="37">
        <v>865.75480724783392</v>
      </c>
      <c r="CT18" s="37">
        <v>848.97360744047887</v>
      </c>
      <c r="CU18" s="37">
        <v>818.59016546622297</v>
      </c>
      <c r="CV18" s="37">
        <v>825.36305355324635</v>
      </c>
      <c r="CW18" s="37">
        <v>759.41712920517466</v>
      </c>
      <c r="CX18" s="37">
        <v>774.94051847829508</v>
      </c>
      <c r="CY18" s="37">
        <v>742.26891478894822</v>
      </c>
      <c r="CZ18" s="37">
        <v>709.10575980979979</v>
      </c>
      <c r="DA18" s="37">
        <v>735.72057617855967</v>
      </c>
      <c r="DB18" s="37">
        <v>756.48306067537214</v>
      </c>
      <c r="DC18" s="37">
        <v>765.55451122726811</v>
      </c>
      <c r="DD18" s="37">
        <v>728.89878612636062</v>
      </c>
      <c r="DE18" s="37">
        <v>723.09456430106093</v>
      </c>
      <c r="DF18" s="37">
        <v>731.72405680060137</v>
      </c>
      <c r="DG18" s="37">
        <v>717.13811333412457</v>
      </c>
      <c r="DH18" s="37">
        <v>719.5487314470447</v>
      </c>
      <c r="DI18" s="37">
        <v>745.25183936663825</v>
      </c>
      <c r="DJ18" s="37">
        <v>705.63901952747358</v>
      </c>
      <c r="DK18" s="37">
        <v>707.74861403253362</v>
      </c>
      <c r="DL18" s="37">
        <v>669.5984837116572</v>
      </c>
      <c r="DM18" s="37">
        <v>709.56634402747875</v>
      </c>
      <c r="DN18" s="37">
        <v>714.19501699715056</v>
      </c>
      <c r="DO18" s="37">
        <v>717.81344215029139</v>
      </c>
      <c r="DP18" s="37">
        <v>697.95335750096717</v>
      </c>
      <c r="DQ18" s="37">
        <v>667.59899480999195</v>
      </c>
      <c r="DR18" s="37">
        <v>674.15430730714797</v>
      </c>
      <c r="DS18" s="37">
        <v>701.52089045635614</v>
      </c>
      <c r="DT18" s="37">
        <v>702.45631782236251</v>
      </c>
      <c r="DU18" s="37">
        <v>748.10990288600124</v>
      </c>
      <c r="DV18" s="37">
        <v>771.77181235965202</v>
      </c>
      <c r="DW18" s="37">
        <v>755.12579880757323</v>
      </c>
      <c r="DX18" s="37">
        <v>743.14820681074571</v>
      </c>
      <c r="DY18" s="37">
        <v>722.82317905309833</v>
      </c>
      <c r="DZ18" s="37">
        <v>757.28567186855969</v>
      </c>
      <c r="EA18" s="37">
        <v>743.09475479105038</v>
      </c>
      <c r="EB18" s="37">
        <v>783.9868804548679</v>
      </c>
      <c r="EC18" s="37">
        <v>795.20800352801973</v>
      </c>
      <c r="ED18" s="37">
        <v>757.49700836300747</v>
      </c>
      <c r="EE18" s="37">
        <v>706.42007344041599</v>
      </c>
      <c r="EF18" s="37">
        <v>732.67416019428208</v>
      </c>
      <c r="EG18" s="37">
        <v>746.55045768242871</v>
      </c>
      <c r="EH18" s="37">
        <v>716.12045786701606</v>
      </c>
      <c r="EI18" s="37">
        <v>698.5032680859581</v>
      </c>
      <c r="EJ18" s="37">
        <v>707.69618548511153</v>
      </c>
      <c r="EK18" s="37">
        <v>733.72186862315573</v>
      </c>
      <c r="EL18" s="37">
        <v>728.34554394138559</v>
      </c>
      <c r="EM18" s="37">
        <v>715.28742480925337</v>
      </c>
      <c r="EN18" s="37">
        <v>700.04960236978161</v>
      </c>
      <c r="EO18" s="37">
        <v>680.28338328694713</v>
      </c>
      <c r="EP18" s="37">
        <v>665.65896533536522</v>
      </c>
      <c r="EQ18" s="37">
        <v>689.61217490828665</v>
      </c>
      <c r="ER18" s="37">
        <v>670.81398922245046</v>
      </c>
      <c r="ES18" s="37">
        <v>654.77279822669573</v>
      </c>
      <c r="ET18" s="37">
        <v>673.7409615314715</v>
      </c>
      <c r="EU18" s="37">
        <v>696.30860700074766</v>
      </c>
      <c r="EV18" s="37">
        <v>696.62906794072353</v>
      </c>
      <c r="EW18" s="37">
        <v>677.98640715332874</v>
      </c>
      <c r="EX18" s="37">
        <v>690.88386570483215</v>
      </c>
      <c r="EY18" s="37">
        <v>671.62794736184094</v>
      </c>
      <c r="EZ18" s="37">
        <v>703.89804941230398</v>
      </c>
      <c r="FA18" s="37">
        <v>711.0131014322169</v>
      </c>
      <c r="FB18" s="37">
        <v>723.69448994053118</v>
      </c>
      <c r="FC18" s="37">
        <v>675.21419676713879</v>
      </c>
      <c r="FD18" s="37">
        <v>682.19252373001586</v>
      </c>
      <c r="FE18" s="37">
        <v>692.75482608333709</v>
      </c>
      <c r="FF18" s="37">
        <v>674.94597817119075</v>
      </c>
      <c r="FG18" s="37">
        <v>705.16549349531829</v>
      </c>
      <c r="FH18" s="37">
        <v>712.59293973379727</v>
      </c>
      <c r="FI18" s="37">
        <v>722.78297726001472</v>
      </c>
      <c r="FJ18" s="37">
        <v>715.45027799862373</v>
      </c>
      <c r="FK18" s="37">
        <v>710.38323020094731</v>
      </c>
      <c r="FL18" s="37">
        <v>711.83100273454886</v>
      </c>
      <c r="FM18" s="37">
        <v>697.17131226932452</v>
      </c>
      <c r="FN18" s="37">
        <v>687.08220506956945</v>
      </c>
      <c r="FO18" s="37">
        <v>710.53308260053791</v>
      </c>
      <c r="FP18" s="37">
        <v>702.88172454688743</v>
      </c>
      <c r="FQ18" s="37">
        <v>698.76402209052992</v>
      </c>
      <c r="FR18" s="37">
        <v>685.8569881183937</v>
      </c>
      <c r="FS18" s="37">
        <v>681.42551748452638</v>
      </c>
      <c r="FT18" s="37">
        <v>716.8725481831699</v>
      </c>
      <c r="FU18" s="37">
        <v>685.91415170348023</v>
      </c>
      <c r="FV18" s="37">
        <v>689.68538512161899</v>
      </c>
      <c r="FW18" s="37">
        <v>711.19943250632832</v>
      </c>
      <c r="FX18" s="37">
        <v>745.37489034854673</v>
      </c>
      <c r="FY18" s="37">
        <v>708.06096395976442</v>
      </c>
      <c r="FZ18" s="37">
        <v>676.56756043560324</v>
      </c>
      <c r="GA18" s="37">
        <v>677.49298461402248</v>
      </c>
      <c r="GB18" s="37">
        <v>677.82296731324482</v>
      </c>
      <c r="GC18" s="37">
        <v>686.06711639749369</v>
      </c>
      <c r="GD18" s="37">
        <v>668.03561477141159</v>
      </c>
      <c r="GE18" s="37">
        <v>688.01997962395922</v>
      </c>
      <c r="GF18" s="37">
        <v>691.04931889063369</v>
      </c>
      <c r="GG18" s="37">
        <v>651.36281466808896</v>
      </c>
      <c r="GH18" s="37">
        <v>665.25668326556831</v>
      </c>
      <c r="GI18" s="37">
        <v>641.3686413914121</v>
      </c>
      <c r="GJ18" s="37">
        <v>614.76828593814446</v>
      </c>
      <c r="GK18" s="37">
        <v>632.48929076266552</v>
      </c>
      <c r="GL18" s="37">
        <v>647.9905718789538</v>
      </c>
      <c r="GM18" s="37">
        <v>647.87571677730057</v>
      </c>
      <c r="GN18" s="37">
        <v>649.2817972484396</v>
      </c>
      <c r="GO18" s="37">
        <v>654.65592735397581</v>
      </c>
      <c r="GP18" s="37">
        <v>664.17359359759462</v>
      </c>
      <c r="GQ18" s="37">
        <v>646.16291252614951</v>
      </c>
      <c r="GR18" s="37">
        <v>634.30933886146613</v>
      </c>
      <c r="GS18" s="37">
        <v>653.68188824479046</v>
      </c>
      <c r="GT18" s="37">
        <v>668.44064612351701</v>
      </c>
      <c r="GU18" s="37">
        <v>670.28198124699236</v>
      </c>
      <c r="GV18" s="37">
        <v>652.07813014000362</v>
      </c>
      <c r="GW18" s="37">
        <v>669.30244319266785</v>
      </c>
      <c r="GX18" s="37">
        <v>655.23670697087255</v>
      </c>
      <c r="GY18" s="37">
        <v>627.66727065749831</v>
      </c>
      <c r="GZ18" s="37">
        <v>627.75687198217383</v>
      </c>
      <c r="HA18" s="37">
        <v>639.5188418369512</v>
      </c>
      <c r="HB18" s="37">
        <v>641.14129407568089</v>
      </c>
      <c r="HC18" s="37">
        <v>659.52587533352573</v>
      </c>
      <c r="HD18" s="37">
        <v>678.45353589551428</v>
      </c>
      <c r="HE18" s="37">
        <v>670.82809066738707</v>
      </c>
      <c r="HF18" s="37">
        <v>667.28934308743681</v>
      </c>
      <c r="HG18" s="37">
        <v>671.62223952553518</v>
      </c>
      <c r="HH18" s="37">
        <v>671.34976734557506</v>
      </c>
      <c r="HI18" s="37">
        <v>688.60985003494704</v>
      </c>
      <c r="HJ18" s="37">
        <v>702.69808322347853</v>
      </c>
      <c r="HK18" s="37">
        <v>696.58652252212096</v>
      </c>
      <c r="HL18" s="37">
        <v>728.39435946995434</v>
      </c>
      <c r="HM18" s="37">
        <v>709.19619236288634</v>
      </c>
      <c r="HN18" s="37">
        <v>696.69940273324687</v>
      </c>
      <c r="HO18" s="37">
        <v>695.18290489151946</v>
      </c>
      <c r="HP18" s="37">
        <v>738.56435397401742</v>
      </c>
      <c r="HQ18" s="37">
        <v>718.00157372772219</v>
      </c>
      <c r="HR18" s="37">
        <v>733.96879998265115</v>
      </c>
      <c r="HS18" s="37">
        <v>741.16272348903067</v>
      </c>
      <c r="HT18" s="37">
        <v>767.87224030495042</v>
      </c>
      <c r="HU18" s="37">
        <v>773.55788449610668</v>
      </c>
      <c r="HV18" s="37">
        <v>769.90040202121406</v>
      </c>
      <c r="HW18" s="37">
        <v>796.837657275124</v>
      </c>
      <c r="HX18" s="37">
        <v>751.29650814063189</v>
      </c>
      <c r="HY18" s="37">
        <v>747.86955022045356</v>
      </c>
      <c r="HZ18" s="37">
        <v>789.4221992674486</v>
      </c>
      <c r="IA18" s="37">
        <v>803.68185130950224</v>
      </c>
      <c r="IB18" s="37">
        <v>789.0232748916211</v>
      </c>
      <c r="IC18" s="37">
        <v>783.17033432307198</v>
      </c>
      <c r="ID18" s="37">
        <v>786.92358460194589</v>
      </c>
      <c r="IE18" s="37">
        <v>805.43656030614886</v>
      </c>
      <c r="IF18" s="37">
        <v>774.73981644573382</v>
      </c>
      <c r="IG18" s="37">
        <v>754.5806579122127</v>
      </c>
      <c r="IH18" s="37">
        <v>753.71664588881254</v>
      </c>
      <c r="II18" s="37">
        <v>752.7387695616577</v>
      </c>
      <c r="IJ18" s="37">
        <v>776.56568000852815</v>
      </c>
      <c r="IK18" s="37">
        <v>775.66414050755998</v>
      </c>
      <c r="IL18" s="37">
        <v>750.02105148632927</v>
      </c>
      <c r="IM18" s="37">
        <v>716.55942014280936</v>
      </c>
      <c r="IN18" s="37">
        <v>715.94646845087902</v>
      </c>
    </row>
    <row r="19" spans="1:248" x14ac:dyDescent="0.2">
      <c r="A19" s="31" t="s">
        <v>40</v>
      </c>
      <c r="B19" s="189">
        <f ca="1">+B15-B17</f>
        <v>107.551143204425</v>
      </c>
      <c r="D19" s="42" cm="1">
        <f t="array" aca="1" ref="D19" ca="1">+price2</f>
        <v>0</v>
      </c>
      <c r="F19" s="76">
        <v>14</v>
      </c>
      <c r="G19" s="37">
        <v>1121.8946886429501</v>
      </c>
      <c r="H19" s="37">
        <v>1143.6896966219394</v>
      </c>
      <c r="I19" s="37">
        <v>1086.6204772428491</v>
      </c>
      <c r="J19" s="37">
        <v>1147.0067297514263</v>
      </c>
      <c r="K19" s="37">
        <v>1097.5343091121613</v>
      </c>
      <c r="L19" s="37">
        <v>1059.0878998185149</v>
      </c>
      <c r="M19" s="37">
        <v>1099.7443343301829</v>
      </c>
      <c r="N19" s="37">
        <v>1162.9952336579215</v>
      </c>
      <c r="O19" s="37">
        <v>1148.8433327158718</v>
      </c>
      <c r="P19" s="37">
        <v>1165.3236263356405</v>
      </c>
      <c r="Q19" s="37">
        <v>1163.1627669920481</v>
      </c>
      <c r="R19" s="37">
        <v>1220.8697220588508</v>
      </c>
      <c r="S19" s="37">
        <v>1213.2603565132831</v>
      </c>
      <c r="T19" s="37">
        <v>1243.2979193293347</v>
      </c>
      <c r="U19" s="37">
        <v>1222.9071109756001</v>
      </c>
      <c r="V19" s="37">
        <v>1234.1414429675299</v>
      </c>
      <c r="W19" s="37">
        <v>1286.3710273550066</v>
      </c>
      <c r="X19" s="37">
        <v>1357.3093333907113</v>
      </c>
      <c r="Y19" s="37">
        <v>1279.924497350951</v>
      </c>
      <c r="Z19" s="37">
        <v>1228.1687812488021</v>
      </c>
      <c r="AA19" s="37">
        <v>1247.003924630415</v>
      </c>
      <c r="AB19" s="37">
        <v>1179.4070989985976</v>
      </c>
      <c r="AC19" s="37">
        <v>1275.9585193611176</v>
      </c>
      <c r="AD19" s="37">
        <v>1269.9354991831372</v>
      </c>
      <c r="AE19" s="37">
        <v>1314.1258648494272</v>
      </c>
      <c r="AF19" s="37">
        <v>1299.020475558227</v>
      </c>
      <c r="AG19" s="37">
        <v>1334.5515471567023</v>
      </c>
      <c r="AH19" s="37">
        <v>1302.0199985451702</v>
      </c>
      <c r="AI19" s="37">
        <v>1272.5979510619757</v>
      </c>
      <c r="AJ19" s="37">
        <v>1266.7008657168926</v>
      </c>
      <c r="AK19" s="37">
        <v>1247.9201934409191</v>
      </c>
      <c r="AL19" s="37">
        <v>1237.9275822641794</v>
      </c>
      <c r="AM19" s="37">
        <v>1237.8727745875356</v>
      </c>
      <c r="AN19" s="37">
        <v>1242.3186132990734</v>
      </c>
      <c r="AO19" s="37">
        <v>1187.7681756111624</v>
      </c>
      <c r="AP19" s="37">
        <v>1186.1303600093688</v>
      </c>
      <c r="AQ19" s="37">
        <v>1218.0020278964448</v>
      </c>
      <c r="AR19" s="37">
        <v>1245.3745690910321</v>
      </c>
      <c r="AS19" s="37">
        <v>1260.2798942628149</v>
      </c>
      <c r="AT19" s="37">
        <v>1261.2522543619082</v>
      </c>
      <c r="AU19" s="37">
        <v>1192.12080795969</v>
      </c>
      <c r="AV19" s="37">
        <v>1144.3532550452765</v>
      </c>
      <c r="AW19" s="37">
        <v>1129.5177726751663</v>
      </c>
      <c r="AX19" s="37">
        <v>1073.1826831243859</v>
      </c>
      <c r="AY19" s="37">
        <v>1072.6302005096552</v>
      </c>
      <c r="AZ19" s="37">
        <v>1056.2059272248507</v>
      </c>
      <c r="BA19" s="37">
        <v>981.08038149565539</v>
      </c>
      <c r="BB19" s="37">
        <v>965.56188563693433</v>
      </c>
      <c r="BC19" s="37">
        <v>956.61447649493516</v>
      </c>
      <c r="BD19" s="37">
        <v>963.62993088969927</v>
      </c>
      <c r="BE19" s="37">
        <v>1021.1648922750855</v>
      </c>
      <c r="BF19" s="37">
        <v>1032.2074763507521</v>
      </c>
      <c r="BG19" s="37">
        <v>1002.2367043476316</v>
      </c>
      <c r="BH19" s="37">
        <v>997.09842861147558</v>
      </c>
      <c r="BI19" s="37">
        <v>944.25348258518284</v>
      </c>
      <c r="BJ19" s="37">
        <v>936.42499389760678</v>
      </c>
      <c r="BK19" s="37">
        <v>920.58970441444524</v>
      </c>
      <c r="BL19" s="37">
        <v>899.74992527462155</v>
      </c>
      <c r="BM19" s="37">
        <v>943.95617003119366</v>
      </c>
      <c r="BN19" s="37">
        <v>947.37739296961752</v>
      </c>
      <c r="BO19" s="37">
        <v>940.93194756661046</v>
      </c>
      <c r="BP19" s="37">
        <v>881.27787145693537</v>
      </c>
      <c r="BQ19" s="37">
        <v>872.75062790915183</v>
      </c>
      <c r="BR19" s="37">
        <v>838.86736960861879</v>
      </c>
      <c r="BS19" s="37">
        <v>817.01043383871706</v>
      </c>
      <c r="BT19" s="37">
        <v>880.65767171080131</v>
      </c>
      <c r="BU19" s="37">
        <v>907.04782659712509</v>
      </c>
      <c r="BV19" s="37">
        <v>869.08641088408285</v>
      </c>
      <c r="BW19" s="37">
        <v>891.69145297675902</v>
      </c>
      <c r="BX19" s="37">
        <v>807.29519728482251</v>
      </c>
      <c r="BY19" s="37">
        <v>824.25222141024472</v>
      </c>
      <c r="BZ19" s="37">
        <v>847.81928871927585</v>
      </c>
      <c r="CA19" s="37">
        <v>826.80604177262796</v>
      </c>
      <c r="CB19" s="37">
        <v>815.44346624678803</v>
      </c>
      <c r="CC19" s="37">
        <v>857.57041880407905</v>
      </c>
      <c r="CD19" s="37">
        <v>808.90350450834262</v>
      </c>
      <c r="CE19" s="37">
        <v>803.34517296870922</v>
      </c>
      <c r="CF19" s="37">
        <v>840.63786804526285</v>
      </c>
      <c r="CG19" s="37">
        <v>815.4194749494194</v>
      </c>
      <c r="CH19" s="37">
        <v>860.40672753877743</v>
      </c>
      <c r="CI19" s="37">
        <v>912.45627708290215</v>
      </c>
      <c r="CJ19" s="37">
        <v>952.92210612245162</v>
      </c>
      <c r="CK19" s="37">
        <v>931.85995240594434</v>
      </c>
      <c r="CL19" s="37">
        <v>981.42229939829087</v>
      </c>
      <c r="CM19" s="37">
        <v>1017.6146081308926</v>
      </c>
      <c r="CN19" s="37">
        <v>1029.5807605370348</v>
      </c>
      <c r="CO19" s="37">
        <v>1046.8203520269103</v>
      </c>
      <c r="CP19" s="37">
        <v>1084.6387574375201</v>
      </c>
      <c r="CQ19" s="37">
        <v>1117.470772629825</v>
      </c>
      <c r="CR19" s="37">
        <v>1066.3140533371648</v>
      </c>
      <c r="CS19" s="37">
        <v>1091.2800234561964</v>
      </c>
      <c r="CT19" s="37">
        <v>1062.4851089810295</v>
      </c>
      <c r="CU19" s="37">
        <v>1043.9624952157585</v>
      </c>
      <c r="CV19" s="37">
        <v>1040.2302265721301</v>
      </c>
      <c r="CW19" s="37">
        <v>1027.0627664455756</v>
      </c>
      <c r="CX19" s="37">
        <v>1056.8699739122178</v>
      </c>
      <c r="CY19" s="37">
        <v>1104.7197619109231</v>
      </c>
      <c r="CZ19" s="37">
        <v>1099.6628290068124</v>
      </c>
      <c r="DA19" s="37">
        <v>1124.4691250630651</v>
      </c>
      <c r="DB19" s="37">
        <v>1164.5332251582136</v>
      </c>
      <c r="DC19" s="37">
        <v>1126.5777816602574</v>
      </c>
      <c r="DD19" s="37">
        <v>1136.2360573166768</v>
      </c>
      <c r="DE19" s="37">
        <v>1117.3963596440044</v>
      </c>
      <c r="DF19" s="37">
        <v>1032.8003072414263</v>
      </c>
      <c r="DG19" s="37">
        <v>993.44368772505391</v>
      </c>
      <c r="DH19" s="37">
        <v>1023.1227054673507</v>
      </c>
      <c r="DI19" s="37">
        <v>1052.8365727720457</v>
      </c>
      <c r="DJ19" s="37">
        <v>982.97639241402339</v>
      </c>
      <c r="DK19" s="37">
        <v>1001.6845514478593</v>
      </c>
      <c r="DL19" s="37">
        <v>982.91720908958473</v>
      </c>
      <c r="DM19" s="37">
        <v>1000.1995021214327</v>
      </c>
      <c r="DN19" s="37">
        <v>985.97632349873095</v>
      </c>
      <c r="DO19" s="37">
        <v>973.49689970673091</v>
      </c>
      <c r="DP19" s="37">
        <v>1019.4340302630792</v>
      </c>
      <c r="DQ19" s="37">
        <v>1053.4850577670702</v>
      </c>
      <c r="DR19" s="37">
        <v>1092.4706139646698</v>
      </c>
      <c r="DS19" s="37">
        <v>1100.5017595484521</v>
      </c>
      <c r="DT19" s="37">
        <v>1090.0898670585927</v>
      </c>
      <c r="DU19" s="37">
        <v>1095.7271965183124</v>
      </c>
      <c r="DV19" s="37">
        <v>1093.7499733120587</v>
      </c>
      <c r="DW19" s="37">
        <v>1066.1785367640184</v>
      </c>
      <c r="DX19" s="37">
        <v>1075.1568998845576</v>
      </c>
      <c r="DY19" s="37">
        <v>1077.5842394207261</v>
      </c>
      <c r="DZ19" s="37">
        <v>1080.8084231786202</v>
      </c>
      <c r="EA19" s="37">
        <v>1123.4434202554623</v>
      </c>
      <c r="EB19" s="37">
        <v>1121.1923224506179</v>
      </c>
      <c r="EC19" s="37">
        <v>1116.7794207341935</v>
      </c>
      <c r="ED19" s="37">
        <v>1076.6516240532744</v>
      </c>
      <c r="EE19" s="37">
        <v>1062.1314611010232</v>
      </c>
      <c r="EF19" s="37">
        <v>961.14825175399915</v>
      </c>
      <c r="EG19" s="37">
        <v>981.63986289178013</v>
      </c>
      <c r="EH19" s="37">
        <v>963.74056493525052</v>
      </c>
      <c r="EI19" s="37">
        <v>935.25599621274023</v>
      </c>
      <c r="EJ19" s="37">
        <v>949.02983687921619</v>
      </c>
      <c r="EK19" s="37">
        <v>882.98872235451847</v>
      </c>
      <c r="EL19" s="37">
        <v>839.16903263275185</v>
      </c>
      <c r="EM19" s="37">
        <v>845.84040543727906</v>
      </c>
      <c r="EN19" s="37">
        <v>873.87060765583328</v>
      </c>
      <c r="EO19" s="37">
        <v>839.46404822689317</v>
      </c>
      <c r="EP19" s="37">
        <v>914.37640742015719</v>
      </c>
      <c r="EQ19" s="37">
        <v>958.62003902353467</v>
      </c>
      <c r="ER19" s="37">
        <v>963.25913094181305</v>
      </c>
      <c r="ES19" s="37">
        <v>1000.8023554870265</v>
      </c>
      <c r="ET19" s="37">
        <v>1021.0906073487711</v>
      </c>
      <c r="EU19" s="37">
        <v>996.94248963069197</v>
      </c>
      <c r="EV19" s="37">
        <v>1021.7419101296236</v>
      </c>
      <c r="EW19" s="37">
        <v>1046.6424092778718</v>
      </c>
      <c r="EX19" s="37">
        <v>990.46002051762071</v>
      </c>
      <c r="EY19" s="37">
        <v>967.97783431767186</v>
      </c>
      <c r="EZ19" s="37">
        <v>931.96542402137163</v>
      </c>
      <c r="FA19" s="37">
        <v>944.49750862405654</v>
      </c>
      <c r="FB19" s="37">
        <v>935.98116607657312</v>
      </c>
      <c r="FC19" s="37">
        <v>873.45988623218341</v>
      </c>
      <c r="FD19" s="37">
        <v>880.59584892696853</v>
      </c>
      <c r="FE19" s="37">
        <v>873.07945525946309</v>
      </c>
      <c r="FF19" s="37">
        <v>855.51393596357036</v>
      </c>
      <c r="FG19" s="37">
        <v>843.09559167633552</v>
      </c>
      <c r="FH19" s="37">
        <v>864.73714170004166</v>
      </c>
      <c r="FI19" s="37">
        <v>815.32167493198972</v>
      </c>
      <c r="FJ19" s="37">
        <v>772.94163447884603</v>
      </c>
      <c r="FK19" s="37">
        <v>709.55238191812646</v>
      </c>
      <c r="FL19" s="37">
        <v>684.24353769359516</v>
      </c>
      <c r="FM19" s="37">
        <v>678.0665939592792</v>
      </c>
      <c r="FN19" s="37">
        <v>669.31127375689175</v>
      </c>
      <c r="FO19" s="37">
        <v>690.04186500529704</v>
      </c>
      <c r="FP19" s="37">
        <v>661.07193457800781</v>
      </c>
      <c r="FQ19" s="37">
        <v>698.28044405792923</v>
      </c>
      <c r="FR19" s="37">
        <v>713.14806467961114</v>
      </c>
      <c r="FS19" s="37">
        <v>709.04321060902691</v>
      </c>
      <c r="FT19" s="37">
        <v>738.97028345147078</v>
      </c>
      <c r="FU19" s="37">
        <v>758.47680095466262</v>
      </c>
      <c r="FV19" s="37">
        <v>803.11476967123724</v>
      </c>
      <c r="FW19" s="37">
        <v>786.37628725791171</v>
      </c>
      <c r="FX19" s="37">
        <v>779.12500736403956</v>
      </c>
      <c r="FY19" s="37">
        <v>752.79431463671119</v>
      </c>
      <c r="FZ19" s="37">
        <v>752.84817215450846</v>
      </c>
      <c r="GA19" s="37">
        <v>720.85968454004626</v>
      </c>
      <c r="GB19" s="37">
        <v>723.16618142214952</v>
      </c>
      <c r="GC19" s="37">
        <v>662.77997925937234</v>
      </c>
      <c r="GD19" s="37">
        <v>638.51039819430048</v>
      </c>
      <c r="GE19" s="37">
        <v>627.32354869675351</v>
      </c>
      <c r="GF19" s="37">
        <v>647.39813285948208</v>
      </c>
      <c r="GG19" s="37">
        <v>643.49970459535177</v>
      </c>
      <c r="GH19" s="37">
        <v>639.47332335935471</v>
      </c>
      <c r="GI19" s="37">
        <v>616.28757789006806</v>
      </c>
      <c r="GJ19" s="37">
        <v>658.21721019324445</v>
      </c>
      <c r="GK19" s="37">
        <v>621.13865746241879</v>
      </c>
      <c r="GL19" s="37">
        <v>604.37730719094429</v>
      </c>
      <c r="GM19" s="37">
        <v>644.08410398183025</v>
      </c>
      <c r="GN19" s="37">
        <v>595.63089390066693</v>
      </c>
      <c r="GO19" s="37">
        <v>568.00046385653036</v>
      </c>
      <c r="GP19" s="37">
        <v>554.35229885877891</v>
      </c>
      <c r="GQ19" s="37">
        <v>597.08822020441994</v>
      </c>
      <c r="GR19" s="37">
        <v>679.64753786258962</v>
      </c>
      <c r="GS19" s="37">
        <v>652.63924400334884</v>
      </c>
      <c r="GT19" s="37">
        <v>635.66346236915342</v>
      </c>
      <c r="GU19" s="37">
        <v>598.93404209910784</v>
      </c>
      <c r="GV19" s="37">
        <v>618.72916656533312</v>
      </c>
      <c r="GW19" s="37">
        <v>675.03032427393896</v>
      </c>
      <c r="GX19" s="37">
        <v>650.51774754920405</v>
      </c>
      <c r="GY19" s="37">
        <v>660.83267558079103</v>
      </c>
      <c r="GZ19" s="37">
        <v>690.97226545355034</v>
      </c>
      <c r="HA19" s="37">
        <v>619.09870571635008</v>
      </c>
      <c r="HB19" s="37">
        <v>706.3556153425518</v>
      </c>
      <c r="HC19" s="37">
        <v>719.90378061411081</v>
      </c>
      <c r="HD19" s="37">
        <v>770.18410715529899</v>
      </c>
      <c r="HE19" s="37">
        <v>729.38808976537132</v>
      </c>
      <c r="HF19" s="37">
        <v>698.61643454652096</v>
      </c>
      <c r="HG19" s="37">
        <v>735.67057649388425</v>
      </c>
      <c r="HH19" s="37">
        <v>779.83011419429499</v>
      </c>
      <c r="HI19" s="37">
        <v>757.36842249182405</v>
      </c>
      <c r="HJ19" s="37">
        <v>719.35420322168102</v>
      </c>
      <c r="HK19" s="37">
        <v>717.29225000013298</v>
      </c>
      <c r="HL19" s="37">
        <v>690.24413285983655</v>
      </c>
      <c r="HM19" s="37">
        <v>624.12164321845376</v>
      </c>
      <c r="HN19" s="37">
        <v>602.05086105771579</v>
      </c>
      <c r="HO19" s="37">
        <v>605.9334151673005</v>
      </c>
      <c r="HP19" s="37">
        <v>601.4836618145514</v>
      </c>
      <c r="HQ19" s="37">
        <v>605.42033503327468</v>
      </c>
      <c r="HR19" s="37">
        <v>591.89668930780329</v>
      </c>
      <c r="HS19" s="37">
        <v>627.64374700687324</v>
      </c>
      <c r="HT19" s="37">
        <v>602.10425107964306</v>
      </c>
      <c r="HU19" s="37">
        <v>600.65355410568361</v>
      </c>
      <c r="HV19" s="37">
        <v>606.27436995418873</v>
      </c>
      <c r="HW19" s="37">
        <v>564.54448752148494</v>
      </c>
      <c r="HX19" s="37">
        <v>501.18718522108003</v>
      </c>
      <c r="HY19" s="37">
        <v>470.60518648044223</v>
      </c>
      <c r="HZ19" s="37">
        <v>451.25483983571883</v>
      </c>
      <c r="IA19" s="37">
        <v>509.02142268713493</v>
      </c>
      <c r="IB19" s="37">
        <v>522.27718069274226</v>
      </c>
      <c r="IC19" s="37">
        <v>480.02710281750598</v>
      </c>
      <c r="ID19" s="37">
        <v>471.41208826864744</v>
      </c>
      <c r="IE19" s="37">
        <v>472.37719183881649</v>
      </c>
      <c r="IF19" s="37">
        <v>457.72255651572408</v>
      </c>
      <c r="IG19" s="37">
        <v>468.77529782876684</v>
      </c>
      <c r="IH19" s="37">
        <v>425.6053119191352</v>
      </c>
      <c r="II19" s="37">
        <v>441.36232585195063</v>
      </c>
      <c r="IJ19" s="37">
        <v>471.21242678196336</v>
      </c>
      <c r="IK19" s="37">
        <v>499.67363143101767</v>
      </c>
      <c r="IL19" s="37">
        <v>529.1935650739108</v>
      </c>
      <c r="IM19" s="37">
        <v>473.07310347367093</v>
      </c>
      <c r="IN19" s="37">
        <v>521.5373860538391</v>
      </c>
    </row>
    <row r="20" spans="1:248" x14ac:dyDescent="0.2">
      <c r="A20" s="37"/>
      <c r="B20" s="37"/>
      <c r="D20" s="42" cm="1">
        <f t="array" aca="1" ref="D20" ca="1">+price2</f>
        <v>0</v>
      </c>
      <c r="F20" s="76">
        <v>15</v>
      </c>
      <c r="G20" s="37">
        <v>1121.8946886429501</v>
      </c>
      <c r="H20" s="37">
        <v>1097.3562645385143</v>
      </c>
      <c r="I20" s="37">
        <v>1069.4158130722701</v>
      </c>
      <c r="J20" s="37">
        <v>1046.4371311809959</v>
      </c>
      <c r="K20" s="37">
        <v>1058.585285395</v>
      </c>
      <c r="L20" s="37">
        <v>1071.4880142426875</v>
      </c>
      <c r="M20" s="37">
        <v>1115.7566678251324</v>
      </c>
      <c r="N20" s="37">
        <v>1057.9148631028613</v>
      </c>
      <c r="O20" s="37">
        <v>1030.781200159191</v>
      </c>
      <c r="P20" s="37">
        <v>1058.2885733673897</v>
      </c>
      <c r="Q20" s="37">
        <v>1073.7296717776767</v>
      </c>
      <c r="R20" s="37">
        <v>1035.6634368716473</v>
      </c>
      <c r="S20" s="37">
        <v>1010.3844899278142</v>
      </c>
      <c r="T20" s="37">
        <v>1002.0319638562257</v>
      </c>
      <c r="U20" s="37">
        <v>994.82773281594643</v>
      </c>
      <c r="V20" s="37">
        <v>1055.518294968695</v>
      </c>
      <c r="W20" s="37">
        <v>995.77199234504712</v>
      </c>
      <c r="X20" s="37">
        <v>1008.5607235813965</v>
      </c>
      <c r="Y20" s="37">
        <v>950.34518019163215</v>
      </c>
      <c r="Z20" s="37">
        <v>952.81107207139632</v>
      </c>
      <c r="AA20" s="37">
        <v>964.89988666918657</v>
      </c>
      <c r="AB20" s="37">
        <v>997.74684095213604</v>
      </c>
      <c r="AC20" s="37">
        <v>965.22503917191807</v>
      </c>
      <c r="AD20" s="37">
        <v>903.06150435301515</v>
      </c>
      <c r="AE20" s="37">
        <v>855.24994752706971</v>
      </c>
      <c r="AF20" s="37">
        <v>855.50274978565574</v>
      </c>
      <c r="AG20" s="37">
        <v>839.09002267096446</v>
      </c>
      <c r="AH20" s="37">
        <v>852.29601145792662</v>
      </c>
      <c r="AI20" s="37">
        <v>856.95393178306654</v>
      </c>
      <c r="AJ20" s="37">
        <v>843.80175031386864</v>
      </c>
      <c r="AK20" s="37">
        <v>858.03174521754374</v>
      </c>
      <c r="AL20" s="37">
        <v>843.66834484402273</v>
      </c>
      <c r="AM20" s="37">
        <v>812.84998622804937</v>
      </c>
      <c r="AN20" s="37">
        <v>781.02137487195535</v>
      </c>
      <c r="AO20" s="37">
        <v>785.96389264970833</v>
      </c>
      <c r="AP20" s="37">
        <v>774.74108602487445</v>
      </c>
      <c r="AQ20" s="37">
        <v>780.28845157820524</v>
      </c>
      <c r="AR20" s="37">
        <v>784.25166345220032</v>
      </c>
      <c r="AS20" s="37">
        <v>791.7715871259918</v>
      </c>
      <c r="AT20" s="37">
        <v>789.92143888515523</v>
      </c>
      <c r="AU20" s="37">
        <v>807.74923507211633</v>
      </c>
      <c r="AV20" s="37">
        <v>815.01883329312022</v>
      </c>
      <c r="AW20" s="37">
        <v>831.06068165860393</v>
      </c>
      <c r="AX20" s="37">
        <v>869.34343583417444</v>
      </c>
      <c r="AY20" s="37">
        <v>839.09327804444183</v>
      </c>
      <c r="AZ20" s="37">
        <v>853.94399086110741</v>
      </c>
      <c r="BA20" s="37">
        <v>842.17068528724758</v>
      </c>
      <c r="BB20" s="37">
        <v>814.74296995208454</v>
      </c>
      <c r="BC20" s="37">
        <v>735.17606753394057</v>
      </c>
      <c r="BD20" s="37">
        <v>702.59338044465812</v>
      </c>
      <c r="BE20" s="37">
        <v>728.08273343249743</v>
      </c>
      <c r="BF20" s="37">
        <v>698.22394620847183</v>
      </c>
      <c r="BG20" s="37">
        <v>713.94808041838189</v>
      </c>
      <c r="BH20" s="37">
        <v>685.62914104692766</v>
      </c>
      <c r="BI20" s="37">
        <v>692.73886386167305</v>
      </c>
      <c r="BJ20" s="37">
        <v>661.30391586313158</v>
      </c>
      <c r="BK20" s="37">
        <v>604.57103303711438</v>
      </c>
      <c r="BL20" s="37">
        <v>652.20310392371812</v>
      </c>
      <c r="BM20" s="37">
        <v>685.54700975723324</v>
      </c>
      <c r="BN20" s="37">
        <v>727.34670071588152</v>
      </c>
      <c r="BO20" s="37">
        <v>767.60982211081102</v>
      </c>
      <c r="BP20" s="37">
        <v>720.4468018450907</v>
      </c>
      <c r="BQ20" s="37">
        <v>733.10695143012344</v>
      </c>
      <c r="BR20" s="37">
        <v>812.9198939689727</v>
      </c>
      <c r="BS20" s="37">
        <v>742.02010655711194</v>
      </c>
      <c r="BT20" s="37">
        <v>687.69229151750437</v>
      </c>
      <c r="BU20" s="37">
        <v>706.08127171871615</v>
      </c>
      <c r="BV20" s="37">
        <v>732.3292117027338</v>
      </c>
      <c r="BW20" s="37">
        <v>705.1153987177621</v>
      </c>
      <c r="BX20" s="37">
        <v>649.63231129711369</v>
      </c>
      <c r="BY20" s="37">
        <v>656.61471904674534</v>
      </c>
      <c r="BZ20" s="37">
        <v>649.1180715933599</v>
      </c>
      <c r="CA20" s="37">
        <v>693.60813729098231</v>
      </c>
      <c r="CB20" s="37">
        <v>657.06220706093325</v>
      </c>
      <c r="CC20" s="37">
        <v>671.98203686944237</v>
      </c>
      <c r="CD20" s="37">
        <v>697.32210121250989</v>
      </c>
      <c r="CE20" s="37">
        <v>717.08060890823594</v>
      </c>
      <c r="CF20" s="37">
        <v>779.65045335255422</v>
      </c>
      <c r="CG20" s="37">
        <v>765.34614968551932</v>
      </c>
      <c r="CH20" s="37">
        <v>776.76255658915875</v>
      </c>
      <c r="CI20" s="37">
        <v>815.48625148059773</v>
      </c>
      <c r="CJ20" s="37">
        <v>793.19821586922069</v>
      </c>
      <c r="CK20" s="37">
        <v>804.63222726915592</v>
      </c>
      <c r="CL20" s="37">
        <v>824.13876334661052</v>
      </c>
      <c r="CM20" s="37">
        <v>838.92013985816732</v>
      </c>
      <c r="CN20" s="37">
        <v>819.28977593190712</v>
      </c>
      <c r="CO20" s="37">
        <v>852.25404659943342</v>
      </c>
      <c r="CP20" s="37">
        <v>948.66464513457356</v>
      </c>
      <c r="CQ20" s="37">
        <v>879.96076872579079</v>
      </c>
      <c r="CR20" s="37">
        <v>868.79460943752133</v>
      </c>
      <c r="CS20" s="37">
        <v>813.02897079119475</v>
      </c>
      <c r="CT20" s="37">
        <v>861.05351150484182</v>
      </c>
      <c r="CU20" s="37">
        <v>811.19321901781802</v>
      </c>
      <c r="CV20" s="37">
        <v>856.37400039345096</v>
      </c>
      <c r="CW20" s="37">
        <v>878.56395463624222</v>
      </c>
      <c r="CX20" s="37">
        <v>930.29828584898257</v>
      </c>
      <c r="CY20" s="37">
        <v>939.58669104205183</v>
      </c>
      <c r="CZ20" s="37">
        <v>934.41398018684652</v>
      </c>
      <c r="DA20" s="37">
        <v>960.63030014740775</v>
      </c>
      <c r="DB20" s="37">
        <v>985.03196246399932</v>
      </c>
      <c r="DC20" s="37">
        <v>929.99407254773905</v>
      </c>
      <c r="DD20" s="37">
        <v>875.00144745390037</v>
      </c>
      <c r="DE20" s="37">
        <v>880.77072705264561</v>
      </c>
      <c r="DF20" s="37">
        <v>842.8051323006498</v>
      </c>
      <c r="DG20" s="37">
        <v>814.78551623025783</v>
      </c>
      <c r="DH20" s="37">
        <v>794.20487501086359</v>
      </c>
      <c r="DI20" s="37">
        <v>821.90138410081454</v>
      </c>
      <c r="DJ20" s="37">
        <v>876.78099071207532</v>
      </c>
      <c r="DK20" s="37">
        <v>825.22957033415139</v>
      </c>
      <c r="DL20" s="37">
        <v>855.93515898496935</v>
      </c>
      <c r="DM20" s="37">
        <v>849.39444452667215</v>
      </c>
      <c r="DN20" s="37">
        <v>830.61508299879495</v>
      </c>
      <c r="DO20" s="37">
        <v>851.94743833775351</v>
      </c>
      <c r="DP20" s="37">
        <v>806.78711112702319</v>
      </c>
      <c r="DQ20" s="37">
        <v>803.29929641904175</v>
      </c>
      <c r="DR20" s="37">
        <v>795.08121617099459</v>
      </c>
      <c r="DS20" s="37">
        <v>799.83102752454545</v>
      </c>
      <c r="DT20" s="37">
        <v>840.32411951043548</v>
      </c>
      <c r="DU20" s="37">
        <v>929.36772191910211</v>
      </c>
      <c r="DV20" s="37">
        <v>964.95542138377084</v>
      </c>
      <c r="DW20" s="37">
        <v>974.91147249216101</v>
      </c>
      <c r="DX20" s="37">
        <v>913.93474617741447</v>
      </c>
      <c r="DY20" s="37">
        <v>865.33271889319337</v>
      </c>
      <c r="DZ20" s="37">
        <v>883.64567755084261</v>
      </c>
      <c r="EA20" s="37">
        <v>946.19696115566114</v>
      </c>
      <c r="EB20" s="37">
        <v>972.47779903557864</v>
      </c>
      <c r="EC20" s="37">
        <v>968.41326913663863</v>
      </c>
      <c r="ED20" s="37">
        <v>1028.9880470883206</v>
      </c>
      <c r="EE20" s="37">
        <v>997.77162472126599</v>
      </c>
      <c r="EF20" s="37">
        <v>1032.8557424293601</v>
      </c>
      <c r="EG20" s="37">
        <v>966.79994961692159</v>
      </c>
      <c r="EH20" s="37">
        <v>991.25068302712907</v>
      </c>
      <c r="EI20" s="37">
        <v>998.50566083396802</v>
      </c>
      <c r="EJ20" s="37">
        <v>885.71388752512837</v>
      </c>
      <c r="EK20" s="37">
        <v>901.01828025767929</v>
      </c>
      <c r="EL20" s="37">
        <v>888.54171116211114</v>
      </c>
      <c r="EM20" s="37">
        <v>895.88391614252816</v>
      </c>
      <c r="EN20" s="37">
        <v>862.19496445221512</v>
      </c>
      <c r="EO20" s="37">
        <v>934.65136182003494</v>
      </c>
      <c r="EP20" s="37">
        <v>902.14148940411224</v>
      </c>
      <c r="EQ20" s="37">
        <v>879.37634919471202</v>
      </c>
      <c r="ER20" s="37">
        <v>869.58921483411712</v>
      </c>
      <c r="ES20" s="37">
        <v>930.97113797046654</v>
      </c>
      <c r="ET20" s="37">
        <v>1031.9687215757167</v>
      </c>
      <c r="EU20" s="37">
        <v>951.1847387963353</v>
      </c>
      <c r="EV20" s="37">
        <v>971.91367950625443</v>
      </c>
      <c r="EW20" s="37">
        <v>1016.8176702417652</v>
      </c>
      <c r="EX20" s="37">
        <v>959.98851688421837</v>
      </c>
      <c r="EY20" s="37">
        <v>910.0760604665486</v>
      </c>
      <c r="EZ20" s="37">
        <v>796.78085052843176</v>
      </c>
      <c r="FA20" s="37">
        <v>788.34739242084277</v>
      </c>
      <c r="FB20" s="37">
        <v>774.60964052613019</v>
      </c>
      <c r="FC20" s="37">
        <v>758.07702414012931</v>
      </c>
      <c r="FD20" s="37">
        <v>755.58166658747041</v>
      </c>
      <c r="FE20" s="37">
        <v>691.76205941245451</v>
      </c>
      <c r="FF20" s="37">
        <v>715.23231772972554</v>
      </c>
      <c r="FG20" s="37">
        <v>693.99280810615869</v>
      </c>
      <c r="FH20" s="37">
        <v>702.45657342602829</v>
      </c>
      <c r="FI20" s="37">
        <v>740.54873333181433</v>
      </c>
      <c r="FJ20" s="37">
        <v>736.13928933245359</v>
      </c>
      <c r="FK20" s="37">
        <v>734.50060834771978</v>
      </c>
      <c r="FL20" s="37">
        <v>722.68288550205398</v>
      </c>
      <c r="FM20" s="37">
        <v>754.47816477280867</v>
      </c>
      <c r="FN20" s="37">
        <v>799.96025714547272</v>
      </c>
      <c r="FO20" s="37">
        <v>843.30578573627281</v>
      </c>
      <c r="FP20" s="37">
        <v>858.88703306583625</v>
      </c>
      <c r="FQ20" s="37">
        <v>884.61622296775499</v>
      </c>
      <c r="FR20" s="37">
        <v>964.93680762063229</v>
      </c>
      <c r="FS20" s="37">
        <v>876.64611900153784</v>
      </c>
      <c r="FT20" s="37">
        <v>764.48972383799367</v>
      </c>
      <c r="FU20" s="37">
        <v>799.95680757864534</v>
      </c>
      <c r="FV20" s="37">
        <v>797.37267563708963</v>
      </c>
      <c r="FW20" s="37">
        <v>740.71948330945384</v>
      </c>
      <c r="FX20" s="37">
        <v>750.35339662407512</v>
      </c>
      <c r="FY20" s="37">
        <v>733.42900753738775</v>
      </c>
      <c r="FZ20" s="37">
        <v>737.27398954494186</v>
      </c>
      <c r="GA20" s="37">
        <v>725.60043027831102</v>
      </c>
      <c r="GB20" s="37">
        <v>776.9545125391644</v>
      </c>
      <c r="GC20" s="37">
        <v>740.21978665866038</v>
      </c>
      <c r="GD20" s="37">
        <v>703.97784264344534</v>
      </c>
      <c r="GE20" s="37">
        <v>668.51722711253524</v>
      </c>
      <c r="GF20" s="37">
        <v>670.9947301243493</v>
      </c>
      <c r="GG20" s="37">
        <v>707.97075739772515</v>
      </c>
      <c r="GH20" s="37">
        <v>818.30344077459506</v>
      </c>
      <c r="GI20" s="37">
        <v>852.606889192886</v>
      </c>
      <c r="GJ20" s="37">
        <v>799.35623029951591</v>
      </c>
      <c r="GK20" s="37">
        <v>727.27229233087564</v>
      </c>
      <c r="GL20" s="37">
        <v>718.41939398870227</v>
      </c>
      <c r="GM20" s="37">
        <v>750.33463154256947</v>
      </c>
      <c r="GN20" s="37">
        <v>760.94344147356298</v>
      </c>
      <c r="GO20" s="37">
        <v>680.49937769729956</v>
      </c>
      <c r="GP20" s="37">
        <v>678.94604203468748</v>
      </c>
      <c r="GQ20" s="37">
        <v>632.176907103242</v>
      </c>
      <c r="GR20" s="37">
        <v>631.8330960372823</v>
      </c>
      <c r="GS20" s="37">
        <v>587.44399340938446</v>
      </c>
      <c r="GT20" s="37">
        <v>545.89877943209262</v>
      </c>
      <c r="GU20" s="37">
        <v>568.48410325478562</v>
      </c>
      <c r="GV20" s="37">
        <v>566.51007894704867</v>
      </c>
      <c r="GW20" s="37">
        <v>571.45801609714295</v>
      </c>
      <c r="GX20" s="37">
        <v>503.41378412618349</v>
      </c>
      <c r="GY20" s="37">
        <v>464.71791544008562</v>
      </c>
      <c r="GZ20" s="37">
        <v>461.61163535844673</v>
      </c>
      <c r="HA20" s="37">
        <v>464.23454369395188</v>
      </c>
      <c r="HB20" s="37">
        <v>481.50571909368261</v>
      </c>
      <c r="HC20" s="37">
        <v>470.0824801977671</v>
      </c>
      <c r="HD20" s="37">
        <v>464.06713429319029</v>
      </c>
      <c r="HE20" s="37">
        <v>410.09883859992465</v>
      </c>
      <c r="HF20" s="37">
        <v>403.23310930734863</v>
      </c>
      <c r="HG20" s="37">
        <v>400.65916073763299</v>
      </c>
      <c r="HH20" s="37">
        <v>409.40761477334803</v>
      </c>
      <c r="HI20" s="37">
        <v>433.9071061488591</v>
      </c>
      <c r="HJ20" s="37">
        <v>468.58216545925001</v>
      </c>
      <c r="HK20" s="37">
        <v>439.47275850919067</v>
      </c>
      <c r="HL20" s="37">
        <v>445.62605812611781</v>
      </c>
      <c r="HM20" s="37">
        <v>437.59517058300526</v>
      </c>
      <c r="HN20" s="37">
        <v>458.5263524750539</v>
      </c>
      <c r="HO20" s="37">
        <v>441.67364036396265</v>
      </c>
      <c r="HP20" s="37">
        <v>417.42002415591162</v>
      </c>
      <c r="HQ20" s="37">
        <v>450.78192589700041</v>
      </c>
      <c r="HR20" s="37">
        <v>455.54635354767026</v>
      </c>
      <c r="HS20" s="37">
        <v>428.26163472435945</v>
      </c>
      <c r="HT20" s="37">
        <v>430.11617334341292</v>
      </c>
      <c r="HU20" s="37">
        <v>465.52112491298311</v>
      </c>
      <c r="HV20" s="37">
        <v>457.35102842110609</v>
      </c>
      <c r="HW20" s="37">
        <v>464.02216988650451</v>
      </c>
      <c r="HX20" s="37">
        <v>444.5246852581883</v>
      </c>
      <c r="HY20" s="37">
        <v>434.97329938323469</v>
      </c>
      <c r="HZ20" s="37">
        <v>434.54724204405801</v>
      </c>
      <c r="IA20" s="37">
        <v>449.06416248677039</v>
      </c>
      <c r="IB20" s="37">
        <v>416.04115370950194</v>
      </c>
      <c r="IC20" s="37">
        <v>416.05615209298833</v>
      </c>
      <c r="ID20" s="37">
        <v>407.31174963620282</v>
      </c>
      <c r="IE20" s="37">
        <v>438.43202352319997</v>
      </c>
      <c r="IF20" s="37">
        <v>420.99272947144652</v>
      </c>
      <c r="IG20" s="37">
        <v>386.72142761054755</v>
      </c>
      <c r="IH20" s="37">
        <v>401.01933032532094</v>
      </c>
      <c r="II20" s="37">
        <v>399.6506297131491</v>
      </c>
      <c r="IJ20" s="37">
        <v>406.53313966870877</v>
      </c>
      <c r="IK20" s="37">
        <v>394.64114925725801</v>
      </c>
      <c r="IL20" s="37">
        <v>423.14478617759892</v>
      </c>
      <c r="IM20" s="37">
        <v>469.73718936475217</v>
      </c>
      <c r="IN20" s="37">
        <v>427.36029017031359</v>
      </c>
    </row>
    <row r="21" spans="1:248" x14ac:dyDescent="0.2">
      <c r="A21" s="141" t="s">
        <v>41</v>
      </c>
      <c r="B21" s="142" t="s">
        <v>95</v>
      </c>
      <c r="D21" s="42" cm="1">
        <f t="array" aca="1" ref="D21" ca="1">+price2</f>
        <v>488.29494499744328</v>
      </c>
      <c r="F21" s="76">
        <v>16</v>
      </c>
      <c r="G21" s="37">
        <v>1121.8946886429501</v>
      </c>
      <c r="H21" s="37">
        <v>1118.5733907548813</v>
      </c>
      <c r="I21" s="37">
        <v>1154.9205701033554</v>
      </c>
      <c r="J21" s="37">
        <v>1175.1193636124717</v>
      </c>
      <c r="K21" s="37">
        <v>1110.001083919361</v>
      </c>
      <c r="L21" s="37">
        <v>1138.9417245721627</v>
      </c>
      <c r="M21" s="37">
        <v>1124.6325289991523</v>
      </c>
      <c r="N21" s="37">
        <v>1174.0399976916055</v>
      </c>
      <c r="O21" s="37">
        <v>1142.3114442706697</v>
      </c>
      <c r="P21" s="37">
        <v>1126.6441877742504</v>
      </c>
      <c r="Q21" s="37">
        <v>1168.0556151186477</v>
      </c>
      <c r="R21" s="37">
        <v>1130.9948725600127</v>
      </c>
      <c r="S21" s="37">
        <v>1129.2283341821865</v>
      </c>
      <c r="T21" s="37">
        <v>1136.1566325032468</v>
      </c>
      <c r="U21" s="37">
        <v>1187.2562233324459</v>
      </c>
      <c r="V21" s="37">
        <v>1181.5840391676859</v>
      </c>
      <c r="W21" s="37">
        <v>1183.2190866403332</v>
      </c>
      <c r="X21" s="37">
        <v>1205.0111091200711</v>
      </c>
      <c r="Y21" s="37">
        <v>1203.7001599135065</v>
      </c>
      <c r="Z21" s="37">
        <v>1202.5415340012123</v>
      </c>
      <c r="AA21" s="37">
        <v>1208.1267603558415</v>
      </c>
      <c r="AB21" s="37">
        <v>1169.9615663832192</v>
      </c>
      <c r="AC21" s="37">
        <v>1151.0207512781371</v>
      </c>
      <c r="AD21" s="37">
        <v>1168.2011300717504</v>
      </c>
      <c r="AE21" s="37">
        <v>1125.2861812058718</v>
      </c>
      <c r="AF21" s="37">
        <v>1108.5930079788241</v>
      </c>
      <c r="AG21" s="37">
        <v>1043.8617728729998</v>
      </c>
      <c r="AH21" s="37">
        <v>999.37538069114237</v>
      </c>
      <c r="AI21" s="37">
        <v>1032.1883577150061</v>
      </c>
      <c r="AJ21" s="37">
        <v>1002.9968297968431</v>
      </c>
      <c r="AK21" s="37">
        <v>966.6769252605236</v>
      </c>
      <c r="AL21" s="37">
        <v>988.37022278586301</v>
      </c>
      <c r="AM21" s="37">
        <v>1034.4374843292217</v>
      </c>
      <c r="AN21" s="37">
        <v>978.1954373919657</v>
      </c>
      <c r="AO21" s="37">
        <v>954.1177878336116</v>
      </c>
      <c r="AP21" s="37">
        <v>933.6144206015781</v>
      </c>
      <c r="AQ21" s="37">
        <v>945.2799468603871</v>
      </c>
      <c r="AR21" s="37">
        <v>958.22796865236421</v>
      </c>
      <c r="AS21" s="37">
        <v>952.86308913950757</v>
      </c>
      <c r="AT21" s="37">
        <v>932.04414426624385</v>
      </c>
      <c r="AU21" s="37">
        <v>908.02903819905487</v>
      </c>
      <c r="AV21" s="37">
        <v>863.27443815858521</v>
      </c>
      <c r="AW21" s="37">
        <v>838.54239350899991</v>
      </c>
      <c r="AX21" s="37">
        <v>809.58586403028391</v>
      </c>
      <c r="AY21" s="37">
        <v>804.79112827203915</v>
      </c>
      <c r="AZ21" s="37">
        <v>808.678137819997</v>
      </c>
      <c r="BA21" s="37">
        <v>812.3432042005029</v>
      </c>
      <c r="BB21" s="37">
        <v>810.60008746584833</v>
      </c>
      <c r="BC21" s="37">
        <v>818.45736449333356</v>
      </c>
      <c r="BD21" s="37">
        <v>807.02420601287247</v>
      </c>
      <c r="BE21" s="37">
        <v>783.93762193986117</v>
      </c>
      <c r="BF21" s="37">
        <v>756.13646957935111</v>
      </c>
      <c r="BG21" s="37">
        <v>735.49838137058259</v>
      </c>
      <c r="BH21" s="37">
        <v>708.71874219737253</v>
      </c>
      <c r="BI21" s="37">
        <v>692.75333327864303</v>
      </c>
      <c r="BJ21" s="37">
        <v>683.60734942065619</v>
      </c>
      <c r="BK21" s="37">
        <v>660.72219424086813</v>
      </c>
      <c r="BL21" s="37">
        <v>661.63185821030947</v>
      </c>
      <c r="BM21" s="37">
        <v>661.67824802154416</v>
      </c>
      <c r="BN21" s="37">
        <v>632.43075844074849</v>
      </c>
      <c r="BO21" s="37">
        <v>614.29592116932042</v>
      </c>
      <c r="BP21" s="37">
        <v>613.95850678826025</v>
      </c>
      <c r="BQ21" s="37">
        <v>626.42502726261023</v>
      </c>
      <c r="BR21" s="37">
        <v>646.72962212091488</v>
      </c>
      <c r="BS21" s="37">
        <v>671.30161442063479</v>
      </c>
      <c r="BT21" s="37">
        <v>724.96875734797072</v>
      </c>
      <c r="BU21" s="37">
        <v>718.79142523219764</v>
      </c>
      <c r="BV21" s="37">
        <v>731.04444209769269</v>
      </c>
      <c r="BW21" s="37">
        <v>734.38829860823046</v>
      </c>
      <c r="BX21" s="37">
        <v>742.06585220620616</v>
      </c>
      <c r="BY21" s="37">
        <v>716.84032945953811</v>
      </c>
      <c r="BZ21" s="37">
        <v>722.69812965340088</v>
      </c>
      <c r="CA21" s="37">
        <v>733.02080162260438</v>
      </c>
      <c r="CB21" s="37">
        <v>764.44232484131692</v>
      </c>
      <c r="CC21" s="37">
        <v>777.53786850604081</v>
      </c>
      <c r="CD21" s="37">
        <v>750.78240397989623</v>
      </c>
      <c r="CE21" s="37">
        <v>739.68886535716365</v>
      </c>
      <c r="CF21" s="37">
        <v>701.90926535739447</v>
      </c>
      <c r="CG21" s="37">
        <v>708.0003608286296</v>
      </c>
      <c r="CH21" s="37">
        <v>716.39194075251623</v>
      </c>
      <c r="CI21" s="37">
        <v>719.11521434423071</v>
      </c>
      <c r="CJ21" s="37">
        <v>712.72164120762307</v>
      </c>
      <c r="CK21" s="37">
        <v>706.15967084212218</v>
      </c>
      <c r="CL21" s="37">
        <v>706.23171872532919</v>
      </c>
      <c r="CM21" s="37">
        <v>719.03319106759216</v>
      </c>
      <c r="CN21" s="37">
        <v>735.95331973045882</v>
      </c>
      <c r="CO21" s="37">
        <v>707.96368518293355</v>
      </c>
      <c r="CP21" s="37">
        <v>702.22374376264543</v>
      </c>
      <c r="CQ21" s="37">
        <v>741.87080939426085</v>
      </c>
      <c r="CR21" s="37">
        <v>743.87290214466827</v>
      </c>
      <c r="CS21" s="37">
        <v>715.56064423296027</v>
      </c>
      <c r="CT21" s="37">
        <v>701.52806662349963</v>
      </c>
      <c r="CU21" s="37">
        <v>720.45005188568882</v>
      </c>
      <c r="CV21" s="37">
        <v>709.33178290361298</v>
      </c>
      <c r="CW21" s="37">
        <v>699.72156953299998</v>
      </c>
      <c r="CX21" s="37">
        <v>724.25528731441295</v>
      </c>
      <c r="CY21" s="37">
        <v>739.58440384718403</v>
      </c>
      <c r="CZ21" s="37">
        <v>762.84938693653521</v>
      </c>
      <c r="DA21" s="37">
        <v>796.61800018560837</v>
      </c>
      <c r="DB21" s="37">
        <v>793.42808747418974</v>
      </c>
      <c r="DC21" s="37">
        <v>785.78836344775027</v>
      </c>
      <c r="DD21" s="37">
        <v>762.1813234929358</v>
      </c>
      <c r="DE21" s="37">
        <v>767.65280906178714</v>
      </c>
      <c r="DF21" s="37">
        <v>772.47784583453461</v>
      </c>
      <c r="DG21" s="37">
        <v>816.20537534965388</v>
      </c>
      <c r="DH21" s="37">
        <v>851.05830486176944</v>
      </c>
      <c r="DI21" s="37">
        <v>840.67582709311841</v>
      </c>
      <c r="DJ21" s="37">
        <v>815.93323729342342</v>
      </c>
      <c r="DK21" s="37">
        <v>826.24655708123362</v>
      </c>
      <c r="DL21" s="37">
        <v>888.65687578368932</v>
      </c>
      <c r="DM21" s="37">
        <v>891.85185757346142</v>
      </c>
      <c r="DN21" s="37">
        <v>884.07248108003989</v>
      </c>
      <c r="DO21" s="37">
        <v>851.38830090790623</v>
      </c>
      <c r="DP21" s="37">
        <v>838.050353757474</v>
      </c>
      <c r="DQ21" s="37">
        <v>861.67987931457003</v>
      </c>
      <c r="DR21" s="37">
        <v>824.05768766446749</v>
      </c>
      <c r="DS21" s="37">
        <v>806.92563207592843</v>
      </c>
      <c r="DT21" s="37">
        <v>735.02234086261501</v>
      </c>
      <c r="DU21" s="37">
        <v>711.10809348038242</v>
      </c>
      <c r="DV21" s="37">
        <v>734.12967916415516</v>
      </c>
      <c r="DW21" s="37">
        <v>707.52019036617423</v>
      </c>
      <c r="DX21" s="37">
        <v>720.96275243158391</v>
      </c>
      <c r="DY21" s="37">
        <v>685.97504080361421</v>
      </c>
      <c r="DZ21" s="37">
        <v>673.02999968827021</v>
      </c>
      <c r="EA21" s="37">
        <v>667.43256598083497</v>
      </c>
      <c r="EB21" s="37">
        <v>676.72106948247767</v>
      </c>
      <c r="EC21" s="37">
        <v>712.22859744578159</v>
      </c>
      <c r="ED21" s="37">
        <v>691.45429945147737</v>
      </c>
      <c r="EE21" s="37">
        <v>682.88441024797021</v>
      </c>
      <c r="EF21" s="37">
        <v>687.19386995368075</v>
      </c>
      <c r="EG21" s="37">
        <v>702.50244285253336</v>
      </c>
      <c r="EH21" s="37">
        <v>677.87444459088215</v>
      </c>
      <c r="EI21" s="37">
        <v>696.20788812250453</v>
      </c>
      <c r="EJ21" s="37">
        <v>716.07484987088503</v>
      </c>
      <c r="EK21" s="37">
        <v>712.81238111670132</v>
      </c>
      <c r="EL21" s="37">
        <v>711.65155487243476</v>
      </c>
      <c r="EM21" s="37">
        <v>706.77137058184144</v>
      </c>
      <c r="EN21" s="37">
        <v>684.84552057283418</v>
      </c>
      <c r="EO21" s="37">
        <v>688.95670895615342</v>
      </c>
      <c r="EP21" s="37">
        <v>663.88849456520734</v>
      </c>
      <c r="EQ21" s="37">
        <v>709.09785710607059</v>
      </c>
      <c r="ER21" s="37">
        <v>725.7871320541343</v>
      </c>
      <c r="ES21" s="37">
        <v>756.57376581707854</v>
      </c>
      <c r="ET21" s="37">
        <v>808.86869588756008</v>
      </c>
      <c r="EU21" s="37">
        <v>819.10508100143807</v>
      </c>
      <c r="EV21" s="37">
        <v>811.60877430649691</v>
      </c>
      <c r="EW21" s="37">
        <v>816.5047720733703</v>
      </c>
      <c r="EX21" s="37">
        <v>827.63115243846471</v>
      </c>
      <c r="EY21" s="37">
        <v>834.10214652421575</v>
      </c>
      <c r="EZ21" s="37">
        <v>768.15796262257936</v>
      </c>
      <c r="FA21" s="37">
        <v>805.81141196497128</v>
      </c>
      <c r="FB21" s="37">
        <v>807.7793585590116</v>
      </c>
      <c r="FC21" s="37">
        <v>850.18393455750993</v>
      </c>
      <c r="FD21" s="37">
        <v>869.4800194187186</v>
      </c>
      <c r="FE21" s="37">
        <v>903.48445126823526</v>
      </c>
      <c r="FF21" s="37">
        <v>898.54973379054798</v>
      </c>
      <c r="FG21" s="37">
        <v>891.68216412826439</v>
      </c>
      <c r="FH21" s="37">
        <v>967.89971891682092</v>
      </c>
      <c r="FI21" s="37">
        <v>947.9502702914516</v>
      </c>
      <c r="FJ21" s="37">
        <v>905.38960032164005</v>
      </c>
      <c r="FK21" s="37">
        <v>923.65143334320351</v>
      </c>
      <c r="FL21" s="37">
        <v>921.71079424528864</v>
      </c>
      <c r="FM21" s="37">
        <v>973.58789809739289</v>
      </c>
      <c r="FN21" s="37">
        <v>1000.8750118619021</v>
      </c>
      <c r="FO21" s="37">
        <v>1000.4710633054809</v>
      </c>
      <c r="FP21" s="37">
        <v>965.47724491367887</v>
      </c>
      <c r="FQ21" s="37">
        <v>930.81056809336974</v>
      </c>
      <c r="FR21" s="37">
        <v>900.87209201523012</v>
      </c>
      <c r="FS21" s="37">
        <v>995.99147063357725</v>
      </c>
      <c r="FT21" s="37">
        <v>994.61366467543928</v>
      </c>
      <c r="FU21" s="37">
        <v>990.15634982099959</v>
      </c>
      <c r="FV21" s="37">
        <v>1085.5869304582718</v>
      </c>
      <c r="FW21" s="37">
        <v>1013.4934972376849</v>
      </c>
      <c r="FX21" s="37">
        <v>1013.3601613689921</v>
      </c>
      <c r="FY21" s="37">
        <v>994.29267167752698</v>
      </c>
      <c r="FZ21" s="37">
        <v>1027.1142877484822</v>
      </c>
      <c r="GA21" s="37">
        <v>1012.7098584201996</v>
      </c>
      <c r="GB21" s="37">
        <v>1000.3033428284513</v>
      </c>
      <c r="GC21" s="37">
        <v>981.76828659701164</v>
      </c>
      <c r="GD21" s="37">
        <v>880.78551373949085</v>
      </c>
      <c r="GE21" s="37">
        <v>930.64752079717903</v>
      </c>
      <c r="GF21" s="37">
        <v>904.83528983467511</v>
      </c>
      <c r="GG21" s="37">
        <v>937.8961406317236</v>
      </c>
      <c r="GH21" s="37">
        <v>954.03620756224961</v>
      </c>
      <c r="GI21" s="37">
        <v>1001.2441064903061</v>
      </c>
      <c r="GJ21" s="37">
        <v>1062.4463155838193</v>
      </c>
      <c r="GK21" s="37">
        <v>1057.9640437095463</v>
      </c>
      <c r="GL21" s="37">
        <v>1039.0786944794218</v>
      </c>
      <c r="GM21" s="37">
        <v>919.57344066663518</v>
      </c>
      <c r="GN21" s="37">
        <v>955.33352379076996</v>
      </c>
      <c r="GO21" s="37">
        <v>953.3024467887318</v>
      </c>
      <c r="GP21" s="37">
        <v>976.76060128757649</v>
      </c>
      <c r="GQ21" s="37">
        <v>984.61132653207676</v>
      </c>
      <c r="GR21" s="37">
        <v>1000.2492025476184</v>
      </c>
      <c r="GS21" s="37">
        <v>1103.259833366591</v>
      </c>
      <c r="GT21" s="37">
        <v>1122.211257449082</v>
      </c>
      <c r="GU21" s="37">
        <v>1211.0080647287164</v>
      </c>
      <c r="GV21" s="37">
        <v>1167.0806720835656</v>
      </c>
      <c r="GW21" s="37">
        <v>1098.5885528841707</v>
      </c>
      <c r="GX21" s="37">
        <v>1073.7889564356824</v>
      </c>
      <c r="GY21" s="37">
        <v>1099.5004501712549</v>
      </c>
      <c r="GZ21" s="37">
        <v>1006.1592929307536</v>
      </c>
      <c r="HA21" s="37">
        <v>983.84316125103771</v>
      </c>
      <c r="HB21" s="37">
        <v>1058.3053807561143</v>
      </c>
      <c r="HC21" s="37">
        <v>1070.8336400765008</v>
      </c>
      <c r="HD21" s="37">
        <v>1064.4994930017317</v>
      </c>
      <c r="HE21" s="37">
        <v>1069.0924378801294</v>
      </c>
      <c r="HF21" s="37">
        <v>1099.8626518700694</v>
      </c>
      <c r="HG21" s="37">
        <v>1152.1178025308384</v>
      </c>
      <c r="HH21" s="37">
        <v>1138.2885364933329</v>
      </c>
      <c r="HI21" s="37">
        <v>1118.4373681237635</v>
      </c>
      <c r="HJ21" s="37">
        <v>1179.5159782855535</v>
      </c>
      <c r="HK21" s="37">
        <v>1175.2155630531515</v>
      </c>
      <c r="HL21" s="37">
        <v>1201.6019271202308</v>
      </c>
      <c r="HM21" s="37">
        <v>1263.8091371210819</v>
      </c>
      <c r="HN21" s="37">
        <v>1264.4635950047211</v>
      </c>
      <c r="HO21" s="37">
        <v>1209.8456531223674</v>
      </c>
      <c r="HP21" s="37">
        <v>1314.7549413915533</v>
      </c>
      <c r="HQ21" s="37">
        <v>1311.6107630538506</v>
      </c>
      <c r="HR21" s="37">
        <v>1236.9069823176917</v>
      </c>
      <c r="HS21" s="37">
        <v>1255.8920094452328</v>
      </c>
      <c r="HT21" s="37">
        <v>1215.3984762973803</v>
      </c>
      <c r="HU21" s="37">
        <v>1144.1991851760629</v>
      </c>
      <c r="HV21" s="37">
        <v>1185.6478902117328</v>
      </c>
      <c r="HW21" s="37">
        <v>1206.2543802268392</v>
      </c>
      <c r="HX21" s="37">
        <v>1195.7929221710915</v>
      </c>
      <c r="HY21" s="37">
        <v>1169.7522503278262</v>
      </c>
      <c r="HZ21" s="37">
        <v>1225.4579850263444</v>
      </c>
      <c r="IA21" s="37">
        <v>1169.1059967196682</v>
      </c>
      <c r="IB21" s="37">
        <v>1245.9644882031012</v>
      </c>
      <c r="IC21" s="37">
        <v>1306.423767841924</v>
      </c>
      <c r="ID21" s="37">
        <v>1293.3638938194381</v>
      </c>
      <c r="IE21" s="37">
        <v>1417.1501938467798</v>
      </c>
      <c r="IF21" s="37">
        <v>1416.8868812261583</v>
      </c>
      <c r="IG21" s="37">
        <v>1362.0294382997872</v>
      </c>
      <c r="IH21" s="37">
        <v>1360.8258409771547</v>
      </c>
      <c r="II21" s="37">
        <v>1403.1308498532223</v>
      </c>
      <c r="IJ21" s="37">
        <v>1498.2560828844105</v>
      </c>
      <c r="IK21" s="37">
        <v>1548.2958347411447</v>
      </c>
      <c r="IL21" s="37">
        <v>1550.5821959766658</v>
      </c>
      <c r="IM21" s="37">
        <v>1564.1542074891015</v>
      </c>
      <c r="IN21" s="37">
        <v>1428.6850946718685</v>
      </c>
    </row>
    <row r="22" spans="1:248" ht="15" x14ac:dyDescent="0.2">
      <c r="A22" s="90">
        <v>20</v>
      </c>
      <c r="B22" s="38" cm="1">
        <f t="array" aca="1" ref="B22:B72" ca="1">+FREQUENCY(_xlfn.UNIQUE(D6:OFFSET(D5,NSim,0)), A22:A71)</f>
        <v>2</v>
      </c>
      <c r="D22" s="42" cm="1">
        <f t="array" aca="1" ref="D22" ca="1">+price2</f>
        <v>0</v>
      </c>
      <c r="F22" s="76">
        <v>17</v>
      </c>
      <c r="G22" s="37">
        <v>1121.8946886429501</v>
      </c>
      <c r="H22" s="37">
        <v>1127.8892696227117</v>
      </c>
      <c r="I22" s="37">
        <v>1091.6103080903461</v>
      </c>
      <c r="J22" s="37">
        <v>1083.7317967218335</v>
      </c>
      <c r="K22" s="37">
        <v>1103.5131931656811</v>
      </c>
      <c r="L22" s="37">
        <v>1141.6218830474904</v>
      </c>
      <c r="M22" s="37">
        <v>1085.0755613441211</v>
      </c>
      <c r="N22" s="37">
        <v>1091.9539141867842</v>
      </c>
      <c r="O22" s="37">
        <v>1060.3851303124065</v>
      </c>
      <c r="P22" s="37">
        <v>1059.161919097965</v>
      </c>
      <c r="Q22" s="37">
        <v>1063.6292535030211</v>
      </c>
      <c r="R22" s="37">
        <v>984.10270758274021</v>
      </c>
      <c r="S22" s="37">
        <v>960.75115920384474</v>
      </c>
      <c r="T22" s="37">
        <v>962.89452909904594</v>
      </c>
      <c r="U22" s="37">
        <v>886.38345253328418</v>
      </c>
      <c r="V22" s="37">
        <v>863.99846365039571</v>
      </c>
      <c r="W22" s="37">
        <v>840.90794055754111</v>
      </c>
      <c r="X22" s="37">
        <v>899.56418021863749</v>
      </c>
      <c r="Y22" s="37">
        <v>879.37755620157986</v>
      </c>
      <c r="Z22" s="37">
        <v>802.61929033723845</v>
      </c>
      <c r="AA22" s="37">
        <v>814.36678987243226</v>
      </c>
      <c r="AB22" s="37">
        <v>799.64054914105338</v>
      </c>
      <c r="AC22" s="37">
        <v>795.65733848283742</v>
      </c>
      <c r="AD22" s="37">
        <v>760.23569852172875</v>
      </c>
      <c r="AE22" s="37">
        <v>804.01961121069348</v>
      </c>
      <c r="AF22" s="37">
        <v>852.07911737501081</v>
      </c>
      <c r="AG22" s="37">
        <v>854.31501536660244</v>
      </c>
      <c r="AH22" s="37">
        <v>889.80577273671145</v>
      </c>
      <c r="AI22" s="37">
        <v>882.23924046522598</v>
      </c>
      <c r="AJ22" s="37">
        <v>904.16720478089303</v>
      </c>
      <c r="AK22" s="37">
        <v>854.14127993303589</v>
      </c>
      <c r="AL22" s="37">
        <v>921.30235033618987</v>
      </c>
      <c r="AM22" s="37">
        <v>854.10749469516111</v>
      </c>
      <c r="AN22" s="37">
        <v>843.4817595151344</v>
      </c>
      <c r="AO22" s="37">
        <v>796.19811156979165</v>
      </c>
      <c r="AP22" s="37">
        <v>823.92408027548061</v>
      </c>
      <c r="AQ22" s="37">
        <v>808.99730053999883</v>
      </c>
      <c r="AR22" s="37">
        <v>844.25636414832888</v>
      </c>
      <c r="AS22" s="37">
        <v>820.0617667296541</v>
      </c>
      <c r="AT22" s="37">
        <v>799.08040946654137</v>
      </c>
      <c r="AU22" s="37">
        <v>784.364287251468</v>
      </c>
      <c r="AV22" s="37">
        <v>756.32010285089086</v>
      </c>
      <c r="AW22" s="37">
        <v>742.1005816073922</v>
      </c>
      <c r="AX22" s="37">
        <v>738.51466174496807</v>
      </c>
      <c r="AY22" s="37">
        <v>746.84802680055577</v>
      </c>
      <c r="AZ22" s="37">
        <v>721.97076293697523</v>
      </c>
      <c r="BA22" s="37">
        <v>743.87028162256877</v>
      </c>
      <c r="BB22" s="37">
        <v>736.10563450847235</v>
      </c>
      <c r="BC22" s="37">
        <v>744.55834005804093</v>
      </c>
      <c r="BD22" s="37">
        <v>739.96138003418821</v>
      </c>
      <c r="BE22" s="37">
        <v>732.85567827779403</v>
      </c>
      <c r="BF22" s="37">
        <v>753.45201288635997</v>
      </c>
      <c r="BG22" s="37">
        <v>740.66837414739553</v>
      </c>
      <c r="BH22" s="37">
        <v>737.36702970623662</v>
      </c>
      <c r="BI22" s="37">
        <v>759.33608567070257</v>
      </c>
      <c r="BJ22" s="37">
        <v>763.16950270822997</v>
      </c>
      <c r="BK22" s="37">
        <v>738.0684054801751</v>
      </c>
      <c r="BL22" s="37">
        <v>719.94442949567269</v>
      </c>
      <c r="BM22" s="37">
        <v>739.13343401347458</v>
      </c>
      <c r="BN22" s="37">
        <v>742.50830745945393</v>
      </c>
      <c r="BO22" s="37">
        <v>731.6472494771034</v>
      </c>
      <c r="BP22" s="37">
        <v>742.77655342394507</v>
      </c>
      <c r="BQ22" s="37">
        <v>713.50416691509861</v>
      </c>
      <c r="BR22" s="37">
        <v>667.41174684623832</v>
      </c>
      <c r="BS22" s="37">
        <v>670.41049087801537</v>
      </c>
      <c r="BT22" s="37">
        <v>695.94190783322131</v>
      </c>
      <c r="BU22" s="37">
        <v>711.44917107438812</v>
      </c>
      <c r="BV22" s="37">
        <v>742.08009727278898</v>
      </c>
      <c r="BW22" s="37">
        <v>768.81368192063474</v>
      </c>
      <c r="BX22" s="37">
        <v>787.30661078467608</v>
      </c>
      <c r="BY22" s="37">
        <v>801.04711604951547</v>
      </c>
      <c r="BZ22" s="37">
        <v>811.97829035190659</v>
      </c>
      <c r="CA22" s="37">
        <v>823.21740389372064</v>
      </c>
      <c r="CB22" s="37">
        <v>786.66776356134528</v>
      </c>
      <c r="CC22" s="37">
        <v>785.97235411717952</v>
      </c>
      <c r="CD22" s="37">
        <v>780.33851905699441</v>
      </c>
      <c r="CE22" s="37">
        <v>777.76035220085907</v>
      </c>
      <c r="CF22" s="37">
        <v>781.35746783443301</v>
      </c>
      <c r="CG22" s="37">
        <v>787.85875392085302</v>
      </c>
      <c r="CH22" s="37">
        <v>778.01840381860688</v>
      </c>
      <c r="CI22" s="37">
        <v>832.43250020928008</v>
      </c>
      <c r="CJ22" s="37">
        <v>819.23300701263076</v>
      </c>
      <c r="CK22" s="37">
        <v>837.53046521540364</v>
      </c>
      <c r="CL22" s="37">
        <v>799.34615681302557</v>
      </c>
      <c r="CM22" s="37">
        <v>807.98555601058172</v>
      </c>
      <c r="CN22" s="37">
        <v>820.98589391805433</v>
      </c>
      <c r="CO22" s="37">
        <v>810.34306706974178</v>
      </c>
      <c r="CP22" s="37">
        <v>818.24852177944297</v>
      </c>
      <c r="CQ22" s="37">
        <v>784.81641025856561</v>
      </c>
      <c r="CR22" s="37">
        <v>809.64155494467275</v>
      </c>
      <c r="CS22" s="37">
        <v>803.97458974518395</v>
      </c>
      <c r="CT22" s="37">
        <v>808.6449563843629</v>
      </c>
      <c r="CU22" s="37">
        <v>801.22809274234862</v>
      </c>
      <c r="CV22" s="37">
        <v>823.10157731057598</v>
      </c>
      <c r="CW22" s="37">
        <v>822.10153613316436</v>
      </c>
      <c r="CX22" s="37">
        <v>837.25894159803181</v>
      </c>
      <c r="CY22" s="37">
        <v>819.94022340014749</v>
      </c>
      <c r="CZ22" s="37">
        <v>817.34534882902551</v>
      </c>
      <c r="DA22" s="37">
        <v>752.05675574495353</v>
      </c>
      <c r="DB22" s="37">
        <v>767.78911571474089</v>
      </c>
      <c r="DC22" s="37">
        <v>767.73697953194176</v>
      </c>
      <c r="DD22" s="37">
        <v>776.75311595093876</v>
      </c>
      <c r="DE22" s="37">
        <v>725.48761253357998</v>
      </c>
      <c r="DF22" s="37">
        <v>715.04195558651293</v>
      </c>
      <c r="DG22" s="37">
        <v>710.35016809708065</v>
      </c>
      <c r="DH22" s="37">
        <v>718.24358658759559</v>
      </c>
      <c r="DI22" s="37">
        <v>712.89594761761532</v>
      </c>
      <c r="DJ22" s="37">
        <v>719.43959324561729</v>
      </c>
      <c r="DK22" s="37">
        <v>742.0729198202115</v>
      </c>
      <c r="DL22" s="37">
        <v>729.41076466034451</v>
      </c>
      <c r="DM22" s="37">
        <v>780.63288514679368</v>
      </c>
      <c r="DN22" s="37">
        <v>793.14153283962526</v>
      </c>
      <c r="DO22" s="37">
        <v>841.36502041812935</v>
      </c>
      <c r="DP22" s="37">
        <v>818.86257628942451</v>
      </c>
      <c r="DQ22" s="37">
        <v>773.40423816462112</v>
      </c>
      <c r="DR22" s="37">
        <v>737.03854094389169</v>
      </c>
      <c r="DS22" s="37">
        <v>717.86180726843872</v>
      </c>
      <c r="DT22" s="37">
        <v>743.48488527033146</v>
      </c>
      <c r="DU22" s="37">
        <v>738.65204419663394</v>
      </c>
      <c r="DV22" s="37">
        <v>735.1940787817307</v>
      </c>
      <c r="DW22" s="37">
        <v>743.64325750613705</v>
      </c>
      <c r="DX22" s="37">
        <v>748.96444510637491</v>
      </c>
      <c r="DY22" s="37">
        <v>748.3646690204497</v>
      </c>
      <c r="DZ22" s="37">
        <v>750.18749967656959</v>
      </c>
      <c r="EA22" s="37">
        <v>764.57930056572013</v>
      </c>
      <c r="EB22" s="37">
        <v>777.43328668499191</v>
      </c>
      <c r="EC22" s="37">
        <v>769.4862057808499</v>
      </c>
      <c r="ED22" s="37">
        <v>759.19499297693881</v>
      </c>
      <c r="EE22" s="37">
        <v>760.4276711008755</v>
      </c>
      <c r="EF22" s="37">
        <v>760.72859740187971</v>
      </c>
      <c r="EG22" s="37">
        <v>733.31091593322878</v>
      </c>
      <c r="EH22" s="37">
        <v>729.28253297872197</v>
      </c>
      <c r="EI22" s="37">
        <v>709.93375469293858</v>
      </c>
      <c r="EJ22" s="37">
        <v>696.51800177507732</v>
      </c>
      <c r="EK22" s="37">
        <v>687.04252249724061</v>
      </c>
      <c r="EL22" s="37">
        <v>690.73495204837525</v>
      </c>
      <c r="EM22" s="37">
        <v>668.05099003805094</v>
      </c>
      <c r="EN22" s="37">
        <v>677.90727863332063</v>
      </c>
      <c r="EO22" s="37">
        <v>657.350354815066</v>
      </c>
      <c r="EP22" s="37">
        <v>645.19223970408314</v>
      </c>
      <c r="EQ22" s="37">
        <v>626.81902566071892</v>
      </c>
      <c r="ER22" s="37">
        <v>646.51754138316846</v>
      </c>
      <c r="ES22" s="37">
        <v>612.36692701161417</v>
      </c>
      <c r="ET22" s="37">
        <v>614.89381259962283</v>
      </c>
      <c r="EU22" s="37">
        <v>626.19438862727509</v>
      </c>
      <c r="EV22" s="37">
        <v>629.65809016227399</v>
      </c>
      <c r="EW22" s="37">
        <v>621.03809936204777</v>
      </c>
      <c r="EX22" s="37">
        <v>606.12611461339827</v>
      </c>
      <c r="EY22" s="37">
        <v>605.71526780970055</v>
      </c>
      <c r="EZ22" s="37">
        <v>608.85107226791536</v>
      </c>
      <c r="FA22" s="37">
        <v>614.58326288985529</v>
      </c>
      <c r="FB22" s="37">
        <v>615.57000700340484</v>
      </c>
      <c r="FC22" s="37">
        <v>604.23350266836292</v>
      </c>
      <c r="FD22" s="37">
        <v>614.08826732432124</v>
      </c>
      <c r="FE22" s="37">
        <v>612.68263387188665</v>
      </c>
      <c r="FF22" s="37">
        <v>617.41704601928336</v>
      </c>
      <c r="FG22" s="37">
        <v>627.22417731727535</v>
      </c>
      <c r="FH22" s="37">
        <v>660.73424349444736</v>
      </c>
      <c r="FI22" s="37">
        <v>667.75491695824076</v>
      </c>
      <c r="FJ22" s="37">
        <v>666.81431310096002</v>
      </c>
      <c r="FK22" s="37">
        <v>658.91485345392562</v>
      </c>
      <c r="FL22" s="37">
        <v>657.4887254173492</v>
      </c>
      <c r="FM22" s="37">
        <v>654.31881753113055</v>
      </c>
      <c r="FN22" s="37">
        <v>664.16165807635355</v>
      </c>
      <c r="FO22" s="37">
        <v>665.25340877122358</v>
      </c>
      <c r="FP22" s="37">
        <v>670.0545494732205</v>
      </c>
      <c r="FQ22" s="37">
        <v>669.0096926424319</v>
      </c>
      <c r="FR22" s="37">
        <v>669.52109082552522</v>
      </c>
      <c r="FS22" s="37">
        <v>694.23310009165652</v>
      </c>
      <c r="FT22" s="37">
        <v>694.90570479348014</v>
      </c>
      <c r="FU22" s="37">
        <v>702.41565330070875</v>
      </c>
      <c r="FV22" s="37">
        <v>702.69776910414794</v>
      </c>
      <c r="FW22" s="37">
        <v>702.54840773387741</v>
      </c>
      <c r="FX22" s="37">
        <v>707.79507685658791</v>
      </c>
      <c r="FY22" s="37">
        <v>725.94248950435519</v>
      </c>
      <c r="FZ22" s="37">
        <v>729.18537160057997</v>
      </c>
      <c r="GA22" s="37">
        <v>736.73468989404512</v>
      </c>
      <c r="GB22" s="37">
        <v>762.8854701433205</v>
      </c>
      <c r="GC22" s="37">
        <v>754.57077946245579</v>
      </c>
      <c r="GD22" s="37">
        <v>753.47341396215575</v>
      </c>
      <c r="GE22" s="37">
        <v>752.91206317123829</v>
      </c>
      <c r="GF22" s="37">
        <v>769.37832672720458</v>
      </c>
      <c r="GG22" s="37">
        <v>772.22977418631865</v>
      </c>
      <c r="GH22" s="37">
        <v>784.67820456883169</v>
      </c>
      <c r="GI22" s="37">
        <v>763.9965383950381</v>
      </c>
      <c r="GJ22" s="37">
        <v>770.76985899110593</v>
      </c>
      <c r="GK22" s="37">
        <v>767.16534716561284</v>
      </c>
      <c r="GL22" s="37">
        <v>770.73721424538655</v>
      </c>
      <c r="GM22" s="37">
        <v>779.86837024504769</v>
      </c>
      <c r="GN22" s="37">
        <v>774.70822022365326</v>
      </c>
      <c r="GO22" s="37">
        <v>770.56970328896739</v>
      </c>
      <c r="GP22" s="37">
        <v>781.15153550236016</v>
      </c>
      <c r="GQ22" s="37">
        <v>780.26012768411113</v>
      </c>
      <c r="GR22" s="37">
        <v>754.56910537809154</v>
      </c>
      <c r="GS22" s="37">
        <v>762.68860244597715</v>
      </c>
      <c r="GT22" s="37">
        <v>764.3795795430575</v>
      </c>
      <c r="GU22" s="37">
        <v>759.26119841241939</v>
      </c>
      <c r="GV22" s="37">
        <v>785.97413733553981</v>
      </c>
      <c r="GW22" s="37">
        <v>795.30651270610394</v>
      </c>
      <c r="GX22" s="37">
        <v>786.0068530446398</v>
      </c>
      <c r="GY22" s="37">
        <v>782.63736803038569</v>
      </c>
      <c r="GZ22" s="37">
        <v>794.66968568337188</v>
      </c>
      <c r="HA22" s="37">
        <v>789.38381987412106</v>
      </c>
      <c r="HB22" s="37">
        <v>793.04071628161569</v>
      </c>
      <c r="HC22" s="37">
        <v>793.54538132242931</v>
      </c>
      <c r="HD22" s="37">
        <v>798.09899740244214</v>
      </c>
      <c r="HE22" s="37">
        <v>791.08862849143839</v>
      </c>
      <c r="HF22" s="37">
        <v>792.61696493237423</v>
      </c>
      <c r="HG22" s="37">
        <v>781.60068292933488</v>
      </c>
      <c r="HH22" s="37">
        <v>774.43927293225499</v>
      </c>
      <c r="HI22" s="37">
        <v>785.33428130207233</v>
      </c>
      <c r="HJ22" s="37">
        <v>762.69098672164364</v>
      </c>
      <c r="HK22" s="37">
        <v>740.96884221371761</v>
      </c>
      <c r="HL22" s="37">
        <v>737.88519874824203</v>
      </c>
      <c r="HM22" s="37">
        <v>743.2780274071323</v>
      </c>
      <c r="HN22" s="37">
        <v>726.26276937766897</v>
      </c>
      <c r="HO22" s="37">
        <v>702.94067051873913</v>
      </c>
      <c r="HP22" s="37">
        <v>711.87177115858037</v>
      </c>
      <c r="HQ22" s="37">
        <v>700.09362431276702</v>
      </c>
      <c r="HR22" s="37">
        <v>692.32481481160312</v>
      </c>
      <c r="HS22" s="37">
        <v>686.08174948742931</v>
      </c>
      <c r="HT22" s="37">
        <v>686.66778021016819</v>
      </c>
      <c r="HU22" s="37">
        <v>692.29768181575469</v>
      </c>
      <c r="HV22" s="37">
        <v>707.11299488831105</v>
      </c>
      <c r="HW22" s="37">
        <v>689.22041968442272</v>
      </c>
      <c r="HX22" s="37">
        <v>683.26420388067856</v>
      </c>
      <c r="HY22" s="37">
        <v>697.13229099167415</v>
      </c>
      <c r="HZ22" s="37">
        <v>703.95817509725043</v>
      </c>
      <c r="IA22" s="37">
        <v>702.54732657144552</v>
      </c>
      <c r="IB22" s="37">
        <v>691.45406091648931</v>
      </c>
      <c r="IC22" s="37">
        <v>688.19603206735735</v>
      </c>
      <c r="ID22" s="37">
        <v>674.12540574466186</v>
      </c>
      <c r="IE22" s="37">
        <v>678.58604472610239</v>
      </c>
      <c r="IF22" s="37">
        <v>682.63684985449675</v>
      </c>
      <c r="IG22" s="37">
        <v>663.58500599904187</v>
      </c>
      <c r="IH22" s="37">
        <v>648.80411337562714</v>
      </c>
      <c r="II22" s="37">
        <v>636.53625885087854</v>
      </c>
      <c r="IJ22" s="37">
        <v>630.76313447316852</v>
      </c>
      <c r="IK22" s="37">
        <v>643.58172897012935</v>
      </c>
      <c r="IL22" s="37">
        <v>644.99060032547629</v>
      </c>
      <c r="IM22" s="37">
        <v>653.2282909081157</v>
      </c>
      <c r="IN22" s="37">
        <v>646.90012651369921</v>
      </c>
    </row>
    <row r="23" spans="1:248" ht="15" x14ac:dyDescent="0.2">
      <c r="A23" s="7">
        <v>40</v>
      </c>
      <c r="B23" s="10">
        <f ca="1"/>
        <v>3</v>
      </c>
      <c r="D23" s="42" cm="1">
        <f t="array" aca="1" ref="D23" ca="1">+price2</f>
        <v>76.208707845493038</v>
      </c>
      <c r="F23" s="76">
        <v>18</v>
      </c>
      <c r="G23" s="37">
        <v>1121.8946886429501</v>
      </c>
      <c r="H23" s="37">
        <v>1110.3720549975915</v>
      </c>
      <c r="I23" s="37">
        <v>1088.2981866958617</v>
      </c>
      <c r="J23" s="37">
        <v>1059.0827758103212</v>
      </c>
      <c r="K23" s="37">
        <v>1079.9954995095104</v>
      </c>
      <c r="L23" s="37">
        <v>1110.4490789544516</v>
      </c>
      <c r="M23" s="37">
        <v>1146.1130775939509</v>
      </c>
      <c r="N23" s="37">
        <v>1149.057885845285</v>
      </c>
      <c r="O23" s="37">
        <v>1177.3126632100809</v>
      </c>
      <c r="P23" s="37">
        <v>1202.5200844328001</v>
      </c>
      <c r="Q23" s="37">
        <v>1167.2648492459668</v>
      </c>
      <c r="R23" s="37">
        <v>1233.9256796634027</v>
      </c>
      <c r="S23" s="37">
        <v>1246.5660106726984</v>
      </c>
      <c r="T23" s="37">
        <v>1256.8091628533048</v>
      </c>
      <c r="U23" s="37">
        <v>1251.9281415098999</v>
      </c>
      <c r="V23" s="37">
        <v>1235.8482706709394</v>
      </c>
      <c r="W23" s="37">
        <v>1291.2765735858102</v>
      </c>
      <c r="X23" s="37">
        <v>1347.4221902385816</v>
      </c>
      <c r="Y23" s="37">
        <v>1366.9061640898508</v>
      </c>
      <c r="Z23" s="37">
        <v>1260.6759392343292</v>
      </c>
      <c r="AA23" s="37">
        <v>1238.1687217526073</v>
      </c>
      <c r="AB23" s="37">
        <v>1301.9094262208635</v>
      </c>
      <c r="AC23" s="37">
        <v>1265.0201149744109</v>
      </c>
      <c r="AD23" s="37">
        <v>1287.7056762300913</v>
      </c>
      <c r="AE23" s="37">
        <v>1233.0314344064122</v>
      </c>
      <c r="AF23" s="37">
        <v>1197.4050232790275</v>
      </c>
      <c r="AG23" s="37">
        <v>1230.2948107537727</v>
      </c>
      <c r="AH23" s="37">
        <v>1140.7332091314993</v>
      </c>
      <c r="AI23" s="37">
        <v>1195.5075737326206</v>
      </c>
      <c r="AJ23" s="37">
        <v>1182.1551288773412</v>
      </c>
      <c r="AK23" s="37">
        <v>1262.6528479607941</v>
      </c>
      <c r="AL23" s="37">
        <v>1372.5680456927662</v>
      </c>
      <c r="AM23" s="37">
        <v>1413.3219483271846</v>
      </c>
      <c r="AN23" s="37">
        <v>1472.9907712726908</v>
      </c>
      <c r="AO23" s="37">
        <v>1474.2069440023618</v>
      </c>
      <c r="AP23" s="37">
        <v>1406.2287864522295</v>
      </c>
      <c r="AQ23" s="37">
        <v>1383.7775433063916</v>
      </c>
      <c r="AR23" s="37">
        <v>1364.2093756209401</v>
      </c>
      <c r="AS23" s="37">
        <v>1358.9647252894706</v>
      </c>
      <c r="AT23" s="37">
        <v>1241.7375359328428</v>
      </c>
      <c r="AU23" s="37">
        <v>1177.9086720693742</v>
      </c>
      <c r="AV23" s="37">
        <v>1211.3286614961191</v>
      </c>
      <c r="AW23" s="37">
        <v>1204.1144426727392</v>
      </c>
      <c r="AX23" s="37">
        <v>1223.7075236363414</v>
      </c>
      <c r="AY23" s="37">
        <v>1262.0084748912586</v>
      </c>
      <c r="AZ23" s="37">
        <v>1373.9619206210546</v>
      </c>
      <c r="BA23" s="37">
        <v>1406.951725739149</v>
      </c>
      <c r="BB23" s="37">
        <v>1357.693752007827</v>
      </c>
      <c r="BC23" s="37">
        <v>1403.4090101773384</v>
      </c>
      <c r="BD23" s="37">
        <v>1488.3457260496084</v>
      </c>
      <c r="BE23" s="37">
        <v>1361.7062826790759</v>
      </c>
      <c r="BF23" s="37">
        <v>1481.5664178781747</v>
      </c>
      <c r="BG23" s="37">
        <v>1506.5796021080234</v>
      </c>
      <c r="BH23" s="37">
        <v>1413.7876398289914</v>
      </c>
      <c r="BI23" s="37">
        <v>1504.2367912881732</v>
      </c>
      <c r="BJ23" s="37">
        <v>1517.0226271528179</v>
      </c>
      <c r="BK23" s="37">
        <v>1567.1262204227555</v>
      </c>
      <c r="BL23" s="37">
        <v>1636.7602173620762</v>
      </c>
      <c r="BM23" s="37">
        <v>1563.6740434253877</v>
      </c>
      <c r="BN23" s="37">
        <v>1540.824028711321</v>
      </c>
      <c r="BO23" s="37">
        <v>1623.1403414742274</v>
      </c>
      <c r="BP23" s="37">
        <v>1636.8979738514608</v>
      </c>
      <c r="BQ23" s="37">
        <v>1531.3941850256085</v>
      </c>
      <c r="BR23" s="37">
        <v>1530.257932193806</v>
      </c>
      <c r="BS23" s="37">
        <v>1514.7751635434888</v>
      </c>
      <c r="BT23" s="37">
        <v>1598.102745720136</v>
      </c>
      <c r="BU23" s="37">
        <v>1655.7751435183688</v>
      </c>
      <c r="BV23" s="37">
        <v>1490.20793139593</v>
      </c>
      <c r="BW23" s="37">
        <v>1500.1309489056255</v>
      </c>
      <c r="BX23" s="37">
        <v>1495.6963447119876</v>
      </c>
      <c r="BY23" s="37">
        <v>1464.3184258758822</v>
      </c>
      <c r="BZ23" s="37">
        <v>1448.7188530149051</v>
      </c>
      <c r="CA23" s="37">
        <v>1452.6825858848997</v>
      </c>
      <c r="CB23" s="37">
        <v>1476.3704517896331</v>
      </c>
      <c r="CC23" s="37">
        <v>1355.63429537299</v>
      </c>
      <c r="CD23" s="37">
        <v>1379.9466937643804</v>
      </c>
      <c r="CE23" s="37">
        <v>1375.5743335029888</v>
      </c>
      <c r="CF23" s="37">
        <v>1464.7016386789605</v>
      </c>
      <c r="CG23" s="37">
        <v>1386.0759807386889</v>
      </c>
      <c r="CH23" s="37">
        <v>1464.2244293706381</v>
      </c>
      <c r="CI23" s="37">
        <v>1583.9671241037111</v>
      </c>
      <c r="CJ23" s="37">
        <v>1599.958432793941</v>
      </c>
      <c r="CK23" s="37">
        <v>1599.3685860582796</v>
      </c>
      <c r="CL23" s="37">
        <v>1591.4409341612395</v>
      </c>
      <c r="CM23" s="37">
        <v>1526.0408731452201</v>
      </c>
      <c r="CN23" s="37">
        <v>1422.1310690308699</v>
      </c>
      <c r="CO23" s="37">
        <v>1370.6216042880014</v>
      </c>
      <c r="CP23" s="37">
        <v>1346.1739673113468</v>
      </c>
      <c r="CQ23" s="37">
        <v>1392.6217140272024</v>
      </c>
      <c r="CR23" s="37">
        <v>1338.4017649923078</v>
      </c>
      <c r="CS23" s="37">
        <v>1368.9832285775835</v>
      </c>
      <c r="CT23" s="37">
        <v>1364.5072798663202</v>
      </c>
      <c r="CU23" s="37">
        <v>1493.9799778158815</v>
      </c>
      <c r="CV23" s="37">
        <v>1592.4844910033655</v>
      </c>
      <c r="CW23" s="37">
        <v>1649.7833117027924</v>
      </c>
      <c r="CX23" s="37">
        <v>1702.5655135557561</v>
      </c>
      <c r="CY23" s="37">
        <v>1639.8771499209777</v>
      </c>
      <c r="CZ23" s="37">
        <v>1630.6287068669667</v>
      </c>
      <c r="DA23" s="37">
        <v>1735.4563478755661</v>
      </c>
      <c r="DB23" s="37">
        <v>1772.4582741073705</v>
      </c>
      <c r="DC23" s="37">
        <v>1627.3153143756108</v>
      </c>
      <c r="DD23" s="37">
        <v>1609.195740340007</v>
      </c>
      <c r="DE23" s="37">
        <v>1580.8953974203021</v>
      </c>
      <c r="DF23" s="37">
        <v>1624.3311165145235</v>
      </c>
      <c r="DG23" s="37">
        <v>1507.2412119131568</v>
      </c>
      <c r="DH23" s="37">
        <v>1435.6549701912431</v>
      </c>
      <c r="DI23" s="37">
        <v>1357.9672974915929</v>
      </c>
      <c r="DJ23" s="37">
        <v>1399.1865359365995</v>
      </c>
      <c r="DK23" s="37">
        <v>1284.3551595782249</v>
      </c>
      <c r="DL23" s="37">
        <v>1280.3239129749079</v>
      </c>
      <c r="DM23" s="37">
        <v>1175.4137185668578</v>
      </c>
      <c r="DN23" s="37">
        <v>1189.0770251186864</v>
      </c>
      <c r="DO23" s="37">
        <v>1190.1809478149423</v>
      </c>
      <c r="DP23" s="37">
        <v>1144.2747902693441</v>
      </c>
      <c r="DQ23" s="37">
        <v>1108.0214147605691</v>
      </c>
      <c r="DR23" s="37">
        <v>1119.5739956062876</v>
      </c>
      <c r="DS23" s="37">
        <v>1110.9673641260686</v>
      </c>
      <c r="DT23" s="37">
        <v>1072.7948283303622</v>
      </c>
      <c r="DU23" s="37">
        <v>1088.3239114927899</v>
      </c>
      <c r="DV23" s="37">
        <v>1038.8022391170102</v>
      </c>
      <c r="DW23" s="37">
        <v>1054.1625068255594</v>
      </c>
      <c r="DX23" s="37">
        <v>1018.7849702465537</v>
      </c>
      <c r="DY23" s="37">
        <v>1021.7505927700528</v>
      </c>
      <c r="DZ23" s="37">
        <v>1061.5828521192141</v>
      </c>
      <c r="EA23" s="37">
        <v>1089.4974022304132</v>
      </c>
      <c r="EB23" s="37">
        <v>1034.4215508279938</v>
      </c>
      <c r="EC23" s="37">
        <v>994.40593858601244</v>
      </c>
      <c r="ED23" s="37">
        <v>975.08347608623671</v>
      </c>
      <c r="EE23" s="37">
        <v>954.59981509666716</v>
      </c>
      <c r="EF23" s="37">
        <v>867.86978614271322</v>
      </c>
      <c r="EG23" s="37">
        <v>856.55466688448871</v>
      </c>
      <c r="EH23" s="37">
        <v>800.73769278644943</v>
      </c>
      <c r="EI23" s="37">
        <v>751.54892372400491</v>
      </c>
      <c r="EJ23" s="37">
        <v>746.55017090908586</v>
      </c>
      <c r="EK23" s="37">
        <v>742.27655014227798</v>
      </c>
      <c r="EL23" s="37">
        <v>776.63113555775749</v>
      </c>
      <c r="EM23" s="37">
        <v>768.06974687748311</v>
      </c>
      <c r="EN23" s="37">
        <v>774.66719275975356</v>
      </c>
      <c r="EO23" s="37">
        <v>773.16772544415608</v>
      </c>
      <c r="EP23" s="37">
        <v>756.04763552435611</v>
      </c>
      <c r="EQ23" s="37">
        <v>749.92379767725333</v>
      </c>
      <c r="ER23" s="37">
        <v>847.18310285227767</v>
      </c>
      <c r="ES23" s="37">
        <v>872.57263945907789</v>
      </c>
      <c r="ET23" s="37">
        <v>921.05352134238672</v>
      </c>
      <c r="EU23" s="37">
        <v>957.4560504029555</v>
      </c>
      <c r="EV23" s="37">
        <v>1010.5349307590758</v>
      </c>
      <c r="EW23" s="37">
        <v>1038.145250467973</v>
      </c>
      <c r="EX23" s="37">
        <v>1076.3174238157198</v>
      </c>
      <c r="EY23" s="37">
        <v>1174.9737511069834</v>
      </c>
      <c r="EZ23" s="37">
        <v>1191.9728836271561</v>
      </c>
      <c r="FA23" s="37">
        <v>1174.447933829525</v>
      </c>
      <c r="FB23" s="37">
        <v>1195.323444379588</v>
      </c>
      <c r="FC23" s="37">
        <v>1097.0870516281261</v>
      </c>
      <c r="FD23" s="37">
        <v>1099.7636646207432</v>
      </c>
      <c r="FE23" s="37">
        <v>1038.0337440691478</v>
      </c>
      <c r="FF23" s="37">
        <v>983.57602573703036</v>
      </c>
      <c r="FG23" s="37">
        <v>960.5826378115047</v>
      </c>
      <c r="FH23" s="37">
        <v>1045.0434067516489</v>
      </c>
      <c r="FI23" s="37">
        <v>1022.4390905635659</v>
      </c>
      <c r="FJ23" s="37">
        <v>1056.4245783193091</v>
      </c>
      <c r="FK23" s="37">
        <v>1031.7540245796822</v>
      </c>
      <c r="FL23" s="37">
        <v>1069.7374800909492</v>
      </c>
      <c r="FM23" s="37">
        <v>1087.8035119328881</v>
      </c>
      <c r="FN23" s="37">
        <v>1113.9105352591487</v>
      </c>
      <c r="FO23" s="37">
        <v>1174.3252143828015</v>
      </c>
      <c r="FP23" s="37">
        <v>1229.9482097380653</v>
      </c>
      <c r="FQ23" s="37">
        <v>1211.9869868800422</v>
      </c>
      <c r="FR23" s="37">
        <v>1124.8326626729786</v>
      </c>
      <c r="FS23" s="37">
        <v>1208.6162183980043</v>
      </c>
      <c r="FT23" s="37">
        <v>1218.9796904672717</v>
      </c>
      <c r="FU23" s="37">
        <v>1282.1320534872746</v>
      </c>
      <c r="FV23" s="37">
        <v>1292.9386086265536</v>
      </c>
      <c r="FW23" s="37">
        <v>1372.3141688930557</v>
      </c>
      <c r="FX23" s="37">
        <v>1348.0475182280645</v>
      </c>
      <c r="FY23" s="37">
        <v>1330.2934513438927</v>
      </c>
      <c r="FZ23" s="37">
        <v>1317.4348564130539</v>
      </c>
      <c r="GA23" s="37">
        <v>1245.0433138112194</v>
      </c>
      <c r="GB23" s="37">
        <v>1181.4668562579659</v>
      </c>
      <c r="GC23" s="37">
        <v>1111.6538393442304</v>
      </c>
      <c r="GD23" s="37">
        <v>1056.6179092517593</v>
      </c>
      <c r="GE23" s="37">
        <v>1090.4262311833766</v>
      </c>
      <c r="GF23" s="37">
        <v>1120.2779510215428</v>
      </c>
      <c r="GG23" s="37">
        <v>1117.4736647721932</v>
      </c>
      <c r="GH23" s="37">
        <v>1106.9959930900634</v>
      </c>
      <c r="GI23" s="37">
        <v>1047.5567800263816</v>
      </c>
      <c r="GJ23" s="37">
        <v>1041.2183558544532</v>
      </c>
      <c r="GK23" s="37">
        <v>1064.5430612417833</v>
      </c>
      <c r="GL23" s="37">
        <v>1065.908458427308</v>
      </c>
      <c r="GM23" s="37">
        <v>1053.8610476129634</v>
      </c>
      <c r="GN23" s="37">
        <v>1067.6721940554025</v>
      </c>
      <c r="GO23" s="37">
        <v>1007.3339338104453</v>
      </c>
      <c r="GP23" s="37">
        <v>1012.1016930075914</v>
      </c>
      <c r="GQ23" s="37">
        <v>996.71790031411899</v>
      </c>
      <c r="GR23" s="37">
        <v>1086.1054499183722</v>
      </c>
      <c r="GS23" s="37">
        <v>1074.2013197670155</v>
      </c>
      <c r="GT23" s="37">
        <v>1115.3363395567965</v>
      </c>
      <c r="GU23" s="37">
        <v>1099.9991036820647</v>
      </c>
      <c r="GV23" s="37">
        <v>1017.7603961131551</v>
      </c>
      <c r="GW23" s="37">
        <v>1055.7026495650773</v>
      </c>
      <c r="GX23" s="37">
        <v>1034.4746360847985</v>
      </c>
      <c r="GY23" s="37">
        <v>1065.5180722185341</v>
      </c>
      <c r="GZ23" s="37">
        <v>999.00603407824656</v>
      </c>
      <c r="HA23" s="37">
        <v>1004.5193688631397</v>
      </c>
      <c r="HB23" s="37">
        <v>1031.2770954106288</v>
      </c>
      <c r="HC23" s="37">
        <v>1029.8857016930924</v>
      </c>
      <c r="HD23" s="37">
        <v>1051.8582832001243</v>
      </c>
      <c r="HE23" s="37">
        <v>1025.9120950520719</v>
      </c>
      <c r="HF23" s="37">
        <v>1046.6941565812824</v>
      </c>
      <c r="HG23" s="37">
        <v>1047.8911293777385</v>
      </c>
      <c r="HH23" s="37">
        <v>1082.0727942568326</v>
      </c>
      <c r="HI23" s="37">
        <v>1109.3657006213448</v>
      </c>
      <c r="HJ23" s="37">
        <v>1083.8347790564228</v>
      </c>
      <c r="HK23" s="37">
        <v>1052.8678678824876</v>
      </c>
      <c r="HL23" s="37">
        <v>1046.7420433410698</v>
      </c>
      <c r="HM23" s="37">
        <v>1067.1871546673965</v>
      </c>
      <c r="HN23" s="37">
        <v>1162.2188864178454</v>
      </c>
      <c r="HO23" s="37">
        <v>1192.3187347653002</v>
      </c>
      <c r="HP23" s="37">
        <v>1206.6757774664911</v>
      </c>
      <c r="HQ23" s="37">
        <v>1210.0368584606515</v>
      </c>
      <c r="HR23" s="37">
        <v>1223.5681318821908</v>
      </c>
      <c r="HS23" s="37">
        <v>1329.9610654768062</v>
      </c>
      <c r="HT23" s="37">
        <v>1408.8209047790122</v>
      </c>
      <c r="HU23" s="37">
        <v>1492.4118241454971</v>
      </c>
      <c r="HV23" s="37">
        <v>1478.3199736599179</v>
      </c>
      <c r="HW23" s="37">
        <v>1378.5659192291257</v>
      </c>
      <c r="HX23" s="37">
        <v>1450.4648448719465</v>
      </c>
      <c r="HY23" s="37">
        <v>1476.808206583735</v>
      </c>
      <c r="HZ23" s="37">
        <v>1523.3849625309226</v>
      </c>
      <c r="IA23" s="37">
        <v>1471.2865165024914</v>
      </c>
      <c r="IB23" s="37">
        <v>1463.0547289583601</v>
      </c>
      <c r="IC23" s="37">
        <v>1495.0026418483772</v>
      </c>
      <c r="ID23" s="37">
        <v>1453.1668517792568</v>
      </c>
      <c r="IE23" s="37">
        <v>1441.9336332551979</v>
      </c>
      <c r="IF23" s="37">
        <v>1440.7000358710379</v>
      </c>
      <c r="IG23" s="37">
        <v>1516.1403609245406</v>
      </c>
      <c r="IH23" s="37">
        <v>1581.0315723002736</v>
      </c>
      <c r="II23" s="37">
        <v>1519.5272541461129</v>
      </c>
      <c r="IJ23" s="37">
        <v>1562.0303626529983</v>
      </c>
      <c r="IK23" s="37">
        <v>1402.6907281834772</v>
      </c>
      <c r="IL23" s="37">
        <v>1488.855133589823</v>
      </c>
      <c r="IM23" s="37">
        <v>1473.200541386889</v>
      </c>
      <c r="IN23" s="37">
        <v>1317.0766143022081</v>
      </c>
    </row>
    <row r="24" spans="1:248" ht="15" x14ac:dyDescent="0.2">
      <c r="A24" s="7">
        <v>60</v>
      </c>
      <c r="B24" s="10">
        <f ca="1"/>
        <v>2</v>
      </c>
      <c r="D24" s="42" cm="1">
        <f t="array" aca="1" ref="D24" ca="1">+price2</f>
        <v>248.09876762271534</v>
      </c>
      <c r="F24" s="76">
        <v>19</v>
      </c>
      <c r="G24" s="37">
        <v>1121.8946886429501</v>
      </c>
      <c r="H24" s="37">
        <v>1184.8660350840978</v>
      </c>
      <c r="I24" s="37">
        <v>1166.5783870273617</v>
      </c>
      <c r="J24" s="37">
        <v>1148.2361463162024</v>
      </c>
      <c r="K24" s="37">
        <v>1160.3239766335626</v>
      </c>
      <c r="L24" s="37">
        <v>1187.085600541305</v>
      </c>
      <c r="M24" s="37">
        <v>1253.8707840403588</v>
      </c>
      <c r="N24" s="37">
        <v>1207.2652500342974</v>
      </c>
      <c r="O24" s="37">
        <v>1298.39537624481</v>
      </c>
      <c r="P24" s="37">
        <v>1296.430987286745</v>
      </c>
      <c r="Q24" s="37">
        <v>1294.1687481317526</v>
      </c>
      <c r="R24" s="37">
        <v>1286.4023790220722</v>
      </c>
      <c r="S24" s="37">
        <v>1299.3735003186464</v>
      </c>
      <c r="T24" s="37">
        <v>1328.2340922455785</v>
      </c>
      <c r="U24" s="37">
        <v>1288.4791206852492</v>
      </c>
      <c r="V24" s="37">
        <v>1335.5731950734257</v>
      </c>
      <c r="W24" s="37">
        <v>1370.6097116817411</v>
      </c>
      <c r="X24" s="37">
        <v>1420.4643620359477</v>
      </c>
      <c r="Y24" s="37">
        <v>1473.2579950848578</v>
      </c>
      <c r="Z24" s="37">
        <v>1398.5066348715909</v>
      </c>
      <c r="AA24" s="37">
        <v>1384.9355659975158</v>
      </c>
      <c r="AB24" s="37">
        <v>1339.8582111424851</v>
      </c>
      <c r="AC24" s="37">
        <v>1349.9092399301239</v>
      </c>
      <c r="AD24" s="37">
        <v>1276.3586060431705</v>
      </c>
      <c r="AE24" s="37">
        <v>1295.2180989904564</v>
      </c>
      <c r="AF24" s="37">
        <v>1229.3647920523176</v>
      </c>
      <c r="AG24" s="37">
        <v>1286.2008452567391</v>
      </c>
      <c r="AH24" s="37">
        <v>1353.7279690080541</v>
      </c>
      <c r="AI24" s="37">
        <v>1347.5452126236387</v>
      </c>
      <c r="AJ24" s="37">
        <v>1372.6567651611499</v>
      </c>
      <c r="AK24" s="37">
        <v>1374.0447049382549</v>
      </c>
      <c r="AL24" s="37">
        <v>1363.6954841644658</v>
      </c>
      <c r="AM24" s="37">
        <v>1372.0693767175167</v>
      </c>
      <c r="AN24" s="37">
        <v>1339.8224389097425</v>
      </c>
      <c r="AO24" s="37">
        <v>1296.8410836760977</v>
      </c>
      <c r="AP24" s="37">
        <v>1295.5416071369398</v>
      </c>
      <c r="AQ24" s="37">
        <v>1277.2837438562449</v>
      </c>
      <c r="AR24" s="37">
        <v>1277.68525769146</v>
      </c>
      <c r="AS24" s="37">
        <v>1291.4090383782868</v>
      </c>
      <c r="AT24" s="37">
        <v>1258.9149469057757</v>
      </c>
      <c r="AU24" s="37">
        <v>1151.7256695841486</v>
      </c>
      <c r="AV24" s="37">
        <v>1117.8228241473105</v>
      </c>
      <c r="AW24" s="37">
        <v>1107.0231995109332</v>
      </c>
      <c r="AX24" s="37">
        <v>1070.1901437790359</v>
      </c>
      <c r="AY24" s="37">
        <v>1119.0095415826579</v>
      </c>
      <c r="AZ24" s="37">
        <v>1192.6617137636963</v>
      </c>
      <c r="BA24" s="37">
        <v>1196.0149202408761</v>
      </c>
      <c r="BB24" s="37">
        <v>1160.5960925309178</v>
      </c>
      <c r="BC24" s="37">
        <v>1111.6623780618634</v>
      </c>
      <c r="BD24" s="37">
        <v>1112.0503708274639</v>
      </c>
      <c r="BE24" s="37">
        <v>1171.9940198402892</v>
      </c>
      <c r="BF24" s="37">
        <v>1202.7264826258763</v>
      </c>
      <c r="BG24" s="37">
        <v>1181.9167083560842</v>
      </c>
      <c r="BH24" s="37">
        <v>1140.7522589255479</v>
      </c>
      <c r="BI24" s="37">
        <v>1151.818738824222</v>
      </c>
      <c r="BJ24" s="37">
        <v>1087.1853083312224</v>
      </c>
      <c r="BK24" s="37">
        <v>1013.8166840667002</v>
      </c>
      <c r="BL24" s="37">
        <v>1096.2355277815507</v>
      </c>
      <c r="BM24" s="37">
        <v>1150.779704516613</v>
      </c>
      <c r="BN24" s="37">
        <v>1114.9024698957421</v>
      </c>
      <c r="BO24" s="37">
        <v>1066.9272674771319</v>
      </c>
      <c r="BP24" s="37">
        <v>1099.9771471079346</v>
      </c>
      <c r="BQ24" s="37">
        <v>1037.8324296323117</v>
      </c>
      <c r="BR24" s="37">
        <v>1034.717978383984</v>
      </c>
      <c r="BS24" s="37">
        <v>1033.2994332408969</v>
      </c>
      <c r="BT24" s="37">
        <v>1056.0182237178685</v>
      </c>
      <c r="BU24" s="37">
        <v>1069.6939863423011</v>
      </c>
      <c r="BV24" s="37">
        <v>1097.4300670332987</v>
      </c>
      <c r="BW24" s="37">
        <v>1132.3764547805981</v>
      </c>
      <c r="BX24" s="37">
        <v>1139.8976881091089</v>
      </c>
      <c r="BY24" s="37">
        <v>1125.8710353203951</v>
      </c>
      <c r="BZ24" s="37">
        <v>1135.8588377159047</v>
      </c>
      <c r="CA24" s="37">
        <v>1162.7063765827197</v>
      </c>
      <c r="CB24" s="37">
        <v>1151.4435199755749</v>
      </c>
      <c r="CC24" s="37">
        <v>1180.5532956460606</v>
      </c>
      <c r="CD24" s="37">
        <v>1226.5390906892667</v>
      </c>
      <c r="CE24" s="37">
        <v>1174.8223499316432</v>
      </c>
      <c r="CF24" s="37">
        <v>1201.7773756424581</v>
      </c>
      <c r="CG24" s="37">
        <v>1237.0009170074266</v>
      </c>
      <c r="CH24" s="37">
        <v>1282.3931474774361</v>
      </c>
      <c r="CI24" s="37">
        <v>1312.8677851461252</v>
      </c>
      <c r="CJ24" s="37">
        <v>1317.0191348420612</v>
      </c>
      <c r="CK24" s="37">
        <v>1344.8389331592862</v>
      </c>
      <c r="CL24" s="37">
        <v>1317.2568460890138</v>
      </c>
      <c r="CM24" s="37">
        <v>1311.1602655060792</v>
      </c>
      <c r="CN24" s="37">
        <v>1316.8477293717631</v>
      </c>
      <c r="CO24" s="37">
        <v>1289.0932988611328</v>
      </c>
      <c r="CP24" s="37">
        <v>1265.9789034319704</v>
      </c>
      <c r="CQ24" s="37">
        <v>1204.6426342000188</v>
      </c>
      <c r="CR24" s="37">
        <v>1226.927072373717</v>
      </c>
      <c r="CS24" s="37">
        <v>1200.7464110267576</v>
      </c>
      <c r="CT24" s="37">
        <v>1202.8390040859404</v>
      </c>
      <c r="CU24" s="37">
        <v>1241.9341746274042</v>
      </c>
      <c r="CV24" s="37">
        <v>1256.5675018767747</v>
      </c>
      <c r="CW24" s="37">
        <v>1312.2807582723985</v>
      </c>
      <c r="CX24" s="37">
        <v>1299.3190921971034</v>
      </c>
      <c r="CY24" s="37">
        <v>1343.671158708896</v>
      </c>
      <c r="CZ24" s="37">
        <v>1301.4571156921199</v>
      </c>
      <c r="DA24" s="37">
        <v>1298.8831212157529</v>
      </c>
      <c r="DB24" s="37">
        <v>1305.4786562053093</v>
      </c>
      <c r="DC24" s="37">
        <v>1315.7470523185016</v>
      </c>
      <c r="DD24" s="37">
        <v>1350.8811068639297</v>
      </c>
      <c r="DE24" s="37">
        <v>1321.0123040825881</v>
      </c>
      <c r="DF24" s="37">
        <v>1262.8147900200686</v>
      </c>
      <c r="DG24" s="37">
        <v>1367.4044946675392</v>
      </c>
      <c r="DH24" s="37">
        <v>1465.5140825563431</v>
      </c>
      <c r="DI24" s="37">
        <v>1447.3842450659902</v>
      </c>
      <c r="DJ24" s="37">
        <v>1450.4430273116425</v>
      </c>
      <c r="DK24" s="37">
        <v>1405.7304130198877</v>
      </c>
      <c r="DL24" s="37">
        <v>1371.7397007084548</v>
      </c>
      <c r="DM24" s="37">
        <v>1375.5417793399467</v>
      </c>
      <c r="DN24" s="37">
        <v>1257.3940130696906</v>
      </c>
      <c r="DO24" s="37">
        <v>1269.4631528961334</v>
      </c>
      <c r="DP24" s="37">
        <v>1274.0356895076525</v>
      </c>
      <c r="DQ24" s="37">
        <v>1309.2150879780295</v>
      </c>
      <c r="DR24" s="37">
        <v>1317.9201727818106</v>
      </c>
      <c r="DS24" s="37">
        <v>1237.0799529347003</v>
      </c>
      <c r="DT24" s="37">
        <v>1338.5540868618943</v>
      </c>
      <c r="DU24" s="37">
        <v>1389.9484153707651</v>
      </c>
      <c r="DV24" s="37">
        <v>1335.0843603826177</v>
      </c>
      <c r="DW24" s="37">
        <v>1338.0249679485817</v>
      </c>
      <c r="DX24" s="37">
        <v>1391.5181362860997</v>
      </c>
      <c r="DY24" s="37">
        <v>1336.8883855872125</v>
      </c>
      <c r="DZ24" s="37">
        <v>1367.6751329033223</v>
      </c>
      <c r="EA24" s="37">
        <v>1379.7847479701677</v>
      </c>
      <c r="EB24" s="37">
        <v>1338.0135060825874</v>
      </c>
      <c r="EC24" s="37">
        <v>1298.7891263249328</v>
      </c>
      <c r="ED24" s="37">
        <v>1310.671454283377</v>
      </c>
      <c r="EE24" s="37">
        <v>1321.4473054039477</v>
      </c>
      <c r="EF24" s="37">
        <v>1376.2066038391763</v>
      </c>
      <c r="EG24" s="37">
        <v>1355.9613779558572</v>
      </c>
      <c r="EH24" s="37">
        <v>1299.606542185707</v>
      </c>
      <c r="EI24" s="37">
        <v>1305.9823511135417</v>
      </c>
      <c r="EJ24" s="37">
        <v>1338.8687919262036</v>
      </c>
      <c r="EK24" s="37">
        <v>1353.1062804104088</v>
      </c>
      <c r="EL24" s="37">
        <v>1310.5035147231802</v>
      </c>
      <c r="EM24" s="37">
        <v>1317.1045812272862</v>
      </c>
      <c r="EN24" s="37">
        <v>1317.9549324839763</v>
      </c>
      <c r="EO24" s="37">
        <v>1317.7743555936315</v>
      </c>
      <c r="EP24" s="37">
        <v>1314.7234596622357</v>
      </c>
      <c r="EQ24" s="37">
        <v>1325.5336623577282</v>
      </c>
      <c r="ER24" s="37">
        <v>1375.384715903479</v>
      </c>
      <c r="ES24" s="37">
        <v>1345.0470092997525</v>
      </c>
      <c r="ET24" s="37">
        <v>1371.1399795273078</v>
      </c>
      <c r="EU24" s="37">
        <v>1355.3234148101317</v>
      </c>
      <c r="EV24" s="37">
        <v>1394.4553137222124</v>
      </c>
      <c r="EW24" s="37">
        <v>1324.1890413951382</v>
      </c>
      <c r="EX24" s="37">
        <v>1378.8802022495845</v>
      </c>
      <c r="EY24" s="37">
        <v>1373.2747753066456</v>
      </c>
      <c r="EZ24" s="37">
        <v>1391.3046110651201</v>
      </c>
      <c r="FA24" s="37">
        <v>1375.2881229623238</v>
      </c>
      <c r="FB24" s="37">
        <v>1420.4874161699531</v>
      </c>
      <c r="FC24" s="37">
        <v>1420.0596922523509</v>
      </c>
      <c r="FD24" s="37">
        <v>1412.703210697098</v>
      </c>
      <c r="FE24" s="37">
        <v>1408.8041237229049</v>
      </c>
      <c r="FF24" s="37">
        <v>1444.6799130451641</v>
      </c>
      <c r="FG24" s="37">
        <v>1441.8076018288054</v>
      </c>
      <c r="FH24" s="37">
        <v>1426.2424584915323</v>
      </c>
      <c r="FI24" s="37">
        <v>1459.1924209283463</v>
      </c>
      <c r="FJ24" s="37">
        <v>1450.0041260735459</v>
      </c>
      <c r="FK24" s="37">
        <v>1414.7934476764274</v>
      </c>
      <c r="FL24" s="37">
        <v>1470.3856138169929</v>
      </c>
      <c r="FM24" s="37">
        <v>1428.7196405840471</v>
      </c>
      <c r="FN24" s="37">
        <v>1386.1270250450598</v>
      </c>
      <c r="FO24" s="37">
        <v>1383.2122126665113</v>
      </c>
      <c r="FP24" s="37">
        <v>1412.4983590602928</v>
      </c>
      <c r="FQ24" s="37">
        <v>1433.7270682202711</v>
      </c>
      <c r="FR24" s="37">
        <v>1421.3398787611745</v>
      </c>
      <c r="FS24" s="37">
        <v>1447.5568184584586</v>
      </c>
      <c r="FT24" s="37">
        <v>1448.2632699081576</v>
      </c>
      <c r="FU24" s="37">
        <v>1482.3409944390512</v>
      </c>
      <c r="FV24" s="37">
        <v>1514.4478671010818</v>
      </c>
      <c r="FW24" s="37">
        <v>1454.4920677603081</v>
      </c>
      <c r="FX24" s="37">
        <v>1451.0793728261094</v>
      </c>
      <c r="FY24" s="37">
        <v>1479.0908545958519</v>
      </c>
      <c r="FZ24" s="37">
        <v>1486.578808836126</v>
      </c>
      <c r="GA24" s="37">
        <v>1481.5993529288735</v>
      </c>
      <c r="GB24" s="37">
        <v>1491.0945036234634</v>
      </c>
      <c r="GC24" s="37">
        <v>1469.930994356029</v>
      </c>
      <c r="GD24" s="37">
        <v>1478.2481327975879</v>
      </c>
      <c r="GE24" s="37">
        <v>1482.0262122681204</v>
      </c>
      <c r="GF24" s="37">
        <v>1476.2443004338661</v>
      </c>
      <c r="GG24" s="37">
        <v>1488.3235011180152</v>
      </c>
      <c r="GH24" s="37">
        <v>1592.7703695091568</v>
      </c>
      <c r="GI24" s="37">
        <v>1659.0143493173541</v>
      </c>
      <c r="GJ24" s="37">
        <v>1692.8433164306682</v>
      </c>
      <c r="GK24" s="37">
        <v>1702.4132509290728</v>
      </c>
      <c r="GL24" s="37">
        <v>1653.5341034403614</v>
      </c>
      <c r="GM24" s="37">
        <v>1725.8573185387181</v>
      </c>
      <c r="GN24" s="37">
        <v>1676.5473325023213</v>
      </c>
      <c r="GO24" s="37">
        <v>1712.8773316517413</v>
      </c>
      <c r="GP24" s="37">
        <v>1685.6423964899361</v>
      </c>
      <c r="GQ24" s="37">
        <v>1741.6547519049632</v>
      </c>
      <c r="GR24" s="37">
        <v>1698.0642080606538</v>
      </c>
      <c r="GS24" s="37">
        <v>1664.4345425615334</v>
      </c>
      <c r="GT24" s="37">
        <v>1721.2410463102995</v>
      </c>
      <c r="GU24" s="37">
        <v>1782.1017418679266</v>
      </c>
      <c r="GV24" s="37">
        <v>1685.9228563884101</v>
      </c>
      <c r="GW24" s="37">
        <v>1666.3024052500587</v>
      </c>
      <c r="GX24" s="37">
        <v>1718.2682950617821</v>
      </c>
      <c r="GY24" s="37">
        <v>1643.8354275248837</v>
      </c>
      <c r="GZ24" s="37">
        <v>1647.7107537735667</v>
      </c>
      <c r="HA24" s="37">
        <v>1634.4569248225748</v>
      </c>
      <c r="HB24" s="37">
        <v>1616.758546579706</v>
      </c>
      <c r="HC24" s="37">
        <v>1605.5735149259374</v>
      </c>
      <c r="HD24" s="37">
        <v>1660.1294748659848</v>
      </c>
      <c r="HE24" s="37">
        <v>1667.392775873059</v>
      </c>
      <c r="HF24" s="37">
        <v>1705.1898885420044</v>
      </c>
      <c r="HG24" s="37">
        <v>1756.4979674008571</v>
      </c>
      <c r="HH24" s="37">
        <v>1703.2061877275091</v>
      </c>
      <c r="HI24" s="37">
        <v>1798.0635978145613</v>
      </c>
      <c r="HJ24" s="37">
        <v>1759.8549052773499</v>
      </c>
      <c r="HK24" s="37">
        <v>1708.5957428531001</v>
      </c>
      <c r="HL24" s="37">
        <v>1702.8856135483227</v>
      </c>
      <c r="HM24" s="37">
        <v>1702.1078979945839</v>
      </c>
      <c r="HN24" s="37">
        <v>1731.2779862490938</v>
      </c>
      <c r="HO24" s="37">
        <v>1779.5393073476353</v>
      </c>
      <c r="HP24" s="37">
        <v>1746.5136494125175</v>
      </c>
      <c r="HQ24" s="37">
        <v>1758.0920655785328</v>
      </c>
      <c r="HR24" s="37">
        <v>1719.7090592655738</v>
      </c>
      <c r="HS24" s="37">
        <v>1721.1205007111867</v>
      </c>
      <c r="HT24" s="37">
        <v>1744.3576500606518</v>
      </c>
      <c r="HU24" s="37">
        <v>1749.5452215520531</v>
      </c>
      <c r="HV24" s="37">
        <v>1725.3402632453856</v>
      </c>
      <c r="HW24" s="37">
        <v>1714.6182924852089</v>
      </c>
      <c r="HX24" s="37">
        <v>1692.4270932596889</v>
      </c>
      <c r="HY24" s="37">
        <v>1662.3239553986762</v>
      </c>
      <c r="HZ24" s="37">
        <v>1589.0146652258472</v>
      </c>
      <c r="IA24" s="37">
        <v>1526.9788229211281</v>
      </c>
      <c r="IB24" s="37">
        <v>1590.2530608509453</v>
      </c>
      <c r="IC24" s="37">
        <v>1620.2144284523838</v>
      </c>
      <c r="ID24" s="37">
        <v>1528.7117832467668</v>
      </c>
      <c r="IE24" s="37">
        <v>1551.6600513357828</v>
      </c>
      <c r="IF24" s="37">
        <v>1552.1932186247191</v>
      </c>
      <c r="IG24" s="37">
        <v>1588.2973748666936</v>
      </c>
      <c r="IH24" s="37">
        <v>1562.354242669275</v>
      </c>
      <c r="II24" s="37">
        <v>1609.8719456386195</v>
      </c>
      <c r="IJ24" s="37">
        <v>1591.0219323709978</v>
      </c>
      <c r="IK24" s="37">
        <v>1553.7536267719781</v>
      </c>
      <c r="IL24" s="37">
        <v>1536.1537091987275</v>
      </c>
      <c r="IM24" s="37">
        <v>1547.1288979971134</v>
      </c>
      <c r="IN24" s="37">
        <v>1631.9654891849384</v>
      </c>
    </row>
    <row r="25" spans="1:248" ht="15" x14ac:dyDescent="0.2">
      <c r="A25" s="7">
        <v>80</v>
      </c>
      <c r="B25" s="10">
        <f ca="1"/>
        <v>2</v>
      </c>
      <c r="D25" s="42" cm="1">
        <f t="array" aca="1" ref="D25" ca="1">+price2</f>
        <v>0</v>
      </c>
      <c r="F25" s="76">
        <v>20</v>
      </c>
      <c r="G25" s="37">
        <v>1121.8946886429501</v>
      </c>
      <c r="H25" s="37">
        <v>1129.9668465981715</v>
      </c>
      <c r="I25" s="37">
        <v>1140.6859743100392</v>
      </c>
      <c r="J25" s="37">
        <v>1097.1416279925043</v>
      </c>
      <c r="K25" s="37">
        <v>1071.5885788956109</v>
      </c>
      <c r="L25" s="37">
        <v>989.8849247558619</v>
      </c>
      <c r="M25" s="37">
        <v>1029.7471468613087</v>
      </c>
      <c r="N25" s="37">
        <v>1042.3824201839141</v>
      </c>
      <c r="O25" s="37">
        <v>1078.2870279834908</v>
      </c>
      <c r="P25" s="37">
        <v>1099.3702776435052</v>
      </c>
      <c r="Q25" s="37">
        <v>1114.122733522694</v>
      </c>
      <c r="R25" s="37">
        <v>1168.8839461195864</v>
      </c>
      <c r="S25" s="37">
        <v>1193.5473884096036</v>
      </c>
      <c r="T25" s="37">
        <v>1175.268728523228</v>
      </c>
      <c r="U25" s="37">
        <v>1140.0883761302791</v>
      </c>
      <c r="V25" s="37">
        <v>1168.4060798725779</v>
      </c>
      <c r="W25" s="37">
        <v>1190.8990302995676</v>
      </c>
      <c r="X25" s="37">
        <v>1157.8470040017817</v>
      </c>
      <c r="Y25" s="37">
        <v>1161.6789606147254</v>
      </c>
      <c r="Z25" s="37">
        <v>1169.4675325287608</v>
      </c>
      <c r="AA25" s="37">
        <v>1094.4684265262035</v>
      </c>
      <c r="AB25" s="37">
        <v>1071.2028012946776</v>
      </c>
      <c r="AC25" s="37">
        <v>998.95894746341412</v>
      </c>
      <c r="AD25" s="37">
        <v>1025.3628732192558</v>
      </c>
      <c r="AE25" s="37">
        <v>1035.1842840259219</v>
      </c>
      <c r="AF25" s="37">
        <v>1036.5768393112858</v>
      </c>
      <c r="AG25" s="37">
        <v>1088.8917875249854</v>
      </c>
      <c r="AH25" s="37">
        <v>1164.0193652002774</v>
      </c>
      <c r="AI25" s="37">
        <v>1142.6897008792373</v>
      </c>
      <c r="AJ25" s="37">
        <v>1151.6125925983595</v>
      </c>
      <c r="AK25" s="37">
        <v>1181.5937993357431</v>
      </c>
      <c r="AL25" s="37">
        <v>1239.4426996033756</v>
      </c>
      <c r="AM25" s="37">
        <v>1219.1051457226226</v>
      </c>
      <c r="AN25" s="37">
        <v>1165.2601766621872</v>
      </c>
      <c r="AO25" s="37">
        <v>1116.0648235107569</v>
      </c>
      <c r="AP25" s="37">
        <v>1065.2332700136881</v>
      </c>
      <c r="AQ25" s="37">
        <v>993.7213504472835</v>
      </c>
      <c r="AR25" s="37">
        <v>985.36692096836146</v>
      </c>
      <c r="AS25" s="37">
        <v>978.22130218636505</v>
      </c>
      <c r="AT25" s="37">
        <v>978.7226873949071</v>
      </c>
      <c r="AU25" s="37">
        <v>957.36403284692494</v>
      </c>
      <c r="AV25" s="37">
        <v>977.92808023738974</v>
      </c>
      <c r="AW25" s="37">
        <v>1015.3657131035015</v>
      </c>
      <c r="AX25" s="37">
        <v>1049.7385793252367</v>
      </c>
      <c r="AY25" s="37">
        <v>1011.6506213812918</v>
      </c>
      <c r="AZ25" s="37">
        <v>991.96568759431273</v>
      </c>
      <c r="BA25" s="37">
        <v>997.71823169156391</v>
      </c>
      <c r="BB25" s="37">
        <v>1025.3451904077447</v>
      </c>
      <c r="BC25" s="37">
        <v>1031.418753095443</v>
      </c>
      <c r="BD25" s="37">
        <v>1081.5266180235171</v>
      </c>
      <c r="BE25" s="37">
        <v>1072.8450207009994</v>
      </c>
      <c r="BF25" s="37">
        <v>1079.3957617910762</v>
      </c>
      <c r="BG25" s="37">
        <v>1135.236765973518</v>
      </c>
      <c r="BH25" s="37">
        <v>1112.1035621839385</v>
      </c>
      <c r="BI25" s="37">
        <v>1075.156701353078</v>
      </c>
      <c r="BJ25" s="37">
        <v>1098.5737168624551</v>
      </c>
      <c r="BK25" s="37">
        <v>1160.7925486399042</v>
      </c>
      <c r="BL25" s="37">
        <v>1184.0737559341092</v>
      </c>
      <c r="BM25" s="37">
        <v>1246.0923117172965</v>
      </c>
      <c r="BN25" s="37">
        <v>1229.1797791229426</v>
      </c>
      <c r="BO25" s="37">
        <v>1212.7260493313747</v>
      </c>
      <c r="BP25" s="37">
        <v>1220.331139754514</v>
      </c>
      <c r="BQ25" s="37">
        <v>1250.3008907389546</v>
      </c>
      <c r="BR25" s="37">
        <v>1275.4551101360883</v>
      </c>
      <c r="BS25" s="37">
        <v>1263.5377638881689</v>
      </c>
      <c r="BT25" s="37">
        <v>1259.46271085596</v>
      </c>
      <c r="BU25" s="37">
        <v>1170.3263453964391</v>
      </c>
      <c r="BV25" s="37">
        <v>1268.3856783466292</v>
      </c>
      <c r="BW25" s="37">
        <v>1284.9066661183736</v>
      </c>
      <c r="BX25" s="37">
        <v>1310.0647309597059</v>
      </c>
      <c r="BY25" s="37">
        <v>1285.9733157584496</v>
      </c>
      <c r="BZ25" s="37">
        <v>1259.9186151349334</v>
      </c>
      <c r="CA25" s="37">
        <v>1276.9048669226459</v>
      </c>
      <c r="CB25" s="37">
        <v>1296.197701871587</v>
      </c>
      <c r="CC25" s="37">
        <v>1227.2294860801028</v>
      </c>
      <c r="CD25" s="37">
        <v>1230.8872760174413</v>
      </c>
      <c r="CE25" s="37">
        <v>1209.1307488841785</v>
      </c>
      <c r="CF25" s="37">
        <v>1214.2443441111632</v>
      </c>
      <c r="CG25" s="37">
        <v>1199.9077332165568</v>
      </c>
      <c r="CH25" s="37">
        <v>1158.0163249282141</v>
      </c>
      <c r="CI25" s="37">
        <v>1116.7508515272959</v>
      </c>
      <c r="CJ25" s="37">
        <v>1105.488823274143</v>
      </c>
      <c r="CK25" s="37">
        <v>1104.9964029988771</v>
      </c>
      <c r="CL25" s="37">
        <v>1105.7412637653151</v>
      </c>
      <c r="CM25" s="37">
        <v>1094.9244321097233</v>
      </c>
      <c r="CN25" s="37">
        <v>1087.0948854793123</v>
      </c>
      <c r="CO25" s="37">
        <v>1051.2232923979104</v>
      </c>
      <c r="CP25" s="37">
        <v>1105.777675606924</v>
      </c>
      <c r="CQ25" s="37">
        <v>1081.5352222804329</v>
      </c>
      <c r="CR25" s="37">
        <v>1151.1136812418017</v>
      </c>
      <c r="CS25" s="37">
        <v>1180.2338661910262</v>
      </c>
      <c r="CT25" s="37">
        <v>1191.5638322116999</v>
      </c>
      <c r="CU25" s="37">
        <v>1202.638380738133</v>
      </c>
      <c r="CV25" s="37">
        <v>1153.0811671803763</v>
      </c>
      <c r="CW25" s="37">
        <v>1166.7707937233949</v>
      </c>
      <c r="CX25" s="37">
        <v>1173.9456691694452</v>
      </c>
      <c r="CY25" s="37">
        <v>1184.6941276668365</v>
      </c>
      <c r="CZ25" s="37">
        <v>1166.4262842448095</v>
      </c>
      <c r="DA25" s="37">
        <v>1189.5820305489708</v>
      </c>
      <c r="DB25" s="37">
        <v>1183.4186585015459</v>
      </c>
      <c r="DC25" s="37">
        <v>1241.9882406041384</v>
      </c>
      <c r="DD25" s="37">
        <v>1230.2529138660243</v>
      </c>
      <c r="DE25" s="37">
        <v>1222.6916843741719</v>
      </c>
      <c r="DF25" s="37">
        <v>1210.135831736997</v>
      </c>
      <c r="DG25" s="37">
        <v>1186.298686843227</v>
      </c>
      <c r="DH25" s="37">
        <v>1197.6012002066921</v>
      </c>
      <c r="DI25" s="37">
        <v>1197.6681024903885</v>
      </c>
      <c r="DJ25" s="37">
        <v>1146.4053871490614</v>
      </c>
      <c r="DK25" s="37">
        <v>1132.1328062030398</v>
      </c>
      <c r="DL25" s="37">
        <v>1144.5538072969568</v>
      </c>
      <c r="DM25" s="37">
        <v>1161.7733456821795</v>
      </c>
      <c r="DN25" s="37">
        <v>1178.3445948997553</v>
      </c>
      <c r="DO25" s="37">
        <v>1179.7324879093533</v>
      </c>
      <c r="DP25" s="37">
        <v>1170.6777309334425</v>
      </c>
      <c r="DQ25" s="37">
        <v>1227.0073473046273</v>
      </c>
      <c r="DR25" s="37">
        <v>1192.9124945425629</v>
      </c>
      <c r="DS25" s="37">
        <v>1194.1626152110521</v>
      </c>
      <c r="DT25" s="37">
        <v>1164.949627011978</v>
      </c>
      <c r="DU25" s="37">
        <v>1191.2265089286493</v>
      </c>
      <c r="DV25" s="37">
        <v>1181.1161998204293</v>
      </c>
      <c r="DW25" s="37">
        <v>1190.6423112499069</v>
      </c>
      <c r="DX25" s="37">
        <v>1230.8275087593572</v>
      </c>
      <c r="DY25" s="37">
        <v>1211.5772334014723</v>
      </c>
      <c r="DZ25" s="37">
        <v>1235.3396454790102</v>
      </c>
      <c r="EA25" s="37">
        <v>1210.8050715051797</v>
      </c>
      <c r="EB25" s="37">
        <v>1244.6946783937369</v>
      </c>
      <c r="EC25" s="37">
        <v>1217.3728432607722</v>
      </c>
      <c r="ED25" s="37">
        <v>1214.9269911228184</v>
      </c>
      <c r="EE25" s="37">
        <v>1202.2179659232033</v>
      </c>
      <c r="EF25" s="37">
        <v>1190.7986758615291</v>
      </c>
      <c r="EG25" s="37">
        <v>1171.1441164840473</v>
      </c>
      <c r="EH25" s="37">
        <v>1157.0902317019413</v>
      </c>
      <c r="EI25" s="37">
        <v>1177.3146755778018</v>
      </c>
      <c r="EJ25" s="37">
        <v>1150.5255630521665</v>
      </c>
      <c r="EK25" s="37">
        <v>1147.2308891878977</v>
      </c>
      <c r="EL25" s="37">
        <v>1191.9283472037312</v>
      </c>
      <c r="EM25" s="37">
        <v>1195.4781366339603</v>
      </c>
      <c r="EN25" s="37">
        <v>1233.295538221199</v>
      </c>
      <c r="EO25" s="37">
        <v>1225.8124771602982</v>
      </c>
      <c r="EP25" s="37">
        <v>1251.0180560821859</v>
      </c>
      <c r="EQ25" s="37">
        <v>1264.4954955394958</v>
      </c>
      <c r="ER25" s="37">
        <v>1256.8542508225567</v>
      </c>
      <c r="ES25" s="37">
        <v>1287.9366610824941</v>
      </c>
      <c r="ET25" s="37">
        <v>1294.4035830750388</v>
      </c>
      <c r="EU25" s="37">
        <v>1292.1567096295223</v>
      </c>
      <c r="EV25" s="37">
        <v>1254.3983118392844</v>
      </c>
      <c r="EW25" s="37">
        <v>1241.4851101454838</v>
      </c>
      <c r="EX25" s="37">
        <v>1246.2312362588666</v>
      </c>
      <c r="EY25" s="37">
        <v>1216.6344213500743</v>
      </c>
      <c r="EZ25" s="37">
        <v>1180.7023283690926</v>
      </c>
      <c r="FA25" s="37">
        <v>1211.1004113170968</v>
      </c>
      <c r="FB25" s="37">
        <v>1228.8125925165098</v>
      </c>
      <c r="FC25" s="37">
        <v>1282.7992130589114</v>
      </c>
      <c r="FD25" s="37">
        <v>1307.2619621132546</v>
      </c>
      <c r="FE25" s="37">
        <v>1295.0473264740428</v>
      </c>
      <c r="FF25" s="37">
        <v>1284.4792864531134</v>
      </c>
      <c r="FG25" s="37">
        <v>1233.6716785396438</v>
      </c>
      <c r="FH25" s="37">
        <v>1222.9178762679292</v>
      </c>
      <c r="FI25" s="37">
        <v>1219.9459738273401</v>
      </c>
      <c r="FJ25" s="37">
        <v>1215.5116853176103</v>
      </c>
      <c r="FK25" s="37">
        <v>1198.4882891277985</v>
      </c>
      <c r="FL25" s="37">
        <v>1187.4590666046129</v>
      </c>
      <c r="FM25" s="37">
        <v>1187.9370037898802</v>
      </c>
      <c r="FN25" s="37">
        <v>1199.7818573280435</v>
      </c>
      <c r="FO25" s="37">
        <v>1210.0784666354455</v>
      </c>
      <c r="FP25" s="37">
        <v>1192.4823073790865</v>
      </c>
      <c r="FQ25" s="37">
        <v>1194.7446477418407</v>
      </c>
      <c r="FR25" s="37">
        <v>1208.1375695711647</v>
      </c>
      <c r="FS25" s="37">
        <v>1206.6548973382548</v>
      </c>
      <c r="FT25" s="37">
        <v>1206.5191429748409</v>
      </c>
      <c r="FU25" s="37">
        <v>1171.6512445472285</v>
      </c>
      <c r="FV25" s="37">
        <v>1178.4194109579246</v>
      </c>
      <c r="FW25" s="37">
        <v>1200.9013194256709</v>
      </c>
      <c r="FX25" s="37">
        <v>1191.0826763757937</v>
      </c>
      <c r="FY25" s="37">
        <v>1193.948594760594</v>
      </c>
      <c r="FZ25" s="37">
        <v>1206.62670928388</v>
      </c>
      <c r="GA25" s="37">
        <v>1211.3295041392173</v>
      </c>
      <c r="GB25" s="37">
        <v>1230.2256298513917</v>
      </c>
      <c r="GC25" s="37">
        <v>1241.3740946097073</v>
      </c>
      <c r="GD25" s="37">
        <v>1216.6849520966223</v>
      </c>
      <c r="GE25" s="37">
        <v>1244.347139887225</v>
      </c>
      <c r="GF25" s="37">
        <v>1248.2212943837001</v>
      </c>
      <c r="GG25" s="37">
        <v>1272.7646659608238</v>
      </c>
      <c r="GH25" s="37">
        <v>1209.7428690549425</v>
      </c>
      <c r="GI25" s="37">
        <v>1207.3720348807619</v>
      </c>
      <c r="GJ25" s="37">
        <v>1239.3074369806413</v>
      </c>
      <c r="GK25" s="37">
        <v>1246.341167438012</v>
      </c>
      <c r="GL25" s="37">
        <v>1234.7203005746032</v>
      </c>
      <c r="GM25" s="37">
        <v>1213.725752751249</v>
      </c>
      <c r="GN25" s="37">
        <v>1211.0513831591607</v>
      </c>
      <c r="GO25" s="37">
        <v>1175.7443034312732</v>
      </c>
      <c r="GP25" s="37">
        <v>1164.8398820789182</v>
      </c>
      <c r="GQ25" s="37">
        <v>1195.5856524204355</v>
      </c>
      <c r="GR25" s="37">
        <v>1192.2762051437696</v>
      </c>
      <c r="GS25" s="37">
        <v>1187.3715667655924</v>
      </c>
      <c r="GT25" s="37">
        <v>1223.6126147433006</v>
      </c>
      <c r="GU25" s="37">
        <v>1204.1414035552939</v>
      </c>
      <c r="GV25" s="37">
        <v>1180.2214608282763</v>
      </c>
      <c r="GW25" s="37">
        <v>1160.5307256566057</v>
      </c>
      <c r="GX25" s="37">
        <v>1111.1739047944511</v>
      </c>
      <c r="GY25" s="37">
        <v>1097.3935056087291</v>
      </c>
      <c r="GZ25" s="37">
        <v>1091.2577012723773</v>
      </c>
      <c r="HA25" s="37">
        <v>1081.3498226590964</v>
      </c>
      <c r="HB25" s="37">
        <v>1091.5842964688225</v>
      </c>
      <c r="HC25" s="37">
        <v>1086.3819367128838</v>
      </c>
      <c r="HD25" s="37">
        <v>1053.4732849050313</v>
      </c>
      <c r="HE25" s="37">
        <v>1092.5427514210646</v>
      </c>
      <c r="HF25" s="37">
        <v>1111.7353782507221</v>
      </c>
      <c r="HG25" s="37">
        <v>1052.7736814902105</v>
      </c>
      <c r="HH25" s="37">
        <v>1063.5163153081862</v>
      </c>
      <c r="HI25" s="37">
        <v>1075.1577936305073</v>
      </c>
      <c r="HJ25" s="37">
        <v>1085.0692070346975</v>
      </c>
      <c r="HK25" s="37">
        <v>1078.7934116818637</v>
      </c>
      <c r="HL25" s="37">
        <v>1082.4647868329462</v>
      </c>
      <c r="HM25" s="37">
        <v>1067.7370577441825</v>
      </c>
      <c r="HN25" s="37">
        <v>1079.3927385286909</v>
      </c>
      <c r="HO25" s="37">
        <v>1101.7237942201043</v>
      </c>
      <c r="HP25" s="37">
        <v>1060.9228855077563</v>
      </c>
      <c r="HQ25" s="37">
        <v>1062.7964366311498</v>
      </c>
      <c r="HR25" s="37">
        <v>1053.4868500381835</v>
      </c>
      <c r="HS25" s="37">
        <v>1039.2805374334905</v>
      </c>
      <c r="HT25" s="37">
        <v>1011.9121970215583</v>
      </c>
      <c r="HU25" s="37">
        <v>1003.88810623629</v>
      </c>
      <c r="HV25" s="37">
        <v>1017.0884185738589</v>
      </c>
      <c r="HW25" s="37">
        <v>1003.4621873680877</v>
      </c>
      <c r="HX25" s="37">
        <v>993.18144327436664</v>
      </c>
      <c r="HY25" s="37">
        <v>972.23363190422958</v>
      </c>
      <c r="HZ25" s="37">
        <v>988.46441398331933</v>
      </c>
      <c r="IA25" s="37">
        <v>985.4787931450652</v>
      </c>
      <c r="IB25" s="37">
        <v>963.06243443034816</v>
      </c>
      <c r="IC25" s="37">
        <v>964.97724844310335</v>
      </c>
      <c r="ID25" s="37">
        <v>937.64025457791888</v>
      </c>
      <c r="IE25" s="37">
        <v>910.37578035272543</v>
      </c>
      <c r="IF25" s="37">
        <v>910.89427065620339</v>
      </c>
      <c r="IG25" s="37">
        <v>880.20959076910651</v>
      </c>
      <c r="IH25" s="37">
        <v>881.50662865834227</v>
      </c>
      <c r="II25" s="37">
        <v>866.79788257514053</v>
      </c>
      <c r="IJ25" s="37">
        <v>868.32865084374566</v>
      </c>
      <c r="IK25" s="37">
        <v>876.4198975812651</v>
      </c>
      <c r="IL25" s="37">
        <v>859.21577058018022</v>
      </c>
      <c r="IM25" s="37">
        <v>860.90250322694908</v>
      </c>
      <c r="IN25" s="37">
        <v>853.07392046214966</v>
      </c>
    </row>
    <row r="26" spans="1:248" ht="15" x14ac:dyDescent="0.2">
      <c r="A26" s="7">
        <v>100</v>
      </c>
      <c r="B26" s="10">
        <f ca="1"/>
        <v>3</v>
      </c>
      <c r="D26" s="42" cm="1">
        <f t="array" aca="1" ref="D26" ca="1">+price2</f>
        <v>0</v>
      </c>
      <c r="F26" s="76">
        <v>21</v>
      </c>
      <c r="G26" s="37">
        <v>1121.8946886429501</v>
      </c>
      <c r="H26" s="37">
        <v>1153.783155793117</v>
      </c>
      <c r="I26" s="37">
        <v>1157.0526518977701</v>
      </c>
      <c r="J26" s="37">
        <v>1144.6475892652618</v>
      </c>
      <c r="K26" s="37">
        <v>1114.2939071761421</v>
      </c>
      <c r="L26" s="37">
        <v>1061.7645088394454</v>
      </c>
      <c r="M26" s="37">
        <v>1071.5280044664362</v>
      </c>
      <c r="N26" s="37">
        <v>1076.774378851874</v>
      </c>
      <c r="O26" s="37">
        <v>1050.93954477498</v>
      </c>
      <c r="P26" s="37">
        <v>1038.1821144885871</v>
      </c>
      <c r="Q26" s="37">
        <v>1087.1345570183146</v>
      </c>
      <c r="R26" s="37">
        <v>1113.4714987611092</v>
      </c>
      <c r="S26" s="37">
        <v>1074.6134574300327</v>
      </c>
      <c r="T26" s="37">
        <v>1076.0766694484198</v>
      </c>
      <c r="U26" s="37">
        <v>1137.7669906127048</v>
      </c>
      <c r="V26" s="37">
        <v>1171.4344334284574</v>
      </c>
      <c r="W26" s="37">
        <v>1158.1806526152418</v>
      </c>
      <c r="X26" s="37">
        <v>1225.3898066257166</v>
      </c>
      <c r="Y26" s="37">
        <v>1208.7438809123498</v>
      </c>
      <c r="Z26" s="37">
        <v>1177.2509527956006</v>
      </c>
      <c r="AA26" s="37">
        <v>1104.6887058308903</v>
      </c>
      <c r="AB26" s="37">
        <v>1037.9625237338271</v>
      </c>
      <c r="AC26" s="37">
        <v>1044.5307884473655</v>
      </c>
      <c r="AD26" s="37">
        <v>993.18601725526435</v>
      </c>
      <c r="AE26" s="37">
        <v>974.28777835729727</v>
      </c>
      <c r="AF26" s="37">
        <v>920.81147519227909</v>
      </c>
      <c r="AG26" s="37">
        <v>917.48291844822324</v>
      </c>
      <c r="AH26" s="37">
        <v>964.44268909309528</v>
      </c>
      <c r="AI26" s="37">
        <v>951.76300988959963</v>
      </c>
      <c r="AJ26" s="37">
        <v>956.58158689009701</v>
      </c>
      <c r="AK26" s="37">
        <v>995.52583942493004</v>
      </c>
      <c r="AL26" s="37">
        <v>942.09526729692175</v>
      </c>
      <c r="AM26" s="37">
        <v>877.5829147747429</v>
      </c>
      <c r="AN26" s="37">
        <v>865.18077675033248</v>
      </c>
      <c r="AO26" s="37">
        <v>840.67042599788124</v>
      </c>
      <c r="AP26" s="37">
        <v>799.46055233129857</v>
      </c>
      <c r="AQ26" s="37">
        <v>824.29084860778255</v>
      </c>
      <c r="AR26" s="37">
        <v>808.68245372310787</v>
      </c>
      <c r="AS26" s="37">
        <v>815.83933570475233</v>
      </c>
      <c r="AT26" s="37">
        <v>800.95189051301054</v>
      </c>
      <c r="AU26" s="37">
        <v>814.82583490349396</v>
      </c>
      <c r="AV26" s="37">
        <v>840.47088205075261</v>
      </c>
      <c r="AW26" s="37">
        <v>825.11244537686457</v>
      </c>
      <c r="AX26" s="37">
        <v>831.06200147982292</v>
      </c>
      <c r="AY26" s="37">
        <v>818.09421548034084</v>
      </c>
      <c r="AZ26" s="37">
        <v>805.12326325653169</v>
      </c>
      <c r="BA26" s="37">
        <v>801.8413276077282</v>
      </c>
      <c r="BB26" s="37">
        <v>809.79493889086666</v>
      </c>
      <c r="BC26" s="37">
        <v>818.48853429406654</v>
      </c>
      <c r="BD26" s="37">
        <v>817.66585837636205</v>
      </c>
      <c r="BE26" s="37">
        <v>785.9915066017553</v>
      </c>
      <c r="BF26" s="37">
        <v>797.44425539274971</v>
      </c>
      <c r="BG26" s="37">
        <v>789.9296661440377</v>
      </c>
      <c r="BH26" s="37">
        <v>762.7255335808976</v>
      </c>
      <c r="BI26" s="37">
        <v>770.42657748461272</v>
      </c>
      <c r="BJ26" s="37">
        <v>775.37364318077402</v>
      </c>
      <c r="BK26" s="37">
        <v>766.12257126456234</v>
      </c>
      <c r="BL26" s="37">
        <v>778.52354717664502</v>
      </c>
      <c r="BM26" s="37">
        <v>808.14725937940193</v>
      </c>
      <c r="BN26" s="37">
        <v>794.5930161382779</v>
      </c>
      <c r="BO26" s="37">
        <v>837.52025732411107</v>
      </c>
      <c r="BP26" s="37">
        <v>849.26312694130513</v>
      </c>
      <c r="BQ26" s="37">
        <v>819.46161355583308</v>
      </c>
      <c r="BR26" s="37">
        <v>840.63048437535792</v>
      </c>
      <c r="BS26" s="37">
        <v>850.55702266643095</v>
      </c>
      <c r="BT26" s="37">
        <v>844.17158592670512</v>
      </c>
      <c r="BU26" s="37">
        <v>865.63060279794263</v>
      </c>
      <c r="BV26" s="37">
        <v>853.88561000655284</v>
      </c>
      <c r="BW26" s="37">
        <v>872.83359918429005</v>
      </c>
      <c r="BX26" s="37">
        <v>825.43013049315641</v>
      </c>
      <c r="BY26" s="37">
        <v>824.97145916858119</v>
      </c>
      <c r="BZ26" s="37">
        <v>837.39126989800263</v>
      </c>
      <c r="CA26" s="37">
        <v>867.04528586582705</v>
      </c>
      <c r="CB26" s="37">
        <v>880.25439364283932</v>
      </c>
      <c r="CC26" s="37">
        <v>872.76987044188445</v>
      </c>
      <c r="CD26" s="37">
        <v>833.85261695694476</v>
      </c>
      <c r="CE26" s="37">
        <v>850.84328827911202</v>
      </c>
      <c r="CF26" s="37">
        <v>825.12363892804126</v>
      </c>
      <c r="CG26" s="37">
        <v>860.00424160348723</v>
      </c>
      <c r="CH26" s="37">
        <v>860.85104681083055</v>
      </c>
      <c r="CI26" s="37">
        <v>894.22234333641734</v>
      </c>
      <c r="CJ26" s="37">
        <v>848.93832703075952</v>
      </c>
      <c r="CK26" s="37">
        <v>845.04380087533173</v>
      </c>
      <c r="CL26" s="37">
        <v>855.62852763235287</v>
      </c>
      <c r="CM26" s="37">
        <v>839.92173702821208</v>
      </c>
      <c r="CN26" s="37">
        <v>836.47619015607961</v>
      </c>
      <c r="CO26" s="37">
        <v>831.42062524777907</v>
      </c>
      <c r="CP26" s="37">
        <v>826.4477751371935</v>
      </c>
      <c r="CQ26" s="37">
        <v>834.57092929231885</v>
      </c>
      <c r="CR26" s="37">
        <v>844.76479231497149</v>
      </c>
      <c r="CS26" s="37">
        <v>859.98271479348364</v>
      </c>
      <c r="CT26" s="37">
        <v>847.06251604736406</v>
      </c>
      <c r="CU26" s="37">
        <v>834.22175080338718</v>
      </c>
      <c r="CV26" s="37">
        <v>805.86217896315327</v>
      </c>
      <c r="CW26" s="37">
        <v>787.88242970979161</v>
      </c>
      <c r="CX26" s="37">
        <v>768.16862476140113</v>
      </c>
      <c r="CY26" s="37">
        <v>795.75358124072977</v>
      </c>
      <c r="CZ26" s="37">
        <v>783.60812457568352</v>
      </c>
      <c r="DA26" s="37">
        <v>790.30125193860931</v>
      </c>
      <c r="DB26" s="37">
        <v>806.27544098518456</v>
      </c>
      <c r="DC26" s="37">
        <v>822.9073723238082</v>
      </c>
      <c r="DD26" s="37">
        <v>838.75477785677379</v>
      </c>
      <c r="DE26" s="37">
        <v>794.96152590687552</v>
      </c>
      <c r="DF26" s="37">
        <v>800.10328155760681</v>
      </c>
      <c r="DG26" s="37">
        <v>794.3532724747148</v>
      </c>
      <c r="DH26" s="37">
        <v>793.92273245608294</v>
      </c>
      <c r="DI26" s="37">
        <v>794.6552384510137</v>
      </c>
      <c r="DJ26" s="37">
        <v>799.03523062857619</v>
      </c>
      <c r="DK26" s="37">
        <v>776.23731509406525</v>
      </c>
      <c r="DL26" s="37">
        <v>747.67693827087976</v>
      </c>
      <c r="DM26" s="37">
        <v>744.26527510115352</v>
      </c>
      <c r="DN26" s="37">
        <v>750.91170697948155</v>
      </c>
      <c r="DO26" s="37">
        <v>743.74909134982227</v>
      </c>
      <c r="DP26" s="37">
        <v>714.76857382155026</v>
      </c>
      <c r="DQ26" s="37">
        <v>705.91881556714907</v>
      </c>
      <c r="DR26" s="37">
        <v>707.56956590642073</v>
      </c>
      <c r="DS26" s="37">
        <v>725.19119272347803</v>
      </c>
      <c r="DT26" s="37">
        <v>722.57031048736667</v>
      </c>
      <c r="DU26" s="37">
        <v>684.93744444939966</v>
      </c>
      <c r="DV26" s="37">
        <v>735.30714951101493</v>
      </c>
      <c r="DW26" s="37">
        <v>718.54730698984633</v>
      </c>
      <c r="DX26" s="37">
        <v>680.9484377204252</v>
      </c>
      <c r="DY26" s="37">
        <v>685.96692353434787</v>
      </c>
      <c r="DZ26" s="37">
        <v>710.218419137973</v>
      </c>
      <c r="EA26" s="37">
        <v>709.23060777806472</v>
      </c>
      <c r="EB26" s="37">
        <v>697.74678871263848</v>
      </c>
      <c r="EC26" s="37">
        <v>704.58398225386838</v>
      </c>
      <c r="ED26" s="37">
        <v>728.18385261907508</v>
      </c>
      <c r="EE26" s="37">
        <v>756.80315502639394</v>
      </c>
      <c r="EF26" s="37">
        <v>754.96175441837045</v>
      </c>
      <c r="EG26" s="37">
        <v>786.13859496989448</v>
      </c>
      <c r="EH26" s="37">
        <v>841.12237464786972</v>
      </c>
      <c r="EI26" s="37">
        <v>855.90324751535559</v>
      </c>
      <c r="EJ26" s="37">
        <v>877.49421767787953</v>
      </c>
      <c r="EK26" s="37">
        <v>830.79810990959368</v>
      </c>
      <c r="EL26" s="37">
        <v>816.76272306208557</v>
      </c>
      <c r="EM26" s="37">
        <v>804.9750404895251</v>
      </c>
      <c r="EN26" s="37">
        <v>763.57395810005903</v>
      </c>
      <c r="EO26" s="37">
        <v>751.18882342389259</v>
      </c>
      <c r="EP26" s="37">
        <v>748.05231586746106</v>
      </c>
      <c r="EQ26" s="37">
        <v>741.51633178109512</v>
      </c>
      <c r="ER26" s="37">
        <v>771.93557218110993</v>
      </c>
      <c r="ES26" s="37">
        <v>750.78593414238946</v>
      </c>
      <c r="ET26" s="37">
        <v>751.71306959757521</v>
      </c>
      <c r="EU26" s="37">
        <v>769.89256622854589</v>
      </c>
      <c r="EV26" s="37">
        <v>794.12505498615087</v>
      </c>
      <c r="EW26" s="37">
        <v>805.39848736400756</v>
      </c>
      <c r="EX26" s="37">
        <v>853.60145333960486</v>
      </c>
      <c r="EY26" s="37">
        <v>888.82121100159952</v>
      </c>
      <c r="EZ26" s="37">
        <v>853.02615600455715</v>
      </c>
      <c r="FA26" s="37">
        <v>813.77983097225786</v>
      </c>
      <c r="FB26" s="37">
        <v>831.45257477153075</v>
      </c>
      <c r="FC26" s="37">
        <v>795.37498901947481</v>
      </c>
      <c r="FD26" s="37">
        <v>824.45636106945733</v>
      </c>
      <c r="FE26" s="37">
        <v>822.36990348474285</v>
      </c>
      <c r="FF26" s="37">
        <v>810.49102130212816</v>
      </c>
      <c r="FG26" s="37">
        <v>785.10994152815965</v>
      </c>
      <c r="FH26" s="37">
        <v>783.77182992741712</v>
      </c>
      <c r="FI26" s="37">
        <v>786.95740548481353</v>
      </c>
      <c r="FJ26" s="37">
        <v>786.5483166987251</v>
      </c>
      <c r="FK26" s="37">
        <v>791.8734886919608</v>
      </c>
      <c r="FL26" s="37">
        <v>826.05295628688987</v>
      </c>
      <c r="FM26" s="37">
        <v>811.15204751239321</v>
      </c>
      <c r="FN26" s="37">
        <v>779.28343454781771</v>
      </c>
      <c r="FO26" s="37">
        <v>803.77847999237144</v>
      </c>
      <c r="FP26" s="37">
        <v>786.39931579930294</v>
      </c>
      <c r="FQ26" s="37">
        <v>778.44186401804677</v>
      </c>
      <c r="FR26" s="37">
        <v>765.98473881696498</v>
      </c>
      <c r="FS26" s="37">
        <v>767.20674880604452</v>
      </c>
      <c r="FT26" s="37">
        <v>758.95767174128844</v>
      </c>
      <c r="FU26" s="37">
        <v>798.30040961963664</v>
      </c>
      <c r="FV26" s="37">
        <v>806.26707189787601</v>
      </c>
      <c r="FW26" s="37">
        <v>764.34621528560149</v>
      </c>
      <c r="FX26" s="37">
        <v>777.8504712481556</v>
      </c>
      <c r="FY26" s="37">
        <v>777.15618256190714</v>
      </c>
      <c r="FZ26" s="37">
        <v>819.09979679892331</v>
      </c>
      <c r="GA26" s="37">
        <v>799.47284298787883</v>
      </c>
      <c r="GB26" s="37">
        <v>765.00220978785921</v>
      </c>
      <c r="GC26" s="37">
        <v>796.93235176233406</v>
      </c>
      <c r="GD26" s="37">
        <v>783.50796889981666</v>
      </c>
      <c r="GE26" s="37">
        <v>777.59561720818613</v>
      </c>
      <c r="GF26" s="37">
        <v>799.81177941340252</v>
      </c>
      <c r="GG26" s="37">
        <v>817.12016446435689</v>
      </c>
      <c r="GH26" s="37">
        <v>823.80258990762911</v>
      </c>
      <c r="GI26" s="37">
        <v>828.39655439479759</v>
      </c>
      <c r="GJ26" s="37">
        <v>827.4584244923642</v>
      </c>
      <c r="GK26" s="37">
        <v>813.28186306364489</v>
      </c>
      <c r="GL26" s="37">
        <v>802.5689722472938</v>
      </c>
      <c r="GM26" s="37">
        <v>859.36142064423336</v>
      </c>
      <c r="GN26" s="37">
        <v>852.42775029055906</v>
      </c>
      <c r="GO26" s="37">
        <v>868.95815687284937</v>
      </c>
      <c r="GP26" s="37">
        <v>901.73016293775243</v>
      </c>
      <c r="GQ26" s="37">
        <v>905.52517196011422</v>
      </c>
      <c r="GR26" s="37">
        <v>922.29810685322684</v>
      </c>
      <c r="GS26" s="37">
        <v>916.29299259806317</v>
      </c>
      <c r="GT26" s="37">
        <v>938.00448860988638</v>
      </c>
      <c r="GU26" s="37">
        <v>929.53502468005115</v>
      </c>
      <c r="GV26" s="37">
        <v>937.93226765889472</v>
      </c>
      <c r="GW26" s="37">
        <v>918.82995238517071</v>
      </c>
      <c r="GX26" s="37">
        <v>895.05077749751501</v>
      </c>
      <c r="GY26" s="37">
        <v>907.86158199547481</v>
      </c>
      <c r="GZ26" s="37">
        <v>923.08005158132414</v>
      </c>
      <c r="HA26" s="37">
        <v>927.08311460859977</v>
      </c>
      <c r="HB26" s="37">
        <v>908.29171523522712</v>
      </c>
      <c r="HC26" s="37">
        <v>917.47517380561862</v>
      </c>
      <c r="HD26" s="37">
        <v>886.6925067647403</v>
      </c>
      <c r="HE26" s="37">
        <v>846.54321485114644</v>
      </c>
      <c r="HF26" s="37">
        <v>804.96267327245096</v>
      </c>
      <c r="HG26" s="37">
        <v>808.36627745983924</v>
      </c>
      <c r="HH26" s="37">
        <v>818.83627810907728</v>
      </c>
      <c r="HI26" s="37">
        <v>787.07076028079734</v>
      </c>
      <c r="HJ26" s="37">
        <v>793.65647826272857</v>
      </c>
      <c r="HK26" s="37">
        <v>765.40584781454857</v>
      </c>
      <c r="HL26" s="37">
        <v>734.13234389537888</v>
      </c>
      <c r="HM26" s="37">
        <v>697.58225318955454</v>
      </c>
      <c r="HN26" s="37">
        <v>690.06366843859178</v>
      </c>
      <c r="HO26" s="37">
        <v>705.47747894257498</v>
      </c>
      <c r="HP26" s="37">
        <v>660.51139301461535</v>
      </c>
      <c r="HQ26" s="37">
        <v>625.37832939873317</v>
      </c>
      <c r="HR26" s="37">
        <v>659.76819172347723</v>
      </c>
      <c r="HS26" s="37">
        <v>654.93951221544978</v>
      </c>
      <c r="HT26" s="37">
        <v>641.19702400962547</v>
      </c>
      <c r="HU26" s="37">
        <v>627.51157528743613</v>
      </c>
      <c r="HV26" s="37">
        <v>622.02077392317449</v>
      </c>
      <c r="HW26" s="37">
        <v>608.46072902744356</v>
      </c>
      <c r="HX26" s="37">
        <v>611.67401435858187</v>
      </c>
      <c r="HY26" s="37">
        <v>605.37307268386439</v>
      </c>
      <c r="HZ26" s="37">
        <v>583.18170571596352</v>
      </c>
      <c r="IA26" s="37">
        <v>619.11117966514144</v>
      </c>
      <c r="IB26" s="37">
        <v>595.96538981852325</v>
      </c>
      <c r="IC26" s="37">
        <v>592.35043202723705</v>
      </c>
      <c r="ID26" s="37">
        <v>604.6427468820151</v>
      </c>
      <c r="IE26" s="37">
        <v>625.81287362655098</v>
      </c>
      <c r="IF26" s="37">
        <v>603.92019433452174</v>
      </c>
      <c r="IG26" s="37">
        <v>623.35422750378029</v>
      </c>
      <c r="IH26" s="37">
        <v>644.789265029847</v>
      </c>
      <c r="II26" s="37">
        <v>634.10589181751243</v>
      </c>
      <c r="IJ26" s="37">
        <v>639.42904565399704</v>
      </c>
      <c r="IK26" s="37">
        <v>643.78009027125847</v>
      </c>
      <c r="IL26" s="37">
        <v>676.62568705587319</v>
      </c>
      <c r="IM26" s="37">
        <v>678.52977430019041</v>
      </c>
      <c r="IN26" s="37">
        <v>677.8216164408052</v>
      </c>
    </row>
    <row r="27" spans="1:248" ht="15" x14ac:dyDescent="0.2">
      <c r="A27" s="7">
        <v>120</v>
      </c>
      <c r="B27" s="10">
        <f ca="1"/>
        <v>0</v>
      </c>
      <c r="D27" s="42" cm="1">
        <f t="array" aca="1" ref="D27" ca="1">+price2</f>
        <v>0</v>
      </c>
      <c r="F27" s="76">
        <v>22</v>
      </c>
      <c r="G27" s="37">
        <v>1121.8946886429501</v>
      </c>
      <c r="H27" s="37">
        <v>1113.6186422212559</v>
      </c>
      <c r="I27" s="37">
        <v>1061.8294694369433</v>
      </c>
      <c r="J27" s="37">
        <v>1072.0173582697371</v>
      </c>
      <c r="K27" s="37">
        <v>1108.8745057133492</v>
      </c>
      <c r="L27" s="37">
        <v>1098.6013158998535</v>
      </c>
      <c r="M27" s="37">
        <v>1130.6021616895675</v>
      </c>
      <c r="N27" s="37">
        <v>1086.2312284201387</v>
      </c>
      <c r="O27" s="37">
        <v>1142.3901397470261</v>
      </c>
      <c r="P27" s="37">
        <v>1131.1135824789073</v>
      </c>
      <c r="Q27" s="37">
        <v>1024.8382098977659</v>
      </c>
      <c r="R27" s="37">
        <v>1090.7253296642971</v>
      </c>
      <c r="S27" s="37">
        <v>1074.5396217190225</v>
      </c>
      <c r="T27" s="37">
        <v>1091.5778461984187</v>
      </c>
      <c r="U27" s="37">
        <v>1164.6318998945178</v>
      </c>
      <c r="V27" s="37">
        <v>1126.1040631782198</v>
      </c>
      <c r="W27" s="37">
        <v>1092.0395831060237</v>
      </c>
      <c r="X27" s="37">
        <v>1087.1756230690762</v>
      </c>
      <c r="Y27" s="37">
        <v>1103.49402293155</v>
      </c>
      <c r="Z27" s="37">
        <v>1180.3417969768043</v>
      </c>
      <c r="AA27" s="37">
        <v>1190.4898042737084</v>
      </c>
      <c r="AB27" s="37">
        <v>1226.0955976516666</v>
      </c>
      <c r="AC27" s="37">
        <v>1171.8180097681191</v>
      </c>
      <c r="AD27" s="37">
        <v>1239.2391314526899</v>
      </c>
      <c r="AE27" s="37">
        <v>1256.8800580696516</v>
      </c>
      <c r="AF27" s="37">
        <v>1226.2952188654019</v>
      </c>
      <c r="AG27" s="37">
        <v>1162.5224237067628</v>
      </c>
      <c r="AH27" s="37">
        <v>1084.8030913179375</v>
      </c>
      <c r="AI27" s="37">
        <v>1050.7865363611547</v>
      </c>
      <c r="AJ27" s="37">
        <v>1075.002972307389</v>
      </c>
      <c r="AK27" s="37">
        <v>1049.854015840649</v>
      </c>
      <c r="AL27" s="37">
        <v>1001.1582450432223</v>
      </c>
      <c r="AM27" s="37">
        <v>930.05853612738144</v>
      </c>
      <c r="AN27" s="37">
        <v>920.71483176485276</v>
      </c>
      <c r="AO27" s="37">
        <v>906.84804054690517</v>
      </c>
      <c r="AP27" s="37">
        <v>882.91716303757858</v>
      </c>
      <c r="AQ27" s="37">
        <v>872.0476581993521</v>
      </c>
      <c r="AR27" s="37">
        <v>912.24028195414223</v>
      </c>
      <c r="AS27" s="37">
        <v>926.20371848367324</v>
      </c>
      <c r="AT27" s="37">
        <v>935.0771412991611</v>
      </c>
      <c r="AU27" s="37">
        <v>976.24407721115404</v>
      </c>
      <c r="AV27" s="37">
        <v>887.57690441821899</v>
      </c>
      <c r="AW27" s="37">
        <v>881.03688674592297</v>
      </c>
      <c r="AX27" s="37">
        <v>871.4951803839291</v>
      </c>
      <c r="AY27" s="37">
        <v>900.48992482180302</v>
      </c>
      <c r="AZ27" s="37">
        <v>882.45695949290746</v>
      </c>
      <c r="BA27" s="37">
        <v>989.91783127386645</v>
      </c>
      <c r="BB27" s="37">
        <v>1080.1234964314995</v>
      </c>
      <c r="BC27" s="37">
        <v>1157.3526032304337</v>
      </c>
      <c r="BD27" s="37">
        <v>1179.902586711763</v>
      </c>
      <c r="BE27" s="37">
        <v>1099.7102875264313</v>
      </c>
      <c r="BF27" s="37">
        <v>962.40939978047459</v>
      </c>
      <c r="BG27" s="37">
        <v>874.70145990734295</v>
      </c>
      <c r="BH27" s="37">
        <v>857.42221455477181</v>
      </c>
      <c r="BI27" s="37">
        <v>852.45869833247548</v>
      </c>
      <c r="BJ27" s="37">
        <v>898.76399114269179</v>
      </c>
      <c r="BK27" s="37">
        <v>946.21721638068664</v>
      </c>
      <c r="BL27" s="37">
        <v>1004.3151601739078</v>
      </c>
      <c r="BM27" s="37">
        <v>993.44214050602523</v>
      </c>
      <c r="BN27" s="37">
        <v>993.99513700426382</v>
      </c>
      <c r="BO27" s="37">
        <v>979.12904717968559</v>
      </c>
      <c r="BP27" s="37">
        <v>988.9919776898663</v>
      </c>
      <c r="BQ27" s="37">
        <v>924.67459448028615</v>
      </c>
      <c r="BR27" s="37">
        <v>897.08121177729311</v>
      </c>
      <c r="BS27" s="37">
        <v>874.74425796051605</v>
      </c>
      <c r="BT27" s="37">
        <v>813.16676767442459</v>
      </c>
      <c r="BU27" s="37">
        <v>843.44109651903568</v>
      </c>
      <c r="BV27" s="37">
        <v>786.55658029067479</v>
      </c>
      <c r="BW27" s="37">
        <v>809.30470992242772</v>
      </c>
      <c r="BX27" s="37">
        <v>818.41565803505466</v>
      </c>
      <c r="BY27" s="37">
        <v>880.94718156538534</v>
      </c>
      <c r="BZ27" s="37">
        <v>902.98858624667901</v>
      </c>
      <c r="CA27" s="37">
        <v>959.38767657109497</v>
      </c>
      <c r="CB27" s="37">
        <v>998.57237778027661</v>
      </c>
      <c r="CC27" s="37">
        <v>996.21506131669764</v>
      </c>
      <c r="CD27" s="37">
        <v>1006.2553766797171</v>
      </c>
      <c r="CE27" s="37">
        <v>1013.8158503389573</v>
      </c>
      <c r="CF27" s="37">
        <v>1000.7402408367942</v>
      </c>
      <c r="CG27" s="37">
        <v>990.78698356017367</v>
      </c>
      <c r="CH27" s="37">
        <v>980.23118097074439</v>
      </c>
      <c r="CI27" s="37">
        <v>983.29431506130902</v>
      </c>
      <c r="CJ27" s="37">
        <v>989.15756799059329</v>
      </c>
      <c r="CK27" s="37">
        <v>958.07055020547159</v>
      </c>
      <c r="CL27" s="37">
        <v>910.50321776776821</v>
      </c>
      <c r="CM27" s="37">
        <v>1025.8121657973579</v>
      </c>
      <c r="CN27" s="37">
        <v>1039.9326593799105</v>
      </c>
      <c r="CO27" s="37">
        <v>1096.3167206716384</v>
      </c>
      <c r="CP27" s="37">
        <v>1105.2402106942407</v>
      </c>
      <c r="CQ27" s="37">
        <v>1062.7680907649476</v>
      </c>
      <c r="CR27" s="37">
        <v>1069.9905599343097</v>
      </c>
      <c r="CS27" s="37">
        <v>1082.5085941221607</v>
      </c>
      <c r="CT27" s="37">
        <v>1095.5806559890309</v>
      </c>
      <c r="CU27" s="37">
        <v>1187.6760905373651</v>
      </c>
      <c r="CV27" s="37">
        <v>1172.9797504443929</v>
      </c>
      <c r="CW27" s="37">
        <v>1177.3342390826078</v>
      </c>
      <c r="CX27" s="37">
        <v>1204.6666598008558</v>
      </c>
      <c r="CY27" s="37">
        <v>1264.400073983722</v>
      </c>
      <c r="CZ27" s="37">
        <v>1203.5363205996418</v>
      </c>
      <c r="DA27" s="37">
        <v>1201.0560515668594</v>
      </c>
      <c r="DB27" s="37">
        <v>1285.2798360168124</v>
      </c>
      <c r="DC27" s="37">
        <v>1285.369613763464</v>
      </c>
      <c r="DD27" s="37">
        <v>1267.1561056009905</v>
      </c>
      <c r="DE27" s="37">
        <v>1310.4490506187722</v>
      </c>
      <c r="DF27" s="37">
        <v>1351.9847581778683</v>
      </c>
      <c r="DG27" s="37">
        <v>1403.6670467975637</v>
      </c>
      <c r="DH27" s="37">
        <v>1424.392533876412</v>
      </c>
      <c r="DI27" s="37">
        <v>1460.0204258577737</v>
      </c>
      <c r="DJ27" s="37">
        <v>1430.8344170506</v>
      </c>
      <c r="DK27" s="37">
        <v>1407.5617590571367</v>
      </c>
      <c r="DL27" s="37">
        <v>1305.2227841614938</v>
      </c>
      <c r="DM27" s="37">
        <v>1312.2287779749045</v>
      </c>
      <c r="DN27" s="37">
        <v>1327.7474411804396</v>
      </c>
      <c r="DO27" s="37">
        <v>1302.0842509334973</v>
      </c>
      <c r="DP27" s="37">
        <v>1261.622436666365</v>
      </c>
      <c r="DQ27" s="37">
        <v>1264.1611749721999</v>
      </c>
      <c r="DR27" s="37">
        <v>1221.842863738173</v>
      </c>
      <c r="DS27" s="37">
        <v>1151.9174344791295</v>
      </c>
      <c r="DT27" s="37">
        <v>1068.6167820805363</v>
      </c>
      <c r="DU27" s="37">
        <v>1071.0436626486951</v>
      </c>
      <c r="DV27" s="37">
        <v>1153.4686004599264</v>
      </c>
      <c r="DW27" s="37">
        <v>1196.0387127921551</v>
      </c>
      <c r="DX27" s="37">
        <v>1121.030856455568</v>
      </c>
      <c r="DY27" s="37">
        <v>1091.1636257265252</v>
      </c>
      <c r="DZ27" s="37">
        <v>1007.0386544020324</v>
      </c>
      <c r="EA27" s="37">
        <v>1070.8265981795269</v>
      </c>
      <c r="EB27" s="37">
        <v>1098.8233295017972</v>
      </c>
      <c r="EC27" s="37">
        <v>1097.0884010932873</v>
      </c>
      <c r="ED27" s="37">
        <v>1085.1092770918785</v>
      </c>
      <c r="EE27" s="37">
        <v>1049.957686143917</v>
      </c>
      <c r="EF27" s="37">
        <v>1062.3908091003455</v>
      </c>
      <c r="EG27" s="37">
        <v>1053.3279740687849</v>
      </c>
      <c r="EH27" s="37">
        <v>1024.0105857148576</v>
      </c>
      <c r="EI27" s="37">
        <v>1013.7899390930899</v>
      </c>
      <c r="EJ27" s="37">
        <v>996.74813921116117</v>
      </c>
      <c r="EK27" s="37">
        <v>1024.3099680840646</v>
      </c>
      <c r="EL27" s="37">
        <v>1025.24622647109</v>
      </c>
      <c r="EM27" s="37">
        <v>974.45204449490325</v>
      </c>
      <c r="EN27" s="37">
        <v>923.05202067828213</v>
      </c>
      <c r="EO27" s="37">
        <v>921.34469364179824</v>
      </c>
      <c r="EP27" s="37">
        <v>954.67628635206086</v>
      </c>
      <c r="EQ27" s="37">
        <v>953.44585202104383</v>
      </c>
      <c r="ER27" s="37">
        <v>963.2757750255264</v>
      </c>
      <c r="ES27" s="37">
        <v>959.6091505910598</v>
      </c>
      <c r="ET27" s="37">
        <v>895.10215841017146</v>
      </c>
      <c r="EU27" s="37">
        <v>918.63972975188199</v>
      </c>
      <c r="EV27" s="37">
        <v>913.5416298072073</v>
      </c>
      <c r="EW27" s="37">
        <v>844.23272875674024</v>
      </c>
      <c r="EX27" s="37">
        <v>875.20679602310872</v>
      </c>
      <c r="EY27" s="37">
        <v>857.7034785420193</v>
      </c>
      <c r="EZ27" s="37">
        <v>887.95417010908614</v>
      </c>
      <c r="FA27" s="37">
        <v>836.12708873302279</v>
      </c>
      <c r="FB27" s="37">
        <v>868.42241197463375</v>
      </c>
      <c r="FC27" s="37">
        <v>886.05935482232508</v>
      </c>
      <c r="FD27" s="37">
        <v>880.20281206415632</v>
      </c>
      <c r="FE27" s="37">
        <v>861.74372214733205</v>
      </c>
      <c r="FF27" s="37">
        <v>859.87034232529265</v>
      </c>
      <c r="FG27" s="37">
        <v>810.85810856479191</v>
      </c>
      <c r="FH27" s="37">
        <v>811.3694624876839</v>
      </c>
      <c r="FI27" s="37">
        <v>865.54062105503829</v>
      </c>
      <c r="FJ27" s="37">
        <v>847.52696028461833</v>
      </c>
      <c r="FK27" s="37">
        <v>847.45803461528612</v>
      </c>
      <c r="FL27" s="37">
        <v>843.23379046376681</v>
      </c>
      <c r="FM27" s="37">
        <v>795.27886572518821</v>
      </c>
      <c r="FN27" s="37">
        <v>816.30970646980211</v>
      </c>
      <c r="FO27" s="37">
        <v>797.17176164424836</v>
      </c>
      <c r="FP27" s="37">
        <v>771.89712838592948</v>
      </c>
      <c r="FQ27" s="37">
        <v>768.43966357568104</v>
      </c>
      <c r="FR27" s="37">
        <v>780.6184796726767</v>
      </c>
      <c r="FS27" s="37">
        <v>809.82878206456871</v>
      </c>
      <c r="FT27" s="37">
        <v>781.33931962195686</v>
      </c>
      <c r="FU27" s="37">
        <v>823.16759575374817</v>
      </c>
      <c r="FV27" s="37">
        <v>780.64120406164272</v>
      </c>
      <c r="FW27" s="37">
        <v>789.54892504529766</v>
      </c>
      <c r="FX27" s="37">
        <v>806.01406713988536</v>
      </c>
      <c r="FY27" s="37">
        <v>825.78643732768649</v>
      </c>
      <c r="FZ27" s="37">
        <v>850.62084913034255</v>
      </c>
      <c r="GA27" s="37">
        <v>832.72961277794013</v>
      </c>
      <c r="GB27" s="37">
        <v>818.30165996807557</v>
      </c>
      <c r="GC27" s="37">
        <v>695.33651611867799</v>
      </c>
      <c r="GD27" s="37">
        <v>648.27809773886679</v>
      </c>
      <c r="GE27" s="37">
        <v>676.70691646759121</v>
      </c>
      <c r="GF27" s="37">
        <v>649.55612373337692</v>
      </c>
      <c r="GG27" s="37">
        <v>610.56907856028124</v>
      </c>
      <c r="GH27" s="37">
        <v>539.86491246346418</v>
      </c>
      <c r="GI27" s="37">
        <v>553.00343706383569</v>
      </c>
      <c r="GJ27" s="37">
        <v>591.69244311766499</v>
      </c>
      <c r="GK27" s="37">
        <v>580.40470844462084</v>
      </c>
      <c r="GL27" s="37">
        <v>599.95928026605293</v>
      </c>
      <c r="GM27" s="37">
        <v>565.56345768929782</v>
      </c>
      <c r="GN27" s="37">
        <v>541.77709450610962</v>
      </c>
      <c r="GO27" s="37">
        <v>535.81318754319977</v>
      </c>
      <c r="GP27" s="37">
        <v>539.79990054673783</v>
      </c>
      <c r="GQ27" s="37">
        <v>518.49986854306042</v>
      </c>
      <c r="GR27" s="37">
        <v>526.83849231317186</v>
      </c>
      <c r="GS27" s="37">
        <v>514.73085676329697</v>
      </c>
      <c r="GT27" s="37">
        <v>485.08143606321983</v>
      </c>
      <c r="GU27" s="37">
        <v>465.93805822043186</v>
      </c>
      <c r="GV27" s="37">
        <v>471.86947996315041</v>
      </c>
      <c r="GW27" s="37">
        <v>429.7534929937429</v>
      </c>
      <c r="GX27" s="37">
        <v>432.04504596777019</v>
      </c>
      <c r="GY27" s="37">
        <v>447.57640697701032</v>
      </c>
      <c r="GZ27" s="37">
        <v>459.80382595011514</v>
      </c>
      <c r="HA27" s="37">
        <v>445.7248308966229</v>
      </c>
      <c r="HB27" s="37">
        <v>434.20309504752169</v>
      </c>
      <c r="HC27" s="37">
        <v>452.38185603736935</v>
      </c>
      <c r="HD27" s="37">
        <v>471.5851917092117</v>
      </c>
      <c r="HE27" s="37">
        <v>483.20593562115459</v>
      </c>
      <c r="HF27" s="37">
        <v>465.70750777446102</v>
      </c>
      <c r="HG27" s="37">
        <v>456.55448608968806</v>
      </c>
      <c r="HH27" s="37">
        <v>459.69718973469003</v>
      </c>
      <c r="HI27" s="37">
        <v>482.54562098951709</v>
      </c>
      <c r="HJ27" s="37">
        <v>447.79562880877711</v>
      </c>
      <c r="HK27" s="37">
        <v>460.47036150936378</v>
      </c>
      <c r="HL27" s="37">
        <v>455.15591097091112</v>
      </c>
      <c r="HM27" s="37">
        <v>473.74634837969001</v>
      </c>
      <c r="HN27" s="37">
        <v>457.01544122343176</v>
      </c>
      <c r="HO27" s="37">
        <v>435.27772344385369</v>
      </c>
      <c r="HP27" s="37">
        <v>443.06929852038883</v>
      </c>
      <c r="HQ27" s="37">
        <v>473.02771905333145</v>
      </c>
      <c r="HR27" s="37">
        <v>445.2855321029125</v>
      </c>
      <c r="HS27" s="37">
        <v>457.81087122950044</v>
      </c>
      <c r="HT27" s="37">
        <v>457.49518152024655</v>
      </c>
      <c r="HU27" s="37">
        <v>490.57890770687231</v>
      </c>
      <c r="HV27" s="37">
        <v>502.49586687934652</v>
      </c>
      <c r="HW27" s="37">
        <v>462.45393068127254</v>
      </c>
      <c r="HX27" s="37">
        <v>487.77326266685651</v>
      </c>
      <c r="HY27" s="37">
        <v>479.43547836216152</v>
      </c>
      <c r="HZ27" s="37">
        <v>468.16348283628173</v>
      </c>
      <c r="IA27" s="37">
        <v>459.60025991162422</v>
      </c>
      <c r="IB27" s="37">
        <v>449.07665914448017</v>
      </c>
      <c r="IC27" s="37">
        <v>446.81662359741227</v>
      </c>
      <c r="ID27" s="37">
        <v>452.37476116897255</v>
      </c>
      <c r="IE27" s="37">
        <v>452.30834483197532</v>
      </c>
      <c r="IF27" s="37">
        <v>472.93875824774091</v>
      </c>
      <c r="IG27" s="37">
        <v>456.26917289123912</v>
      </c>
      <c r="IH27" s="37">
        <v>480.14665646281867</v>
      </c>
      <c r="II27" s="37">
        <v>498.77667211087254</v>
      </c>
      <c r="IJ27" s="37">
        <v>480.89859945994675</v>
      </c>
      <c r="IK27" s="37">
        <v>478.97693609578079</v>
      </c>
      <c r="IL27" s="37">
        <v>499.72133285112159</v>
      </c>
      <c r="IM27" s="37">
        <v>513.59297340215653</v>
      </c>
      <c r="IN27" s="37">
        <v>506.57932568271701</v>
      </c>
    </row>
    <row r="28" spans="1:248" ht="15" x14ac:dyDescent="0.2">
      <c r="A28" s="7">
        <v>140</v>
      </c>
      <c r="B28" s="10">
        <f ca="1"/>
        <v>4</v>
      </c>
      <c r="D28" s="42" cm="1">
        <f t="array" aca="1" ref="D28" ca="1">+price2</f>
        <v>268.27026205156903</v>
      </c>
      <c r="F28" s="76">
        <v>23</v>
      </c>
      <c r="G28" s="37">
        <v>1121.8946886429501</v>
      </c>
      <c r="H28" s="37">
        <v>1088.4358313009711</v>
      </c>
      <c r="I28" s="37">
        <v>1104.5656852328075</v>
      </c>
      <c r="J28" s="37">
        <v>1174.7682729268201</v>
      </c>
      <c r="K28" s="37">
        <v>1203.9486353158775</v>
      </c>
      <c r="L28" s="37">
        <v>1176.0236267764606</v>
      </c>
      <c r="M28" s="37">
        <v>1165.4353050783363</v>
      </c>
      <c r="N28" s="37">
        <v>1198.8150024252959</v>
      </c>
      <c r="O28" s="37">
        <v>1175.0049270025386</v>
      </c>
      <c r="P28" s="37">
        <v>1197.8192225889584</v>
      </c>
      <c r="Q28" s="37">
        <v>1207.8599799987157</v>
      </c>
      <c r="R28" s="37">
        <v>1255.3006921716576</v>
      </c>
      <c r="S28" s="37">
        <v>1253.0725897840077</v>
      </c>
      <c r="T28" s="37">
        <v>1237.7933818968568</v>
      </c>
      <c r="U28" s="37">
        <v>1146.9518929551314</v>
      </c>
      <c r="V28" s="37">
        <v>1101.3604533582322</v>
      </c>
      <c r="W28" s="37">
        <v>1095.2491512647218</v>
      </c>
      <c r="X28" s="37">
        <v>1060.1017306550543</v>
      </c>
      <c r="Y28" s="37">
        <v>1083.3412599776075</v>
      </c>
      <c r="Z28" s="37">
        <v>1120.8224809846747</v>
      </c>
      <c r="AA28" s="37">
        <v>1110.3097575332233</v>
      </c>
      <c r="AB28" s="37">
        <v>1123.3924558765832</v>
      </c>
      <c r="AC28" s="37">
        <v>1101.6257996635325</v>
      </c>
      <c r="AD28" s="37">
        <v>1104.0371634966114</v>
      </c>
      <c r="AE28" s="37">
        <v>1041.7302983555114</v>
      </c>
      <c r="AF28" s="37">
        <v>1055.5786601978386</v>
      </c>
      <c r="AG28" s="37">
        <v>1041.6786782288466</v>
      </c>
      <c r="AH28" s="37">
        <v>1091.3456802599287</v>
      </c>
      <c r="AI28" s="37">
        <v>1085.8206387988319</v>
      </c>
      <c r="AJ28" s="37">
        <v>1081.40450669954</v>
      </c>
      <c r="AK28" s="37">
        <v>1091.823718270042</v>
      </c>
      <c r="AL28" s="37">
        <v>1090.6420926263306</v>
      </c>
      <c r="AM28" s="37">
        <v>1073.8153238587245</v>
      </c>
      <c r="AN28" s="37">
        <v>1064.2859188360419</v>
      </c>
      <c r="AO28" s="37">
        <v>1088.2742725340674</v>
      </c>
      <c r="AP28" s="37">
        <v>1083.4055232155274</v>
      </c>
      <c r="AQ28" s="37">
        <v>1110.3240319095908</v>
      </c>
      <c r="AR28" s="37">
        <v>1109.4180282665202</v>
      </c>
      <c r="AS28" s="37">
        <v>1150.6529504928294</v>
      </c>
      <c r="AT28" s="37">
        <v>1121.4240086575264</v>
      </c>
      <c r="AU28" s="37">
        <v>1138.0822278666001</v>
      </c>
      <c r="AV28" s="37">
        <v>1133.0508132150924</v>
      </c>
      <c r="AW28" s="37">
        <v>1178.7556752433902</v>
      </c>
      <c r="AX28" s="37">
        <v>1126.7160472864302</v>
      </c>
      <c r="AY28" s="37">
        <v>1193.588099142597</v>
      </c>
      <c r="AZ28" s="37">
        <v>1215.9238514627166</v>
      </c>
      <c r="BA28" s="37">
        <v>1203.1666292275497</v>
      </c>
      <c r="BB28" s="37">
        <v>1252.9287121475154</v>
      </c>
      <c r="BC28" s="37">
        <v>1253.0734723403255</v>
      </c>
      <c r="BD28" s="37">
        <v>1201.9334538485334</v>
      </c>
      <c r="BE28" s="37">
        <v>1108.7531204592003</v>
      </c>
      <c r="BF28" s="37">
        <v>1077.657455574358</v>
      </c>
      <c r="BG28" s="37">
        <v>1129.2943890185186</v>
      </c>
      <c r="BH28" s="37">
        <v>1139.1539030640299</v>
      </c>
      <c r="BI28" s="37">
        <v>1159.0438251538349</v>
      </c>
      <c r="BJ28" s="37">
        <v>1174.685304938326</v>
      </c>
      <c r="BK28" s="37">
        <v>1213.8338232553117</v>
      </c>
      <c r="BL28" s="37">
        <v>1182.5579750418185</v>
      </c>
      <c r="BM28" s="37">
        <v>1108.2328430744619</v>
      </c>
      <c r="BN28" s="37">
        <v>1145.2628729424064</v>
      </c>
      <c r="BO28" s="37">
        <v>1180.4028523918403</v>
      </c>
      <c r="BP28" s="37">
        <v>1178.0606663701583</v>
      </c>
      <c r="BQ28" s="37">
        <v>1202.8181351317896</v>
      </c>
      <c r="BR28" s="37">
        <v>1182.1496981828832</v>
      </c>
      <c r="BS28" s="37">
        <v>1148.6566779128152</v>
      </c>
      <c r="BT28" s="37">
        <v>1195.1575664649724</v>
      </c>
      <c r="BU28" s="37">
        <v>1145.537119398597</v>
      </c>
      <c r="BV28" s="37">
        <v>1047.9443644100415</v>
      </c>
      <c r="BW28" s="37">
        <v>951.85371394371941</v>
      </c>
      <c r="BX28" s="37">
        <v>981.90698360593933</v>
      </c>
      <c r="BY28" s="37">
        <v>978.19538448241474</v>
      </c>
      <c r="BZ28" s="37">
        <v>943.77829945549058</v>
      </c>
      <c r="CA28" s="37">
        <v>936.86093382469232</v>
      </c>
      <c r="CB28" s="37">
        <v>953.52814507408073</v>
      </c>
      <c r="CC28" s="37">
        <v>939.42428933030533</v>
      </c>
      <c r="CD28" s="37">
        <v>941.17354396061569</v>
      </c>
      <c r="CE28" s="37">
        <v>923.82350551130833</v>
      </c>
      <c r="CF28" s="37">
        <v>873.91178987255785</v>
      </c>
      <c r="CG28" s="37">
        <v>873.10635969621114</v>
      </c>
      <c r="CH28" s="37">
        <v>939.34464589636661</v>
      </c>
      <c r="CI28" s="37">
        <v>973.45092596161965</v>
      </c>
      <c r="CJ28" s="37">
        <v>924.4399736795466</v>
      </c>
      <c r="CK28" s="37">
        <v>929.92765874420741</v>
      </c>
      <c r="CL28" s="37">
        <v>902.36473653947075</v>
      </c>
      <c r="CM28" s="37">
        <v>881.17101078223538</v>
      </c>
      <c r="CN28" s="37">
        <v>897.60753142588237</v>
      </c>
      <c r="CO28" s="37">
        <v>1001.3015865072983</v>
      </c>
      <c r="CP28" s="37">
        <v>952.29356446796294</v>
      </c>
      <c r="CQ28" s="37">
        <v>937.40052285423405</v>
      </c>
      <c r="CR28" s="37">
        <v>895.63186376745989</v>
      </c>
      <c r="CS28" s="37">
        <v>909.63875202880888</v>
      </c>
      <c r="CT28" s="37">
        <v>877.04846395350819</v>
      </c>
      <c r="CU28" s="37">
        <v>895.05165061917319</v>
      </c>
      <c r="CV28" s="37">
        <v>924.85735049219693</v>
      </c>
      <c r="CW28" s="37">
        <v>990.80832053533129</v>
      </c>
      <c r="CX28" s="37">
        <v>955.99851306495088</v>
      </c>
      <c r="CY28" s="37">
        <v>958.74508375746655</v>
      </c>
      <c r="CZ28" s="37">
        <v>979.16066519912806</v>
      </c>
      <c r="DA28" s="37">
        <v>986.32449284152869</v>
      </c>
      <c r="DB28" s="37">
        <v>1026.7066144396147</v>
      </c>
      <c r="DC28" s="37">
        <v>950.12701946202742</v>
      </c>
      <c r="DD28" s="37">
        <v>909.44466448080789</v>
      </c>
      <c r="DE28" s="37">
        <v>912.67655290764401</v>
      </c>
      <c r="DF28" s="37">
        <v>892.75525781182171</v>
      </c>
      <c r="DG28" s="37">
        <v>932.39290758388552</v>
      </c>
      <c r="DH28" s="37">
        <v>987.10763019017111</v>
      </c>
      <c r="DI28" s="37">
        <v>992.25934197416336</v>
      </c>
      <c r="DJ28" s="37">
        <v>993.83244961544904</v>
      </c>
      <c r="DK28" s="37">
        <v>952.69544251757645</v>
      </c>
      <c r="DL28" s="37">
        <v>946.39192705715186</v>
      </c>
      <c r="DM28" s="37">
        <v>956.21580560428379</v>
      </c>
      <c r="DN28" s="37">
        <v>958.35966057133032</v>
      </c>
      <c r="DO28" s="37">
        <v>978.19360718861105</v>
      </c>
      <c r="DP28" s="37">
        <v>981.29784940904722</v>
      </c>
      <c r="DQ28" s="37">
        <v>1003.4265507169222</v>
      </c>
      <c r="DR28" s="37">
        <v>1054.9723774007389</v>
      </c>
      <c r="DS28" s="37">
        <v>1073.7827126185159</v>
      </c>
      <c r="DT28" s="37">
        <v>1098.5173369960173</v>
      </c>
      <c r="DU28" s="37">
        <v>1057.3482485373879</v>
      </c>
      <c r="DV28" s="37">
        <v>1019.8945959256608</v>
      </c>
      <c r="DW28" s="37">
        <v>1043.7656977516558</v>
      </c>
      <c r="DX28" s="37">
        <v>1055.5933108135316</v>
      </c>
      <c r="DY28" s="37">
        <v>1096.5883491711713</v>
      </c>
      <c r="DZ28" s="37">
        <v>1108.3928211458076</v>
      </c>
      <c r="EA28" s="37">
        <v>1071.4973048632464</v>
      </c>
      <c r="EB28" s="37">
        <v>1132.3137696023007</v>
      </c>
      <c r="EC28" s="37">
        <v>1163.5912593275734</v>
      </c>
      <c r="ED28" s="37">
        <v>1243.3139850352563</v>
      </c>
      <c r="EE28" s="37">
        <v>1180.1847019795498</v>
      </c>
      <c r="EF28" s="37">
        <v>1227.2692637759928</v>
      </c>
      <c r="EG28" s="37">
        <v>1208.1837716831808</v>
      </c>
      <c r="EH28" s="37">
        <v>1209.2922313737902</v>
      </c>
      <c r="EI28" s="37">
        <v>1229.9016376185955</v>
      </c>
      <c r="EJ28" s="37">
        <v>1191.6592890832983</v>
      </c>
      <c r="EK28" s="37">
        <v>1197.3801329253383</v>
      </c>
      <c r="EL28" s="37">
        <v>1251.9938468331886</v>
      </c>
      <c r="EM28" s="37">
        <v>1197.8298663979433</v>
      </c>
      <c r="EN28" s="37">
        <v>1195.6086930435654</v>
      </c>
      <c r="EO28" s="37">
        <v>1220.6395269295313</v>
      </c>
      <c r="EP28" s="37">
        <v>1200.204911377888</v>
      </c>
      <c r="EQ28" s="37">
        <v>1232.9859148191397</v>
      </c>
      <c r="ER28" s="37">
        <v>1243.9245442563224</v>
      </c>
      <c r="ES28" s="37">
        <v>1229.2191652801819</v>
      </c>
      <c r="ET28" s="37">
        <v>1273.6523005713238</v>
      </c>
      <c r="EU28" s="37">
        <v>1255.8220459564152</v>
      </c>
      <c r="EV28" s="37">
        <v>1207.7011026567379</v>
      </c>
      <c r="EW28" s="37">
        <v>1204.1287975519022</v>
      </c>
      <c r="EX28" s="37">
        <v>1173.5715238464823</v>
      </c>
      <c r="EY28" s="37">
        <v>1231.2790633830318</v>
      </c>
      <c r="EZ28" s="37">
        <v>1289.0947914589608</v>
      </c>
      <c r="FA28" s="37">
        <v>1301.4519299003941</v>
      </c>
      <c r="FB28" s="37">
        <v>1237.6882911401576</v>
      </c>
      <c r="FC28" s="37">
        <v>1307.7391423729766</v>
      </c>
      <c r="FD28" s="37">
        <v>1306.6997074311175</v>
      </c>
      <c r="FE28" s="37">
        <v>1295.4389870804841</v>
      </c>
      <c r="FF28" s="37">
        <v>1279.0010969658513</v>
      </c>
      <c r="FG28" s="37">
        <v>1290.6228545279582</v>
      </c>
      <c r="FH28" s="37">
        <v>1236.5752978323353</v>
      </c>
      <c r="FI28" s="37">
        <v>1227.1501489039974</v>
      </c>
      <c r="FJ28" s="37">
        <v>1311.682879293659</v>
      </c>
      <c r="FK28" s="37">
        <v>1277.2167591839429</v>
      </c>
      <c r="FL28" s="37">
        <v>1329.4678892495385</v>
      </c>
      <c r="FM28" s="37">
        <v>1347.2964050564137</v>
      </c>
      <c r="FN28" s="37">
        <v>1302.3977499543737</v>
      </c>
      <c r="FO28" s="37">
        <v>1397.0642597281783</v>
      </c>
      <c r="FP28" s="37">
        <v>1362.8293234487637</v>
      </c>
      <c r="FQ28" s="37">
        <v>1328.0874138356583</v>
      </c>
      <c r="FR28" s="37">
        <v>1286.5144560788212</v>
      </c>
      <c r="FS28" s="37">
        <v>1246.3749442010526</v>
      </c>
      <c r="FT28" s="37">
        <v>1253.7037462605874</v>
      </c>
      <c r="FU28" s="37">
        <v>1208.6836330721535</v>
      </c>
      <c r="FV28" s="37">
        <v>1225.4001700876056</v>
      </c>
      <c r="FW28" s="37">
        <v>1217.5313327135307</v>
      </c>
      <c r="FX28" s="37">
        <v>1239.5798597343187</v>
      </c>
      <c r="FY28" s="37">
        <v>1267.3305533344965</v>
      </c>
      <c r="FZ28" s="37">
        <v>1285.8832407132952</v>
      </c>
      <c r="GA28" s="37">
        <v>1257.4504224736913</v>
      </c>
      <c r="GB28" s="37">
        <v>1224.1104569611302</v>
      </c>
      <c r="GC28" s="37">
        <v>1161.9486497398007</v>
      </c>
      <c r="GD28" s="37">
        <v>1207.3455126260269</v>
      </c>
      <c r="GE28" s="37">
        <v>1176.1073837731094</v>
      </c>
      <c r="GF28" s="37">
        <v>1206.4196801348619</v>
      </c>
      <c r="GG28" s="37">
        <v>1101.5681973670867</v>
      </c>
      <c r="GH28" s="37">
        <v>1079.9582170744675</v>
      </c>
      <c r="GI28" s="37">
        <v>1039.7955414653286</v>
      </c>
      <c r="GJ28" s="37">
        <v>1034.3944504242011</v>
      </c>
      <c r="GK28" s="37">
        <v>1087.350444264905</v>
      </c>
      <c r="GL28" s="37">
        <v>1017.5115915540445</v>
      </c>
      <c r="GM28" s="37">
        <v>1051.5690603317503</v>
      </c>
      <c r="GN28" s="37">
        <v>1080.787566614563</v>
      </c>
      <c r="GO28" s="37">
        <v>1072.7344566733641</v>
      </c>
      <c r="GP28" s="37">
        <v>1080.6137083270371</v>
      </c>
      <c r="GQ28" s="37">
        <v>1114.7254842595939</v>
      </c>
      <c r="GR28" s="37">
        <v>1129.8231924271288</v>
      </c>
      <c r="GS28" s="37">
        <v>1110.7545140332752</v>
      </c>
      <c r="GT28" s="37">
        <v>1051.8900953155724</v>
      </c>
      <c r="GU28" s="37">
        <v>1033.4602963651828</v>
      </c>
      <c r="GV28" s="37">
        <v>1062.3304119781005</v>
      </c>
      <c r="GW28" s="37">
        <v>1112.9172709459569</v>
      </c>
      <c r="GX28" s="37">
        <v>1149.2110429411666</v>
      </c>
      <c r="GY28" s="37">
        <v>1138.9582020162097</v>
      </c>
      <c r="GZ28" s="37">
        <v>1187.293377310365</v>
      </c>
      <c r="HA28" s="37">
        <v>1165.77308971906</v>
      </c>
      <c r="HB28" s="37">
        <v>1182.7690175454115</v>
      </c>
      <c r="HC28" s="37">
        <v>1171.3967590759657</v>
      </c>
      <c r="HD28" s="37">
        <v>1189.518147351484</v>
      </c>
      <c r="HE28" s="37">
        <v>1221.8530004546326</v>
      </c>
      <c r="HF28" s="37">
        <v>1202.1820031346897</v>
      </c>
      <c r="HG28" s="37">
        <v>1220.3489712340483</v>
      </c>
      <c r="HH28" s="37">
        <v>1170.9663616278908</v>
      </c>
      <c r="HI28" s="37">
        <v>1215.9477554019688</v>
      </c>
      <c r="HJ28" s="37">
        <v>1245.9404949582886</v>
      </c>
      <c r="HK28" s="37">
        <v>1223.3352433223488</v>
      </c>
      <c r="HL28" s="37">
        <v>1236.6536058737922</v>
      </c>
      <c r="HM28" s="37">
        <v>1242.2896615374407</v>
      </c>
      <c r="HN28" s="37">
        <v>1258.6841593372692</v>
      </c>
      <c r="HO28" s="37">
        <v>1276.0686365803833</v>
      </c>
      <c r="HP28" s="37">
        <v>1282.2620293363411</v>
      </c>
      <c r="HQ28" s="37">
        <v>1294.6490905828505</v>
      </c>
      <c r="HR28" s="37">
        <v>1292.4174498402058</v>
      </c>
      <c r="HS28" s="37">
        <v>1291.311891204959</v>
      </c>
      <c r="HT28" s="37">
        <v>1274.4065234743073</v>
      </c>
      <c r="HU28" s="37">
        <v>1301.708584811118</v>
      </c>
      <c r="HV28" s="37">
        <v>1334.8066012478816</v>
      </c>
      <c r="HW28" s="37">
        <v>1299.7200323218497</v>
      </c>
      <c r="HX28" s="37">
        <v>1341.7552484770961</v>
      </c>
      <c r="HY28" s="37">
        <v>1342.135236277541</v>
      </c>
      <c r="HZ28" s="37">
        <v>1332.2547265886139</v>
      </c>
      <c r="IA28" s="37">
        <v>1361.0223994375651</v>
      </c>
      <c r="IB28" s="37">
        <v>1373.0133275173114</v>
      </c>
      <c r="IC28" s="37">
        <v>1426.13617943603</v>
      </c>
      <c r="ID28" s="37">
        <v>1441.627338327241</v>
      </c>
      <c r="IE28" s="37">
        <v>1431.8073915532561</v>
      </c>
      <c r="IF28" s="37">
        <v>1419.2378653076528</v>
      </c>
      <c r="IG28" s="37">
        <v>1424.6922741748115</v>
      </c>
      <c r="IH28" s="37">
        <v>1428.1274599191884</v>
      </c>
      <c r="II28" s="37">
        <v>1376.3234875394855</v>
      </c>
      <c r="IJ28" s="37">
        <v>1388.9069129289417</v>
      </c>
      <c r="IK28" s="37">
        <v>1379.4221081609637</v>
      </c>
      <c r="IL28" s="37">
        <v>1411.8305324612184</v>
      </c>
      <c r="IM28" s="37">
        <v>1399.322279150834</v>
      </c>
      <c r="IN28" s="37">
        <v>1412.662508386529</v>
      </c>
    </row>
    <row r="29" spans="1:248" ht="15" x14ac:dyDescent="0.2">
      <c r="A29" s="7">
        <v>160</v>
      </c>
      <c r="B29" s="10">
        <f ca="1"/>
        <v>0</v>
      </c>
      <c r="D29" s="42" cm="1">
        <f t="array" aca="1" ref="D29" ca="1">+price2</f>
        <v>0</v>
      </c>
      <c r="F29" s="76">
        <v>24</v>
      </c>
      <c r="G29" s="37">
        <v>1121.8946886429501</v>
      </c>
      <c r="H29" s="37">
        <v>1048.9995500346522</v>
      </c>
      <c r="I29" s="37">
        <v>1048.9149362337907</v>
      </c>
      <c r="J29" s="37">
        <v>973.74932006584982</v>
      </c>
      <c r="K29" s="37">
        <v>987.63957226558307</v>
      </c>
      <c r="L29" s="37">
        <v>954.85662256407977</v>
      </c>
      <c r="M29" s="37">
        <v>954.52743830849317</v>
      </c>
      <c r="N29" s="37">
        <v>1016.4117240444455</v>
      </c>
      <c r="O29" s="37">
        <v>1004.9909919261472</v>
      </c>
      <c r="P29" s="37">
        <v>1079.9149316343612</v>
      </c>
      <c r="Q29" s="37">
        <v>1042.7509278119849</v>
      </c>
      <c r="R29" s="37">
        <v>1061.8147952329218</v>
      </c>
      <c r="S29" s="37">
        <v>1096.310084789242</v>
      </c>
      <c r="T29" s="37">
        <v>1143.4718941111405</v>
      </c>
      <c r="U29" s="37">
        <v>1138.8764879331754</v>
      </c>
      <c r="V29" s="37">
        <v>1124.9086138056387</v>
      </c>
      <c r="W29" s="37">
        <v>1145.9041159135334</v>
      </c>
      <c r="X29" s="37">
        <v>1203.4389673498188</v>
      </c>
      <c r="Y29" s="37">
        <v>1211.8797018462237</v>
      </c>
      <c r="Z29" s="37">
        <v>1130.8446900825677</v>
      </c>
      <c r="AA29" s="37">
        <v>1126.1847260438133</v>
      </c>
      <c r="AB29" s="37">
        <v>1144.8191499319632</v>
      </c>
      <c r="AC29" s="37">
        <v>1183.5781123375621</v>
      </c>
      <c r="AD29" s="37">
        <v>1209.3726150470734</v>
      </c>
      <c r="AE29" s="37">
        <v>1204.0037369565257</v>
      </c>
      <c r="AF29" s="37">
        <v>1142.2521316033349</v>
      </c>
      <c r="AG29" s="37">
        <v>1057.3051855481792</v>
      </c>
      <c r="AH29" s="37">
        <v>1068.6314551699502</v>
      </c>
      <c r="AI29" s="37">
        <v>1059.1542958669233</v>
      </c>
      <c r="AJ29" s="37">
        <v>1061.7482230658024</v>
      </c>
      <c r="AK29" s="37">
        <v>1064.421834913883</v>
      </c>
      <c r="AL29" s="37">
        <v>1054.9274972123428</v>
      </c>
      <c r="AM29" s="37">
        <v>993.32863159883527</v>
      </c>
      <c r="AN29" s="37">
        <v>997.2577909744399</v>
      </c>
      <c r="AO29" s="37">
        <v>1052.3608943995609</v>
      </c>
      <c r="AP29" s="37">
        <v>1043.4835746597207</v>
      </c>
      <c r="AQ29" s="37">
        <v>986.3322689985647</v>
      </c>
      <c r="AR29" s="37">
        <v>923.10132773201667</v>
      </c>
      <c r="AS29" s="37">
        <v>908.21767430370619</v>
      </c>
      <c r="AT29" s="37">
        <v>958.74306260728224</v>
      </c>
      <c r="AU29" s="37">
        <v>956.96693794331452</v>
      </c>
      <c r="AV29" s="37">
        <v>963.84117053443742</v>
      </c>
      <c r="AW29" s="37">
        <v>1010.5942460724269</v>
      </c>
      <c r="AX29" s="37">
        <v>1028.1844685798792</v>
      </c>
      <c r="AY29" s="37">
        <v>1082.1323678458348</v>
      </c>
      <c r="AZ29" s="37">
        <v>1149.6321793178831</v>
      </c>
      <c r="BA29" s="37">
        <v>1134.7082847663437</v>
      </c>
      <c r="BB29" s="37">
        <v>1141.1837308875345</v>
      </c>
      <c r="BC29" s="37">
        <v>1077.0475814172501</v>
      </c>
      <c r="BD29" s="37">
        <v>1011.4886044056149</v>
      </c>
      <c r="BE29" s="37">
        <v>1034.4405527823494</v>
      </c>
      <c r="BF29" s="37">
        <v>1046.5161373122426</v>
      </c>
      <c r="BG29" s="37">
        <v>1082.8067110994746</v>
      </c>
      <c r="BH29" s="37">
        <v>1045.8077923171024</v>
      </c>
      <c r="BI29" s="37">
        <v>1029.2801399594593</v>
      </c>
      <c r="BJ29" s="37">
        <v>1018.9292944198429</v>
      </c>
      <c r="BK29" s="37">
        <v>1030.039092207275</v>
      </c>
      <c r="BL29" s="37">
        <v>1080.2868768289891</v>
      </c>
      <c r="BM29" s="37">
        <v>1091.7668389828266</v>
      </c>
      <c r="BN29" s="37">
        <v>1093.569479878533</v>
      </c>
      <c r="BO29" s="37">
        <v>1087.3663403228184</v>
      </c>
      <c r="BP29" s="37">
        <v>1102.1306375050094</v>
      </c>
      <c r="BQ29" s="37">
        <v>1089.3509648431648</v>
      </c>
      <c r="BR29" s="37">
        <v>1118.9513683317248</v>
      </c>
      <c r="BS29" s="37">
        <v>1138.7646911138038</v>
      </c>
      <c r="BT29" s="37">
        <v>1213.5405198676528</v>
      </c>
      <c r="BU29" s="37">
        <v>1215.3239014579631</v>
      </c>
      <c r="BV29" s="37">
        <v>1246.791859348717</v>
      </c>
      <c r="BW29" s="37">
        <v>1262.2234428435979</v>
      </c>
      <c r="BX29" s="37">
        <v>1305.0388326264742</v>
      </c>
      <c r="BY29" s="37">
        <v>1394.8102449024973</v>
      </c>
      <c r="BZ29" s="37">
        <v>1432.6546341118792</v>
      </c>
      <c r="CA29" s="37">
        <v>1426.7760497431971</v>
      </c>
      <c r="CB29" s="37">
        <v>1414.1392319722922</v>
      </c>
      <c r="CC29" s="37">
        <v>1431.3671142231594</v>
      </c>
      <c r="CD29" s="37">
        <v>1512.8411445311353</v>
      </c>
      <c r="CE29" s="37">
        <v>1538.1626987051825</v>
      </c>
      <c r="CF29" s="37">
        <v>1569.7331318387498</v>
      </c>
      <c r="CG29" s="37">
        <v>1533.8955697891954</v>
      </c>
      <c r="CH29" s="37">
        <v>1501.9391214408215</v>
      </c>
      <c r="CI29" s="37">
        <v>1536.231351707401</v>
      </c>
      <c r="CJ29" s="37">
        <v>1451.2414122395962</v>
      </c>
      <c r="CK29" s="37">
        <v>1509.802229306106</v>
      </c>
      <c r="CL29" s="37">
        <v>1517.1171568033853</v>
      </c>
      <c r="CM29" s="37">
        <v>1524.4355876410516</v>
      </c>
      <c r="CN29" s="37">
        <v>1569.5666157041437</v>
      </c>
      <c r="CO29" s="37">
        <v>1573.2159406219191</v>
      </c>
      <c r="CP29" s="37">
        <v>1581.0241995272918</v>
      </c>
      <c r="CQ29" s="37">
        <v>1612.0377250025156</v>
      </c>
      <c r="CR29" s="37">
        <v>1599.8810324749302</v>
      </c>
      <c r="CS29" s="37">
        <v>1645.1535931907304</v>
      </c>
      <c r="CT29" s="37">
        <v>1723.3245054898359</v>
      </c>
      <c r="CU29" s="37">
        <v>1714.2954043529912</v>
      </c>
      <c r="CV29" s="37">
        <v>1675.4294571374012</v>
      </c>
      <c r="CW29" s="37">
        <v>1688.1897148312257</v>
      </c>
      <c r="CX29" s="37">
        <v>1650.3573125506673</v>
      </c>
      <c r="CY29" s="37">
        <v>1654.3874387698236</v>
      </c>
      <c r="CZ29" s="37">
        <v>1696.2143937512515</v>
      </c>
      <c r="DA29" s="37">
        <v>1705.5886938971034</v>
      </c>
      <c r="DB29" s="37">
        <v>1696.6641305969924</v>
      </c>
      <c r="DC29" s="37">
        <v>1667.3509862700359</v>
      </c>
      <c r="DD29" s="37">
        <v>1663.0031991688722</v>
      </c>
      <c r="DE29" s="37">
        <v>1653.3652207068449</v>
      </c>
      <c r="DF29" s="37">
        <v>1650.788129197648</v>
      </c>
      <c r="DG29" s="37">
        <v>1624.9054139622326</v>
      </c>
      <c r="DH29" s="37">
        <v>1554.2307895384183</v>
      </c>
      <c r="DI29" s="37">
        <v>1540.2189491287384</v>
      </c>
      <c r="DJ29" s="37">
        <v>1553.0272352115462</v>
      </c>
      <c r="DK29" s="37">
        <v>1551.0441487798521</v>
      </c>
      <c r="DL29" s="37">
        <v>1574.351106300524</v>
      </c>
      <c r="DM29" s="37">
        <v>1595.528618159942</v>
      </c>
      <c r="DN29" s="37">
        <v>1598.1107051889849</v>
      </c>
      <c r="DO29" s="37">
        <v>1503.3934876393273</v>
      </c>
      <c r="DP29" s="37">
        <v>1529.6562811785848</v>
      </c>
      <c r="DQ29" s="37">
        <v>1561.5960359254022</v>
      </c>
      <c r="DR29" s="37">
        <v>1560.2293871632016</v>
      </c>
      <c r="DS29" s="37">
        <v>1560.4716389307985</v>
      </c>
      <c r="DT29" s="37">
        <v>1572.3981434543341</v>
      </c>
      <c r="DU29" s="37">
        <v>1569.9370741147075</v>
      </c>
      <c r="DV29" s="37">
        <v>1569.6383628388578</v>
      </c>
      <c r="DW29" s="37">
        <v>1622.7457449727992</v>
      </c>
      <c r="DX29" s="37">
        <v>1586.9606289259448</v>
      </c>
      <c r="DY29" s="37">
        <v>1558.8447070914356</v>
      </c>
      <c r="DZ29" s="37">
        <v>1527.4049936337999</v>
      </c>
      <c r="EA29" s="37">
        <v>1534.3177941791414</v>
      </c>
      <c r="EB29" s="37">
        <v>1533.5439828856981</v>
      </c>
      <c r="EC29" s="37">
        <v>1540.9031108310978</v>
      </c>
      <c r="ED29" s="37">
        <v>1521.5200383082035</v>
      </c>
      <c r="EE29" s="37">
        <v>1484.0540408617601</v>
      </c>
      <c r="EF29" s="37">
        <v>1470.7630605788074</v>
      </c>
      <c r="EG29" s="37">
        <v>1394.6157710687439</v>
      </c>
      <c r="EH29" s="37">
        <v>1367.7669955217712</v>
      </c>
      <c r="EI29" s="37">
        <v>1350.4250225661317</v>
      </c>
      <c r="EJ29" s="37">
        <v>1372.6202718872644</v>
      </c>
      <c r="EK29" s="37">
        <v>1390.019521899012</v>
      </c>
      <c r="EL29" s="37">
        <v>1384.0494479148399</v>
      </c>
      <c r="EM29" s="37">
        <v>1372.7614873004711</v>
      </c>
      <c r="EN29" s="37">
        <v>1409.0324244590781</v>
      </c>
      <c r="EO29" s="37">
        <v>1446.2374523950893</v>
      </c>
      <c r="EP29" s="37">
        <v>1479.0325397909041</v>
      </c>
      <c r="EQ29" s="37">
        <v>1514.276465865795</v>
      </c>
      <c r="ER29" s="37">
        <v>1506.7374821354035</v>
      </c>
      <c r="ES29" s="37">
        <v>1461.668931208718</v>
      </c>
      <c r="ET29" s="37">
        <v>1438.9259879107299</v>
      </c>
      <c r="EU29" s="37">
        <v>1469.6388612791434</v>
      </c>
      <c r="EV29" s="37">
        <v>1440.5614313556914</v>
      </c>
      <c r="EW29" s="37">
        <v>1435.0282128395797</v>
      </c>
      <c r="EX29" s="37">
        <v>1492.9544049332983</v>
      </c>
      <c r="EY29" s="37">
        <v>1514.5833686361759</v>
      </c>
      <c r="EZ29" s="37">
        <v>1497.7973795005162</v>
      </c>
      <c r="FA29" s="37">
        <v>1440.2049368680284</v>
      </c>
      <c r="FB29" s="37">
        <v>1428.966765087082</v>
      </c>
      <c r="FC29" s="37">
        <v>1482.5188108690415</v>
      </c>
      <c r="FD29" s="37">
        <v>1462.8022839904374</v>
      </c>
      <c r="FE29" s="37">
        <v>1436.4108626380405</v>
      </c>
      <c r="FF29" s="37">
        <v>1458.2577204163251</v>
      </c>
      <c r="FG29" s="37">
        <v>1464.410936836445</v>
      </c>
      <c r="FH29" s="37">
        <v>1450.1913826558393</v>
      </c>
      <c r="FI29" s="37">
        <v>1419.9593735034618</v>
      </c>
      <c r="FJ29" s="37">
        <v>1389.8927307664583</v>
      </c>
      <c r="FK29" s="37">
        <v>1356.6068237159031</v>
      </c>
      <c r="FL29" s="37">
        <v>1357.2486402618454</v>
      </c>
      <c r="FM29" s="37">
        <v>1355.9939425529155</v>
      </c>
      <c r="FN29" s="37">
        <v>1327.3801490196436</v>
      </c>
      <c r="FO29" s="37">
        <v>1315.8705674147095</v>
      </c>
      <c r="FP29" s="37">
        <v>1316.3846735929585</v>
      </c>
      <c r="FQ29" s="37">
        <v>1287.9804989583367</v>
      </c>
      <c r="FR29" s="37">
        <v>1261.1414042913298</v>
      </c>
      <c r="FS29" s="37">
        <v>1286.3874965088646</v>
      </c>
      <c r="FT29" s="37">
        <v>1286.2011764417205</v>
      </c>
      <c r="FU29" s="37">
        <v>1274.5072206419338</v>
      </c>
      <c r="FV29" s="37">
        <v>1256.0909684500909</v>
      </c>
      <c r="FW29" s="37">
        <v>1248.6164169843134</v>
      </c>
      <c r="FX29" s="37">
        <v>1269.6110654525116</v>
      </c>
      <c r="FY29" s="37">
        <v>1305.0876058719989</v>
      </c>
      <c r="FZ29" s="37">
        <v>1335.2217534591732</v>
      </c>
      <c r="GA29" s="37">
        <v>1325.5523707157633</v>
      </c>
      <c r="GB29" s="37">
        <v>1290.4060756750366</v>
      </c>
      <c r="GC29" s="37">
        <v>1312.3933916313817</v>
      </c>
      <c r="GD29" s="37">
        <v>1308.9120892622836</v>
      </c>
      <c r="GE29" s="37">
        <v>1286.8476321066883</v>
      </c>
      <c r="GF29" s="37">
        <v>1308.940233594345</v>
      </c>
      <c r="GG29" s="37">
        <v>1344.1267092115152</v>
      </c>
      <c r="GH29" s="37">
        <v>1351.9676948324757</v>
      </c>
      <c r="GI29" s="37">
        <v>1384.9650722205809</v>
      </c>
      <c r="GJ29" s="37">
        <v>1356.8538514542893</v>
      </c>
      <c r="GK29" s="37">
        <v>1328.9797893340258</v>
      </c>
      <c r="GL29" s="37">
        <v>1349.6434173967909</v>
      </c>
      <c r="GM29" s="37">
        <v>1344.4162373177724</v>
      </c>
      <c r="GN29" s="37">
        <v>1334.5476576229</v>
      </c>
      <c r="GO29" s="37">
        <v>1326.1026083660963</v>
      </c>
      <c r="GP29" s="37">
        <v>1318.8573819352632</v>
      </c>
      <c r="GQ29" s="37">
        <v>1327.3733267084845</v>
      </c>
      <c r="GR29" s="37">
        <v>1354.067881714421</v>
      </c>
      <c r="GS29" s="37">
        <v>1401.9057519168975</v>
      </c>
      <c r="GT29" s="37">
        <v>1373.0635903548057</v>
      </c>
      <c r="GU29" s="37">
        <v>1360.6082851271844</v>
      </c>
      <c r="GV29" s="37">
        <v>1347.0433088315085</v>
      </c>
      <c r="GW29" s="37">
        <v>1346.5961318152797</v>
      </c>
      <c r="GX29" s="37">
        <v>1321.0305277294954</v>
      </c>
      <c r="GY29" s="37">
        <v>1316.3852547504869</v>
      </c>
      <c r="GZ29" s="37">
        <v>1301.4748022144488</v>
      </c>
      <c r="HA29" s="37">
        <v>1294.1847128309073</v>
      </c>
      <c r="HB29" s="37">
        <v>1295.1789433498325</v>
      </c>
      <c r="HC29" s="37">
        <v>1285.6001065679789</v>
      </c>
      <c r="HD29" s="37">
        <v>1287.7261164513698</v>
      </c>
      <c r="HE29" s="37">
        <v>1283.4858690270671</v>
      </c>
      <c r="HF29" s="37">
        <v>1271.1868475531808</v>
      </c>
      <c r="HG29" s="37">
        <v>1262.688179978026</v>
      </c>
      <c r="HH29" s="37">
        <v>1247.72636414771</v>
      </c>
      <c r="HI29" s="37">
        <v>1262.8914641260299</v>
      </c>
      <c r="HJ29" s="37">
        <v>1272.6947596430498</v>
      </c>
      <c r="HK29" s="37">
        <v>1289.7525208147949</v>
      </c>
      <c r="HL29" s="37">
        <v>1284.4406943911274</v>
      </c>
      <c r="HM29" s="37">
        <v>1290.1152653561553</v>
      </c>
      <c r="HN29" s="37">
        <v>1303.6703644369627</v>
      </c>
      <c r="HO29" s="37">
        <v>1315.6131275906521</v>
      </c>
      <c r="HP29" s="37">
        <v>1326.8187682225721</v>
      </c>
      <c r="HQ29" s="37">
        <v>1326.3650310347391</v>
      </c>
      <c r="HR29" s="37">
        <v>1312.4982242951935</v>
      </c>
      <c r="HS29" s="37">
        <v>1310.5458663452716</v>
      </c>
      <c r="HT29" s="37">
        <v>1302.2185537514017</v>
      </c>
      <c r="HU29" s="37">
        <v>1322.4850069250551</v>
      </c>
      <c r="HV29" s="37">
        <v>1309.163410604147</v>
      </c>
      <c r="HW29" s="37">
        <v>1319.4446670738091</v>
      </c>
      <c r="HX29" s="37">
        <v>1311.7235215511114</v>
      </c>
      <c r="HY29" s="37">
        <v>1310.3655308250036</v>
      </c>
      <c r="HZ29" s="37">
        <v>1297.0085057525214</v>
      </c>
      <c r="IA29" s="37">
        <v>1307.448882657782</v>
      </c>
      <c r="IB29" s="37">
        <v>1305.5522441786861</v>
      </c>
      <c r="IC29" s="37">
        <v>1282.4721934764993</v>
      </c>
      <c r="ID29" s="37">
        <v>1284.460736596666</v>
      </c>
      <c r="IE29" s="37">
        <v>1282.5805977555442</v>
      </c>
      <c r="IF29" s="37">
        <v>1293.6905359492459</v>
      </c>
      <c r="IG29" s="37">
        <v>1304.1301143632372</v>
      </c>
      <c r="IH29" s="37">
        <v>1312.4380674391341</v>
      </c>
      <c r="II29" s="37">
        <v>1321.1447701375207</v>
      </c>
      <c r="IJ29" s="37">
        <v>1325.8624914191325</v>
      </c>
      <c r="IK29" s="37">
        <v>1304.8645782734591</v>
      </c>
      <c r="IL29" s="37">
        <v>1306.583961093135</v>
      </c>
      <c r="IM29" s="37">
        <v>1307.9705946470001</v>
      </c>
      <c r="IN29" s="37">
        <v>1263.8211128538742</v>
      </c>
    </row>
    <row r="30" spans="1:248" ht="15" x14ac:dyDescent="0.2">
      <c r="A30" s="7">
        <v>180</v>
      </c>
      <c r="B30" s="10">
        <f ca="1"/>
        <v>1</v>
      </c>
      <c r="D30" s="42" cm="1">
        <f t="array" aca="1" ref="D30" ca="1">+price2</f>
        <v>498.44005716883646</v>
      </c>
      <c r="F30" s="76">
        <v>25</v>
      </c>
      <c r="G30" s="37">
        <v>1121.8946886429501</v>
      </c>
      <c r="H30" s="37">
        <v>1154.1043818416822</v>
      </c>
      <c r="I30" s="37">
        <v>1176.8479437058618</v>
      </c>
      <c r="J30" s="37">
        <v>1184.1711667122256</v>
      </c>
      <c r="K30" s="37">
        <v>1187.0479301088606</v>
      </c>
      <c r="L30" s="37">
        <v>1199.7505066807896</v>
      </c>
      <c r="M30" s="37">
        <v>1228.4319718314059</v>
      </c>
      <c r="N30" s="37">
        <v>1202.9724535713822</v>
      </c>
      <c r="O30" s="37">
        <v>1228.932912245446</v>
      </c>
      <c r="P30" s="37">
        <v>1248.04444317774</v>
      </c>
      <c r="Q30" s="37">
        <v>1233.0588831735608</v>
      </c>
      <c r="R30" s="37">
        <v>1267.4317390535743</v>
      </c>
      <c r="S30" s="37">
        <v>1251.4294175908574</v>
      </c>
      <c r="T30" s="37">
        <v>1277.1613120962402</v>
      </c>
      <c r="U30" s="37">
        <v>1283.9953010766965</v>
      </c>
      <c r="V30" s="37">
        <v>1280.1241973197307</v>
      </c>
      <c r="W30" s="37">
        <v>1183.8922133281728</v>
      </c>
      <c r="X30" s="37">
        <v>1316.1987497794928</v>
      </c>
      <c r="Y30" s="37">
        <v>1222.2033660936722</v>
      </c>
      <c r="Z30" s="37">
        <v>1148.9441049941306</v>
      </c>
      <c r="AA30" s="37">
        <v>1134.619734193418</v>
      </c>
      <c r="AB30" s="37">
        <v>1168.1217801252496</v>
      </c>
      <c r="AC30" s="37">
        <v>1087.8428686288826</v>
      </c>
      <c r="AD30" s="37">
        <v>1088.5498382664859</v>
      </c>
      <c r="AE30" s="37">
        <v>1152.346800908196</v>
      </c>
      <c r="AF30" s="37">
        <v>1140.2545254263578</v>
      </c>
      <c r="AG30" s="37">
        <v>1182.7433485708775</v>
      </c>
      <c r="AH30" s="37">
        <v>1129.964180173997</v>
      </c>
      <c r="AI30" s="37">
        <v>1134.0585153062289</v>
      </c>
      <c r="AJ30" s="37">
        <v>1183.1566283299676</v>
      </c>
      <c r="AK30" s="37">
        <v>1215.1103267576177</v>
      </c>
      <c r="AL30" s="37">
        <v>1273.9127620244737</v>
      </c>
      <c r="AM30" s="37">
        <v>1245.6646265044969</v>
      </c>
      <c r="AN30" s="37">
        <v>1253.1755651074288</v>
      </c>
      <c r="AO30" s="37">
        <v>1256.0162522083488</v>
      </c>
      <c r="AP30" s="37">
        <v>1277.4700955617002</v>
      </c>
      <c r="AQ30" s="37">
        <v>1248.5930337179811</v>
      </c>
      <c r="AR30" s="37">
        <v>1209.7799104714331</v>
      </c>
      <c r="AS30" s="37">
        <v>1259.1093225004226</v>
      </c>
      <c r="AT30" s="37">
        <v>1205.9906135605252</v>
      </c>
      <c r="AU30" s="37">
        <v>1105.5313669734576</v>
      </c>
      <c r="AV30" s="37">
        <v>1178.7118783101669</v>
      </c>
      <c r="AW30" s="37">
        <v>1207.8059004545748</v>
      </c>
      <c r="AX30" s="37">
        <v>1174.0765538490543</v>
      </c>
      <c r="AY30" s="37">
        <v>1145.5853798017315</v>
      </c>
      <c r="AZ30" s="37">
        <v>1052.6597946992781</v>
      </c>
      <c r="BA30" s="37">
        <v>1094.2538100176939</v>
      </c>
      <c r="BB30" s="37">
        <v>1050.1246223561302</v>
      </c>
      <c r="BC30" s="37">
        <v>1062.2537253341302</v>
      </c>
      <c r="BD30" s="37">
        <v>967.16664405534425</v>
      </c>
      <c r="BE30" s="37">
        <v>1012.0558733636857</v>
      </c>
      <c r="BF30" s="37">
        <v>985.220069648753</v>
      </c>
      <c r="BG30" s="37">
        <v>967.9319981501136</v>
      </c>
      <c r="BH30" s="37">
        <v>1024.9555048903094</v>
      </c>
      <c r="BI30" s="37">
        <v>997.01762149154081</v>
      </c>
      <c r="BJ30" s="37">
        <v>940.97341266247872</v>
      </c>
      <c r="BK30" s="37">
        <v>939.94742328322036</v>
      </c>
      <c r="BL30" s="37">
        <v>885.84934738901495</v>
      </c>
      <c r="BM30" s="37">
        <v>890.13886191259598</v>
      </c>
      <c r="BN30" s="37">
        <v>894.48757025397242</v>
      </c>
      <c r="BO30" s="37">
        <v>911.61029838341005</v>
      </c>
      <c r="BP30" s="37">
        <v>880.71743514475088</v>
      </c>
      <c r="BQ30" s="37">
        <v>919.86672388756392</v>
      </c>
      <c r="BR30" s="37">
        <v>943.93520101993431</v>
      </c>
      <c r="BS30" s="37">
        <v>984.58659332739558</v>
      </c>
      <c r="BT30" s="37">
        <v>912.64368983077929</v>
      </c>
      <c r="BU30" s="37">
        <v>885.25520809102113</v>
      </c>
      <c r="BV30" s="37">
        <v>906.42364354320421</v>
      </c>
      <c r="BW30" s="37">
        <v>921.7998574209912</v>
      </c>
      <c r="BX30" s="37">
        <v>935.21115176663682</v>
      </c>
      <c r="BY30" s="37">
        <v>894.18297487846144</v>
      </c>
      <c r="BZ30" s="37">
        <v>884.71164366193693</v>
      </c>
      <c r="CA30" s="37">
        <v>823.46684834028713</v>
      </c>
      <c r="CB30" s="37">
        <v>800.00137787679319</v>
      </c>
      <c r="CC30" s="37">
        <v>799.66487272655695</v>
      </c>
      <c r="CD30" s="37">
        <v>754.32857518051117</v>
      </c>
      <c r="CE30" s="37">
        <v>733.5329036181115</v>
      </c>
      <c r="CF30" s="37">
        <v>772.01019131151872</v>
      </c>
      <c r="CG30" s="37">
        <v>790.9336909136365</v>
      </c>
      <c r="CH30" s="37">
        <v>751.86407612994469</v>
      </c>
      <c r="CI30" s="37">
        <v>700.17351577808404</v>
      </c>
      <c r="CJ30" s="37">
        <v>715.80801854083904</v>
      </c>
      <c r="CK30" s="37">
        <v>756.11686799737788</v>
      </c>
      <c r="CL30" s="37">
        <v>702.97776530226201</v>
      </c>
      <c r="CM30" s="37">
        <v>739.25009568302198</v>
      </c>
      <c r="CN30" s="37">
        <v>741.49565960052485</v>
      </c>
      <c r="CO30" s="37">
        <v>742.28273687870239</v>
      </c>
      <c r="CP30" s="37">
        <v>717.87442684390589</v>
      </c>
      <c r="CQ30" s="37">
        <v>658.2688962278047</v>
      </c>
      <c r="CR30" s="37">
        <v>737.73455808858466</v>
      </c>
      <c r="CS30" s="37">
        <v>791.0520683238941</v>
      </c>
      <c r="CT30" s="37">
        <v>818.69607711106914</v>
      </c>
      <c r="CU30" s="37">
        <v>863.21192446806606</v>
      </c>
      <c r="CV30" s="37">
        <v>806.37967972121157</v>
      </c>
      <c r="CW30" s="37">
        <v>766.40256267896109</v>
      </c>
      <c r="CX30" s="37">
        <v>732.84589835482882</v>
      </c>
      <c r="CY30" s="37">
        <v>682.96248263390316</v>
      </c>
      <c r="CZ30" s="37">
        <v>720.09038958368194</v>
      </c>
      <c r="DA30" s="37">
        <v>701.20982637091504</v>
      </c>
      <c r="DB30" s="37">
        <v>675.62856441163115</v>
      </c>
      <c r="DC30" s="37">
        <v>688.93474796391251</v>
      </c>
      <c r="DD30" s="37">
        <v>713.60523680126425</v>
      </c>
      <c r="DE30" s="37">
        <v>743.56084887788631</v>
      </c>
      <c r="DF30" s="37">
        <v>776.96161163654824</v>
      </c>
      <c r="DG30" s="37">
        <v>701.36877279171324</v>
      </c>
      <c r="DH30" s="37">
        <v>709.41829778341742</v>
      </c>
      <c r="DI30" s="37">
        <v>699.49919746469322</v>
      </c>
      <c r="DJ30" s="37">
        <v>733.80358638864004</v>
      </c>
      <c r="DK30" s="37">
        <v>700.92339020873089</v>
      </c>
      <c r="DL30" s="37">
        <v>691.29365208231263</v>
      </c>
      <c r="DM30" s="37">
        <v>639.17762725066495</v>
      </c>
      <c r="DN30" s="37">
        <v>616.36885401617974</v>
      </c>
      <c r="DO30" s="37">
        <v>626.7659828625018</v>
      </c>
      <c r="DP30" s="37">
        <v>623.67029107348696</v>
      </c>
      <c r="DQ30" s="37">
        <v>608.12582240121435</v>
      </c>
      <c r="DR30" s="37">
        <v>638.76636397073548</v>
      </c>
      <c r="DS30" s="37">
        <v>680.75583908295687</v>
      </c>
      <c r="DT30" s="37">
        <v>668.146349247682</v>
      </c>
      <c r="DU30" s="37">
        <v>659.69386198021527</v>
      </c>
      <c r="DV30" s="37">
        <v>680.38609553522895</v>
      </c>
      <c r="DW30" s="37">
        <v>658.22820645330989</v>
      </c>
      <c r="DX30" s="37">
        <v>661.62205694847341</v>
      </c>
      <c r="DY30" s="37">
        <v>716.8515090613331</v>
      </c>
      <c r="DZ30" s="37">
        <v>681.07167392384281</v>
      </c>
      <c r="EA30" s="37">
        <v>672.86553063183135</v>
      </c>
      <c r="EB30" s="37">
        <v>696.25961951686111</v>
      </c>
      <c r="EC30" s="37">
        <v>696.46463604457563</v>
      </c>
      <c r="ED30" s="37">
        <v>719.50293402280909</v>
      </c>
      <c r="EE30" s="37">
        <v>740.41855738020934</v>
      </c>
      <c r="EF30" s="37">
        <v>761.87758510443757</v>
      </c>
      <c r="EG30" s="37">
        <v>764.20462110250025</v>
      </c>
      <c r="EH30" s="37">
        <v>795.18786335385289</v>
      </c>
      <c r="EI30" s="37">
        <v>800.68400321980516</v>
      </c>
      <c r="EJ30" s="37">
        <v>776.57590544257437</v>
      </c>
      <c r="EK30" s="37">
        <v>754.75319315083868</v>
      </c>
      <c r="EL30" s="37">
        <v>719.53972084400459</v>
      </c>
      <c r="EM30" s="37">
        <v>747.62434574949452</v>
      </c>
      <c r="EN30" s="37">
        <v>746.23919609022551</v>
      </c>
      <c r="EO30" s="37">
        <v>765.78041800922165</v>
      </c>
      <c r="EP30" s="37">
        <v>774.46735371162674</v>
      </c>
      <c r="EQ30" s="37">
        <v>763.46969937695019</v>
      </c>
      <c r="ER30" s="37">
        <v>778.75600963522663</v>
      </c>
      <c r="ES30" s="37">
        <v>761.00092176988414</v>
      </c>
      <c r="ET30" s="37">
        <v>746.26940804206527</v>
      </c>
      <c r="EU30" s="37">
        <v>761.38377020535836</v>
      </c>
      <c r="EV30" s="37">
        <v>741.30393919857011</v>
      </c>
      <c r="EW30" s="37">
        <v>758.57137969216501</v>
      </c>
      <c r="EX30" s="37">
        <v>743.29199144716335</v>
      </c>
      <c r="EY30" s="37">
        <v>755.1004628587682</v>
      </c>
      <c r="EZ30" s="37">
        <v>762.531334695851</v>
      </c>
      <c r="FA30" s="37">
        <v>710.85199034477796</v>
      </c>
      <c r="FB30" s="37">
        <v>699.30683597778307</v>
      </c>
      <c r="FC30" s="37">
        <v>727.3815924401232</v>
      </c>
      <c r="FD30" s="37">
        <v>767.65409968493884</v>
      </c>
      <c r="FE30" s="37">
        <v>795.71755345419115</v>
      </c>
      <c r="FF30" s="37">
        <v>787.51978414608482</v>
      </c>
      <c r="FG30" s="37">
        <v>789.82266194379292</v>
      </c>
      <c r="FH30" s="37">
        <v>819.62269795700843</v>
      </c>
      <c r="FI30" s="37">
        <v>782.81448532359332</v>
      </c>
      <c r="FJ30" s="37">
        <v>800.78575993876836</v>
      </c>
      <c r="FK30" s="37">
        <v>786.87573506846127</v>
      </c>
      <c r="FL30" s="37">
        <v>805.28748657036328</v>
      </c>
      <c r="FM30" s="37">
        <v>820.34177312511883</v>
      </c>
      <c r="FN30" s="37">
        <v>824.85965340126074</v>
      </c>
      <c r="FO30" s="37">
        <v>802.51795525401042</v>
      </c>
      <c r="FP30" s="37">
        <v>813.06296654764742</v>
      </c>
      <c r="FQ30" s="37">
        <v>864.15486114749615</v>
      </c>
      <c r="FR30" s="37">
        <v>892.12114767161552</v>
      </c>
      <c r="FS30" s="37">
        <v>915.98962536560623</v>
      </c>
      <c r="FT30" s="37">
        <v>920.4788980195674</v>
      </c>
      <c r="FU30" s="37">
        <v>949.64567123943345</v>
      </c>
      <c r="FV30" s="37">
        <v>894.84809771856067</v>
      </c>
      <c r="FW30" s="37">
        <v>917.10875854015319</v>
      </c>
      <c r="FX30" s="37">
        <v>950.38573440647633</v>
      </c>
      <c r="FY30" s="37">
        <v>957.78229275346973</v>
      </c>
      <c r="FZ30" s="37">
        <v>1008.3289997587389</v>
      </c>
      <c r="GA30" s="37">
        <v>1013.3215765964009</v>
      </c>
      <c r="GB30" s="37">
        <v>1022.6892081091861</v>
      </c>
      <c r="GC30" s="37">
        <v>998.10389287348369</v>
      </c>
      <c r="GD30" s="37">
        <v>1011.7456530388945</v>
      </c>
      <c r="GE30" s="37">
        <v>1015.5387378764041</v>
      </c>
      <c r="GF30" s="37">
        <v>1049.9897035578474</v>
      </c>
      <c r="GG30" s="37">
        <v>1019.1812111897095</v>
      </c>
      <c r="GH30" s="37">
        <v>1058.059256624786</v>
      </c>
      <c r="GI30" s="37">
        <v>1032.5234986723108</v>
      </c>
      <c r="GJ30" s="37">
        <v>1074.1299673980748</v>
      </c>
      <c r="GK30" s="37">
        <v>1058.8756068031876</v>
      </c>
      <c r="GL30" s="37">
        <v>1011.4316862548375</v>
      </c>
      <c r="GM30" s="37">
        <v>988.2317567457527</v>
      </c>
      <c r="GN30" s="37">
        <v>982.50528505863383</v>
      </c>
      <c r="GO30" s="37">
        <v>1008.980998047018</v>
      </c>
      <c r="GP30" s="37">
        <v>1001.9094665268722</v>
      </c>
      <c r="GQ30" s="37">
        <v>1070.391823475099</v>
      </c>
      <c r="GR30" s="37">
        <v>1074.2378913837215</v>
      </c>
      <c r="GS30" s="37">
        <v>1091.8740591066937</v>
      </c>
      <c r="GT30" s="37">
        <v>1101.6753407774538</v>
      </c>
      <c r="GU30" s="37">
        <v>1060.7465107015696</v>
      </c>
      <c r="GV30" s="37">
        <v>982.36363694490785</v>
      </c>
      <c r="GW30" s="37">
        <v>967.31394366681093</v>
      </c>
      <c r="GX30" s="37">
        <v>1018.4891879443946</v>
      </c>
      <c r="GY30" s="37">
        <v>1061.3797394774276</v>
      </c>
      <c r="GZ30" s="37">
        <v>1114.4852969250435</v>
      </c>
      <c r="HA30" s="37">
        <v>1160.4107834550578</v>
      </c>
      <c r="HB30" s="37">
        <v>1199.1405672802121</v>
      </c>
      <c r="HC30" s="37">
        <v>1170.400444446972</v>
      </c>
      <c r="HD30" s="37">
        <v>1120.8533190669073</v>
      </c>
      <c r="HE30" s="37">
        <v>1115.6720567349626</v>
      </c>
      <c r="HF30" s="37">
        <v>1168.1650158109874</v>
      </c>
      <c r="HG30" s="37">
        <v>1210.7872728362204</v>
      </c>
      <c r="HH30" s="37">
        <v>1194.9156814042428</v>
      </c>
      <c r="HI30" s="37">
        <v>1124.9713943626966</v>
      </c>
      <c r="HJ30" s="37">
        <v>1152.0808188800447</v>
      </c>
      <c r="HK30" s="37">
        <v>1208.5782769768252</v>
      </c>
      <c r="HL30" s="37">
        <v>1198.8827130147138</v>
      </c>
      <c r="HM30" s="37">
        <v>1238.4872738193881</v>
      </c>
      <c r="HN30" s="37">
        <v>1285.1607361662045</v>
      </c>
      <c r="HO30" s="37">
        <v>1252.792645652584</v>
      </c>
      <c r="HP30" s="37">
        <v>1306.2401296148182</v>
      </c>
      <c r="HQ30" s="37">
        <v>1345.2220242813073</v>
      </c>
      <c r="HR30" s="37">
        <v>1352.0954687977503</v>
      </c>
      <c r="HS30" s="37">
        <v>1374.7201554997691</v>
      </c>
      <c r="HT30" s="37">
        <v>1338.414454514083</v>
      </c>
      <c r="HU30" s="37">
        <v>1349.3620424196913</v>
      </c>
      <c r="HV30" s="37">
        <v>1297.8581914001797</v>
      </c>
      <c r="HW30" s="37">
        <v>1304.3603511264137</v>
      </c>
      <c r="HX30" s="37">
        <v>1251.9317721542191</v>
      </c>
      <c r="HY30" s="37">
        <v>1237.2529713363122</v>
      </c>
      <c r="HZ30" s="37">
        <v>1290.0213388656994</v>
      </c>
      <c r="IA30" s="37">
        <v>1285.0355205770381</v>
      </c>
      <c r="IB30" s="37">
        <v>1321.1479796507811</v>
      </c>
      <c r="IC30" s="37">
        <v>1316.9334933909163</v>
      </c>
      <c r="ID30" s="37">
        <v>1370.3078692879753</v>
      </c>
      <c r="IE30" s="37">
        <v>1429.9649863359266</v>
      </c>
      <c r="IF30" s="37">
        <v>1483.2848515310354</v>
      </c>
      <c r="IG30" s="37">
        <v>1489.9869318789356</v>
      </c>
      <c r="IH30" s="37">
        <v>1563.7468422564241</v>
      </c>
      <c r="II30" s="37">
        <v>1586.8979037783477</v>
      </c>
      <c r="IJ30" s="37">
        <v>1585.2910996317414</v>
      </c>
      <c r="IK30" s="37">
        <v>1615.0578421483219</v>
      </c>
      <c r="IL30" s="37">
        <v>1580.6551451703704</v>
      </c>
      <c r="IM30" s="37">
        <v>1576.8266890114305</v>
      </c>
      <c r="IN30" s="37">
        <v>1485.8093580563627</v>
      </c>
    </row>
    <row r="31" spans="1:248" ht="15" x14ac:dyDescent="0.2">
      <c r="A31" s="7">
        <v>200</v>
      </c>
      <c r="B31" s="10">
        <f ca="1"/>
        <v>3</v>
      </c>
      <c r="D31" s="42" cm="1">
        <f t="array" aca="1" ref="D31" ca="1">+price2</f>
        <v>0</v>
      </c>
      <c r="F31" s="76">
        <v>26</v>
      </c>
      <c r="G31" s="37">
        <v>1121.8946886429501</v>
      </c>
      <c r="H31" s="37">
        <v>1061.4440937605075</v>
      </c>
      <c r="I31" s="37">
        <v>1027.7329140788668</v>
      </c>
      <c r="J31" s="37">
        <v>993.53395582833446</v>
      </c>
      <c r="K31" s="37">
        <v>997.56546651532221</v>
      </c>
      <c r="L31" s="37">
        <v>941.34617176328413</v>
      </c>
      <c r="M31" s="37">
        <v>961.7490352341116</v>
      </c>
      <c r="N31" s="37">
        <v>992.09482715433421</v>
      </c>
      <c r="O31" s="37">
        <v>1002.856969997037</v>
      </c>
      <c r="P31" s="37">
        <v>1001.2154303789475</v>
      </c>
      <c r="Q31" s="37">
        <v>979.79257970824835</v>
      </c>
      <c r="R31" s="37">
        <v>1005.0060082064867</v>
      </c>
      <c r="S31" s="37">
        <v>982.35652314962488</v>
      </c>
      <c r="T31" s="37">
        <v>975.31112461795374</v>
      </c>
      <c r="U31" s="37">
        <v>955.78774760128317</v>
      </c>
      <c r="V31" s="37">
        <v>1011.2369739132132</v>
      </c>
      <c r="W31" s="37">
        <v>987.041569122238</v>
      </c>
      <c r="X31" s="37">
        <v>1020.7145423064234</v>
      </c>
      <c r="Y31" s="37">
        <v>1023.5818387328887</v>
      </c>
      <c r="Z31" s="37">
        <v>1055.8652469369588</v>
      </c>
      <c r="AA31" s="37">
        <v>1083.9430661624754</v>
      </c>
      <c r="AB31" s="37">
        <v>1119.2294704875171</v>
      </c>
      <c r="AC31" s="37">
        <v>1227.5718301034892</v>
      </c>
      <c r="AD31" s="37">
        <v>1220.3106522006049</v>
      </c>
      <c r="AE31" s="37">
        <v>1253.5373715990415</v>
      </c>
      <c r="AF31" s="37">
        <v>1337.1989846747422</v>
      </c>
      <c r="AG31" s="37">
        <v>1304.3249971107175</v>
      </c>
      <c r="AH31" s="37">
        <v>1256.3195339616625</v>
      </c>
      <c r="AI31" s="37">
        <v>1214.6085182288484</v>
      </c>
      <c r="AJ31" s="37">
        <v>1248.1885267447749</v>
      </c>
      <c r="AK31" s="37">
        <v>1208.6155803360741</v>
      </c>
      <c r="AL31" s="37">
        <v>1188.7646282964529</v>
      </c>
      <c r="AM31" s="37">
        <v>1142.6750962859189</v>
      </c>
      <c r="AN31" s="37">
        <v>1113.0034246020271</v>
      </c>
      <c r="AO31" s="37">
        <v>1092.0961290591797</v>
      </c>
      <c r="AP31" s="37">
        <v>1124.8605403608942</v>
      </c>
      <c r="AQ31" s="37">
        <v>1107.4663477646568</v>
      </c>
      <c r="AR31" s="37">
        <v>1105.3515558738345</v>
      </c>
      <c r="AS31" s="37">
        <v>1106.3230181161259</v>
      </c>
      <c r="AT31" s="37">
        <v>1134.4825334132813</v>
      </c>
      <c r="AU31" s="37">
        <v>1106.0785522289732</v>
      </c>
      <c r="AV31" s="37">
        <v>1153.0393787713749</v>
      </c>
      <c r="AW31" s="37">
        <v>1272.5904764212371</v>
      </c>
      <c r="AX31" s="37">
        <v>1300.1325505047348</v>
      </c>
      <c r="AY31" s="37">
        <v>1270.9753891308039</v>
      </c>
      <c r="AZ31" s="37">
        <v>1222.8875806676519</v>
      </c>
      <c r="BA31" s="37">
        <v>1270.6539952310409</v>
      </c>
      <c r="BB31" s="37">
        <v>1260.8732323023441</v>
      </c>
      <c r="BC31" s="37">
        <v>1248.891615195475</v>
      </c>
      <c r="BD31" s="37">
        <v>1284.0143525570602</v>
      </c>
      <c r="BE31" s="37">
        <v>1215.8672364255867</v>
      </c>
      <c r="BF31" s="37">
        <v>1219.7896477003878</v>
      </c>
      <c r="BG31" s="37">
        <v>1248.2354504398827</v>
      </c>
      <c r="BH31" s="37">
        <v>1278.4061596253218</v>
      </c>
      <c r="BI31" s="37">
        <v>1246.5970089192469</v>
      </c>
      <c r="BJ31" s="37">
        <v>1280.7031636757563</v>
      </c>
      <c r="BK31" s="37">
        <v>1164.9033701840995</v>
      </c>
      <c r="BL31" s="37">
        <v>1179.1008174972849</v>
      </c>
      <c r="BM31" s="37">
        <v>1181.5505832198999</v>
      </c>
      <c r="BN31" s="37">
        <v>1095.861996927259</v>
      </c>
      <c r="BO31" s="37">
        <v>1141.2653226785037</v>
      </c>
      <c r="BP31" s="37">
        <v>1100.0547600160389</v>
      </c>
      <c r="BQ31" s="37">
        <v>1112.4500560813278</v>
      </c>
      <c r="BR31" s="37">
        <v>1164.9623163055123</v>
      </c>
      <c r="BS31" s="37">
        <v>1157.616621322532</v>
      </c>
      <c r="BT31" s="37">
        <v>1106.6171848471633</v>
      </c>
      <c r="BU31" s="37">
        <v>1157.1742495497801</v>
      </c>
      <c r="BV31" s="37">
        <v>1164.6324958331218</v>
      </c>
      <c r="BW31" s="37">
        <v>1150.2782406432245</v>
      </c>
      <c r="BX31" s="37">
        <v>1123.0908084560147</v>
      </c>
      <c r="BY31" s="37">
        <v>1154.5742359390861</v>
      </c>
      <c r="BZ31" s="37">
        <v>1161.0642702376599</v>
      </c>
      <c r="CA31" s="37">
        <v>1137.6713477615358</v>
      </c>
      <c r="CB31" s="37">
        <v>1186.5532782294463</v>
      </c>
      <c r="CC31" s="37">
        <v>1169.1121808763751</v>
      </c>
      <c r="CD31" s="37">
        <v>1225.8469555089625</v>
      </c>
      <c r="CE31" s="37">
        <v>1239.4890011540947</v>
      </c>
      <c r="CF31" s="37">
        <v>1230.1089426893404</v>
      </c>
      <c r="CG31" s="37">
        <v>1253.8709851215183</v>
      </c>
      <c r="CH31" s="37">
        <v>1274.2008552097591</v>
      </c>
      <c r="CI31" s="37">
        <v>1205.4975904900346</v>
      </c>
      <c r="CJ31" s="37">
        <v>1174.1258428278582</v>
      </c>
      <c r="CK31" s="37">
        <v>1207.8395875261797</v>
      </c>
      <c r="CL31" s="37">
        <v>1191.49550280535</v>
      </c>
      <c r="CM31" s="37">
        <v>1283.5804223364028</v>
      </c>
      <c r="CN31" s="37">
        <v>1306.4348399113501</v>
      </c>
      <c r="CO31" s="37">
        <v>1316.1233077263084</v>
      </c>
      <c r="CP31" s="37">
        <v>1235.4060792933863</v>
      </c>
      <c r="CQ31" s="37">
        <v>1171.012187658439</v>
      </c>
      <c r="CR31" s="37">
        <v>1117.8317463426376</v>
      </c>
      <c r="CS31" s="37">
        <v>1112.8320219443729</v>
      </c>
      <c r="CT31" s="37">
        <v>1107.4232133333235</v>
      </c>
      <c r="CU31" s="37">
        <v>1031.3784382964245</v>
      </c>
      <c r="CV31" s="37">
        <v>1031.9646230490198</v>
      </c>
      <c r="CW31" s="37">
        <v>1032.8775746582919</v>
      </c>
      <c r="CX31" s="37">
        <v>1078.6938385525441</v>
      </c>
      <c r="CY31" s="37">
        <v>1066.7141532903688</v>
      </c>
      <c r="CZ31" s="37">
        <v>1060.2182297859804</v>
      </c>
      <c r="DA31" s="37">
        <v>1078.656754377771</v>
      </c>
      <c r="DB31" s="37">
        <v>1060.976636211285</v>
      </c>
      <c r="DC31" s="37">
        <v>1026.1737711545811</v>
      </c>
      <c r="DD31" s="37">
        <v>1048.4304939287563</v>
      </c>
      <c r="DE31" s="37">
        <v>1033.4965996076392</v>
      </c>
      <c r="DF31" s="37">
        <v>1029.4614043478487</v>
      </c>
      <c r="DG31" s="37">
        <v>1066.783195904804</v>
      </c>
      <c r="DH31" s="37">
        <v>1024.4856642768821</v>
      </c>
      <c r="DI31" s="37">
        <v>1008.7865915240465</v>
      </c>
      <c r="DJ31" s="37">
        <v>1079.373004081674</v>
      </c>
      <c r="DK31" s="37">
        <v>1106.3498162395265</v>
      </c>
      <c r="DL31" s="37">
        <v>1158.5099605978312</v>
      </c>
      <c r="DM31" s="37">
        <v>1235.5755173173345</v>
      </c>
      <c r="DN31" s="37">
        <v>1216.5870095404689</v>
      </c>
      <c r="DO31" s="37">
        <v>1320.2396109916619</v>
      </c>
      <c r="DP31" s="37">
        <v>1430.5374433620098</v>
      </c>
      <c r="DQ31" s="37">
        <v>1454.6272808224919</v>
      </c>
      <c r="DR31" s="37">
        <v>1415.3844699191777</v>
      </c>
      <c r="DS31" s="37">
        <v>1471.9240263504155</v>
      </c>
      <c r="DT31" s="37">
        <v>1488.727508195263</v>
      </c>
      <c r="DU31" s="37">
        <v>1426.5356520066132</v>
      </c>
      <c r="DV31" s="37">
        <v>1443.9039777684575</v>
      </c>
      <c r="DW31" s="37">
        <v>1398.5959932933197</v>
      </c>
      <c r="DX31" s="37">
        <v>1360.74821835629</v>
      </c>
      <c r="DY31" s="37">
        <v>1272.3165233693726</v>
      </c>
      <c r="DZ31" s="37">
        <v>1243.4470647410074</v>
      </c>
      <c r="EA31" s="37">
        <v>1212.6402013207326</v>
      </c>
      <c r="EB31" s="37">
        <v>1219.9611613792031</v>
      </c>
      <c r="EC31" s="37">
        <v>1160.2308620646729</v>
      </c>
      <c r="ED31" s="37">
        <v>1204.4028834988967</v>
      </c>
      <c r="EE31" s="37">
        <v>1291.7672880989569</v>
      </c>
      <c r="EF31" s="37">
        <v>1172.7452171764473</v>
      </c>
      <c r="EG31" s="37">
        <v>1203.7517592636202</v>
      </c>
      <c r="EH31" s="37">
        <v>1162.104640962076</v>
      </c>
      <c r="EI31" s="37">
        <v>1157.6373622423969</v>
      </c>
      <c r="EJ31" s="37">
        <v>1155.6096872927071</v>
      </c>
      <c r="EK31" s="37">
        <v>1133.0941401745979</v>
      </c>
      <c r="EL31" s="37">
        <v>1233.963538760793</v>
      </c>
      <c r="EM31" s="37">
        <v>1349.3888120558522</v>
      </c>
      <c r="EN31" s="37">
        <v>1368.3203318214901</v>
      </c>
      <c r="EO31" s="37">
        <v>1375.7404181156007</v>
      </c>
      <c r="EP31" s="37">
        <v>1392.6759549669666</v>
      </c>
      <c r="EQ31" s="37">
        <v>1387.5241277816128</v>
      </c>
      <c r="ER31" s="37">
        <v>1434.7704601402213</v>
      </c>
      <c r="ES31" s="37">
        <v>1377.42157180965</v>
      </c>
      <c r="ET31" s="37">
        <v>1401.6737279800429</v>
      </c>
      <c r="EU31" s="37">
        <v>1482.7373888271238</v>
      </c>
      <c r="EV31" s="37">
        <v>1510.2623705764963</v>
      </c>
      <c r="EW31" s="37">
        <v>1502.4406689155469</v>
      </c>
      <c r="EX31" s="37">
        <v>1523.3769250420828</v>
      </c>
      <c r="EY31" s="37">
        <v>1560.2424166425599</v>
      </c>
      <c r="EZ31" s="37">
        <v>1498.3214309815762</v>
      </c>
      <c r="FA31" s="37">
        <v>1555.1752548168295</v>
      </c>
      <c r="FB31" s="37">
        <v>1548.076233396886</v>
      </c>
      <c r="FC31" s="37">
        <v>1545.2861452641534</v>
      </c>
      <c r="FD31" s="37">
        <v>1522.5321248903854</v>
      </c>
      <c r="FE31" s="37">
        <v>1438.5852796337265</v>
      </c>
      <c r="FF31" s="37">
        <v>1404.4865613752959</v>
      </c>
      <c r="FG31" s="37">
        <v>1367.7783309492193</v>
      </c>
      <c r="FH31" s="37">
        <v>1333.8072309944962</v>
      </c>
      <c r="FI31" s="37">
        <v>1396.7360983995009</v>
      </c>
      <c r="FJ31" s="37">
        <v>1394.2731253231264</v>
      </c>
      <c r="FK31" s="37">
        <v>1381.9871247293506</v>
      </c>
      <c r="FL31" s="37">
        <v>1366.5009887534447</v>
      </c>
      <c r="FM31" s="37">
        <v>1327.0325221107369</v>
      </c>
      <c r="FN31" s="37">
        <v>1339.693819179899</v>
      </c>
      <c r="FO31" s="37">
        <v>1363.0041720162451</v>
      </c>
      <c r="FP31" s="37">
        <v>1367.9331809566659</v>
      </c>
      <c r="FQ31" s="37">
        <v>1331.1190875517771</v>
      </c>
      <c r="FR31" s="37">
        <v>1341.3440851989699</v>
      </c>
      <c r="FS31" s="37">
        <v>1309.0579444490961</v>
      </c>
      <c r="FT31" s="37">
        <v>1273.9274069487135</v>
      </c>
      <c r="FU31" s="37">
        <v>1283.9052638783457</v>
      </c>
      <c r="FV31" s="37">
        <v>1294.73952823525</v>
      </c>
      <c r="FW31" s="37">
        <v>1280.0553857978205</v>
      </c>
      <c r="FX31" s="37">
        <v>1308.0714434629951</v>
      </c>
      <c r="FY31" s="37">
        <v>1329.3472291011124</v>
      </c>
      <c r="FZ31" s="37">
        <v>1296.5113386719975</v>
      </c>
      <c r="GA31" s="37">
        <v>1261.1987201308398</v>
      </c>
      <c r="GB31" s="37">
        <v>1233.5242606679244</v>
      </c>
      <c r="GC31" s="37">
        <v>1228.7857355228459</v>
      </c>
      <c r="GD31" s="37">
        <v>1250.1184620389602</v>
      </c>
      <c r="GE31" s="37">
        <v>1225.1647718028969</v>
      </c>
      <c r="GF31" s="37">
        <v>1224.7302093759135</v>
      </c>
      <c r="GG31" s="37">
        <v>1218.6240224496507</v>
      </c>
      <c r="GH31" s="37">
        <v>1184.354043207632</v>
      </c>
      <c r="GI31" s="37">
        <v>1196.2677954388996</v>
      </c>
      <c r="GJ31" s="37">
        <v>1227.5485703684355</v>
      </c>
      <c r="GK31" s="37">
        <v>1199.6656948562668</v>
      </c>
      <c r="GL31" s="37">
        <v>1141.2503854478816</v>
      </c>
      <c r="GM31" s="37">
        <v>1150.2631638144776</v>
      </c>
      <c r="GN31" s="37">
        <v>1156.7695588314023</v>
      </c>
      <c r="GO31" s="37">
        <v>1150.3080984077565</v>
      </c>
      <c r="GP31" s="37">
        <v>1144.6877798952037</v>
      </c>
      <c r="GQ31" s="37">
        <v>1152.5608618495851</v>
      </c>
      <c r="GR31" s="37">
        <v>1176.3812639361772</v>
      </c>
      <c r="GS31" s="37">
        <v>1216.9390922661182</v>
      </c>
      <c r="GT31" s="37">
        <v>1210.2270839897903</v>
      </c>
      <c r="GU31" s="37">
        <v>1160.6777417813307</v>
      </c>
      <c r="GV31" s="37">
        <v>1171.5247697027366</v>
      </c>
      <c r="GW31" s="37">
        <v>1189.8512740862573</v>
      </c>
      <c r="GX31" s="37">
        <v>1165.5120633364149</v>
      </c>
      <c r="GY31" s="37">
        <v>1146.9886741587084</v>
      </c>
      <c r="GZ31" s="37">
        <v>1144.9108147979425</v>
      </c>
      <c r="HA31" s="37">
        <v>1145.6955470950695</v>
      </c>
      <c r="HB31" s="37">
        <v>1156.8982789173031</v>
      </c>
      <c r="HC31" s="37">
        <v>1176.767307400462</v>
      </c>
      <c r="HD31" s="37">
        <v>1191.3802382412673</v>
      </c>
      <c r="HE31" s="37">
        <v>1161.0722993084319</v>
      </c>
      <c r="HF31" s="37">
        <v>1134.6044566610451</v>
      </c>
      <c r="HG31" s="37">
        <v>1105.0501459652089</v>
      </c>
      <c r="HH31" s="37">
        <v>1038.467347231649</v>
      </c>
      <c r="HI31" s="37">
        <v>1039.9526539632573</v>
      </c>
      <c r="HJ31" s="37">
        <v>1026.687088504739</v>
      </c>
      <c r="HK31" s="37">
        <v>1033.5526230793625</v>
      </c>
      <c r="HL31" s="37">
        <v>1071.735538504963</v>
      </c>
      <c r="HM31" s="37">
        <v>1055.7769468109186</v>
      </c>
      <c r="HN31" s="37">
        <v>1064.5051252168139</v>
      </c>
      <c r="HO31" s="37">
        <v>1045.2898568205424</v>
      </c>
      <c r="HP31" s="37">
        <v>1075.6676986695659</v>
      </c>
      <c r="HQ31" s="37">
        <v>1084.3378492734971</v>
      </c>
      <c r="HR31" s="37">
        <v>1096.6297407282691</v>
      </c>
      <c r="HS31" s="37">
        <v>1128.8402436490178</v>
      </c>
      <c r="HT31" s="37">
        <v>1134.6465407219866</v>
      </c>
      <c r="HU31" s="37">
        <v>1147.8231339818228</v>
      </c>
      <c r="HV31" s="37">
        <v>1108.1759087328667</v>
      </c>
      <c r="HW31" s="37">
        <v>1118.0430280858372</v>
      </c>
      <c r="HX31" s="37">
        <v>1149.7694612329374</v>
      </c>
      <c r="HY31" s="37">
        <v>1140.6316474389898</v>
      </c>
      <c r="HZ31" s="37">
        <v>1128.8687867223337</v>
      </c>
      <c r="IA31" s="37">
        <v>1130.2010628347809</v>
      </c>
      <c r="IB31" s="37">
        <v>1116.8046915326931</v>
      </c>
      <c r="IC31" s="37">
        <v>1099.3865364330486</v>
      </c>
      <c r="ID31" s="37">
        <v>1116.4403242591147</v>
      </c>
      <c r="IE31" s="37">
        <v>1084.8948725212306</v>
      </c>
      <c r="IF31" s="37">
        <v>1091.3414508263043</v>
      </c>
      <c r="IG31" s="37">
        <v>1071.2248924020098</v>
      </c>
      <c r="IH31" s="37">
        <v>1085.9704573816682</v>
      </c>
      <c r="II31" s="37">
        <v>1090.5631258164381</v>
      </c>
      <c r="IJ31" s="37">
        <v>1083.7611550202157</v>
      </c>
      <c r="IK31" s="37">
        <v>1099.7752690827422</v>
      </c>
      <c r="IL31" s="37">
        <v>1084.7642201659523</v>
      </c>
      <c r="IM31" s="37">
        <v>1068.55520576856</v>
      </c>
      <c r="IN31" s="37">
        <v>1067.4208141834895</v>
      </c>
    </row>
    <row r="32" spans="1:248" ht="15" x14ac:dyDescent="0.2">
      <c r="A32" s="7">
        <v>220</v>
      </c>
      <c r="B32" s="10">
        <f ca="1"/>
        <v>1</v>
      </c>
      <c r="D32" s="42" cm="1">
        <f t="array" aca="1" ref="D32" ca="1">+price2</f>
        <v>0</v>
      </c>
      <c r="F32" s="76">
        <v>27</v>
      </c>
      <c r="G32" s="37">
        <v>1121.8946886429501</v>
      </c>
      <c r="H32" s="37">
        <v>1179.2574690035228</v>
      </c>
      <c r="I32" s="37">
        <v>1163.8992850397585</v>
      </c>
      <c r="J32" s="37">
        <v>1113.833812730423</v>
      </c>
      <c r="K32" s="37">
        <v>1161.0545280393681</v>
      </c>
      <c r="L32" s="37">
        <v>1088.3131153541585</v>
      </c>
      <c r="M32" s="37">
        <v>1102.9508385116308</v>
      </c>
      <c r="N32" s="37">
        <v>1073.1554238256642</v>
      </c>
      <c r="O32" s="37">
        <v>1126.7620912803234</v>
      </c>
      <c r="P32" s="37">
        <v>1161.3650237501702</v>
      </c>
      <c r="Q32" s="37">
        <v>1105.8338880849383</v>
      </c>
      <c r="R32" s="37">
        <v>1117.9939101709319</v>
      </c>
      <c r="S32" s="37">
        <v>1127.7718591224952</v>
      </c>
      <c r="T32" s="37">
        <v>1128.9810825945394</v>
      </c>
      <c r="U32" s="37">
        <v>1136.8788838550643</v>
      </c>
      <c r="V32" s="37">
        <v>1174.8393433498461</v>
      </c>
      <c r="W32" s="37">
        <v>1236.0046140258164</v>
      </c>
      <c r="X32" s="37">
        <v>1211.2768476104227</v>
      </c>
      <c r="Y32" s="37">
        <v>1215.869501496303</v>
      </c>
      <c r="Z32" s="37">
        <v>1268.1651970044009</v>
      </c>
      <c r="AA32" s="37">
        <v>1220.5480099839963</v>
      </c>
      <c r="AB32" s="37">
        <v>1161.9546010091362</v>
      </c>
      <c r="AC32" s="37">
        <v>1175.94560358937</v>
      </c>
      <c r="AD32" s="37">
        <v>1287.7954442894613</v>
      </c>
      <c r="AE32" s="37">
        <v>1258.9338262853687</v>
      </c>
      <c r="AF32" s="37">
        <v>1194.9769772817772</v>
      </c>
      <c r="AG32" s="37">
        <v>1186.5069260282528</v>
      </c>
      <c r="AH32" s="37">
        <v>1191.3645244412012</v>
      </c>
      <c r="AI32" s="37">
        <v>1166.015509936542</v>
      </c>
      <c r="AJ32" s="37">
        <v>1254.0168825913611</v>
      </c>
      <c r="AK32" s="37">
        <v>1213.8974486688971</v>
      </c>
      <c r="AL32" s="37">
        <v>1272.9682691964963</v>
      </c>
      <c r="AM32" s="37">
        <v>1414.2226408629729</v>
      </c>
      <c r="AN32" s="37">
        <v>1424.4895003536133</v>
      </c>
      <c r="AO32" s="37">
        <v>1396.1074170715831</v>
      </c>
      <c r="AP32" s="37">
        <v>1367.2110379028709</v>
      </c>
      <c r="AQ32" s="37">
        <v>1379.6895112084819</v>
      </c>
      <c r="AR32" s="37">
        <v>1491.0275188781081</v>
      </c>
      <c r="AS32" s="37">
        <v>1543.5445428999203</v>
      </c>
      <c r="AT32" s="37">
        <v>1479.8201134758092</v>
      </c>
      <c r="AU32" s="37">
        <v>1396.6064029925603</v>
      </c>
      <c r="AV32" s="37">
        <v>1379.0180868211949</v>
      </c>
      <c r="AW32" s="37">
        <v>1396.9905413124516</v>
      </c>
      <c r="AX32" s="37">
        <v>1409.6923184821219</v>
      </c>
      <c r="AY32" s="37">
        <v>1403.9231284186662</v>
      </c>
      <c r="AZ32" s="37">
        <v>1333.1198195068641</v>
      </c>
      <c r="BA32" s="37">
        <v>1427.4652118197444</v>
      </c>
      <c r="BB32" s="37">
        <v>1430.1156318660146</v>
      </c>
      <c r="BC32" s="37">
        <v>1490.6883622637706</v>
      </c>
      <c r="BD32" s="37">
        <v>1478.1727415339217</v>
      </c>
      <c r="BE32" s="37">
        <v>1408.6997037169613</v>
      </c>
      <c r="BF32" s="37">
        <v>1308.644895005998</v>
      </c>
      <c r="BG32" s="37">
        <v>1267.8605612082868</v>
      </c>
      <c r="BH32" s="37">
        <v>1203.4026299358654</v>
      </c>
      <c r="BI32" s="37">
        <v>1185.7811840200272</v>
      </c>
      <c r="BJ32" s="37">
        <v>1250.7742229182966</v>
      </c>
      <c r="BK32" s="37">
        <v>1266.8768614275687</v>
      </c>
      <c r="BL32" s="37">
        <v>1291.5680765033751</v>
      </c>
      <c r="BM32" s="37">
        <v>1178.6860680014761</v>
      </c>
      <c r="BN32" s="37">
        <v>1183.6043713831352</v>
      </c>
      <c r="BO32" s="37">
        <v>1165.4711772353614</v>
      </c>
      <c r="BP32" s="37">
        <v>1224.3922650908769</v>
      </c>
      <c r="BQ32" s="37">
        <v>1204.8284344194853</v>
      </c>
      <c r="BR32" s="37">
        <v>1271.2996311843167</v>
      </c>
      <c r="BS32" s="37">
        <v>1352.0705331069139</v>
      </c>
      <c r="BT32" s="37">
        <v>1329.8833709586788</v>
      </c>
      <c r="BU32" s="37">
        <v>1343.0378772500312</v>
      </c>
      <c r="BV32" s="37">
        <v>1359.1179765182394</v>
      </c>
      <c r="BW32" s="37">
        <v>1329.030656764684</v>
      </c>
      <c r="BX32" s="37">
        <v>1390.9987603201087</v>
      </c>
      <c r="BY32" s="37">
        <v>1413.7915740044771</v>
      </c>
      <c r="BZ32" s="37">
        <v>1447.9650531804855</v>
      </c>
      <c r="CA32" s="37">
        <v>1490.4791622859461</v>
      </c>
      <c r="CB32" s="37">
        <v>1514.1807820453357</v>
      </c>
      <c r="CC32" s="37">
        <v>1548.7112541710144</v>
      </c>
      <c r="CD32" s="37">
        <v>1561.6060781105489</v>
      </c>
      <c r="CE32" s="37">
        <v>1534.8589594411728</v>
      </c>
      <c r="CF32" s="37">
        <v>1585.8370439478883</v>
      </c>
      <c r="CG32" s="37">
        <v>1542.6889131786752</v>
      </c>
      <c r="CH32" s="37">
        <v>1477.235561943573</v>
      </c>
      <c r="CI32" s="37">
        <v>1485.9302979281892</v>
      </c>
      <c r="CJ32" s="37">
        <v>1436.4353864227542</v>
      </c>
      <c r="CK32" s="37">
        <v>1528.3806625862585</v>
      </c>
      <c r="CL32" s="37">
        <v>1436.3671747320186</v>
      </c>
      <c r="CM32" s="37">
        <v>1527.1865689512579</v>
      </c>
      <c r="CN32" s="37">
        <v>1591.5377553997771</v>
      </c>
      <c r="CO32" s="37">
        <v>1551.3578238761118</v>
      </c>
      <c r="CP32" s="37">
        <v>1565.8040699379912</v>
      </c>
      <c r="CQ32" s="37">
        <v>1550.1071169305901</v>
      </c>
      <c r="CR32" s="37">
        <v>1472.6851614946488</v>
      </c>
      <c r="CS32" s="37">
        <v>1462.2907245538524</v>
      </c>
      <c r="CT32" s="37">
        <v>1566.306384652702</v>
      </c>
      <c r="CU32" s="37">
        <v>1639.3509088897097</v>
      </c>
      <c r="CV32" s="37">
        <v>1525.0471210700753</v>
      </c>
      <c r="CW32" s="37">
        <v>1385.5867975000976</v>
      </c>
      <c r="CX32" s="37">
        <v>1396.5581364128298</v>
      </c>
      <c r="CY32" s="37">
        <v>1266.1948538668305</v>
      </c>
      <c r="CZ32" s="37">
        <v>1236.0724474814313</v>
      </c>
      <c r="DA32" s="37">
        <v>1274.8637722505187</v>
      </c>
      <c r="DB32" s="37">
        <v>1301.7482601764696</v>
      </c>
      <c r="DC32" s="37">
        <v>1341.9482220096249</v>
      </c>
      <c r="DD32" s="37">
        <v>1297.0587461943335</v>
      </c>
      <c r="DE32" s="37">
        <v>1231.8920421570979</v>
      </c>
      <c r="DF32" s="37">
        <v>1162.0253682048096</v>
      </c>
      <c r="DG32" s="37">
        <v>1112.3731816946415</v>
      </c>
      <c r="DH32" s="37">
        <v>1059.7873962717304</v>
      </c>
      <c r="DI32" s="37">
        <v>1033.2815040260175</v>
      </c>
      <c r="DJ32" s="37">
        <v>927.76379018219825</v>
      </c>
      <c r="DK32" s="37">
        <v>901.25234448808487</v>
      </c>
      <c r="DL32" s="37">
        <v>1081.4057563086458</v>
      </c>
      <c r="DM32" s="37">
        <v>1180.4900113410811</v>
      </c>
      <c r="DN32" s="37">
        <v>1150.8532200418629</v>
      </c>
      <c r="DO32" s="37">
        <v>1216.6193613815039</v>
      </c>
      <c r="DP32" s="37">
        <v>1243.0912888668213</v>
      </c>
      <c r="DQ32" s="37">
        <v>1208.4680389466987</v>
      </c>
      <c r="DR32" s="37">
        <v>1216.3783521435164</v>
      </c>
      <c r="DS32" s="37">
        <v>1176.8772921673103</v>
      </c>
      <c r="DT32" s="37">
        <v>1255.3043458220013</v>
      </c>
      <c r="DU32" s="37">
        <v>1306.6979971308247</v>
      </c>
      <c r="DV32" s="37">
        <v>1245.3595558000832</v>
      </c>
      <c r="DW32" s="37">
        <v>1194.4713488696218</v>
      </c>
      <c r="DX32" s="37">
        <v>1209.7557809637401</v>
      </c>
      <c r="DY32" s="37">
        <v>1132.3901918323375</v>
      </c>
      <c r="DZ32" s="37">
        <v>1050.4252641585863</v>
      </c>
      <c r="EA32" s="37">
        <v>1053.0027742536465</v>
      </c>
      <c r="EB32" s="37">
        <v>1008.8334551209022</v>
      </c>
      <c r="EC32" s="37">
        <v>956.63988139038861</v>
      </c>
      <c r="ED32" s="37">
        <v>756.98388904420528</v>
      </c>
      <c r="EE32" s="37">
        <v>732.87410878138132</v>
      </c>
      <c r="EF32" s="37">
        <v>790.03329636028877</v>
      </c>
      <c r="EG32" s="37">
        <v>812.50665210191039</v>
      </c>
      <c r="EH32" s="37">
        <v>769.90054646537294</v>
      </c>
      <c r="EI32" s="37">
        <v>787.93876856149848</v>
      </c>
      <c r="EJ32" s="37">
        <v>801.73700263597379</v>
      </c>
      <c r="EK32" s="37">
        <v>871.70688352823493</v>
      </c>
      <c r="EL32" s="37">
        <v>817.43644328341622</v>
      </c>
      <c r="EM32" s="37">
        <v>835.61527222094139</v>
      </c>
      <c r="EN32" s="37">
        <v>999.63633271112349</v>
      </c>
      <c r="EO32" s="37">
        <v>1010.0172346365094</v>
      </c>
      <c r="EP32" s="37">
        <v>1036.2512715923108</v>
      </c>
      <c r="EQ32" s="37">
        <v>974.68934140937631</v>
      </c>
      <c r="ER32" s="37">
        <v>897.75948280999125</v>
      </c>
      <c r="ES32" s="37">
        <v>863.40106818922675</v>
      </c>
      <c r="ET32" s="37">
        <v>909.7881562927937</v>
      </c>
      <c r="EU32" s="37">
        <v>974.4758908327841</v>
      </c>
      <c r="EV32" s="37">
        <v>975.08617429444507</v>
      </c>
      <c r="EW32" s="37">
        <v>915.78638472624971</v>
      </c>
      <c r="EX32" s="37">
        <v>777.17256869481594</v>
      </c>
      <c r="EY32" s="37">
        <v>720.26756160354637</v>
      </c>
      <c r="EZ32" s="37">
        <v>763.88177282780907</v>
      </c>
      <c r="FA32" s="37">
        <v>797.43806976977248</v>
      </c>
      <c r="FB32" s="37">
        <v>847.8108713436568</v>
      </c>
      <c r="FC32" s="37">
        <v>806.35932527529349</v>
      </c>
      <c r="FD32" s="37">
        <v>769.95996048238601</v>
      </c>
      <c r="FE32" s="37">
        <v>816.39390308717634</v>
      </c>
      <c r="FF32" s="37">
        <v>737.62949310785257</v>
      </c>
      <c r="FG32" s="37">
        <v>674.10658481936593</v>
      </c>
      <c r="FH32" s="37">
        <v>801.98080790995982</v>
      </c>
      <c r="FI32" s="37">
        <v>714.46194191564121</v>
      </c>
      <c r="FJ32" s="37">
        <v>778.48359012136939</v>
      </c>
      <c r="FK32" s="37">
        <v>748.82483554118949</v>
      </c>
      <c r="FL32" s="37">
        <v>674.98786643045412</v>
      </c>
      <c r="FM32" s="37">
        <v>675.81569095787279</v>
      </c>
      <c r="FN32" s="37">
        <v>632.39032883111292</v>
      </c>
      <c r="FO32" s="37">
        <v>597.80665860312502</v>
      </c>
      <c r="FP32" s="37">
        <v>487.35991449574067</v>
      </c>
      <c r="FQ32" s="37">
        <v>535.72594880042129</v>
      </c>
      <c r="FR32" s="37">
        <v>615.71023181971896</v>
      </c>
      <c r="FS32" s="37">
        <v>609.07946031346296</v>
      </c>
      <c r="FT32" s="37">
        <v>568.6213562879459</v>
      </c>
      <c r="FU32" s="37">
        <v>574.88606145827612</v>
      </c>
      <c r="FV32" s="37">
        <v>518.55366681463124</v>
      </c>
      <c r="FW32" s="37">
        <v>513.1260827121281</v>
      </c>
      <c r="FX32" s="37">
        <v>480.64137694602141</v>
      </c>
      <c r="FY32" s="37">
        <v>442.25477335135565</v>
      </c>
      <c r="FZ32" s="37">
        <v>520.3741056140077</v>
      </c>
      <c r="GA32" s="37">
        <v>499.78141795840236</v>
      </c>
      <c r="GB32" s="37">
        <v>547.60329990817104</v>
      </c>
      <c r="GC32" s="37">
        <v>620.97781476639898</v>
      </c>
      <c r="GD32" s="37">
        <v>578.24716552401799</v>
      </c>
      <c r="GE32" s="37">
        <v>562.79565556954049</v>
      </c>
      <c r="GF32" s="37">
        <v>537.98967320317001</v>
      </c>
      <c r="GG32" s="37">
        <v>459.94461363741226</v>
      </c>
      <c r="GH32" s="37">
        <v>467.27674756666681</v>
      </c>
      <c r="GI32" s="37">
        <v>408.52889453160878</v>
      </c>
      <c r="GJ32" s="37">
        <v>368.89990498717822</v>
      </c>
      <c r="GK32" s="37">
        <v>397.47881379623482</v>
      </c>
      <c r="GL32" s="37">
        <v>411.67974111490713</v>
      </c>
      <c r="GM32" s="37">
        <v>358.9025695003678</v>
      </c>
      <c r="GN32" s="37">
        <v>398.99659284590246</v>
      </c>
      <c r="GO32" s="37">
        <v>422.12829675943533</v>
      </c>
      <c r="GP32" s="37">
        <v>392.53308123992491</v>
      </c>
      <c r="GQ32" s="37">
        <v>343.26480214526896</v>
      </c>
      <c r="GR32" s="37">
        <v>330.29834355506512</v>
      </c>
      <c r="GS32" s="37">
        <v>349.58014083776766</v>
      </c>
      <c r="GT32" s="37">
        <v>343.58576943850295</v>
      </c>
      <c r="GU32" s="37">
        <v>328.44897795725882</v>
      </c>
      <c r="GV32" s="37">
        <v>277.96614549501123</v>
      </c>
      <c r="GW32" s="37">
        <v>236.42146314148999</v>
      </c>
      <c r="GX32" s="37">
        <v>203.25857793955797</v>
      </c>
      <c r="GY32" s="37">
        <v>213.36220308379981</v>
      </c>
      <c r="GZ32" s="37">
        <v>253.85125658179822</v>
      </c>
      <c r="HA32" s="37">
        <v>240.74924042388884</v>
      </c>
      <c r="HB32" s="37">
        <v>238.70521845461869</v>
      </c>
      <c r="HC32" s="37">
        <v>243.86795077849968</v>
      </c>
      <c r="HD32" s="37">
        <v>199.22302543094014</v>
      </c>
      <c r="HE32" s="37">
        <v>202.42126081725556</v>
      </c>
      <c r="HF32" s="37">
        <v>205.50611079334757</v>
      </c>
      <c r="HG32" s="37">
        <v>161.78111209928386</v>
      </c>
      <c r="HH32" s="37">
        <v>167.19372725753018</v>
      </c>
      <c r="HI32" s="37">
        <v>162.30437844316259</v>
      </c>
      <c r="HJ32" s="37">
        <v>140.23328086834391</v>
      </c>
      <c r="HK32" s="37">
        <v>140.77340694348479</v>
      </c>
      <c r="HL32" s="37">
        <v>147.73768146657034</v>
      </c>
      <c r="HM32" s="37">
        <v>172.76043800938911</v>
      </c>
      <c r="HN32" s="37">
        <v>204.96222130594532</v>
      </c>
      <c r="HO32" s="37">
        <v>219.58706878383683</v>
      </c>
      <c r="HP32" s="37">
        <v>208.6169254412799</v>
      </c>
      <c r="HQ32" s="37">
        <v>186.76404544223922</v>
      </c>
      <c r="HR32" s="37">
        <v>132.00053217885869</v>
      </c>
      <c r="HS32" s="37">
        <v>121.29759743999517</v>
      </c>
      <c r="HT32" s="37">
        <v>137.48527445381532</v>
      </c>
      <c r="HU32" s="37">
        <v>136.91966057365818</v>
      </c>
      <c r="HV32" s="37">
        <v>116.96699331076837</v>
      </c>
      <c r="HW32" s="37">
        <v>104.36019431505102</v>
      </c>
      <c r="HX32" s="37">
        <v>94.969298763974265</v>
      </c>
      <c r="HY32" s="37">
        <v>116.30451398232569</v>
      </c>
      <c r="HZ32" s="37">
        <v>101.34665744316015</v>
      </c>
      <c r="IA32" s="37">
        <v>96.464235809438776</v>
      </c>
      <c r="IB32" s="37">
        <v>113.05150645852697</v>
      </c>
      <c r="IC32" s="37">
        <v>119.85341645145458</v>
      </c>
      <c r="ID32" s="37">
        <v>136.31044591861581</v>
      </c>
      <c r="IE32" s="37">
        <v>138.98075227442826</v>
      </c>
      <c r="IF32" s="37">
        <v>133.80055764594604</v>
      </c>
      <c r="IG32" s="37">
        <v>140.77774405110068</v>
      </c>
      <c r="IH32" s="37">
        <v>133.43480711537291</v>
      </c>
      <c r="II32" s="37">
        <v>124.57276289351512</v>
      </c>
      <c r="IJ32" s="37">
        <v>116.40433405217982</v>
      </c>
      <c r="IK32" s="37">
        <v>124.65212044319081</v>
      </c>
      <c r="IL32" s="37">
        <v>134.52883373610607</v>
      </c>
      <c r="IM32" s="37">
        <v>139.07316309148081</v>
      </c>
      <c r="IN32" s="37">
        <v>117.88207902408394</v>
      </c>
    </row>
    <row r="33" spans="1:248" ht="15" x14ac:dyDescent="0.2">
      <c r="A33" s="7">
        <v>240</v>
      </c>
      <c r="B33" s="10">
        <f ca="1"/>
        <v>0</v>
      </c>
      <c r="D33" s="42" cm="1">
        <f t="array" aca="1" ref="D33" ca="1">+price2</f>
        <v>180.75464862096064</v>
      </c>
      <c r="F33" s="76">
        <v>28</v>
      </c>
      <c r="G33" s="37">
        <v>1121.8946886429501</v>
      </c>
      <c r="H33" s="37">
        <v>1053.9728725850946</v>
      </c>
      <c r="I33" s="37">
        <v>1068.937958708525</v>
      </c>
      <c r="J33" s="37">
        <v>984.65039264992538</v>
      </c>
      <c r="K33" s="37">
        <v>989.4114150697485</v>
      </c>
      <c r="L33" s="37">
        <v>1016.1865654216201</v>
      </c>
      <c r="M33" s="37">
        <v>1011.9762250262338</v>
      </c>
      <c r="N33" s="37">
        <v>1007.6710709234382</v>
      </c>
      <c r="O33" s="37">
        <v>1007.4726798407772</v>
      </c>
      <c r="P33" s="37">
        <v>1043.0664463324681</v>
      </c>
      <c r="Q33" s="37">
        <v>1087.6877198693026</v>
      </c>
      <c r="R33" s="37">
        <v>1144.7983553119736</v>
      </c>
      <c r="S33" s="37">
        <v>1197.6232056918316</v>
      </c>
      <c r="T33" s="37">
        <v>1172.6095021785763</v>
      </c>
      <c r="U33" s="37">
        <v>1123.9833021345262</v>
      </c>
      <c r="V33" s="37">
        <v>1161.5595012419744</v>
      </c>
      <c r="W33" s="37">
        <v>1134.4824091787386</v>
      </c>
      <c r="X33" s="37">
        <v>1120.6664427942351</v>
      </c>
      <c r="Y33" s="37">
        <v>1111.5522883021315</v>
      </c>
      <c r="Z33" s="37">
        <v>1143.571384425838</v>
      </c>
      <c r="AA33" s="37">
        <v>1102.4696143160429</v>
      </c>
      <c r="AB33" s="37">
        <v>1108.780961211105</v>
      </c>
      <c r="AC33" s="37">
        <v>999.13600843962149</v>
      </c>
      <c r="AD33" s="37">
        <v>1044.1450497178359</v>
      </c>
      <c r="AE33" s="37">
        <v>1045.4557974089976</v>
      </c>
      <c r="AF33" s="37">
        <v>1075.0443636979621</v>
      </c>
      <c r="AG33" s="37">
        <v>1102.0927703346285</v>
      </c>
      <c r="AH33" s="37">
        <v>1139.0846786669626</v>
      </c>
      <c r="AI33" s="37">
        <v>1185.5272046844389</v>
      </c>
      <c r="AJ33" s="37">
        <v>1181.2982600802791</v>
      </c>
      <c r="AK33" s="37">
        <v>1147.9219999993579</v>
      </c>
      <c r="AL33" s="37">
        <v>1132.8689031757492</v>
      </c>
      <c r="AM33" s="37">
        <v>1128.7642688946053</v>
      </c>
      <c r="AN33" s="37">
        <v>1091.9090284510451</v>
      </c>
      <c r="AO33" s="37">
        <v>1151.7613715457478</v>
      </c>
      <c r="AP33" s="37">
        <v>1145.123650298199</v>
      </c>
      <c r="AQ33" s="37">
        <v>1123.8747685158405</v>
      </c>
      <c r="AR33" s="37">
        <v>1078.2234219441261</v>
      </c>
      <c r="AS33" s="37">
        <v>1112.7828948963495</v>
      </c>
      <c r="AT33" s="37">
        <v>1180.8382773846045</v>
      </c>
      <c r="AU33" s="37">
        <v>1177.0945093421915</v>
      </c>
      <c r="AV33" s="37">
        <v>1189.7993416637207</v>
      </c>
      <c r="AW33" s="37">
        <v>1195.0360510545252</v>
      </c>
      <c r="AX33" s="37">
        <v>1246.8829136130769</v>
      </c>
      <c r="AY33" s="37">
        <v>1223.5407714070795</v>
      </c>
      <c r="AZ33" s="37">
        <v>1237.9440920828627</v>
      </c>
      <c r="BA33" s="37">
        <v>1203.4944786385161</v>
      </c>
      <c r="BB33" s="37">
        <v>1252.1918223196801</v>
      </c>
      <c r="BC33" s="37">
        <v>1223.4698133789277</v>
      </c>
      <c r="BD33" s="37">
        <v>1227.1567767189083</v>
      </c>
      <c r="BE33" s="37">
        <v>1291.7314154748133</v>
      </c>
      <c r="BF33" s="37">
        <v>1241.0347689816867</v>
      </c>
      <c r="BG33" s="37">
        <v>1184.3876493003304</v>
      </c>
      <c r="BH33" s="37">
        <v>1220.6064812157806</v>
      </c>
      <c r="BI33" s="37">
        <v>1225.9788849169438</v>
      </c>
      <c r="BJ33" s="37">
        <v>1233.1548816851307</v>
      </c>
      <c r="BK33" s="37">
        <v>1237.2470277827656</v>
      </c>
      <c r="BL33" s="37">
        <v>1216.4152869765371</v>
      </c>
      <c r="BM33" s="37">
        <v>1216.6252311870533</v>
      </c>
      <c r="BN33" s="37">
        <v>1211.1745779287205</v>
      </c>
      <c r="BO33" s="37">
        <v>1202.5251643629515</v>
      </c>
      <c r="BP33" s="37">
        <v>1269.8332979463182</v>
      </c>
      <c r="BQ33" s="37">
        <v>1297.2877970178442</v>
      </c>
      <c r="BR33" s="37">
        <v>1318.8035770376562</v>
      </c>
      <c r="BS33" s="37">
        <v>1257.6551876747722</v>
      </c>
      <c r="BT33" s="37">
        <v>1310.219587003847</v>
      </c>
      <c r="BU33" s="37">
        <v>1239.1730962918664</v>
      </c>
      <c r="BV33" s="37">
        <v>1332.6027092681552</v>
      </c>
      <c r="BW33" s="37">
        <v>1276.892801414393</v>
      </c>
      <c r="BX33" s="37">
        <v>1327.299504309025</v>
      </c>
      <c r="BY33" s="37">
        <v>1328.6458386274448</v>
      </c>
      <c r="BZ33" s="37">
        <v>1372.9105890889532</v>
      </c>
      <c r="CA33" s="37">
        <v>1354.9068046890902</v>
      </c>
      <c r="CB33" s="37">
        <v>1355.2800137875586</v>
      </c>
      <c r="CC33" s="37">
        <v>1455.2655461815443</v>
      </c>
      <c r="CD33" s="37">
        <v>1549.3190024195731</v>
      </c>
      <c r="CE33" s="37">
        <v>1580.288463497129</v>
      </c>
      <c r="CF33" s="37">
        <v>1595.6100717968277</v>
      </c>
      <c r="CG33" s="37">
        <v>1607.4568585116558</v>
      </c>
      <c r="CH33" s="37">
        <v>1601.5075914311822</v>
      </c>
      <c r="CI33" s="37">
        <v>1586.6634045199221</v>
      </c>
      <c r="CJ33" s="37">
        <v>1634.4311378069872</v>
      </c>
      <c r="CK33" s="37">
        <v>1668.4064585093997</v>
      </c>
      <c r="CL33" s="37">
        <v>1734.8700312867336</v>
      </c>
      <c r="CM33" s="37">
        <v>1808.4015217227382</v>
      </c>
      <c r="CN33" s="37">
        <v>1898.4103796297745</v>
      </c>
      <c r="CO33" s="37">
        <v>1969.7040689213693</v>
      </c>
      <c r="CP33" s="37">
        <v>1896.6465274130373</v>
      </c>
      <c r="CQ33" s="37">
        <v>1990.774572182874</v>
      </c>
      <c r="CR33" s="37">
        <v>2086.2382515539157</v>
      </c>
      <c r="CS33" s="37">
        <v>2098.5156717886584</v>
      </c>
      <c r="CT33" s="37">
        <v>2181.712524427684</v>
      </c>
      <c r="CU33" s="37">
        <v>2213.6990155008698</v>
      </c>
      <c r="CV33" s="37">
        <v>2199.3159563672916</v>
      </c>
      <c r="CW33" s="37">
        <v>2153.7078229190911</v>
      </c>
      <c r="CX33" s="37">
        <v>2232.50409393056</v>
      </c>
      <c r="CY33" s="37">
        <v>2339.6680683942077</v>
      </c>
      <c r="CZ33" s="37">
        <v>2264.4355163126183</v>
      </c>
      <c r="DA33" s="37">
        <v>2141.8745831882366</v>
      </c>
      <c r="DB33" s="37">
        <v>2190.8357687806892</v>
      </c>
      <c r="DC33" s="37">
        <v>2086.4263979931625</v>
      </c>
      <c r="DD33" s="37">
        <v>2181.1854090676729</v>
      </c>
      <c r="DE33" s="37">
        <v>2197.5148503566247</v>
      </c>
      <c r="DF33" s="37">
        <v>2162.6107175604948</v>
      </c>
      <c r="DG33" s="37">
        <v>2164.6884423253414</v>
      </c>
      <c r="DH33" s="37">
        <v>2233.7788456400881</v>
      </c>
      <c r="DI33" s="37">
        <v>2082.7446099851986</v>
      </c>
      <c r="DJ33" s="37">
        <v>1925.32135334337</v>
      </c>
      <c r="DK33" s="37">
        <v>1841.9018742893149</v>
      </c>
      <c r="DL33" s="37">
        <v>1826.0617496064081</v>
      </c>
      <c r="DM33" s="37">
        <v>1896.8016426758932</v>
      </c>
      <c r="DN33" s="37">
        <v>1982.8270191190359</v>
      </c>
      <c r="DO33" s="37">
        <v>1973.5003820112972</v>
      </c>
      <c r="DP33" s="37">
        <v>1967.6501108116593</v>
      </c>
      <c r="DQ33" s="37">
        <v>1906.0616797418752</v>
      </c>
      <c r="DR33" s="37">
        <v>1857.019622258505</v>
      </c>
      <c r="DS33" s="37">
        <v>1963.0336397086649</v>
      </c>
      <c r="DT33" s="37">
        <v>2007.5124680184069</v>
      </c>
      <c r="DU33" s="37">
        <v>2035.8846922254863</v>
      </c>
      <c r="DV33" s="37">
        <v>2091.4965945037989</v>
      </c>
      <c r="DW33" s="37">
        <v>2137.4270902655853</v>
      </c>
      <c r="DX33" s="37">
        <v>2138.0521776641817</v>
      </c>
      <c r="DY33" s="37">
        <v>2127.0153749817546</v>
      </c>
      <c r="DZ33" s="37">
        <v>2116.4755361478356</v>
      </c>
      <c r="EA33" s="37">
        <v>2066.1265135601425</v>
      </c>
      <c r="EB33" s="37">
        <v>2017.8304956873753</v>
      </c>
      <c r="EC33" s="37">
        <v>2042.0068200071983</v>
      </c>
      <c r="ED33" s="37">
        <v>2033.1195132444043</v>
      </c>
      <c r="EE33" s="37">
        <v>1966.8559315519667</v>
      </c>
      <c r="EF33" s="37">
        <v>1913.0412310433967</v>
      </c>
      <c r="EG33" s="37">
        <v>1929.9880474735978</v>
      </c>
      <c r="EH33" s="37">
        <v>1930.9144918877912</v>
      </c>
      <c r="EI33" s="37">
        <v>1932.88908103466</v>
      </c>
      <c r="EJ33" s="37">
        <v>1922.2846457027026</v>
      </c>
      <c r="EK33" s="37">
        <v>1870.635117429556</v>
      </c>
      <c r="EL33" s="37">
        <v>1845.018311359099</v>
      </c>
      <c r="EM33" s="37">
        <v>1804.8639357701998</v>
      </c>
      <c r="EN33" s="37">
        <v>1784.3739561386099</v>
      </c>
      <c r="EO33" s="37">
        <v>1727.954393779863</v>
      </c>
      <c r="EP33" s="37">
        <v>1759.3663396563609</v>
      </c>
      <c r="EQ33" s="37">
        <v>1772.5245419215998</v>
      </c>
      <c r="ER33" s="37">
        <v>1756.1332905664381</v>
      </c>
      <c r="ES33" s="37">
        <v>1660.181649709456</v>
      </c>
      <c r="ET33" s="37">
        <v>1699.9157836842749</v>
      </c>
      <c r="EU33" s="37">
        <v>1710.7895012561717</v>
      </c>
      <c r="EV33" s="37">
        <v>1757.5459382441566</v>
      </c>
      <c r="EW33" s="37">
        <v>1805.8809742982146</v>
      </c>
      <c r="EX33" s="37">
        <v>1805.3659463339009</v>
      </c>
      <c r="EY33" s="37">
        <v>1927.1325625184825</v>
      </c>
      <c r="EZ33" s="37">
        <v>1824.2824332513476</v>
      </c>
      <c r="FA33" s="37">
        <v>1784.7589157182642</v>
      </c>
      <c r="FB33" s="37">
        <v>1729.3878875762641</v>
      </c>
      <c r="FC33" s="37">
        <v>1700.4805435078754</v>
      </c>
      <c r="FD33" s="37">
        <v>1701.3609981303252</v>
      </c>
      <c r="FE33" s="37">
        <v>1655.9980136317963</v>
      </c>
      <c r="FF33" s="37">
        <v>1626.1447331027757</v>
      </c>
      <c r="FG33" s="37">
        <v>1682.7295049810407</v>
      </c>
      <c r="FH33" s="37">
        <v>1646.2493360273768</v>
      </c>
      <c r="FI33" s="37">
        <v>1610.9448931593054</v>
      </c>
      <c r="FJ33" s="37">
        <v>1634.1579721896771</v>
      </c>
      <c r="FK33" s="37">
        <v>1589.146383654394</v>
      </c>
      <c r="FL33" s="37">
        <v>1636.4129031317129</v>
      </c>
      <c r="FM33" s="37">
        <v>1585.6616655024563</v>
      </c>
      <c r="FN33" s="37">
        <v>1585.5248800043635</v>
      </c>
      <c r="FO33" s="37">
        <v>1559.7417651682536</v>
      </c>
      <c r="FP33" s="37">
        <v>1481.5940854328201</v>
      </c>
      <c r="FQ33" s="37">
        <v>1486.1070973132453</v>
      </c>
      <c r="FR33" s="37">
        <v>1531.1493112519393</v>
      </c>
      <c r="FS33" s="37">
        <v>1450.4921186170025</v>
      </c>
      <c r="FT33" s="37">
        <v>1504.7954536770217</v>
      </c>
      <c r="FU33" s="37">
        <v>1580.327449341507</v>
      </c>
      <c r="FV33" s="37">
        <v>1629.9539658173346</v>
      </c>
      <c r="FW33" s="37">
        <v>1619.5812712726176</v>
      </c>
      <c r="FX33" s="37">
        <v>1636.9822812867733</v>
      </c>
      <c r="FY33" s="37">
        <v>1726.1855231214311</v>
      </c>
      <c r="FZ33" s="37">
        <v>1739.6899729788811</v>
      </c>
      <c r="GA33" s="37">
        <v>1707.4272779852777</v>
      </c>
      <c r="GB33" s="37">
        <v>1672.5885619922628</v>
      </c>
      <c r="GC33" s="37">
        <v>1649.8088890380254</v>
      </c>
      <c r="GD33" s="37">
        <v>1646.6285642998519</v>
      </c>
      <c r="GE33" s="37">
        <v>1665.4883577707767</v>
      </c>
      <c r="GF33" s="37">
        <v>1728.1124283110555</v>
      </c>
      <c r="GG33" s="37">
        <v>1772.6381844694738</v>
      </c>
      <c r="GH33" s="37">
        <v>1780.2375073706839</v>
      </c>
      <c r="GI33" s="37">
        <v>1732.7520496561426</v>
      </c>
      <c r="GJ33" s="37">
        <v>1708.7186096454457</v>
      </c>
      <c r="GK33" s="37">
        <v>1740.5860701980059</v>
      </c>
      <c r="GL33" s="37">
        <v>1773.4223261443867</v>
      </c>
      <c r="GM33" s="37">
        <v>1848.1191349834501</v>
      </c>
      <c r="GN33" s="37">
        <v>1877.8453522061304</v>
      </c>
      <c r="GO33" s="37">
        <v>1949.7299713020655</v>
      </c>
      <c r="GP33" s="37">
        <v>2044.0743978790042</v>
      </c>
      <c r="GQ33" s="37">
        <v>2071.5668255258352</v>
      </c>
      <c r="GR33" s="37">
        <v>2098.3406903608361</v>
      </c>
      <c r="GS33" s="37">
        <v>2170.8871097987112</v>
      </c>
      <c r="GT33" s="37">
        <v>2150.8545389329793</v>
      </c>
      <c r="GU33" s="37">
        <v>2073.7128015308726</v>
      </c>
      <c r="GV33" s="37">
        <v>2060.2900341618847</v>
      </c>
      <c r="GW33" s="37">
        <v>1958.4287815458936</v>
      </c>
      <c r="GX33" s="37">
        <v>1991.8707019554988</v>
      </c>
      <c r="GY33" s="37">
        <v>2136.1099146210627</v>
      </c>
      <c r="GZ33" s="37">
        <v>2127.1899877106543</v>
      </c>
      <c r="HA33" s="37">
        <v>2129.7468210639308</v>
      </c>
      <c r="HB33" s="37">
        <v>2083.2165624953832</v>
      </c>
      <c r="HC33" s="37">
        <v>2052.0992720556574</v>
      </c>
      <c r="HD33" s="37">
        <v>2003.6962172980257</v>
      </c>
      <c r="HE33" s="37">
        <v>2038.6132213126755</v>
      </c>
      <c r="HF33" s="37">
        <v>2141.3461554852579</v>
      </c>
      <c r="HG33" s="37">
        <v>2078.9717376775425</v>
      </c>
      <c r="HH33" s="37">
        <v>2060.069795596447</v>
      </c>
      <c r="HI33" s="37">
        <v>2046.1061119731862</v>
      </c>
      <c r="HJ33" s="37">
        <v>2118.3155648031238</v>
      </c>
      <c r="HK33" s="37">
        <v>2118.5152598782947</v>
      </c>
      <c r="HL33" s="37">
        <v>2211.9848202359149</v>
      </c>
      <c r="HM33" s="37">
        <v>2101.6645261229319</v>
      </c>
      <c r="HN33" s="37">
        <v>2068.6163959349446</v>
      </c>
      <c r="HO33" s="37">
        <v>2053.6510422453907</v>
      </c>
      <c r="HP33" s="37">
        <v>2084.6284722308578</v>
      </c>
      <c r="HQ33" s="37">
        <v>2061.6005228876079</v>
      </c>
      <c r="HR33" s="37">
        <v>1984.8472083493034</v>
      </c>
      <c r="HS33" s="37">
        <v>2012.5151137910607</v>
      </c>
      <c r="HT33" s="37">
        <v>2070.2285199306789</v>
      </c>
      <c r="HU33" s="37">
        <v>2147.2289299600557</v>
      </c>
      <c r="HV33" s="37">
        <v>2081.2115249803919</v>
      </c>
      <c r="HW33" s="37">
        <v>2048.7211955158782</v>
      </c>
      <c r="HX33" s="37">
        <v>2105.3947146668334</v>
      </c>
      <c r="HY33" s="37">
        <v>2058.1493193042593</v>
      </c>
      <c r="HZ33" s="37">
        <v>1942.3475308120753</v>
      </c>
      <c r="IA33" s="37">
        <v>1939.449949068525</v>
      </c>
      <c r="IB33" s="37">
        <v>1886.805116966384</v>
      </c>
      <c r="IC33" s="37">
        <v>1836.9602161728819</v>
      </c>
      <c r="ID33" s="37">
        <v>1906.6850411678761</v>
      </c>
      <c r="IE33" s="37">
        <v>1834.4867741022463</v>
      </c>
      <c r="IF33" s="37">
        <v>1811.9219406692666</v>
      </c>
      <c r="IG33" s="37">
        <v>1851.9056043483961</v>
      </c>
      <c r="IH33" s="37">
        <v>1870.313500465649</v>
      </c>
      <c r="II33" s="37">
        <v>1968.3293045519824</v>
      </c>
      <c r="IJ33" s="37">
        <v>1939.9324383408857</v>
      </c>
      <c r="IK33" s="37">
        <v>1991.7168476772981</v>
      </c>
      <c r="IL33" s="37">
        <v>1974.7397384223425</v>
      </c>
      <c r="IM33" s="37">
        <v>1895.4645044365211</v>
      </c>
      <c r="IN33" s="37">
        <v>1846.1701117428765</v>
      </c>
    </row>
    <row r="34" spans="1:248" ht="15" x14ac:dyDescent="0.2">
      <c r="A34" s="7">
        <v>260</v>
      </c>
      <c r="B34" s="10">
        <f ca="1"/>
        <v>2</v>
      </c>
      <c r="D34" s="42" cm="1">
        <f t="array" aca="1" ref="D34" ca="1">+price2</f>
        <v>0</v>
      </c>
      <c r="F34" s="76">
        <v>29</v>
      </c>
      <c r="G34" s="37">
        <v>1121.8946886429501</v>
      </c>
      <c r="H34" s="37">
        <v>1197.9673969019614</v>
      </c>
      <c r="I34" s="37">
        <v>1099.9768921172904</v>
      </c>
      <c r="J34" s="37">
        <v>1019.4580105638505</v>
      </c>
      <c r="K34" s="37">
        <v>1015.0665116034013</v>
      </c>
      <c r="L34" s="37">
        <v>1010.4058980276125</v>
      </c>
      <c r="M34" s="37">
        <v>1035.088200248452</v>
      </c>
      <c r="N34" s="37">
        <v>1074.5036255344621</v>
      </c>
      <c r="O34" s="37">
        <v>1089.95121990282</v>
      </c>
      <c r="P34" s="37">
        <v>1042.8495164904393</v>
      </c>
      <c r="Q34" s="37">
        <v>1068.9998360240902</v>
      </c>
      <c r="R34" s="37">
        <v>1120.6815022724822</v>
      </c>
      <c r="S34" s="37">
        <v>1148.3818703446973</v>
      </c>
      <c r="T34" s="37">
        <v>1201.942953652291</v>
      </c>
      <c r="U34" s="37">
        <v>1217.7955495057763</v>
      </c>
      <c r="V34" s="37">
        <v>1256.3948971691511</v>
      </c>
      <c r="W34" s="37">
        <v>1294.2491574232554</v>
      </c>
      <c r="X34" s="37">
        <v>1287.2749777824552</v>
      </c>
      <c r="Y34" s="37">
        <v>1238.5582841634464</v>
      </c>
      <c r="Z34" s="37">
        <v>1156.6098111272306</v>
      </c>
      <c r="AA34" s="37">
        <v>1213.1899637922907</v>
      </c>
      <c r="AB34" s="37">
        <v>1275.0900210854265</v>
      </c>
      <c r="AC34" s="37">
        <v>1187.4373163877478</v>
      </c>
      <c r="AD34" s="37">
        <v>1234.5823635130237</v>
      </c>
      <c r="AE34" s="37">
        <v>1177.7733187434126</v>
      </c>
      <c r="AF34" s="37">
        <v>1224.0360267910498</v>
      </c>
      <c r="AG34" s="37">
        <v>1195.7483520591352</v>
      </c>
      <c r="AH34" s="37">
        <v>1144.6497266608453</v>
      </c>
      <c r="AI34" s="37">
        <v>1153.7517955392129</v>
      </c>
      <c r="AJ34" s="37">
        <v>1152.6325630419294</v>
      </c>
      <c r="AK34" s="37">
        <v>1157.1279054834604</v>
      </c>
      <c r="AL34" s="37">
        <v>1153.6332394360745</v>
      </c>
      <c r="AM34" s="37">
        <v>1118.8313320178806</v>
      </c>
      <c r="AN34" s="37">
        <v>1110.9466670406021</v>
      </c>
      <c r="AO34" s="37">
        <v>1076.4988567754363</v>
      </c>
      <c r="AP34" s="37">
        <v>1084.9904270531947</v>
      </c>
      <c r="AQ34" s="37">
        <v>1137.5183305277681</v>
      </c>
      <c r="AR34" s="37">
        <v>1174.8463253741977</v>
      </c>
      <c r="AS34" s="37">
        <v>1161.4361761542618</v>
      </c>
      <c r="AT34" s="37">
        <v>1212.8056734576803</v>
      </c>
      <c r="AU34" s="37">
        <v>1231.6171453808581</v>
      </c>
      <c r="AV34" s="37">
        <v>1234.7083320845065</v>
      </c>
      <c r="AW34" s="37">
        <v>1246.3619193504665</v>
      </c>
      <c r="AX34" s="37">
        <v>1324.6332383227052</v>
      </c>
      <c r="AY34" s="37">
        <v>1306.985156492274</v>
      </c>
      <c r="AZ34" s="37">
        <v>1357.0032511900733</v>
      </c>
      <c r="BA34" s="37">
        <v>1310.2486314556768</v>
      </c>
      <c r="BB34" s="37">
        <v>1330.8286459881067</v>
      </c>
      <c r="BC34" s="37">
        <v>1331.464620421237</v>
      </c>
      <c r="BD34" s="37">
        <v>1324.0546478986896</v>
      </c>
      <c r="BE34" s="37">
        <v>1361.7338745691191</v>
      </c>
      <c r="BF34" s="37">
        <v>1355.6396335684306</v>
      </c>
      <c r="BG34" s="37">
        <v>1354.6626385472964</v>
      </c>
      <c r="BH34" s="37">
        <v>1332.7609339086628</v>
      </c>
      <c r="BI34" s="37">
        <v>1393.305844768443</v>
      </c>
      <c r="BJ34" s="37">
        <v>1365.1518392833163</v>
      </c>
      <c r="BK34" s="37">
        <v>1407.1994952333575</v>
      </c>
      <c r="BL34" s="37">
        <v>1392.5286984172271</v>
      </c>
      <c r="BM34" s="37">
        <v>1361.078711197707</v>
      </c>
      <c r="BN34" s="37">
        <v>1363.3364428866184</v>
      </c>
      <c r="BO34" s="37">
        <v>1364.4604558570413</v>
      </c>
      <c r="BP34" s="37">
        <v>1388.4720181488842</v>
      </c>
      <c r="BQ34" s="37">
        <v>1434.8897994159083</v>
      </c>
      <c r="BR34" s="37">
        <v>1432.3684891913181</v>
      </c>
      <c r="BS34" s="37">
        <v>1373.7762776667694</v>
      </c>
      <c r="BT34" s="37">
        <v>1429.0097983117992</v>
      </c>
      <c r="BU34" s="37">
        <v>1390.1649274862775</v>
      </c>
      <c r="BV34" s="37">
        <v>1428.8383794934366</v>
      </c>
      <c r="BW34" s="37">
        <v>1454.3028422283035</v>
      </c>
      <c r="BX34" s="37">
        <v>1411.8884177390219</v>
      </c>
      <c r="BY34" s="37">
        <v>1437.5310344230008</v>
      </c>
      <c r="BZ34" s="37">
        <v>1443.461989800375</v>
      </c>
      <c r="CA34" s="37">
        <v>1355.4830713251347</v>
      </c>
      <c r="CB34" s="37">
        <v>1297.711651961964</v>
      </c>
      <c r="CC34" s="37">
        <v>1289.6220442579179</v>
      </c>
      <c r="CD34" s="37">
        <v>1277.4155045681605</v>
      </c>
      <c r="CE34" s="37">
        <v>1243.3822509203167</v>
      </c>
      <c r="CF34" s="37">
        <v>1279.4819963869172</v>
      </c>
      <c r="CG34" s="37">
        <v>1273.2703966495721</v>
      </c>
      <c r="CH34" s="37">
        <v>1224.4817604439916</v>
      </c>
      <c r="CI34" s="37">
        <v>1203.3641806316157</v>
      </c>
      <c r="CJ34" s="37">
        <v>1149.6193101339977</v>
      </c>
      <c r="CK34" s="37">
        <v>1113.8034442746775</v>
      </c>
      <c r="CL34" s="37">
        <v>1107.9125093240391</v>
      </c>
      <c r="CM34" s="37">
        <v>1086.5698781866174</v>
      </c>
      <c r="CN34" s="37">
        <v>1142.7625632768472</v>
      </c>
      <c r="CO34" s="37">
        <v>1160.8010927934783</v>
      </c>
      <c r="CP34" s="37">
        <v>1165.3517948825031</v>
      </c>
      <c r="CQ34" s="37">
        <v>1168.4413104854268</v>
      </c>
      <c r="CR34" s="37">
        <v>1212.3139287549616</v>
      </c>
      <c r="CS34" s="37">
        <v>1231.2633744733923</v>
      </c>
      <c r="CT34" s="37">
        <v>1214.6335983734939</v>
      </c>
      <c r="CU34" s="37">
        <v>1198.0763452391652</v>
      </c>
      <c r="CV34" s="37">
        <v>1211.4476279715668</v>
      </c>
      <c r="CW34" s="37">
        <v>1168.1549700462162</v>
      </c>
      <c r="CX34" s="37">
        <v>1197.6168449407164</v>
      </c>
      <c r="CY34" s="37">
        <v>1226.9724226136791</v>
      </c>
      <c r="CZ34" s="37">
        <v>1200.5962785005884</v>
      </c>
      <c r="DA34" s="37">
        <v>1187.5272934593338</v>
      </c>
      <c r="DB34" s="37">
        <v>1177.7333952346867</v>
      </c>
      <c r="DC34" s="37">
        <v>1146.3305681340421</v>
      </c>
      <c r="DD34" s="37">
        <v>1152.5532494006195</v>
      </c>
      <c r="DE34" s="37">
        <v>1187.6077680632586</v>
      </c>
      <c r="DF34" s="37">
        <v>1169.4209865129117</v>
      </c>
      <c r="DG34" s="37">
        <v>1179.0864797894346</v>
      </c>
      <c r="DH34" s="37">
        <v>1191.7634900691708</v>
      </c>
      <c r="DI34" s="37">
        <v>1161.9323767869425</v>
      </c>
      <c r="DJ34" s="37">
        <v>1142.6137120443702</v>
      </c>
      <c r="DK34" s="37">
        <v>1169.9446458026721</v>
      </c>
      <c r="DL34" s="37">
        <v>1146.7027075061735</v>
      </c>
      <c r="DM34" s="37">
        <v>1179.1334508820109</v>
      </c>
      <c r="DN34" s="37">
        <v>1206.5411970421173</v>
      </c>
      <c r="DO34" s="37">
        <v>1208.3412595868963</v>
      </c>
      <c r="DP34" s="37">
        <v>1224.2146975891167</v>
      </c>
      <c r="DQ34" s="37">
        <v>1248.3786817651189</v>
      </c>
      <c r="DR34" s="37">
        <v>1248.1116009942227</v>
      </c>
      <c r="DS34" s="37">
        <v>1246.0200176554447</v>
      </c>
      <c r="DT34" s="37">
        <v>1228.3806398518775</v>
      </c>
      <c r="DU34" s="37">
        <v>1175.9633215109254</v>
      </c>
      <c r="DV34" s="37">
        <v>1163.2163935799642</v>
      </c>
      <c r="DW34" s="37">
        <v>1177.4203049581397</v>
      </c>
      <c r="DX34" s="37">
        <v>1213.2214208639871</v>
      </c>
      <c r="DY34" s="37">
        <v>1242.2013784003825</v>
      </c>
      <c r="DZ34" s="37">
        <v>1275.9720265994222</v>
      </c>
      <c r="EA34" s="37">
        <v>1261.8661163996987</v>
      </c>
      <c r="EB34" s="37">
        <v>1248.9802449085817</v>
      </c>
      <c r="EC34" s="37">
        <v>1236.3779728611187</v>
      </c>
      <c r="ED34" s="37">
        <v>1249.0911545427887</v>
      </c>
      <c r="EE34" s="37">
        <v>1277.3739447616495</v>
      </c>
      <c r="EF34" s="37">
        <v>1264.5133700407487</v>
      </c>
      <c r="EG34" s="37">
        <v>1236.2356665549958</v>
      </c>
      <c r="EH34" s="37">
        <v>1230.8995875437843</v>
      </c>
      <c r="EI34" s="37">
        <v>1211.5996585368464</v>
      </c>
      <c r="EJ34" s="37">
        <v>1206.0073111044637</v>
      </c>
      <c r="EK34" s="37">
        <v>1206.618688349746</v>
      </c>
      <c r="EL34" s="37">
        <v>1214.7538880235143</v>
      </c>
      <c r="EM34" s="37">
        <v>1315.4014553274721</v>
      </c>
      <c r="EN34" s="37">
        <v>1287.0429554748705</v>
      </c>
      <c r="EO34" s="37">
        <v>1289.0626759553986</v>
      </c>
      <c r="EP34" s="37">
        <v>1274.7188278051785</v>
      </c>
      <c r="EQ34" s="37">
        <v>1273.0376258087861</v>
      </c>
      <c r="ER34" s="37">
        <v>1302.8883081685938</v>
      </c>
      <c r="ES34" s="37">
        <v>1293.6112668261483</v>
      </c>
      <c r="ET34" s="37">
        <v>1268.3795144005867</v>
      </c>
      <c r="EU34" s="37">
        <v>1278.0632478876846</v>
      </c>
      <c r="EV34" s="37">
        <v>1247.1937596225655</v>
      </c>
      <c r="EW34" s="37">
        <v>1236.8086544414075</v>
      </c>
      <c r="EX34" s="37">
        <v>1282.6849412205581</v>
      </c>
      <c r="EY34" s="37">
        <v>1192.1025229347872</v>
      </c>
      <c r="EZ34" s="37">
        <v>1205.7603003187273</v>
      </c>
      <c r="FA34" s="37">
        <v>1224.6477154296454</v>
      </c>
      <c r="FB34" s="37">
        <v>1231.831798549601</v>
      </c>
      <c r="FC34" s="37">
        <v>1221.6764463188224</v>
      </c>
      <c r="FD34" s="37">
        <v>1184.052583169122</v>
      </c>
      <c r="FE34" s="37">
        <v>1177.3270849719097</v>
      </c>
      <c r="FF34" s="37">
        <v>1189.1363739081885</v>
      </c>
      <c r="FG34" s="37">
        <v>1222.1035816878689</v>
      </c>
      <c r="FH34" s="37">
        <v>1170.2177499083093</v>
      </c>
      <c r="FI34" s="37">
        <v>1147.804527570456</v>
      </c>
      <c r="FJ34" s="37">
        <v>1141.6875861727287</v>
      </c>
      <c r="FK34" s="37">
        <v>1182.4940196240511</v>
      </c>
      <c r="FL34" s="37">
        <v>1190.020741428054</v>
      </c>
      <c r="FM34" s="37">
        <v>1193.1709642194248</v>
      </c>
      <c r="FN34" s="37">
        <v>1216.4311422490796</v>
      </c>
      <c r="FO34" s="37">
        <v>1172.3931779032275</v>
      </c>
      <c r="FP34" s="37">
        <v>1194.9203259959143</v>
      </c>
      <c r="FQ34" s="37">
        <v>1203.0628636109216</v>
      </c>
      <c r="FR34" s="37">
        <v>1219.2005450267229</v>
      </c>
      <c r="FS34" s="37">
        <v>1221.6137725501844</v>
      </c>
      <c r="FT34" s="37">
        <v>1228.8911530286809</v>
      </c>
      <c r="FU34" s="37">
        <v>1197.8578418507457</v>
      </c>
      <c r="FV34" s="37">
        <v>1199.3964005746477</v>
      </c>
      <c r="FW34" s="37">
        <v>1193.2900956543724</v>
      </c>
      <c r="FX34" s="37">
        <v>1195.4055289548839</v>
      </c>
      <c r="FY34" s="37">
        <v>1166.3649938882309</v>
      </c>
      <c r="FZ34" s="37">
        <v>1184.9122015716096</v>
      </c>
      <c r="GA34" s="37">
        <v>1215.1571291432199</v>
      </c>
      <c r="GB34" s="37">
        <v>1193.2036971163432</v>
      </c>
      <c r="GC34" s="37">
        <v>1151.4453891076666</v>
      </c>
      <c r="GD34" s="37">
        <v>1110.3563531018099</v>
      </c>
      <c r="GE34" s="37">
        <v>1080.5164116583564</v>
      </c>
      <c r="GF34" s="37">
        <v>1083.9635120801863</v>
      </c>
      <c r="GG34" s="37">
        <v>1052.3449269422445</v>
      </c>
      <c r="GH34" s="37">
        <v>1043.7539404828894</v>
      </c>
      <c r="GI34" s="37">
        <v>1015.8371136140161</v>
      </c>
      <c r="GJ34" s="37">
        <v>997.43507797102757</v>
      </c>
      <c r="GK34" s="37">
        <v>1000.2047720094029</v>
      </c>
      <c r="GL34" s="37">
        <v>1020.9042829279804</v>
      </c>
      <c r="GM34" s="37">
        <v>1032.4661024500501</v>
      </c>
      <c r="GN34" s="37">
        <v>990.48902758088877</v>
      </c>
      <c r="GO34" s="37">
        <v>979.82060600744398</v>
      </c>
      <c r="GP34" s="37">
        <v>946.09524959284863</v>
      </c>
      <c r="GQ34" s="37">
        <v>950.95399972840517</v>
      </c>
      <c r="GR34" s="37">
        <v>931.51508569955922</v>
      </c>
      <c r="GS34" s="37">
        <v>887.47312640869052</v>
      </c>
      <c r="GT34" s="37">
        <v>886.16809831123157</v>
      </c>
      <c r="GU34" s="37">
        <v>893.69740116247749</v>
      </c>
      <c r="GV34" s="37">
        <v>882.56091514981199</v>
      </c>
      <c r="GW34" s="37">
        <v>870.71505581791371</v>
      </c>
      <c r="GX34" s="37">
        <v>873.81906556657714</v>
      </c>
      <c r="GY34" s="37">
        <v>883.86519196606184</v>
      </c>
      <c r="GZ34" s="37">
        <v>916.47674423194394</v>
      </c>
      <c r="HA34" s="37">
        <v>951.09547097123391</v>
      </c>
      <c r="HB34" s="37">
        <v>931.46820112784371</v>
      </c>
      <c r="HC34" s="37">
        <v>940.57191510388634</v>
      </c>
      <c r="HD34" s="37">
        <v>928.60195378357093</v>
      </c>
      <c r="HE34" s="37">
        <v>941.99292767201723</v>
      </c>
      <c r="HF34" s="37">
        <v>951.53629619513549</v>
      </c>
      <c r="HG34" s="37">
        <v>944.9479001348459</v>
      </c>
      <c r="HH34" s="37">
        <v>935.48113939962832</v>
      </c>
      <c r="HI34" s="37">
        <v>937.76554704797422</v>
      </c>
      <c r="HJ34" s="37">
        <v>919.24009467711835</v>
      </c>
      <c r="HK34" s="37">
        <v>914.15673820642996</v>
      </c>
      <c r="HL34" s="37">
        <v>891.92300917910654</v>
      </c>
      <c r="HM34" s="37">
        <v>909.360469540601</v>
      </c>
      <c r="HN34" s="37">
        <v>873.70642063664388</v>
      </c>
      <c r="HO34" s="37">
        <v>871.85274535135409</v>
      </c>
      <c r="HP34" s="37">
        <v>870.71937585368482</v>
      </c>
      <c r="HQ34" s="37">
        <v>859.6919039253271</v>
      </c>
      <c r="HR34" s="37">
        <v>821.11250896354682</v>
      </c>
      <c r="HS34" s="37">
        <v>792.08167445714423</v>
      </c>
      <c r="HT34" s="37">
        <v>850.25158707544324</v>
      </c>
      <c r="HU34" s="37">
        <v>848.91269484221698</v>
      </c>
      <c r="HV34" s="37">
        <v>877.0552851765226</v>
      </c>
      <c r="HW34" s="37">
        <v>893.80409909531568</v>
      </c>
      <c r="HX34" s="37">
        <v>902.77494771800787</v>
      </c>
      <c r="HY34" s="37">
        <v>872.15795065074815</v>
      </c>
      <c r="HZ34" s="37">
        <v>904.92197792486502</v>
      </c>
      <c r="IA34" s="37">
        <v>902.88281037251704</v>
      </c>
      <c r="IB34" s="37">
        <v>899.15171076431318</v>
      </c>
      <c r="IC34" s="37">
        <v>882.7789048739379</v>
      </c>
      <c r="ID34" s="37">
        <v>884.95577394410589</v>
      </c>
      <c r="IE34" s="37">
        <v>869.01102497959994</v>
      </c>
      <c r="IF34" s="37">
        <v>877.56223824657991</v>
      </c>
      <c r="IG34" s="37">
        <v>867.41331121730764</v>
      </c>
      <c r="IH34" s="37">
        <v>871.2503995860385</v>
      </c>
      <c r="II34" s="37">
        <v>881.44426871376754</v>
      </c>
      <c r="IJ34" s="37">
        <v>861.28751682419102</v>
      </c>
      <c r="IK34" s="37">
        <v>831.29621272981058</v>
      </c>
      <c r="IL34" s="37">
        <v>836.27426491473273</v>
      </c>
      <c r="IM34" s="37">
        <v>855.73440180171792</v>
      </c>
      <c r="IN34" s="37">
        <v>817.12229846114758</v>
      </c>
    </row>
    <row r="35" spans="1:248" ht="15" x14ac:dyDescent="0.2">
      <c r="A35" s="7">
        <v>280</v>
      </c>
      <c r="B35" s="10">
        <f ca="1"/>
        <v>1</v>
      </c>
      <c r="D35" s="42" cm="1">
        <f t="array" aca="1" ref="D35" ca="1">+price2</f>
        <v>0</v>
      </c>
      <c r="F35" s="76">
        <v>30</v>
      </c>
      <c r="G35" s="37">
        <v>1121.8946886429501</v>
      </c>
      <c r="H35" s="37">
        <v>1071.4534046791609</v>
      </c>
      <c r="I35" s="37">
        <v>1098.7610119476142</v>
      </c>
      <c r="J35" s="37">
        <v>1157.1941655165745</v>
      </c>
      <c r="K35" s="37">
        <v>1200.9690674778499</v>
      </c>
      <c r="L35" s="37">
        <v>1238.8559025316588</v>
      </c>
      <c r="M35" s="37">
        <v>1241.6488454628773</v>
      </c>
      <c r="N35" s="37">
        <v>1233.8212740963472</v>
      </c>
      <c r="O35" s="37">
        <v>1263.1284694843841</v>
      </c>
      <c r="P35" s="37">
        <v>1207.0117976984845</v>
      </c>
      <c r="Q35" s="37">
        <v>1154.9187192290876</v>
      </c>
      <c r="R35" s="37">
        <v>1139.1371867806763</v>
      </c>
      <c r="S35" s="37">
        <v>1153.9066523460201</v>
      </c>
      <c r="T35" s="37">
        <v>1239.6340565843677</v>
      </c>
      <c r="U35" s="37">
        <v>1269.5831740291717</v>
      </c>
      <c r="V35" s="37">
        <v>1315.7841510255996</v>
      </c>
      <c r="W35" s="37">
        <v>1257.5873629524169</v>
      </c>
      <c r="X35" s="37">
        <v>1220.3142873986278</v>
      </c>
      <c r="Y35" s="37">
        <v>1203.6378371703181</v>
      </c>
      <c r="Z35" s="37">
        <v>1186.5355198755763</v>
      </c>
      <c r="AA35" s="37">
        <v>1098.7659239794382</v>
      </c>
      <c r="AB35" s="37">
        <v>1099.637556768786</v>
      </c>
      <c r="AC35" s="37">
        <v>1117.7298403962989</v>
      </c>
      <c r="AD35" s="37">
        <v>1129.0988150812168</v>
      </c>
      <c r="AE35" s="37">
        <v>1066.4947837005129</v>
      </c>
      <c r="AF35" s="37">
        <v>1075.6865129725791</v>
      </c>
      <c r="AG35" s="37">
        <v>1074.0211785820245</v>
      </c>
      <c r="AH35" s="37">
        <v>1067.5344944553592</v>
      </c>
      <c r="AI35" s="37">
        <v>1057.9461822329295</v>
      </c>
      <c r="AJ35" s="37">
        <v>1059.5732197239531</v>
      </c>
      <c r="AK35" s="37">
        <v>992.91120503379659</v>
      </c>
      <c r="AL35" s="37">
        <v>978.06968035280659</v>
      </c>
      <c r="AM35" s="37">
        <v>962.62093071807669</v>
      </c>
      <c r="AN35" s="37">
        <v>927.12919647517356</v>
      </c>
      <c r="AO35" s="37">
        <v>999.18237797992538</v>
      </c>
      <c r="AP35" s="37">
        <v>966.29725762932833</v>
      </c>
      <c r="AQ35" s="37">
        <v>983.08112131559335</v>
      </c>
      <c r="AR35" s="37">
        <v>986.08710024385641</v>
      </c>
      <c r="AS35" s="37">
        <v>965.51450268085216</v>
      </c>
      <c r="AT35" s="37">
        <v>971.9221172960813</v>
      </c>
      <c r="AU35" s="37">
        <v>997.30285139735565</v>
      </c>
      <c r="AV35" s="37">
        <v>978.88373418106494</v>
      </c>
      <c r="AW35" s="37">
        <v>954.66143640886185</v>
      </c>
      <c r="AX35" s="37">
        <v>987.55748460947507</v>
      </c>
      <c r="AY35" s="37">
        <v>990.18938573978721</v>
      </c>
      <c r="AZ35" s="37">
        <v>992.80789541466061</v>
      </c>
      <c r="BA35" s="37">
        <v>983.44108773387052</v>
      </c>
      <c r="BB35" s="37">
        <v>1020.1783218021159</v>
      </c>
      <c r="BC35" s="37">
        <v>1036.1878666943092</v>
      </c>
      <c r="BD35" s="37">
        <v>1080.2705814751935</v>
      </c>
      <c r="BE35" s="37">
        <v>1033.2429785159682</v>
      </c>
      <c r="BF35" s="37">
        <v>994.52217362637498</v>
      </c>
      <c r="BG35" s="37">
        <v>989.74956781184585</v>
      </c>
      <c r="BH35" s="37">
        <v>982.00869072723015</v>
      </c>
      <c r="BI35" s="37">
        <v>1019.1820584557635</v>
      </c>
      <c r="BJ35" s="37">
        <v>1029.1299352022902</v>
      </c>
      <c r="BK35" s="37">
        <v>1004.4384699925657</v>
      </c>
      <c r="BL35" s="37">
        <v>988.38811167719064</v>
      </c>
      <c r="BM35" s="37">
        <v>905.96394517048873</v>
      </c>
      <c r="BN35" s="37">
        <v>832.73683195814397</v>
      </c>
      <c r="BO35" s="37">
        <v>822.75422171228672</v>
      </c>
      <c r="BP35" s="37">
        <v>870.78621479855121</v>
      </c>
      <c r="BQ35" s="37">
        <v>833.11077868619861</v>
      </c>
      <c r="BR35" s="37">
        <v>796.96474576098205</v>
      </c>
      <c r="BS35" s="37">
        <v>762.0228978064581</v>
      </c>
      <c r="BT35" s="37">
        <v>772.59077354031717</v>
      </c>
      <c r="BU35" s="37">
        <v>739.27694018320858</v>
      </c>
      <c r="BV35" s="37">
        <v>741.63027389472927</v>
      </c>
      <c r="BW35" s="37">
        <v>723.32194768147326</v>
      </c>
      <c r="BX35" s="37">
        <v>732.66849316428966</v>
      </c>
      <c r="BY35" s="37">
        <v>755.48384418974626</v>
      </c>
      <c r="BZ35" s="37">
        <v>705.4523026620916</v>
      </c>
      <c r="CA35" s="37">
        <v>671.42297964401541</v>
      </c>
      <c r="CB35" s="37">
        <v>610.88370098389203</v>
      </c>
      <c r="CC35" s="37">
        <v>572.35113355123121</v>
      </c>
      <c r="CD35" s="37">
        <v>584.46827030698842</v>
      </c>
      <c r="CE35" s="37">
        <v>615.10388916510658</v>
      </c>
      <c r="CF35" s="37">
        <v>632.38972641849364</v>
      </c>
      <c r="CG35" s="37">
        <v>618.20199258244895</v>
      </c>
      <c r="CH35" s="37">
        <v>635.14974358662369</v>
      </c>
      <c r="CI35" s="37">
        <v>619.63407554665594</v>
      </c>
      <c r="CJ35" s="37">
        <v>614.37019361669354</v>
      </c>
      <c r="CK35" s="37">
        <v>574.07214629788859</v>
      </c>
      <c r="CL35" s="37">
        <v>616.86853095694664</v>
      </c>
      <c r="CM35" s="37">
        <v>609.281681519465</v>
      </c>
      <c r="CN35" s="37">
        <v>570.33220664586133</v>
      </c>
      <c r="CO35" s="37">
        <v>592.96973469578086</v>
      </c>
      <c r="CP35" s="37">
        <v>624.82581398266734</v>
      </c>
      <c r="CQ35" s="37">
        <v>610.9556231486157</v>
      </c>
      <c r="CR35" s="37">
        <v>600.51478611300604</v>
      </c>
      <c r="CS35" s="37">
        <v>553.78485287140165</v>
      </c>
      <c r="CT35" s="37">
        <v>585.69701381643665</v>
      </c>
      <c r="CU35" s="37">
        <v>547.06283907221621</v>
      </c>
      <c r="CV35" s="37">
        <v>546.88210679568431</v>
      </c>
      <c r="CW35" s="37">
        <v>478.66356632080226</v>
      </c>
      <c r="CX35" s="37">
        <v>458.32935583475796</v>
      </c>
      <c r="CY35" s="37">
        <v>465.37527752083321</v>
      </c>
      <c r="CZ35" s="37">
        <v>461.73303091006665</v>
      </c>
      <c r="DA35" s="37">
        <v>451.8763972929342</v>
      </c>
      <c r="DB35" s="37">
        <v>428.60606741241793</v>
      </c>
      <c r="DC35" s="37">
        <v>410.1912132322779</v>
      </c>
      <c r="DD35" s="37">
        <v>412.46638942692789</v>
      </c>
      <c r="DE35" s="37">
        <v>442.02404460968961</v>
      </c>
      <c r="DF35" s="37">
        <v>491.91685913452102</v>
      </c>
      <c r="DG35" s="37">
        <v>514.23107188905021</v>
      </c>
      <c r="DH35" s="37">
        <v>527.35782659325878</v>
      </c>
      <c r="DI35" s="37">
        <v>491.73832212027929</v>
      </c>
      <c r="DJ35" s="37">
        <v>475.21367759039487</v>
      </c>
      <c r="DK35" s="37">
        <v>439.61042121124837</v>
      </c>
      <c r="DL35" s="37">
        <v>451.14612463698188</v>
      </c>
      <c r="DM35" s="37">
        <v>448.37259740400725</v>
      </c>
      <c r="DN35" s="37">
        <v>457.68668629177068</v>
      </c>
      <c r="DO35" s="37">
        <v>479.37078179667003</v>
      </c>
      <c r="DP35" s="37">
        <v>473.90018808124802</v>
      </c>
      <c r="DQ35" s="37">
        <v>464.54399535274149</v>
      </c>
      <c r="DR35" s="37">
        <v>447.72233436611742</v>
      </c>
      <c r="DS35" s="37">
        <v>486.53696967752876</v>
      </c>
      <c r="DT35" s="37">
        <v>460.55537504572243</v>
      </c>
      <c r="DU35" s="37">
        <v>449.30119786542446</v>
      </c>
      <c r="DV35" s="37">
        <v>471.19591047460614</v>
      </c>
      <c r="DW35" s="37">
        <v>458.15694518243191</v>
      </c>
      <c r="DX35" s="37">
        <v>429.51297299953688</v>
      </c>
      <c r="DY35" s="37">
        <v>405.54897989874672</v>
      </c>
      <c r="DZ35" s="37">
        <v>394.77898004470018</v>
      </c>
      <c r="EA35" s="37">
        <v>405.13068976177652</v>
      </c>
      <c r="EB35" s="37">
        <v>427.59689814080235</v>
      </c>
      <c r="EC35" s="37">
        <v>452.20962224088339</v>
      </c>
      <c r="ED35" s="37">
        <v>433.47341618069146</v>
      </c>
      <c r="EE35" s="37">
        <v>477.13345616114725</v>
      </c>
      <c r="EF35" s="37">
        <v>529.11094784167733</v>
      </c>
      <c r="EG35" s="37">
        <v>584.88821047455315</v>
      </c>
      <c r="EH35" s="37">
        <v>579.24334194395249</v>
      </c>
      <c r="EI35" s="37">
        <v>540.24808612712184</v>
      </c>
      <c r="EJ35" s="37">
        <v>506.63600048372905</v>
      </c>
      <c r="EK35" s="37">
        <v>471.06189267627303</v>
      </c>
      <c r="EL35" s="37">
        <v>491.83295234135682</v>
      </c>
      <c r="EM35" s="37">
        <v>494.48914102578601</v>
      </c>
      <c r="EN35" s="37">
        <v>527.98680121909933</v>
      </c>
      <c r="EO35" s="37">
        <v>509.05397764916506</v>
      </c>
      <c r="EP35" s="37">
        <v>520.74507842032529</v>
      </c>
      <c r="EQ35" s="37">
        <v>520.20108059079473</v>
      </c>
      <c r="ER35" s="37">
        <v>455.50721150553579</v>
      </c>
      <c r="ES35" s="37">
        <v>419.14718381508885</v>
      </c>
      <c r="ET35" s="37">
        <v>465.86300649632676</v>
      </c>
      <c r="EU35" s="37">
        <v>487.61219268546398</v>
      </c>
      <c r="EV35" s="37">
        <v>541.37679694605004</v>
      </c>
      <c r="EW35" s="37">
        <v>460.26465331951101</v>
      </c>
      <c r="EX35" s="37">
        <v>472.52672266038786</v>
      </c>
      <c r="EY35" s="37">
        <v>466.16089666689419</v>
      </c>
      <c r="EZ35" s="37">
        <v>487.12224528339124</v>
      </c>
      <c r="FA35" s="37">
        <v>479.33380289198135</v>
      </c>
      <c r="FB35" s="37">
        <v>470.17100320937885</v>
      </c>
      <c r="FC35" s="37">
        <v>446.79830037568496</v>
      </c>
      <c r="FD35" s="37">
        <v>412.14592725868641</v>
      </c>
      <c r="FE35" s="37">
        <v>379.78993890967087</v>
      </c>
      <c r="FF35" s="37">
        <v>404.91419238734773</v>
      </c>
      <c r="FG35" s="37">
        <v>378.98122173381836</v>
      </c>
      <c r="FH35" s="37">
        <v>417.8103711599195</v>
      </c>
      <c r="FI35" s="37">
        <v>402.15539072046505</v>
      </c>
      <c r="FJ35" s="37">
        <v>395.36694817281642</v>
      </c>
      <c r="FK35" s="37">
        <v>374.64931687081679</v>
      </c>
      <c r="FL35" s="37">
        <v>402.41871571603559</v>
      </c>
      <c r="FM35" s="37">
        <v>409.50662731319761</v>
      </c>
      <c r="FN35" s="37">
        <v>387.63012067102818</v>
      </c>
      <c r="FO35" s="37">
        <v>384.28841630234598</v>
      </c>
      <c r="FP35" s="37">
        <v>362.00711482466636</v>
      </c>
      <c r="FQ35" s="37">
        <v>387.88472634452467</v>
      </c>
      <c r="FR35" s="37">
        <v>339.22477716786392</v>
      </c>
      <c r="FS35" s="37">
        <v>365.68553998782812</v>
      </c>
      <c r="FT35" s="37">
        <v>352.07210760035656</v>
      </c>
      <c r="FU35" s="37">
        <v>383.86214001695856</v>
      </c>
      <c r="FV35" s="37">
        <v>371.41847688286765</v>
      </c>
      <c r="FW35" s="37">
        <v>355.99893147424399</v>
      </c>
      <c r="FX35" s="37">
        <v>372.65764466989094</v>
      </c>
      <c r="FY35" s="37">
        <v>393.91565299666127</v>
      </c>
      <c r="FZ35" s="37">
        <v>394.35674984164416</v>
      </c>
      <c r="GA35" s="37">
        <v>381.00272712854434</v>
      </c>
      <c r="GB35" s="37">
        <v>403.005238397249</v>
      </c>
      <c r="GC35" s="37">
        <v>376.94157634266679</v>
      </c>
      <c r="GD35" s="37">
        <v>432.04725832777291</v>
      </c>
      <c r="GE35" s="37">
        <v>380.48424694267828</v>
      </c>
      <c r="GF35" s="37">
        <v>356.92738096909858</v>
      </c>
      <c r="GG35" s="37">
        <v>360.74095448800023</v>
      </c>
      <c r="GH35" s="37">
        <v>360.03080568113501</v>
      </c>
      <c r="GI35" s="37">
        <v>369.90289910880074</v>
      </c>
      <c r="GJ35" s="37">
        <v>374.07342071724605</v>
      </c>
      <c r="GK35" s="37">
        <v>391.31446033066521</v>
      </c>
      <c r="GL35" s="37">
        <v>434.11948796618429</v>
      </c>
      <c r="GM35" s="37">
        <v>425.25168420500847</v>
      </c>
      <c r="GN35" s="37">
        <v>428.96604945883865</v>
      </c>
      <c r="GO35" s="37">
        <v>358.99698434111065</v>
      </c>
      <c r="GP35" s="37">
        <v>365.9780363394338</v>
      </c>
      <c r="GQ35" s="37">
        <v>365.20098278277123</v>
      </c>
      <c r="GR35" s="37">
        <v>387.52365503038561</v>
      </c>
      <c r="GS35" s="37">
        <v>436.03268669900297</v>
      </c>
      <c r="GT35" s="37">
        <v>446.54178205192522</v>
      </c>
      <c r="GU35" s="37">
        <v>454.04647399630977</v>
      </c>
      <c r="GV35" s="37">
        <v>483.49965595615669</v>
      </c>
      <c r="GW35" s="37">
        <v>424.95830297895139</v>
      </c>
      <c r="GX35" s="37">
        <v>409.36042204473296</v>
      </c>
      <c r="GY35" s="37">
        <v>412.26089878168688</v>
      </c>
      <c r="GZ35" s="37">
        <v>420.76750664908701</v>
      </c>
      <c r="HA35" s="37">
        <v>460.73544174191045</v>
      </c>
      <c r="HB35" s="37">
        <v>422.32899152540773</v>
      </c>
      <c r="HC35" s="37">
        <v>362.63700525645777</v>
      </c>
      <c r="HD35" s="37">
        <v>388.10410141269369</v>
      </c>
      <c r="HE35" s="37">
        <v>378.17543907747097</v>
      </c>
      <c r="HF35" s="37">
        <v>338.00223971294463</v>
      </c>
      <c r="HG35" s="37">
        <v>367.80075262224432</v>
      </c>
      <c r="HH35" s="37">
        <v>358.58905922003623</v>
      </c>
      <c r="HI35" s="37">
        <v>375.52558413761363</v>
      </c>
      <c r="HJ35" s="37">
        <v>315.8202041817716</v>
      </c>
      <c r="HK35" s="37">
        <v>310.25875034146139</v>
      </c>
      <c r="HL35" s="37">
        <v>314.33551156925449</v>
      </c>
      <c r="HM35" s="37">
        <v>332.24251700833452</v>
      </c>
      <c r="HN35" s="37">
        <v>292.15026071490905</v>
      </c>
      <c r="HO35" s="37">
        <v>307.04304717933036</v>
      </c>
      <c r="HP35" s="37">
        <v>264.86711401056806</v>
      </c>
      <c r="HQ35" s="37">
        <v>279.90151645367939</v>
      </c>
      <c r="HR35" s="37">
        <v>311.36458658323392</v>
      </c>
      <c r="HS35" s="37">
        <v>316.80286080674898</v>
      </c>
      <c r="HT35" s="37">
        <v>278.21474446998388</v>
      </c>
      <c r="HU35" s="37">
        <v>278.68140565668051</v>
      </c>
      <c r="HV35" s="37">
        <v>282.14783867657792</v>
      </c>
      <c r="HW35" s="37">
        <v>291.84793067885192</v>
      </c>
      <c r="HX35" s="37">
        <v>312.19059464001714</v>
      </c>
      <c r="HY35" s="37">
        <v>330.99532714612985</v>
      </c>
      <c r="HZ35" s="37">
        <v>340.12971121957668</v>
      </c>
      <c r="IA35" s="37">
        <v>332.8407961702448</v>
      </c>
      <c r="IB35" s="37">
        <v>293.53487273034568</v>
      </c>
      <c r="IC35" s="37">
        <v>340.39130556670227</v>
      </c>
      <c r="ID35" s="37">
        <v>384.66347270904652</v>
      </c>
      <c r="IE35" s="37">
        <v>390.65488102238447</v>
      </c>
      <c r="IF35" s="37">
        <v>416.15684428540328</v>
      </c>
      <c r="IG35" s="37">
        <v>448.48550076221784</v>
      </c>
      <c r="IH35" s="37">
        <v>435.07076684150553</v>
      </c>
      <c r="II35" s="37">
        <v>389.3283185718613</v>
      </c>
      <c r="IJ35" s="37">
        <v>365.66634476865761</v>
      </c>
      <c r="IK35" s="37">
        <v>334.43984312202309</v>
      </c>
      <c r="IL35" s="37">
        <v>364.12334879705719</v>
      </c>
      <c r="IM35" s="37">
        <v>381.79062655299606</v>
      </c>
      <c r="IN35" s="37">
        <v>385.69385868638227</v>
      </c>
    </row>
    <row r="36" spans="1:248" ht="15" x14ac:dyDescent="0.2">
      <c r="A36" s="7">
        <v>300</v>
      </c>
      <c r="B36" s="10">
        <f ca="1"/>
        <v>1</v>
      </c>
      <c r="D36" s="42" cm="1">
        <f t="array" aca="1" ref="D36" ca="1">+price2</f>
        <v>23.866740746196076</v>
      </c>
      <c r="F36" s="76">
        <v>31</v>
      </c>
      <c r="G36" s="37">
        <v>1121.8946886429501</v>
      </c>
      <c r="H36" s="37">
        <v>1172.059297216585</v>
      </c>
      <c r="I36" s="37">
        <v>1143.4771861917334</v>
      </c>
      <c r="J36" s="37">
        <v>1161.970532512936</v>
      </c>
      <c r="K36" s="37">
        <v>1108.6217374221737</v>
      </c>
      <c r="L36" s="37">
        <v>1058.8995584322292</v>
      </c>
      <c r="M36" s="37">
        <v>1142.8566043347678</v>
      </c>
      <c r="N36" s="37">
        <v>1142.7971565933753</v>
      </c>
      <c r="O36" s="37">
        <v>1087.3654802681331</v>
      </c>
      <c r="P36" s="37">
        <v>1146.5429617510476</v>
      </c>
      <c r="Q36" s="37">
        <v>1191.4951518184603</v>
      </c>
      <c r="R36" s="37">
        <v>1176.4499974604498</v>
      </c>
      <c r="S36" s="37">
        <v>1168.664151053209</v>
      </c>
      <c r="T36" s="37">
        <v>1147.3812489487113</v>
      </c>
      <c r="U36" s="37">
        <v>1084.8170919635097</v>
      </c>
      <c r="V36" s="37">
        <v>1053.9107952699128</v>
      </c>
      <c r="W36" s="37">
        <v>1038.6991403517836</v>
      </c>
      <c r="X36" s="37">
        <v>1036.0675123380299</v>
      </c>
      <c r="Y36" s="37">
        <v>1048.8940928386319</v>
      </c>
      <c r="Z36" s="37">
        <v>1025.3515972550331</v>
      </c>
      <c r="AA36" s="37">
        <v>1047.3581349534256</v>
      </c>
      <c r="AB36" s="37">
        <v>1035.2526167901199</v>
      </c>
      <c r="AC36" s="37">
        <v>1022.839501312056</v>
      </c>
      <c r="AD36" s="37">
        <v>1002.8120697957099</v>
      </c>
      <c r="AE36" s="37">
        <v>938.49186363169679</v>
      </c>
      <c r="AF36" s="37">
        <v>941.35619750527087</v>
      </c>
      <c r="AG36" s="37">
        <v>969.11811762239108</v>
      </c>
      <c r="AH36" s="37">
        <v>938.50645990324892</v>
      </c>
      <c r="AI36" s="37">
        <v>947.41152640522864</v>
      </c>
      <c r="AJ36" s="37">
        <v>951.81971909660297</v>
      </c>
      <c r="AK36" s="37">
        <v>952.33484078417916</v>
      </c>
      <c r="AL36" s="37">
        <v>942.19388871572357</v>
      </c>
      <c r="AM36" s="37">
        <v>962.38143453457201</v>
      </c>
      <c r="AN36" s="37">
        <v>956.59220779296129</v>
      </c>
      <c r="AO36" s="37">
        <v>954.57199497776321</v>
      </c>
      <c r="AP36" s="37">
        <v>934.0891248944514</v>
      </c>
      <c r="AQ36" s="37">
        <v>973.98635359292484</v>
      </c>
      <c r="AR36" s="37">
        <v>902.51476848386801</v>
      </c>
      <c r="AS36" s="37">
        <v>904.19445256440019</v>
      </c>
      <c r="AT36" s="37">
        <v>926.72031102133019</v>
      </c>
      <c r="AU36" s="37">
        <v>920.9334676365354</v>
      </c>
      <c r="AV36" s="37">
        <v>920.90931509450343</v>
      </c>
      <c r="AW36" s="37">
        <v>911.8579775136393</v>
      </c>
      <c r="AX36" s="37">
        <v>931.83291291504679</v>
      </c>
      <c r="AY36" s="37">
        <v>987.11718204182762</v>
      </c>
      <c r="AZ36" s="37">
        <v>953.95616992879377</v>
      </c>
      <c r="BA36" s="37">
        <v>944.76107697148529</v>
      </c>
      <c r="BB36" s="37">
        <v>933.61225158251386</v>
      </c>
      <c r="BC36" s="37">
        <v>947.64038582764761</v>
      </c>
      <c r="BD36" s="37">
        <v>941.09919767931251</v>
      </c>
      <c r="BE36" s="37">
        <v>975.5031261693091</v>
      </c>
      <c r="BF36" s="37">
        <v>964.14692059682795</v>
      </c>
      <c r="BG36" s="37">
        <v>952.43666901562995</v>
      </c>
      <c r="BH36" s="37">
        <v>907.22138461693351</v>
      </c>
      <c r="BI36" s="37">
        <v>985.36350009318528</v>
      </c>
      <c r="BJ36" s="37">
        <v>972.12563842026759</v>
      </c>
      <c r="BK36" s="37">
        <v>989.95977448766928</v>
      </c>
      <c r="BL36" s="37">
        <v>954.83901562258848</v>
      </c>
      <c r="BM36" s="37">
        <v>978.26992339291894</v>
      </c>
      <c r="BN36" s="37">
        <v>995.904504951028</v>
      </c>
      <c r="BO36" s="37">
        <v>984.38617556954432</v>
      </c>
      <c r="BP36" s="37">
        <v>1009.51279363188</v>
      </c>
      <c r="BQ36" s="37">
        <v>1061.376472003803</v>
      </c>
      <c r="BR36" s="37">
        <v>1069.3214304760118</v>
      </c>
      <c r="BS36" s="37">
        <v>1070.3732082058077</v>
      </c>
      <c r="BT36" s="37">
        <v>1036.3085775636862</v>
      </c>
      <c r="BU36" s="37">
        <v>1020.9545998492863</v>
      </c>
      <c r="BV36" s="37">
        <v>993.91164366085957</v>
      </c>
      <c r="BW36" s="37">
        <v>1029.1225557479661</v>
      </c>
      <c r="BX36" s="37">
        <v>1038.0540387387509</v>
      </c>
      <c r="BY36" s="37">
        <v>1029.6104995129954</v>
      </c>
      <c r="BZ36" s="37">
        <v>1032.5075498357348</v>
      </c>
      <c r="CA36" s="37">
        <v>1064.4967383455114</v>
      </c>
      <c r="CB36" s="37">
        <v>1115.6894597975579</v>
      </c>
      <c r="CC36" s="37">
        <v>1077.7721006413474</v>
      </c>
      <c r="CD36" s="37">
        <v>1074.904351409338</v>
      </c>
      <c r="CE36" s="37">
        <v>1061.4783327453267</v>
      </c>
      <c r="CF36" s="37">
        <v>1102.4613857472209</v>
      </c>
      <c r="CG36" s="37">
        <v>1138.2380909489762</v>
      </c>
      <c r="CH36" s="37">
        <v>1093.3814667549027</v>
      </c>
      <c r="CI36" s="37">
        <v>1024.7759653968162</v>
      </c>
      <c r="CJ36" s="37">
        <v>1004.6268305776865</v>
      </c>
      <c r="CK36" s="37">
        <v>1028.288335530026</v>
      </c>
      <c r="CL36" s="37">
        <v>1023.8215661455239</v>
      </c>
      <c r="CM36" s="37">
        <v>997.39783787585657</v>
      </c>
      <c r="CN36" s="37">
        <v>1011.6828758796661</v>
      </c>
      <c r="CO36" s="37">
        <v>1018.4647649914456</v>
      </c>
      <c r="CP36" s="37">
        <v>1011.3281023444158</v>
      </c>
      <c r="CQ36" s="37">
        <v>1044.3714802212885</v>
      </c>
      <c r="CR36" s="37">
        <v>1038.2282902772124</v>
      </c>
      <c r="CS36" s="37">
        <v>1024.7373252733871</v>
      </c>
      <c r="CT36" s="37">
        <v>985.57258005327174</v>
      </c>
      <c r="CU36" s="37">
        <v>968.42213704074777</v>
      </c>
      <c r="CV36" s="37">
        <v>979.91282958147474</v>
      </c>
      <c r="CW36" s="37">
        <v>992.50932239317376</v>
      </c>
      <c r="CX36" s="37">
        <v>1014.1267326291415</v>
      </c>
      <c r="CY36" s="37">
        <v>994.29755222790698</v>
      </c>
      <c r="CZ36" s="37">
        <v>983.10202459116056</v>
      </c>
      <c r="DA36" s="37">
        <v>1002.6900212831913</v>
      </c>
      <c r="DB36" s="37">
        <v>1026.8879012878895</v>
      </c>
      <c r="DC36" s="37">
        <v>1019.8268458595019</v>
      </c>
      <c r="DD36" s="37">
        <v>1012.7091012619043</v>
      </c>
      <c r="DE36" s="37">
        <v>1006.977211745701</v>
      </c>
      <c r="DF36" s="37">
        <v>1032.6136057518661</v>
      </c>
      <c r="DG36" s="37">
        <v>1041.6213748313799</v>
      </c>
      <c r="DH36" s="37">
        <v>1059.9224480723649</v>
      </c>
      <c r="DI36" s="37">
        <v>1065.1260611469077</v>
      </c>
      <c r="DJ36" s="37">
        <v>1065.334449483237</v>
      </c>
      <c r="DK36" s="37">
        <v>1083.6345826427064</v>
      </c>
      <c r="DL36" s="37">
        <v>1067.8965858771519</v>
      </c>
      <c r="DM36" s="37">
        <v>1085.0824330702239</v>
      </c>
      <c r="DN36" s="37">
        <v>1086.4586655242956</v>
      </c>
      <c r="DO36" s="37">
        <v>1103.1302376760011</v>
      </c>
      <c r="DP36" s="37">
        <v>1114.7378969693009</v>
      </c>
      <c r="DQ36" s="37">
        <v>1092.103839283747</v>
      </c>
      <c r="DR36" s="37">
        <v>1066.6453174643043</v>
      </c>
      <c r="DS36" s="37">
        <v>1035.8394516202793</v>
      </c>
      <c r="DT36" s="37">
        <v>1055.2843054426921</v>
      </c>
      <c r="DU36" s="37">
        <v>1039.1319407869125</v>
      </c>
      <c r="DV36" s="37">
        <v>1031.3124967185213</v>
      </c>
      <c r="DW36" s="37">
        <v>1012.6006984376837</v>
      </c>
      <c r="DX36" s="37">
        <v>1012.9710278267374</v>
      </c>
      <c r="DY36" s="37">
        <v>974.39466718990161</v>
      </c>
      <c r="DZ36" s="37">
        <v>971.18138413137126</v>
      </c>
      <c r="EA36" s="37">
        <v>971.60966273285862</v>
      </c>
      <c r="EB36" s="37">
        <v>981.24279316210027</v>
      </c>
      <c r="EC36" s="37">
        <v>985.93208207342786</v>
      </c>
      <c r="ED36" s="37">
        <v>1000.640842762808</v>
      </c>
      <c r="EE36" s="37">
        <v>1007.1718048988427</v>
      </c>
      <c r="EF36" s="37">
        <v>996.9159851360381</v>
      </c>
      <c r="EG36" s="37">
        <v>999.23769774744198</v>
      </c>
      <c r="EH36" s="37">
        <v>998.17345776284969</v>
      </c>
      <c r="EI36" s="37">
        <v>966.22678056967698</v>
      </c>
      <c r="EJ36" s="37">
        <v>974.77099959548377</v>
      </c>
      <c r="EK36" s="37">
        <v>1001.651382307077</v>
      </c>
      <c r="EL36" s="37">
        <v>1020.8361140263876</v>
      </c>
      <c r="EM36" s="37">
        <v>999.16017323440008</v>
      </c>
      <c r="EN36" s="37">
        <v>1034.6582312789774</v>
      </c>
      <c r="EO36" s="37">
        <v>1038.6106482635369</v>
      </c>
      <c r="EP36" s="37">
        <v>1070.3670813353961</v>
      </c>
      <c r="EQ36" s="37">
        <v>1111.0764909891104</v>
      </c>
      <c r="ER36" s="37">
        <v>1142.6705292955667</v>
      </c>
      <c r="ES36" s="37">
        <v>1130.9752753116791</v>
      </c>
      <c r="ET36" s="37">
        <v>1147.6713549240917</v>
      </c>
      <c r="EU36" s="37">
        <v>1112.311916747987</v>
      </c>
      <c r="EV36" s="37">
        <v>1125.1280962608987</v>
      </c>
      <c r="EW36" s="37">
        <v>1128.6456418002929</v>
      </c>
      <c r="EX36" s="37">
        <v>1120.2817610638695</v>
      </c>
      <c r="EY36" s="37">
        <v>1132.7394888931367</v>
      </c>
      <c r="EZ36" s="37">
        <v>1135.4091159663228</v>
      </c>
      <c r="FA36" s="37">
        <v>1106.583373517836</v>
      </c>
      <c r="FB36" s="37">
        <v>1105.2025360528241</v>
      </c>
      <c r="FC36" s="37">
        <v>1134.9908044249275</v>
      </c>
      <c r="FD36" s="37">
        <v>1127.0876948263538</v>
      </c>
      <c r="FE36" s="37">
        <v>1118.077749514355</v>
      </c>
      <c r="FF36" s="37">
        <v>1109.4871334615082</v>
      </c>
      <c r="FG36" s="37">
        <v>1101.7121998136781</v>
      </c>
      <c r="FH36" s="37">
        <v>1128.8469711307312</v>
      </c>
      <c r="FI36" s="37">
        <v>1125.6610251237666</v>
      </c>
      <c r="FJ36" s="37">
        <v>1101.0884059063612</v>
      </c>
      <c r="FK36" s="37">
        <v>1090.9618847663214</v>
      </c>
      <c r="FL36" s="37">
        <v>1059.9611433988323</v>
      </c>
      <c r="FM36" s="37">
        <v>1071.7762309844252</v>
      </c>
      <c r="FN36" s="37">
        <v>1070.5041332380592</v>
      </c>
      <c r="FO36" s="37">
        <v>1073.3521944564241</v>
      </c>
      <c r="FP36" s="37">
        <v>1068.3250260255536</v>
      </c>
      <c r="FQ36" s="37">
        <v>1051.8709348591908</v>
      </c>
      <c r="FR36" s="37">
        <v>1046.5170194016459</v>
      </c>
      <c r="FS36" s="37">
        <v>1046.3158676678638</v>
      </c>
      <c r="FT36" s="37">
        <v>1032.792301810588</v>
      </c>
      <c r="FU36" s="37">
        <v>1011.496056487586</v>
      </c>
      <c r="FV36" s="37">
        <v>994.81666366057959</v>
      </c>
      <c r="FW36" s="37">
        <v>996.76084866143424</v>
      </c>
      <c r="FX36" s="37">
        <v>995.66734651631623</v>
      </c>
      <c r="FY36" s="37">
        <v>1009.1688510258025</v>
      </c>
      <c r="FZ36" s="37">
        <v>998.50111833480923</v>
      </c>
      <c r="GA36" s="37">
        <v>983.7442429177031</v>
      </c>
      <c r="GB36" s="37">
        <v>985.80455366937178</v>
      </c>
      <c r="GC36" s="37">
        <v>1008.3891885021453</v>
      </c>
      <c r="GD36" s="37">
        <v>979.73564271346106</v>
      </c>
      <c r="GE36" s="37">
        <v>965.60180944543754</v>
      </c>
      <c r="GF36" s="37">
        <v>965.99070221074953</v>
      </c>
      <c r="GG36" s="37">
        <v>969.0623899167183</v>
      </c>
      <c r="GH36" s="37">
        <v>967.27438918810901</v>
      </c>
      <c r="GI36" s="37">
        <v>983.8281409009312</v>
      </c>
      <c r="GJ36" s="37">
        <v>1005.1888357162098</v>
      </c>
      <c r="GK36" s="37">
        <v>1010.7061647499993</v>
      </c>
      <c r="GL36" s="37">
        <v>987.37031055507236</v>
      </c>
      <c r="GM36" s="37">
        <v>1028.1235692210741</v>
      </c>
      <c r="GN36" s="37">
        <v>1052.2914337371371</v>
      </c>
      <c r="GO36" s="37">
        <v>1061.0097547087084</v>
      </c>
      <c r="GP36" s="37">
        <v>1069.4362630752833</v>
      </c>
      <c r="GQ36" s="37">
        <v>1057.9466871421455</v>
      </c>
      <c r="GR36" s="37">
        <v>1060.4105088090291</v>
      </c>
      <c r="GS36" s="37">
        <v>1056.43705447152</v>
      </c>
      <c r="GT36" s="37">
        <v>1059.2944347405003</v>
      </c>
      <c r="GU36" s="37">
        <v>1053.1897797374813</v>
      </c>
      <c r="GV36" s="37">
        <v>1057.0551850759286</v>
      </c>
      <c r="GW36" s="37">
        <v>1045.3358613629443</v>
      </c>
      <c r="GX36" s="37">
        <v>1028.1585421196273</v>
      </c>
      <c r="GY36" s="37">
        <v>1042.023461803348</v>
      </c>
      <c r="GZ36" s="37">
        <v>1030.3356624511498</v>
      </c>
      <c r="HA36" s="37">
        <v>1051.2982086358845</v>
      </c>
      <c r="HB36" s="37">
        <v>1033.4280748979943</v>
      </c>
      <c r="HC36" s="37">
        <v>1023.468031573977</v>
      </c>
      <c r="HD36" s="37">
        <v>1026.5058544942683</v>
      </c>
      <c r="HE36" s="37">
        <v>1024.8621058118799</v>
      </c>
      <c r="HF36" s="37">
        <v>1008.2051401190876</v>
      </c>
      <c r="HG36" s="37">
        <v>1018.0313824288004</v>
      </c>
      <c r="HH36" s="37">
        <v>1036.6157271138202</v>
      </c>
      <c r="HI36" s="37">
        <v>1043.2628138850432</v>
      </c>
      <c r="HJ36" s="37">
        <v>1036.2606629457387</v>
      </c>
      <c r="HK36" s="37">
        <v>1042.0982788179422</v>
      </c>
      <c r="HL36" s="37">
        <v>1055.8691212290514</v>
      </c>
      <c r="HM36" s="37">
        <v>1077.5815604976212</v>
      </c>
      <c r="HN36" s="37">
        <v>1061.2408856717088</v>
      </c>
      <c r="HO36" s="37">
        <v>1066.9686987664984</v>
      </c>
      <c r="HP36" s="37">
        <v>1085.7316064036654</v>
      </c>
      <c r="HQ36" s="37">
        <v>1101.1537079380566</v>
      </c>
      <c r="HR36" s="37">
        <v>1089.010835170119</v>
      </c>
      <c r="HS36" s="37">
        <v>1117.6565064862721</v>
      </c>
      <c r="HT36" s="37">
        <v>1132.2303021479509</v>
      </c>
      <c r="HU36" s="37">
        <v>1133.811685684746</v>
      </c>
      <c r="HV36" s="37">
        <v>1123.173861620485</v>
      </c>
      <c r="HW36" s="37">
        <v>1140.993570856871</v>
      </c>
      <c r="HX36" s="37">
        <v>1139.6215074996842</v>
      </c>
      <c r="HY36" s="37">
        <v>1122.7624990258541</v>
      </c>
      <c r="HZ36" s="37">
        <v>1126.4782999437959</v>
      </c>
      <c r="IA36" s="37">
        <v>1124.314777047095</v>
      </c>
      <c r="IB36" s="37">
        <v>1113.3715065847414</v>
      </c>
      <c r="IC36" s="37">
        <v>1101.3856902726723</v>
      </c>
      <c r="ID36" s="37">
        <v>1103.0194323594847</v>
      </c>
      <c r="IE36" s="37">
        <v>1109.5126086588973</v>
      </c>
      <c r="IF36" s="37">
        <v>1101.6262118070174</v>
      </c>
      <c r="IG36" s="37">
        <v>1104.3358727342882</v>
      </c>
      <c r="IH36" s="37">
        <v>1116.320581656588</v>
      </c>
      <c r="II36" s="37">
        <v>1074.9121084190824</v>
      </c>
      <c r="IJ36" s="37">
        <v>1067.9062340062414</v>
      </c>
      <c r="IK36" s="37">
        <v>1082.5971482356533</v>
      </c>
      <c r="IL36" s="37">
        <v>1069.6395990592002</v>
      </c>
      <c r="IM36" s="37">
        <v>1064.8134781704732</v>
      </c>
      <c r="IN36" s="37">
        <v>1057.22943670167</v>
      </c>
    </row>
    <row r="37" spans="1:248" ht="15" x14ac:dyDescent="0.2">
      <c r="A37" s="7">
        <v>320</v>
      </c>
      <c r="B37" s="10">
        <f ca="1"/>
        <v>1</v>
      </c>
      <c r="D37" s="42" cm="1">
        <f t="array" aca="1" ref="D37" ca="1">+price2</f>
        <v>557.69795913737414</v>
      </c>
      <c r="F37" s="76">
        <v>32</v>
      </c>
      <c r="G37" s="37">
        <v>1121.8946886429501</v>
      </c>
      <c r="H37" s="37">
        <v>1117.0439330957199</v>
      </c>
      <c r="I37" s="37">
        <v>1158.3719484307715</v>
      </c>
      <c r="J37" s="37">
        <v>1154.9281313754886</v>
      </c>
      <c r="K37" s="37">
        <v>1104.2924498204914</v>
      </c>
      <c r="L37" s="37">
        <v>1122.1840085457618</v>
      </c>
      <c r="M37" s="37">
        <v>1110.2250092519021</v>
      </c>
      <c r="N37" s="37">
        <v>1134.1146806513639</v>
      </c>
      <c r="O37" s="37">
        <v>1133.7679546618303</v>
      </c>
      <c r="P37" s="37">
        <v>1182.4897890303926</v>
      </c>
      <c r="Q37" s="37">
        <v>1214.4832963865547</v>
      </c>
      <c r="R37" s="37">
        <v>1232.0366637842553</v>
      </c>
      <c r="S37" s="37">
        <v>1281.2480374923523</v>
      </c>
      <c r="T37" s="37">
        <v>1258.713907287341</v>
      </c>
      <c r="U37" s="37">
        <v>1267.2529174435501</v>
      </c>
      <c r="V37" s="37">
        <v>1229.5407716707221</v>
      </c>
      <c r="W37" s="37">
        <v>1213.7483941983928</v>
      </c>
      <c r="X37" s="37">
        <v>1216.9797136230247</v>
      </c>
      <c r="Y37" s="37">
        <v>1171.1794986719667</v>
      </c>
      <c r="Z37" s="37">
        <v>1226.9959509110085</v>
      </c>
      <c r="AA37" s="37">
        <v>1209.9140483649046</v>
      </c>
      <c r="AB37" s="37">
        <v>1217.4431743111681</v>
      </c>
      <c r="AC37" s="37">
        <v>1207.7646046564578</v>
      </c>
      <c r="AD37" s="37">
        <v>1229.5656514198809</v>
      </c>
      <c r="AE37" s="37">
        <v>1191.2107209253638</v>
      </c>
      <c r="AF37" s="37">
        <v>1213.9072409663236</v>
      </c>
      <c r="AG37" s="37">
        <v>1201.0509657280413</v>
      </c>
      <c r="AH37" s="37">
        <v>1206.9304732356193</v>
      </c>
      <c r="AI37" s="37">
        <v>1226.6636244170811</v>
      </c>
      <c r="AJ37" s="37">
        <v>1232.2015621449139</v>
      </c>
      <c r="AK37" s="37">
        <v>1234.8019804284365</v>
      </c>
      <c r="AL37" s="37">
        <v>1271.3592422890194</v>
      </c>
      <c r="AM37" s="37">
        <v>1292.0017346585687</v>
      </c>
      <c r="AN37" s="37">
        <v>1300.6013275968764</v>
      </c>
      <c r="AO37" s="37">
        <v>1331.8929320791638</v>
      </c>
      <c r="AP37" s="37">
        <v>1347.5809108636961</v>
      </c>
      <c r="AQ37" s="37">
        <v>1298.5301633132947</v>
      </c>
      <c r="AR37" s="37">
        <v>1272.3489742288123</v>
      </c>
      <c r="AS37" s="37">
        <v>1255.9067880915284</v>
      </c>
      <c r="AT37" s="37">
        <v>1267.1334631258046</v>
      </c>
      <c r="AU37" s="37">
        <v>1286.88249392544</v>
      </c>
      <c r="AV37" s="37">
        <v>1302.8353404842144</v>
      </c>
      <c r="AW37" s="37">
        <v>1289.2066839570609</v>
      </c>
      <c r="AX37" s="37">
        <v>1311.5305093127231</v>
      </c>
      <c r="AY37" s="37">
        <v>1380.5581496436212</v>
      </c>
      <c r="AZ37" s="37">
        <v>1338.5236493953294</v>
      </c>
      <c r="BA37" s="37">
        <v>1275.3514559733144</v>
      </c>
      <c r="BB37" s="37">
        <v>1268.0387303435471</v>
      </c>
      <c r="BC37" s="37">
        <v>1304.4540926029879</v>
      </c>
      <c r="BD37" s="37">
        <v>1405.4556396386374</v>
      </c>
      <c r="BE37" s="37">
        <v>1363.4361763530653</v>
      </c>
      <c r="BF37" s="37">
        <v>1319.1590865315159</v>
      </c>
      <c r="BG37" s="37">
        <v>1302.5594770816936</v>
      </c>
      <c r="BH37" s="37">
        <v>1360.080125680186</v>
      </c>
      <c r="BI37" s="37">
        <v>1332.5917560888963</v>
      </c>
      <c r="BJ37" s="37">
        <v>1338.0334889487408</v>
      </c>
      <c r="BK37" s="37">
        <v>1288.6813339670621</v>
      </c>
      <c r="BL37" s="37">
        <v>1287.3705402296634</v>
      </c>
      <c r="BM37" s="37">
        <v>1344.7348959300195</v>
      </c>
      <c r="BN37" s="37">
        <v>1341.3503481067426</v>
      </c>
      <c r="BO37" s="37">
        <v>1348.6538195879696</v>
      </c>
      <c r="BP37" s="37">
        <v>1344.3447491821896</v>
      </c>
      <c r="BQ37" s="37">
        <v>1401.8013873283703</v>
      </c>
      <c r="BR37" s="37">
        <v>1341.84724934155</v>
      </c>
      <c r="BS37" s="37">
        <v>1281.6794156800377</v>
      </c>
      <c r="BT37" s="37">
        <v>1214.8999719142378</v>
      </c>
      <c r="BU37" s="37">
        <v>1214.9900291937017</v>
      </c>
      <c r="BV37" s="37">
        <v>1211.4466676898955</v>
      </c>
      <c r="BW37" s="37">
        <v>1185.2100809830313</v>
      </c>
      <c r="BX37" s="37">
        <v>1218.108597371983</v>
      </c>
      <c r="BY37" s="37">
        <v>1245.8120870665157</v>
      </c>
      <c r="BZ37" s="37">
        <v>1215.0918424555409</v>
      </c>
      <c r="CA37" s="37">
        <v>1188.4507313628658</v>
      </c>
      <c r="CB37" s="37">
        <v>1257.1629987256704</v>
      </c>
      <c r="CC37" s="37">
        <v>1258.3646453283764</v>
      </c>
      <c r="CD37" s="37">
        <v>1252.1130888929458</v>
      </c>
      <c r="CE37" s="37">
        <v>1288.6005792538308</v>
      </c>
      <c r="CF37" s="37">
        <v>1312.4085183501484</v>
      </c>
      <c r="CG37" s="37">
        <v>1306.9922476128645</v>
      </c>
      <c r="CH37" s="37">
        <v>1338.42765868687</v>
      </c>
      <c r="CI37" s="37">
        <v>1312.3101745785193</v>
      </c>
      <c r="CJ37" s="37">
        <v>1335.9739188982919</v>
      </c>
      <c r="CK37" s="37">
        <v>1404.6933268056671</v>
      </c>
      <c r="CL37" s="37">
        <v>1423.5506614896015</v>
      </c>
      <c r="CM37" s="37">
        <v>1441.605379517755</v>
      </c>
      <c r="CN37" s="37">
        <v>1390.5228376714686</v>
      </c>
      <c r="CO37" s="37">
        <v>1361.6046393280837</v>
      </c>
      <c r="CP37" s="37">
        <v>1418.5211478766803</v>
      </c>
      <c r="CQ37" s="37">
        <v>1471.7539134870347</v>
      </c>
      <c r="CR37" s="37">
        <v>1398.5293232534959</v>
      </c>
      <c r="CS37" s="37">
        <v>1457.0539733316677</v>
      </c>
      <c r="CT37" s="37">
        <v>1507.3944310639379</v>
      </c>
      <c r="CU37" s="37">
        <v>1513.5460767909722</v>
      </c>
      <c r="CV37" s="37">
        <v>1491.2177814676827</v>
      </c>
      <c r="CW37" s="37">
        <v>1518.7274707207855</v>
      </c>
      <c r="CX37" s="37">
        <v>1444.9383563136159</v>
      </c>
      <c r="CY37" s="37">
        <v>1474.7553589520846</v>
      </c>
      <c r="CZ37" s="37">
        <v>1491.602400110525</v>
      </c>
      <c r="DA37" s="37">
        <v>1463.4551401781607</v>
      </c>
      <c r="DB37" s="37">
        <v>1478.2943015789979</v>
      </c>
      <c r="DC37" s="37">
        <v>1472.4777564607618</v>
      </c>
      <c r="DD37" s="37">
        <v>1501.9616431350191</v>
      </c>
      <c r="DE37" s="37">
        <v>1509.9091631767817</v>
      </c>
      <c r="DF37" s="37">
        <v>1562.3276567324951</v>
      </c>
      <c r="DG37" s="37">
        <v>1547.40203752254</v>
      </c>
      <c r="DH37" s="37">
        <v>1515.8204447240548</v>
      </c>
      <c r="DI37" s="37">
        <v>1553.9528306621837</v>
      </c>
      <c r="DJ37" s="37">
        <v>1536.4513563278726</v>
      </c>
      <c r="DK37" s="37">
        <v>1552.3149669599029</v>
      </c>
      <c r="DL37" s="37">
        <v>1489.5221130380314</v>
      </c>
      <c r="DM37" s="37">
        <v>1516.4687146024141</v>
      </c>
      <c r="DN37" s="37">
        <v>1468.6435968444659</v>
      </c>
      <c r="DO37" s="37">
        <v>1476.78244088459</v>
      </c>
      <c r="DP37" s="37">
        <v>1496.1218420158641</v>
      </c>
      <c r="DQ37" s="37">
        <v>1481.0428412489289</v>
      </c>
      <c r="DR37" s="37">
        <v>1500.3149820881013</v>
      </c>
      <c r="DS37" s="37">
        <v>1493.9133200425165</v>
      </c>
      <c r="DT37" s="37">
        <v>1495.8054304541852</v>
      </c>
      <c r="DU37" s="37">
        <v>1564.8681779148833</v>
      </c>
      <c r="DV37" s="37">
        <v>1618.7763421386749</v>
      </c>
      <c r="DW37" s="37">
        <v>1615.9470056837129</v>
      </c>
      <c r="DX37" s="37">
        <v>1577.4526197231157</v>
      </c>
      <c r="DY37" s="37">
        <v>1616.5469667694408</v>
      </c>
      <c r="DZ37" s="37">
        <v>1594.1821065646764</v>
      </c>
      <c r="EA37" s="37">
        <v>1603.0342389320231</v>
      </c>
      <c r="EB37" s="37">
        <v>1634.2185169892853</v>
      </c>
      <c r="EC37" s="37">
        <v>1654.4031648744256</v>
      </c>
      <c r="ED37" s="37">
        <v>1651.0778845271454</v>
      </c>
      <c r="EE37" s="37">
        <v>1582.761370704945</v>
      </c>
      <c r="EF37" s="37">
        <v>1605.4823951155106</v>
      </c>
      <c r="EG37" s="37">
        <v>1610.2758561939047</v>
      </c>
      <c r="EH37" s="37">
        <v>1631.3117185730312</v>
      </c>
      <c r="EI37" s="37">
        <v>1680.82136221325</v>
      </c>
      <c r="EJ37" s="37">
        <v>1737.6436618157486</v>
      </c>
      <c r="EK37" s="37">
        <v>1711.8988344000531</v>
      </c>
      <c r="EL37" s="37">
        <v>1787.9002139137428</v>
      </c>
      <c r="EM37" s="37">
        <v>1903.4555504058671</v>
      </c>
      <c r="EN37" s="37">
        <v>1911.9897529011389</v>
      </c>
      <c r="EO37" s="37">
        <v>1982.0440743755557</v>
      </c>
      <c r="EP37" s="37">
        <v>2002.5699427976672</v>
      </c>
      <c r="EQ37" s="37">
        <v>2083.7211223519157</v>
      </c>
      <c r="ER37" s="37">
        <v>2068.4892724109432</v>
      </c>
      <c r="ES37" s="37">
        <v>2177.8106343167988</v>
      </c>
      <c r="ET37" s="37">
        <v>2284.8636245493371</v>
      </c>
      <c r="EU37" s="37">
        <v>2297.256875874959</v>
      </c>
      <c r="EV37" s="37">
        <v>2178.7279944007473</v>
      </c>
      <c r="EW37" s="37">
        <v>2121.1023461499822</v>
      </c>
      <c r="EX37" s="37">
        <v>2113.3312204070462</v>
      </c>
      <c r="EY37" s="37">
        <v>2186.9792762262123</v>
      </c>
      <c r="EZ37" s="37">
        <v>2132.7684940546751</v>
      </c>
      <c r="FA37" s="37">
        <v>2045.5028402349001</v>
      </c>
      <c r="FB37" s="37">
        <v>2035.0404440572613</v>
      </c>
      <c r="FC37" s="37">
        <v>2010.8307958388409</v>
      </c>
      <c r="FD37" s="37">
        <v>2034.2205696361018</v>
      </c>
      <c r="FE37" s="37">
        <v>1865.5281186769826</v>
      </c>
      <c r="FF37" s="37">
        <v>1985.989095384951</v>
      </c>
      <c r="FG37" s="37">
        <v>1936.493637986677</v>
      </c>
      <c r="FH37" s="37">
        <v>1909.8492250581207</v>
      </c>
      <c r="FI37" s="37">
        <v>1962.801057873058</v>
      </c>
      <c r="FJ37" s="37">
        <v>1953.6449844558215</v>
      </c>
      <c r="FK37" s="37">
        <v>1874.2743754438525</v>
      </c>
      <c r="FL37" s="37">
        <v>1850.371189134542</v>
      </c>
      <c r="FM37" s="37">
        <v>1852.8435604811573</v>
      </c>
      <c r="FN37" s="37">
        <v>1838.221574234452</v>
      </c>
      <c r="FO37" s="37">
        <v>1826.7552017560308</v>
      </c>
      <c r="FP37" s="37">
        <v>1838.8434712973367</v>
      </c>
      <c r="FQ37" s="37">
        <v>1953.0054723727089</v>
      </c>
      <c r="FR37" s="37">
        <v>1985.4457717295895</v>
      </c>
      <c r="FS37" s="37">
        <v>1923.5658559202238</v>
      </c>
      <c r="FT37" s="37">
        <v>1906.0401012341972</v>
      </c>
      <c r="FU37" s="37">
        <v>1849.6456228386071</v>
      </c>
      <c r="FV37" s="37">
        <v>1801.3122785673597</v>
      </c>
      <c r="FW37" s="37">
        <v>1800.3943791056738</v>
      </c>
      <c r="FX37" s="37">
        <v>1808.290340149405</v>
      </c>
      <c r="FY37" s="37">
        <v>1898.2108272851037</v>
      </c>
      <c r="FZ37" s="37">
        <v>1876.152804534021</v>
      </c>
      <c r="GA37" s="37">
        <v>1845.5787783799908</v>
      </c>
      <c r="GB37" s="37">
        <v>1906.7337455390459</v>
      </c>
      <c r="GC37" s="37">
        <v>2011.9697379532158</v>
      </c>
      <c r="GD37" s="37">
        <v>2077.8472038079331</v>
      </c>
      <c r="GE37" s="37">
        <v>2140.7687116083421</v>
      </c>
      <c r="GF37" s="37">
        <v>2189.7835920601524</v>
      </c>
      <c r="GG37" s="37">
        <v>2112.285341581869</v>
      </c>
      <c r="GH37" s="37">
        <v>2079.8341973257875</v>
      </c>
      <c r="GI37" s="37">
        <v>1932.0741140295129</v>
      </c>
      <c r="GJ37" s="37">
        <v>1943.3559180072123</v>
      </c>
      <c r="GK37" s="37">
        <v>1963.7891311763165</v>
      </c>
      <c r="GL37" s="37">
        <v>1956.6452269076867</v>
      </c>
      <c r="GM37" s="37">
        <v>2037.5042063409196</v>
      </c>
      <c r="GN37" s="37">
        <v>2049.3948054084476</v>
      </c>
      <c r="GO37" s="37">
        <v>2041.5299087776361</v>
      </c>
      <c r="GP37" s="37">
        <v>2109.2408860093633</v>
      </c>
      <c r="GQ37" s="37">
        <v>2178.4298048755768</v>
      </c>
      <c r="GR37" s="37">
        <v>2145.2214920886154</v>
      </c>
      <c r="GS37" s="37">
        <v>2049.8796080592247</v>
      </c>
      <c r="GT37" s="37">
        <v>2047.6635077158849</v>
      </c>
      <c r="GU37" s="37">
        <v>2131.7062037485221</v>
      </c>
      <c r="GV37" s="37">
        <v>2074.9335389715043</v>
      </c>
      <c r="GW37" s="37">
        <v>2061.5390479811999</v>
      </c>
      <c r="GX37" s="37">
        <v>2031.8137667668709</v>
      </c>
      <c r="GY37" s="37">
        <v>2059.6319810469518</v>
      </c>
      <c r="GZ37" s="37">
        <v>2083.4875126110919</v>
      </c>
      <c r="HA37" s="37">
        <v>2043.3268650673217</v>
      </c>
      <c r="HB37" s="37">
        <v>2041.9702099361768</v>
      </c>
      <c r="HC37" s="37">
        <v>2031.0346445222967</v>
      </c>
      <c r="HD37" s="37">
        <v>2044.4216054855724</v>
      </c>
      <c r="HE37" s="37">
        <v>2030.79295169086</v>
      </c>
      <c r="HF37" s="37">
        <v>2073.5672579342086</v>
      </c>
      <c r="HG37" s="37">
        <v>2078.6204140208447</v>
      </c>
      <c r="HH37" s="37">
        <v>1960.9608856171806</v>
      </c>
      <c r="HI37" s="37">
        <v>1983.0716409128277</v>
      </c>
      <c r="HJ37" s="37">
        <v>2052.0192058879024</v>
      </c>
      <c r="HK37" s="37">
        <v>2155.2177331842331</v>
      </c>
      <c r="HL37" s="37">
        <v>2184.416772158831</v>
      </c>
      <c r="HM37" s="37">
        <v>2202.1618860237759</v>
      </c>
      <c r="HN37" s="37">
        <v>2217.4205525754428</v>
      </c>
      <c r="HO37" s="37">
        <v>2190.3676931191058</v>
      </c>
      <c r="HP37" s="37">
        <v>2235.6664752753995</v>
      </c>
      <c r="HQ37" s="37">
        <v>2252.2925428377812</v>
      </c>
      <c r="HR37" s="37">
        <v>2279.4963801854474</v>
      </c>
      <c r="HS37" s="37">
        <v>2269.7011381422008</v>
      </c>
      <c r="HT37" s="37">
        <v>2307.462318233424</v>
      </c>
      <c r="HU37" s="37">
        <v>2209.9276781101635</v>
      </c>
      <c r="HV37" s="37">
        <v>2259.7324791893093</v>
      </c>
      <c r="HW37" s="37">
        <v>2291.755968789882</v>
      </c>
      <c r="HX37" s="37">
        <v>2270.8360102130637</v>
      </c>
      <c r="HY37" s="37">
        <v>2233.0464458463857</v>
      </c>
      <c r="HZ37" s="37">
        <v>2240.911542195603</v>
      </c>
      <c r="IA37" s="37">
        <v>2256.2556545554407</v>
      </c>
      <c r="IB37" s="37">
        <v>2201.9006635847554</v>
      </c>
      <c r="IC37" s="37">
        <v>2206.2052142969615</v>
      </c>
      <c r="ID37" s="37">
        <v>2223.1970037473397</v>
      </c>
      <c r="IE37" s="37">
        <v>2279.4569952340817</v>
      </c>
      <c r="IF37" s="37">
        <v>2339.4753328336242</v>
      </c>
      <c r="IG37" s="37">
        <v>2336.6240988713107</v>
      </c>
      <c r="IH37" s="37">
        <v>2287.7957310107718</v>
      </c>
      <c r="II37" s="37">
        <v>2274.1314786642665</v>
      </c>
      <c r="IJ37" s="37">
        <v>2209.6294912938556</v>
      </c>
      <c r="IK37" s="37">
        <v>2135.1558984284238</v>
      </c>
      <c r="IL37" s="37">
        <v>2181.7315681908849</v>
      </c>
      <c r="IM37" s="37">
        <v>2203.6418777561003</v>
      </c>
      <c r="IN37" s="37">
        <v>2232.9740500689095</v>
      </c>
    </row>
    <row r="38" spans="1:248" ht="15" x14ac:dyDescent="0.2">
      <c r="A38" s="7">
        <v>340</v>
      </c>
      <c r="B38" s="41">
        <f ca="1"/>
        <v>1</v>
      </c>
      <c r="D38" s="42" cm="1">
        <f t="array" aca="1" ref="D38" ca="1">+price2</f>
        <v>0</v>
      </c>
      <c r="F38" s="76">
        <v>33</v>
      </c>
      <c r="G38" s="37">
        <v>1121.8946886429501</v>
      </c>
      <c r="H38" s="37">
        <v>1112.6932631410343</v>
      </c>
      <c r="I38" s="37">
        <v>1091.1878426340977</v>
      </c>
      <c r="J38" s="37">
        <v>1106.1465716064697</v>
      </c>
      <c r="K38" s="37">
        <v>1026.7265332193265</v>
      </c>
      <c r="L38" s="37">
        <v>1053.819028292673</v>
      </c>
      <c r="M38" s="37">
        <v>1065.3508290181483</v>
      </c>
      <c r="N38" s="37">
        <v>1107.5584010485761</v>
      </c>
      <c r="O38" s="37">
        <v>1115.3517865188587</v>
      </c>
      <c r="P38" s="37">
        <v>1099.9411337539848</v>
      </c>
      <c r="Q38" s="37">
        <v>1151.020590954003</v>
      </c>
      <c r="R38" s="37">
        <v>1150.8356844448717</v>
      </c>
      <c r="S38" s="37">
        <v>1130.3834645505706</v>
      </c>
      <c r="T38" s="37">
        <v>1193.631725210894</v>
      </c>
      <c r="U38" s="37">
        <v>1122.6271041437205</v>
      </c>
      <c r="V38" s="37">
        <v>1174.7293473015025</v>
      </c>
      <c r="W38" s="37">
        <v>1165.2072763095609</v>
      </c>
      <c r="X38" s="37">
        <v>1165.5362315769089</v>
      </c>
      <c r="Y38" s="37">
        <v>1065.6699996096665</v>
      </c>
      <c r="Z38" s="37">
        <v>1048.8949291342522</v>
      </c>
      <c r="AA38" s="37">
        <v>999.85871916513486</v>
      </c>
      <c r="AB38" s="37">
        <v>1048.8183631450788</v>
      </c>
      <c r="AC38" s="37">
        <v>1061.89834084056</v>
      </c>
      <c r="AD38" s="37">
        <v>1087.3915830888398</v>
      </c>
      <c r="AE38" s="37">
        <v>1138.9226133058351</v>
      </c>
      <c r="AF38" s="37">
        <v>1217.6841302511905</v>
      </c>
      <c r="AG38" s="37">
        <v>1246.4281652624352</v>
      </c>
      <c r="AH38" s="37">
        <v>1280.5576167668698</v>
      </c>
      <c r="AI38" s="37">
        <v>1275.1093468545555</v>
      </c>
      <c r="AJ38" s="37">
        <v>1182.3460118526666</v>
      </c>
      <c r="AK38" s="37">
        <v>1179.8665569480986</v>
      </c>
      <c r="AL38" s="37">
        <v>1106.7607157416442</v>
      </c>
      <c r="AM38" s="37">
        <v>1190.5855890550679</v>
      </c>
      <c r="AN38" s="37">
        <v>1113.5161104370534</v>
      </c>
      <c r="AO38" s="37">
        <v>1069.0741545678864</v>
      </c>
      <c r="AP38" s="37">
        <v>1072.754758107232</v>
      </c>
      <c r="AQ38" s="37">
        <v>1086.0724198007879</v>
      </c>
      <c r="AR38" s="37">
        <v>1066.5014008484623</v>
      </c>
      <c r="AS38" s="37">
        <v>1040.9176523824281</v>
      </c>
      <c r="AT38" s="37">
        <v>992.91002642120463</v>
      </c>
      <c r="AU38" s="37">
        <v>932.77375779540785</v>
      </c>
      <c r="AV38" s="37">
        <v>979.69141190991502</v>
      </c>
      <c r="AW38" s="37">
        <v>977.87820114589681</v>
      </c>
      <c r="AX38" s="37">
        <v>990.35061653736932</v>
      </c>
      <c r="AY38" s="37">
        <v>1048.9468503626315</v>
      </c>
      <c r="AZ38" s="37">
        <v>997.83238632430096</v>
      </c>
      <c r="BA38" s="37">
        <v>993.83387561886548</v>
      </c>
      <c r="BB38" s="37">
        <v>977.89333280605968</v>
      </c>
      <c r="BC38" s="37">
        <v>1013.1330901284708</v>
      </c>
      <c r="BD38" s="37">
        <v>1012.6153807298208</v>
      </c>
      <c r="BE38" s="37">
        <v>1037.346999193501</v>
      </c>
      <c r="BF38" s="37">
        <v>1063.1242604133924</v>
      </c>
      <c r="BG38" s="37">
        <v>997.45583162535502</v>
      </c>
      <c r="BH38" s="37">
        <v>980.99749092911884</v>
      </c>
      <c r="BI38" s="37">
        <v>815.46633257570272</v>
      </c>
      <c r="BJ38" s="37">
        <v>822.1732149304313</v>
      </c>
      <c r="BK38" s="37">
        <v>876.03082228421954</v>
      </c>
      <c r="BL38" s="37">
        <v>849.20352288633956</v>
      </c>
      <c r="BM38" s="37">
        <v>866.88654156555754</v>
      </c>
      <c r="BN38" s="37">
        <v>815.20520398155566</v>
      </c>
      <c r="BO38" s="37">
        <v>843.70552852062542</v>
      </c>
      <c r="BP38" s="37">
        <v>847.0891889602965</v>
      </c>
      <c r="BQ38" s="37">
        <v>815.26307083834206</v>
      </c>
      <c r="BR38" s="37">
        <v>788.18576628887297</v>
      </c>
      <c r="BS38" s="37">
        <v>772.82272197028669</v>
      </c>
      <c r="BT38" s="37">
        <v>788.48474774826775</v>
      </c>
      <c r="BU38" s="37">
        <v>710.40670678998697</v>
      </c>
      <c r="BV38" s="37">
        <v>640.97970616183704</v>
      </c>
      <c r="BW38" s="37">
        <v>555.515378617328</v>
      </c>
      <c r="BX38" s="37">
        <v>520.59410643053161</v>
      </c>
      <c r="BY38" s="37">
        <v>478.60731127784652</v>
      </c>
      <c r="BZ38" s="37">
        <v>501.84391255684449</v>
      </c>
      <c r="CA38" s="37">
        <v>560.81045582517561</v>
      </c>
      <c r="CB38" s="37">
        <v>525.33724851239947</v>
      </c>
      <c r="CC38" s="37">
        <v>495.27280698556473</v>
      </c>
      <c r="CD38" s="37">
        <v>617.39891552030008</v>
      </c>
      <c r="CE38" s="37">
        <v>598.50861309103925</v>
      </c>
      <c r="CF38" s="37">
        <v>649.18876660232331</v>
      </c>
      <c r="CG38" s="37">
        <v>578.58620312732171</v>
      </c>
      <c r="CH38" s="37">
        <v>548.14231727988306</v>
      </c>
      <c r="CI38" s="37">
        <v>473.41020677403606</v>
      </c>
      <c r="CJ38" s="37">
        <v>482.83787125581665</v>
      </c>
      <c r="CK38" s="37">
        <v>481.81095414697336</v>
      </c>
      <c r="CL38" s="37">
        <v>516.50203619135618</v>
      </c>
      <c r="CM38" s="37">
        <v>501.61830355143007</v>
      </c>
      <c r="CN38" s="37">
        <v>526.76625479348218</v>
      </c>
      <c r="CO38" s="37">
        <v>479.44227262108524</v>
      </c>
      <c r="CP38" s="37">
        <v>430.01809230640231</v>
      </c>
      <c r="CQ38" s="37">
        <v>445.92156729970651</v>
      </c>
      <c r="CR38" s="37">
        <v>394.2667459140506</v>
      </c>
      <c r="CS38" s="37">
        <v>428.33507073422646</v>
      </c>
      <c r="CT38" s="37">
        <v>473.31285892123373</v>
      </c>
      <c r="CU38" s="37">
        <v>463.45454426728753</v>
      </c>
      <c r="CV38" s="37">
        <v>394.05460872593551</v>
      </c>
      <c r="CW38" s="37">
        <v>411.8604029191003</v>
      </c>
      <c r="CX38" s="37">
        <v>387.7599457722531</v>
      </c>
      <c r="CY38" s="37">
        <v>401.88738510723778</v>
      </c>
      <c r="CZ38" s="37">
        <v>434.87342386797263</v>
      </c>
      <c r="DA38" s="37">
        <v>468.41019676640747</v>
      </c>
      <c r="DB38" s="37">
        <v>470.29064342845857</v>
      </c>
      <c r="DC38" s="37">
        <v>419.21810263391097</v>
      </c>
      <c r="DD38" s="37">
        <v>380.83835690778346</v>
      </c>
      <c r="DE38" s="37">
        <v>374.13262965134192</v>
      </c>
      <c r="DF38" s="37">
        <v>369.73781804559309</v>
      </c>
      <c r="DG38" s="37">
        <v>385.37652748617029</v>
      </c>
      <c r="DH38" s="37">
        <v>390.80679008224575</v>
      </c>
      <c r="DI38" s="37">
        <v>375.32335009719696</v>
      </c>
      <c r="DJ38" s="37">
        <v>346.27823144051411</v>
      </c>
      <c r="DK38" s="37">
        <v>338.4400814225167</v>
      </c>
      <c r="DL38" s="37">
        <v>304.77875000681632</v>
      </c>
      <c r="DM38" s="37">
        <v>279.73938818646673</v>
      </c>
      <c r="DN38" s="37">
        <v>294.84754322447753</v>
      </c>
      <c r="DO38" s="37">
        <v>302.53301125562433</v>
      </c>
      <c r="DP38" s="37">
        <v>311.15374068937479</v>
      </c>
      <c r="DQ38" s="37">
        <v>300.93806772432987</v>
      </c>
      <c r="DR38" s="37">
        <v>275.57967893744529</v>
      </c>
      <c r="DS38" s="37">
        <v>270.39633672489464</v>
      </c>
      <c r="DT38" s="37">
        <v>271.36384229123382</v>
      </c>
      <c r="DU38" s="37">
        <v>211.94077202135324</v>
      </c>
      <c r="DV38" s="37">
        <v>187.41115041481538</v>
      </c>
      <c r="DW38" s="37">
        <v>166.66602028427835</v>
      </c>
      <c r="DX38" s="37">
        <v>146.22424715656859</v>
      </c>
      <c r="DY38" s="37">
        <v>131.24164855904002</v>
      </c>
      <c r="DZ38" s="37">
        <v>138.6049922985824</v>
      </c>
      <c r="EA38" s="37">
        <v>135.73772560162701</v>
      </c>
      <c r="EB38" s="37">
        <v>126.8126586867439</v>
      </c>
      <c r="EC38" s="37">
        <v>137.59395340956078</v>
      </c>
      <c r="ED38" s="37">
        <v>143.9232341322421</v>
      </c>
      <c r="EE38" s="37">
        <v>137.54246212105582</v>
      </c>
      <c r="EF38" s="37">
        <v>156.05085449826561</v>
      </c>
      <c r="EG38" s="37">
        <v>161.69829672744203</v>
      </c>
      <c r="EH38" s="37">
        <v>142.54137411860296</v>
      </c>
      <c r="EI38" s="37">
        <v>144.60328709080102</v>
      </c>
      <c r="EJ38" s="37">
        <v>161.00288808269349</v>
      </c>
      <c r="EK38" s="37">
        <v>165.59405602698089</v>
      </c>
      <c r="EL38" s="37">
        <v>172.11441040695826</v>
      </c>
      <c r="EM38" s="37">
        <v>176.04982572802149</v>
      </c>
      <c r="EN38" s="37">
        <v>161.85003799903612</v>
      </c>
      <c r="EO38" s="37">
        <v>156.16904328301771</v>
      </c>
      <c r="EP38" s="37">
        <v>143.95897805136866</v>
      </c>
      <c r="EQ38" s="37">
        <v>142.54297707447739</v>
      </c>
      <c r="ER38" s="37">
        <v>167.98747783328139</v>
      </c>
      <c r="ES38" s="37">
        <v>160.02600285396139</v>
      </c>
      <c r="ET38" s="37">
        <v>116.98833280243474</v>
      </c>
      <c r="EU38" s="37">
        <v>115.58279073195803</v>
      </c>
      <c r="EV38" s="37">
        <v>107.65574303799636</v>
      </c>
      <c r="EW38" s="37">
        <v>105.02604638629201</v>
      </c>
      <c r="EX38" s="37">
        <v>86.389304126653528</v>
      </c>
      <c r="EY38" s="37">
        <v>81.021865749832756</v>
      </c>
      <c r="EZ38" s="37">
        <v>77.007820319376734</v>
      </c>
      <c r="FA38" s="37">
        <v>79.471275442313953</v>
      </c>
      <c r="FB38" s="37">
        <v>71.037857352952713</v>
      </c>
      <c r="FC38" s="37">
        <v>77.130223555919244</v>
      </c>
      <c r="FD38" s="37">
        <v>78.056732870587823</v>
      </c>
      <c r="FE38" s="37">
        <v>80.034466046395309</v>
      </c>
      <c r="FF38" s="37">
        <v>69.50890076903589</v>
      </c>
      <c r="FG38" s="37">
        <v>74.986632209958699</v>
      </c>
      <c r="FH38" s="37">
        <v>67.918112164064581</v>
      </c>
      <c r="FI38" s="37">
        <v>62.597775430465951</v>
      </c>
      <c r="FJ38" s="37">
        <v>69.689472855644624</v>
      </c>
      <c r="FK38" s="37">
        <v>75.363235204018821</v>
      </c>
      <c r="FL38" s="37">
        <v>86.450613531792129</v>
      </c>
      <c r="FM38" s="37">
        <v>93.672118387436285</v>
      </c>
      <c r="FN38" s="37">
        <v>94.262609810334695</v>
      </c>
      <c r="FO38" s="37">
        <v>92.996887503595772</v>
      </c>
      <c r="FP38" s="37">
        <v>88.136266936139933</v>
      </c>
      <c r="FQ38" s="37">
        <v>93.248329365218993</v>
      </c>
      <c r="FR38" s="37">
        <v>99.893762163691946</v>
      </c>
      <c r="FS38" s="37">
        <v>91.59214555414556</v>
      </c>
      <c r="FT38" s="37">
        <v>91.169014683243731</v>
      </c>
      <c r="FU38" s="37">
        <v>100.66595640112027</v>
      </c>
      <c r="FV38" s="37">
        <v>99.676041118445085</v>
      </c>
      <c r="FW38" s="37">
        <v>93.745819683070025</v>
      </c>
      <c r="FX38" s="37">
        <v>87.236849591103891</v>
      </c>
      <c r="FY38" s="37">
        <v>82.287474848382445</v>
      </c>
      <c r="FZ38" s="37">
        <v>80.524314105850024</v>
      </c>
      <c r="GA38" s="37">
        <v>72.183166448931928</v>
      </c>
      <c r="GB38" s="37">
        <v>69.5868448025671</v>
      </c>
      <c r="GC38" s="37">
        <v>65.660384504193019</v>
      </c>
      <c r="GD38" s="37">
        <v>76.951039651738967</v>
      </c>
      <c r="GE38" s="37">
        <v>73.752436099046122</v>
      </c>
      <c r="GF38" s="37">
        <v>76.19727403461215</v>
      </c>
      <c r="GG38" s="37">
        <v>73.971996979820702</v>
      </c>
      <c r="GH38" s="37">
        <v>66.603126523444303</v>
      </c>
      <c r="GI38" s="37">
        <v>70.328807374940425</v>
      </c>
      <c r="GJ38" s="37">
        <v>69.911189134123319</v>
      </c>
      <c r="GK38" s="37">
        <v>73.075680472950111</v>
      </c>
      <c r="GL38" s="37">
        <v>66.180916359891313</v>
      </c>
      <c r="GM38" s="37">
        <v>65.930371254904358</v>
      </c>
      <c r="GN38" s="37">
        <v>64.952220159522767</v>
      </c>
      <c r="GO38" s="37">
        <v>54.862718225542764</v>
      </c>
      <c r="GP38" s="37">
        <v>51.023019804192025</v>
      </c>
      <c r="GQ38" s="37">
        <v>55.049176226053412</v>
      </c>
      <c r="GR38" s="37">
        <v>46.424714222859436</v>
      </c>
      <c r="GS38" s="37">
        <v>43.426649444319153</v>
      </c>
      <c r="GT38" s="37">
        <v>38.801278007634295</v>
      </c>
      <c r="GU38" s="37">
        <v>36.447289818947979</v>
      </c>
      <c r="GV38" s="37">
        <v>38.335396403461914</v>
      </c>
      <c r="GW38" s="37">
        <v>34.752824433674526</v>
      </c>
      <c r="GX38" s="37">
        <v>38.754923118009891</v>
      </c>
      <c r="GY38" s="37">
        <v>38.705568286297641</v>
      </c>
      <c r="GZ38" s="37">
        <v>33.508940645116866</v>
      </c>
      <c r="HA38" s="37">
        <v>30.662748775979509</v>
      </c>
      <c r="HB38" s="37">
        <v>32.521737008002511</v>
      </c>
      <c r="HC38" s="37">
        <v>28.025413678482419</v>
      </c>
      <c r="HD38" s="37">
        <v>22.970563247707485</v>
      </c>
      <c r="HE38" s="37">
        <v>23.177398387923628</v>
      </c>
      <c r="HF38" s="37">
        <v>25.637300251563236</v>
      </c>
      <c r="HG38" s="37">
        <v>23.113181987125817</v>
      </c>
      <c r="HH38" s="37">
        <v>23.789608566457041</v>
      </c>
      <c r="HI38" s="37">
        <v>26.559246675903566</v>
      </c>
      <c r="HJ38" s="37">
        <v>29.758977849564815</v>
      </c>
      <c r="HK38" s="37">
        <v>31.19689432575387</v>
      </c>
      <c r="HL38" s="37">
        <v>30.610972725440639</v>
      </c>
      <c r="HM38" s="37">
        <v>30.764582417900534</v>
      </c>
      <c r="HN38" s="37">
        <v>32.636567080862832</v>
      </c>
      <c r="HO38" s="37">
        <v>30.318072584871725</v>
      </c>
      <c r="HP38" s="37">
        <v>28.346108097031191</v>
      </c>
      <c r="HQ38" s="37">
        <v>28.091733449655283</v>
      </c>
      <c r="HR38" s="37">
        <v>22.607532296232876</v>
      </c>
      <c r="HS38" s="37">
        <v>21.627889613189829</v>
      </c>
      <c r="HT38" s="37">
        <v>20.710589955723833</v>
      </c>
      <c r="HU38" s="37">
        <v>20.8654982595849</v>
      </c>
      <c r="HV38" s="37">
        <v>19.844616291765497</v>
      </c>
      <c r="HW38" s="37">
        <v>19.193596928941041</v>
      </c>
      <c r="HX38" s="37">
        <v>18.857648921747259</v>
      </c>
      <c r="HY38" s="37">
        <v>20.169787192558452</v>
      </c>
      <c r="HZ38" s="37">
        <v>22.968711004730636</v>
      </c>
      <c r="IA38" s="37">
        <v>21.786798604255349</v>
      </c>
      <c r="IB38" s="37">
        <v>22.849065175051763</v>
      </c>
      <c r="IC38" s="37">
        <v>21.823729752990662</v>
      </c>
      <c r="ID38" s="37">
        <v>22.887018019817482</v>
      </c>
      <c r="IE38" s="37">
        <v>23.083192450633355</v>
      </c>
      <c r="IF38" s="37">
        <v>23.938566901313948</v>
      </c>
      <c r="IG38" s="37">
        <v>20.628258737579621</v>
      </c>
      <c r="IH38" s="37">
        <v>19.720932154306002</v>
      </c>
      <c r="II38" s="37">
        <v>17.702694743369257</v>
      </c>
      <c r="IJ38" s="37">
        <v>18.479286110168076</v>
      </c>
      <c r="IK38" s="37">
        <v>15.875133659042904</v>
      </c>
      <c r="IL38" s="37">
        <v>15.799540969689895</v>
      </c>
      <c r="IM38" s="37">
        <v>13.392314859890227</v>
      </c>
      <c r="IN38" s="37">
        <v>18.749337494641164</v>
      </c>
    </row>
    <row r="39" spans="1:248" ht="15" x14ac:dyDescent="0.2">
      <c r="A39" s="7">
        <v>360</v>
      </c>
      <c r="B39" s="41">
        <f ca="1"/>
        <v>1</v>
      </c>
      <c r="D39" s="42" cm="1">
        <f t="array" aca="1" ref="D39" ca="1">+price2</f>
        <v>303.99058868516056</v>
      </c>
      <c r="F39" s="76">
        <v>34</v>
      </c>
      <c r="G39" s="37">
        <v>1121.8946886429501</v>
      </c>
      <c r="H39" s="37">
        <v>1118.0140518852518</v>
      </c>
      <c r="I39" s="37">
        <v>1109.7357669933253</v>
      </c>
      <c r="J39" s="37">
        <v>1129.516315082692</v>
      </c>
      <c r="K39" s="37">
        <v>1175.3937259867939</v>
      </c>
      <c r="L39" s="37">
        <v>1229.4011540195097</v>
      </c>
      <c r="M39" s="37">
        <v>1242.4755121373012</v>
      </c>
      <c r="N39" s="37">
        <v>1140.0351522120277</v>
      </c>
      <c r="O39" s="37">
        <v>1148.7683071813674</v>
      </c>
      <c r="P39" s="37">
        <v>1154.3167652918087</v>
      </c>
      <c r="Q39" s="37">
        <v>1216.2720216228756</v>
      </c>
      <c r="R39" s="37">
        <v>1200.3011876190455</v>
      </c>
      <c r="S39" s="37">
        <v>1201.2461310168642</v>
      </c>
      <c r="T39" s="37">
        <v>1137.8909584151681</v>
      </c>
      <c r="U39" s="37">
        <v>1188.7298644958487</v>
      </c>
      <c r="V39" s="37">
        <v>1223.3497959617639</v>
      </c>
      <c r="W39" s="37">
        <v>1163.2570480879156</v>
      </c>
      <c r="X39" s="37">
        <v>1183.7551506014588</v>
      </c>
      <c r="Y39" s="37">
        <v>1226.6374951044704</v>
      </c>
      <c r="Z39" s="37">
        <v>1216.7469661067178</v>
      </c>
      <c r="AA39" s="37">
        <v>1137.9250546688972</v>
      </c>
      <c r="AB39" s="37">
        <v>1151.9082000536232</v>
      </c>
      <c r="AC39" s="37">
        <v>1152.3620810936079</v>
      </c>
      <c r="AD39" s="37">
        <v>1201.4813584524143</v>
      </c>
      <c r="AE39" s="37">
        <v>1175.1350804088104</v>
      </c>
      <c r="AF39" s="37">
        <v>1144.6194404873684</v>
      </c>
      <c r="AG39" s="37">
        <v>1129.1885076770513</v>
      </c>
      <c r="AH39" s="37">
        <v>1219.2364069364578</v>
      </c>
      <c r="AI39" s="37">
        <v>1304.4842601937482</v>
      </c>
      <c r="AJ39" s="37">
        <v>1390.0487341906025</v>
      </c>
      <c r="AK39" s="37">
        <v>1384.0457059462296</v>
      </c>
      <c r="AL39" s="37">
        <v>1440.2388227129607</v>
      </c>
      <c r="AM39" s="37">
        <v>1477.0240392739547</v>
      </c>
      <c r="AN39" s="37">
        <v>1499.4921403998405</v>
      </c>
      <c r="AO39" s="37">
        <v>1584.9185074919453</v>
      </c>
      <c r="AP39" s="37">
        <v>1620.655551118771</v>
      </c>
      <c r="AQ39" s="37">
        <v>1598.6175884143904</v>
      </c>
      <c r="AR39" s="37">
        <v>1594.0268096832797</v>
      </c>
      <c r="AS39" s="37">
        <v>1623.2652800358783</v>
      </c>
      <c r="AT39" s="37">
        <v>1589.4225110379036</v>
      </c>
      <c r="AU39" s="37">
        <v>1592.2854705276866</v>
      </c>
      <c r="AV39" s="37">
        <v>1603.2631022789351</v>
      </c>
      <c r="AW39" s="37">
        <v>1635.5657519762044</v>
      </c>
      <c r="AX39" s="37">
        <v>1670.9573344844582</v>
      </c>
      <c r="AY39" s="37">
        <v>1686.5844409584658</v>
      </c>
      <c r="AZ39" s="37">
        <v>1664.7487185845869</v>
      </c>
      <c r="BA39" s="37">
        <v>1592.8597982413564</v>
      </c>
      <c r="BB39" s="37">
        <v>1684.5271440381402</v>
      </c>
      <c r="BC39" s="37">
        <v>1718.4642147420664</v>
      </c>
      <c r="BD39" s="37">
        <v>1855.4640930765265</v>
      </c>
      <c r="BE39" s="37">
        <v>1776.513936283385</v>
      </c>
      <c r="BF39" s="37">
        <v>1680.8570290069579</v>
      </c>
      <c r="BG39" s="37">
        <v>1721.5631548280626</v>
      </c>
      <c r="BH39" s="37">
        <v>1703.4054865665962</v>
      </c>
      <c r="BI39" s="37">
        <v>1806.8350014149373</v>
      </c>
      <c r="BJ39" s="37">
        <v>1817.9701973991246</v>
      </c>
      <c r="BK39" s="37">
        <v>1829.14224044711</v>
      </c>
      <c r="BL39" s="37">
        <v>1789.3210521618871</v>
      </c>
      <c r="BM39" s="37">
        <v>1746.9229700326548</v>
      </c>
      <c r="BN39" s="37">
        <v>1795.5393602597292</v>
      </c>
      <c r="BO39" s="37">
        <v>1853.9304145419576</v>
      </c>
      <c r="BP39" s="37">
        <v>1827.5694594586707</v>
      </c>
      <c r="BQ39" s="37">
        <v>1836.1647292411326</v>
      </c>
      <c r="BR39" s="37">
        <v>1699.4775235829341</v>
      </c>
      <c r="BS39" s="37">
        <v>1648.0596048895279</v>
      </c>
      <c r="BT39" s="37">
        <v>1591.7808890213514</v>
      </c>
      <c r="BU39" s="37">
        <v>1587.9507956881082</v>
      </c>
      <c r="BV39" s="37">
        <v>1498.4337277796749</v>
      </c>
      <c r="BW39" s="37">
        <v>1417.2385171396122</v>
      </c>
      <c r="BX39" s="37">
        <v>1335.9757751650484</v>
      </c>
      <c r="BY39" s="37">
        <v>1288.7033498684937</v>
      </c>
      <c r="BZ39" s="37">
        <v>1226.0426760340326</v>
      </c>
      <c r="CA39" s="37">
        <v>1186.4152215890258</v>
      </c>
      <c r="CB39" s="37">
        <v>1222.1677765500981</v>
      </c>
      <c r="CC39" s="37">
        <v>1265.3484157404978</v>
      </c>
      <c r="CD39" s="37">
        <v>1257.0382019968638</v>
      </c>
      <c r="CE39" s="37">
        <v>1273.0726406139111</v>
      </c>
      <c r="CF39" s="37">
        <v>1335.5090531481599</v>
      </c>
      <c r="CG39" s="37">
        <v>1365.1891691064352</v>
      </c>
      <c r="CH39" s="37">
        <v>1397.0583398959122</v>
      </c>
      <c r="CI39" s="37">
        <v>1370.5128574689973</v>
      </c>
      <c r="CJ39" s="37">
        <v>1368.2196799517606</v>
      </c>
      <c r="CK39" s="37">
        <v>1342.1864764000059</v>
      </c>
      <c r="CL39" s="37">
        <v>1322.9807991532284</v>
      </c>
      <c r="CM39" s="37">
        <v>1277.4591853832433</v>
      </c>
      <c r="CN39" s="37">
        <v>1367.1892472372419</v>
      </c>
      <c r="CO39" s="37">
        <v>1365.3755432979606</v>
      </c>
      <c r="CP39" s="37">
        <v>1341.55637791207</v>
      </c>
      <c r="CQ39" s="37">
        <v>1405.2497467086089</v>
      </c>
      <c r="CR39" s="37">
        <v>1436.3707010626804</v>
      </c>
      <c r="CS39" s="37">
        <v>1395.7843012585331</v>
      </c>
      <c r="CT39" s="37">
        <v>1458.9658168580518</v>
      </c>
      <c r="CU39" s="37">
        <v>1462.5557121567695</v>
      </c>
      <c r="CV39" s="37">
        <v>1410.675063555818</v>
      </c>
      <c r="CW39" s="37">
        <v>1484.131394417358</v>
      </c>
      <c r="CX39" s="37">
        <v>1434.0214875901361</v>
      </c>
      <c r="CY39" s="37">
        <v>1416.0904852404531</v>
      </c>
      <c r="CZ39" s="37">
        <v>1459.0077560051329</v>
      </c>
      <c r="DA39" s="37">
        <v>1427.9848533597535</v>
      </c>
      <c r="DB39" s="37">
        <v>1485.9424690153357</v>
      </c>
      <c r="DC39" s="37">
        <v>1424.3515188031845</v>
      </c>
      <c r="DD39" s="37">
        <v>1261.6326103651402</v>
      </c>
      <c r="DE39" s="37">
        <v>1264.8211117427702</v>
      </c>
      <c r="DF39" s="37">
        <v>1247.4706365205743</v>
      </c>
      <c r="DG39" s="37">
        <v>1262.8495145410566</v>
      </c>
      <c r="DH39" s="37">
        <v>1246.6474744991403</v>
      </c>
      <c r="DI39" s="37">
        <v>1364.9817920786627</v>
      </c>
      <c r="DJ39" s="37">
        <v>1372.2640972814313</v>
      </c>
      <c r="DK39" s="37">
        <v>1351.6974918857188</v>
      </c>
      <c r="DL39" s="37">
        <v>1331.5383274700325</v>
      </c>
      <c r="DM39" s="37">
        <v>1337.4626768671728</v>
      </c>
      <c r="DN39" s="37">
        <v>1313.2105828983192</v>
      </c>
      <c r="DO39" s="37">
        <v>1363.0015972791678</v>
      </c>
      <c r="DP39" s="37">
        <v>1380.1700776481978</v>
      </c>
      <c r="DQ39" s="37">
        <v>1348.0338286634405</v>
      </c>
      <c r="DR39" s="37">
        <v>1315.8453569589824</v>
      </c>
      <c r="DS39" s="37">
        <v>1385.9733446714549</v>
      </c>
      <c r="DT39" s="37">
        <v>1491.5587447809401</v>
      </c>
      <c r="DU39" s="37">
        <v>1437.9262992530448</v>
      </c>
      <c r="DV39" s="37">
        <v>1482.953748898778</v>
      </c>
      <c r="DW39" s="37">
        <v>1453.6866599909542</v>
      </c>
      <c r="DX39" s="37">
        <v>1516.7260163228359</v>
      </c>
      <c r="DY39" s="37">
        <v>1501.3666066682188</v>
      </c>
      <c r="DZ39" s="37">
        <v>1487.2717158613093</v>
      </c>
      <c r="EA39" s="37">
        <v>1541.042110485261</v>
      </c>
      <c r="EB39" s="37">
        <v>1517.0149074895294</v>
      </c>
      <c r="EC39" s="37">
        <v>1491.5797110576455</v>
      </c>
      <c r="ED39" s="37">
        <v>1452.4726163177388</v>
      </c>
      <c r="EE39" s="37">
        <v>1486.7889892151059</v>
      </c>
      <c r="EF39" s="37">
        <v>1484.1055399854158</v>
      </c>
      <c r="EG39" s="37">
        <v>1418.062161987523</v>
      </c>
      <c r="EH39" s="37">
        <v>1518.6107810843482</v>
      </c>
      <c r="EI39" s="37">
        <v>1488.9690268525842</v>
      </c>
      <c r="EJ39" s="37">
        <v>1501.6570602732722</v>
      </c>
      <c r="EK39" s="37">
        <v>1558.0235172159976</v>
      </c>
      <c r="EL39" s="37">
        <v>1580.9303443596291</v>
      </c>
      <c r="EM39" s="37">
        <v>1667.6858465034124</v>
      </c>
      <c r="EN39" s="37">
        <v>1763.3581944350715</v>
      </c>
      <c r="EO39" s="37">
        <v>1841.1369001607623</v>
      </c>
      <c r="EP39" s="37">
        <v>1949.9236414836482</v>
      </c>
      <c r="EQ39" s="37">
        <v>1965.6618641290124</v>
      </c>
      <c r="ER39" s="37">
        <v>2020.0120094060155</v>
      </c>
      <c r="ES39" s="37">
        <v>2001.1194868890611</v>
      </c>
      <c r="ET39" s="37">
        <v>2070.3201823219879</v>
      </c>
      <c r="EU39" s="37">
        <v>2051.8316873769404</v>
      </c>
      <c r="EV39" s="37">
        <v>2058.5393746013415</v>
      </c>
      <c r="EW39" s="37">
        <v>2029.8288801444999</v>
      </c>
      <c r="EX39" s="37">
        <v>2047.4275678219451</v>
      </c>
      <c r="EY39" s="37">
        <v>2071.8356500564978</v>
      </c>
      <c r="EZ39" s="37">
        <v>2041.1030421767962</v>
      </c>
      <c r="FA39" s="37">
        <v>1987.0657575093712</v>
      </c>
      <c r="FB39" s="37">
        <v>1971.62188219729</v>
      </c>
      <c r="FC39" s="37">
        <v>1942.0107564958198</v>
      </c>
      <c r="FD39" s="37">
        <v>1938.1886454177325</v>
      </c>
      <c r="FE39" s="37">
        <v>1965.8006198510348</v>
      </c>
      <c r="FF39" s="37">
        <v>2020.5707032981084</v>
      </c>
      <c r="FG39" s="37">
        <v>1990.9494506223425</v>
      </c>
      <c r="FH39" s="37">
        <v>1952.0017886604101</v>
      </c>
      <c r="FI39" s="37">
        <v>1957.9138365504527</v>
      </c>
      <c r="FJ39" s="37">
        <v>2003.9568684161288</v>
      </c>
      <c r="FK39" s="37">
        <v>2113.2853570164712</v>
      </c>
      <c r="FL39" s="37">
        <v>2117.749164262008</v>
      </c>
      <c r="FM39" s="37">
        <v>2041.550911633532</v>
      </c>
      <c r="FN39" s="37">
        <v>2034.4022591201533</v>
      </c>
      <c r="FO39" s="37">
        <v>2011.1900864298841</v>
      </c>
      <c r="FP39" s="37">
        <v>1955.8790633251424</v>
      </c>
      <c r="FQ39" s="37">
        <v>1998.2923860001217</v>
      </c>
      <c r="FR39" s="37">
        <v>1971.129598865077</v>
      </c>
      <c r="FS39" s="37">
        <v>1984.3069484792652</v>
      </c>
      <c r="FT39" s="37">
        <v>1961.8753551383436</v>
      </c>
      <c r="FU39" s="37">
        <v>1945.4349733601712</v>
      </c>
      <c r="FV39" s="37">
        <v>1957.0446555481108</v>
      </c>
      <c r="FW39" s="37">
        <v>2032.7316111677953</v>
      </c>
      <c r="FX39" s="37">
        <v>1927.0346068565618</v>
      </c>
      <c r="FY39" s="37">
        <v>1899.8900562727842</v>
      </c>
      <c r="FZ39" s="37">
        <v>1816.4571518933287</v>
      </c>
      <c r="GA39" s="37">
        <v>1749.6943983844544</v>
      </c>
      <c r="GB39" s="37">
        <v>1843.2409227203805</v>
      </c>
      <c r="GC39" s="37">
        <v>1747.6798258236761</v>
      </c>
      <c r="GD39" s="37">
        <v>1754.9965532126751</v>
      </c>
      <c r="GE39" s="37">
        <v>1825.5299174508366</v>
      </c>
      <c r="GF39" s="37">
        <v>1823.9864367882005</v>
      </c>
      <c r="GG39" s="37">
        <v>1827.090346239034</v>
      </c>
      <c r="GH39" s="37">
        <v>1833.3000640236764</v>
      </c>
      <c r="GI39" s="37">
        <v>1827.4174902555067</v>
      </c>
      <c r="GJ39" s="37">
        <v>1842.4546673066986</v>
      </c>
      <c r="GK39" s="37">
        <v>1829.8437913617811</v>
      </c>
      <c r="GL39" s="37">
        <v>1892.5831553371822</v>
      </c>
      <c r="GM39" s="37">
        <v>1919.580042945229</v>
      </c>
      <c r="GN39" s="37">
        <v>1861.2532223149019</v>
      </c>
      <c r="GO39" s="37">
        <v>1817.4459121416462</v>
      </c>
      <c r="GP39" s="37">
        <v>1839.2239507133938</v>
      </c>
      <c r="GQ39" s="37">
        <v>1790.1946648975047</v>
      </c>
      <c r="GR39" s="37">
        <v>1888.8913420722836</v>
      </c>
      <c r="GS39" s="37">
        <v>1830.5776199588336</v>
      </c>
      <c r="GT39" s="37">
        <v>1785.699095360171</v>
      </c>
      <c r="GU39" s="37">
        <v>1755.4089034512588</v>
      </c>
      <c r="GV39" s="37">
        <v>1822.392874796853</v>
      </c>
      <c r="GW39" s="37">
        <v>1858.6820427945001</v>
      </c>
      <c r="GX39" s="37">
        <v>1789.0815361716789</v>
      </c>
      <c r="GY39" s="37">
        <v>1830.5723824400957</v>
      </c>
      <c r="GZ39" s="37">
        <v>1766.1106360810934</v>
      </c>
      <c r="HA39" s="37">
        <v>1737.4954660588435</v>
      </c>
      <c r="HB39" s="37">
        <v>1736.5594267010658</v>
      </c>
      <c r="HC39" s="37">
        <v>1723.0598645822354</v>
      </c>
      <c r="HD39" s="37">
        <v>1801.703668234418</v>
      </c>
      <c r="HE39" s="37">
        <v>1816.2108113765291</v>
      </c>
      <c r="HF39" s="37">
        <v>1786.757820707297</v>
      </c>
      <c r="HG39" s="37">
        <v>1781.2901213679459</v>
      </c>
      <c r="HH39" s="37">
        <v>1819.8234850829099</v>
      </c>
      <c r="HI39" s="37">
        <v>1845.7132378626468</v>
      </c>
      <c r="HJ39" s="37">
        <v>1860.1837319757228</v>
      </c>
      <c r="HK39" s="37">
        <v>1916.8878083369184</v>
      </c>
      <c r="HL39" s="37">
        <v>1972.2003574260523</v>
      </c>
      <c r="HM39" s="37">
        <v>1912.6317224697314</v>
      </c>
      <c r="HN39" s="37">
        <v>1948.1028061732904</v>
      </c>
      <c r="HO39" s="37">
        <v>1926.6735070816787</v>
      </c>
      <c r="HP39" s="37">
        <v>1923.6156913189168</v>
      </c>
      <c r="HQ39" s="37">
        <v>1887.1960363285821</v>
      </c>
      <c r="HR39" s="37">
        <v>1863.9009437480818</v>
      </c>
      <c r="HS39" s="37">
        <v>1831.3038054073036</v>
      </c>
      <c r="HT39" s="37">
        <v>1877.2897792747958</v>
      </c>
      <c r="HU39" s="37">
        <v>1905.4241905038871</v>
      </c>
      <c r="HV39" s="37">
        <v>1857.7053074462735</v>
      </c>
      <c r="HW39" s="37">
        <v>1850.5402136836419</v>
      </c>
      <c r="HX39" s="37">
        <v>1897.8180570900436</v>
      </c>
      <c r="HY39" s="37">
        <v>1955.5930032552922</v>
      </c>
      <c r="HZ39" s="37">
        <v>1929.4164116691934</v>
      </c>
      <c r="IA39" s="37">
        <v>1858.810772646621</v>
      </c>
      <c r="IB39" s="37">
        <v>1899.9598358011351</v>
      </c>
      <c r="IC39" s="37">
        <v>1883.3558573754267</v>
      </c>
      <c r="ID39" s="37">
        <v>1899.5072596036289</v>
      </c>
      <c r="IE39" s="37">
        <v>1927.2828720436169</v>
      </c>
      <c r="IF39" s="37">
        <v>1964.2426328823528</v>
      </c>
      <c r="IG39" s="37">
        <v>2004.9730392446847</v>
      </c>
      <c r="IH39" s="37">
        <v>1970.6631595969998</v>
      </c>
      <c r="II39" s="37">
        <v>1975.2740932204229</v>
      </c>
      <c r="IJ39" s="37">
        <v>1958.6099466612432</v>
      </c>
      <c r="IK39" s="37">
        <v>1966.7242582691899</v>
      </c>
      <c r="IL39" s="37">
        <v>1967.5386470356377</v>
      </c>
      <c r="IM39" s="37">
        <v>2006.017661772232</v>
      </c>
      <c r="IN39" s="37">
        <v>1931.7608802364518</v>
      </c>
    </row>
    <row r="40" spans="1:248" ht="15" x14ac:dyDescent="0.2">
      <c r="A40" s="7">
        <v>380</v>
      </c>
      <c r="B40" s="41">
        <f ca="1"/>
        <v>3</v>
      </c>
      <c r="D40" s="42" cm="1">
        <f t="array" aca="1" ref="D40" ca="1">+price2</f>
        <v>368.26372121536787</v>
      </c>
      <c r="F40" s="76">
        <v>35</v>
      </c>
      <c r="G40" s="37">
        <v>1121.8946886429501</v>
      </c>
      <c r="H40" s="37">
        <v>1058.3534653368156</v>
      </c>
      <c r="I40" s="37">
        <v>1095.0660408272852</v>
      </c>
      <c r="J40" s="37">
        <v>1123.4237530590808</v>
      </c>
      <c r="K40" s="37">
        <v>1105.1200930716409</v>
      </c>
      <c r="L40" s="37">
        <v>1131.2597417060954</v>
      </c>
      <c r="M40" s="37">
        <v>1087.9524168294677</v>
      </c>
      <c r="N40" s="37">
        <v>1024.5117578765373</v>
      </c>
      <c r="O40" s="37">
        <v>1034.44836371356</v>
      </c>
      <c r="P40" s="37">
        <v>1017.9356513920964</v>
      </c>
      <c r="Q40" s="37">
        <v>948.23704900747248</v>
      </c>
      <c r="R40" s="37">
        <v>980.06202082085838</v>
      </c>
      <c r="S40" s="37">
        <v>994.16344419820575</v>
      </c>
      <c r="T40" s="37">
        <v>1018.2747566897693</v>
      </c>
      <c r="U40" s="37">
        <v>1016.5549095980844</v>
      </c>
      <c r="V40" s="37">
        <v>1011.0950811687902</v>
      </c>
      <c r="W40" s="37">
        <v>1052.6417858784182</v>
      </c>
      <c r="X40" s="37">
        <v>1049.3864439206643</v>
      </c>
      <c r="Y40" s="37">
        <v>1033.9539271783547</v>
      </c>
      <c r="Z40" s="37">
        <v>1160.5758729157446</v>
      </c>
      <c r="AA40" s="37">
        <v>1192.428139955271</v>
      </c>
      <c r="AB40" s="37">
        <v>1205.6288256816244</v>
      </c>
      <c r="AC40" s="37">
        <v>1241.0648342999707</v>
      </c>
      <c r="AD40" s="37">
        <v>1249.5192254334947</v>
      </c>
      <c r="AE40" s="37">
        <v>1275.5719534960153</v>
      </c>
      <c r="AF40" s="37">
        <v>1302.4343540110049</v>
      </c>
      <c r="AG40" s="37">
        <v>1295.877738949373</v>
      </c>
      <c r="AH40" s="37">
        <v>1321.5949939476682</v>
      </c>
      <c r="AI40" s="37">
        <v>1364.0921138182243</v>
      </c>
      <c r="AJ40" s="37">
        <v>1417.6049299274734</v>
      </c>
      <c r="AK40" s="37">
        <v>1424.602288406666</v>
      </c>
      <c r="AL40" s="37">
        <v>1377.2623757847582</v>
      </c>
      <c r="AM40" s="37">
        <v>1401.2073121535598</v>
      </c>
      <c r="AN40" s="37">
        <v>1388.5385216454988</v>
      </c>
      <c r="AO40" s="37">
        <v>1355.3518971542931</v>
      </c>
      <c r="AP40" s="37">
        <v>1434.4374149077987</v>
      </c>
      <c r="AQ40" s="37">
        <v>1483.7183815366536</v>
      </c>
      <c r="AR40" s="37">
        <v>1468.9095248127912</v>
      </c>
      <c r="AS40" s="37">
        <v>1427.05603696822</v>
      </c>
      <c r="AT40" s="37">
        <v>1444.8707743242041</v>
      </c>
      <c r="AU40" s="37">
        <v>1482.0918968336318</v>
      </c>
      <c r="AV40" s="37">
        <v>1612.9746706447459</v>
      </c>
      <c r="AW40" s="37">
        <v>1547.8174859321493</v>
      </c>
      <c r="AX40" s="37">
        <v>1461.5616338386114</v>
      </c>
      <c r="AY40" s="37">
        <v>1395.1466031764216</v>
      </c>
      <c r="AZ40" s="37">
        <v>1383.274967550067</v>
      </c>
      <c r="BA40" s="37">
        <v>1312.0927950806044</v>
      </c>
      <c r="BB40" s="37">
        <v>1262.1447166448552</v>
      </c>
      <c r="BC40" s="37">
        <v>1341.4668346657061</v>
      </c>
      <c r="BD40" s="37">
        <v>1333.797686935357</v>
      </c>
      <c r="BE40" s="37">
        <v>1313.0791891027877</v>
      </c>
      <c r="BF40" s="37">
        <v>1316.1330330496266</v>
      </c>
      <c r="BG40" s="37">
        <v>1335.7438634003083</v>
      </c>
      <c r="BH40" s="37">
        <v>1425.1919286250941</v>
      </c>
      <c r="BI40" s="37">
        <v>1411.5614279573788</v>
      </c>
      <c r="BJ40" s="37">
        <v>1468.7040348189355</v>
      </c>
      <c r="BK40" s="37">
        <v>1403.0948258067851</v>
      </c>
      <c r="BL40" s="37">
        <v>1437.8752650330528</v>
      </c>
      <c r="BM40" s="37">
        <v>1518.7081012693889</v>
      </c>
      <c r="BN40" s="37">
        <v>1490.2597429485111</v>
      </c>
      <c r="BO40" s="37">
        <v>1477.879501316542</v>
      </c>
      <c r="BP40" s="37">
        <v>1516.0805799485631</v>
      </c>
      <c r="BQ40" s="37">
        <v>1541.5259723245176</v>
      </c>
      <c r="BR40" s="37">
        <v>1617.8819128152652</v>
      </c>
      <c r="BS40" s="37">
        <v>1680.3532080495531</v>
      </c>
      <c r="BT40" s="37">
        <v>1663.1317337011035</v>
      </c>
      <c r="BU40" s="37">
        <v>1542.1174196799313</v>
      </c>
      <c r="BV40" s="37">
        <v>1577.1969904812095</v>
      </c>
      <c r="BW40" s="37">
        <v>1456.805617379111</v>
      </c>
      <c r="BX40" s="37">
        <v>1452.1833939416169</v>
      </c>
      <c r="BY40" s="37">
        <v>1440.9250387955951</v>
      </c>
      <c r="BZ40" s="37">
        <v>1354.3177406423674</v>
      </c>
      <c r="CA40" s="37">
        <v>1330.2292799503175</v>
      </c>
      <c r="CB40" s="37">
        <v>1366.4693847367137</v>
      </c>
      <c r="CC40" s="37">
        <v>1317.9198051456458</v>
      </c>
      <c r="CD40" s="37">
        <v>1354.8047738370076</v>
      </c>
      <c r="CE40" s="37">
        <v>1337.1381251443224</v>
      </c>
      <c r="CF40" s="37">
        <v>1344.5180674748528</v>
      </c>
      <c r="CG40" s="37">
        <v>1359.4262712659281</v>
      </c>
      <c r="CH40" s="37">
        <v>1324.4205723104342</v>
      </c>
      <c r="CI40" s="37">
        <v>1302.3999958810866</v>
      </c>
      <c r="CJ40" s="37">
        <v>1309.1706690195019</v>
      </c>
      <c r="CK40" s="37">
        <v>1296.4668923649178</v>
      </c>
      <c r="CL40" s="37">
        <v>1302.3113713843902</v>
      </c>
      <c r="CM40" s="37">
        <v>1348.7159526053897</v>
      </c>
      <c r="CN40" s="37">
        <v>1275.5283184795383</v>
      </c>
      <c r="CO40" s="37">
        <v>1317.5572404459267</v>
      </c>
      <c r="CP40" s="37">
        <v>1218.3403481421328</v>
      </c>
      <c r="CQ40" s="37">
        <v>1268.8119837273268</v>
      </c>
      <c r="CR40" s="37">
        <v>1212.3783955581337</v>
      </c>
      <c r="CS40" s="37">
        <v>1219.5347784683231</v>
      </c>
      <c r="CT40" s="37">
        <v>1288.9590871161556</v>
      </c>
      <c r="CU40" s="37">
        <v>1257.7497903095975</v>
      </c>
      <c r="CV40" s="37">
        <v>1347.6636516750477</v>
      </c>
      <c r="CW40" s="37">
        <v>1375.2469486710741</v>
      </c>
      <c r="CX40" s="37">
        <v>1383.7512122996948</v>
      </c>
      <c r="CY40" s="37">
        <v>1384.5615888571861</v>
      </c>
      <c r="CZ40" s="37">
        <v>1441.923414565726</v>
      </c>
      <c r="DA40" s="37">
        <v>1479.0523786510773</v>
      </c>
      <c r="DB40" s="37">
        <v>1577.2741365576471</v>
      </c>
      <c r="DC40" s="37">
        <v>1521.3493526602738</v>
      </c>
      <c r="DD40" s="37">
        <v>1523.9047593307039</v>
      </c>
      <c r="DE40" s="37">
        <v>1425.673908374645</v>
      </c>
      <c r="DF40" s="37">
        <v>1451.9249115528298</v>
      </c>
      <c r="DG40" s="37">
        <v>1401.6137967143418</v>
      </c>
      <c r="DH40" s="37">
        <v>1359.8553535377546</v>
      </c>
      <c r="DI40" s="37">
        <v>1385.996305497481</v>
      </c>
      <c r="DJ40" s="37">
        <v>1420.6716029724614</v>
      </c>
      <c r="DK40" s="37">
        <v>1369.2896150563658</v>
      </c>
      <c r="DL40" s="37">
        <v>1364.4226141771105</v>
      </c>
      <c r="DM40" s="37">
        <v>1425.944443039745</v>
      </c>
      <c r="DN40" s="37">
        <v>1453.4385369529327</v>
      </c>
      <c r="DO40" s="37">
        <v>1508.3182064088703</v>
      </c>
      <c r="DP40" s="37">
        <v>1465.0148424725023</v>
      </c>
      <c r="DQ40" s="37">
        <v>1456.7537496294765</v>
      </c>
      <c r="DR40" s="37">
        <v>1446.0634440227873</v>
      </c>
      <c r="DS40" s="37">
        <v>1452.6923138038701</v>
      </c>
      <c r="DT40" s="37">
        <v>1437.8128922973212</v>
      </c>
      <c r="DU40" s="37">
        <v>1427.5622887446805</v>
      </c>
      <c r="DV40" s="37">
        <v>1369.3642354094109</v>
      </c>
      <c r="DW40" s="37">
        <v>1367.5702464083031</v>
      </c>
      <c r="DX40" s="37">
        <v>1379.5966740485005</v>
      </c>
      <c r="DY40" s="37">
        <v>1410.9032347569178</v>
      </c>
      <c r="DZ40" s="37">
        <v>1455.1366879642821</v>
      </c>
      <c r="EA40" s="37">
        <v>1535.5591572054338</v>
      </c>
      <c r="EB40" s="37">
        <v>1522.2967471021661</v>
      </c>
      <c r="EC40" s="37">
        <v>1580.0290780324863</v>
      </c>
      <c r="ED40" s="37">
        <v>1645.3700452269279</v>
      </c>
      <c r="EE40" s="37">
        <v>1702.8507531902321</v>
      </c>
      <c r="EF40" s="37">
        <v>1680.3541601284035</v>
      </c>
      <c r="EG40" s="37">
        <v>1689.1469719893896</v>
      </c>
      <c r="EH40" s="37">
        <v>1663.1335979767737</v>
      </c>
      <c r="EI40" s="37">
        <v>1617.4503627583499</v>
      </c>
      <c r="EJ40" s="37">
        <v>1626.9702135464095</v>
      </c>
      <c r="EK40" s="37">
        <v>1610.0622407299254</v>
      </c>
      <c r="EL40" s="37">
        <v>1605.8886783083542</v>
      </c>
      <c r="EM40" s="37">
        <v>1519.1438831456919</v>
      </c>
      <c r="EN40" s="37">
        <v>1539.7971258037549</v>
      </c>
      <c r="EO40" s="37">
        <v>1508.5098403574034</v>
      </c>
      <c r="EP40" s="37">
        <v>1564.9097446214264</v>
      </c>
      <c r="EQ40" s="37">
        <v>1588.1367126609255</v>
      </c>
      <c r="ER40" s="37">
        <v>1618.7316978426866</v>
      </c>
      <c r="ES40" s="37">
        <v>1607.6129202460609</v>
      </c>
      <c r="ET40" s="37">
        <v>1539.1461880806362</v>
      </c>
      <c r="EU40" s="37">
        <v>1509.6856063625362</v>
      </c>
      <c r="EV40" s="37">
        <v>1545.1422322166034</v>
      </c>
      <c r="EW40" s="37">
        <v>1558.7624913491306</v>
      </c>
      <c r="EX40" s="37">
        <v>1596.1275119362499</v>
      </c>
      <c r="EY40" s="37">
        <v>1593.9758180477954</v>
      </c>
      <c r="EZ40" s="37">
        <v>1575.9272342003455</v>
      </c>
      <c r="FA40" s="37">
        <v>1610.2847654763414</v>
      </c>
      <c r="FB40" s="37">
        <v>1617.4479993592797</v>
      </c>
      <c r="FC40" s="37">
        <v>1606.5342386708189</v>
      </c>
      <c r="FD40" s="37">
        <v>1563.513212671809</v>
      </c>
      <c r="FE40" s="37">
        <v>1489.1246797584574</v>
      </c>
      <c r="FF40" s="37">
        <v>1463.2972653761906</v>
      </c>
      <c r="FG40" s="37">
        <v>1618.7411535637634</v>
      </c>
      <c r="FH40" s="37">
        <v>1614.3622977649557</v>
      </c>
      <c r="FI40" s="37">
        <v>1573.6335709259176</v>
      </c>
      <c r="FJ40" s="37">
        <v>1649.4311931989505</v>
      </c>
      <c r="FK40" s="37">
        <v>1663.6211426953917</v>
      </c>
      <c r="FL40" s="37">
        <v>1698.0373953773462</v>
      </c>
      <c r="FM40" s="37">
        <v>1823.6175088091454</v>
      </c>
      <c r="FN40" s="37">
        <v>1849.2947570704464</v>
      </c>
      <c r="FO40" s="37">
        <v>1806.3508379912</v>
      </c>
      <c r="FP40" s="37">
        <v>1801.5651811977305</v>
      </c>
      <c r="FQ40" s="37">
        <v>1937.547231950515</v>
      </c>
      <c r="FR40" s="37">
        <v>1996.9288397302066</v>
      </c>
      <c r="FS40" s="37">
        <v>1924.77163372726</v>
      </c>
      <c r="FT40" s="37">
        <v>2008.4024459584778</v>
      </c>
      <c r="FU40" s="37">
        <v>2009.6173501936396</v>
      </c>
      <c r="FV40" s="37">
        <v>1986.6122593673238</v>
      </c>
      <c r="FW40" s="37">
        <v>1956.3396246397572</v>
      </c>
      <c r="FX40" s="37">
        <v>1900.8016059670949</v>
      </c>
      <c r="FY40" s="37">
        <v>1859.438668922327</v>
      </c>
      <c r="FZ40" s="37">
        <v>1841.231737812024</v>
      </c>
      <c r="GA40" s="37">
        <v>1976.3246139226953</v>
      </c>
      <c r="GB40" s="37">
        <v>2017.4459593793099</v>
      </c>
      <c r="GC40" s="37">
        <v>1915.1697525208128</v>
      </c>
      <c r="GD40" s="37">
        <v>1979.6813136108572</v>
      </c>
      <c r="GE40" s="37">
        <v>2043.0463573141121</v>
      </c>
      <c r="GF40" s="37">
        <v>2036.3635540369587</v>
      </c>
      <c r="GG40" s="37">
        <v>1983.927992115403</v>
      </c>
      <c r="GH40" s="37">
        <v>1980.2528042728322</v>
      </c>
      <c r="GI40" s="37">
        <v>1975.4371929685055</v>
      </c>
      <c r="GJ40" s="37">
        <v>1887.9562181540859</v>
      </c>
      <c r="GK40" s="37">
        <v>1795.2046581672639</v>
      </c>
      <c r="GL40" s="37">
        <v>1869.5882168689413</v>
      </c>
      <c r="GM40" s="37">
        <v>1992.2525758962224</v>
      </c>
      <c r="GN40" s="37">
        <v>2101.332631105332</v>
      </c>
      <c r="GO40" s="37">
        <v>2048.827051637576</v>
      </c>
      <c r="GP40" s="37">
        <v>2271.9381430762919</v>
      </c>
      <c r="GQ40" s="37">
        <v>2271.4639594020737</v>
      </c>
      <c r="GR40" s="37">
        <v>2218.7872695916622</v>
      </c>
      <c r="GS40" s="37">
        <v>2169.8854233946281</v>
      </c>
      <c r="GT40" s="37">
        <v>2217.0778620479782</v>
      </c>
      <c r="GU40" s="37">
        <v>2164.4464916529087</v>
      </c>
      <c r="GV40" s="37">
        <v>2125.7456458676656</v>
      </c>
      <c r="GW40" s="37">
        <v>2163.5598452478916</v>
      </c>
      <c r="GX40" s="37">
        <v>2239.4100877599085</v>
      </c>
      <c r="GY40" s="37">
        <v>2251.632194845542</v>
      </c>
      <c r="GZ40" s="37">
        <v>2294.1310002519708</v>
      </c>
      <c r="HA40" s="37">
        <v>2229.5620201916058</v>
      </c>
      <c r="HB40" s="37">
        <v>2217.4174196802946</v>
      </c>
      <c r="HC40" s="37">
        <v>2293.0701467162935</v>
      </c>
      <c r="HD40" s="37">
        <v>2195.548441048883</v>
      </c>
      <c r="HE40" s="37">
        <v>2249.3650092993867</v>
      </c>
      <c r="HF40" s="37">
        <v>2499.0286896998791</v>
      </c>
      <c r="HG40" s="37">
        <v>2528.0346108329377</v>
      </c>
      <c r="HH40" s="37">
        <v>2344.4952902316968</v>
      </c>
      <c r="HI40" s="37">
        <v>2354.5262718692493</v>
      </c>
      <c r="HJ40" s="37">
        <v>2441.8122358360138</v>
      </c>
      <c r="HK40" s="37">
        <v>2260.2748817738561</v>
      </c>
      <c r="HL40" s="37">
        <v>2285.4309500646232</v>
      </c>
      <c r="HM40" s="37">
        <v>2203.2506465475117</v>
      </c>
      <c r="HN40" s="37">
        <v>2202.8775560706345</v>
      </c>
      <c r="HO40" s="37">
        <v>2133.4158544273932</v>
      </c>
      <c r="HP40" s="37">
        <v>2004.8217511387168</v>
      </c>
      <c r="HQ40" s="37">
        <v>2116.8475403400848</v>
      </c>
      <c r="HR40" s="37">
        <v>2032.2016478069152</v>
      </c>
      <c r="HS40" s="37">
        <v>2053.1452321752972</v>
      </c>
      <c r="HT40" s="37">
        <v>2051.6712452260022</v>
      </c>
      <c r="HU40" s="37">
        <v>2121.0596128566508</v>
      </c>
      <c r="HV40" s="37">
        <v>2150.1332507444436</v>
      </c>
      <c r="HW40" s="37">
        <v>2129.1642725199181</v>
      </c>
      <c r="HX40" s="37">
        <v>2162.5833549554641</v>
      </c>
      <c r="HY40" s="37">
        <v>2090.7876353836591</v>
      </c>
      <c r="HZ40" s="37">
        <v>2257.5233604868804</v>
      </c>
      <c r="IA40" s="37">
        <v>2145.1984766781093</v>
      </c>
      <c r="IB40" s="37">
        <v>2062.5316643480137</v>
      </c>
      <c r="IC40" s="37">
        <v>2048.678250792726</v>
      </c>
      <c r="ID40" s="37">
        <v>2147.9077913508945</v>
      </c>
      <c r="IE40" s="37">
        <v>2177.9636172954679</v>
      </c>
      <c r="IF40" s="37">
        <v>2115.3067310632241</v>
      </c>
      <c r="IG40" s="37">
        <v>2077.0963997705721</v>
      </c>
      <c r="IH40" s="37">
        <v>2039.6848110534786</v>
      </c>
      <c r="II40" s="37">
        <v>2002.4826662903699</v>
      </c>
      <c r="IJ40" s="37">
        <v>2011.808925700095</v>
      </c>
      <c r="IK40" s="37">
        <v>2060.00298287753</v>
      </c>
      <c r="IL40" s="37">
        <v>1928.1160522911166</v>
      </c>
      <c r="IM40" s="37">
        <v>1900.3725059201502</v>
      </c>
      <c r="IN40" s="37">
        <v>1990.7458094602639</v>
      </c>
    </row>
    <row r="41" spans="1:248" ht="15" x14ac:dyDescent="0.2">
      <c r="A41" s="7">
        <v>400</v>
      </c>
      <c r="B41" s="41">
        <f ca="1"/>
        <v>1</v>
      </c>
      <c r="D41" s="42" cm="1">
        <f t="array" aca="1" ref="D41" ca="1">+price2</f>
        <v>0</v>
      </c>
      <c r="F41" s="76">
        <v>36</v>
      </c>
      <c r="G41" s="37">
        <v>1121.8946886429501</v>
      </c>
      <c r="H41" s="37">
        <v>1106.3758722083892</v>
      </c>
      <c r="I41" s="37">
        <v>1104.3464748839663</v>
      </c>
      <c r="J41" s="37">
        <v>1097.0066969656164</v>
      </c>
      <c r="K41" s="37">
        <v>1111.9032691012706</v>
      </c>
      <c r="L41" s="37">
        <v>1142.6569384904703</v>
      </c>
      <c r="M41" s="37">
        <v>1149.4974834532866</v>
      </c>
      <c r="N41" s="37">
        <v>1195.2314403387093</v>
      </c>
      <c r="O41" s="37">
        <v>1213.0392097633287</v>
      </c>
      <c r="P41" s="37">
        <v>1265.4702959408889</v>
      </c>
      <c r="Q41" s="37">
        <v>1207.3540644218369</v>
      </c>
      <c r="R41" s="37">
        <v>1301.7228687899772</v>
      </c>
      <c r="S41" s="37">
        <v>1279.981822258037</v>
      </c>
      <c r="T41" s="37">
        <v>1248.0303402727689</v>
      </c>
      <c r="U41" s="37">
        <v>1236.9698387383257</v>
      </c>
      <c r="V41" s="37">
        <v>1233.5135640301801</v>
      </c>
      <c r="W41" s="37">
        <v>1165.9260559274753</v>
      </c>
      <c r="X41" s="37">
        <v>1130.3446699159983</v>
      </c>
      <c r="Y41" s="37">
        <v>1117.1244079115104</v>
      </c>
      <c r="Z41" s="37">
        <v>1105.9312042301149</v>
      </c>
      <c r="AA41" s="37">
        <v>1110.4150496034129</v>
      </c>
      <c r="AB41" s="37">
        <v>1117.3103936316595</v>
      </c>
      <c r="AC41" s="37">
        <v>1023.5832471751838</v>
      </c>
      <c r="AD41" s="37">
        <v>1066.5470443521178</v>
      </c>
      <c r="AE41" s="37">
        <v>1108.8218308945668</v>
      </c>
      <c r="AF41" s="37">
        <v>1088.2681842218917</v>
      </c>
      <c r="AG41" s="37">
        <v>1092.6087973820381</v>
      </c>
      <c r="AH41" s="37">
        <v>1078.2518852036676</v>
      </c>
      <c r="AI41" s="37">
        <v>1115.9151308469125</v>
      </c>
      <c r="AJ41" s="37">
        <v>1164.5380386014288</v>
      </c>
      <c r="AK41" s="37">
        <v>1182.1565429089467</v>
      </c>
      <c r="AL41" s="37">
        <v>1224.3355618098001</v>
      </c>
      <c r="AM41" s="37">
        <v>1210.4128467763098</v>
      </c>
      <c r="AN41" s="37">
        <v>1269.3763031952506</v>
      </c>
      <c r="AO41" s="37">
        <v>1270.81221892438</v>
      </c>
      <c r="AP41" s="37">
        <v>1267.8134799544314</v>
      </c>
      <c r="AQ41" s="37">
        <v>1254.0646727088579</v>
      </c>
      <c r="AR41" s="37">
        <v>1301.9823882417584</v>
      </c>
      <c r="AS41" s="37">
        <v>1293.2428741339552</v>
      </c>
      <c r="AT41" s="37">
        <v>1309.5084980056611</v>
      </c>
      <c r="AU41" s="37">
        <v>1307.3550413957703</v>
      </c>
      <c r="AV41" s="37">
        <v>1284.8382787852318</v>
      </c>
      <c r="AW41" s="37">
        <v>1260.9936365772064</v>
      </c>
      <c r="AX41" s="37">
        <v>1248.7640571583731</v>
      </c>
      <c r="AY41" s="37">
        <v>1200.8666011905411</v>
      </c>
      <c r="AZ41" s="37">
        <v>1195.3231810401096</v>
      </c>
      <c r="BA41" s="37">
        <v>1181.4829972979617</v>
      </c>
      <c r="BB41" s="37">
        <v>1162.4054257843954</v>
      </c>
      <c r="BC41" s="37">
        <v>1189.8523748794307</v>
      </c>
      <c r="BD41" s="37">
        <v>1231.3646693593714</v>
      </c>
      <c r="BE41" s="37">
        <v>1253.9589219474394</v>
      </c>
      <c r="BF41" s="37">
        <v>1265.7273619530313</v>
      </c>
      <c r="BG41" s="37">
        <v>1195.9548785823417</v>
      </c>
      <c r="BH41" s="37">
        <v>1181.3190861050305</v>
      </c>
      <c r="BI41" s="37">
        <v>1185.670351238015</v>
      </c>
      <c r="BJ41" s="37">
        <v>1168.0584691238039</v>
      </c>
      <c r="BK41" s="37">
        <v>1180.0047484144256</v>
      </c>
      <c r="BL41" s="37">
        <v>1169.0425782902601</v>
      </c>
      <c r="BM41" s="37">
        <v>1173.7842878121376</v>
      </c>
      <c r="BN41" s="37">
        <v>1136.7552853620541</v>
      </c>
      <c r="BO41" s="37">
        <v>1170.3816025928022</v>
      </c>
      <c r="BP41" s="37">
        <v>1161.2950136612569</v>
      </c>
      <c r="BQ41" s="37">
        <v>1135.2337246991626</v>
      </c>
      <c r="BR41" s="37">
        <v>1130.8921986969372</v>
      </c>
      <c r="BS41" s="37">
        <v>1114.1312230384112</v>
      </c>
      <c r="BT41" s="37">
        <v>1108.438944090062</v>
      </c>
      <c r="BU41" s="37">
        <v>1105.23305096534</v>
      </c>
      <c r="BV41" s="37">
        <v>1129.9093891747721</v>
      </c>
      <c r="BW41" s="37">
        <v>1056.9378402544908</v>
      </c>
      <c r="BX41" s="37">
        <v>1059.7035179514235</v>
      </c>
      <c r="BY41" s="37">
        <v>1046.4845739031516</v>
      </c>
      <c r="BZ41" s="37">
        <v>1067.2476302916791</v>
      </c>
      <c r="CA41" s="37">
        <v>1088.5151330524523</v>
      </c>
      <c r="CB41" s="37">
        <v>1099.5249398883604</v>
      </c>
      <c r="CC41" s="37">
        <v>1118.9255828735147</v>
      </c>
      <c r="CD41" s="37">
        <v>1102.1012121912836</v>
      </c>
      <c r="CE41" s="37">
        <v>1106.233475107701</v>
      </c>
      <c r="CF41" s="37">
        <v>1109.714317371941</v>
      </c>
      <c r="CG41" s="37">
        <v>1109.8061097746224</v>
      </c>
      <c r="CH41" s="37">
        <v>1077.6195870844654</v>
      </c>
      <c r="CI41" s="37">
        <v>1096.5086067501757</v>
      </c>
      <c r="CJ41" s="37">
        <v>1072.6246642778865</v>
      </c>
      <c r="CK41" s="37">
        <v>1092.3693192195169</v>
      </c>
      <c r="CL41" s="37">
        <v>1118.6750714926213</v>
      </c>
      <c r="CM41" s="37">
        <v>1097.4739054561062</v>
      </c>
      <c r="CN41" s="37">
        <v>1112.872966287038</v>
      </c>
      <c r="CO41" s="37">
        <v>1117.679179906766</v>
      </c>
      <c r="CP41" s="37">
        <v>1072.4662410564245</v>
      </c>
      <c r="CQ41" s="37">
        <v>1075.3127781280632</v>
      </c>
      <c r="CR41" s="37">
        <v>1024.8258307852855</v>
      </c>
      <c r="CS41" s="37">
        <v>1008.1145384900699</v>
      </c>
      <c r="CT41" s="37">
        <v>1006.909921010538</v>
      </c>
      <c r="CU41" s="37">
        <v>1043.2526036307274</v>
      </c>
      <c r="CV41" s="37">
        <v>1036.7911980352635</v>
      </c>
      <c r="CW41" s="37">
        <v>1020.7002828153118</v>
      </c>
      <c r="CX41" s="37">
        <v>969.88127296165692</v>
      </c>
      <c r="CY41" s="37">
        <v>1037.0902493314841</v>
      </c>
      <c r="CZ41" s="37">
        <v>1059.0526169225038</v>
      </c>
      <c r="DA41" s="37">
        <v>1078.7206455993264</v>
      </c>
      <c r="DB41" s="37">
        <v>1073.717179950283</v>
      </c>
      <c r="DC41" s="37">
        <v>1123.0886316990989</v>
      </c>
      <c r="DD41" s="37">
        <v>1147.8970487499835</v>
      </c>
      <c r="DE41" s="37">
        <v>1205.3860358182208</v>
      </c>
      <c r="DF41" s="37">
        <v>1230.9756821427432</v>
      </c>
      <c r="DG41" s="37">
        <v>1263.7431464851352</v>
      </c>
      <c r="DH41" s="37">
        <v>1210.2903928189612</v>
      </c>
      <c r="DI41" s="37">
        <v>1238.2390191329898</v>
      </c>
      <c r="DJ41" s="37">
        <v>1255.1132176272547</v>
      </c>
      <c r="DK41" s="37">
        <v>1294.401213227693</v>
      </c>
      <c r="DL41" s="37">
        <v>1343.185365886653</v>
      </c>
      <c r="DM41" s="37">
        <v>1352.334865662652</v>
      </c>
      <c r="DN41" s="37">
        <v>1351.9097722510962</v>
      </c>
      <c r="DO41" s="37">
        <v>1315.419052785008</v>
      </c>
      <c r="DP41" s="37">
        <v>1274.3389157684858</v>
      </c>
      <c r="DQ41" s="37">
        <v>1230.8171297280699</v>
      </c>
      <c r="DR41" s="37">
        <v>1233.7542656221815</v>
      </c>
      <c r="DS41" s="37">
        <v>1202.9735190252595</v>
      </c>
      <c r="DT41" s="37">
        <v>1209.0661552685126</v>
      </c>
      <c r="DU41" s="37">
        <v>1172.9258849085406</v>
      </c>
      <c r="DV41" s="37">
        <v>1189.8447680276145</v>
      </c>
      <c r="DW41" s="37">
        <v>1134.6074428035502</v>
      </c>
      <c r="DX41" s="37">
        <v>1127.7682682817783</v>
      </c>
      <c r="DY41" s="37">
        <v>1131.5757487198193</v>
      </c>
      <c r="DZ41" s="37">
        <v>1137.3671598253013</v>
      </c>
      <c r="EA41" s="37">
        <v>1180.9549367023933</v>
      </c>
      <c r="EB41" s="37">
        <v>1168.4197469492567</v>
      </c>
      <c r="EC41" s="37">
        <v>1153.794404017852</v>
      </c>
      <c r="ED41" s="37">
        <v>1186.5872442737423</v>
      </c>
      <c r="EE41" s="37">
        <v>1202.9266103000878</v>
      </c>
      <c r="EF41" s="37">
        <v>1202.5240023600172</v>
      </c>
      <c r="EG41" s="37">
        <v>1194.6947187351095</v>
      </c>
      <c r="EH41" s="37">
        <v>1210.2602416446475</v>
      </c>
      <c r="EI41" s="37">
        <v>1235.9632444882093</v>
      </c>
      <c r="EJ41" s="37">
        <v>1145.2677106803883</v>
      </c>
      <c r="EK41" s="37">
        <v>1182.7868452230414</v>
      </c>
      <c r="EL41" s="37">
        <v>1205.4233163761116</v>
      </c>
      <c r="EM41" s="37">
        <v>1235.1076843786793</v>
      </c>
      <c r="EN41" s="37">
        <v>1262.995940012747</v>
      </c>
      <c r="EO41" s="37">
        <v>1248.8182461536383</v>
      </c>
      <c r="EP41" s="37">
        <v>1249.7630540521302</v>
      </c>
      <c r="EQ41" s="37">
        <v>1274.4474137357363</v>
      </c>
      <c r="ER41" s="37">
        <v>1261.3419046367535</v>
      </c>
      <c r="ES41" s="37">
        <v>1254.6281382192969</v>
      </c>
      <c r="ET41" s="37">
        <v>1242.2533354025172</v>
      </c>
      <c r="EU41" s="37">
        <v>1216.1489759855949</v>
      </c>
      <c r="EV41" s="37">
        <v>1244.2925493580678</v>
      </c>
      <c r="EW41" s="37">
        <v>1258.802333421379</v>
      </c>
      <c r="EX41" s="37">
        <v>1191.344099513665</v>
      </c>
      <c r="EY41" s="37">
        <v>1213.6704973905109</v>
      </c>
      <c r="EZ41" s="37">
        <v>1224.823380564354</v>
      </c>
      <c r="FA41" s="37">
        <v>1253.2661008086268</v>
      </c>
      <c r="FB41" s="37">
        <v>1291.039845562276</v>
      </c>
      <c r="FC41" s="37">
        <v>1341.3791374235095</v>
      </c>
      <c r="FD41" s="37">
        <v>1366.5616623747728</v>
      </c>
      <c r="FE41" s="37">
        <v>1341.6163166196407</v>
      </c>
      <c r="FF41" s="37">
        <v>1329.2247368793771</v>
      </c>
      <c r="FG41" s="37">
        <v>1340.1701200212678</v>
      </c>
      <c r="FH41" s="37">
        <v>1359.2498636459484</v>
      </c>
      <c r="FI41" s="37">
        <v>1360.0587425363894</v>
      </c>
      <c r="FJ41" s="37">
        <v>1366.985696805312</v>
      </c>
      <c r="FK41" s="37">
        <v>1297.0037372969045</v>
      </c>
      <c r="FL41" s="37">
        <v>1274.4434084884201</v>
      </c>
      <c r="FM41" s="37">
        <v>1235.7730446133487</v>
      </c>
      <c r="FN41" s="37">
        <v>1195.7650754427782</v>
      </c>
      <c r="FO41" s="37">
        <v>1177.4067717626326</v>
      </c>
      <c r="FP41" s="37">
        <v>1187.0831683508034</v>
      </c>
      <c r="FQ41" s="37">
        <v>1118.3384571999143</v>
      </c>
      <c r="FR41" s="37">
        <v>1087.8289266957236</v>
      </c>
      <c r="FS41" s="37">
        <v>1082.9489320881278</v>
      </c>
      <c r="FT41" s="37">
        <v>1061.3934920698953</v>
      </c>
      <c r="FU41" s="37">
        <v>1040.5777853547597</v>
      </c>
      <c r="FV41" s="37">
        <v>1035.1883705880186</v>
      </c>
      <c r="FW41" s="37">
        <v>1068.7797736033106</v>
      </c>
      <c r="FX41" s="37">
        <v>1044.3722251134952</v>
      </c>
      <c r="FY41" s="37">
        <v>1049.6232737467039</v>
      </c>
      <c r="FZ41" s="37">
        <v>1059.5058712784135</v>
      </c>
      <c r="GA41" s="37">
        <v>1106.0667496702652</v>
      </c>
      <c r="GB41" s="37">
        <v>1085.2566153574651</v>
      </c>
      <c r="GC41" s="37">
        <v>1108.6436834571489</v>
      </c>
      <c r="GD41" s="37">
        <v>1093.1859371015851</v>
      </c>
      <c r="GE41" s="37">
        <v>1084.20743782002</v>
      </c>
      <c r="GF41" s="37">
        <v>1098.5779585652585</v>
      </c>
      <c r="GG41" s="37">
        <v>1091.2616532821</v>
      </c>
      <c r="GH41" s="37">
        <v>1139.3223418568296</v>
      </c>
      <c r="GI41" s="37">
        <v>1149.16708925373</v>
      </c>
      <c r="GJ41" s="37">
        <v>1096.7409263606842</v>
      </c>
      <c r="GK41" s="37">
        <v>1105.4330558375123</v>
      </c>
      <c r="GL41" s="37">
        <v>1060.7857333302306</v>
      </c>
      <c r="GM41" s="37">
        <v>1052.1669424783568</v>
      </c>
      <c r="GN41" s="37">
        <v>1039.5827181979182</v>
      </c>
      <c r="GO41" s="37">
        <v>998.36720376513597</v>
      </c>
      <c r="GP41" s="37">
        <v>1026.1796794246716</v>
      </c>
      <c r="GQ41" s="37">
        <v>1036.8865789225213</v>
      </c>
      <c r="GR41" s="37">
        <v>1082.1694282800349</v>
      </c>
      <c r="GS41" s="37">
        <v>1037.5079285295551</v>
      </c>
      <c r="GT41" s="37">
        <v>999.48393918900297</v>
      </c>
      <c r="GU41" s="37">
        <v>998.12169234110661</v>
      </c>
      <c r="GV41" s="37">
        <v>959.1246306503665</v>
      </c>
      <c r="GW41" s="37">
        <v>941.92035776253431</v>
      </c>
      <c r="GX41" s="37">
        <v>932.83252678089855</v>
      </c>
      <c r="GY41" s="37">
        <v>935.38739292588696</v>
      </c>
      <c r="GZ41" s="37">
        <v>920.37699075538774</v>
      </c>
      <c r="HA41" s="37">
        <v>903.87350331715334</v>
      </c>
      <c r="HB41" s="37">
        <v>873.70049372908545</v>
      </c>
      <c r="HC41" s="37">
        <v>907.50516697829357</v>
      </c>
      <c r="HD41" s="37">
        <v>912.01650833990391</v>
      </c>
      <c r="HE41" s="37">
        <v>911.83620603442682</v>
      </c>
      <c r="HF41" s="37">
        <v>920.46141138985229</v>
      </c>
      <c r="HG41" s="37">
        <v>940.53466068475495</v>
      </c>
      <c r="HH41" s="37">
        <v>975.18506652203496</v>
      </c>
      <c r="HI41" s="37">
        <v>1005.5981726086507</v>
      </c>
      <c r="HJ41" s="37">
        <v>1033.7254720537403</v>
      </c>
      <c r="HK41" s="37">
        <v>1021.1225995119123</v>
      </c>
      <c r="HL41" s="37">
        <v>1008.9591361939854</v>
      </c>
      <c r="HM41" s="37">
        <v>1022.7111041414337</v>
      </c>
      <c r="HN41" s="37">
        <v>1011.1138007546493</v>
      </c>
      <c r="HO41" s="37">
        <v>1031.1752806478353</v>
      </c>
      <c r="HP41" s="37">
        <v>1053.5543084778669</v>
      </c>
      <c r="HQ41" s="37">
        <v>1113.8431943024684</v>
      </c>
      <c r="HR41" s="37">
        <v>1165.3203763307943</v>
      </c>
      <c r="HS41" s="37">
        <v>1148.0791307178156</v>
      </c>
      <c r="HT41" s="37">
        <v>1101.6496987956293</v>
      </c>
      <c r="HU41" s="37">
        <v>1052.4457870923397</v>
      </c>
      <c r="HV41" s="37">
        <v>992.16856446362556</v>
      </c>
      <c r="HW41" s="37">
        <v>1002.4604026875617</v>
      </c>
      <c r="HX41" s="37">
        <v>1033.4726776969133</v>
      </c>
      <c r="HY41" s="37">
        <v>1078.802582640242</v>
      </c>
      <c r="HZ41" s="37">
        <v>1108.1226543567386</v>
      </c>
      <c r="IA41" s="37">
        <v>1087.6193532243467</v>
      </c>
      <c r="IB41" s="37">
        <v>1051.3520331542561</v>
      </c>
      <c r="IC41" s="37">
        <v>1051.2399372326595</v>
      </c>
      <c r="ID41" s="37">
        <v>1065.2283242570438</v>
      </c>
      <c r="IE41" s="37">
        <v>1056.5964449371929</v>
      </c>
      <c r="IF41" s="37">
        <v>1030.1232610165596</v>
      </c>
      <c r="IG41" s="37">
        <v>1055.4699703275917</v>
      </c>
      <c r="IH41" s="37">
        <v>1082.8639782869702</v>
      </c>
      <c r="II41" s="37">
        <v>1067.4568444362742</v>
      </c>
      <c r="IJ41" s="37">
        <v>1033.0261999106945</v>
      </c>
      <c r="IK41" s="37">
        <v>1030.8848960572377</v>
      </c>
      <c r="IL41" s="37">
        <v>1029.8361860050925</v>
      </c>
      <c r="IM41" s="37">
        <v>987.4681017065019</v>
      </c>
      <c r="IN41" s="37">
        <v>983.50279706815172</v>
      </c>
    </row>
    <row r="42" spans="1:248" ht="15" x14ac:dyDescent="0.2">
      <c r="A42" s="7">
        <v>420</v>
      </c>
      <c r="B42" s="41">
        <f ca="1"/>
        <v>1</v>
      </c>
      <c r="D42" s="42" cm="1">
        <f t="array" aca="1" ref="D42" ca="1">+price2</f>
        <v>80.514838027785771</v>
      </c>
      <c r="F42" s="76">
        <v>37</v>
      </c>
      <c r="G42" s="37">
        <v>1121.8946886429501</v>
      </c>
      <c r="H42" s="37">
        <v>1163.4189761430773</v>
      </c>
      <c r="I42" s="37">
        <v>1175.1166810934624</v>
      </c>
      <c r="J42" s="37">
        <v>1112.168773878954</v>
      </c>
      <c r="K42" s="37">
        <v>1106.5552359507801</v>
      </c>
      <c r="L42" s="37">
        <v>1061.850499543116</v>
      </c>
      <c r="M42" s="37">
        <v>1034.697972781616</v>
      </c>
      <c r="N42" s="37">
        <v>1116.3776960930049</v>
      </c>
      <c r="O42" s="37">
        <v>1116.4007212983565</v>
      </c>
      <c r="P42" s="37">
        <v>1127.0323104103034</v>
      </c>
      <c r="Q42" s="37">
        <v>1172.7701052060079</v>
      </c>
      <c r="R42" s="37">
        <v>1152.9660231115295</v>
      </c>
      <c r="S42" s="37">
        <v>1153.4653771996122</v>
      </c>
      <c r="T42" s="37">
        <v>1109.5821893292773</v>
      </c>
      <c r="U42" s="37">
        <v>1104.214426766257</v>
      </c>
      <c r="V42" s="37">
        <v>1203.2956103511642</v>
      </c>
      <c r="W42" s="37">
        <v>1117.0003763751413</v>
      </c>
      <c r="X42" s="37">
        <v>1187.2809297678689</v>
      </c>
      <c r="Y42" s="37">
        <v>1146.8969400289677</v>
      </c>
      <c r="Z42" s="37">
        <v>1111.8494531859851</v>
      </c>
      <c r="AA42" s="37">
        <v>1105.5997443573776</v>
      </c>
      <c r="AB42" s="37">
        <v>1151.0542469718794</v>
      </c>
      <c r="AC42" s="37">
        <v>1194.4368462601733</v>
      </c>
      <c r="AD42" s="37">
        <v>1204.6963791031505</v>
      </c>
      <c r="AE42" s="37">
        <v>1179.2874451923412</v>
      </c>
      <c r="AF42" s="37">
        <v>1217.4967852477093</v>
      </c>
      <c r="AG42" s="37">
        <v>1213.2332050392274</v>
      </c>
      <c r="AH42" s="37">
        <v>1217.1043753763988</v>
      </c>
      <c r="AI42" s="37">
        <v>1178.7339638004253</v>
      </c>
      <c r="AJ42" s="37">
        <v>1185.0264622176974</v>
      </c>
      <c r="AK42" s="37">
        <v>1227.0804003234489</v>
      </c>
      <c r="AL42" s="37">
        <v>1261.9447286451536</v>
      </c>
      <c r="AM42" s="37">
        <v>1249.7764796475117</v>
      </c>
      <c r="AN42" s="37">
        <v>1188.9800462647481</v>
      </c>
      <c r="AO42" s="37">
        <v>1180.9364461320263</v>
      </c>
      <c r="AP42" s="37">
        <v>1189.9290314719046</v>
      </c>
      <c r="AQ42" s="37">
        <v>1224.178343819277</v>
      </c>
      <c r="AR42" s="37">
        <v>1290.2900164750961</v>
      </c>
      <c r="AS42" s="37">
        <v>1252.2881284629018</v>
      </c>
      <c r="AT42" s="37">
        <v>1177.0918811585257</v>
      </c>
      <c r="AU42" s="37">
        <v>1175.9242647829115</v>
      </c>
      <c r="AV42" s="37">
        <v>1172.8571970554522</v>
      </c>
      <c r="AW42" s="37">
        <v>1131.0269779201749</v>
      </c>
      <c r="AX42" s="37">
        <v>1132.3838763844258</v>
      </c>
      <c r="AY42" s="37">
        <v>1066.9043525848901</v>
      </c>
      <c r="AZ42" s="37">
        <v>1027.4576491786477</v>
      </c>
      <c r="BA42" s="37">
        <v>972.76880274566088</v>
      </c>
      <c r="BB42" s="37">
        <v>943.6154262111146</v>
      </c>
      <c r="BC42" s="37">
        <v>938.98350171456093</v>
      </c>
      <c r="BD42" s="37">
        <v>940.83249084330691</v>
      </c>
      <c r="BE42" s="37">
        <v>906.76966537371015</v>
      </c>
      <c r="BF42" s="37">
        <v>927.2440285633802</v>
      </c>
      <c r="BG42" s="37">
        <v>889.03899063211338</v>
      </c>
      <c r="BH42" s="37">
        <v>921.40675242532996</v>
      </c>
      <c r="BI42" s="37">
        <v>984.42161714680356</v>
      </c>
      <c r="BJ42" s="37">
        <v>967.4610252907537</v>
      </c>
      <c r="BK42" s="37">
        <v>949.89442546091527</v>
      </c>
      <c r="BL42" s="37">
        <v>961.13471522701866</v>
      </c>
      <c r="BM42" s="37">
        <v>971.19038005442405</v>
      </c>
      <c r="BN42" s="37">
        <v>962.96656838836066</v>
      </c>
      <c r="BO42" s="37">
        <v>1001.7678745321844</v>
      </c>
      <c r="BP42" s="37">
        <v>1051.1654039946793</v>
      </c>
      <c r="BQ42" s="37">
        <v>1035.6302923086807</v>
      </c>
      <c r="BR42" s="37">
        <v>1103.5028825077895</v>
      </c>
      <c r="BS42" s="37">
        <v>1135.0540753187595</v>
      </c>
      <c r="BT42" s="37">
        <v>1098.6784986250557</v>
      </c>
      <c r="BU42" s="37">
        <v>1152.0476490883516</v>
      </c>
      <c r="BV42" s="37">
        <v>1180.4148961207077</v>
      </c>
      <c r="BW42" s="37">
        <v>1112.3117551592643</v>
      </c>
      <c r="BX42" s="37">
        <v>1123.9793551075511</v>
      </c>
      <c r="BY42" s="37">
        <v>1121.409354729994</v>
      </c>
      <c r="BZ42" s="37">
        <v>1148.3534610848383</v>
      </c>
      <c r="CA42" s="37">
        <v>1209.0853104814321</v>
      </c>
      <c r="CB42" s="37">
        <v>1210.6576778522992</v>
      </c>
      <c r="CC42" s="37">
        <v>1158.8270019491952</v>
      </c>
      <c r="CD42" s="37">
        <v>1187.9785612142225</v>
      </c>
      <c r="CE42" s="37">
        <v>1152.6807116378382</v>
      </c>
      <c r="CF42" s="37">
        <v>1215.1420654440833</v>
      </c>
      <c r="CG42" s="37">
        <v>1193.6341749959631</v>
      </c>
      <c r="CH42" s="37">
        <v>1234.8281226673521</v>
      </c>
      <c r="CI42" s="37">
        <v>1150.4560470034996</v>
      </c>
      <c r="CJ42" s="37">
        <v>1254.2820933399476</v>
      </c>
      <c r="CK42" s="37">
        <v>1248.7842985687944</v>
      </c>
      <c r="CL42" s="37">
        <v>1307.9620483579777</v>
      </c>
      <c r="CM42" s="37">
        <v>1375.9901302125695</v>
      </c>
      <c r="CN42" s="37">
        <v>1376.2895091159289</v>
      </c>
      <c r="CO42" s="37">
        <v>1410.8825455704066</v>
      </c>
      <c r="CP42" s="37">
        <v>1498.3555867489415</v>
      </c>
      <c r="CQ42" s="37">
        <v>1465.1717951317105</v>
      </c>
      <c r="CR42" s="37">
        <v>1529.2821720394968</v>
      </c>
      <c r="CS42" s="37">
        <v>1564.048519588189</v>
      </c>
      <c r="CT42" s="37">
        <v>1617.9685531818172</v>
      </c>
      <c r="CU42" s="37">
        <v>1679.2163455805223</v>
      </c>
      <c r="CV42" s="37">
        <v>1692.8697307833218</v>
      </c>
      <c r="CW42" s="37">
        <v>1728.1760710262874</v>
      </c>
      <c r="CX42" s="37">
        <v>1817.4081522034769</v>
      </c>
      <c r="CY42" s="37">
        <v>1750.4743084090312</v>
      </c>
      <c r="CZ42" s="37">
        <v>1810.0491074305439</v>
      </c>
      <c r="DA42" s="37">
        <v>1812.3215794067812</v>
      </c>
      <c r="DB42" s="37">
        <v>1964.7054184570677</v>
      </c>
      <c r="DC42" s="37">
        <v>1971.8629878195777</v>
      </c>
      <c r="DD42" s="37">
        <v>1975.3252151563802</v>
      </c>
      <c r="DE42" s="37">
        <v>2021.7417649929262</v>
      </c>
      <c r="DF42" s="37">
        <v>1993.4840526504524</v>
      </c>
      <c r="DG42" s="37">
        <v>1950.0065587860622</v>
      </c>
      <c r="DH42" s="37">
        <v>2054.917333396596</v>
      </c>
      <c r="DI42" s="37">
        <v>2066.7785794671954</v>
      </c>
      <c r="DJ42" s="37">
        <v>2095.0172704458969</v>
      </c>
      <c r="DK42" s="37">
        <v>2214.2764127038558</v>
      </c>
      <c r="DL42" s="37">
        <v>2224.2616485604904</v>
      </c>
      <c r="DM42" s="37">
        <v>2158.9652244267454</v>
      </c>
      <c r="DN42" s="37">
        <v>2311.2031526477363</v>
      </c>
      <c r="DO42" s="37">
        <v>2483.8547989357357</v>
      </c>
      <c r="DP42" s="37">
        <v>2595.9411467663472</v>
      </c>
      <c r="DQ42" s="37">
        <v>2540.3981875840664</v>
      </c>
      <c r="DR42" s="37">
        <v>2445.7647861038517</v>
      </c>
      <c r="DS42" s="37">
        <v>2428.8169836609163</v>
      </c>
      <c r="DT42" s="37">
        <v>2595.5806017626496</v>
      </c>
      <c r="DU42" s="37">
        <v>2553.5675968443279</v>
      </c>
      <c r="DV42" s="37">
        <v>2615.7760638667746</v>
      </c>
      <c r="DW42" s="37">
        <v>2537.720664500056</v>
      </c>
      <c r="DX42" s="37">
        <v>2609.1707412216133</v>
      </c>
      <c r="DY42" s="37">
        <v>2557.6755511749234</v>
      </c>
      <c r="DZ42" s="37">
        <v>2445.6629932551291</v>
      </c>
      <c r="EA42" s="37">
        <v>2502.2709726451667</v>
      </c>
      <c r="EB42" s="37">
        <v>2430.5242713749203</v>
      </c>
      <c r="EC42" s="37">
        <v>2479.0110064775813</v>
      </c>
      <c r="ED42" s="37">
        <v>2575.7768297191783</v>
      </c>
      <c r="EE42" s="37">
        <v>2790.8084138576855</v>
      </c>
      <c r="EF42" s="37">
        <v>2826.8354172696818</v>
      </c>
      <c r="EG42" s="37">
        <v>2472.567384015043</v>
      </c>
      <c r="EH42" s="37">
        <v>2402.166236164107</v>
      </c>
      <c r="EI42" s="37">
        <v>2247.4881062416562</v>
      </c>
      <c r="EJ42" s="37">
        <v>2375.0966757421875</v>
      </c>
      <c r="EK42" s="37">
        <v>2273.0201723981299</v>
      </c>
      <c r="EL42" s="37">
        <v>2276.8532172144032</v>
      </c>
      <c r="EM42" s="37">
        <v>2194.2897159868921</v>
      </c>
      <c r="EN42" s="37">
        <v>2193.5471353247603</v>
      </c>
      <c r="EO42" s="37">
        <v>2145.9949476199981</v>
      </c>
      <c r="EP42" s="37">
        <v>2147.5079610623038</v>
      </c>
      <c r="EQ42" s="37">
        <v>1948.4727453687256</v>
      </c>
      <c r="ER42" s="37">
        <v>2128.0064372246889</v>
      </c>
      <c r="ES42" s="37">
        <v>2172.2441310466711</v>
      </c>
      <c r="ET42" s="37">
        <v>2068.6633968273595</v>
      </c>
      <c r="EU42" s="37">
        <v>2097.5962846058164</v>
      </c>
      <c r="EV42" s="37">
        <v>2088.3680846792895</v>
      </c>
      <c r="EW42" s="37">
        <v>2364.9233916802764</v>
      </c>
      <c r="EX42" s="37">
        <v>2399.4008593805984</v>
      </c>
      <c r="EY42" s="37">
        <v>2415.9513262048986</v>
      </c>
      <c r="EZ42" s="37">
        <v>2440.3966101762562</v>
      </c>
      <c r="FA42" s="37">
        <v>2379.5173319946443</v>
      </c>
      <c r="FB42" s="37">
        <v>2334.9384050136032</v>
      </c>
      <c r="FC42" s="37">
        <v>2210.8318264898744</v>
      </c>
      <c r="FD42" s="37">
        <v>2212.237287513175</v>
      </c>
      <c r="FE42" s="37">
        <v>2288.9544449817345</v>
      </c>
      <c r="FF42" s="37">
        <v>2387.246947597062</v>
      </c>
      <c r="FG42" s="37">
        <v>2262.5321800397796</v>
      </c>
      <c r="FH42" s="37">
        <v>2243.3370147322321</v>
      </c>
      <c r="FI42" s="37">
        <v>2355.2983415668914</v>
      </c>
      <c r="FJ42" s="37">
        <v>2292.2358660433333</v>
      </c>
      <c r="FK42" s="37">
        <v>2510.1439748947869</v>
      </c>
      <c r="FL42" s="37">
        <v>2533.9278287965631</v>
      </c>
      <c r="FM42" s="37">
        <v>2548.3312202551811</v>
      </c>
      <c r="FN42" s="37">
        <v>2404.7471518577813</v>
      </c>
      <c r="FO42" s="37">
        <v>2706.0917183831029</v>
      </c>
      <c r="FP42" s="37">
        <v>2778.9762019950617</v>
      </c>
      <c r="FQ42" s="37">
        <v>2903.274343463152</v>
      </c>
      <c r="FR42" s="37">
        <v>2970.5954018414068</v>
      </c>
      <c r="FS42" s="37">
        <v>3003.2080256689669</v>
      </c>
      <c r="FT42" s="37">
        <v>3112.475064298721</v>
      </c>
      <c r="FU42" s="37">
        <v>3022.3629134966332</v>
      </c>
      <c r="FV42" s="37">
        <v>3074.0855462481818</v>
      </c>
      <c r="FW42" s="37">
        <v>3134.5901049380318</v>
      </c>
      <c r="FX42" s="37">
        <v>3055.3127388238031</v>
      </c>
      <c r="FY42" s="37">
        <v>2655.3540839211414</v>
      </c>
      <c r="FZ42" s="37">
        <v>2665.8093334481541</v>
      </c>
      <c r="GA42" s="37">
        <v>2615.0069400865041</v>
      </c>
      <c r="GB42" s="37">
        <v>2577.8546895277004</v>
      </c>
      <c r="GC42" s="37">
        <v>2474.8474529157966</v>
      </c>
      <c r="GD42" s="37">
        <v>2562.1672010631473</v>
      </c>
      <c r="GE42" s="37">
        <v>2560.3820636317582</v>
      </c>
      <c r="GF42" s="37">
        <v>2624.3558924478898</v>
      </c>
      <c r="GG42" s="37">
        <v>2619.5339589754203</v>
      </c>
      <c r="GH42" s="37">
        <v>2600.8775647659772</v>
      </c>
      <c r="GI42" s="37">
        <v>2647.0562105044846</v>
      </c>
      <c r="GJ42" s="37">
        <v>2613.6691316319661</v>
      </c>
      <c r="GK42" s="37">
        <v>2815.654668397211</v>
      </c>
      <c r="GL42" s="37">
        <v>2801.8531023920336</v>
      </c>
      <c r="GM42" s="37">
        <v>2652.476346745214</v>
      </c>
      <c r="GN42" s="37">
        <v>2558.7304604245924</v>
      </c>
      <c r="GO42" s="37">
        <v>2483.8041290162478</v>
      </c>
      <c r="GP42" s="37">
        <v>2557.2752955424889</v>
      </c>
      <c r="GQ42" s="37">
        <v>2666.2628962261965</v>
      </c>
      <c r="GR42" s="37">
        <v>2882.9359569122653</v>
      </c>
      <c r="GS42" s="37">
        <v>2786.6670311698094</v>
      </c>
      <c r="GT42" s="37">
        <v>2785.8842755726464</v>
      </c>
      <c r="GU42" s="37">
        <v>2843.3394815901411</v>
      </c>
      <c r="GV42" s="37">
        <v>2957.388505076462</v>
      </c>
      <c r="GW42" s="37">
        <v>2674.3715130144774</v>
      </c>
      <c r="GX42" s="37">
        <v>2647.2787861738389</v>
      </c>
      <c r="GY42" s="37">
        <v>2417.8458998735287</v>
      </c>
      <c r="GZ42" s="37">
        <v>2788.4101109811877</v>
      </c>
      <c r="HA42" s="37">
        <v>2881.3356709733912</v>
      </c>
      <c r="HB42" s="37">
        <v>2739.4990447535174</v>
      </c>
      <c r="HC42" s="37">
        <v>2503.6471753528849</v>
      </c>
      <c r="HD42" s="37">
        <v>2054.1661699253104</v>
      </c>
      <c r="HE42" s="37">
        <v>1869.694643512013</v>
      </c>
      <c r="HF42" s="37">
        <v>2077.1809164477263</v>
      </c>
      <c r="HG42" s="37">
        <v>2318.6690792672671</v>
      </c>
      <c r="HH42" s="37">
        <v>2130.8500920446377</v>
      </c>
      <c r="HI42" s="37">
        <v>1960.2901161441478</v>
      </c>
      <c r="HJ42" s="37">
        <v>1852.5265432649842</v>
      </c>
      <c r="HK42" s="37">
        <v>1892.4228026749374</v>
      </c>
      <c r="HL42" s="37">
        <v>1885.8292006848094</v>
      </c>
      <c r="HM42" s="37">
        <v>1693.3803660600911</v>
      </c>
      <c r="HN42" s="37">
        <v>1835.6130372951998</v>
      </c>
      <c r="HO42" s="37">
        <v>1908.0255276742414</v>
      </c>
      <c r="HP42" s="37">
        <v>2037.5883598038597</v>
      </c>
      <c r="HQ42" s="37">
        <v>1975.9291728390688</v>
      </c>
      <c r="HR42" s="37">
        <v>1979.8113268568195</v>
      </c>
      <c r="HS42" s="37">
        <v>2003.9113633668337</v>
      </c>
      <c r="HT42" s="37">
        <v>1985.0567556623384</v>
      </c>
      <c r="HU42" s="37">
        <v>1612.0785247584142</v>
      </c>
      <c r="HV42" s="37">
        <v>1526.4019564111115</v>
      </c>
      <c r="HW42" s="37">
        <v>1349.8956885426712</v>
      </c>
      <c r="HX42" s="37">
        <v>1422.7870635943686</v>
      </c>
      <c r="HY42" s="37">
        <v>1310.1464311036636</v>
      </c>
      <c r="HZ42" s="37">
        <v>1353.3556415711962</v>
      </c>
      <c r="IA42" s="37">
        <v>1291.8921020781331</v>
      </c>
      <c r="IB42" s="37">
        <v>1307.7496223332332</v>
      </c>
      <c r="IC42" s="37">
        <v>1286.0420842469994</v>
      </c>
      <c r="ID42" s="37">
        <v>1240.1314499352179</v>
      </c>
      <c r="IE42" s="37">
        <v>1150.8925826444345</v>
      </c>
      <c r="IF42" s="37">
        <v>1178.7970840452122</v>
      </c>
      <c r="IG42" s="37">
        <v>1194.3791751001768</v>
      </c>
      <c r="IH42" s="37">
        <v>1259.1752030020202</v>
      </c>
      <c r="II42" s="37">
        <v>1213.5853826143002</v>
      </c>
      <c r="IJ42" s="37">
        <v>1288.1703391337783</v>
      </c>
      <c r="IK42" s="37">
        <v>1288.8394171374716</v>
      </c>
      <c r="IL42" s="37">
        <v>1344.0001606416638</v>
      </c>
      <c r="IM42" s="37">
        <v>1809.4434314413795</v>
      </c>
      <c r="IN42" s="37">
        <v>1896.9953311394147</v>
      </c>
    </row>
    <row r="43" spans="1:248" ht="15" x14ac:dyDescent="0.2">
      <c r="A43" s="7">
        <v>440</v>
      </c>
      <c r="B43" s="41">
        <f ca="1"/>
        <v>0</v>
      </c>
      <c r="D43" s="42" cm="1">
        <f t="array" aca="1" ref="D43" ca="1">+price2</f>
        <v>13.336446899555371</v>
      </c>
      <c r="F43" s="76">
        <v>38</v>
      </c>
      <c r="G43" s="37">
        <v>1121.8946886429501</v>
      </c>
      <c r="H43" s="37">
        <v>1096.1804844049896</v>
      </c>
      <c r="I43" s="37">
        <v>1097.8702005659295</v>
      </c>
      <c r="J43" s="37">
        <v>1163.1893164880289</v>
      </c>
      <c r="K43" s="37">
        <v>1114.603471795401</v>
      </c>
      <c r="L43" s="37">
        <v>1057.9792827708052</v>
      </c>
      <c r="M43" s="37">
        <v>1090.2684540971375</v>
      </c>
      <c r="N43" s="37">
        <v>1089.4981039638426</v>
      </c>
      <c r="O43" s="37">
        <v>1055.8514453450034</v>
      </c>
      <c r="P43" s="37">
        <v>1045.9058765487562</v>
      </c>
      <c r="Q43" s="37">
        <v>1101.5094837958752</v>
      </c>
      <c r="R43" s="37">
        <v>1080.1573160809971</v>
      </c>
      <c r="S43" s="37">
        <v>1129.4518931745172</v>
      </c>
      <c r="T43" s="37">
        <v>1217.6555258463211</v>
      </c>
      <c r="U43" s="37">
        <v>1241.345967514595</v>
      </c>
      <c r="V43" s="37">
        <v>1249.7849564580481</v>
      </c>
      <c r="W43" s="37">
        <v>1206.4266809229728</v>
      </c>
      <c r="X43" s="37">
        <v>1239.7628284366594</v>
      </c>
      <c r="Y43" s="37">
        <v>1223.5236072310115</v>
      </c>
      <c r="Z43" s="37">
        <v>1265.3770703126352</v>
      </c>
      <c r="AA43" s="37">
        <v>1267.2181413604417</v>
      </c>
      <c r="AB43" s="37">
        <v>1272.7376062020764</v>
      </c>
      <c r="AC43" s="37">
        <v>1220.2846911045438</v>
      </c>
      <c r="AD43" s="37">
        <v>1215.8642353714142</v>
      </c>
      <c r="AE43" s="37">
        <v>1177.8922124024714</v>
      </c>
      <c r="AF43" s="37">
        <v>1137.091997320766</v>
      </c>
      <c r="AG43" s="37">
        <v>1216.0002858834555</v>
      </c>
      <c r="AH43" s="37">
        <v>1256.9728292523425</v>
      </c>
      <c r="AI43" s="37">
        <v>1308.0374040100867</v>
      </c>
      <c r="AJ43" s="37">
        <v>1304.8694215977041</v>
      </c>
      <c r="AK43" s="37">
        <v>1266.5775491002041</v>
      </c>
      <c r="AL43" s="37">
        <v>1172.2781662126454</v>
      </c>
      <c r="AM43" s="37">
        <v>1192.1945866309582</v>
      </c>
      <c r="AN43" s="37">
        <v>1216.2835127785872</v>
      </c>
      <c r="AO43" s="37">
        <v>1220.0043928166731</v>
      </c>
      <c r="AP43" s="37">
        <v>1209.8508204143056</v>
      </c>
      <c r="AQ43" s="37">
        <v>1144.9267472312879</v>
      </c>
      <c r="AR43" s="37">
        <v>1254.3256755060784</v>
      </c>
      <c r="AS43" s="37">
        <v>1266.3168846326369</v>
      </c>
      <c r="AT43" s="37">
        <v>1329.1585388988005</v>
      </c>
      <c r="AU43" s="37">
        <v>1389.9982941113967</v>
      </c>
      <c r="AV43" s="37">
        <v>1295.2090202388649</v>
      </c>
      <c r="AW43" s="37">
        <v>1266.9313053776259</v>
      </c>
      <c r="AX43" s="37">
        <v>1375.228573912605</v>
      </c>
      <c r="AY43" s="37">
        <v>1366.0336952694463</v>
      </c>
      <c r="AZ43" s="37">
        <v>1334.2562018899828</v>
      </c>
      <c r="BA43" s="37">
        <v>1412.0247454698606</v>
      </c>
      <c r="BB43" s="37">
        <v>1403.4362491450293</v>
      </c>
      <c r="BC43" s="37">
        <v>1350.8833142273425</v>
      </c>
      <c r="BD43" s="37">
        <v>1390.534858113318</v>
      </c>
      <c r="BE43" s="37">
        <v>1363.7176940945601</v>
      </c>
      <c r="BF43" s="37">
        <v>1359.5242628958563</v>
      </c>
      <c r="BG43" s="37">
        <v>1367.3567120964935</v>
      </c>
      <c r="BH43" s="37">
        <v>1323.7145499018761</v>
      </c>
      <c r="BI43" s="37">
        <v>1294.2941997796552</v>
      </c>
      <c r="BJ43" s="37">
        <v>1290.9474021498754</v>
      </c>
      <c r="BK43" s="37">
        <v>1308.1029828769504</v>
      </c>
      <c r="BL43" s="37">
        <v>1269.097757907683</v>
      </c>
      <c r="BM43" s="37">
        <v>1281.1711564254103</v>
      </c>
      <c r="BN43" s="37">
        <v>1355.8651655159949</v>
      </c>
      <c r="BO43" s="37">
        <v>1391.2448632369835</v>
      </c>
      <c r="BP43" s="37">
        <v>1493.7554909086837</v>
      </c>
      <c r="BQ43" s="37">
        <v>1555.4318380286793</v>
      </c>
      <c r="BR43" s="37">
        <v>1571.5582013398787</v>
      </c>
      <c r="BS43" s="37">
        <v>1630.2908011682564</v>
      </c>
      <c r="BT43" s="37">
        <v>1599.2289357006293</v>
      </c>
      <c r="BU43" s="37">
        <v>1580.7385383739093</v>
      </c>
      <c r="BV43" s="37">
        <v>1680.3012012264503</v>
      </c>
      <c r="BW43" s="37">
        <v>1592.2737727411875</v>
      </c>
      <c r="BX43" s="37">
        <v>1600.5434343485056</v>
      </c>
      <c r="BY43" s="37">
        <v>1553.7047656812285</v>
      </c>
      <c r="BZ43" s="37">
        <v>1655.8715320394622</v>
      </c>
      <c r="CA43" s="37">
        <v>1673.386439314701</v>
      </c>
      <c r="CB43" s="37">
        <v>1661.7441953787727</v>
      </c>
      <c r="CC43" s="37">
        <v>1621.3190924952692</v>
      </c>
      <c r="CD43" s="37">
        <v>1504.5870866981281</v>
      </c>
      <c r="CE43" s="37">
        <v>1525.2106248949774</v>
      </c>
      <c r="CF43" s="37">
        <v>1518.5242687848263</v>
      </c>
      <c r="CG43" s="37">
        <v>1528.3810712147115</v>
      </c>
      <c r="CH43" s="37">
        <v>1531.3982579458914</v>
      </c>
      <c r="CI43" s="37">
        <v>1544.5965300290534</v>
      </c>
      <c r="CJ43" s="37">
        <v>1488.1257719888577</v>
      </c>
      <c r="CK43" s="37">
        <v>1440.4750940206038</v>
      </c>
      <c r="CL43" s="37">
        <v>1389.3215722795544</v>
      </c>
      <c r="CM43" s="37">
        <v>1528.9704887551482</v>
      </c>
      <c r="CN43" s="37">
        <v>1625.0196870816671</v>
      </c>
      <c r="CO43" s="37">
        <v>1685.9096555665237</v>
      </c>
      <c r="CP43" s="37">
        <v>1712.2812079635835</v>
      </c>
      <c r="CQ43" s="37">
        <v>1664.8161377262511</v>
      </c>
      <c r="CR43" s="37">
        <v>1696.6845934481305</v>
      </c>
      <c r="CS43" s="37">
        <v>1606.5895562135415</v>
      </c>
      <c r="CT43" s="37">
        <v>1539.8243518214101</v>
      </c>
      <c r="CU43" s="37">
        <v>1495.1183846821946</v>
      </c>
      <c r="CV43" s="37">
        <v>1421.2159937382955</v>
      </c>
      <c r="CW43" s="37">
        <v>1401.0491048973718</v>
      </c>
      <c r="CX43" s="37">
        <v>1333.0416916419301</v>
      </c>
      <c r="CY43" s="37">
        <v>1369.6762974776243</v>
      </c>
      <c r="CZ43" s="37">
        <v>1427.2309385636572</v>
      </c>
      <c r="DA43" s="37">
        <v>1454.7446634969513</v>
      </c>
      <c r="DB43" s="37">
        <v>1436.1703350109178</v>
      </c>
      <c r="DC43" s="37">
        <v>1535.7813359184761</v>
      </c>
      <c r="DD43" s="37">
        <v>1484.1634366860653</v>
      </c>
      <c r="DE43" s="37">
        <v>1464.8613094031502</v>
      </c>
      <c r="DF43" s="37">
        <v>1387.1449635451975</v>
      </c>
      <c r="DG43" s="37">
        <v>1378.0029608126736</v>
      </c>
      <c r="DH43" s="37">
        <v>1420.5510088422252</v>
      </c>
      <c r="DI43" s="37">
        <v>1410.7682238798707</v>
      </c>
      <c r="DJ43" s="37">
        <v>1314.3914510505665</v>
      </c>
      <c r="DK43" s="37">
        <v>1303.9421095509258</v>
      </c>
      <c r="DL43" s="37">
        <v>1240.2314946958154</v>
      </c>
      <c r="DM43" s="37">
        <v>1167.3791450830686</v>
      </c>
      <c r="DN43" s="37">
        <v>1126.6594034927384</v>
      </c>
      <c r="DO43" s="37">
        <v>1045.6797761188834</v>
      </c>
      <c r="DP43" s="37">
        <v>1024.6284440522566</v>
      </c>
      <c r="DQ43" s="37">
        <v>1012.7196452783941</v>
      </c>
      <c r="DR43" s="37">
        <v>1016.4886539170311</v>
      </c>
      <c r="DS43" s="37">
        <v>1052.190148942057</v>
      </c>
      <c r="DT43" s="37">
        <v>1068.7035072093288</v>
      </c>
      <c r="DU43" s="37">
        <v>1095.3388289065192</v>
      </c>
      <c r="DV43" s="37">
        <v>1122.7117108165216</v>
      </c>
      <c r="DW43" s="37">
        <v>1224.0241804868353</v>
      </c>
      <c r="DX43" s="37">
        <v>1270.3104220511048</v>
      </c>
      <c r="DY43" s="37">
        <v>1212.2738631571378</v>
      </c>
      <c r="DZ43" s="37">
        <v>1230.4298564944834</v>
      </c>
      <c r="EA43" s="37">
        <v>1227.7145838822821</v>
      </c>
      <c r="EB43" s="37">
        <v>1228.617469842631</v>
      </c>
      <c r="EC43" s="37">
        <v>1199.1874104141909</v>
      </c>
      <c r="ED43" s="37">
        <v>1201.7649446115872</v>
      </c>
      <c r="EE43" s="37">
        <v>1197.5105717120064</v>
      </c>
      <c r="EF43" s="37">
        <v>1154.5979992584826</v>
      </c>
      <c r="EG43" s="37">
        <v>1155.7473373181269</v>
      </c>
      <c r="EH43" s="37">
        <v>1104.4808135986955</v>
      </c>
      <c r="EI43" s="37">
        <v>1158.0307940506866</v>
      </c>
      <c r="EJ43" s="37">
        <v>1132.5908455727974</v>
      </c>
      <c r="EK43" s="37">
        <v>1158.2121883015686</v>
      </c>
      <c r="EL43" s="37">
        <v>1145.9118656410594</v>
      </c>
      <c r="EM43" s="37">
        <v>1082.6056561913467</v>
      </c>
      <c r="EN43" s="37">
        <v>1106.4317363508783</v>
      </c>
      <c r="EO43" s="37">
        <v>1145.0118137589568</v>
      </c>
      <c r="EP43" s="37">
        <v>1212.3546080946053</v>
      </c>
      <c r="EQ43" s="37">
        <v>1156.4042291561243</v>
      </c>
      <c r="ER43" s="37">
        <v>1189.0954282465236</v>
      </c>
      <c r="ES43" s="37">
        <v>1225.9819009827545</v>
      </c>
      <c r="ET43" s="37">
        <v>1219.2081949037292</v>
      </c>
      <c r="EU43" s="37">
        <v>1242.9369186225638</v>
      </c>
      <c r="EV43" s="37">
        <v>1246.805981620063</v>
      </c>
      <c r="EW43" s="37">
        <v>1313.6538258901121</v>
      </c>
      <c r="EX43" s="37">
        <v>1387.9139427237117</v>
      </c>
      <c r="EY43" s="37">
        <v>1317.9298282817867</v>
      </c>
      <c r="EZ43" s="37">
        <v>1305.9232495213519</v>
      </c>
      <c r="FA43" s="37">
        <v>1306.0897017898515</v>
      </c>
      <c r="FB43" s="37">
        <v>1361.9012086400464</v>
      </c>
      <c r="FC43" s="37">
        <v>1408.748278927007</v>
      </c>
      <c r="FD43" s="37">
        <v>1376.145289457213</v>
      </c>
      <c r="FE43" s="37">
        <v>1372.2055143560031</v>
      </c>
      <c r="FF43" s="37">
        <v>1327.5963210107884</v>
      </c>
      <c r="FG43" s="37">
        <v>1308.1124033139504</v>
      </c>
      <c r="FH43" s="37">
        <v>1321.7034026613424</v>
      </c>
      <c r="FI43" s="37">
        <v>1243.6654338537894</v>
      </c>
      <c r="FJ43" s="37">
        <v>1271.1973013817219</v>
      </c>
      <c r="FK43" s="37">
        <v>1283.4630112854113</v>
      </c>
      <c r="FL43" s="37">
        <v>1262.7027759861708</v>
      </c>
      <c r="FM43" s="37">
        <v>1245.2231442392278</v>
      </c>
      <c r="FN43" s="37">
        <v>1288.3953321441998</v>
      </c>
      <c r="FO43" s="37">
        <v>1260.5633152464809</v>
      </c>
      <c r="FP43" s="37">
        <v>1229.3349742152509</v>
      </c>
      <c r="FQ43" s="37">
        <v>1289.7169029918966</v>
      </c>
      <c r="FR43" s="37">
        <v>1254.9447395106088</v>
      </c>
      <c r="FS43" s="37">
        <v>1243.652373053766</v>
      </c>
      <c r="FT43" s="37">
        <v>1195.8809890810205</v>
      </c>
      <c r="FU43" s="37">
        <v>1192.3102998070103</v>
      </c>
      <c r="FV43" s="37">
        <v>1167.9824505901738</v>
      </c>
      <c r="FW43" s="37">
        <v>1225.0109046246052</v>
      </c>
      <c r="FX43" s="37">
        <v>1205.6487489147812</v>
      </c>
      <c r="FY43" s="37">
        <v>1264.0861916314507</v>
      </c>
      <c r="FZ43" s="37">
        <v>1250.4584010537794</v>
      </c>
      <c r="GA43" s="37">
        <v>1190.4224719916115</v>
      </c>
      <c r="GB43" s="37">
        <v>1192.2657446617159</v>
      </c>
      <c r="GC43" s="37">
        <v>1145.8418313523196</v>
      </c>
      <c r="GD43" s="37">
        <v>1147.5424326614443</v>
      </c>
      <c r="GE43" s="37">
        <v>1148.6445532893972</v>
      </c>
      <c r="GF43" s="37">
        <v>1132.1663718766035</v>
      </c>
      <c r="GG43" s="37">
        <v>1187.6672653214318</v>
      </c>
      <c r="GH43" s="37">
        <v>1152.6110654440295</v>
      </c>
      <c r="GI43" s="37">
        <v>1160.7048709369462</v>
      </c>
      <c r="GJ43" s="37">
        <v>1149.2897558626757</v>
      </c>
      <c r="GK43" s="37">
        <v>1142.0262250165033</v>
      </c>
      <c r="GL43" s="37">
        <v>1160.3009618509068</v>
      </c>
      <c r="GM43" s="37">
        <v>1173.0059003205254</v>
      </c>
      <c r="GN43" s="37">
        <v>1086.0714395942302</v>
      </c>
      <c r="GO43" s="37">
        <v>1095.3214651400108</v>
      </c>
      <c r="GP43" s="37">
        <v>1029.1900352570024</v>
      </c>
      <c r="GQ43" s="37">
        <v>1066.811134187978</v>
      </c>
      <c r="GR43" s="37">
        <v>1088.6090917712477</v>
      </c>
      <c r="GS43" s="37">
        <v>1041.1132331757053</v>
      </c>
      <c r="GT43" s="37">
        <v>994.24267764373712</v>
      </c>
      <c r="GU43" s="37">
        <v>978.5421037962783</v>
      </c>
      <c r="GV43" s="37">
        <v>962.79240270856144</v>
      </c>
      <c r="GW43" s="37">
        <v>903.31090423418857</v>
      </c>
      <c r="GX43" s="37">
        <v>943.11270312264878</v>
      </c>
      <c r="GY43" s="37">
        <v>920.64164170750962</v>
      </c>
      <c r="GZ43" s="37">
        <v>931.62339750287174</v>
      </c>
      <c r="HA43" s="37">
        <v>973.3205587580502</v>
      </c>
      <c r="HB43" s="37">
        <v>998.05458918160275</v>
      </c>
      <c r="HC43" s="37">
        <v>973.59877656419394</v>
      </c>
      <c r="HD43" s="37">
        <v>972.70614081082135</v>
      </c>
      <c r="HE43" s="37">
        <v>949.43101232131562</v>
      </c>
      <c r="HF43" s="37">
        <v>967.94474481928455</v>
      </c>
      <c r="HG43" s="37">
        <v>985.53224600861824</v>
      </c>
      <c r="HH43" s="37">
        <v>993.9344764232934</v>
      </c>
      <c r="HI43" s="37">
        <v>982.86461723572245</v>
      </c>
      <c r="HJ43" s="37">
        <v>1013.5400472140229</v>
      </c>
      <c r="HK43" s="37">
        <v>1061.7467134480239</v>
      </c>
      <c r="HL43" s="37">
        <v>1062.4603452264491</v>
      </c>
      <c r="HM43" s="37">
        <v>1096.1323535961064</v>
      </c>
      <c r="HN43" s="37">
        <v>1086.4506753595247</v>
      </c>
      <c r="HO43" s="37">
        <v>1081.8814300733604</v>
      </c>
      <c r="HP43" s="37">
        <v>1071.2823370069157</v>
      </c>
      <c r="HQ43" s="37">
        <v>1074.571333544131</v>
      </c>
      <c r="HR43" s="37">
        <v>1100.1441605861219</v>
      </c>
      <c r="HS43" s="37">
        <v>1058.1677371924111</v>
      </c>
      <c r="HT43" s="37">
        <v>1084.7949316172117</v>
      </c>
      <c r="HU43" s="37">
        <v>1099.8617782821661</v>
      </c>
      <c r="HV43" s="37">
        <v>1149.7755876615593</v>
      </c>
      <c r="HW43" s="37">
        <v>1123.9292066985063</v>
      </c>
      <c r="HX43" s="37">
        <v>1175.8335681600458</v>
      </c>
      <c r="HY43" s="37">
        <v>1137.4311715556369</v>
      </c>
      <c r="HZ43" s="37">
        <v>1103.5790663398627</v>
      </c>
      <c r="IA43" s="37">
        <v>1117.1451581759702</v>
      </c>
      <c r="IB43" s="37">
        <v>1160.4038306685156</v>
      </c>
      <c r="IC43" s="37">
        <v>1180.220806793501</v>
      </c>
      <c r="ID43" s="37">
        <v>1224.3026491140113</v>
      </c>
      <c r="IE43" s="37">
        <v>1192.9403394081571</v>
      </c>
      <c r="IF43" s="37">
        <v>1288.8508557516454</v>
      </c>
      <c r="IG43" s="37">
        <v>1251.2390607672398</v>
      </c>
      <c r="IH43" s="37">
        <v>1222.8035462373016</v>
      </c>
      <c r="II43" s="37">
        <v>1219.6301157794628</v>
      </c>
      <c r="IJ43" s="37">
        <v>1272.4574314924962</v>
      </c>
      <c r="IK43" s="37">
        <v>1223.8364882294641</v>
      </c>
      <c r="IL43" s="37">
        <v>1226.8625556165971</v>
      </c>
      <c r="IM43" s="37">
        <v>1265.9446250415217</v>
      </c>
      <c r="IN43" s="37">
        <v>1254.9748498175165</v>
      </c>
    </row>
    <row r="44" spans="1:248" ht="15" x14ac:dyDescent="0.2">
      <c r="A44" s="7">
        <v>460</v>
      </c>
      <c r="B44" s="41">
        <f ca="1"/>
        <v>1</v>
      </c>
      <c r="D44" s="42" cm="1">
        <f t="array" aca="1" ref="D44" ca="1">+price2</f>
        <v>562.82263313730334</v>
      </c>
      <c r="F44" s="76">
        <v>39</v>
      </c>
      <c r="G44" s="37">
        <v>1121.8946886429501</v>
      </c>
      <c r="H44" s="37">
        <v>1145.9389104187594</v>
      </c>
      <c r="I44" s="37">
        <v>1154.7664238611794</v>
      </c>
      <c r="J44" s="37">
        <v>1163.0215810505572</v>
      </c>
      <c r="K44" s="37">
        <v>1197.7670598795921</v>
      </c>
      <c r="L44" s="37">
        <v>1202.4704444187778</v>
      </c>
      <c r="M44" s="37">
        <v>1177.5983005146543</v>
      </c>
      <c r="N44" s="37">
        <v>1070.5235828744392</v>
      </c>
      <c r="O44" s="37">
        <v>1038.8595262981371</v>
      </c>
      <c r="P44" s="37">
        <v>1080.5635292918294</v>
      </c>
      <c r="Q44" s="37">
        <v>1115.3683749455033</v>
      </c>
      <c r="R44" s="37">
        <v>1141.3561077707286</v>
      </c>
      <c r="S44" s="37">
        <v>1200.9899244094624</v>
      </c>
      <c r="T44" s="37">
        <v>1207.8694536387352</v>
      </c>
      <c r="U44" s="37">
        <v>1224.3220981000732</v>
      </c>
      <c r="V44" s="37">
        <v>1204.3365376212162</v>
      </c>
      <c r="W44" s="37">
        <v>1207.7251512151845</v>
      </c>
      <c r="X44" s="37">
        <v>1089.4229023389128</v>
      </c>
      <c r="Y44" s="37">
        <v>1119.4092419208673</v>
      </c>
      <c r="Z44" s="37">
        <v>1105.533772339576</v>
      </c>
      <c r="AA44" s="37">
        <v>1140.1348772724784</v>
      </c>
      <c r="AB44" s="37">
        <v>1122.9401194397349</v>
      </c>
      <c r="AC44" s="37">
        <v>1026.1700813510902</v>
      </c>
      <c r="AD44" s="37">
        <v>1007.2689649536196</v>
      </c>
      <c r="AE44" s="37">
        <v>1072.3173780622526</v>
      </c>
      <c r="AF44" s="37">
        <v>1098.2509043390721</v>
      </c>
      <c r="AG44" s="37">
        <v>1061.7464114352622</v>
      </c>
      <c r="AH44" s="37">
        <v>1065.7046938027349</v>
      </c>
      <c r="AI44" s="37">
        <v>1113.8347926044819</v>
      </c>
      <c r="AJ44" s="37">
        <v>1034.5297047842741</v>
      </c>
      <c r="AK44" s="37">
        <v>1058.5696620540705</v>
      </c>
      <c r="AL44" s="37">
        <v>1045.4327243677806</v>
      </c>
      <c r="AM44" s="37">
        <v>1063.7605063152769</v>
      </c>
      <c r="AN44" s="37">
        <v>1051.9186035668529</v>
      </c>
      <c r="AO44" s="37">
        <v>1002.9811181107838</v>
      </c>
      <c r="AP44" s="37">
        <v>1087.7953915760504</v>
      </c>
      <c r="AQ44" s="37">
        <v>1104.5447763395623</v>
      </c>
      <c r="AR44" s="37">
        <v>1105.9158082300021</v>
      </c>
      <c r="AS44" s="37">
        <v>1189.2699361005773</v>
      </c>
      <c r="AT44" s="37">
        <v>1218.2858748681874</v>
      </c>
      <c r="AU44" s="37">
        <v>1185.6831395821405</v>
      </c>
      <c r="AV44" s="37">
        <v>1215.2698723102237</v>
      </c>
      <c r="AW44" s="37">
        <v>1251.4301765062448</v>
      </c>
      <c r="AX44" s="37">
        <v>1285.1809964098427</v>
      </c>
      <c r="AY44" s="37">
        <v>1313.9357994655697</v>
      </c>
      <c r="AZ44" s="37">
        <v>1341.5844542125174</v>
      </c>
      <c r="BA44" s="37">
        <v>1260.2841404798332</v>
      </c>
      <c r="BB44" s="37">
        <v>1297.9281927701415</v>
      </c>
      <c r="BC44" s="37">
        <v>1327.0176865341</v>
      </c>
      <c r="BD44" s="37">
        <v>1324.1312364034645</v>
      </c>
      <c r="BE44" s="37">
        <v>1352.7615125670766</v>
      </c>
      <c r="BF44" s="37">
        <v>1295.4042950332539</v>
      </c>
      <c r="BG44" s="37">
        <v>1317.5119731029761</v>
      </c>
      <c r="BH44" s="37">
        <v>1257.4004704760155</v>
      </c>
      <c r="BI44" s="37">
        <v>1235.1964008938194</v>
      </c>
      <c r="BJ44" s="37">
        <v>1197.0012005654089</v>
      </c>
      <c r="BK44" s="37">
        <v>1281.5054741359547</v>
      </c>
      <c r="BL44" s="37">
        <v>1273.1579433106833</v>
      </c>
      <c r="BM44" s="37">
        <v>1244.384059614508</v>
      </c>
      <c r="BN44" s="37">
        <v>1304.8902624839297</v>
      </c>
      <c r="BO44" s="37">
        <v>1341.9698748485182</v>
      </c>
      <c r="BP44" s="37">
        <v>1402.8063258168791</v>
      </c>
      <c r="BQ44" s="37">
        <v>1403.9756588371704</v>
      </c>
      <c r="BR44" s="37">
        <v>1384.445158900043</v>
      </c>
      <c r="BS44" s="37">
        <v>1497.5480434921501</v>
      </c>
      <c r="BT44" s="37">
        <v>1528.3258443273166</v>
      </c>
      <c r="BU44" s="37">
        <v>1524.2087511670206</v>
      </c>
      <c r="BV44" s="37">
        <v>1543.9317563185355</v>
      </c>
      <c r="BW44" s="37">
        <v>1544.9049129029311</v>
      </c>
      <c r="BX44" s="37">
        <v>1492.8449563606664</v>
      </c>
      <c r="BY44" s="37">
        <v>1508.2551841708871</v>
      </c>
      <c r="BZ44" s="37">
        <v>1449.1296625222919</v>
      </c>
      <c r="CA44" s="37">
        <v>1545.8859151088741</v>
      </c>
      <c r="CB44" s="37">
        <v>1495.1855009651929</v>
      </c>
      <c r="CC44" s="37">
        <v>1527.5427059136689</v>
      </c>
      <c r="CD44" s="37">
        <v>1455.28062555931</v>
      </c>
      <c r="CE44" s="37">
        <v>1437.876565458726</v>
      </c>
      <c r="CF44" s="37">
        <v>1377.0872748373783</v>
      </c>
      <c r="CG44" s="37">
        <v>1423.325371499405</v>
      </c>
      <c r="CH44" s="37">
        <v>1503.4138857171902</v>
      </c>
      <c r="CI44" s="37">
        <v>1473.4488044435072</v>
      </c>
      <c r="CJ44" s="37">
        <v>1501.7708438687307</v>
      </c>
      <c r="CK44" s="37">
        <v>1564.4999549155898</v>
      </c>
      <c r="CL44" s="37">
        <v>1506.3205931456509</v>
      </c>
      <c r="CM44" s="37">
        <v>1603.9839760861094</v>
      </c>
      <c r="CN44" s="37">
        <v>1660.6394975456351</v>
      </c>
      <c r="CO44" s="37">
        <v>1600.514840082632</v>
      </c>
      <c r="CP44" s="37">
        <v>1505.5943159532337</v>
      </c>
      <c r="CQ44" s="37">
        <v>1384.0888608930836</v>
      </c>
      <c r="CR44" s="37">
        <v>1289.3166302385589</v>
      </c>
      <c r="CS44" s="37">
        <v>1208.1693593995374</v>
      </c>
      <c r="CT44" s="37">
        <v>1183.9253997441692</v>
      </c>
      <c r="CU44" s="37">
        <v>1214.8103924432808</v>
      </c>
      <c r="CV44" s="37">
        <v>1289.9530829782229</v>
      </c>
      <c r="CW44" s="37">
        <v>1232.6719562746166</v>
      </c>
      <c r="CX44" s="37">
        <v>1237.8714557254086</v>
      </c>
      <c r="CY44" s="37">
        <v>1253.9572155705007</v>
      </c>
      <c r="CZ44" s="37">
        <v>1242.1349330197629</v>
      </c>
      <c r="DA44" s="37">
        <v>1313.8480850980609</v>
      </c>
      <c r="DB44" s="37">
        <v>1345.9787348432035</v>
      </c>
      <c r="DC44" s="37">
        <v>1334.0615081987853</v>
      </c>
      <c r="DD44" s="37">
        <v>1276.3021014623894</v>
      </c>
      <c r="DE44" s="37">
        <v>1229.3770746179921</v>
      </c>
      <c r="DF44" s="37">
        <v>1240.2110623575097</v>
      </c>
      <c r="DG44" s="37">
        <v>1350.4887924986169</v>
      </c>
      <c r="DH44" s="37">
        <v>1321.5757557770082</v>
      </c>
      <c r="DI44" s="37">
        <v>1377.5520453263516</v>
      </c>
      <c r="DJ44" s="37">
        <v>1486.4852811818369</v>
      </c>
      <c r="DK44" s="37">
        <v>1390.9489237712583</v>
      </c>
      <c r="DL44" s="37">
        <v>1531.6902780802225</v>
      </c>
      <c r="DM44" s="37">
        <v>1431.2657913834469</v>
      </c>
      <c r="DN44" s="37">
        <v>1502.482210287058</v>
      </c>
      <c r="DO44" s="37">
        <v>1572.3139638708253</v>
      </c>
      <c r="DP44" s="37">
        <v>1539.7361378485948</v>
      </c>
      <c r="DQ44" s="37">
        <v>1555.1660129171878</v>
      </c>
      <c r="DR44" s="37">
        <v>1454.7502604810302</v>
      </c>
      <c r="DS44" s="37">
        <v>1411.5945060790748</v>
      </c>
      <c r="DT44" s="37">
        <v>1567.0537293404643</v>
      </c>
      <c r="DU44" s="37">
        <v>1599.6012460248617</v>
      </c>
      <c r="DV44" s="37">
        <v>1528.2120504705556</v>
      </c>
      <c r="DW44" s="37">
        <v>1551.8016381898624</v>
      </c>
      <c r="DX44" s="37">
        <v>1563.2655399565178</v>
      </c>
      <c r="DY44" s="37">
        <v>1598.143225440338</v>
      </c>
      <c r="DZ44" s="37">
        <v>1560.9108713378523</v>
      </c>
      <c r="EA44" s="37">
        <v>1597.4028117325258</v>
      </c>
      <c r="EB44" s="37">
        <v>1707.1171133507291</v>
      </c>
      <c r="EC44" s="37">
        <v>1696.456426780321</v>
      </c>
      <c r="ED44" s="37">
        <v>1677.0964152877339</v>
      </c>
      <c r="EE44" s="37">
        <v>1562.4462671426932</v>
      </c>
      <c r="EF44" s="37">
        <v>1588.9513752516548</v>
      </c>
      <c r="EG44" s="37">
        <v>1536.1014377039348</v>
      </c>
      <c r="EH44" s="37">
        <v>1501.2120106421185</v>
      </c>
      <c r="EI44" s="37">
        <v>1508.0276448908839</v>
      </c>
      <c r="EJ44" s="37">
        <v>1548.7102388554886</v>
      </c>
      <c r="EK44" s="37">
        <v>1566.6746476513204</v>
      </c>
      <c r="EL44" s="37">
        <v>1543.3428377278069</v>
      </c>
      <c r="EM44" s="37">
        <v>1580.8052356533008</v>
      </c>
      <c r="EN44" s="37">
        <v>1699.6785990946314</v>
      </c>
      <c r="EO44" s="37">
        <v>1692.4116506389764</v>
      </c>
      <c r="EP44" s="37">
        <v>1803.2423514260613</v>
      </c>
      <c r="EQ44" s="37">
        <v>1772.0893568600295</v>
      </c>
      <c r="ER44" s="37">
        <v>1716.8835929801987</v>
      </c>
      <c r="ES44" s="37">
        <v>1764.9106323415124</v>
      </c>
      <c r="ET44" s="37">
        <v>1714.7015240286207</v>
      </c>
      <c r="EU44" s="37">
        <v>1822.8831000588552</v>
      </c>
      <c r="EV44" s="37">
        <v>1835.6353503805053</v>
      </c>
      <c r="EW44" s="37">
        <v>1823.9881064501819</v>
      </c>
      <c r="EX44" s="37">
        <v>1890.9030869742776</v>
      </c>
      <c r="EY44" s="37">
        <v>1998.8169487202629</v>
      </c>
      <c r="EZ44" s="37">
        <v>2068.9706763795452</v>
      </c>
      <c r="FA44" s="37">
        <v>2037.7527901931969</v>
      </c>
      <c r="FB44" s="37">
        <v>2059.5552871432551</v>
      </c>
      <c r="FC44" s="37">
        <v>2080.424999009791</v>
      </c>
      <c r="FD44" s="37">
        <v>2088.7192954387751</v>
      </c>
      <c r="FE44" s="37">
        <v>2080.5578264598607</v>
      </c>
      <c r="FF44" s="37">
        <v>2058.7372749762012</v>
      </c>
      <c r="FG44" s="37">
        <v>2073.5630867464702</v>
      </c>
      <c r="FH44" s="37">
        <v>2001.879326019226</v>
      </c>
      <c r="FI44" s="37">
        <v>1972.431935172054</v>
      </c>
      <c r="FJ44" s="37">
        <v>1906.4048321509742</v>
      </c>
      <c r="FK44" s="37">
        <v>1947.8050070751908</v>
      </c>
      <c r="FL44" s="37">
        <v>2037.1166737556794</v>
      </c>
      <c r="FM44" s="37">
        <v>1855.895769481406</v>
      </c>
      <c r="FN44" s="37">
        <v>1880.2134817489944</v>
      </c>
      <c r="FO44" s="37">
        <v>1979.7787855881552</v>
      </c>
      <c r="FP44" s="37">
        <v>1998.4465476044613</v>
      </c>
      <c r="FQ44" s="37">
        <v>1906.8239182915368</v>
      </c>
      <c r="FR44" s="37">
        <v>1973.1416091543365</v>
      </c>
      <c r="FS44" s="37">
        <v>1923.8800509391056</v>
      </c>
      <c r="FT44" s="37">
        <v>2058.8960570005756</v>
      </c>
      <c r="FU44" s="37">
        <v>2033.6452270579966</v>
      </c>
      <c r="FV44" s="37">
        <v>1835.520531563096</v>
      </c>
      <c r="FW44" s="37">
        <v>1847.1446958292915</v>
      </c>
      <c r="FX44" s="37">
        <v>1868.2354965618424</v>
      </c>
      <c r="FY44" s="37">
        <v>1898.9631961211994</v>
      </c>
      <c r="FZ44" s="37">
        <v>1852.8407097898576</v>
      </c>
      <c r="GA44" s="37">
        <v>1784.5804524071721</v>
      </c>
      <c r="GB44" s="37">
        <v>1748.0450726011436</v>
      </c>
      <c r="GC44" s="37">
        <v>1704.3008616501518</v>
      </c>
      <c r="GD44" s="37">
        <v>1600.4773742585151</v>
      </c>
      <c r="GE44" s="37">
        <v>1593.7518914610903</v>
      </c>
      <c r="GF44" s="37">
        <v>1715.5576761131038</v>
      </c>
      <c r="GG44" s="37">
        <v>1810.238472401323</v>
      </c>
      <c r="GH44" s="37">
        <v>1694.0372733586794</v>
      </c>
      <c r="GI44" s="37">
        <v>1708.9550424882825</v>
      </c>
      <c r="GJ44" s="37">
        <v>1721.8319618635048</v>
      </c>
      <c r="GK44" s="37">
        <v>1722.6324497835494</v>
      </c>
      <c r="GL44" s="37">
        <v>1817.2334933992045</v>
      </c>
      <c r="GM44" s="37">
        <v>1784.4814861069472</v>
      </c>
      <c r="GN44" s="37">
        <v>1750.2577899775747</v>
      </c>
      <c r="GO44" s="37">
        <v>1753.0268306464561</v>
      </c>
      <c r="GP44" s="37">
        <v>1729.9423843277598</v>
      </c>
      <c r="GQ44" s="37">
        <v>1771.0255105262327</v>
      </c>
      <c r="GR44" s="37">
        <v>1759.5848049722972</v>
      </c>
      <c r="GS44" s="37">
        <v>1602.138709783505</v>
      </c>
      <c r="GT44" s="37">
        <v>1550.6450738301901</v>
      </c>
      <c r="GU44" s="37">
        <v>1449.7647267169386</v>
      </c>
      <c r="GV44" s="37">
        <v>1478.6256204366355</v>
      </c>
      <c r="GW44" s="37">
        <v>1477.2255612967888</v>
      </c>
      <c r="GX44" s="37">
        <v>1512.6271490200334</v>
      </c>
      <c r="GY44" s="37">
        <v>1529.1030896479563</v>
      </c>
      <c r="GZ44" s="37">
        <v>1580.6538965058787</v>
      </c>
      <c r="HA44" s="37">
        <v>1562.9672141655369</v>
      </c>
      <c r="HB44" s="37">
        <v>1459.3222313805047</v>
      </c>
      <c r="HC44" s="37">
        <v>1520.2326976079657</v>
      </c>
      <c r="HD44" s="37">
        <v>1572.1080094956806</v>
      </c>
      <c r="HE44" s="37">
        <v>1687.4938891211782</v>
      </c>
      <c r="HF44" s="37">
        <v>1764.690682922854</v>
      </c>
      <c r="HG44" s="37">
        <v>1825.3674881773029</v>
      </c>
      <c r="HH44" s="37">
        <v>1812.8096228290299</v>
      </c>
      <c r="HI44" s="37">
        <v>1743.0199612370379</v>
      </c>
      <c r="HJ44" s="37">
        <v>1735.0602293516215</v>
      </c>
      <c r="HK44" s="37">
        <v>1794.9085995329028</v>
      </c>
      <c r="HL44" s="37">
        <v>1890.565841907649</v>
      </c>
      <c r="HM44" s="37">
        <v>1832.5064525688917</v>
      </c>
      <c r="HN44" s="37">
        <v>1757.7867051563433</v>
      </c>
      <c r="HO44" s="37">
        <v>1766.7781141731086</v>
      </c>
      <c r="HP44" s="37">
        <v>1752.4800274439226</v>
      </c>
      <c r="HQ44" s="37">
        <v>1755.032769449904</v>
      </c>
      <c r="HR44" s="37">
        <v>1724.184930076163</v>
      </c>
      <c r="HS44" s="37">
        <v>1927.5914647514689</v>
      </c>
      <c r="HT44" s="37">
        <v>1978.2408945821537</v>
      </c>
      <c r="HU44" s="37">
        <v>1919.3174889476563</v>
      </c>
      <c r="HV44" s="37">
        <v>1982.6226968549365</v>
      </c>
      <c r="HW44" s="37">
        <v>2086.303026518895</v>
      </c>
      <c r="HX44" s="37">
        <v>1864.929051562616</v>
      </c>
      <c r="HY44" s="37">
        <v>1760.140135276712</v>
      </c>
      <c r="HZ44" s="37">
        <v>1679.5717610319552</v>
      </c>
      <c r="IA44" s="37">
        <v>1713.8961017384634</v>
      </c>
      <c r="IB44" s="37">
        <v>1739.2374641931176</v>
      </c>
      <c r="IC44" s="37">
        <v>1732.0357366621595</v>
      </c>
      <c r="ID44" s="37">
        <v>1739.1700465656961</v>
      </c>
      <c r="IE44" s="37">
        <v>1780.635924099372</v>
      </c>
      <c r="IF44" s="37">
        <v>1898.1596167147577</v>
      </c>
      <c r="IG44" s="37">
        <v>1855.6324086859972</v>
      </c>
      <c r="IH44" s="37">
        <v>1812.2887218862218</v>
      </c>
      <c r="II44" s="37">
        <v>1869.8667173236404</v>
      </c>
      <c r="IJ44" s="37">
        <v>1886.6675609034032</v>
      </c>
      <c r="IK44" s="37">
        <v>2005.393738514309</v>
      </c>
      <c r="IL44" s="37">
        <v>2061.1174570166745</v>
      </c>
      <c r="IM44" s="37">
        <v>2060.0000559848077</v>
      </c>
      <c r="IN44" s="37">
        <v>2105.4405909342586</v>
      </c>
    </row>
    <row r="45" spans="1:248" ht="15" x14ac:dyDescent="0.2">
      <c r="A45" s="7">
        <v>480</v>
      </c>
      <c r="B45" s="41">
        <f ca="1"/>
        <v>0</v>
      </c>
      <c r="D45" s="42" cm="1">
        <f t="array" aca="1" ref="D45" ca="1">+price2</f>
        <v>32.900817655649909</v>
      </c>
      <c r="F45" s="76">
        <v>40</v>
      </c>
      <c r="G45" s="37">
        <v>1121.8946886429501</v>
      </c>
      <c r="H45" s="37">
        <v>1123.0223571939373</v>
      </c>
      <c r="I45" s="37">
        <v>1049.2214202568823</v>
      </c>
      <c r="J45" s="37">
        <v>1082.9664154659581</v>
      </c>
      <c r="K45" s="37">
        <v>1181.3256645204071</v>
      </c>
      <c r="L45" s="37">
        <v>1220.7899384085983</v>
      </c>
      <c r="M45" s="37">
        <v>1203.3628781954362</v>
      </c>
      <c r="N45" s="37">
        <v>1193.0857162122174</v>
      </c>
      <c r="O45" s="37">
        <v>1222.7705546651339</v>
      </c>
      <c r="P45" s="37">
        <v>1258.8768682838584</v>
      </c>
      <c r="Q45" s="37">
        <v>1289.4676025404617</v>
      </c>
      <c r="R45" s="37">
        <v>1280.8067179500433</v>
      </c>
      <c r="S45" s="37">
        <v>1370.6046077874153</v>
      </c>
      <c r="T45" s="37">
        <v>1411.105156744773</v>
      </c>
      <c r="U45" s="37">
        <v>1389.5890489194342</v>
      </c>
      <c r="V45" s="37">
        <v>1417.5808863792568</v>
      </c>
      <c r="W45" s="37">
        <v>1402.9165056200845</v>
      </c>
      <c r="X45" s="37">
        <v>1369.7165038082219</v>
      </c>
      <c r="Y45" s="37">
        <v>1372.4769231729854</v>
      </c>
      <c r="Z45" s="37">
        <v>1348.392434078731</v>
      </c>
      <c r="AA45" s="37">
        <v>1393.0931640337249</v>
      </c>
      <c r="AB45" s="37">
        <v>1408.6402713407645</v>
      </c>
      <c r="AC45" s="37">
        <v>1507.6842295195415</v>
      </c>
      <c r="AD45" s="37">
        <v>1434.7785668374199</v>
      </c>
      <c r="AE45" s="37">
        <v>1350.6764795863307</v>
      </c>
      <c r="AF45" s="37">
        <v>1298.8137301922743</v>
      </c>
      <c r="AG45" s="37">
        <v>1280.8005246342127</v>
      </c>
      <c r="AH45" s="37">
        <v>1201.8494009604412</v>
      </c>
      <c r="AI45" s="37">
        <v>1225.2121379387681</v>
      </c>
      <c r="AJ45" s="37">
        <v>1268.0421365728837</v>
      </c>
      <c r="AK45" s="37">
        <v>1211.6784968700517</v>
      </c>
      <c r="AL45" s="37">
        <v>1165.2068015842226</v>
      </c>
      <c r="AM45" s="37">
        <v>1147.7498215604001</v>
      </c>
      <c r="AN45" s="37">
        <v>1067.6565009198248</v>
      </c>
      <c r="AO45" s="37">
        <v>1037.5651147833878</v>
      </c>
      <c r="AP45" s="37">
        <v>1033.9626200908965</v>
      </c>
      <c r="AQ45" s="37">
        <v>974.59596276885429</v>
      </c>
      <c r="AR45" s="37">
        <v>971.06316936118253</v>
      </c>
      <c r="AS45" s="37">
        <v>954.38901671744236</v>
      </c>
      <c r="AT45" s="37">
        <v>928.36024269001859</v>
      </c>
      <c r="AU45" s="37">
        <v>962.4538286865552</v>
      </c>
      <c r="AV45" s="37">
        <v>938.57232664415619</v>
      </c>
      <c r="AW45" s="37">
        <v>959.83763015420482</v>
      </c>
      <c r="AX45" s="37">
        <v>971.67418475479371</v>
      </c>
      <c r="AY45" s="37">
        <v>988.75966707828502</v>
      </c>
      <c r="AZ45" s="37">
        <v>907.7764312991485</v>
      </c>
      <c r="BA45" s="37">
        <v>932.01446794751257</v>
      </c>
      <c r="BB45" s="37">
        <v>997.26960137806486</v>
      </c>
      <c r="BC45" s="37">
        <v>1012.6155843336261</v>
      </c>
      <c r="BD45" s="37">
        <v>974.92202496104915</v>
      </c>
      <c r="BE45" s="37">
        <v>1001.1181500895719</v>
      </c>
      <c r="BF45" s="37">
        <v>966.93243391030683</v>
      </c>
      <c r="BG45" s="37">
        <v>1007.3547678308105</v>
      </c>
      <c r="BH45" s="37">
        <v>1091.5177514158504</v>
      </c>
      <c r="BI45" s="37">
        <v>1121.4604331702189</v>
      </c>
      <c r="BJ45" s="37">
        <v>1107.4116258608151</v>
      </c>
      <c r="BK45" s="37">
        <v>1155.1027949945928</v>
      </c>
      <c r="BL45" s="37">
        <v>1204.2534079663499</v>
      </c>
      <c r="BM45" s="37">
        <v>1192.4705169329236</v>
      </c>
      <c r="BN45" s="37">
        <v>1258.5914294343206</v>
      </c>
      <c r="BO45" s="37">
        <v>1263.4840883684121</v>
      </c>
      <c r="BP45" s="37">
        <v>1178.7256130899054</v>
      </c>
      <c r="BQ45" s="37">
        <v>1186.1110636684439</v>
      </c>
      <c r="BR45" s="37">
        <v>1118.9888656976209</v>
      </c>
      <c r="BS45" s="37">
        <v>1139.357416000282</v>
      </c>
      <c r="BT45" s="37">
        <v>1137.1244657220586</v>
      </c>
      <c r="BU45" s="37">
        <v>1143.1933763827851</v>
      </c>
      <c r="BV45" s="37">
        <v>1223.8160530092355</v>
      </c>
      <c r="BW45" s="37">
        <v>1211.6698228700259</v>
      </c>
      <c r="BX45" s="37">
        <v>1214.2605965327059</v>
      </c>
      <c r="BY45" s="37">
        <v>1251.2546842122442</v>
      </c>
      <c r="BZ45" s="37">
        <v>1323.5908028187091</v>
      </c>
      <c r="CA45" s="37">
        <v>1304.4859059539083</v>
      </c>
      <c r="CB45" s="37">
        <v>1298.5283328501152</v>
      </c>
      <c r="CC45" s="37">
        <v>1306.5116382507647</v>
      </c>
      <c r="CD45" s="37">
        <v>1289.9871587874125</v>
      </c>
      <c r="CE45" s="37">
        <v>1248.5510607738322</v>
      </c>
      <c r="CF45" s="37">
        <v>1246.6421726160229</v>
      </c>
      <c r="CG45" s="37">
        <v>1184.1064531581537</v>
      </c>
      <c r="CH45" s="37">
        <v>1228.0034481930957</v>
      </c>
      <c r="CI45" s="37">
        <v>1211.3995682937316</v>
      </c>
      <c r="CJ45" s="37">
        <v>1132.419424180559</v>
      </c>
      <c r="CK45" s="37">
        <v>1056.9726687486116</v>
      </c>
      <c r="CL45" s="37">
        <v>1068.3415430730711</v>
      </c>
      <c r="CM45" s="37">
        <v>1138.0001289258096</v>
      </c>
      <c r="CN45" s="37">
        <v>1139.478323565919</v>
      </c>
      <c r="CO45" s="37">
        <v>1181.9790885475768</v>
      </c>
      <c r="CP45" s="37">
        <v>1153.0460383332952</v>
      </c>
      <c r="CQ45" s="37">
        <v>1126.9369177802712</v>
      </c>
      <c r="CR45" s="37">
        <v>1089.466885341245</v>
      </c>
      <c r="CS45" s="37">
        <v>1142.9729533365266</v>
      </c>
      <c r="CT45" s="37">
        <v>1229.3731459942578</v>
      </c>
      <c r="CU45" s="37">
        <v>1175.6726811145218</v>
      </c>
      <c r="CV45" s="37">
        <v>1150.837595915508</v>
      </c>
      <c r="CW45" s="37">
        <v>1187.0854351112152</v>
      </c>
      <c r="CX45" s="37">
        <v>1210.810101667586</v>
      </c>
      <c r="CY45" s="37">
        <v>1228.8332154643115</v>
      </c>
      <c r="CZ45" s="37">
        <v>1186.4786219974103</v>
      </c>
      <c r="DA45" s="37">
        <v>1204.3733188551091</v>
      </c>
      <c r="DB45" s="37">
        <v>1226.0786570365628</v>
      </c>
      <c r="DC45" s="37">
        <v>1232.0479558518787</v>
      </c>
      <c r="DD45" s="37">
        <v>1161.5017700219034</v>
      </c>
      <c r="DE45" s="37">
        <v>1158.0517322764099</v>
      </c>
      <c r="DF45" s="37">
        <v>1187.5915580672454</v>
      </c>
      <c r="DG45" s="37">
        <v>1258.7104849243851</v>
      </c>
      <c r="DH45" s="37">
        <v>1254.1234155349391</v>
      </c>
      <c r="DI45" s="37">
        <v>1355.5398345527644</v>
      </c>
      <c r="DJ45" s="37">
        <v>1409.3320991744886</v>
      </c>
      <c r="DK45" s="37">
        <v>1430.6480802954507</v>
      </c>
      <c r="DL45" s="37">
        <v>1435.3130665492301</v>
      </c>
      <c r="DM45" s="37">
        <v>1441.3076706077586</v>
      </c>
      <c r="DN45" s="37">
        <v>1471.1209220305875</v>
      </c>
      <c r="DO45" s="37">
        <v>1514.1492319331844</v>
      </c>
      <c r="DP45" s="37">
        <v>1501.5778709040628</v>
      </c>
      <c r="DQ45" s="37">
        <v>1574.2181954999398</v>
      </c>
      <c r="DR45" s="37">
        <v>1579.3583947726418</v>
      </c>
      <c r="DS45" s="37">
        <v>1674.3280768880204</v>
      </c>
      <c r="DT45" s="37">
        <v>1796.2561319935876</v>
      </c>
      <c r="DU45" s="37">
        <v>1767.818431068237</v>
      </c>
      <c r="DV45" s="37">
        <v>1895.2870812923577</v>
      </c>
      <c r="DW45" s="37">
        <v>1923.642723327262</v>
      </c>
      <c r="DX45" s="37">
        <v>1844.2158988050237</v>
      </c>
      <c r="DY45" s="37">
        <v>1787.5168417193272</v>
      </c>
      <c r="DZ45" s="37">
        <v>1812.9460544766794</v>
      </c>
      <c r="EA45" s="37">
        <v>1877.8770482379182</v>
      </c>
      <c r="EB45" s="37">
        <v>1890.2298736474484</v>
      </c>
      <c r="EC45" s="37">
        <v>1799.3212800883512</v>
      </c>
      <c r="ED45" s="37">
        <v>1854.8152207391124</v>
      </c>
      <c r="EE45" s="37">
        <v>1999.6753946860863</v>
      </c>
      <c r="EF45" s="37">
        <v>2011.753092251982</v>
      </c>
      <c r="EG45" s="37">
        <v>2174.6241781484814</v>
      </c>
      <c r="EH45" s="37">
        <v>2215.9416767964185</v>
      </c>
      <c r="EI45" s="37">
        <v>2247.7014810286569</v>
      </c>
      <c r="EJ45" s="37">
        <v>2236.679478498771</v>
      </c>
      <c r="EK45" s="37">
        <v>2291.5902764730345</v>
      </c>
      <c r="EL45" s="37">
        <v>2230.5528650600099</v>
      </c>
      <c r="EM45" s="37">
        <v>2161.6175659023197</v>
      </c>
      <c r="EN45" s="37">
        <v>2130.3089118069993</v>
      </c>
      <c r="EO45" s="37">
        <v>1910.1486694254729</v>
      </c>
      <c r="EP45" s="37">
        <v>1909.8043991206125</v>
      </c>
      <c r="EQ45" s="37">
        <v>1797.4564685100268</v>
      </c>
      <c r="ER45" s="37">
        <v>1850.9750737546485</v>
      </c>
      <c r="ES45" s="37">
        <v>1849.1099087493997</v>
      </c>
      <c r="ET45" s="37">
        <v>1743.5831254139769</v>
      </c>
      <c r="EU45" s="37">
        <v>1793.601288375876</v>
      </c>
      <c r="EV45" s="37">
        <v>1760.8989284189197</v>
      </c>
      <c r="EW45" s="37">
        <v>1763.5422816819346</v>
      </c>
      <c r="EX45" s="37">
        <v>1872.7292942303227</v>
      </c>
      <c r="EY45" s="37">
        <v>1710.8562710134586</v>
      </c>
      <c r="EZ45" s="37">
        <v>1708.8009153246182</v>
      </c>
      <c r="FA45" s="37">
        <v>1781.5617129811849</v>
      </c>
      <c r="FB45" s="37">
        <v>1798.0864607112856</v>
      </c>
      <c r="FC45" s="37">
        <v>1807.5186720086158</v>
      </c>
      <c r="FD45" s="37">
        <v>1648.7273539153989</v>
      </c>
      <c r="FE45" s="37">
        <v>1678.5425719523487</v>
      </c>
      <c r="FF45" s="37">
        <v>1708.3319174611036</v>
      </c>
      <c r="FG45" s="37">
        <v>1603.3261691008397</v>
      </c>
      <c r="FH45" s="37">
        <v>1538.2469368438381</v>
      </c>
      <c r="FI45" s="37">
        <v>1521.4016159501716</v>
      </c>
      <c r="FJ45" s="37">
        <v>1468.649364461985</v>
      </c>
      <c r="FK45" s="37">
        <v>1396.0361618153811</v>
      </c>
      <c r="FL45" s="37">
        <v>1415.0396762120124</v>
      </c>
      <c r="FM45" s="37">
        <v>1420.6281646660996</v>
      </c>
      <c r="FN45" s="37">
        <v>1423.5451264504766</v>
      </c>
      <c r="FO45" s="37">
        <v>1474.7119923874377</v>
      </c>
      <c r="FP45" s="37">
        <v>1416.4864544235411</v>
      </c>
      <c r="FQ45" s="37">
        <v>1408.3516868907266</v>
      </c>
      <c r="FR45" s="37">
        <v>1444.7878380318234</v>
      </c>
      <c r="FS45" s="37">
        <v>1409.7474734793577</v>
      </c>
      <c r="FT45" s="37">
        <v>1412.5139834622653</v>
      </c>
      <c r="FU45" s="37">
        <v>1412.0214449582277</v>
      </c>
      <c r="FV45" s="37">
        <v>1460.6904732506957</v>
      </c>
      <c r="FW45" s="37">
        <v>1518.1836682663561</v>
      </c>
      <c r="FX45" s="37">
        <v>1476.9764987624051</v>
      </c>
      <c r="FY45" s="37">
        <v>1517.3035806559346</v>
      </c>
      <c r="FZ45" s="37">
        <v>1486.3301777895974</v>
      </c>
      <c r="GA45" s="37">
        <v>1342.2640754202648</v>
      </c>
      <c r="GB45" s="37">
        <v>1422.507046094172</v>
      </c>
      <c r="GC45" s="37">
        <v>1509.1949957497591</v>
      </c>
      <c r="GD45" s="37">
        <v>1484.0538780403988</v>
      </c>
      <c r="GE45" s="37">
        <v>1459.9188689315488</v>
      </c>
      <c r="GF45" s="37">
        <v>1398.3554034190079</v>
      </c>
      <c r="GG45" s="37">
        <v>1410.6658033720785</v>
      </c>
      <c r="GH45" s="37">
        <v>1421.6478176003309</v>
      </c>
      <c r="GI45" s="37">
        <v>1466.2663504987136</v>
      </c>
      <c r="GJ45" s="37">
        <v>1431.406786587235</v>
      </c>
      <c r="GK45" s="37">
        <v>1398.4149758517297</v>
      </c>
      <c r="GL45" s="37">
        <v>1515.9144301062738</v>
      </c>
      <c r="GM45" s="37">
        <v>1520.7058243158679</v>
      </c>
      <c r="GN45" s="37">
        <v>1532.8114250952742</v>
      </c>
      <c r="GO45" s="37">
        <v>1609.8677846917792</v>
      </c>
      <c r="GP45" s="37">
        <v>1634.684714906185</v>
      </c>
      <c r="GQ45" s="37">
        <v>1673.1638737651936</v>
      </c>
      <c r="GR45" s="37">
        <v>1623.584601211134</v>
      </c>
      <c r="GS45" s="37">
        <v>1638.5129273368761</v>
      </c>
      <c r="GT45" s="37">
        <v>1726.4941516126773</v>
      </c>
      <c r="GU45" s="37">
        <v>1772.6717521876942</v>
      </c>
      <c r="GV45" s="37">
        <v>1615.1309840548245</v>
      </c>
      <c r="GW45" s="37">
        <v>1622.2529517704234</v>
      </c>
      <c r="GX45" s="37">
        <v>1587.0757501981561</v>
      </c>
      <c r="GY45" s="37">
        <v>1541.1600327074593</v>
      </c>
      <c r="GZ45" s="37">
        <v>1510.1596558738697</v>
      </c>
      <c r="HA45" s="37">
        <v>1492.8503006138558</v>
      </c>
      <c r="HB45" s="37">
        <v>1475.1718634766685</v>
      </c>
      <c r="HC45" s="37">
        <v>1574.9442240776675</v>
      </c>
      <c r="HD45" s="37">
        <v>1554.9714563037603</v>
      </c>
      <c r="HE45" s="37">
        <v>1607.5330175959489</v>
      </c>
      <c r="HF45" s="37">
        <v>1633.3013923796561</v>
      </c>
      <c r="HG45" s="37">
        <v>1623.6141539141386</v>
      </c>
      <c r="HH45" s="37">
        <v>1598.5975934325852</v>
      </c>
      <c r="HI45" s="37">
        <v>1551.8325328223179</v>
      </c>
      <c r="HJ45" s="37">
        <v>1557.7973731063571</v>
      </c>
      <c r="HK45" s="37">
        <v>1543.6760921108462</v>
      </c>
      <c r="HL45" s="37">
        <v>1621.6308811129077</v>
      </c>
      <c r="HM45" s="37">
        <v>1556.0579576139853</v>
      </c>
      <c r="HN45" s="37">
        <v>1577.2100281817827</v>
      </c>
      <c r="HO45" s="37">
        <v>1465.3667453613596</v>
      </c>
      <c r="HP45" s="37">
        <v>1473.4912746255002</v>
      </c>
      <c r="HQ45" s="37">
        <v>1486.1342310054717</v>
      </c>
      <c r="HR45" s="37">
        <v>1447.5955425493084</v>
      </c>
      <c r="HS45" s="37">
        <v>1474.4507442777463</v>
      </c>
      <c r="HT45" s="37">
        <v>1374.1858675548929</v>
      </c>
      <c r="HU45" s="37">
        <v>1420.6645114287023</v>
      </c>
      <c r="HV45" s="37">
        <v>1443.5032654430304</v>
      </c>
      <c r="HW45" s="37">
        <v>1449.7717040608954</v>
      </c>
      <c r="HX45" s="37">
        <v>1430.661817859781</v>
      </c>
      <c r="HY45" s="37">
        <v>1494.317630916991</v>
      </c>
      <c r="HZ45" s="37">
        <v>1446.033544216034</v>
      </c>
      <c r="IA45" s="37">
        <v>1467.7421910988021</v>
      </c>
      <c r="IB45" s="37">
        <v>1450.2892993609755</v>
      </c>
      <c r="IC45" s="37">
        <v>1389.1972719737314</v>
      </c>
      <c r="ID45" s="37">
        <v>1405.1480698641017</v>
      </c>
      <c r="IE45" s="37">
        <v>1370.5788799354734</v>
      </c>
      <c r="IF45" s="37">
        <v>1430.1225796390877</v>
      </c>
      <c r="IG45" s="37">
        <v>1431.8884022734692</v>
      </c>
      <c r="IH45" s="37">
        <v>1345.177633257462</v>
      </c>
      <c r="II45" s="37">
        <v>1431.7184741327492</v>
      </c>
      <c r="IJ45" s="37">
        <v>1581.8114712935903</v>
      </c>
      <c r="IK45" s="37">
        <v>1483.4730939586516</v>
      </c>
      <c r="IL45" s="37">
        <v>1503.4901747837598</v>
      </c>
      <c r="IM45" s="37">
        <v>1520.0343549099359</v>
      </c>
      <c r="IN45" s="37">
        <v>1444.6745134796595</v>
      </c>
    </row>
    <row r="46" spans="1:248" ht="15" x14ac:dyDescent="0.2">
      <c r="A46" s="7">
        <v>500</v>
      </c>
      <c r="B46" s="41">
        <f ca="1"/>
        <v>3</v>
      </c>
      <c r="D46" s="42" cm="1">
        <f t="array" aca="1" ref="D46" ca="1">+price2</f>
        <v>122.60308299688825</v>
      </c>
      <c r="F46" s="76">
        <v>41</v>
      </c>
      <c r="G46" s="37">
        <v>1121.8946886429501</v>
      </c>
      <c r="H46" s="37">
        <v>1142.3661141078207</v>
      </c>
      <c r="I46" s="37">
        <v>1190.7103933935591</v>
      </c>
      <c r="J46" s="37">
        <v>1190.403479982554</v>
      </c>
      <c r="K46" s="37">
        <v>1184.5234226842526</v>
      </c>
      <c r="L46" s="37">
        <v>1230.7138888869742</v>
      </c>
      <c r="M46" s="37">
        <v>1266.9181088260659</v>
      </c>
      <c r="N46" s="37">
        <v>1276.4594255205241</v>
      </c>
      <c r="O46" s="37">
        <v>1307.9583596143984</v>
      </c>
      <c r="P46" s="37">
        <v>1361.4691818768345</v>
      </c>
      <c r="Q46" s="37">
        <v>1376.7704586844279</v>
      </c>
      <c r="R46" s="37">
        <v>1368.923931424393</v>
      </c>
      <c r="S46" s="37">
        <v>1325.041379249169</v>
      </c>
      <c r="T46" s="37">
        <v>1270.7326559935941</v>
      </c>
      <c r="U46" s="37">
        <v>1236.7739895802595</v>
      </c>
      <c r="V46" s="37">
        <v>1203.0718255988327</v>
      </c>
      <c r="W46" s="37">
        <v>1222.4777989158106</v>
      </c>
      <c r="X46" s="37">
        <v>1219.1996046615648</v>
      </c>
      <c r="Y46" s="37">
        <v>1210.1206341677826</v>
      </c>
      <c r="Z46" s="37">
        <v>1177.1713778511109</v>
      </c>
      <c r="AA46" s="37">
        <v>1127.0136408054675</v>
      </c>
      <c r="AB46" s="37">
        <v>1150.6678817283585</v>
      </c>
      <c r="AC46" s="37">
        <v>1189.2524912524136</v>
      </c>
      <c r="AD46" s="37">
        <v>1176.934103695095</v>
      </c>
      <c r="AE46" s="37">
        <v>1142.0581167351529</v>
      </c>
      <c r="AF46" s="37">
        <v>1209.800667987075</v>
      </c>
      <c r="AG46" s="37">
        <v>1185.4445186610869</v>
      </c>
      <c r="AH46" s="37">
        <v>1136.2868435544804</v>
      </c>
      <c r="AI46" s="37">
        <v>1128.686473877131</v>
      </c>
      <c r="AJ46" s="37">
        <v>1146.3287787735783</v>
      </c>
      <c r="AK46" s="37">
        <v>1206.8580117209651</v>
      </c>
      <c r="AL46" s="37">
        <v>1240.5072953313743</v>
      </c>
      <c r="AM46" s="37">
        <v>1238.2689789176072</v>
      </c>
      <c r="AN46" s="37">
        <v>1182.3922359945814</v>
      </c>
      <c r="AO46" s="37">
        <v>1172.8662220453309</v>
      </c>
      <c r="AP46" s="37">
        <v>1142.1675306121481</v>
      </c>
      <c r="AQ46" s="37">
        <v>1163.6189766644891</v>
      </c>
      <c r="AR46" s="37">
        <v>1144.3179017209495</v>
      </c>
      <c r="AS46" s="37">
        <v>1151.0808355879196</v>
      </c>
      <c r="AT46" s="37">
        <v>1098.8121005916057</v>
      </c>
      <c r="AU46" s="37">
        <v>1035.9221805657023</v>
      </c>
      <c r="AV46" s="37">
        <v>1047.681905434177</v>
      </c>
      <c r="AW46" s="37">
        <v>1076.2780079711674</v>
      </c>
      <c r="AX46" s="37">
        <v>1107.2543290309445</v>
      </c>
      <c r="AY46" s="37">
        <v>1074.6362384857316</v>
      </c>
      <c r="AZ46" s="37">
        <v>1060.6634607588467</v>
      </c>
      <c r="BA46" s="37">
        <v>986.87621330099523</v>
      </c>
      <c r="BB46" s="37">
        <v>962.5795450384885</v>
      </c>
      <c r="BC46" s="37">
        <v>993.92551936135408</v>
      </c>
      <c r="BD46" s="37">
        <v>982.00206632950142</v>
      </c>
      <c r="BE46" s="37">
        <v>995.07608643818651</v>
      </c>
      <c r="BF46" s="37">
        <v>1006.5625197309391</v>
      </c>
      <c r="BG46" s="37">
        <v>950.21363813431594</v>
      </c>
      <c r="BH46" s="37">
        <v>903.13174877854362</v>
      </c>
      <c r="BI46" s="37">
        <v>885.06174801723967</v>
      </c>
      <c r="BJ46" s="37">
        <v>888.53753029669178</v>
      </c>
      <c r="BK46" s="37">
        <v>917.62825529401255</v>
      </c>
      <c r="BL46" s="37">
        <v>885.87703881529558</v>
      </c>
      <c r="BM46" s="37">
        <v>878.05604149720295</v>
      </c>
      <c r="BN46" s="37">
        <v>900.54851665445165</v>
      </c>
      <c r="BO46" s="37">
        <v>898.72011378148954</v>
      </c>
      <c r="BP46" s="37">
        <v>910.02538754235798</v>
      </c>
      <c r="BQ46" s="37">
        <v>899.73232885420305</v>
      </c>
      <c r="BR46" s="37">
        <v>914.86025426885078</v>
      </c>
      <c r="BS46" s="37">
        <v>878.09750311780704</v>
      </c>
      <c r="BT46" s="37">
        <v>904.59702638460271</v>
      </c>
      <c r="BU46" s="37">
        <v>897.72798768536859</v>
      </c>
      <c r="BV46" s="37">
        <v>892.28241243612729</v>
      </c>
      <c r="BW46" s="37">
        <v>915.18383480958721</v>
      </c>
      <c r="BX46" s="37">
        <v>886.45583594925768</v>
      </c>
      <c r="BY46" s="37">
        <v>904.54328595004858</v>
      </c>
      <c r="BZ46" s="37">
        <v>852.46990223849207</v>
      </c>
      <c r="CA46" s="37">
        <v>854.69162514538016</v>
      </c>
      <c r="CB46" s="37">
        <v>864.92360451236448</v>
      </c>
      <c r="CC46" s="37">
        <v>885.38099988551437</v>
      </c>
      <c r="CD46" s="37">
        <v>855.47641059025511</v>
      </c>
      <c r="CE46" s="37">
        <v>854.07795490048272</v>
      </c>
      <c r="CF46" s="37">
        <v>866.35306397643126</v>
      </c>
      <c r="CG46" s="37">
        <v>856.7351873870324</v>
      </c>
      <c r="CH46" s="37">
        <v>863.27407496139438</v>
      </c>
      <c r="CI46" s="37">
        <v>877.71766639556097</v>
      </c>
      <c r="CJ46" s="37">
        <v>914.40925949621339</v>
      </c>
      <c r="CK46" s="37">
        <v>933.16161263681272</v>
      </c>
      <c r="CL46" s="37">
        <v>854.81593962766078</v>
      </c>
      <c r="CM46" s="37">
        <v>879.06871624042014</v>
      </c>
      <c r="CN46" s="37">
        <v>888.07319932002156</v>
      </c>
      <c r="CO46" s="37">
        <v>836.38653315860938</v>
      </c>
      <c r="CP46" s="37">
        <v>843.99247437171323</v>
      </c>
      <c r="CQ46" s="37">
        <v>872.49080849058862</v>
      </c>
      <c r="CR46" s="37">
        <v>902.01824272424869</v>
      </c>
      <c r="CS46" s="37">
        <v>898.71771324150404</v>
      </c>
      <c r="CT46" s="37">
        <v>944.07425667623647</v>
      </c>
      <c r="CU46" s="37">
        <v>937.43654199503158</v>
      </c>
      <c r="CV46" s="37">
        <v>969.52929334076725</v>
      </c>
      <c r="CW46" s="37">
        <v>905.4962065292583</v>
      </c>
      <c r="CX46" s="37">
        <v>920.10677320959473</v>
      </c>
      <c r="CY46" s="37">
        <v>934.41738380606989</v>
      </c>
      <c r="CZ46" s="37">
        <v>1015.5676556089496</v>
      </c>
      <c r="DA46" s="37">
        <v>1074.2932057651217</v>
      </c>
      <c r="DB46" s="37">
        <v>1156.6639124739684</v>
      </c>
      <c r="DC46" s="37">
        <v>1111.3361443473457</v>
      </c>
      <c r="DD46" s="37">
        <v>1163.1722539232408</v>
      </c>
      <c r="DE46" s="37">
        <v>1197.0362304342493</v>
      </c>
      <c r="DF46" s="37">
        <v>1220.62970839064</v>
      </c>
      <c r="DG46" s="37">
        <v>1253.8904839751528</v>
      </c>
      <c r="DH46" s="37">
        <v>1195.8817510134872</v>
      </c>
      <c r="DI46" s="37">
        <v>1205.6772429711186</v>
      </c>
      <c r="DJ46" s="37">
        <v>1169.0276557557052</v>
      </c>
      <c r="DK46" s="37">
        <v>1148.8843919243882</v>
      </c>
      <c r="DL46" s="37">
        <v>1125.9068977697523</v>
      </c>
      <c r="DM46" s="37">
        <v>1086.9185227373514</v>
      </c>
      <c r="DN46" s="37">
        <v>1132.5153637313115</v>
      </c>
      <c r="DO46" s="37">
        <v>1145.3955712584905</v>
      </c>
      <c r="DP46" s="37">
        <v>1147.5085373551474</v>
      </c>
      <c r="DQ46" s="37">
        <v>1171.9867445382267</v>
      </c>
      <c r="DR46" s="37">
        <v>1189.5958887283198</v>
      </c>
      <c r="DS46" s="37">
        <v>1181.1704980399654</v>
      </c>
      <c r="DT46" s="37">
        <v>1234.0974416374886</v>
      </c>
      <c r="DU46" s="37">
        <v>1203.7383030943492</v>
      </c>
      <c r="DV46" s="37">
        <v>1180.8413900336504</v>
      </c>
      <c r="DW46" s="37">
        <v>1170.2703798040004</v>
      </c>
      <c r="DX46" s="37">
        <v>1144.4470046810609</v>
      </c>
      <c r="DY46" s="37">
        <v>1187.9886691522699</v>
      </c>
      <c r="DZ46" s="37">
        <v>1162.6738568677458</v>
      </c>
      <c r="EA46" s="37">
        <v>1194.0225284878802</v>
      </c>
      <c r="EB46" s="37">
        <v>1253.6229057412131</v>
      </c>
      <c r="EC46" s="37">
        <v>1339.6710935526553</v>
      </c>
      <c r="ED46" s="37">
        <v>1395.1572870413966</v>
      </c>
      <c r="EE46" s="37">
        <v>1435.0118965610186</v>
      </c>
      <c r="EF46" s="37">
        <v>1405.5523037084915</v>
      </c>
      <c r="EG46" s="37">
        <v>1476.5597539496753</v>
      </c>
      <c r="EH46" s="37">
        <v>1451.0364775216767</v>
      </c>
      <c r="EI46" s="37">
        <v>1447.6738098798323</v>
      </c>
      <c r="EJ46" s="37">
        <v>1566.3185855959446</v>
      </c>
      <c r="EK46" s="37">
        <v>1510.7521317974927</v>
      </c>
      <c r="EL46" s="37">
        <v>1598.968548330339</v>
      </c>
      <c r="EM46" s="37">
        <v>1592.233449830997</v>
      </c>
      <c r="EN46" s="37">
        <v>1658.6172030824259</v>
      </c>
      <c r="EO46" s="37">
        <v>1635.004264887652</v>
      </c>
      <c r="EP46" s="37">
        <v>1661.5531050935413</v>
      </c>
      <c r="EQ46" s="37">
        <v>1661.1091493848387</v>
      </c>
      <c r="ER46" s="37">
        <v>1611.0226419141572</v>
      </c>
      <c r="ES46" s="37">
        <v>1558.3309860283825</v>
      </c>
      <c r="ET46" s="37">
        <v>1562.5956730717219</v>
      </c>
      <c r="EU46" s="37">
        <v>1488.0817967715534</v>
      </c>
      <c r="EV46" s="37">
        <v>1484.0890561319459</v>
      </c>
      <c r="EW46" s="37">
        <v>1553.3060263511234</v>
      </c>
      <c r="EX46" s="37">
        <v>1583.9853135799926</v>
      </c>
      <c r="EY46" s="37">
        <v>1507.3442622775488</v>
      </c>
      <c r="EZ46" s="37">
        <v>1610.1603978698693</v>
      </c>
      <c r="FA46" s="37">
        <v>1671.6406729719649</v>
      </c>
      <c r="FB46" s="37">
        <v>1636.0308916653896</v>
      </c>
      <c r="FC46" s="37">
        <v>1598.0848451845043</v>
      </c>
      <c r="FD46" s="37">
        <v>1524.6196347320897</v>
      </c>
      <c r="FE46" s="37">
        <v>1524.4952270184529</v>
      </c>
      <c r="FF46" s="37">
        <v>1518.5246675943133</v>
      </c>
      <c r="FG46" s="37">
        <v>1462.519589605773</v>
      </c>
      <c r="FH46" s="37">
        <v>1396.0010369934353</v>
      </c>
      <c r="FI46" s="37">
        <v>1345.5915081502728</v>
      </c>
      <c r="FJ46" s="37">
        <v>1274.5112440493981</v>
      </c>
      <c r="FK46" s="37">
        <v>1144.2420661024562</v>
      </c>
      <c r="FL46" s="37">
        <v>1155.0030124534587</v>
      </c>
      <c r="FM46" s="37">
        <v>1144.7156057743018</v>
      </c>
      <c r="FN46" s="37">
        <v>1142.7109649552381</v>
      </c>
      <c r="FO46" s="37">
        <v>1180.0358172594063</v>
      </c>
      <c r="FP46" s="37">
        <v>1206.6740749847704</v>
      </c>
      <c r="FQ46" s="37">
        <v>1172.4455469732707</v>
      </c>
      <c r="FR46" s="37">
        <v>1209.1407440761061</v>
      </c>
      <c r="FS46" s="37">
        <v>1188.9221544823406</v>
      </c>
      <c r="FT46" s="37">
        <v>1143.1850909966931</v>
      </c>
      <c r="FU46" s="37">
        <v>1160.8665811775447</v>
      </c>
      <c r="FV46" s="37">
        <v>1139.4468587099327</v>
      </c>
      <c r="FW46" s="37">
        <v>1180.7602261123375</v>
      </c>
      <c r="FX46" s="37">
        <v>1203.9208483744949</v>
      </c>
      <c r="FY46" s="37">
        <v>1173.6552491946611</v>
      </c>
      <c r="FZ46" s="37">
        <v>1123.7976919546954</v>
      </c>
      <c r="GA46" s="37">
        <v>1106.6874528110156</v>
      </c>
      <c r="GB46" s="37">
        <v>1125.7046398719513</v>
      </c>
      <c r="GC46" s="37">
        <v>1126.608065496891</v>
      </c>
      <c r="GD46" s="37">
        <v>1088.9497756045535</v>
      </c>
      <c r="GE46" s="37">
        <v>1041.4736003163364</v>
      </c>
      <c r="GF46" s="37">
        <v>1043.0939150122692</v>
      </c>
      <c r="GG46" s="37">
        <v>1055.0982600092425</v>
      </c>
      <c r="GH46" s="37">
        <v>1101.1824926889981</v>
      </c>
      <c r="GI46" s="37">
        <v>1126.1337022238697</v>
      </c>
      <c r="GJ46" s="37">
        <v>1083.4537042167021</v>
      </c>
      <c r="GK46" s="37">
        <v>1047.6363740726886</v>
      </c>
      <c r="GL46" s="37">
        <v>1028.1985682707852</v>
      </c>
      <c r="GM46" s="37">
        <v>911.96461284478528</v>
      </c>
      <c r="GN46" s="37">
        <v>956.65103973800319</v>
      </c>
      <c r="GO46" s="37">
        <v>864.22642365335275</v>
      </c>
      <c r="GP46" s="37">
        <v>829.5504650467891</v>
      </c>
      <c r="GQ46" s="37">
        <v>880.2099206204889</v>
      </c>
      <c r="GR46" s="37">
        <v>874.30712702483095</v>
      </c>
      <c r="GS46" s="37">
        <v>874.38451877007719</v>
      </c>
      <c r="GT46" s="37">
        <v>880.04877196673556</v>
      </c>
      <c r="GU46" s="37">
        <v>874.97845655910714</v>
      </c>
      <c r="GV46" s="37">
        <v>886.16596147446171</v>
      </c>
      <c r="GW46" s="37">
        <v>932.42561594965423</v>
      </c>
      <c r="GX46" s="37">
        <v>882.71564549591324</v>
      </c>
      <c r="GY46" s="37">
        <v>860.08764254092853</v>
      </c>
      <c r="GZ46" s="37">
        <v>857.86327371040431</v>
      </c>
      <c r="HA46" s="37">
        <v>945.61014741749341</v>
      </c>
      <c r="HB46" s="37">
        <v>926.63424374868691</v>
      </c>
      <c r="HC46" s="37">
        <v>932.43820732837446</v>
      </c>
      <c r="HD46" s="37">
        <v>1017.9385049884486</v>
      </c>
      <c r="HE46" s="37">
        <v>931.83507328902806</v>
      </c>
      <c r="HF46" s="37">
        <v>958.92500188722408</v>
      </c>
      <c r="HG46" s="37">
        <v>955.12681676233672</v>
      </c>
      <c r="HH46" s="37">
        <v>947.06483685969829</v>
      </c>
      <c r="HI46" s="37">
        <v>926.99797568014594</v>
      </c>
      <c r="HJ46" s="37">
        <v>1008.7679938075717</v>
      </c>
      <c r="HK46" s="37">
        <v>1096.5271864343936</v>
      </c>
      <c r="HL46" s="37">
        <v>1138.329027177869</v>
      </c>
      <c r="HM46" s="37">
        <v>1277.9917362250587</v>
      </c>
      <c r="HN46" s="37">
        <v>1243.0782065583858</v>
      </c>
      <c r="HO46" s="37">
        <v>1266.7870031384293</v>
      </c>
      <c r="HP46" s="37">
        <v>1264.619358481722</v>
      </c>
      <c r="HQ46" s="37">
        <v>1275.1002920762814</v>
      </c>
      <c r="HR46" s="37">
        <v>1283.6745404073929</v>
      </c>
      <c r="HS46" s="37">
        <v>1191.6484334382112</v>
      </c>
      <c r="HT46" s="37">
        <v>1238.2045276807989</v>
      </c>
      <c r="HU46" s="37">
        <v>1349.5644413310001</v>
      </c>
      <c r="HV46" s="37">
        <v>1295.990983098656</v>
      </c>
      <c r="HW46" s="37">
        <v>1401.0881810195749</v>
      </c>
      <c r="HX46" s="37">
        <v>1437.5428768347326</v>
      </c>
      <c r="HY46" s="37">
        <v>1410.2086903548316</v>
      </c>
      <c r="HZ46" s="37">
        <v>1363.7669248058344</v>
      </c>
      <c r="IA46" s="37">
        <v>1320.7204958956779</v>
      </c>
      <c r="IB46" s="37">
        <v>1364.1815180490119</v>
      </c>
      <c r="IC46" s="37">
        <v>1332.4490313541799</v>
      </c>
      <c r="ID46" s="37">
        <v>1276.7146464868395</v>
      </c>
      <c r="IE46" s="37">
        <v>1211.4568668861712</v>
      </c>
      <c r="IF46" s="37">
        <v>1219.2891113929468</v>
      </c>
      <c r="IG46" s="37">
        <v>1277.4068796906968</v>
      </c>
      <c r="IH46" s="37">
        <v>1277.7885067729992</v>
      </c>
      <c r="II46" s="37">
        <v>1230.8763182980847</v>
      </c>
      <c r="IJ46" s="37">
        <v>1214.9978713394971</v>
      </c>
      <c r="IK46" s="37">
        <v>1218.9229673495479</v>
      </c>
      <c r="IL46" s="37">
        <v>1200.3566076920117</v>
      </c>
      <c r="IM46" s="37">
        <v>1239.5538176450405</v>
      </c>
      <c r="IN46" s="37">
        <v>1265.5395214182518</v>
      </c>
    </row>
    <row r="47" spans="1:248" ht="15" x14ac:dyDescent="0.2">
      <c r="A47" s="7">
        <v>520</v>
      </c>
      <c r="B47" s="41">
        <f ca="1"/>
        <v>0</v>
      </c>
      <c r="D47" s="42" cm="1">
        <f t="array" aca="1" ref="D47" ca="1">+price2</f>
        <v>450.07223780162815</v>
      </c>
      <c r="F47" s="76">
        <v>42</v>
      </c>
      <c r="G47" s="37">
        <v>1121.8946886429501</v>
      </c>
      <c r="H47" s="37">
        <v>1109.5987018669891</v>
      </c>
      <c r="I47" s="37">
        <v>1041.9903379060606</v>
      </c>
      <c r="J47" s="37">
        <v>1007.072619949915</v>
      </c>
      <c r="K47" s="37">
        <v>997.59637991939712</v>
      </c>
      <c r="L47" s="37">
        <v>1003.441663092096</v>
      </c>
      <c r="M47" s="37">
        <v>1105.1786951821891</v>
      </c>
      <c r="N47" s="37">
        <v>1093.6776043070486</v>
      </c>
      <c r="O47" s="37">
        <v>1082.9188074700489</v>
      </c>
      <c r="P47" s="37">
        <v>1064.1564734224246</v>
      </c>
      <c r="Q47" s="37">
        <v>1014.1028063574515</v>
      </c>
      <c r="R47" s="37">
        <v>1037.9119169797573</v>
      </c>
      <c r="S47" s="37">
        <v>1085.6267338342464</v>
      </c>
      <c r="T47" s="37">
        <v>1120.8583886329752</v>
      </c>
      <c r="U47" s="37">
        <v>1151.7666542339903</v>
      </c>
      <c r="V47" s="37">
        <v>1137.390900794182</v>
      </c>
      <c r="W47" s="37">
        <v>1098.5615181231515</v>
      </c>
      <c r="X47" s="37">
        <v>1060.0553959623173</v>
      </c>
      <c r="Y47" s="37">
        <v>1029.9682028677873</v>
      </c>
      <c r="Z47" s="37">
        <v>1100.1172277167727</v>
      </c>
      <c r="AA47" s="37">
        <v>1041.4322529584708</v>
      </c>
      <c r="AB47" s="37">
        <v>1050.401062927898</v>
      </c>
      <c r="AC47" s="37">
        <v>1054.9066748726541</v>
      </c>
      <c r="AD47" s="37">
        <v>957.84784169668796</v>
      </c>
      <c r="AE47" s="37">
        <v>994.3200315827761</v>
      </c>
      <c r="AF47" s="37">
        <v>1004.1666604042978</v>
      </c>
      <c r="AG47" s="37">
        <v>1116.4055376196561</v>
      </c>
      <c r="AH47" s="37">
        <v>1159.3112970149634</v>
      </c>
      <c r="AI47" s="37">
        <v>1126.3370411692372</v>
      </c>
      <c r="AJ47" s="37">
        <v>1144.0111162993826</v>
      </c>
      <c r="AK47" s="37">
        <v>1169.1980036670661</v>
      </c>
      <c r="AL47" s="37">
        <v>1142.9165644237019</v>
      </c>
      <c r="AM47" s="37">
        <v>1107.1970117682311</v>
      </c>
      <c r="AN47" s="37">
        <v>1141.335035789833</v>
      </c>
      <c r="AO47" s="37">
        <v>1171.5590290683867</v>
      </c>
      <c r="AP47" s="37">
        <v>1080.0830648211056</v>
      </c>
      <c r="AQ47" s="37">
        <v>1081.3783646965412</v>
      </c>
      <c r="AR47" s="37">
        <v>1134.2213013664782</v>
      </c>
      <c r="AS47" s="37">
        <v>1122.1450495652</v>
      </c>
      <c r="AT47" s="37">
        <v>1141.2572013782267</v>
      </c>
      <c r="AU47" s="37">
        <v>1262.3310842371345</v>
      </c>
      <c r="AV47" s="37">
        <v>1198.5878354146414</v>
      </c>
      <c r="AW47" s="37">
        <v>1175.8662939776686</v>
      </c>
      <c r="AX47" s="37">
        <v>1185.3533096210956</v>
      </c>
      <c r="AY47" s="37">
        <v>1088.5119930774533</v>
      </c>
      <c r="AZ47" s="37">
        <v>1133.5652836652671</v>
      </c>
      <c r="BA47" s="37">
        <v>1120.5006586254547</v>
      </c>
      <c r="BB47" s="37">
        <v>1083.4876261934712</v>
      </c>
      <c r="BC47" s="37">
        <v>1060.7172728287612</v>
      </c>
      <c r="BD47" s="37">
        <v>1078.0375060322522</v>
      </c>
      <c r="BE47" s="37">
        <v>1095.7083141604774</v>
      </c>
      <c r="BF47" s="37">
        <v>1025.925636313933</v>
      </c>
      <c r="BG47" s="37">
        <v>1060.964734567506</v>
      </c>
      <c r="BH47" s="37">
        <v>1088.9783392265049</v>
      </c>
      <c r="BI47" s="37">
        <v>1109.1748698641698</v>
      </c>
      <c r="BJ47" s="37">
        <v>1086.3459976081858</v>
      </c>
      <c r="BK47" s="37">
        <v>1103.244061808603</v>
      </c>
      <c r="BL47" s="37">
        <v>1095.2269333555296</v>
      </c>
      <c r="BM47" s="37">
        <v>1113.5122842439746</v>
      </c>
      <c r="BN47" s="37">
        <v>1029.6137501799985</v>
      </c>
      <c r="BO47" s="37">
        <v>976.50153998301732</v>
      </c>
      <c r="BP47" s="37">
        <v>976.00860146619982</v>
      </c>
      <c r="BQ47" s="37">
        <v>965.16496406335159</v>
      </c>
      <c r="BR47" s="37">
        <v>985.35040808505153</v>
      </c>
      <c r="BS47" s="37">
        <v>895.77374368939422</v>
      </c>
      <c r="BT47" s="37">
        <v>911.34426416989254</v>
      </c>
      <c r="BU47" s="37">
        <v>965.69377381176844</v>
      </c>
      <c r="BV47" s="37">
        <v>943.14570996149928</v>
      </c>
      <c r="BW47" s="37">
        <v>942.34692793973818</v>
      </c>
      <c r="BX47" s="37">
        <v>938.13575020717656</v>
      </c>
      <c r="BY47" s="37">
        <v>957.64881871235752</v>
      </c>
      <c r="BZ47" s="37">
        <v>913.38762236650928</v>
      </c>
      <c r="CA47" s="37">
        <v>936.54070321322627</v>
      </c>
      <c r="CB47" s="37">
        <v>966.82026434341276</v>
      </c>
      <c r="CC47" s="37">
        <v>920.49158026567659</v>
      </c>
      <c r="CD47" s="37">
        <v>1008.8878559496139</v>
      </c>
      <c r="CE47" s="37">
        <v>1024.7873118718155</v>
      </c>
      <c r="CF47" s="37">
        <v>1137.6428752147617</v>
      </c>
      <c r="CG47" s="37">
        <v>1088.0313144333281</v>
      </c>
      <c r="CH47" s="37">
        <v>1165.7804956946982</v>
      </c>
      <c r="CI47" s="37">
        <v>1148.5888115822193</v>
      </c>
      <c r="CJ47" s="37">
        <v>1133.368168806122</v>
      </c>
      <c r="CK47" s="37">
        <v>1217.0431349695391</v>
      </c>
      <c r="CL47" s="37">
        <v>1245.3515395734439</v>
      </c>
      <c r="CM47" s="37">
        <v>1311.0972943983807</v>
      </c>
      <c r="CN47" s="37">
        <v>1272.1606207638763</v>
      </c>
      <c r="CO47" s="37">
        <v>1209.1774363470715</v>
      </c>
      <c r="CP47" s="37">
        <v>1194.4082882278285</v>
      </c>
      <c r="CQ47" s="37">
        <v>1112.1524973012345</v>
      </c>
      <c r="CR47" s="37">
        <v>1100.893358743474</v>
      </c>
      <c r="CS47" s="37">
        <v>1058.2838622468366</v>
      </c>
      <c r="CT47" s="37">
        <v>1048.0730494581207</v>
      </c>
      <c r="CU47" s="37">
        <v>1093.796032915084</v>
      </c>
      <c r="CV47" s="37">
        <v>1116.6978452088085</v>
      </c>
      <c r="CW47" s="37">
        <v>1147.7993895124532</v>
      </c>
      <c r="CX47" s="37">
        <v>1140.600285673243</v>
      </c>
      <c r="CY47" s="37">
        <v>1260.3659503977476</v>
      </c>
      <c r="CZ47" s="37">
        <v>1289.6113313568389</v>
      </c>
      <c r="DA47" s="37">
        <v>1285.7724738944212</v>
      </c>
      <c r="DB47" s="37">
        <v>1343.9673635704594</v>
      </c>
      <c r="DC47" s="37">
        <v>1385.1154644201549</v>
      </c>
      <c r="DD47" s="37">
        <v>1411.9347058183853</v>
      </c>
      <c r="DE47" s="37">
        <v>1427.992166236095</v>
      </c>
      <c r="DF47" s="37">
        <v>1474.4655676303689</v>
      </c>
      <c r="DG47" s="37">
        <v>1527.1718590282173</v>
      </c>
      <c r="DH47" s="37">
        <v>1473.4535532485595</v>
      </c>
      <c r="DI47" s="37">
        <v>1448.5119155187747</v>
      </c>
      <c r="DJ47" s="37">
        <v>1431.2179332643339</v>
      </c>
      <c r="DK47" s="37">
        <v>1354.184442532608</v>
      </c>
      <c r="DL47" s="37">
        <v>1381.9981529219915</v>
      </c>
      <c r="DM47" s="37">
        <v>1605.9058365675469</v>
      </c>
      <c r="DN47" s="37">
        <v>1730.464066093786</v>
      </c>
      <c r="DO47" s="37">
        <v>1792.7997749699205</v>
      </c>
      <c r="DP47" s="37">
        <v>1870.9877163418985</v>
      </c>
      <c r="DQ47" s="37">
        <v>1902.4107571921877</v>
      </c>
      <c r="DR47" s="37">
        <v>1819.3165773627418</v>
      </c>
      <c r="DS47" s="37">
        <v>1771.0210921848789</v>
      </c>
      <c r="DT47" s="37">
        <v>1873.4147801867612</v>
      </c>
      <c r="DU47" s="37">
        <v>1804.9648452369913</v>
      </c>
      <c r="DV47" s="37">
        <v>1714.4367343984215</v>
      </c>
      <c r="DW47" s="37">
        <v>1662.8992041503577</v>
      </c>
      <c r="DX47" s="37">
        <v>1704.8042008396428</v>
      </c>
      <c r="DY47" s="37">
        <v>1642.12524074157</v>
      </c>
      <c r="DZ47" s="37">
        <v>1726.4045839089631</v>
      </c>
      <c r="EA47" s="37">
        <v>1836.7062268202251</v>
      </c>
      <c r="EB47" s="37">
        <v>1722.5932606024119</v>
      </c>
      <c r="EC47" s="37">
        <v>1788.8829572718457</v>
      </c>
      <c r="ED47" s="37">
        <v>1794.6642316236678</v>
      </c>
      <c r="EE47" s="37">
        <v>1867.7301166038897</v>
      </c>
      <c r="EF47" s="37">
        <v>1881.234227478225</v>
      </c>
      <c r="EG47" s="37">
        <v>1878.5036502073681</v>
      </c>
      <c r="EH47" s="37">
        <v>1910.8098663505</v>
      </c>
      <c r="EI47" s="37">
        <v>1856.5558204882952</v>
      </c>
      <c r="EJ47" s="37">
        <v>1827.4451564271817</v>
      </c>
      <c r="EK47" s="37">
        <v>1832.1042028618242</v>
      </c>
      <c r="EL47" s="37">
        <v>1903.7002365845128</v>
      </c>
      <c r="EM47" s="37">
        <v>1855.7163217355073</v>
      </c>
      <c r="EN47" s="37">
        <v>1878.6943743295637</v>
      </c>
      <c r="EO47" s="37">
        <v>1827.5007088703096</v>
      </c>
      <c r="EP47" s="37">
        <v>1905.8161777136713</v>
      </c>
      <c r="EQ47" s="37">
        <v>1810.2706990809916</v>
      </c>
      <c r="ER47" s="37">
        <v>1795.2199217226971</v>
      </c>
      <c r="ES47" s="37">
        <v>1827.6163633524304</v>
      </c>
      <c r="ET47" s="37">
        <v>1841.5944188272388</v>
      </c>
      <c r="EU47" s="37">
        <v>1898.4006703016348</v>
      </c>
      <c r="EV47" s="37">
        <v>1876.7546259875735</v>
      </c>
      <c r="EW47" s="37">
        <v>1926.6413955677131</v>
      </c>
      <c r="EX47" s="37">
        <v>1956.3139056086011</v>
      </c>
      <c r="EY47" s="37">
        <v>1881.7766293466123</v>
      </c>
      <c r="EZ47" s="37">
        <v>1965.8194730232508</v>
      </c>
      <c r="FA47" s="37">
        <v>1974.6652258535514</v>
      </c>
      <c r="FB47" s="37">
        <v>1958.2661488015813</v>
      </c>
      <c r="FC47" s="37">
        <v>1857.8231137627554</v>
      </c>
      <c r="FD47" s="37">
        <v>1860.800861821805</v>
      </c>
      <c r="FE47" s="37">
        <v>1864.0968711258931</v>
      </c>
      <c r="FF47" s="37">
        <v>1939.9117147473985</v>
      </c>
      <c r="FG47" s="37">
        <v>1933.1556369757898</v>
      </c>
      <c r="FH47" s="37">
        <v>1912.4728462913101</v>
      </c>
      <c r="FI47" s="37">
        <v>1937.2477482040704</v>
      </c>
      <c r="FJ47" s="37">
        <v>1988.9367726062792</v>
      </c>
      <c r="FK47" s="37">
        <v>2009.8226055333189</v>
      </c>
      <c r="FL47" s="37">
        <v>2073.5417310546741</v>
      </c>
      <c r="FM47" s="37">
        <v>2043.9676584431299</v>
      </c>
      <c r="FN47" s="37">
        <v>2017.9595479845232</v>
      </c>
      <c r="FO47" s="37">
        <v>2028.1443670805847</v>
      </c>
      <c r="FP47" s="37">
        <v>2073.1451335610518</v>
      </c>
      <c r="FQ47" s="37">
        <v>2045.7006495058436</v>
      </c>
      <c r="FR47" s="37">
        <v>2073.9615907086327</v>
      </c>
      <c r="FS47" s="37">
        <v>2126.2735909332437</v>
      </c>
      <c r="FT47" s="37">
        <v>2117.8029817298325</v>
      </c>
      <c r="FU47" s="37">
        <v>2072.1696803653476</v>
      </c>
      <c r="FV47" s="37">
        <v>2075.8742989020193</v>
      </c>
      <c r="FW47" s="37">
        <v>2098.530742200232</v>
      </c>
      <c r="FX47" s="37">
        <v>2193.9263654398283</v>
      </c>
      <c r="FY47" s="37">
        <v>2116.5546528113086</v>
      </c>
      <c r="FZ47" s="37">
        <v>2235.1242344092716</v>
      </c>
      <c r="GA47" s="37">
        <v>2184.7016132681451</v>
      </c>
      <c r="GB47" s="37">
        <v>2123.6426682950405</v>
      </c>
      <c r="GC47" s="37">
        <v>2078.5028058596749</v>
      </c>
      <c r="GD47" s="37">
        <v>2086.179988658268</v>
      </c>
      <c r="GE47" s="37">
        <v>2136.9243970583757</v>
      </c>
      <c r="GF47" s="37">
        <v>2137.6973898544743</v>
      </c>
      <c r="GG47" s="37">
        <v>2242.2548931120591</v>
      </c>
      <c r="GH47" s="37">
        <v>2314.6260324574159</v>
      </c>
      <c r="GI47" s="37">
        <v>2250.2767366756011</v>
      </c>
      <c r="GJ47" s="37">
        <v>2269.8469355888169</v>
      </c>
      <c r="GK47" s="37">
        <v>2247.2979985122865</v>
      </c>
      <c r="GL47" s="37">
        <v>2202.7271489168702</v>
      </c>
      <c r="GM47" s="37">
        <v>2194.4760876623295</v>
      </c>
      <c r="GN47" s="37">
        <v>2229.0426021313519</v>
      </c>
      <c r="GO47" s="37">
        <v>2207.6993199869453</v>
      </c>
      <c r="GP47" s="37">
        <v>2188.5885883520423</v>
      </c>
      <c r="GQ47" s="37">
        <v>2216.3908535688802</v>
      </c>
      <c r="GR47" s="37">
        <v>2208.9561471683169</v>
      </c>
      <c r="GS47" s="37">
        <v>2200.7621322207706</v>
      </c>
      <c r="GT47" s="37">
        <v>2233.4143659711276</v>
      </c>
      <c r="GU47" s="37">
        <v>2277.9238406403861</v>
      </c>
      <c r="GV47" s="37">
        <v>2233.7356834990705</v>
      </c>
      <c r="GW47" s="37">
        <v>2156.7529050006588</v>
      </c>
      <c r="GX47" s="37">
        <v>2163.4308390396391</v>
      </c>
      <c r="GY47" s="37">
        <v>2104.4541748764059</v>
      </c>
      <c r="GZ47" s="37">
        <v>2044.2255313833134</v>
      </c>
      <c r="HA47" s="37">
        <v>2021.965750329402</v>
      </c>
      <c r="HB47" s="37">
        <v>2081.033790507141</v>
      </c>
      <c r="HC47" s="37">
        <v>2144.7695605842591</v>
      </c>
      <c r="HD47" s="37">
        <v>2125.7274361543764</v>
      </c>
      <c r="HE47" s="37">
        <v>2143.0645046203495</v>
      </c>
      <c r="HF47" s="37">
        <v>2165.6805525293694</v>
      </c>
      <c r="HG47" s="37">
        <v>2182.3436497417229</v>
      </c>
      <c r="HH47" s="37">
        <v>2175.1796736978504</v>
      </c>
      <c r="HI47" s="37">
        <v>2174.0179451876625</v>
      </c>
      <c r="HJ47" s="37">
        <v>2173.1190099575515</v>
      </c>
      <c r="HK47" s="37">
        <v>2247.6854723082915</v>
      </c>
      <c r="HL47" s="37">
        <v>2258.1611589074282</v>
      </c>
      <c r="HM47" s="37">
        <v>2235.6240424109983</v>
      </c>
      <c r="HN47" s="37">
        <v>2283.0182466920701</v>
      </c>
      <c r="HO47" s="37">
        <v>2200.2452203007006</v>
      </c>
      <c r="HP47" s="37">
        <v>2177.5809554988969</v>
      </c>
      <c r="HQ47" s="37">
        <v>2118.3380130053993</v>
      </c>
      <c r="HR47" s="37">
        <v>2070.4268093356941</v>
      </c>
      <c r="HS47" s="37">
        <v>2108.0725270312159</v>
      </c>
      <c r="HT47" s="37">
        <v>2118.9445935974304</v>
      </c>
      <c r="HU47" s="37">
        <v>2118.1532754596806</v>
      </c>
      <c r="HV47" s="37">
        <v>2180.323208976441</v>
      </c>
      <c r="HW47" s="37">
        <v>2144.8162114981819</v>
      </c>
      <c r="HX47" s="37">
        <v>2130.9574341156131</v>
      </c>
      <c r="HY47" s="37">
        <v>2062.3059564776195</v>
      </c>
      <c r="HZ47" s="37">
        <v>2025.2401481673946</v>
      </c>
      <c r="IA47" s="37">
        <v>1955.1883661123163</v>
      </c>
      <c r="IB47" s="37">
        <v>1921.7582645708412</v>
      </c>
      <c r="IC47" s="37">
        <v>1939.219597673429</v>
      </c>
      <c r="ID47" s="37">
        <v>2029.0270209763946</v>
      </c>
      <c r="IE47" s="37">
        <v>2003.3075646428665</v>
      </c>
      <c r="IF47" s="37">
        <v>2029.6642932335913</v>
      </c>
      <c r="IG47" s="37">
        <v>2032.5091651906764</v>
      </c>
      <c r="IH47" s="37">
        <v>2058.5019417100721</v>
      </c>
      <c r="II47" s="37">
        <v>2047.416078502037</v>
      </c>
      <c r="IJ47" s="37">
        <v>1988.7679485538374</v>
      </c>
      <c r="IK47" s="37">
        <v>2048.2261441710539</v>
      </c>
      <c r="IL47" s="37">
        <v>2055.7896810464108</v>
      </c>
      <c r="IM47" s="37">
        <v>2061.7580538351763</v>
      </c>
      <c r="IN47" s="37">
        <v>2057.9569230521006</v>
      </c>
    </row>
    <row r="48" spans="1:248" ht="15" x14ac:dyDescent="0.2">
      <c r="A48" s="7">
        <v>540</v>
      </c>
      <c r="B48" s="41">
        <f ca="1"/>
        <v>0</v>
      </c>
      <c r="D48" s="42" cm="1">
        <f t="array" aca="1" ref="D48" ca="1">+price2</f>
        <v>40.416915761653485</v>
      </c>
      <c r="F48" s="76">
        <v>43</v>
      </c>
      <c r="G48" s="37">
        <v>1121.8946886429501</v>
      </c>
      <c r="H48" s="37">
        <v>1132.1673345657598</v>
      </c>
      <c r="I48" s="37">
        <v>1158.1765948878071</v>
      </c>
      <c r="J48" s="37">
        <v>1177.1434813810615</v>
      </c>
      <c r="K48" s="37">
        <v>1211.8121680701452</v>
      </c>
      <c r="L48" s="37">
        <v>1185.7026575283476</v>
      </c>
      <c r="M48" s="37">
        <v>1195.5938120795695</v>
      </c>
      <c r="N48" s="37">
        <v>1243.7204668035429</v>
      </c>
      <c r="O48" s="37">
        <v>1314.5653398733139</v>
      </c>
      <c r="P48" s="37">
        <v>1326.6666629376916</v>
      </c>
      <c r="Q48" s="37">
        <v>1293.5122360715623</v>
      </c>
      <c r="R48" s="37">
        <v>1260.3508891990609</v>
      </c>
      <c r="S48" s="37">
        <v>1301.6591977090534</v>
      </c>
      <c r="T48" s="37">
        <v>1297.7463111609138</v>
      </c>
      <c r="U48" s="37">
        <v>1337.2082194070283</v>
      </c>
      <c r="V48" s="37">
        <v>1335.3906407348868</v>
      </c>
      <c r="W48" s="37">
        <v>1374.4285976288536</v>
      </c>
      <c r="X48" s="37">
        <v>1353.0133171783755</v>
      </c>
      <c r="Y48" s="37">
        <v>1339.6630347921109</v>
      </c>
      <c r="Z48" s="37">
        <v>1320.693335914553</v>
      </c>
      <c r="AA48" s="37">
        <v>1359.4158119487179</v>
      </c>
      <c r="AB48" s="37">
        <v>1339.7225579124588</v>
      </c>
      <c r="AC48" s="37">
        <v>1342.3025737602122</v>
      </c>
      <c r="AD48" s="37">
        <v>1391.4156569622385</v>
      </c>
      <c r="AE48" s="37">
        <v>1363.5334735949255</v>
      </c>
      <c r="AF48" s="37">
        <v>1358.8674276168081</v>
      </c>
      <c r="AG48" s="37">
        <v>1325.7026204809849</v>
      </c>
      <c r="AH48" s="37">
        <v>1329.0497125443885</v>
      </c>
      <c r="AI48" s="37">
        <v>1316.7866832627126</v>
      </c>
      <c r="AJ48" s="37">
        <v>1352.8873909998727</v>
      </c>
      <c r="AK48" s="37">
        <v>1434.5193057935394</v>
      </c>
      <c r="AL48" s="37">
        <v>1424.160836452256</v>
      </c>
      <c r="AM48" s="37">
        <v>1406.8576534181061</v>
      </c>
      <c r="AN48" s="37">
        <v>1341.2515046144758</v>
      </c>
      <c r="AO48" s="37">
        <v>1386.6999161592835</v>
      </c>
      <c r="AP48" s="37">
        <v>1436.6949917184268</v>
      </c>
      <c r="AQ48" s="37">
        <v>1358.9904288172077</v>
      </c>
      <c r="AR48" s="37">
        <v>1299.040795519843</v>
      </c>
      <c r="AS48" s="37">
        <v>1267.8496073523288</v>
      </c>
      <c r="AT48" s="37">
        <v>1245.5968947523997</v>
      </c>
      <c r="AU48" s="37">
        <v>1207.3351238189025</v>
      </c>
      <c r="AV48" s="37">
        <v>1159.8007042194536</v>
      </c>
      <c r="AW48" s="37">
        <v>1169.3139108599009</v>
      </c>
      <c r="AX48" s="37">
        <v>1091.1653270824183</v>
      </c>
      <c r="AY48" s="37">
        <v>1166.2750445911038</v>
      </c>
      <c r="AZ48" s="37">
        <v>1213.3676248977413</v>
      </c>
      <c r="BA48" s="37">
        <v>1180.1631973412261</v>
      </c>
      <c r="BB48" s="37">
        <v>1173.2661250586348</v>
      </c>
      <c r="BC48" s="37">
        <v>1171.8685816001755</v>
      </c>
      <c r="BD48" s="37">
        <v>1182.6879425277116</v>
      </c>
      <c r="BE48" s="37">
        <v>1192.7487968122718</v>
      </c>
      <c r="BF48" s="37">
        <v>1134.7265873896981</v>
      </c>
      <c r="BG48" s="37">
        <v>1103.6801168724364</v>
      </c>
      <c r="BH48" s="37">
        <v>1141.1916810698135</v>
      </c>
      <c r="BI48" s="37">
        <v>1156.8234497748813</v>
      </c>
      <c r="BJ48" s="37">
        <v>1139.6181318917186</v>
      </c>
      <c r="BK48" s="37">
        <v>1108.8545738677094</v>
      </c>
      <c r="BL48" s="37">
        <v>1154.9516502668862</v>
      </c>
      <c r="BM48" s="37">
        <v>1103.7919792097975</v>
      </c>
      <c r="BN48" s="37">
        <v>1154.4932438982003</v>
      </c>
      <c r="BO48" s="37">
        <v>1107.7693260321444</v>
      </c>
      <c r="BP48" s="37">
        <v>1131.0993202650211</v>
      </c>
      <c r="BQ48" s="37">
        <v>1181.6845271655852</v>
      </c>
      <c r="BR48" s="37">
        <v>1172.6812762651973</v>
      </c>
      <c r="BS48" s="37">
        <v>1152.7138494895976</v>
      </c>
      <c r="BT48" s="37">
        <v>1118.8214416703308</v>
      </c>
      <c r="BU48" s="37">
        <v>1127.806459156094</v>
      </c>
      <c r="BV48" s="37">
        <v>1131.9659699734091</v>
      </c>
      <c r="BW48" s="37">
        <v>1146.8454122446124</v>
      </c>
      <c r="BX48" s="37">
        <v>1124.174426009638</v>
      </c>
      <c r="BY48" s="37">
        <v>1146.772892190018</v>
      </c>
      <c r="BZ48" s="37">
        <v>1156.4351955164534</v>
      </c>
      <c r="CA48" s="37">
        <v>1132.5780472674198</v>
      </c>
      <c r="CB48" s="37">
        <v>1163.3772556817707</v>
      </c>
      <c r="CC48" s="37">
        <v>1191.3677233738765</v>
      </c>
      <c r="CD48" s="37">
        <v>1126.1331843080936</v>
      </c>
      <c r="CE48" s="37">
        <v>1126.2636566641829</v>
      </c>
      <c r="CF48" s="37">
        <v>1109.2130281569325</v>
      </c>
      <c r="CG48" s="37">
        <v>1136.4322308192386</v>
      </c>
      <c r="CH48" s="37">
        <v>1132.7150563643897</v>
      </c>
      <c r="CI48" s="37">
        <v>1170.8844936240516</v>
      </c>
      <c r="CJ48" s="37">
        <v>1197.3280447319166</v>
      </c>
      <c r="CK48" s="37">
        <v>1189.4586459292275</v>
      </c>
      <c r="CL48" s="37">
        <v>1207.908225819056</v>
      </c>
      <c r="CM48" s="37">
        <v>1149.7651906109782</v>
      </c>
      <c r="CN48" s="37">
        <v>1163.6311806593219</v>
      </c>
      <c r="CO48" s="37">
        <v>1164.802031743407</v>
      </c>
      <c r="CP48" s="37">
        <v>1158.0178248250998</v>
      </c>
      <c r="CQ48" s="37">
        <v>1126.8711243050757</v>
      </c>
      <c r="CR48" s="37">
        <v>1164.5229636239419</v>
      </c>
      <c r="CS48" s="37">
        <v>1141.5444605291502</v>
      </c>
      <c r="CT48" s="37">
        <v>1173.8710495552591</v>
      </c>
      <c r="CU48" s="37">
        <v>1106.3461293968946</v>
      </c>
      <c r="CV48" s="37">
        <v>1100.4602549243973</v>
      </c>
      <c r="CW48" s="37">
        <v>1110.2702207761583</v>
      </c>
      <c r="CX48" s="37">
        <v>1130.4024550889749</v>
      </c>
      <c r="CY48" s="37">
        <v>1151.5930839428104</v>
      </c>
      <c r="CZ48" s="37">
        <v>1160.2016340451632</v>
      </c>
      <c r="DA48" s="37">
        <v>1135.3061521062057</v>
      </c>
      <c r="DB48" s="37">
        <v>1159.024698697481</v>
      </c>
      <c r="DC48" s="37">
        <v>1122.3165126011759</v>
      </c>
      <c r="DD48" s="37">
        <v>1130.7899134561455</v>
      </c>
      <c r="DE48" s="37">
        <v>1152.4688711599447</v>
      </c>
      <c r="DF48" s="37">
        <v>1122.6342791281099</v>
      </c>
      <c r="DG48" s="37">
        <v>1124.1295359832943</v>
      </c>
      <c r="DH48" s="37">
        <v>1075.4483699861505</v>
      </c>
      <c r="DI48" s="37">
        <v>1111.6198569831954</v>
      </c>
      <c r="DJ48" s="37">
        <v>1116.1636493720421</v>
      </c>
      <c r="DK48" s="37">
        <v>1107.4382938936255</v>
      </c>
      <c r="DL48" s="37">
        <v>1114.3764584421749</v>
      </c>
      <c r="DM48" s="37">
        <v>1102.8084897489061</v>
      </c>
      <c r="DN48" s="37">
        <v>1093.5859281210314</v>
      </c>
      <c r="DO48" s="37">
        <v>1093.0725175426617</v>
      </c>
      <c r="DP48" s="37">
        <v>1090.8783291571569</v>
      </c>
      <c r="DQ48" s="37">
        <v>1071.1146846689219</v>
      </c>
      <c r="DR48" s="37">
        <v>1054.0652759314171</v>
      </c>
      <c r="DS48" s="37">
        <v>1029.4180057178933</v>
      </c>
      <c r="DT48" s="37">
        <v>1009.9763429680168</v>
      </c>
      <c r="DU48" s="37">
        <v>1004.8238906921906</v>
      </c>
      <c r="DV48" s="37">
        <v>1024.8393716139901</v>
      </c>
      <c r="DW48" s="37">
        <v>1021.3243509703947</v>
      </c>
      <c r="DX48" s="37">
        <v>1064.2241360625208</v>
      </c>
      <c r="DY48" s="37">
        <v>1082.8783771326248</v>
      </c>
      <c r="DZ48" s="37">
        <v>1074.3993030023182</v>
      </c>
      <c r="EA48" s="37">
        <v>1091.1693074017639</v>
      </c>
      <c r="EB48" s="37">
        <v>1062.9050388722187</v>
      </c>
      <c r="EC48" s="37">
        <v>1054.4213581597605</v>
      </c>
      <c r="ED48" s="37">
        <v>1046.377639086219</v>
      </c>
      <c r="EE48" s="37">
        <v>1077.734155373734</v>
      </c>
      <c r="EF48" s="37">
        <v>1040.8213940877167</v>
      </c>
      <c r="EG48" s="37">
        <v>1048.6548784799584</v>
      </c>
      <c r="EH48" s="37">
        <v>1059.8243643493208</v>
      </c>
      <c r="EI48" s="37">
        <v>1082.3332048988957</v>
      </c>
      <c r="EJ48" s="37">
        <v>1086.2169883926679</v>
      </c>
      <c r="EK48" s="37">
        <v>1078.6445496294807</v>
      </c>
      <c r="EL48" s="37">
        <v>1090.623352501543</v>
      </c>
      <c r="EM48" s="37">
        <v>1096.6682831355561</v>
      </c>
      <c r="EN48" s="37">
        <v>1088.5822852265649</v>
      </c>
      <c r="EO48" s="37">
        <v>1114.3703885548687</v>
      </c>
      <c r="EP48" s="37">
        <v>1113.9987747440264</v>
      </c>
      <c r="EQ48" s="37">
        <v>1121.4033508124946</v>
      </c>
      <c r="ER48" s="37">
        <v>1123.7338311456522</v>
      </c>
      <c r="ES48" s="37">
        <v>1085.4747736599988</v>
      </c>
      <c r="ET48" s="37">
        <v>1066.7625549543213</v>
      </c>
      <c r="EU48" s="37">
        <v>1055.144910355915</v>
      </c>
      <c r="EV48" s="37">
        <v>1050.8380056746066</v>
      </c>
      <c r="EW48" s="37">
        <v>1040.0419417202272</v>
      </c>
      <c r="EX48" s="37">
        <v>1044.2336614173203</v>
      </c>
      <c r="EY48" s="37">
        <v>1047.9089301644271</v>
      </c>
      <c r="EZ48" s="37">
        <v>1063.3475856790546</v>
      </c>
      <c r="FA48" s="37">
        <v>1067.7734378578587</v>
      </c>
      <c r="FB48" s="37">
        <v>1082.0406121505941</v>
      </c>
      <c r="FC48" s="37">
        <v>1088.9548403373374</v>
      </c>
      <c r="FD48" s="37">
        <v>1092.3906504677129</v>
      </c>
      <c r="FE48" s="37">
        <v>1080.4126939629689</v>
      </c>
      <c r="FF48" s="37">
        <v>1084.1700572384441</v>
      </c>
      <c r="FG48" s="37">
        <v>1064.9945775584936</v>
      </c>
      <c r="FH48" s="37">
        <v>1079.1343876611352</v>
      </c>
      <c r="FI48" s="37">
        <v>1095.8643309527306</v>
      </c>
      <c r="FJ48" s="37">
        <v>1104.4565270411483</v>
      </c>
      <c r="FK48" s="37">
        <v>1097.6202906147068</v>
      </c>
      <c r="FL48" s="37">
        <v>1116.0907452225586</v>
      </c>
      <c r="FM48" s="37">
        <v>1099.1275078528831</v>
      </c>
      <c r="FN48" s="37">
        <v>1107.7974123221993</v>
      </c>
      <c r="FO48" s="37">
        <v>1145.4054725008066</v>
      </c>
      <c r="FP48" s="37">
        <v>1163.6753409295713</v>
      </c>
      <c r="FQ48" s="37">
        <v>1163.6832729071939</v>
      </c>
      <c r="FR48" s="37">
        <v>1192.8078787234704</v>
      </c>
      <c r="FS48" s="37">
        <v>1183.1371324161757</v>
      </c>
      <c r="FT48" s="37">
        <v>1238.5341239692332</v>
      </c>
      <c r="FU48" s="37">
        <v>1202.7189818143863</v>
      </c>
      <c r="FV48" s="37">
        <v>1183.4440243965664</v>
      </c>
      <c r="FW48" s="37">
        <v>1189.7714136043071</v>
      </c>
      <c r="FX48" s="37">
        <v>1151.9247073280999</v>
      </c>
      <c r="FY48" s="37">
        <v>1156.2158711026943</v>
      </c>
      <c r="FZ48" s="37">
        <v>1144.2108327437586</v>
      </c>
      <c r="GA48" s="37">
        <v>1164.5005314518294</v>
      </c>
      <c r="GB48" s="37">
        <v>1165.4352796442899</v>
      </c>
      <c r="GC48" s="37">
        <v>1157.1132907706944</v>
      </c>
      <c r="GD48" s="37">
        <v>1150.5435704005713</v>
      </c>
      <c r="GE48" s="37">
        <v>1138.4510480141989</v>
      </c>
      <c r="GF48" s="37">
        <v>1120.6659201192874</v>
      </c>
      <c r="GG48" s="37">
        <v>1111.5376151697849</v>
      </c>
      <c r="GH48" s="37">
        <v>1056.5742446832603</v>
      </c>
      <c r="GI48" s="37">
        <v>1080.7106654861173</v>
      </c>
      <c r="GJ48" s="37">
        <v>1090.1063080154947</v>
      </c>
      <c r="GK48" s="37">
        <v>1041.3338310773206</v>
      </c>
      <c r="GL48" s="37">
        <v>1070.6551033040118</v>
      </c>
      <c r="GM48" s="37">
        <v>1073.3232221507249</v>
      </c>
      <c r="GN48" s="37">
        <v>1132.320864454643</v>
      </c>
      <c r="GO48" s="37">
        <v>1126.1994057237707</v>
      </c>
      <c r="GP48" s="37">
        <v>1131.5801324227941</v>
      </c>
      <c r="GQ48" s="37">
        <v>1135.6988362504881</v>
      </c>
      <c r="GR48" s="37">
        <v>1183.7858835133857</v>
      </c>
      <c r="GS48" s="37">
        <v>1213.8866563342938</v>
      </c>
      <c r="GT48" s="37">
        <v>1197.7665110788989</v>
      </c>
      <c r="GU48" s="37">
        <v>1205.9039988905829</v>
      </c>
      <c r="GV48" s="37">
        <v>1197.4922131453854</v>
      </c>
      <c r="GW48" s="37">
        <v>1209.9269960008155</v>
      </c>
      <c r="GX48" s="37">
        <v>1226.2665645501279</v>
      </c>
      <c r="GY48" s="37">
        <v>1249.2924675100667</v>
      </c>
      <c r="GZ48" s="37">
        <v>1215.6452907910493</v>
      </c>
      <c r="HA48" s="37">
        <v>1171.8936843299857</v>
      </c>
      <c r="HB48" s="37">
        <v>1156.9590413957362</v>
      </c>
      <c r="HC48" s="37">
        <v>1137.0552972773296</v>
      </c>
      <c r="HD48" s="37">
        <v>1171.9963974926675</v>
      </c>
      <c r="HE48" s="37">
        <v>1187.0347032638633</v>
      </c>
      <c r="HF48" s="37">
        <v>1198.104254664742</v>
      </c>
      <c r="HG48" s="37">
        <v>1203.4012618046984</v>
      </c>
      <c r="HH48" s="37">
        <v>1197.2772685884213</v>
      </c>
      <c r="HI48" s="37">
        <v>1171.4315588412221</v>
      </c>
      <c r="HJ48" s="37">
        <v>1173.3479294580125</v>
      </c>
      <c r="HK48" s="37">
        <v>1160.8867970154927</v>
      </c>
      <c r="HL48" s="37">
        <v>1132.6440261598541</v>
      </c>
      <c r="HM48" s="37">
        <v>1089.6612950149947</v>
      </c>
      <c r="HN48" s="37">
        <v>1096.5578045708714</v>
      </c>
      <c r="HO48" s="37">
        <v>1135.4689767165298</v>
      </c>
      <c r="HP48" s="37">
        <v>1133.3120718910629</v>
      </c>
      <c r="HQ48" s="37">
        <v>1175.5607056241411</v>
      </c>
      <c r="HR48" s="37">
        <v>1188.5317520705394</v>
      </c>
      <c r="HS48" s="37">
        <v>1167.1941006794921</v>
      </c>
      <c r="HT48" s="37">
        <v>1196.1545193474074</v>
      </c>
      <c r="HU48" s="37">
        <v>1184.713866940167</v>
      </c>
      <c r="HV48" s="37">
        <v>1174.0777973028789</v>
      </c>
      <c r="HW48" s="37">
        <v>1187.9264010771956</v>
      </c>
      <c r="HX48" s="37">
        <v>1185.7437841192443</v>
      </c>
      <c r="HY48" s="37">
        <v>1167.9461743880177</v>
      </c>
      <c r="HZ48" s="37">
        <v>1171.9892654813721</v>
      </c>
      <c r="IA48" s="37">
        <v>1163.8055575679332</v>
      </c>
      <c r="IB48" s="37">
        <v>1178.6378833933461</v>
      </c>
      <c r="IC48" s="37">
        <v>1147.6385743689191</v>
      </c>
      <c r="ID48" s="37">
        <v>1145.6805691674879</v>
      </c>
      <c r="IE48" s="37">
        <v>1144.4359087615005</v>
      </c>
      <c r="IF48" s="37">
        <v>1102.5324366184745</v>
      </c>
      <c r="IG48" s="37">
        <v>1110.8261285029585</v>
      </c>
      <c r="IH48" s="37">
        <v>1116.6103122090849</v>
      </c>
      <c r="II48" s="37">
        <v>1139.5545648500054</v>
      </c>
      <c r="IJ48" s="37">
        <v>1142.3885997838379</v>
      </c>
      <c r="IK48" s="37">
        <v>1146.9890150190802</v>
      </c>
      <c r="IL48" s="37">
        <v>1167.5597516556902</v>
      </c>
      <c r="IM48" s="37">
        <v>1199.5809213088676</v>
      </c>
      <c r="IN48" s="37">
        <v>1193.5015284349158</v>
      </c>
    </row>
    <row r="49" spans="1:248" ht="15" x14ac:dyDescent="0.2">
      <c r="A49" s="7">
        <v>560</v>
      </c>
      <c r="B49" s="41">
        <f ca="1"/>
        <v>1</v>
      </c>
      <c r="D49" s="42" cm="1">
        <f t="array" aca="1" ref="D49" ca="1">+price2</f>
        <v>0</v>
      </c>
      <c r="F49" s="76">
        <v>44</v>
      </c>
      <c r="G49" s="37">
        <v>1121.8946886429501</v>
      </c>
      <c r="H49" s="37">
        <v>1105.2509753691397</v>
      </c>
      <c r="I49" s="37">
        <v>1123.0296168877016</v>
      </c>
      <c r="J49" s="37">
        <v>1114.1195461621467</v>
      </c>
      <c r="K49" s="37">
        <v>1071.1058004838364</v>
      </c>
      <c r="L49" s="37">
        <v>1060.00712705361</v>
      </c>
      <c r="M49" s="37">
        <v>1022.7309536412698</v>
      </c>
      <c r="N49" s="37">
        <v>1023.2664968265397</v>
      </c>
      <c r="O49" s="37">
        <v>1049.9511123544801</v>
      </c>
      <c r="P49" s="37">
        <v>1054.4313696940083</v>
      </c>
      <c r="Q49" s="37">
        <v>1116.9195374686926</v>
      </c>
      <c r="R49" s="37">
        <v>1129.092352807912</v>
      </c>
      <c r="S49" s="37">
        <v>1143.69684393376</v>
      </c>
      <c r="T49" s="37">
        <v>1145.0702587734777</v>
      </c>
      <c r="U49" s="37">
        <v>1124.3512390063495</v>
      </c>
      <c r="V49" s="37">
        <v>1113.2868400706348</v>
      </c>
      <c r="W49" s="37">
        <v>1113.3205263964915</v>
      </c>
      <c r="X49" s="37">
        <v>1113.9074147977883</v>
      </c>
      <c r="Y49" s="37">
        <v>1046.9028534733191</v>
      </c>
      <c r="Z49" s="37">
        <v>1053.1585676785132</v>
      </c>
      <c r="AA49" s="37">
        <v>1052.418081856634</v>
      </c>
      <c r="AB49" s="37">
        <v>1089.224629582139</v>
      </c>
      <c r="AC49" s="37">
        <v>1073.240377713815</v>
      </c>
      <c r="AD49" s="37">
        <v>1044.7328525001026</v>
      </c>
      <c r="AE49" s="37">
        <v>1057.2130924553535</v>
      </c>
      <c r="AF49" s="37">
        <v>1086.1261722402051</v>
      </c>
      <c r="AG49" s="37">
        <v>1140.1048386935704</v>
      </c>
      <c r="AH49" s="37">
        <v>1224.7776067524896</v>
      </c>
      <c r="AI49" s="37">
        <v>1196.35716749521</v>
      </c>
      <c r="AJ49" s="37">
        <v>1171.770688072605</v>
      </c>
      <c r="AK49" s="37">
        <v>1129.5877787389097</v>
      </c>
      <c r="AL49" s="37">
        <v>1071.2017298149481</v>
      </c>
      <c r="AM49" s="37">
        <v>1096.3411044545467</v>
      </c>
      <c r="AN49" s="37">
        <v>1069.9020254567276</v>
      </c>
      <c r="AO49" s="37">
        <v>1045.6182476067979</v>
      </c>
      <c r="AP49" s="37">
        <v>1043.4771169388794</v>
      </c>
      <c r="AQ49" s="37">
        <v>1077.6608459924282</v>
      </c>
      <c r="AR49" s="37">
        <v>1046.3963296633863</v>
      </c>
      <c r="AS49" s="37">
        <v>1055.7444882356549</v>
      </c>
      <c r="AT49" s="37">
        <v>1076.4822589162707</v>
      </c>
      <c r="AU49" s="37">
        <v>1144.9863808070681</v>
      </c>
      <c r="AV49" s="37">
        <v>1110.4121324154191</v>
      </c>
      <c r="AW49" s="37">
        <v>1098.5026922404145</v>
      </c>
      <c r="AX49" s="37">
        <v>1202.1711333773421</v>
      </c>
      <c r="AY49" s="37">
        <v>1171.9836000574246</v>
      </c>
      <c r="AZ49" s="37">
        <v>1193.6250082529587</v>
      </c>
      <c r="BA49" s="37">
        <v>1171.3572037115898</v>
      </c>
      <c r="BB49" s="37">
        <v>1146.792318145596</v>
      </c>
      <c r="BC49" s="37">
        <v>1207.6933846678419</v>
      </c>
      <c r="BD49" s="37">
        <v>1148.9447121028111</v>
      </c>
      <c r="BE49" s="37">
        <v>1150.9807804282552</v>
      </c>
      <c r="BF49" s="37">
        <v>1210.0766875176862</v>
      </c>
      <c r="BG49" s="37">
        <v>1130.6120973586881</v>
      </c>
      <c r="BH49" s="37">
        <v>1207.0410131885167</v>
      </c>
      <c r="BI49" s="37">
        <v>1201.0568116130632</v>
      </c>
      <c r="BJ49" s="37">
        <v>1172.8996732138485</v>
      </c>
      <c r="BK49" s="37">
        <v>1211.7058796473275</v>
      </c>
      <c r="BL49" s="37">
        <v>1169.3056418073945</v>
      </c>
      <c r="BM49" s="37">
        <v>1185.2347910086819</v>
      </c>
      <c r="BN49" s="37">
        <v>1184.5559185607133</v>
      </c>
      <c r="BO49" s="37">
        <v>1129.6090456809366</v>
      </c>
      <c r="BP49" s="37">
        <v>1200.760596773669</v>
      </c>
      <c r="BQ49" s="37">
        <v>1204.1438859100379</v>
      </c>
      <c r="BR49" s="37">
        <v>1263.1104513851642</v>
      </c>
      <c r="BS49" s="37">
        <v>1277.8943712993203</v>
      </c>
      <c r="BT49" s="37">
        <v>1277.5053927264637</v>
      </c>
      <c r="BU49" s="37">
        <v>1245.6834064952075</v>
      </c>
      <c r="BV49" s="37">
        <v>1239.0758491564563</v>
      </c>
      <c r="BW49" s="37">
        <v>1272.0677744264428</v>
      </c>
      <c r="BX49" s="37">
        <v>1255.6954480225752</v>
      </c>
      <c r="BY49" s="37">
        <v>1217.2181464895443</v>
      </c>
      <c r="BZ49" s="37">
        <v>1188.7545008634056</v>
      </c>
      <c r="CA49" s="37">
        <v>1224.7757363426742</v>
      </c>
      <c r="CB49" s="37">
        <v>1196.5164794955442</v>
      </c>
      <c r="CC49" s="37">
        <v>1232.2715914772136</v>
      </c>
      <c r="CD49" s="37">
        <v>1249.061132533634</v>
      </c>
      <c r="CE49" s="37">
        <v>1232.1851574700129</v>
      </c>
      <c r="CF49" s="37">
        <v>1247.6832091395565</v>
      </c>
      <c r="CG49" s="37">
        <v>1219.4105720146981</v>
      </c>
      <c r="CH49" s="37">
        <v>1217.99263370111</v>
      </c>
      <c r="CI49" s="37">
        <v>1203.5741676891528</v>
      </c>
      <c r="CJ49" s="37">
        <v>1200.8227997205993</v>
      </c>
      <c r="CK49" s="37">
        <v>1208.1152616462389</v>
      </c>
      <c r="CL49" s="37">
        <v>1175.807688181317</v>
      </c>
      <c r="CM49" s="37">
        <v>1130.1133016132524</v>
      </c>
      <c r="CN49" s="37">
        <v>1103.0949650865714</v>
      </c>
      <c r="CO49" s="37">
        <v>1093.5201238800018</v>
      </c>
      <c r="CP49" s="37">
        <v>1040.7920432439712</v>
      </c>
      <c r="CQ49" s="37">
        <v>1070.4957815935668</v>
      </c>
      <c r="CR49" s="37">
        <v>1082.3480381110367</v>
      </c>
      <c r="CS49" s="37">
        <v>1098.2995794824153</v>
      </c>
      <c r="CT49" s="37">
        <v>1100.3079630089476</v>
      </c>
      <c r="CU49" s="37">
        <v>1095.3904497272463</v>
      </c>
      <c r="CV49" s="37">
        <v>1091.8998450789632</v>
      </c>
      <c r="CW49" s="37">
        <v>1015.4095869343951</v>
      </c>
      <c r="CX49" s="37">
        <v>1067.0207077654388</v>
      </c>
      <c r="CY49" s="37">
        <v>1044.0506074103735</v>
      </c>
      <c r="CZ49" s="37">
        <v>1143.5003990415964</v>
      </c>
      <c r="DA49" s="37">
        <v>1169.3133212736179</v>
      </c>
      <c r="DB49" s="37">
        <v>1144.0509578070576</v>
      </c>
      <c r="DC49" s="37">
        <v>1163.655045985395</v>
      </c>
      <c r="DD49" s="37">
        <v>1162.8634612943265</v>
      </c>
      <c r="DE49" s="37">
        <v>1184.4198738662697</v>
      </c>
      <c r="DF49" s="37">
        <v>1195.2547811913112</v>
      </c>
      <c r="DG49" s="37">
        <v>1271.5302373889158</v>
      </c>
      <c r="DH49" s="37">
        <v>1307.1984550995737</v>
      </c>
      <c r="DI49" s="37">
        <v>1348.9038354872496</v>
      </c>
      <c r="DJ49" s="37">
        <v>1397.4474896758466</v>
      </c>
      <c r="DK49" s="37">
        <v>1340.56117696002</v>
      </c>
      <c r="DL49" s="37">
        <v>1121.8975509495888</v>
      </c>
      <c r="DM49" s="37">
        <v>1096.5237408287626</v>
      </c>
      <c r="DN49" s="37">
        <v>1145.5288013553898</v>
      </c>
      <c r="DO49" s="37">
        <v>1199.7909731467407</v>
      </c>
      <c r="DP49" s="37">
        <v>1233.5594278108069</v>
      </c>
      <c r="DQ49" s="37">
        <v>1197.5216235043879</v>
      </c>
      <c r="DR49" s="37">
        <v>1101.6080288660166</v>
      </c>
      <c r="DS49" s="37">
        <v>1072.8165014282797</v>
      </c>
      <c r="DT49" s="37">
        <v>1065.6480204249651</v>
      </c>
      <c r="DU49" s="37">
        <v>1082.4353035139459</v>
      </c>
      <c r="DV49" s="37">
        <v>1078.7273629882302</v>
      </c>
      <c r="DW49" s="37">
        <v>1092.2862355091943</v>
      </c>
      <c r="DX49" s="37">
        <v>1089.1384159722793</v>
      </c>
      <c r="DY49" s="37">
        <v>1078.6801311929723</v>
      </c>
      <c r="DZ49" s="37">
        <v>1066.9877645635856</v>
      </c>
      <c r="EA49" s="37">
        <v>1018.5435581530977</v>
      </c>
      <c r="EB49" s="37">
        <v>969.45633011224459</v>
      </c>
      <c r="EC49" s="37">
        <v>959.7197066969934</v>
      </c>
      <c r="ED49" s="37">
        <v>927.71432470458706</v>
      </c>
      <c r="EE49" s="37">
        <v>927.40440427879923</v>
      </c>
      <c r="EF49" s="37">
        <v>949.64139546350543</v>
      </c>
      <c r="EG49" s="37">
        <v>977.62339282210201</v>
      </c>
      <c r="EH49" s="37">
        <v>950.65986748559465</v>
      </c>
      <c r="EI49" s="37">
        <v>919.84468238036663</v>
      </c>
      <c r="EJ49" s="37">
        <v>888.74894522374132</v>
      </c>
      <c r="EK49" s="37">
        <v>893.01800372151524</v>
      </c>
      <c r="EL49" s="37">
        <v>904.35250233312104</v>
      </c>
      <c r="EM49" s="37">
        <v>900.48020020443073</v>
      </c>
      <c r="EN49" s="37">
        <v>845.4632206159946</v>
      </c>
      <c r="EO49" s="37">
        <v>823.12575028392394</v>
      </c>
      <c r="EP49" s="37">
        <v>806.28848239308365</v>
      </c>
      <c r="EQ49" s="37">
        <v>822.36713301806412</v>
      </c>
      <c r="ER49" s="37">
        <v>804.28363204679067</v>
      </c>
      <c r="ES49" s="37">
        <v>797.7651734407732</v>
      </c>
      <c r="ET49" s="37">
        <v>850.12736296193407</v>
      </c>
      <c r="EU49" s="37">
        <v>863.89189262059904</v>
      </c>
      <c r="EV49" s="37">
        <v>907.30470418591483</v>
      </c>
      <c r="EW49" s="37">
        <v>913.93826169287195</v>
      </c>
      <c r="EX49" s="37">
        <v>870.68071369723668</v>
      </c>
      <c r="EY49" s="37">
        <v>812.3507512253592</v>
      </c>
      <c r="EZ49" s="37">
        <v>797.14144691456022</v>
      </c>
      <c r="FA49" s="37">
        <v>773.1392951023746</v>
      </c>
      <c r="FB49" s="37">
        <v>785.84697339384957</v>
      </c>
      <c r="FC49" s="37">
        <v>782.19479569399982</v>
      </c>
      <c r="FD49" s="37">
        <v>751.27013332206855</v>
      </c>
      <c r="FE49" s="37">
        <v>717.94734383421178</v>
      </c>
      <c r="FF49" s="37">
        <v>711.10487705986657</v>
      </c>
      <c r="FG49" s="37">
        <v>709.13604055007545</v>
      </c>
      <c r="FH49" s="37">
        <v>709.35796351319334</v>
      </c>
      <c r="FI49" s="37">
        <v>721.35191659504721</v>
      </c>
      <c r="FJ49" s="37">
        <v>692.1806052125346</v>
      </c>
      <c r="FK49" s="37">
        <v>684.95082433549544</v>
      </c>
      <c r="FL49" s="37">
        <v>683.39739081200594</v>
      </c>
      <c r="FM49" s="37">
        <v>672.88172764529122</v>
      </c>
      <c r="FN49" s="37">
        <v>704.87828035396353</v>
      </c>
      <c r="FO49" s="37">
        <v>685.05712113942059</v>
      </c>
      <c r="FP49" s="37">
        <v>703.43639521004332</v>
      </c>
      <c r="FQ49" s="37">
        <v>690.86812674372584</v>
      </c>
      <c r="FR49" s="37">
        <v>695.71789099145371</v>
      </c>
      <c r="FS49" s="37">
        <v>692.35880011360905</v>
      </c>
      <c r="FT49" s="37">
        <v>691.33732986554003</v>
      </c>
      <c r="FU49" s="37">
        <v>667.92639091427372</v>
      </c>
      <c r="FV49" s="37">
        <v>628.10856683771738</v>
      </c>
      <c r="FW49" s="37">
        <v>631.00995303711204</v>
      </c>
      <c r="FX49" s="37">
        <v>623.56643167780544</v>
      </c>
      <c r="FY49" s="37">
        <v>645.84322387267559</v>
      </c>
      <c r="FZ49" s="37">
        <v>632.43205957513646</v>
      </c>
      <c r="GA49" s="37">
        <v>625.76119772395998</v>
      </c>
      <c r="GB49" s="37">
        <v>619.92537044625863</v>
      </c>
      <c r="GC49" s="37">
        <v>588.43211861057137</v>
      </c>
      <c r="GD49" s="37">
        <v>593.64806869108293</v>
      </c>
      <c r="GE49" s="37">
        <v>587.99919092971368</v>
      </c>
      <c r="GF49" s="37">
        <v>576.78453526179601</v>
      </c>
      <c r="GG49" s="37">
        <v>563.70520526545545</v>
      </c>
      <c r="GH49" s="37">
        <v>570.57225244593792</v>
      </c>
      <c r="GI49" s="37">
        <v>546.42701893061098</v>
      </c>
      <c r="GJ49" s="37">
        <v>544.75576644140006</v>
      </c>
      <c r="GK49" s="37">
        <v>563.06127002763719</v>
      </c>
      <c r="GL49" s="37">
        <v>592.15160783681142</v>
      </c>
      <c r="GM49" s="37">
        <v>578.24668890583587</v>
      </c>
      <c r="GN49" s="37">
        <v>599.43619240440546</v>
      </c>
      <c r="GO49" s="37">
        <v>616.86686452215929</v>
      </c>
      <c r="GP49" s="37">
        <v>638.85809322899172</v>
      </c>
      <c r="GQ49" s="37">
        <v>656.71293843042315</v>
      </c>
      <c r="GR49" s="37">
        <v>662.12437505389732</v>
      </c>
      <c r="GS49" s="37">
        <v>695.00982647308808</v>
      </c>
      <c r="GT49" s="37">
        <v>699.01250687612105</v>
      </c>
      <c r="GU49" s="37">
        <v>681.48960189826494</v>
      </c>
      <c r="GV49" s="37">
        <v>684.28691290396125</v>
      </c>
      <c r="GW49" s="37">
        <v>712.09682077110881</v>
      </c>
      <c r="GX49" s="37">
        <v>696.48104422204324</v>
      </c>
      <c r="GY49" s="37">
        <v>696.84029036521429</v>
      </c>
      <c r="GZ49" s="37">
        <v>707.07230984994237</v>
      </c>
      <c r="HA49" s="37">
        <v>678.17102383257543</v>
      </c>
      <c r="HB49" s="37">
        <v>670.50335795922513</v>
      </c>
      <c r="HC49" s="37">
        <v>672.49592958318169</v>
      </c>
      <c r="HD49" s="37">
        <v>694.07374988980519</v>
      </c>
      <c r="HE49" s="37">
        <v>713.23735941749464</v>
      </c>
      <c r="HF49" s="37">
        <v>675.31040905024747</v>
      </c>
      <c r="HG49" s="37">
        <v>669.16461049550389</v>
      </c>
      <c r="HH49" s="37">
        <v>658.30407252189116</v>
      </c>
      <c r="HI49" s="37">
        <v>676.70450644912171</v>
      </c>
      <c r="HJ49" s="37">
        <v>660.01361865943682</v>
      </c>
      <c r="HK49" s="37">
        <v>644.38364452958297</v>
      </c>
      <c r="HL49" s="37">
        <v>644.01371874696906</v>
      </c>
      <c r="HM49" s="37">
        <v>644.24484614994731</v>
      </c>
      <c r="HN49" s="37">
        <v>656.10192004026021</v>
      </c>
      <c r="HO49" s="37">
        <v>653.52177259924281</v>
      </c>
      <c r="HP49" s="37">
        <v>669.45867658378461</v>
      </c>
      <c r="HQ49" s="37">
        <v>672.78352470626635</v>
      </c>
      <c r="HR49" s="37">
        <v>655.30648914812184</v>
      </c>
      <c r="HS49" s="37">
        <v>676.10361259562103</v>
      </c>
      <c r="HT49" s="37">
        <v>675.43729574987333</v>
      </c>
      <c r="HU49" s="37">
        <v>671.86631181030384</v>
      </c>
      <c r="HV49" s="37">
        <v>679.42738677175862</v>
      </c>
      <c r="HW49" s="37">
        <v>654.22068814502632</v>
      </c>
      <c r="HX49" s="37">
        <v>671.36129104969552</v>
      </c>
      <c r="HY49" s="37">
        <v>669.63355905385924</v>
      </c>
      <c r="HZ49" s="37">
        <v>658.11378458103286</v>
      </c>
      <c r="IA49" s="37">
        <v>653.08143036098852</v>
      </c>
      <c r="IB49" s="37">
        <v>652.83193740647926</v>
      </c>
      <c r="IC49" s="37">
        <v>661.23504882407246</v>
      </c>
      <c r="ID49" s="37">
        <v>679.63396268266263</v>
      </c>
      <c r="IE49" s="37">
        <v>681.75321340289395</v>
      </c>
      <c r="IF49" s="37">
        <v>668.05746502015973</v>
      </c>
      <c r="IG49" s="37">
        <v>664.67769733026751</v>
      </c>
      <c r="IH49" s="37">
        <v>684.5808964629706</v>
      </c>
      <c r="II49" s="37">
        <v>695.70758973902457</v>
      </c>
      <c r="IJ49" s="37">
        <v>691.37051064642992</v>
      </c>
      <c r="IK49" s="37">
        <v>705.48322447342457</v>
      </c>
      <c r="IL49" s="37">
        <v>715.12883533520107</v>
      </c>
      <c r="IM49" s="37">
        <v>715.94733468745267</v>
      </c>
      <c r="IN49" s="37">
        <v>709.01583843371748</v>
      </c>
    </row>
    <row r="50" spans="1:248" ht="15" x14ac:dyDescent="0.2">
      <c r="A50" s="7">
        <v>580</v>
      </c>
      <c r="B50" s="41">
        <f ca="1"/>
        <v>1</v>
      </c>
      <c r="D50" s="42" cm="1">
        <f t="array" aca="1" ref="D50" ca="1">+price2</f>
        <v>240.40870325431086</v>
      </c>
      <c r="F50" s="76">
        <v>45</v>
      </c>
      <c r="G50" s="37">
        <v>1121.8946886429501</v>
      </c>
      <c r="H50" s="37">
        <v>1114.6466910373006</v>
      </c>
      <c r="I50" s="37">
        <v>1100.4320680278349</v>
      </c>
      <c r="J50" s="37">
        <v>1035.2902906206045</v>
      </c>
      <c r="K50" s="37">
        <v>1041.2270761012414</v>
      </c>
      <c r="L50" s="37">
        <v>1010.4972660473065</v>
      </c>
      <c r="M50" s="37">
        <v>1026.1546902669922</v>
      </c>
      <c r="N50" s="37">
        <v>1060.0985207275612</v>
      </c>
      <c r="O50" s="37">
        <v>1121.2943441742586</v>
      </c>
      <c r="P50" s="37">
        <v>1110.1515759532813</v>
      </c>
      <c r="Q50" s="37">
        <v>1095.0885742927594</v>
      </c>
      <c r="R50" s="37">
        <v>1083.8885764020617</v>
      </c>
      <c r="S50" s="37">
        <v>1126.9761170669776</v>
      </c>
      <c r="T50" s="37">
        <v>1149.494019607873</v>
      </c>
      <c r="U50" s="37">
        <v>1105.5229926842064</v>
      </c>
      <c r="V50" s="37">
        <v>1058.9997297285204</v>
      </c>
      <c r="W50" s="37">
        <v>1085.2549707092378</v>
      </c>
      <c r="X50" s="37">
        <v>1061.1237156344469</v>
      </c>
      <c r="Y50" s="37">
        <v>1087.6322911928182</v>
      </c>
      <c r="Z50" s="37">
        <v>1100.9772751580117</v>
      </c>
      <c r="AA50" s="37">
        <v>1064.1608991312758</v>
      </c>
      <c r="AB50" s="37">
        <v>1082.4137828355028</v>
      </c>
      <c r="AC50" s="37">
        <v>1138.3156943551692</v>
      </c>
      <c r="AD50" s="37">
        <v>1169.3111000165402</v>
      </c>
      <c r="AE50" s="37">
        <v>1146.6803173081894</v>
      </c>
      <c r="AF50" s="37">
        <v>1152.703099608447</v>
      </c>
      <c r="AG50" s="37">
        <v>1139.7835195880916</v>
      </c>
      <c r="AH50" s="37">
        <v>1085.7483398141528</v>
      </c>
      <c r="AI50" s="37">
        <v>1006.9444960061689</v>
      </c>
      <c r="AJ50" s="37">
        <v>1010.8931572129599</v>
      </c>
      <c r="AK50" s="37">
        <v>1025.5302563946057</v>
      </c>
      <c r="AL50" s="37">
        <v>992.18604512170248</v>
      </c>
      <c r="AM50" s="37">
        <v>992.96770654915315</v>
      </c>
      <c r="AN50" s="37">
        <v>980.95994743344977</v>
      </c>
      <c r="AO50" s="37">
        <v>867.77934675859149</v>
      </c>
      <c r="AP50" s="37">
        <v>872.3079145889925</v>
      </c>
      <c r="AQ50" s="37">
        <v>872.1356782493533</v>
      </c>
      <c r="AR50" s="37">
        <v>863.63343465594085</v>
      </c>
      <c r="AS50" s="37">
        <v>901.41577078070316</v>
      </c>
      <c r="AT50" s="37">
        <v>930.05480244777164</v>
      </c>
      <c r="AU50" s="37">
        <v>960.68714609295353</v>
      </c>
      <c r="AV50" s="37">
        <v>960.99141122472918</v>
      </c>
      <c r="AW50" s="37">
        <v>972.43628647912703</v>
      </c>
      <c r="AX50" s="37">
        <v>947.78526277611695</v>
      </c>
      <c r="AY50" s="37">
        <v>952.04944200740556</v>
      </c>
      <c r="AZ50" s="37">
        <v>1033.0690753516369</v>
      </c>
      <c r="BA50" s="37">
        <v>1010.6290107340814</v>
      </c>
      <c r="BB50" s="37">
        <v>991.63346355163981</v>
      </c>
      <c r="BC50" s="37">
        <v>1020.1497256702435</v>
      </c>
      <c r="BD50" s="37">
        <v>1011.1089411445441</v>
      </c>
      <c r="BE50" s="37">
        <v>982.05326292143491</v>
      </c>
      <c r="BF50" s="37">
        <v>983.40571381070572</v>
      </c>
      <c r="BG50" s="37">
        <v>1035.0245958889311</v>
      </c>
      <c r="BH50" s="37">
        <v>982.77891076185063</v>
      </c>
      <c r="BI50" s="37">
        <v>999.38111814685556</v>
      </c>
      <c r="BJ50" s="37">
        <v>965.64533821122541</v>
      </c>
      <c r="BK50" s="37">
        <v>930.84862868395692</v>
      </c>
      <c r="BL50" s="37">
        <v>891.76560989101608</v>
      </c>
      <c r="BM50" s="37">
        <v>910.31238018137492</v>
      </c>
      <c r="BN50" s="37">
        <v>897.4073052242868</v>
      </c>
      <c r="BO50" s="37">
        <v>962.57509280373984</v>
      </c>
      <c r="BP50" s="37">
        <v>997.8478598573372</v>
      </c>
      <c r="BQ50" s="37">
        <v>1003.362766440865</v>
      </c>
      <c r="BR50" s="37">
        <v>926.06004057268251</v>
      </c>
      <c r="BS50" s="37">
        <v>916.64248501189923</v>
      </c>
      <c r="BT50" s="37">
        <v>879.82733804333418</v>
      </c>
      <c r="BU50" s="37">
        <v>809.65288479568642</v>
      </c>
      <c r="BV50" s="37">
        <v>793.28656502965839</v>
      </c>
      <c r="BW50" s="37">
        <v>802.90605270747164</v>
      </c>
      <c r="BX50" s="37">
        <v>875.02249888366509</v>
      </c>
      <c r="BY50" s="37">
        <v>897.1679102473696</v>
      </c>
      <c r="BZ50" s="37">
        <v>905.95585933359473</v>
      </c>
      <c r="CA50" s="37">
        <v>912.07604185586422</v>
      </c>
      <c r="CB50" s="37">
        <v>910.75314605386438</v>
      </c>
      <c r="CC50" s="37">
        <v>859.30447338494071</v>
      </c>
      <c r="CD50" s="37">
        <v>836.61964725087898</v>
      </c>
      <c r="CE50" s="37">
        <v>866.05742208022048</v>
      </c>
      <c r="CF50" s="37">
        <v>864.06137297435328</v>
      </c>
      <c r="CG50" s="37">
        <v>847.59319417097254</v>
      </c>
      <c r="CH50" s="37">
        <v>843.43237591931972</v>
      </c>
      <c r="CI50" s="37">
        <v>819.66650190287089</v>
      </c>
      <c r="CJ50" s="37">
        <v>832.29999620402225</v>
      </c>
      <c r="CK50" s="37">
        <v>839.94350645724387</v>
      </c>
      <c r="CL50" s="37">
        <v>753.68549738123204</v>
      </c>
      <c r="CM50" s="37">
        <v>723.27323931439889</v>
      </c>
      <c r="CN50" s="37">
        <v>724.87036237744348</v>
      </c>
      <c r="CO50" s="37">
        <v>747.56204873856404</v>
      </c>
      <c r="CP50" s="37">
        <v>754.93596022539759</v>
      </c>
      <c r="CQ50" s="37">
        <v>783.88659607887814</v>
      </c>
      <c r="CR50" s="37">
        <v>773.28966567773045</v>
      </c>
      <c r="CS50" s="37">
        <v>749.63415630881991</v>
      </c>
      <c r="CT50" s="37">
        <v>753.57869085204175</v>
      </c>
      <c r="CU50" s="37">
        <v>733.75049006989639</v>
      </c>
      <c r="CV50" s="37">
        <v>747.67755185614419</v>
      </c>
      <c r="CW50" s="37">
        <v>736.14179348457333</v>
      </c>
      <c r="CX50" s="37">
        <v>703.13627016523185</v>
      </c>
      <c r="CY50" s="37">
        <v>699.65862079855935</v>
      </c>
      <c r="CZ50" s="37">
        <v>721.39220190331923</v>
      </c>
      <c r="DA50" s="37">
        <v>718.83827156763437</v>
      </c>
      <c r="DB50" s="37">
        <v>784.84700510712798</v>
      </c>
      <c r="DC50" s="37">
        <v>782.04223539883401</v>
      </c>
      <c r="DD50" s="37">
        <v>804.63932432185072</v>
      </c>
      <c r="DE50" s="37">
        <v>801.70149965440169</v>
      </c>
      <c r="DF50" s="37">
        <v>778.89662519562683</v>
      </c>
      <c r="DG50" s="37">
        <v>775.88634991058268</v>
      </c>
      <c r="DH50" s="37">
        <v>819.35977851575842</v>
      </c>
      <c r="DI50" s="37">
        <v>843.70550221578299</v>
      </c>
      <c r="DJ50" s="37">
        <v>851.79696565365407</v>
      </c>
      <c r="DK50" s="37">
        <v>846.51076837955145</v>
      </c>
      <c r="DL50" s="37">
        <v>855.39782292500229</v>
      </c>
      <c r="DM50" s="37">
        <v>896.81479184452678</v>
      </c>
      <c r="DN50" s="37">
        <v>879.72870426999702</v>
      </c>
      <c r="DO50" s="37">
        <v>856.99951698149846</v>
      </c>
      <c r="DP50" s="37">
        <v>859.66332992866944</v>
      </c>
      <c r="DQ50" s="37">
        <v>879.21550577104347</v>
      </c>
      <c r="DR50" s="37">
        <v>895.6360123724204</v>
      </c>
      <c r="DS50" s="37">
        <v>906.66943999374098</v>
      </c>
      <c r="DT50" s="37">
        <v>873.48217959586464</v>
      </c>
      <c r="DU50" s="37">
        <v>843.08493110920585</v>
      </c>
      <c r="DV50" s="37">
        <v>847.72874930608612</v>
      </c>
      <c r="DW50" s="37">
        <v>832.85796337409136</v>
      </c>
      <c r="DX50" s="37">
        <v>855.26616209194958</v>
      </c>
      <c r="DY50" s="37">
        <v>853.95991574182847</v>
      </c>
      <c r="DZ50" s="37">
        <v>889.12791109620832</v>
      </c>
      <c r="EA50" s="37">
        <v>906.10813781177364</v>
      </c>
      <c r="EB50" s="37">
        <v>944.46825448932736</v>
      </c>
      <c r="EC50" s="37">
        <v>1013.0686558188614</v>
      </c>
      <c r="ED50" s="37">
        <v>1035.2694369828962</v>
      </c>
      <c r="EE50" s="37">
        <v>1077.856753723735</v>
      </c>
      <c r="EF50" s="37">
        <v>1086.2273519540647</v>
      </c>
      <c r="EG50" s="37">
        <v>999.46648877467874</v>
      </c>
      <c r="EH50" s="37">
        <v>963.3318658592035</v>
      </c>
      <c r="EI50" s="37">
        <v>969.56308213576142</v>
      </c>
      <c r="EJ50" s="37">
        <v>926.76782768776513</v>
      </c>
      <c r="EK50" s="37">
        <v>885.01490842105432</v>
      </c>
      <c r="EL50" s="37">
        <v>892.87069878949308</v>
      </c>
      <c r="EM50" s="37">
        <v>926.96621192581586</v>
      </c>
      <c r="EN50" s="37">
        <v>934.85230849345737</v>
      </c>
      <c r="EO50" s="37">
        <v>973.69582485500553</v>
      </c>
      <c r="EP50" s="37">
        <v>952.46453364943159</v>
      </c>
      <c r="EQ50" s="37">
        <v>953.06827608393223</v>
      </c>
      <c r="ER50" s="37">
        <v>976.27481533510274</v>
      </c>
      <c r="ES50" s="37">
        <v>1011.2936202034728</v>
      </c>
      <c r="ET50" s="37">
        <v>1018.9109742849503</v>
      </c>
      <c r="EU50" s="37">
        <v>1033.0529118508123</v>
      </c>
      <c r="EV50" s="37">
        <v>1057.9095225166209</v>
      </c>
      <c r="EW50" s="37">
        <v>1053.2400536204534</v>
      </c>
      <c r="EX50" s="37">
        <v>1050.3582216982845</v>
      </c>
      <c r="EY50" s="37">
        <v>1042.6042846405514</v>
      </c>
      <c r="EZ50" s="37">
        <v>997.46640250490634</v>
      </c>
      <c r="FA50" s="37">
        <v>1045.0124873856632</v>
      </c>
      <c r="FB50" s="37">
        <v>1071.3855359147656</v>
      </c>
      <c r="FC50" s="37">
        <v>1053.0380209628756</v>
      </c>
      <c r="FD50" s="37">
        <v>1093.6462811607046</v>
      </c>
      <c r="FE50" s="37">
        <v>1102.5694412306793</v>
      </c>
      <c r="FF50" s="37">
        <v>1076.6515777482664</v>
      </c>
      <c r="FG50" s="37">
        <v>1076.284936390394</v>
      </c>
      <c r="FH50" s="37">
        <v>1057.4331334081262</v>
      </c>
      <c r="FI50" s="37">
        <v>1083.7514572790485</v>
      </c>
      <c r="FJ50" s="37">
        <v>1130.9747240850231</v>
      </c>
      <c r="FK50" s="37">
        <v>1144.8917957957285</v>
      </c>
      <c r="FL50" s="37">
        <v>1161.8414997715072</v>
      </c>
      <c r="FM50" s="37">
        <v>1186.3418016649905</v>
      </c>
      <c r="FN50" s="37">
        <v>1214.1883439074368</v>
      </c>
      <c r="FO50" s="37">
        <v>1246.1730837469584</v>
      </c>
      <c r="FP50" s="37">
        <v>1272.6374743908261</v>
      </c>
      <c r="FQ50" s="37">
        <v>1296.2635886448138</v>
      </c>
      <c r="FR50" s="37">
        <v>1296.6951930387834</v>
      </c>
      <c r="FS50" s="37">
        <v>1302.7716959697382</v>
      </c>
      <c r="FT50" s="37">
        <v>1361.1029583825016</v>
      </c>
      <c r="FU50" s="37">
        <v>1358.0748051569153</v>
      </c>
      <c r="FV50" s="37">
        <v>1313.0109622394748</v>
      </c>
      <c r="FW50" s="37">
        <v>1317.2756001616444</v>
      </c>
      <c r="FX50" s="37">
        <v>1331.6605917542622</v>
      </c>
      <c r="FY50" s="37">
        <v>1366.0512654072204</v>
      </c>
      <c r="FZ50" s="37">
        <v>1356.1183323020673</v>
      </c>
      <c r="GA50" s="37">
        <v>1375.3594622721537</v>
      </c>
      <c r="GB50" s="37">
        <v>1422.3239340501423</v>
      </c>
      <c r="GC50" s="37">
        <v>1458.4783377881795</v>
      </c>
      <c r="GD50" s="37">
        <v>1509.68980982826</v>
      </c>
      <c r="GE50" s="37">
        <v>1540.3968507866959</v>
      </c>
      <c r="GF50" s="37">
        <v>1526.3430695271397</v>
      </c>
      <c r="GG50" s="37">
        <v>1477.4766463035025</v>
      </c>
      <c r="GH50" s="37">
        <v>1520.0441123673461</v>
      </c>
      <c r="GI50" s="37">
        <v>1539.1019064274747</v>
      </c>
      <c r="GJ50" s="37">
        <v>1550.0897445069293</v>
      </c>
      <c r="GK50" s="37">
        <v>1550.8729883809606</v>
      </c>
      <c r="GL50" s="37">
        <v>1497.1953201549177</v>
      </c>
      <c r="GM50" s="37">
        <v>1473.4543998504394</v>
      </c>
      <c r="GN50" s="37">
        <v>1453.8949250035137</v>
      </c>
      <c r="GO50" s="37">
        <v>1444.9263094740536</v>
      </c>
      <c r="GP50" s="37">
        <v>1470.933465287455</v>
      </c>
      <c r="GQ50" s="37">
        <v>1457.7789830858919</v>
      </c>
      <c r="GR50" s="37">
        <v>1516.5631647676346</v>
      </c>
      <c r="GS50" s="37">
        <v>1573.5702465447755</v>
      </c>
      <c r="GT50" s="37">
        <v>1568.7750659129827</v>
      </c>
      <c r="GU50" s="37">
        <v>1632.9969949652586</v>
      </c>
      <c r="GV50" s="37">
        <v>1706.0665443947296</v>
      </c>
      <c r="GW50" s="37">
        <v>1734.135584679527</v>
      </c>
      <c r="GX50" s="37">
        <v>1803.0225051112311</v>
      </c>
      <c r="GY50" s="37">
        <v>1721.348533258157</v>
      </c>
      <c r="GZ50" s="37">
        <v>1687.2051841794078</v>
      </c>
      <c r="HA50" s="37">
        <v>1643.1464550848768</v>
      </c>
      <c r="HB50" s="37">
        <v>1568.8815349533807</v>
      </c>
      <c r="HC50" s="37">
        <v>1621.9723020519673</v>
      </c>
      <c r="HD50" s="37">
        <v>1589.2716576115072</v>
      </c>
      <c r="HE50" s="37">
        <v>1641.6360377742658</v>
      </c>
      <c r="HF50" s="37">
        <v>1609.010251212768</v>
      </c>
      <c r="HG50" s="37">
        <v>1625.3645051936887</v>
      </c>
      <c r="HH50" s="37">
        <v>1626.8438226726441</v>
      </c>
      <c r="HI50" s="37">
        <v>1558.2696029116839</v>
      </c>
      <c r="HJ50" s="37">
        <v>1570.9429316539877</v>
      </c>
      <c r="HK50" s="37">
        <v>1623.4040689578812</v>
      </c>
      <c r="HL50" s="37">
        <v>1608.8251559441262</v>
      </c>
      <c r="HM50" s="37">
        <v>1541.7490364889127</v>
      </c>
      <c r="HN50" s="37">
        <v>1507.2380070893371</v>
      </c>
      <c r="HO50" s="37">
        <v>1545.8192015756806</v>
      </c>
      <c r="HP50" s="37">
        <v>1580.4575778491183</v>
      </c>
      <c r="HQ50" s="37">
        <v>1523.5115638662273</v>
      </c>
      <c r="HR50" s="37">
        <v>1462.8282735156222</v>
      </c>
      <c r="HS50" s="37">
        <v>1516.1916112028935</v>
      </c>
      <c r="HT50" s="37">
        <v>1466.6670466002086</v>
      </c>
      <c r="HU50" s="37">
        <v>1460.8129159111998</v>
      </c>
      <c r="HV50" s="37">
        <v>1439.2329861736266</v>
      </c>
      <c r="HW50" s="37">
        <v>1429.539532386164</v>
      </c>
      <c r="HX50" s="37">
        <v>1467.9669292161325</v>
      </c>
      <c r="HY50" s="37">
        <v>1468.8942969956413</v>
      </c>
      <c r="HZ50" s="37">
        <v>1436.2531709582022</v>
      </c>
      <c r="IA50" s="37">
        <v>1437.2419360739416</v>
      </c>
      <c r="IB50" s="37">
        <v>1365.4473282753888</v>
      </c>
      <c r="IC50" s="37">
        <v>1372.5948885553337</v>
      </c>
      <c r="ID50" s="37">
        <v>1375.2271837607782</v>
      </c>
      <c r="IE50" s="37">
        <v>1460.2129568123369</v>
      </c>
      <c r="IF50" s="37">
        <v>1528.5266728912352</v>
      </c>
      <c r="IG50" s="37">
        <v>1452.1679274425821</v>
      </c>
      <c r="IH50" s="37">
        <v>1436.8541829813064</v>
      </c>
      <c r="II50" s="37">
        <v>1450.6723166292777</v>
      </c>
      <c r="IJ50" s="37">
        <v>1476.0542458106702</v>
      </c>
      <c r="IK50" s="37">
        <v>1451.0179202100219</v>
      </c>
      <c r="IL50" s="37">
        <v>1365.5071357704655</v>
      </c>
      <c r="IM50" s="37">
        <v>1344.7177629723935</v>
      </c>
      <c r="IN50" s="37">
        <v>1360.1008889346451</v>
      </c>
    </row>
    <row r="51" spans="1:248" ht="15" x14ac:dyDescent="0.2">
      <c r="A51" s="7">
        <v>600</v>
      </c>
      <c r="B51" s="41">
        <f ca="1"/>
        <v>1</v>
      </c>
      <c r="D51" s="42" cm="1">
        <f t="array" aca="1" ref="D51" ca="1">+price2</f>
        <v>70.169828090122408</v>
      </c>
      <c r="F51" s="76">
        <v>46</v>
      </c>
      <c r="G51" s="37">
        <v>1121.8946886429501</v>
      </c>
      <c r="H51" s="37">
        <v>1149.8917098349002</v>
      </c>
      <c r="I51" s="37">
        <v>1072.8716953181936</v>
      </c>
      <c r="J51" s="37">
        <v>1044.1172909168383</v>
      </c>
      <c r="K51" s="37">
        <v>1001.4484751104043</v>
      </c>
      <c r="L51" s="37">
        <v>957.28707048620936</v>
      </c>
      <c r="M51" s="37">
        <v>989.53443566495616</v>
      </c>
      <c r="N51" s="37">
        <v>992.78216429700296</v>
      </c>
      <c r="O51" s="37">
        <v>999.73696783382252</v>
      </c>
      <c r="P51" s="37">
        <v>978.6620175599611</v>
      </c>
      <c r="Q51" s="37">
        <v>967.41981035563947</v>
      </c>
      <c r="R51" s="37">
        <v>992.41409613136557</v>
      </c>
      <c r="S51" s="37">
        <v>979.29737056720023</v>
      </c>
      <c r="T51" s="37">
        <v>992.25290680751357</v>
      </c>
      <c r="U51" s="37">
        <v>1005.5858111063674</v>
      </c>
      <c r="V51" s="37">
        <v>1080.1295849267271</v>
      </c>
      <c r="W51" s="37">
        <v>1086.9019166266924</v>
      </c>
      <c r="X51" s="37">
        <v>1085.7215992842205</v>
      </c>
      <c r="Y51" s="37">
        <v>1182.8278663954493</v>
      </c>
      <c r="Z51" s="37">
        <v>1183.4424619769391</v>
      </c>
      <c r="AA51" s="37">
        <v>1189.1171435333529</v>
      </c>
      <c r="AB51" s="37">
        <v>1187.0121877253798</v>
      </c>
      <c r="AC51" s="37">
        <v>1192.2053875049301</v>
      </c>
      <c r="AD51" s="37">
        <v>1198.5215346286827</v>
      </c>
      <c r="AE51" s="37">
        <v>1221.2754398845439</v>
      </c>
      <c r="AF51" s="37">
        <v>1269.1354172182953</v>
      </c>
      <c r="AG51" s="37">
        <v>1264.0216268995466</v>
      </c>
      <c r="AH51" s="37">
        <v>1222.3113132073627</v>
      </c>
      <c r="AI51" s="37">
        <v>1238.9812059970684</v>
      </c>
      <c r="AJ51" s="37">
        <v>1185.3050683931299</v>
      </c>
      <c r="AK51" s="37">
        <v>1208.8232692412378</v>
      </c>
      <c r="AL51" s="37">
        <v>1271.9924808659189</v>
      </c>
      <c r="AM51" s="37">
        <v>1288.5073517060114</v>
      </c>
      <c r="AN51" s="37">
        <v>1275.4949645920949</v>
      </c>
      <c r="AO51" s="37">
        <v>1216.3033614895689</v>
      </c>
      <c r="AP51" s="37">
        <v>1135.3605482138821</v>
      </c>
      <c r="AQ51" s="37">
        <v>1185.256318544026</v>
      </c>
      <c r="AR51" s="37">
        <v>1211.0604914926926</v>
      </c>
      <c r="AS51" s="37">
        <v>1182.3454248160169</v>
      </c>
      <c r="AT51" s="37">
        <v>1182.6410740697258</v>
      </c>
      <c r="AU51" s="37">
        <v>1107.251821524492</v>
      </c>
      <c r="AV51" s="37">
        <v>1102.4992465337193</v>
      </c>
      <c r="AW51" s="37">
        <v>1106.1422295741525</v>
      </c>
      <c r="AX51" s="37">
        <v>1166.095014712804</v>
      </c>
      <c r="AY51" s="37">
        <v>1104.2998998228268</v>
      </c>
      <c r="AZ51" s="37">
        <v>1067.9322188504541</v>
      </c>
      <c r="BA51" s="37">
        <v>1093.1737244756907</v>
      </c>
      <c r="BB51" s="37">
        <v>1113.3197145562381</v>
      </c>
      <c r="BC51" s="37">
        <v>1078.6062414667049</v>
      </c>
      <c r="BD51" s="37">
        <v>1088.9385928984209</v>
      </c>
      <c r="BE51" s="37">
        <v>1051.8538185944813</v>
      </c>
      <c r="BF51" s="37">
        <v>1105.3318175728709</v>
      </c>
      <c r="BG51" s="37">
        <v>1074.8747116498691</v>
      </c>
      <c r="BH51" s="37">
        <v>1051.4299299691675</v>
      </c>
      <c r="BI51" s="37">
        <v>1101.7691384990314</v>
      </c>
      <c r="BJ51" s="37">
        <v>1089.0523101170643</v>
      </c>
      <c r="BK51" s="37">
        <v>1053.0192138646792</v>
      </c>
      <c r="BL51" s="37">
        <v>1029.4709869750916</v>
      </c>
      <c r="BM51" s="37">
        <v>1077.7340068262715</v>
      </c>
      <c r="BN51" s="37">
        <v>1120.3288589473627</v>
      </c>
      <c r="BO51" s="37">
        <v>1130.2473066615742</v>
      </c>
      <c r="BP51" s="37">
        <v>1142.6756780852215</v>
      </c>
      <c r="BQ51" s="37">
        <v>1065.7264454752558</v>
      </c>
      <c r="BR51" s="37">
        <v>1085.3570912289372</v>
      </c>
      <c r="BS51" s="37">
        <v>1040.4700427269972</v>
      </c>
      <c r="BT51" s="37">
        <v>1061.1715562716681</v>
      </c>
      <c r="BU51" s="37">
        <v>1028.0538867184709</v>
      </c>
      <c r="BV51" s="37">
        <v>1026.4518646301983</v>
      </c>
      <c r="BW51" s="37">
        <v>976.14262963224064</v>
      </c>
      <c r="BX51" s="37">
        <v>1000.0920223962848</v>
      </c>
      <c r="BY51" s="37">
        <v>946.76904446100934</v>
      </c>
      <c r="BZ51" s="37">
        <v>898.70246231927604</v>
      </c>
      <c r="CA51" s="37">
        <v>899.30693634212389</v>
      </c>
      <c r="CB51" s="37">
        <v>951.81304259710555</v>
      </c>
      <c r="CC51" s="37">
        <v>961.42560567188161</v>
      </c>
      <c r="CD51" s="37">
        <v>963.81470970736871</v>
      </c>
      <c r="CE51" s="37">
        <v>976.49653154854195</v>
      </c>
      <c r="CF51" s="37">
        <v>988.39763435242116</v>
      </c>
      <c r="CG51" s="37">
        <v>977.04359762518175</v>
      </c>
      <c r="CH51" s="37">
        <v>1015.3685035696474</v>
      </c>
      <c r="CI51" s="37">
        <v>1042.4467150271262</v>
      </c>
      <c r="CJ51" s="37">
        <v>1021.6562185774786</v>
      </c>
      <c r="CK51" s="37">
        <v>1074.170102545608</v>
      </c>
      <c r="CL51" s="37">
        <v>1057.2677023228428</v>
      </c>
      <c r="CM51" s="37">
        <v>1011.4908421452772</v>
      </c>
      <c r="CN51" s="37">
        <v>1009.6855480452041</v>
      </c>
      <c r="CO51" s="37">
        <v>1013.1735334870206</v>
      </c>
      <c r="CP51" s="37">
        <v>971.26192975517188</v>
      </c>
      <c r="CQ51" s="37">
        <v>998.11413810606541</v>
      </c>
      <c r="CR51" s="37">
        <v>1054.0436766385235</v>
      </c>
      <c r="CS51" s="37">
        <v>1013.1246608923105</v>
      </c>
      <c r="CT51" s="37">
        <v>987.58112022082821</v>
      </c>
      <c r="CU51" s="37">
        <v>972.85147008112722</v>
      </c>
      <c r="CV51" s="37">
        <v>1008.018168781406</v>
      </c>
      <c r="CW51" s="37">
        <v>1089.90830496638</v>
      </c>
      <c r="CX51" s="37">
        <v>1095.5396299530728</v>
      </c>
      <c r="CY51" s="37">
        <v>1031.6840087596224</v>
      </c>
      <c r="CZ51" s="37">
        <v>1018.0899734895348</v>
      </c>
      <c r="DA51" s="37">
        <v>1032.2373497267254</v>
      </c>
      <c r="DB51" s="37">
        <v>1030.9637210948806</v>
      </c>
      <c r="DC51" s="37">
        <v>1047.5746729531099</v>
      </c>
      <c r="DD51" s="37">
        <v>980.5305237864485</v>
      </c>
      <c r="DE51" s="37">
        <v>961.40799044360017</v>
      </c>
      <c r="DF51" s="37">
        <v>997.13086606389641</v>
      </c>
      <c r="DG51" s="37">
        <v>978.4768448901724</v>
      </c>
      <c r="DH51" s="37">
        <v>1048.704449594376</v>
      </c>
      <c r="DI51" s="37">
        <v>1050.0577188248096</v>
      </c>
      <c r="DJ51" s="37">
        <v>1056.8835882347244</v>
      </c>
      <c r="DK51" s="37">
        <v>1125.4205448847733</v>
      </c>
      <c r="DL51" s="37">
        <v>1153.2830241607883</v>
      </c>
      <c r="DM51" s="37">
        <v>1136.4666768697259</v>
      </c>
      <c r="DN51" s="37">
        <v>1168.6408653026629</v>
      </c>
      <c r="DO51" s="37">
        <v>1166.5067022316593</v>
      </c>
      <c r="DP51" s="37">
        <v>1143.916306830771</v>
      </c>
      <c r="DQ51" s="37">
        <v>1217.7794125108726</v>
      </c>
      <c r="DR51" s="37">
        <v>1235.939256886074</v>
      </c>
      <c r="DS51" s="37">
        <v>1209.6590265983148</v>
      </c>
      <c r="DT51" s="37">
        <v>1201.0718856749165</v>
      </c>
      <c r="DU51" s="37">
        <v>1176.8134995920643</v>
      </c>
      <c r="DV51" s="37">
        <v>1150.9941277125488</v>
      </c>
      <c r="DW51" s="37">
        <v>1196.1331258149919</v>
      </c>
      <c r="DX51" s="37">
        <v>1200.0548746615939</v>
      </c>
      <c r="DY51" s="37">
        <v>1229.9174975285664</v>
      </c>
      <c r="DZ51" s="37">
        <v>1194.1584910097604</v>
      </c>
      <c r="EA51" s="37">
        <v>1174.8896527523573</v>
      </c>
      <c r="EB51" s="37">
        <v>1191.5484379167374</v>
      </c>
      <c r="EC51" s="37">
        <v>1241.9896974781104</v>
      </c>
      <c r="ED51" s="37">
        <v>1234.1079892076909</v>
      </c>
      <c r="EE51" s="37">
        <v>1304.1804002408501</v>
      </c>
      <c r="EF51" s="37">
        <v>1312.0837293290438</v>
      </c>
      <c r="EG51" s="37">
        <v>1259.5912347714429</v>
      </c>
      <c r="EH51" s="37">
        <v>1248.2892893973185</v>
      </c>
      <c r="EI51" s="37">
        <v>1281.2579598741572</v>
      </c>
      <c r="EJ51" s="37">
        <v>1245.6451728257966</v>
      </c>
      <c r="EK51" s="37">
        <v>1282.7190822114967</v>
      </c>
      <c r="EL51" s="37">
        <v>1282.3413665119153</v>
      </c>
      <c r="EM51" s="37">
        <v>1314.0670066424743</v>
      </c>
      <c r="EN51" s="37">
        <v>1303.4560934414037</v>
      </c>
      <c r="EO51" s="37">
        <v>1305.9972236528988</v>
      </c>
      <c r="EP51" s="37">
        <v>1308.0030313106199</v>
      </c>
      <c r="EQ51" s="37">
        <v>1258.1033865363008</v>
      </c>
      <c r="ER51" s="37">
        <v>1341.1585369852564</v>
      </c>
      <c r="ES51" s="37">
        <v>1433.7784881718637</v>
      </c>
      <c r="ET51" s="37">
        <v>1413.0868752658362</v>
      </c>
      <c r="EU51" s="37">
        <v>1399.1713081671771</v>
      </c>
      <c r="EV51" s="37">
        <v>1413.9696297293306</v>
      </c>
      <c r="EW51" s="37">
        <v>1473.5943370258935</v>
      </c>
      <c r="EX51" s="37">
        <v>1458.1052362786677</v>
      </c>
      <c r="EY51" s="37">
        <v>1435.9396501440715</v>
      </c>
      <c r="EZ51" s="37">
        <v>1394.9801463099921</v>
      </c>
      <c r="FA51" s="37">
        <v>1396.6839560370163</v>
      </c>
      <c r="FB51" s="37">
        <v>1387.1417645950132</v>
      </c>
      <c r="FC51" s="37">
        <v>1426.5921924866927</v>
      </c>
      <c r="FD51" s="37">
        <v>1417.2843574123285</v>
      </c>
      <c r="FE51" s="37">
        <v>1328.5059878161867</v>
      </c>
      <c r="FF51" s="37">
        <v>1269.6971839764283</v>
      </c>
      <c r="FG51" s="37">
        <v>1238.5851827778201</v>
      </c>
      <c r="FH51" s="37">
        <v>1249.591433798143</v>
      </c>
      <c r="FI51" s="37">
        <v>1282.4533163621836</v>
      </c>
      <c r="FJ51" s="37">
        <v>1306.7003267908558</v>
      </c>
      <c r="FK51" s="37">
        <v>1249.6418806976076</v>
      </c>
      <c r="FL51" s="37">
        <v>1233.8911070199097</v>
      </c>
      <c r="FM51" s="37">
        <v>1223.9678884652249</v>
      </c>
      <c r="FN51" s="37">
        <v>1249.7695754414019</v>
      </c>
      <c r="FO51" s="37">
        <v>1316.5692136989478</v>
      </c>
      <c r="FP51" s="37">
        <v>1313.4579028151666</v>
      </c>
      <c r="FQ51" s="37">
        <v>1284.6269824308692</v>
      </c>
      <c r="FR51" s="37">
        <v>1315.4883712032497</v>
      </c>
      <c r="FS51" s="37">
        <v>1300.3567554388198</v>
      </c>
      <c r="FT51" s="37">
        <v>1294.4493669180804</v>
      </c>
      <c r="FU51" s="37">
        <v>1252.4607804367672</v>
      </c>
      <c r="FV51" s="37">
        <v>1253.9422423646606</v>
      </c>
      <c r="FW51" s="37">
        <v>1271.1353916965199</v>
      </c>
      <c r="FX51" s="37">
        <v>1288.2517151638312</v>
      </c>
      <c r="FY51" s="37">
        <v>1283.1773684405509</v>
      </c>
      <c r="FZ51" s="37">
        <v>1352.778758884237</v>
      </c>
      <c r="GA51" s="37">
        <v>1316.7484288947921</v>
      </c>
      <c r="GB51" s="37">
        <v>1340.8612384222063</v>
      </c>
      <c r="GC51" s="37">
        <v>1306.5312659862325</v>
      </c>
      <c r="GD51" s="37">
        <v>1306.0047416633197</v>
      </c>
      <c r="GE51" s="37">
        <v>1313.5234033835034</v>
      </c>
      <c r="GF51" s="37">
        <v>1333.7976257722667</v>
      </c>
      <c r="GG51" s="37">
        <v>1366.5922540655854</v>
      </c>
      <c r="GH51" s="37">
        <v>1332.3269920301743</v>
      </c>
      <c r="GI51" s="37">
        <v>1297.5209305705412</v>
      </c>
      <c r="GJ51" s="37">
        <v>1254.1433099437895</v>
      </c>
      <c r="GK51" s="37">
        <v>1277.7018429569728</v>
      </c>
      <c r="GL51" s="37">
        <v>1310.5561739102611</v>
      </c>
      <c r="GM51" s="37">
        <v>1274.4751051022388</v>
      </c>
      <c r="GN51" s="37">
        <v>1269.2940017977637</v>
      </c>
      <c r="GO51" s="37">
        <v>1315.9167822070835</v>
      </c>
      <c r="GP51" s="37">
        <v>1330.0106905000073</v>
      </c>
      <c r="GQ51" s="37">
        <v>1386.5273412996162</v>
      </c>
      <c r="GR51" s="37">
        <v>1338.6558704759459</v>
      </c>
      <c r="GS51" s="37">
        <v>1299.740091833871</v>
      </c>
      <c r="GT51" s="37">
        <v>1319.022617417605</v>
      </c>
      <c r="GU51" s="37">
        <v>1303.5812651893173</v>
      </c>
      <c r="GV51" s="37">
        <v>1281.3016491369547</v>
      </c>
      <c r="GW51" s="37">
        <v>1292.4804277144592</v>
      </c>
      <c r="GX51" s="37">
        <v>1285.5969483938281</v>
      </c>
      <c r="GY51" s="37">
        <v>1266.84183996871</v>
      </c>
      <c r="GZ51" s="37">
        <v>1271.5448677146935</v>
      </c>
      <c r="HA51" s="37">
        <v>1284.6286574477467</v>
      </c>
      <c r="HB51" s="37">
        <v>1286.6072780712536</v>
      </c>
      <c r="HC51" s="37">
        <v>1281.1744206590784</v>
      </c>
      <c r="HD51" s="37">
        <v>1273.8078014076871</v>
      </c>
      <c r="HE51" s="37">
        <v>1242.7626882776447</v>
      </c>
      <c r="HF51" s="37">
        <v>1228.1916644218579</v>
      </c>
      <c r="HG51" s="37">
        <v>1181.4191021091228</v>
      </c>
      <c r="HH51" s="37">
        <v>1200.0306177523121</v>
      </c>
      <c r="HI51" s="37">
        <v>1235.1766375516122</v>
      </c>
      <c r="HJ51" s="37">
        <v>1235.2058485632695</v>
      </c>
      <c r="HK51" s="37">
        <v>1202.2036485173253</v>
      </c>
      <c r="HL51" s="37">
        <v>1205.6484396011706</v>
      </c>
      <c r="HM51" s="37">
        <v>1178.4771594351294</v>
      </c>
      <c r="HN51" s="37">
        <v>1211.1493547621606</v>
      </c>
      <c r="HO51" s="37">
        <v>1219.3115141614978</v>
      </c>
      <c r="HP51" s="37">
        <v>1188.7817122962006</v>
      </c>
      <c r="HQ51" s="37">
        <v>1151.302418460587</v>
      </c>
      <c r="HR51" s="37">
        <v>1151.3425894441223</v>
      </c>
      <c r="HS51" s="37">
        <v>1101.4167776386766</v>
      </c>
      <c r="HT51" s="37">
        <v>1112.876272075998</v>
      </c>
      <c r="HU51" s="37">
        <v>1124.3506392814352</v>
      </c>
      <c r="HV51" s="37">
        <v>1126.6853353712497</v>
      </c>
      <c r="HW51" s="37">
        <v>1101.6280628455365</v>
      </c>
      <c r="HX51" s="37">
        <v>1108.1045080534548</v>
      </c>
      <c r="HY51" s="37">
        <v>1107.6912718676435</v>
      </c>
      <c r="HZ51" s="37">
        <v>1134.0926174612664</v>
      </c>
      <c r="IA51" s="37">
        <v>1151.2778956893758</v>
      </c>
      <c r="IB51" s="37">
        <v>1169.2334529132722</v>
      </c>
      <c r="IC51" s="37">
        <v>1187.0886262852559</v>
      </c>
      <c r="ID51" s="37">
        <v>1136.1903159143799</v>
      </c>
      <c r="IE51" s="37">
        <v>1133.0509845745557</v>
      </c>
      <c r="IF51" s="37">
        <v>1150.8753658754536</v>
      </c>
      <c r="IG51" s="37">
        <v>1102.0540383214077</v>
      </c>
      <c r="IH51" s="37">
        <v>1118.5009428951257</v>
      </c>
      <c r="II51" s="37">
        <v>1131.3615862028573</v>
      </c>
      <c r="IJ51" s="37">
        <v>1153.7980470173766</v>
      </c>
      <c r="IK51" s="37">
        <v>1192.2270933009079</v>
      </c>
      <c r="IL51" s="37">
        <v>1185.8015900087125</v>
      </c>
      <c r="IM51" s="37">
        <v>1241.7084419818716</v>
      </c>
      <c r="IN51" s="37">
        <v>1236.1785562425487</v>
      </c>
    </row>
    <row r="52" spans="1:248" ht="15" x14ac:dyDescent="0.2">
      <c r="A52" s="7">
        <v>620</v>
      </c>
      <c r="B52" s="41">
        <f ca="1"/>
        <v>0</v>
      </c>
      <c r="D52" s="42" cm="1">
        <f t="array" aca="1" ref="D52" ca="1">+price2</f>
        <v>0</v>
      </c>
      <c r="F52" s="76">
        <v>47</v>
      </c>
      <c r="G52" s="37">
        <v>1121.8946886429501</v>
      </c>
      <c r="H52" s="37">
        <v>1060.9639679647958</v>
      </c>
      <c r="I52" s="37">
        <v>1128.2264987803837</v>
      </c>
      <c r="J52" s="37">
        <v>1072.9361332754079</v>
      </c>
      <c r="K52" s="37">
        <v>1041.7043816842345</v>
      </c>
      <c r="L52" s="37">
        <v>1075.3444692096509</v>
      </c>
      <c r="M52" s="37">
        <v>1112.2998559648913</v>
      </c>
      <c r="N52" s="37">
        <v>1147.1688425091809</v>
      </c>
      <c r="O52" s="37">
        <v>1169.4109032189976</v>
      </c>
      <c r="P52" s="37">
        <v>1222.4891379509172</v>
      </c>
      <c r="Q52" s="37">
        <v>1216.4276517509334</v>
      </c>
      <c r="R52" s="37">
        <v>1250.2015222434406</v>
      </c>
      <c r="S52" s="37">
        <v>1265.5244919133249</v>
      </c>
      <c r="T52" s="37">
        <v>1225.9347342980088</v>
      </c>
      <c r="U52" s="37">
        <v>1227.083909315397</v>
      </c>
      <c r="V52" s="37">
        <v>1295.0275649863759</v>
      </c>
      <c r="W52" s="37">
        <v>1299.9908560785991</v>
      </c>
      <c r="X52" s="37">
        <v>1338.4083177724676</v>
      </c>
      <c r="Y52" s="37">
        <v>1353.7033700550755</v>
      </c>
      <c r="Z52" s="37">
        <v>1294.0635408101916</v>
      </c>
      <c r="AA52" s="37">
        <v>1244.890501115</v>
      </c>
      <c r="AB52" s="37">
        <v>1322.9246791361104</v>
      </c>
      <c r="AC52" s="37">
        <v>1383.9307617222275</v>
      </c>
      <c r="AD52" s="37">
        <v>1425.3015943914661</v>
      </c>
      <c r="AE52" s="37">
        <v>1421.7767353073166</v>
      </c>
      <c r="AF52" s="37">
        <v>1393.3204614556892</v>
      </c>
      <c r="AG52" s="37">
        <v>1315.6532851380912</v>
      </c>
      <c r="AH52" s="37">
        <v>1340.4581393298042</v>
      </c>
      <c r="AI52" s="37">
        <v>1382.3895787452773</v>
      </c>
      <c r="AJ52" s="37">
        <v>1437.6038211054265</v>
      </c>
      <c r="AK52" s="37">
        <v>1376.2649629778473</v>
      </c>
      <c r="AL52" s="37">
        <v>1311.5790221836758</v>
      </c>
      <c r="AM52" s="37">
        <v>1377.9718507382645</v>
      </c>
      <c r="AN52" s="37">
        <v>1352.5312528065201</v>
      </c>
      <c r="AO52" s="37">
        <v>1291.9875690512545</v>
      </c>
      <c r="AP52" s="37">
        <v>1310.0214171867631</v>
      </c>
      <c r="AQ52" s="37">
        <v>1345.5694313976796</v>
      </c>
      <c r="AR52" s="37">
        <v>1345.7338417123249</v>
      </c>
      <c r="AS52" s="37">
        <v>1271.5384652939256</v>
      </c>
      <c r="AT52" s="37">
        <v>1265.4381060361313</v>
      </c>
      <c r="AU52" s="37">
        <v>1244.5976351237493</v>
      </c>
      <c r="AV52" s="37">
        <v>1234.8923171381416</v>
      </c>
      <c r="AW52" s="37">
        <v>1071.2323224806305</v>
      </c>
      <c r="AX52" s="37">
        <v>1066.8159922611387</v>
      </c>
      <c r="AY52" s="37">
        <v>1064.0294035923175</v>
      </c>
      <c r="AZ52" s="37">
        <v>1113.0219836334466</v>
      </c>
      <c r="BA52" s="37">
        <v>1102.9220802579398</v>
      </c>
      <c r="BB52" s="37">
        <v>1120.9917284607327</v>
      </c>
      <c r="BC52" s="37">
        <v>1086.0407249891111</v>
      </c>
      <c r="BD52" s="37">
        <v>1014.8774477272832</v>
      </c>
      <c r="BE52" s="37">
        <v>1003.4969614686203</v>
      </c>
      <c r="BF52" s="37">
        <v>975.36531105137681</v>
      </c>
      <c r="BG52" s="37">
        <v>982.93920960436162</v>
      </c>
      <c r="BH52" s="37">
        <v>981.31726771242108</v>
      </c>
      <c r="BI52" s="37">
        <v>953.82068169846252</v>
      </c>
      <c r="BJ52" s="37">
        <v>926.24250681110539</v>
      </c>
      <c r="BK52" s="37">
        <v>927.80391539060838</v>
      </c>
      <c r="BL52" s="37">
        <v>947.92032705345355</v>
      </c>
      <c r="BM52" s="37">
        <v>992.34923650093992</v>
      </c>
      <c r="BN52" s="37">
        <v>957.82362746302817</v>
      </c>
      <c r="BO52" s="37">
        <v>919.634299506503</v>
      </c>
      <c r="BP52" s="37">
        <v>921.49104364560787</v>
      </c>
      <c r="BQ52" s="37">
        <v>878.31129617403701</v>
      </c>
      <c r="BR52" s="37">
        <v>855.09392439613055</v>
      </c>
      <c r="BS52" s="37">
        <v>869.1273020822141</v>
      </c>
      <c r="BT52" s="37">
        <v>841.64863873606521</v>
      </c>
      <c r="BU52" s="37">
        <v>826.3821453249617</v>
      </c>
      <c r="BV52" s="37">
        <v>834.22899715038625</v>
      </c>
      <c r="BW52" s="37">
        <v>838.49990805499601</v>
      </c>
      <c r="BX52" s="37">
        <v>831.46364767318744</v>
      </c>
      <c r="BY52" s="37">
        <v>856.73342199745559</v>
      </c>
      <c r="BZ52" s="37">
        <v>873.79696890942137</v>
      </c>
      <c r="CA52" s="37">
        <v>854.05425757706223</v>
      </c>
      <c r="CB52" s="37">
        <v>844.80719631159764</v>
      </c>
      <c r="CC52" s="37">
        <v>839.81457605808396</v>
      </c>
      <c r="CD52" s="37">
        <v>837.22196049683953</v>
      </c>
      <c r="CE52" s="37">
        <v>861.05182866605628</v>
      </c>
      <c r="CF52" s="37">
        <v>906.73487401374143</v>
      </c>
      <c r="CG52" s="37">
        <v>893.99289313249938</v>
      </c>
      <c r="CH52" s="37">
        <v>936.63172429183271</v>
      </c>
      <c r="CI52" s="37">
        <v>890.15879777556813</v>
      </c>
      <c r="CJ52" s="37">
        <v>915.65808239973819</v>
      </c>
      <c r="CK52" s="37">
        <v>960.64310801120212</v>
      </c>
      <c r="CL52" s="37">
        <v>963.50105386650671</v>
      </c>
      <c r="CM52" s="37">
        <v>948.95002661015303</v>
      </c>
      <c r="CN52" s="37">
        <v>950.48777803584267</v>
      </c>
      <c r="CO52" s="37">
        <v>911.14804934335393</v>
      </c>
      <c r="CP52" s="37">
        <v>903.57421845615056</v>
      </c>
      <c r="CQ52" s="37">
        <v>933.43126040996333</v>
      </c>
      <c r="CR52" s="37">
        <v>944.854226767206</v>
      </c>
      <c r="CS52" s="37">
        <v>926.71206137038052</v>
      </c>
      <c r="CT52" s="37">
        <v>958.09323566007163</v>
      </c>
      <c r="CU52" s="37">
        <v>960.59818532912334</v>
      </c>
      <c r="CV52" s="37">
        <v>956.57569016823334</v>
      </c>
      <c r="CW52" s="37">
        <v>937.07140664774749</v>
      </c>
      <c r="CX52" s="37">
        <v>922.11959424374641</v>
      </c>
      <c r="CY52" s="37">
        <v>948.22430928529445</v>
      </c>
      <c r="CZ52" s="37">
        <v>977.99311573674481</v>
      </c>
      <c r="DA52" s="37">
        <v>981.60597443927679</v>
      </c>
      <c r="DB52" s="37">
        <v>999.20168044122738</v>
      </c>
      <c r="DC52" s="37">
        <v>1019.4473989287651</v>
      </c>
      <c r="DD52" s="37">
        <v>955.89612219719925</v>
      </c>
      <c r="DE52" s="37">
        <v>938.07791662639852</v>
      </c>
      <c r="DF52" s="37">
        <v>941.28176401900282</v>
      </c>
      <c r="DG52" s="37">
        <v>938.83778046124041</v>
      </c>
      <c r="DH52" s="37">
        <v>914.585737941042</v>
      </c>
      <c r="DI52" s="37">
        <v>962.4257435951223</v>
      </c>
      <c r="DJ52" s="37">
        <v>970.4403301226223</v>
      </c>
      <c r="DK52" s="37">
        <v>960.34957631685484</v>
      </c>
      <c r="DL52" s="37">
        <v>990.30313186156695</v>
      </c>
      <c r="DM52" s="37">
        <v>964.02686761092809</v>
      </c>
      <c r="DN52" s="37">
        <v>931.56726768873136</v>
      </c>
      <c r="DO52" s="37">
        <v>950.05412499346198</v>
      </c>
      <c r="DP52" s="37">
        <v>948.36062244064783</v>
      </c>
      <c r="DQ52" s="37">
        <v>1016.0202033045545</v>
      </c>
      <c r="DR52" s="37">
        <v>1018.3017049210854</v>
      </c>
      <c r="DS52" s="37">
        <v>1023.5446764099784</v>
      </c>
      <c r="DT52" s="37">
        <v>1003.5157343521068</v>
      </c>
      <c r="DU52" s="37">
        <v>968.6604459519076</v>
      </c>
      <c r="DV52" s="37">
        <v>955.12567116369371</v>
      </c>
      <c r="DW52" s="37">
        <v>969.99373214714717</v>
      </c>
      <c r="DX52" s="37">
        <v>982.93810018328907</v>
      </c>
      <c r="DY52" s="37">
        <v>1017.2619447792293</v>
      </c>
      <c r="DZ52" s="37">
        <v>1014.0080693388289</v>
      </c>
      <c r="EA52" s="37">
        <v>973.48895581839861</v>
      </c>
      <c r="EB52" s="37">
        <v>992.41018919122416</v>
      </c>
      <c r="EC52" s="37">
        <v>980.91620294273628</v>
      </c>
      <c r="ED52" s="37">
        <v>960.18570379185189</v>
      </c>
      <c r="EE52" s="37">
        <v>989.37681664768854</v>
      </c>
      <c r="EF52" s="37">
        <v>995.75914250844448</v>
      </c>
      <c r="EG52" s="37">
        <v>1009.8537531184392</v>
      </c>
      <c r="EH52" s="37">
        <v>1000.3480026516096</v>
      </c>
      <c r="EI52" s="37">
        <v>986.98836344254232</v>
      </c>
      <c r="EJ52" s="37">
        <v>988.49210911938212</v>
      </c>
      <c r="EK52" s="37">
        <v>992.09301414323443</v>
      </c>
      <c r="EL52" s="37">
        <v>1014.876772896996</v>
      </c>
      <c r="EM52" s="37">
        <v>1047.1579270544912</v>
      </c>
      <c r="EN52" s="37">
        <v>1082.5411045229002</v>
      </c>
      <c r="EO52" s="37">
        <v>1116.2007698507928</v>
      </c>
      <c r="EP52" s="37">
        <v>1152.2292509614094</v>
      </c>
      <c r="EQ52" s="37">
        <v>1171.7660999409586</v>
      </c>
      <c r="ER52" s="37">
        <v>1186.5974416557499</v>
      </c>
      <c r="ES52" s="37">
        <v>1135.2313399912071</v>
      </c>
      <c r="ET52" s="37">
        <v>1132.1444933211901</v>
      </c>
      <c r="EU52" s="37">
        <v>1145.5732138334479</v>
      </c>
      <c r="EV52" s="37">
        <v>1159.6851624646965</v>
      </c>
      <c r="EW52" s="37">
        <v>1163.9449190248315</v>
      </c>
      <c r="EX52" s="37">
        <v>1177.6710048375312</v>
      </c>
      <c r="EY52" s="37">
        <v>1095.7828261000236</v>
      </c>
      <c r="EZ52" s="37">
        <v>1143.0881237641624</v>
      </c>
      <c r="FA52" s="37">
        <v>1091.9198573383194</v>
      </c>
      <c r="FB52" s="37">
        <v>1048.7469285314837</v>
      </c>
      <c r="FC52" s="37">
        <v>1027.0178199820341</v>
      </c>
      <c r="FD52" s="37">
        <v>1043.6969329757362</v>
      </c>
      <c r="FE52" s="37">
        <v>1060.5299482163298</v>
      </c>
      <c r="FF52" s="37">
        <v>1069.9994616088179</v>
      </c>
      <c r="FG52" s="37">
        <v>1119.2689285666527</v>
      </c>
      <c r="FH52" s="37">
        <v>1090.6278758808357</v>
      </c>
      <c r="FI52" s="37">
        <v>1083.263371219791</v>
      </c>
      <c r="FJ52" s="37">
        <v>1071.91131058476</v>
      </c>
      <c r="FK52" s="37">
        <v>1019.3401635929913</v>
      </c>
      <c r="FL52" s="37">
        <v>1061.5273605024431</v>
      </c>
      <c r="FM52" s="37">
        <v>1038.8933590588783</v>
      </c>
      <c r="FN52" s="37">
        <v>1111.0318756817269</v>
      </c>
      <c r="FO52" s="37">
        <v>1128.079024005046</v>
      </c>
      <c r="FP52" s="37">
        <v>1135.1613556999737</v>
      </c>
      <c r="FQ52" s="37">
        <v>1130.9804454827326</v>
      </c>
      <c r="FR52" s="37">
        <v>1153.4392787321003</v>
      </c>
      <c r="FS52" s="37">
        <v>1143.5419543111677</v>
      </c>
      <c r="FT52" s="37">
        <v>1145.5253725724642</v>
      </c>
      <c r="FU52" s="37">
        <v>1084.6945181283809</v>
      </c>
      <c r="FV52" s="37">
        <v>1077.5833947751323</v>
      </c>
      <c r="FW52" s="37">
        <v>1035.2844407262819</v>
      </c>
      <c r="FX52" s="37">
        <v>977.45449223034768</v>
      </c>
      <c r="FY52" s="37">
        <v>1041.2395297050268</v>
      </c>
      <c r="FZ52" s="37">
        <v>1046.6250053720853</v>
      </c>
      <c r="GA52" s="37">
        <v>1096.5613309823909</v>
      </c>
      <c r="GB52" s="37">
        <v>1047.1933404307617</v>
      </c>
      <c r="GC52" s="37">
        <v>1088.0272383415872</v>
      </c>
      <c r="GD52" s="37">
        <v>1053.7081107259116</v>
      </c>
      <c r="GE52" s="37">
        <v>1046.532998725359</v>
      </c>
      <c r="GF52" s="37">
        <v>1028.6463773846338</v>
      </c>
      <c r="GG52" s="37">
        <v>1051.77285546299</v>
      </c>
      <c r="GH52" s="37">
        <v>1068.1002661317898</v>
      </c>
      <c r="GI52" s="37">
        <v>1037.6820356962412</v>
      </c>
      <c r="GJ52" s="37">
        <v>1054.6661956459677</v>
      </c>
      <c r="GK52" s="37">
        <v>1058.6585079581091</v>
      </c>
      <c r="GL52" s="37">
        <v>1028.9678575802768</v>
      </c>
      <c r="GM52" s="37">
        <v>1024.951227856445</v>
      </c>
      <c r="GN52" s="37">
        <v>1026.5187579735139</v>
      </c>
      <c r="GO52" s="37">
        <v>1109.306620310773</v>
      </c>
      <c r="GP52" s="37">
        <v>1137.8075322783211</v>
      </c>
      <c r="GQ52" s="37">
        <v>1123.7663829970618</v>
      </c>
      <c r="GR52" s="37">
        <v>1163.3300213924756</v>
      </c>
      <c r="GS52" s="37">
        <v>1202.660341713133</v>
      </c>
      <c r="GT52" s="37">
        <v>1268.061179565186</v>
      </c>
      <c r="GU52" s="37">
        <v>1310.9269133780945</v>
      </c>
      <c r="GV52" s="37">
        <v>1196.1497361237218</v>
      </c>
      <c r="GW52" s="37">
        <v>1210.5350104635208</v>
      </c>
      <c r="GX52" s="37">
        <v>1245.8435453320583</v>
      </c>
      <c r="GY52" s="37">
        <v>1307.773493636595</v>
      </c>
      <c r="GZ52" s="37">
        <v>1299.7479996999416</v>
      </c>
      <c r="HA52" s="37">
        <v>1347.4463505150372</v>
      </c>
      <c r="HB52" s="37">
        <v>1330.2492991996132</v>
      </c>
      <c r="HC52" s="37">
        <v>1287.606592942122</v>
      </c>
      <c r="HD52" s="37">
        <v>1261.1116725762336</v>
      </c>
      <c r="HE52" s="37">
        <v>1291.4325902157507</v>
      </c>
      <c r="HF52" s="37">
        <v>1312.9137205940115</v>
      </c>
      <c r="HG52" s="37">
        <v>1221.6366997581563</v>
      </c>
      <c r="HH52" s="37">
        <v>1248.7914357697234</v>
      </c>
      <c r="HI52" s="37">
        <v>1313.935499280057</v>
      </c>
      <c r="HJ52" s="37">
        <v>1351.5248700262043</v>
      </c>
      <c r="HK52" s="37">
        <v>1322.4165516195583</v>
      </c>
      <c r="HL52" s="37">
        <v>1351.5154261501125</v>
      </c>
      <c r="HM52" s="37">
        <v>1476.7953627005197</v>
      </c>
      <c r="HN52" s="37">
        <v>1454.5972646699365</v>
      </c>
      <c r="HO52" s="37">
        <v>1469.7796006432652</v>
      </c>
      <c r="HP52" s="37">
        <v>1396.9363002927798</v>
      </c>
      <c r="HQ52" s="37">
        <v>1329.7760308253421</v>
      </c>
      <c r="HR52" s="37">
        <v>1281.4121745501914</v>
      </c>
      <c r="HS52" s="37">
        <v>1229.44280273187</v>
      </c>
      <c r="HT52" s="37">
        <v>1226.7840031103087</v>
      </c>
      <c r="HU52" s="37">
        <v>1309.6675697037999</v>
      </c>
      <c r="HV52" s="37">
        <v>1311.156741966829</v>
      </c>
      <c r="HW52" s="37">
        <v>1356.1038684938032</v>
      </c>
      <c r="HX52" s="37">
        <v>1353.4181718331529</v>
      </c>
      <c r="HY52" s="37">
        <v>1355.7702425931111</v>
      </c>
      <c r="HZ52" s="37">
        <v>1303.5121549436221</v>
      </c>
      <c r="IA52" s="37">
        <v>1222.9702023024784</v>
      </c>
      <c r="IB52" s="37">
        <v>1158.5005469848577</v>
      </c>
      <c r="IC52" s="37">
        <v>1143.2710767728488</v>
      </c>
      <c r="ID52" s="37">
        <v>1125.7346300507479</v>
      </c>
      <c r="IE52" s="37">
        <v>1012.944831107588</v>
      </c>
      <c r="IF52" s="37">
        <v>1047.7222692294351</v>
      </c>
      <c r="IG52" s="37">
        <v>1006.7178269063212</v>
      </c>
      <c r="IH52" s="37">
        <v>1066.8606099030192</v>
      </c>
      <c r="II52" s="37">
        <v>988.56072504462986</v>
      </c>
      <c r="IJ52" s="37">
        <v>1026.4720785893057</v>
      </c>
      <c r="IK52" s="37">
        <v>1018.8674572412338</v>
      </c>
      <c r="IL52" s="37">
        <v>960.72558789829657</v>
      </c>
      <c r="IM52" s="37">
        <v>947.39568294719641</v>
      </c>
      <c r="IN52" s="37">
        <v>997.19033640507189</v>
      </c>
    </row>
    <row r="53" spans="1:248" ht="15" x14ac:dyDescent="0.2">
      <c r="A53" s="7">
        <v>640</v>
      </c>
      <c r="B53" s="41">
        <f ca="1"/>
        <v>1</v>
      </c>
      <c r="D53" s="42" cm="1">
        <f t="array" aca="1" ref="D53" ca="1">+price2</f>
        <v>38.391748827313769</v>
      </c>
      <c r="F53" s="76">
        <v>48</v>
      </c>
      <c r="G53" s="37">
        <v>1121.8946886429501</v>
      </c>
      <c r="H53" s="37">
        <v>1117.8942556592879</v>
      </c>
      <c r="I53" s="37">
        <v>989.96311089626329</v>
      </c>
      <c r="J53" s="37">
        <v>937.45772318841</v>
      </c>
      <c r="K53" s="37">
        <v>947.06847782025318</v>
      </c>
      <c r="L53" s="37">
        <v>964.13693501811076</v>
      </c>
      <c r="M53" s="37">
        <v>979.58273423346827</v>
      </c>
      <c r="N53" s="37">
        <v>1010.557649130336</v>
      </c>
      <c r="O53" s="37">
        <v>1016.823206456397</v>
      </c>
      <c r="P53" s="37">
        <v>1009.9955674639576</v>
      </c>
      <c r="Q53" s="37">
        <v>985.97040070699325</v>
      </c>
      <c r="R53" s="37">
        <v>949.75494387753906</v>
      </c>
      <c r="S53" s="37">
        <v>928.82997432058528</v>
      </c>
      <c r="T53" s="37">
        <v>929.4438133302524</v>
      </c>
      <c r="U53" s="37">
        <v>933.66659182449609</v>
      </c>
      <c r="V53" s="37">
        <v>877.88909601866146</v>
      </c>
      <c r="W53" s="37">
        <v>848.11542241721804</v>
      </c>
      <c r="X53" s="37">
        <v>833.11155752535467</v>
      </c>
      <c r="Y53" s="37">
        <v>857.88746513601825</v>
      </c>
      <c r="Z53" s="37">
        <v>892.49781528330868</v>
      </c>
      <c r="AA53" s="37">
        <v>850.64789848196119</v>
      </c>
      <c r="AB53" s="37">
        <v>916.79188194431185</v>
      </c>
      <c r="AC53" s="37">
        <v>935.58727824960681</v>
      </c>
      <c r="AD53" s="37">
        <v>973.61967467287207</v>
      </c>
      <c r="AE53" s="37">
        <v>955.7631152452019</v>
      </c>
      <c r="AF53" s="37">
        <v>949.60968838878375</v>
      </c>
      <c r="AG53" s="37">
        <v>983.75785030127463</v>
      </c>
      <c r="AH53" s="37">
        <v>1021.3828701008266</v>
      </c>
      <c r="AI53" s="37">
        <v>1015.7133391143565</v>
      </c>
      <c r="AJ53" s="37">
        <v>1057.8079353570824</v>
      </c>
      <c r="AK53" s="37">
        <v>1095.639401414154</v>
      </c>
      <c r="AL53" s="37">
        <v>1026.4751311229354</v>
      </c>
      <c r="AM53" s="37">
        <v>1047.085461281878</v>
      </c>
      <c r="AN53" s="37">
        <v>1043.5129243780891</v>
      </c>
      <c r="AO53" s="37">
        <v>1054.681025562634</v>
      </c>
      <c r="AP53" s="37">
        <v>1040.8095459815904</v>
      </c>
      <c r="AQ53" s="37">
        <v>1045.9216022581763</v>
      </c>
      <c r="AR53" s="37">
        <v>1107.2187113872374</v>
      </c>
      <c r="AS53" s="37">
        <v>1112.3485889620003</v>
      </c>
      <c r="AT53" s="37">
        <v>1071.1699108904297</v>
      </c>
      <c r="AU53" s="37">
        <v>1067.8364800588797</v>
      </c>
      <c r="AV53" s="37">
        <v>1137.842927319233</v>
      </c>
      <c r="AW53" s="37">
        <v>1134.7064002207514</v>
      </c>
      <c r="AX53" s="37">
        <v>1165.7099548184285</v>
      </c>
      <c r="AY53" s="37">
        <v>1133.5389287245976</v>
      </c>
      <c r="AZ53" s="37">
        <v>1120.4504027131773</v>
      </c>
      <c r="BA53" s="37">
        <v>1149.0093943784434</v>
      </c>
      <c r="BB53" s="37">
        <v>1185.3957761802526</v>
      </c>
      <c r="BC53" s="37">
        <v>1152.3805192375207</v>
      </c>
      <c r="BD53" s="37">
        <v>1061.2373126685463</v>
      </c>
      <c r="BE53" s="37">
        <v>1053.270750263421</v>
      </c>
      <c r="BF53" s="37">
        <v>1029.6080107015155</v>
      </c>
      <c r="BG53" s="37">
        <v>1063.9236050910704</v>
      </c>
      <c r="BH53" s="37">
        <v>1106.6866143584004</v>
      </c>
      <c r="BI53" s="37">
        <v>1089.6622920250688</v>
      </c>
      <c r="BJ53" s="37">
        <v>1021.3806864005917</v>
      </c>
      <c r="BK53" s="37">
        <v>1066.4945131288935</v>
      </c>
      <c r="BL53" s="37">
        <v>1041.5762464646687</v>
      </c>
      <c r="BM53" s="37">
        <v>1012.439729645862</v>
      </c>
      <c r="BN53" s="37">
        <v>1021.0098355269608</v>
      </c>
      <c r="BO53" s="37">
        <v>1042.0876308734109</v>
      </c>
      <c r="BP53" s="37">
        <v>1041.4715708541203</v>
      </c>
      <c r="BQ53" s="37">
        <v>1005.6103162808506</v>
      </c>
      <c r="BR53" s="37">
        <v>955.89478832832435</v>
      </c>
      <c r="BS53" s="37">
        <v>936.83311951912481</v>
      </c>
      <c r="BT53" s="37">
        <v>912.35012629333778</v>
      </c>
      <c r="BU53" s="37">
        <v>928.48090126958698</v>
      </c>
      <c r="BV53" s="37">
        <v>937.7739907104708</v>
      </c>
      <c r="BW53" s="37">
        <v>943.37403382459547</v>
      </c>
      <c r="BX53" s="37">
        <v>934.72225777559129</v>
      </c>
      <c r="BY53" s="37">
        <v>952.02354132994219</v>
      </c>
      <c r="BZ53" s="37">
        <v>916.43866004049039</v>
      </c>
      <c r="CA53" s="37">
        <v>940.29844770429338</v>
      </c>
      <c r="CB53" s="37">
        <v>940.81164351538837</v>
      </c>
      <c r="CC53" s="37">
        <v>895.56743973503603</v>
      </c>
      <c r="CD53" s="37">
        <v>862.42243310351887</v>
      </c>
      <c r="CE53" s="37">
        <v>854.01504609525989</v>
      </c>
      <c r="CF53" s="37">
        <v>878.77673187826974</v>
      </c>
      <c r="CG53" s="37">
        <v>876.11687746723055</v>
      </c>
      <c r="CH53" s="37">
        <v>868.24365734598189</v>
      </c>
      <c r="CI53" s="37">
        <v>877.03180383723486</v>
      </c>
      <c r="CJ53" s="37">
        <v>901.93662725434797</v>
      </c>
      <c r="CK53" s="37">
        <v>952.82938237558574</v>
      </c>
      <c r="CL53" s="37">
        <v>990.03425049331304</v>
      </c>
      <c r="CM53" s="37">
        <v>971.00174453622742</v>
      </c>
      <c r="CN53" s="37">
        <v>964.50303451468926</v>
      </c>
      <c r="CO53" s="37">
        <v>991.64032126426014</v>
      </c>
      <c r="CP53" s="37">
        <v>967.1436753358696</v>
      </c>
      <c r="CQ53" s="37">
        <v>962.31754320962602</v>
      </c>
      <c r="CR53" s="37">
        <v>956.2858536889072</v>
      </c>
      <c r="CS53" s="37">
        <v>933.6801267971482</v>
      </c>
      <c r="CT53" s="37">
        <v>953.01204722107525</v>
      </c>
      <c r="CU53" s="37">
        <v>981.05828554959737</v>
      </c>
      <c r="CV53" s="37">
        <v>991.97985631638983</v>
      </c>
      <c r="CW53" s="37">
        <v>1013.7303679043436</v>
      </c>
      <c r="CX53" s="37">
        <v>1032.6067541068335</v>
      </c>
      <c r="CY53" s="37">
        <v>1032.110715654665</v>
      </c>
      <c r="CZ53" s="37">
        <v>1012.8046418704588</v>
      </c>
      <c r="DA53" s="37">
        <v>995.91045185625569</v>
      </c>
      <c r="DB53" s="37">
        <v>992.08528881301174</v>
      </c>
      <c r="DC53" s="37">
        <v>1031.3896063978043</v>
      </c>
      <c r="DD53" s="37">
        <v>994.57413969352524</v>
      </c>
      <c r="DE53" s="37">
        <v>1009.1134417432123</v>
      </c>
      <c r="DF53" s="37">
        <v>1016.9375540896243</v>
      </c>
      <c r="DG53" s="37">
        <v>1010.233552713245</v>
      </c>
      <c r="DH53" s="37">
        <v>1045.353980000941</v>
      </c>
      <c r="DI53" s="37">
        <v>1031.8614272223933</v>
      </c>
      <c r="DJ53" s="37">
        <v>999.406774320012</v>
      </c>
      <c r="DK53" s="37">
        <v>966.89306944127213</v>
      </c>
      <c r="DL53" s="37">
        <v>989.09799687057944</v>
      </c>
      <c r="DM53" s="37">
        <v>994.12658679169658</v>
      </c>
      <c r="DN53" s="37">
        <v>1008.0966459300429</v>
      </c>
      <c r="DO53" s="37">
        <v>1012.5287488021454</v>
      </c>
      <c r="DP53" s="37">
        <v>1049.0829186657966</v>
      </c>
      <c r="DQ53" s="37">
        <v>1039.4777585498155</v>
      </c>
      <c r="DR53" s="37">
        <v>1086.9680307195263</v>
      </c>
      <c r="DS53" s="37">
        <v>1087.217736093316</v>
      </c>
      <c r="DT53" s="37">
        <v>1086.2249197149204</v>
      </c>
      <c r="DU53" s="37">
        <v>1080.0962986719946</v>
      </c>
      <c r="DV53" s="37">
        <v>1062.8646206946096</v>
      </c>
      <c r="DW53" s="37">
        <v>1127.3714046687999</v>
      </c>
      <c r="DX53" s="37">
        <v>1138.5305467829423</v>
      </c>
      <c r="DY53" s="37">
        <v>1104.9723825516553</v>
      </c>
      <c r="DZ53" s="37">
        <v>1108.0498887591734</v>
      </c>
      <c r="EA53" s="37">
        <v>1066.8215016787403</v>
      </c>
      <c r="EB53" s="37">
        <v>1125.9853958228625</v>
      </c>
      <c r="EC53" s="37">
        <v>1116.7886574229744</v>
      </c>
      <c r="ED53" s="37">
        <v>1177.5656209400593</v>
      </c>
      <c r="EE53" s="37">
        <v>1167.654465344167</v>
      </c>
      <c r="EF53" s="37">
        <v>1136.9077989713028</v>
      </c>
      <c r="EG53" s="37">
        <v>1127.632102628635</v>
      </c>
      <c r="EH53" s="37">
        <v>1176.9582055487358</v>
      </c>
      <c r="EI53" s="37">
        <v>1121.9156856059576</v>
      </c>
      <c r="EJ53" s="37">
        <v>1127.9419872075821</v>
      </c>
      <c r="EK53" s="37">
        <v>1104.9527664188402</v>
      </c>
      <c r="EL53" s="37">
        <v>1093.6817092022518</v>
      </c>
      <c r="EM53" s="37">
        <v>1104.4679191121002</v>
      </c>
      <c r="EN53" s="37">
        <v>1156.7746666455923</v>
      </c>
      <c r="EO53" s="37">
        <v>1170.2210098964731</v>
      </c>
      <c r="EP53" s="37">
        <v>1138.5752950035655</v>
      </c>
      <c r="EQ53" s="37">
        <v>1151.0365668362108</v>
      </c>
      <c r="ER53" s="37">
        <v>1110.9238740981002</v>
      </c>
      <c r="ES53" s="37">
        <v>1030.029793833306</v>
      </c>
      <c r="ET53" s="37">
        <v>994.90734433309535</v>
      </c>
      <c r="EU53" s="37">
        <v>1039.0820829887834</v>
      </c>
      <c r="EV53" s="37">
        <v>1045.4345157742382</v>
      </c>
      <c r="EW53" s="37">
        <v>1024.8192670021028</v>
      </c>
      <c r="EX53" s="37">
        <v>1021.6822756149108</v>
      </c>
      <c r="EY53" s="37">
        <v>964.80709092896359</v>
      </c>
      <c r="EZ53" s="37">
        <v>946.23778751325369</v>
      </c>
      <c r="FA53" s="37">
        <v>922.7650249204471</v>
      </c>
      <c r="FB53" s="37">
        <v>885.27696451750228</v>
      </c>
      <c r="FC53" s="37">
        <v>872.236882511197</v>
      </c>
      <c r="FD53" s="37">
        <v>895.14302247466139</v>
      </c>
      <c r="FE53" s="37">
        <v>886.15916066467548</v>
      </c>
      <c r="FF53" s="37">
        <v>888.43732961680587</v>
      </c>
      <c r="FG53" s="37">
        <v>886.50590350394634</v>
      </c>
      <c r="FH53" s="37">
        <v>916.36245795947491</v>
      </c>
      <c r="FI53" s="37">
        <v>887.58217615028286</v>
      </c>
      <c r="FJ53" s="37">
        <v>836.19997110976863</v>
      </c>
      <c r="FK53" s="37">
        <v>867.99986303021785</v>
      </c>
      <c r="FL53" s="37">
        <v>843.03075996835526</v>
      </c>
      <c r="FM53" s="37">
        <v>883.52619077584734</v>
      </c>
      <c r="FN53" s="37">
        <v>852.19737667021263</v>
      </c>
      <c r="FO53" s="37">
        <v>847.54735314535242</v>
      </c>
      <c r="FP53" s="37">
        <v>900.07313664608102</v>
      </c>
      <c r="FQ53" s="37">
        <v>885.56466831638613</v>
      </c>
      <c r="FR53" s="37">
        <v>862.61421836581906</v>
      </c>
      <c r="FS53" s="37">
        <v>865.50585359502998</v>
      </c>
      <c r="FT53" s="37">
        <v>847.97851793191433</v>
      </c>
      <c r="FU53" s="37">
        <v>857.90488590273185</v>
      </c>
      <c r="FV53" s="37">
        <v>875.22244744515046</v>
      </c>
      <c r="FW53" s="37">
        <v>895.89121701580518</v>
      </c>
      <c r="FX53" s="37">
        <v>883.987922720342</v>
      </c>
      <c r="FY53" s="37">
        <v>821.27277024576745</v>
      </c>
      <c r="FZ53" s="37">
        <v>829.51872503097309</v>
      </c>
      <c r="GA53" s="37">
        <v>848.22928135097493</v>
      </c>
      <c r="GB53" s="37">
        <v>863.11256281183796</v>
      </c>
      <c r="GC53" s="37">
        <v>891.93995762707323</v>
      </c>
      <c r="GD53" s="37">
        <v>925.96376304309149</v>
      </c>
      <c r="GE53" s="37">
        <v>930.31160924394612</v>
      </c>
      <c r="GF53" s="37">
        <v>952.85056209950255</v>
      </c>
      <c r="GG53" s="37">
        <v>965.2863895961068</v>
      </c>
      <c r="GH53" s="37">
        <v>991.2696552077183</v>
      </c>
      <c r="GI53" s="37">
        <v>974.94909231984911</v>
      </c>
      <c r="GJ53" s="37">
        <v>964.7685940486457</v>
      </c>
      <c r="GK53" s="37">
        <v>966.66472550675883</v>
      </c>
      <c r="GL53" s="37">
        <v>1000.1148064806954</v>
      </c>
      <c r="GM53" s="37">
        <v>1038.5240729862994</v>
      </c>
      <c r="GN53" s="37">
        <v>1050.6009333153161</v>
      </c>
      <c r="GO53" s="37">
        <v>1037.9123439529606</v>
      </c>
      <c r="GP53" s="37">
        <v>1053.9282161382482</v>
      </c>
      <c r="GQ53" s="37">
        <v>1101.678389897402</v>
      </c>
      <c r="GR53" s="37">
        <v>1102.2977289702596</v>
      </c>
      <c r="GS53" s="37">
        <v>1117.5496998337162</v>
      </c>
      <c r="GT53" s="37">
        <v>1098.1438117898601</v>
      </c>
      <c r="GU53" s="37">
        <v>1143.6099639344031</v>
      </c>
      <c r="GV53" s="37">
        <v>1115.4959585035531</v>
      </c>
      <c r="GW53" s="37">
        <v>1119.4313112727295</v>
      </c>
      <c r="GX53" s="37">
        <v>1151.2377510233791</v>
      </c>
      <c r="GY53" s="37">
        <v>1153.1224425040596</v>
      </c>
      <c r="GZ53" s="37">
        <v>1140.7762748827015</v>
      </c>
      <c r="HA53" s="37">
        <v>1120.9251941222412</v>
      </c>
      <c r="HB53" s="37">
        <v>1126.374604895015</v>
      </c>
      <c r="HC53" s="37">
        <v>1090.7846035884909</v>
      </c>
      <c r="HD53" s="37">
        <v>1090.4953675478444</v>
      </c>
      <c r="HE53" s="37">
        <v>1107.4033239611483</v>
      </c>
      <c r="HF53" s="37">
        <v>1122.802903882792</v>
      </c>
      <c r="HG53" s="37">
        <v>1180.1734717049612</v>
      </c>
      <c r="HH53" s="37">
        <v>1152.7609578788015</v>
      </c>
      <c r="HI53" s="37">
        <v>1162.8642210148914</v>
      </c>
      <c r="HJ53" s="37">
        <v>1121.6519952293525</v>
      </c>
      <c r="HK53" s="37">
        <v>1162.4500130740394</v>
      </c>
      <c r="HL53" s="37">
        <v>1132.0224957916093</v>
      </c>
      <c r="HM53" s="37">
        <v>1110.103829720277</v>
      </c>
      <c r="HN53" s="37">
        <v>1148.8345797713087</v>
      </c>
      <c r="HO53" s="37">
        <v>1157.0645733240065</v>
      </c>
      <c r="HP53" s="37">
        <v>1144.8395891231492</v>
      </c>
      <c r="HQ53" s="37">
        <v>1146.9107336170684</v>
      </c>
      <c r="HR53" s="37">
        <v>1136.571638450587</v>
      </c>
      <c r="HS53" s="37">
        <v>1140.2552051042614</v>
      </c>
      <c r="HT53" s="37">
        <v>1185.9819401451498</v>
      </c>
      <c r="HU53" s="37">
        <v>1182.9831423148041</v>
      </c>
      <c r="HV53" s="37">
        <v>1153.0586493468036</v>
      </c>
      <c r="HW53" s="37">
        <v>1183.115091397467</v>
      </c>
      <c r="HX53" s="37">
        <v>1153.9797215856679</v>
      </c>
      <c r="HY53" s="37">
        <v>1142.8698355501517</v>
      </c>
      <c r="HZ53" s="37">
        <v>1148.8392376034205</v>
      </c>
      <c r="IA53" s="37">
        <v>1149.2086319778907</v>
      </c>
      <c r="IB53" s="37">
        <v>1168.234871231954</v>
      </c>
      <c r="IC53" s="37">
        <v>1174.1356941645904</v>
      </c>
      <c r="ID53" s="37">
        <v>1133.0710976388707</v>
      </c>
      <c r="IE53" s="37">
        <v>1145.3222991801781</v>
      </c>
      <c r="IF53" s="37">
        <v>1153.0613013815159</v>
      </c>
      <c r="IG53" s="37">
        <v>1170.148078676174</v>
      </c>
      <c r="IH53" s="37">
        <v>1153.7261647461603</v>
      </c>
      <c r="II53" s="37">
        <v>1113.5995373682872</v>
      </c>
      <c r="IJ53" s="37">
        <v>1091.4335357250288</v>
      </c>
      <c r="IK53" s="37">
        <v>1042.8994225199556</v>
      </c>
      <c r="IL53" s="37">
        <v>1050.3513110182282</v>
      </c>
      <c r="IM53" s="37">
        <v>1044.7307388701354</v>
      </c>
      <c r="IN53" s="37">
        <v>1054.9872138580054</v>
      </c>
    </row>
    <row r="54" spans="1:248" ht="15" x14ac:dyDescent="0.2">
      <c r="A54" s="7">
        <v>660</v>
      </c>
      <c r="B54" s="41">
        <f ca="1"/>
        <v>2</v>
      </c>
      <c r="D54" s="42" cm="1">
        <f t="array" aca="1" ref="D54" ca="1">+price2</f>
        <v>137.59567357041121</v>
      </c>
      <c r="F54" s="76">
        <v>49</v>
      </c>
      <c r="G54" s="37">
        <v>1121.8946886429501</v>
      </c>
      <c r="H54" s="37">
        <v>1126.0458278288711</v>
      </c>
      <c r="I54" s="37">
        <v>1083.3165733963963</v>
      </c>
      <c r="J54" s="37">
        <v>1130.2635172783732</v>
      </c>
      <c r="K54" s="37">
        <v>1117.8175389706212</v>
      </c>
      <c r="L54" s="37">
        <v>1139.0606434193971</v>
      </c>
      <c r="M54" s="37">
        <v>1116.2678831645183</v>
      </c>
      <c r="N54" s="37">
        <v>1132.6105956971908</v>
      </c>
      <c r="O54" s="37">
        <v>1096.4023014266406</v>
      </c>
      <c r="P54" s="37">
        <v>1019.6247274271307</v>
      </c>
      <c r="Q54" s="37">
        <v>982.09779181401336</v>
      </c>
      <c r="R54" s="37">
        <v>973.49478014610588</v>
      </c>
      <c r="S54" s="37">
        <v>914.4759284847546</v>
      </c>
      <c r="T54" s="37">
        <v>898.77375290073019</v>
      </c>
      <c r="U54" s="37">
        <v>885.78681054288882</v>
      </c>
      <c r="V54" s="37">
        <v>847.5297668001125</v>
      </c>
      <c r="W54" s="37">
        <v>815.5423625095666</v>
      </c>
      <c r="X54" s="37">
        <v>873.02163407729779</v>
      </c>
      <c r="Y54" s="37">
        <v>895.36818185967707</v>
      </c>
      <c r="Z54" s="37">
        <v>882.64338230759677</v>
      </c>
      <c r="AA54" s="37">
        <v>936.67722715289983</v>
      </c>
      <c r="AB54" s="37">
        <v>869.98167430487047</v>
      </c>
      <c r="AC54" s="37">
        <v>918.67904875238935</v>
      </c>
      <c r="AD54" s="37">
        <v>951.71177677069556</v>
      </c>
      <c r="AE54" s="37">
        <v>951.38480849606174</v>
      </c>
      <c r="AF54" s="37">
        <v>969.86176492551283</v>
      </c>
      <c r="AG54" s="37">
        <v>976.53143302273327</v>
      </c>
      <c r="AH54" s="37">
        <v>973.29275766492833</v>
      </c>
      <c r="AI54" s="37">
        <v>964.65470825135765</v>
      </c>
      <c r="AJ54" s="37">
        <v>943.88525102607559</v>
      </c>
      <c r="AK54" s="37">
        <v>1026.8164878987734</v>
      </c>
      <c r="AL54" s="37">
        <v>1046.529009378906</v>
      </c>
      <c r="AM54" s="37">
        <v>1057.3245566782387</v>
      </c>
      <c r="AN54" s="37">
        <v>1079.2712276263601</v>
      </c>
      <c r="AO54" s="37">
        <v>1114.6353570801996</v>
      </c>
      <c r="AP54" s="37">
        <v>1211.3439545697306</v>
      </c>
      <c r="AQ54" s="37">
        <v>1104.1768459138693</v>
      </c>
      <c r="AR54" s="37">
        <v>1041.1670285278067</v>
      </c>
      <c r="AS54" s="37">
        <v>1038.1855554059798</v>
      </c>
      <c r="AT54" s="37">
        <v>1079.7777836474409</v>
      </c>
      <c r="AU54" s="37">
        <v>1101.8020876497287</v>
      </c>
      <c r="AV54" s="37">
        <v>1161.0172557714795</v>
      </c>
      <c r="AW54" s="37">
        <v>1137.2836914486991</v>
      </c>
      <c r="AX54" s="37">
        <v>1170.1111925094897</v>
      </c>
      <c r="AY54" s="37">
        <v>1096.4037837748642</v>
      </c>
      <c r="AZ54" s="37">
        <v>1060.5027227494559</v>
      </c>
      <c r="BA54" s="37">
        <v>1001.1143348711845</v>
      </c>
      <c r="BB54" s="37">
        <v>1009.6972895252914</v>
      </c>
      <c r="BC54" s="37">
        <v>933.94880317353955</v>
      </c>
      <c r="BD54" s="37">
        <v>986.24147822814871</v>
      </c>
      <c r="BE54" s="37">
        <v>932.18947630068885</v>
      </c>
      <c r="BF54" s="37">
        <v>868.26291920844255</v>
      </c>
      <c r="BG54" s="37">
        <v>864.01863072692265</v>
      </c>
      <c r="BH54" s="37">
        <v>851.06901165162674</v>
      </c>
      <c r="BI54" s="37">
        <v>860.87632908761793</v>
      </c>
      <c r="BJ54" s="37">
        <v>875.86663723079846</v>
      </c>
      <c r="BK54" s="37">
        <v>830.19945869741878</v>
      </c>
      <c r="BL54" s="37">
        <v>904.58838849705944</v>
      </c>
      <c r="BM54" s="37">
        <v>916.52365700250982</v>
      </c>
      <c r="BN54" s="37">
        <v>989.7862997648881</v>
      </c>
      <c r="BO54" s="37">
        <v>1033.5928989710412</v>
      </c>
      <c r="BP54" s="37">
        <v>1048.9845125619006</v>
      </c>
      <c r="BQ54" s="37">
        <v>1052.7422051834244</v>
      </c>
      <c r="BR54" s="37">
        <v>1046.3878681617425</v>
      </c>
      <c r="BS54" s="37">
        <v>1060.0753906942241</v>
      </c>
      <c r="BT54" s="37">
        <v>1029.120093687972</v>
      </c>
      <c r="BU54" s="37">
        <v>1050.9406283057124</v>
      </c>
      <c r="BV54" s="37">
        <v>1049.2011314302038</v>
      </c>
      <c r="BW54" s="37">
        <v>1038.3364533836759</v>
      </c>
      <c r="BX54" s="37">
        <v>1041.1896390205379</v>
      </c>
      <c r="BY54" s="37">
        <v>1035.1037194753706</v>
      </c>
      <c r="BZ54" s="37">
        <v>1010.8621282734885</v>
      </c>
      <c r="CA54" s="37">
        <v>1015.8801224864771</v>
      </c>
      <c r="CB54" s="37">
        <v>974.52477992492118</v>
      </c>
      <c r="CC54" s="37">
        <v>980.6224123245596</v>
      </c>
      <c r="CD54" s="37">
        <v>1001.2574760580753</v>
      </c>
      <c r="CE54" s="37">
        <v>1003.9537479365504</v>
      </c>
      <c r="CF54" s="37">
        <v>976.86309783180286</v>
      </c>
      <c r="CG54" s="37">
        <v>999.86825810290725</v>
      </c>
      <c r="CH54" s="37">
        <v>935.8312069409202</v>
      </c>
      <c r="CI54" s="37">
        <v>910.15033214978587</v>
      </c>
      <c r="CJ54" s="37">
        <v>905.89659967837019</v>
      </c>
      <c r="CK54" s="37">
        <v>923.34400475252119</v>
      </c>
      <c r="CL54" s="37">
        <v>985.53904670730947</v>
      </c>
      <c r="CM54" s="37">
        <v>988.90535708733876</v>
      </c>
      <c r="CN54" s="37">
        <v>896.20074418292847</v>
      </c>
      <c r="CO54" s="37">
        <v>887.74752834218339</v>
      </c>
      <c r="CP54" s="37">
        <v>819.09926338824766</v>
      </c>
      <c r="CQ54" s="37">
        <v>783.2488308210103</v>
      </c>
      <c r="CR54" s="37">
        <v>751.01495681751442</v>
      </c>
      <c r="CS54" s="37">
        <v>758.66571226485428</v>
      </c>
      <c r="CT54" s="37">
        <v>735.42586602265351</v>
      </c>
      <c r="CU54" s="37">
        <v>642.1799856610113</v>
      </c>
      <c r="CV54" s="37">
        <v>581.59861882845507</v>
      </c>
      <c r="CW54" s="37">
        <v>603.92050448980149</v>
      </c>
      <c r="CX54" s="37">
        <v>568.47509388293997</v>
      </c>
      <c r="CY54" s="37">
        <v>635.12002342967241</v>
      </c>
      <c r="CZ54" s="37">
        <v>613.45089817327266</v>
      </c>
      <c r="DA54" s="37">
        <v>611.45691213712598</v>
      </c>
      <c r="DB54" s="37">
        <v>548.59299276380216</v>
      </c>
      <c r="DC54" s="37">
        <v>497.07917811825394</v>
      </c>
      <c r="DD54" s="37">
        <v>499.5072016897289</v>
      </c>
      <c r="DE54" s="37">
        <v>536.85803031569105</v>
      </c>
      <c r="DF54" s="37">
        <v>559.94443538058488</v>
      </c>
      <c r="DG54" s="37">
        <v>536.62293437391122</v>
      </c>
      <c r="DH54" s="37">
        <v>529.54465336896692</v>
      </c>
      <c r="DI54" s="37">
        <v>534.74733036849079</v>
      </c>
      <c r="DJ54" s="37">
        <v>507.52903371440988</v>
      </c>
      <c r="DK54" s="37">
        <v>487.70284552490858</v>
      </c>
      <c r="DL54" s="37">
        <v>483.33311894066168</v>
      </c>
      <c r="DM54" s="37">
        <v>468.22234803603004</v>
      </c>
      <c r="DN54" s="37">
        <v>471.86159795879666</v>
      </c>
      <c r="DO54" s="37">
        <v>444.15037643530854</v>
      </c>
      <c r="DP54" s="37">
        <v>457.66109752316049</v>
      </c>
      <c r="DQ54" s="37">
        <v>447.66934429154719</v>
      </c>
      <c r="DR54" s="37">
        <v>467.26151636179651</v>
      </c>
      <c r="DS54" s="37">
        <v>464.71526029535949</v>
      </c>
      <c r="DT54" s="37">
        <v>438.732916912245</v>
      </c>
      <c r="DU54" s="37">
        <v>461.88039945012042</v>
      </c>
      <c r="DV54" s="37">
        <v>456.05824821110787</v>
      </c>
      <c r="DW54" s="37">
        <v>443.43093293720864</v>
      </c>
      <c r="DX54" s="37">
        <v>475.2986429702969</v>
      </c>
      <c r="DY54" s="37">
        <v>460.02764937071589</v>
      </c>
      <c r="DZ54" s="37">
        <v>454.12211410845725</v>
      </c>
      <c r="EA54" s="37">
        <v>434.72879745899729</v>
      </c>
      <c r="EB54" s="37">
        <v>437.94941296066457</v>
      </c>
      <c r="EC54" s="37">
        <v>411.73488872197737</v>
      </c>
      <c r="ED54" s="37">
        <v>399.98691512084451</v>
      </c>
      <c r="EE54" s="37">
        <v>418.72701123624211</v>
      </c>
      <c r="EF54" s="37">
        <v>413.34218870924929</v>
      </c>
      <c r="EG54" s="37">
        <v>377.91644647909175</v>
      </c>
      <c r="EH54" s="37">
        <v>378.10857423071047</v>
      </c>
      <c r="EI54" s="37">
        <v>377.03662606785923</v>
      </c>
      <c r="EJ54" s="37">
        <v>387.80252123170692</v>
      </c>
      <c r="EK54" s="37">
        <v>368.54987903861564</v>
      </c>
      <c r="EL54" s="37">
        <v>373.30526719752373</v>
      </c>
      <c r="EM54" s="37">
        <v>386.72052285244996</v>
      </c>
      <c r="EN54" s="37">
        <v>409.26933287163138</v>
      </c>
      <c r="EO54" s="37">
        <v>444.79712844734786</v>
      </c>
      <c r="EP54" s="37">
        <v>422.59483058842341</v>
      </c>
      <c r="EQ54" s="37">
        <v>431.62238039388581</v>
      </c>
      <c r="ER54" s="37">
        <v>427.72121666198336</v>
      </c>
      <c r="ES54" s="37">
        <v>437.78582959933408</v>
      </c>
      <c r="ET54" s="37">
        <v>470.84146780981115</v>
      </c>
      <c r="EU54" s="37">
        <v>470.46827723072903</v>
      </c>
      <c r="EV54" s="37">
        <v>495.75978875245283</v>
      </c>
      <c r="EW54" s="37">
        <v>467.0947676545922</v>
      </c>
      <c r="EX54" s="37">
        <v>473.76221890642938</v>
      </c>
      <c r="EY54" s="37">
        <v>517.39829738576384</v>
      </c>
      <c r="EZ54" s="37">
        <v>537.32691746453156</v>
      </c>
      <c r="FA54" s="37">
        <v>508.0597276735927</v>
      </c>
      <c r="FB54" s="37">
        <v>489.86381030854858</v>
      </c>
      <c r="FC54" s="37">
        <v>488.8016554571401</v>
      </c>
      <c r="FD54" s="37">
        <v>474.51521569977774</v>
      </c>
      <c r="FE54" s="37">
        <v>480.555212502872</v>
      </c>
      <c r="FF54" s="37">
        <v>462.25056196102804</v>
      </c>
      <c r="FG54" s="37">
        <v>508.92073285366911</v>
      </c>
      <c r="FH54" s="37">
        <v>490.63036019628572</v>
      </c>
      <c r="FI54" s="37">
        <v>462.72231586365115</v>
      </c>
      <c r="FJ54" s="37">
        <v>437.70825056714949</v>
      </c>
      <c r="FK54" s="37">
        <v>450.4627998455162</v>
      </c>
      <c r="FL54" s="37">
        <v>461.19320306070159</v>
      </c>
      <c r="FM54" s="37">
        <v>462.86809654592474</v>
      </c>
      <c r="FN54" s="37">
        <v>439.36637529255307</v>
      </c>
      <c r="FO54" s="37">
        <v>440.42272417144511</v>
      </c>
      <c r="FP54" s="37">
        <v>444.72378968653703</v>
      </c>
      <c r="FQ54" s="37">
        <v>450.36601948040828</v>
      </c>
      <c r="FR54" s="37">
        <v>444.57430460290027</v>
      </c>
      <c r="FS54" s="37">
        <v>461.92636248230826</v>
      </c>
      <c r="FT54" s="37">
        <v>473.73996057525767</v>
      </c>
      <c r="FU54" s="37">
        <v>455.75534485406018</v>
      </c>
      <c r="FV54" s="37">
        <v>447.99811107607428</v>
      </c>
      <c r="FW54" s="37">
        <v>443.51851406209221</v>
      </c>
      <c r="FX54" s="37">
        <v>443.77504639986012</v>
      </c>
      <c r="FY54" s="37">
        <v>468.62418935401524</v>
      </c>
      <c r="FZ54" s="37">
        <v>451.14659249240515</v>
      </c>
      <c r="GA54" s="37">
        <v>465.54037941160647</v>
      </c>
      <c r="GB54" s="37">
        <v>473.72083889004654</v>
      </c>
      <c r="GC54" s="37">
        <v>492.39896907403806</v>
      </c>
      <c r="GD54" s="37">
        <v>504.3998701199821</v>
      </c>
      <c r="GE54" s="37">
        <v>555.0392147876654</v>
      </c>
      <c r="GF54" s="37">
        <v>542.46032511723274</v>
      </c>
      <c r="GG54" s="37">
        <v>536.62711529646049</v>
      </c>
      <c r="GH54" s="37">
        <v>548.20640763955817</v>
      </c>
      <c r="GI54" s="37">
        <v>498.70678154348388</v>
      </c>
      <c r="GJ54" s="37">
        <v>544.10350177923613</v>
      </c>
      <c r="GK54" s="37">
        <v>576.03186956414754</v>
      </c>
      <c r="GL54" s="37">
        <v>575.44405232491772</v>
      </c>
      <c r="GM54" s="37">
        <v>569.91658133712167</v>
      </c>
      <c r="GN54" s="37">
        <v>620.53344383890396</v>
      </c>
      <c r="GO54" s="37">
        <v>661.15937203611816</v>
      </c>
      <c r="GP54" s="37">
        <v>665.01400572534112</v>
      </c>
      <c r="GQ54" s="37">
        <v>658.39223994960309</v>
      </c>
      <c r="GR54" s="37">
        <v>691.41224567034556</v>
      </c>
      <c r="GS54" s="37">
        <v>624.97241710104106</v>
      </c>
      <c r="GT54" s="37">
        <v>624.55204123243436</v>
      </c>
      <c r="GU54" s="37">
        <v>647.56136681999055</v>
      </c>
      <c r="GV54" s="37">
        <v>690.11520811224284</v>
      </c>
      <c r="GW54" s="37">
        <v>688.48684534280665</v>
      </c>
      <c r="GX54" s="37">
        <v>669.38971983717227</v>
      </c>
      <c r="GY54" s="37">
        <v>704.43803764723873</v>
      </c>
      <c r="GZ54" s="37">
        <v>663.07480616755117</v>
      </c>
      <c r="HA54" s="37">
        <v>614.11898846063582</v>
      </c>
      <c r="HB54" s="37">
        <v>606.45756434439454</v>
      </c>
      <c r="HC54" s="37">
        <v>597.34489622610829</v>
      </c>
      <c r="HD54" s="37">
        <v>591.75054911013024</v>
      </c>
      <c r="HE54" s="37">
        <v>611.74638535987071</v>
      </c>
      <c r="HF54" s="37">
        <v>632.02185159947999</v>
      </c>
      <c r="HG54" s="37">
        <v>618.15331224418969</v>
      </c>
      <c r="HH54" s="37">
        <v>610.46532558641013</v>
      </c>
      <c r="HI54" s="37">
        <v>608.71440472116683</v>
      </c>
      <c r="HJ54" s="37">
        <v>577.79183466557811</v>
      </c>
      <c r="HK54" s="37">
        <v>627.22201470234313</v>
      </c>
      <c r="HL54" s="37">
        <v>644.18590934923031</v>
      </c>
      <c r="HM54" s="37">
        <v>702.26456693682087</v>
      </c>
      <c r="HN54" s="37">
        <v>759.04883616502127</v>
      </c>
      <c r="HO54" s="37">
        <v>822.44474880582061</v>
      </c>
      <c r="HP54" s="37">
        <v>788.71370332262313</v>
      </c>
      <c r="HQ54" s="37">
        <v>698.14278811145493</v>
      </c>
      <c r="HR54" s="37">
        <v>679.98292235901113</v>
      </c>
      <c r="HS54" s="37">
        <v>686.47043450252033</v>
      </c>
      <c r="HT54" s="37">
        <v>725.62392960066734</v>
      </c>
      <c r="HU54" s="37">
        <v>828.32125667075547</v>
      </c>
      <c r="HV54" s="37">
        <v>795.37000570965688</v>
      </c>
      <c r="HW54" s="37">
        <v>768.98579751286513</v>
      </c>
      <c r="HX54" s="37">
        <v>765.43183902913745</v>
      </c>
      <c r="HY54" s="37">
        <v>808.7178500066899</v>
      </c>
      <c r="HZ54" s="37">
        <v>767.20334956902786</v>
      </c>
      <c r="IA54" s="37">
        <v>859.1544103165711</v>
      </c>
      <c r="IB54" s="37">
        <v>878.20243577549456</v>
      </c>
      <c r="IC54" s="37">
        <v>887.74607687187074</v>
      </c>
      <c r="ID54" s="37">
        <v>882.81753556282069</v>
      </c>
      <c r="IE54" s="37">
        <v>921.35681291068522</v>
      </c>
      <c r="IF54" s="37">
        <v>874.64114477250234</v>
      </c>
      <c r="IG54" s="37">
        <v>780.14997654612284</v>
      </c>
      <c r="IH54" s="37">
        <v>783.24061617933671</v>
      </c>
      <c r="II54" s="37">
        <v>693.26717443084215</v>
      </c>
      <c r="IJ54" s="37">
        <v>695.48215938336</v>
      </c>
      <c r="IK54" s="37">
        <v>758.74030793511997</v>
      </c>
      <c r="IL54" s="37">
        <v>797.47561965445379</v>
      </c>
      <c r="IM54" s="37">
        <v>852.59299775513409</v>
      </c>
      <c r="IN54" s="37">
        <v>859.14592765763791</v>
      </c>
    </row>
    <row r="55" spans="1:248" ht="15" x14ac:dyDescent="0.2">
      <c r="A55" s="7">
        <v>680</v>
      </c>
      <c r="B55" s="41">
        <f ca="1"/>
        <v>0</v>
      </c>
      <c r="D55" s="42" cm="1">
        <f t="array" aca="1" ref="D55" ca="1">+price2</f>
        <v>0</v>
      </c>
      <c r="F55" s="76">
        <v>50</v>
      </c>
      <c r="G55" s="37">
        <v>1121.8946886429501</v>
      </c>
      <c r="H55" s="37">
        <v>1157.3799384597376</v>
      </c>
      <c r="I55" s="37">
        <v>1140.8965461938969</v>
      </c>
      <c r="J55" s="37">
        <v>1139.0532374954257</v>
      </c>
      <c r="K55" s="37">
        <v>1242.2024815920322</v>
      </c>
      <c r="L55" s="37">
        <v>1231.4041220934675</v>
      </c>
      <c r="M55" s="37">
        <v>1290.3724942596759</v>
      </c>
      <c r="N55" s="37">
        <v>1234.3679443510109</v>
      </c>
      <c r="O55" s="37">
        <v>1173.7316257459097</v>
      </c>
      <c r="P55" s="37">
        <v>1118.3560589626613</v>
      </c>
      <c r="Q55" s="37">
        <v>1119.532580720698</v>
      </c>
      <c r="R55" s="37">
        <v>1130.9306903287695</v>
      </c>
      <c r="S55" s="37">
        <v>1084.2345283805089</v>
      </c>
      <c r="T55" s="37">
        <v>1105.4055377544425</v>
      </c>
      <c r="U55" s="37">
        <v>1108.1657779895145</v>
      </c>
      <c r="V55" s="37">
        <v>1104.6880346542005</v>
      </c>
      <c r="W55" s="37">
        <v>1109.6698927769451</v>
      </c>
      <c r="X55" s="37">
        <v>1137.5922188210918</v>
      </c>
      <c r="Y55" s="37">
        <v>1079.6386853662243</v>
      </c>
      <c r="Z55" s="37">
        <v>1124.4272395803669</v>
      </c>
      <c r="AA55" s="37">
        <v>1076.1471283769185</v>
      </c>
      <c r="AB55" s="37">
        <v>1081.3983897374169</v>
      </c>
      <c r="AC55" s="37">
        <v>1063.3805187233634</v>
      </c>
      <c r="AD55" s="37">
        <v>1077.0947615792625</v>
      </c>
      <c r="AE55" s="37">
        <v>1131.4260862900312</v>
      </c>
      <c r="AF55" s="37">
        <v>1121.4081944160259</v>
      </c>
      <c r="AG55" s="37">
        <v>1053.403046335625</v>
      </c>
      <c r="AH55" s="37">
        <v>1014.5374333547513</v>
      </c>
      <c r="AI55" s="37">
        <v>1065.7394228762578</v>
      </c>
      <c r="AJ55" s="37">
        <v>1062.5301863540735</v>
      </c>
      <c r="AK55" s="37">
        <v>1045.8325997491904</v>
      </c>
      <c r="AL55" s="37">
        <v>1042.0110467865779</v>
      </c>
      <c r="AM55" s="37">
        <v>977.79310838292099</v>
      </c>
      <c r="AN55" s="37">
        <v>924.78083799093633</v>
      </c>
      <c r="AO55" s="37">
        <v>913.88114028568248</v>
      </c>
      <c r="AP55" s="37">
        <v>945.18232721841196</v>
      </c>
      <c r="AQ55" s="37">
        <v>980.76850480292785</v>
      </c>
      <c r="AR55" s="37">
        <v>976.2584655530444</v>
      </c>
      <c r="AS55" s="37">
        <v>954.57815225550041</v>
      </c>
      <c r="AT55" s="37">
        <v>1003.4703716016229</v>
      </c>
      <c r="AU55" s="37">
        <v>1066.5532070111635</v>
      </c>
      <c r="AV55" s="37">
        <v>1108.2258362899429</v>
      </c>
      <c r="AW55" s="37">
        <v>1091.4362725322726</v>
      </c>
      <c r="AX55" s="37">
        <v>1032.8216080144105</v>
      </c>
      <c r="AY55" s="37">
        <v>1016.2162607832101</v>
      </c>
      <c r="AZ55" s="37">
        <v>1012.539490908089</v>
      </c>
      <c r="BA55" s="37">
        <v>970.93942564208203</v>
      </c>
      <c r="BB55" s="37">
        <v>972.34605848424872</v>
      </c>
      <c r="BC55" s="37">
        <v>941.72381947193185</v>
      </c>
      <c r="BD55" s="37">
        <v>904.9457178050734</v>
      </c>
      <c r="BE55" s="37">
        <v>907.408910650454</v>
      </c>
      <c r="BF55" s="37">
        <v>872.61946254520205</v>
      </c>
      <c r="BG55" s="37">
        <v>818.70853296743041</v>
      </c>
      <c r="BH55" s="37">
        <v>864.25340376702832</v>
      </c>
      <c r="BI55" s="37">
        <v>932.89627256140682</v>
      </c>
      <c r="BJ55" s="37">
        <v>962.08741134129332</v>
      </c>
      <c r="BK55" s="37">
        <v>907.64205428972195</v>
      </c>
      <c r="BL55" s="37">
        <v>918.2510730595518</v>
      </c>
      <c r="BM55" s="37">
        <v>880.8521062864811</v>
      </c>
      <c r="BN55" s="37">
        <v>932.29184011023892</v>
      </c>
      <c r="BO55" s="37">
        <v>938.51555098369784</v>
      </c>
      <c r="BP55" s="37">
        <v>919.26611819982168</v>
      </c>
      <c r="BQ55" s="37">
        <v>905.29686718332403</v>
      </c>
      <c r="BR55" s="37">
        <v>889.68412227123986</v>
      </c>
      <c r="BS55" s="37">
        <v>864.20334456545118</v>
      </c>
      <c r="BT55" s="37">
        <v>846.43787238469952</v>
      </c>
      <c r="BU55" s="37">
        <v>816.18789789573907</v>
      </c>
      <c r="BV55" s="37">
        <v>838.29298290826671</v>
      </c>
      <c r="BW55" s="37">
        <v>851.29594693211118</v>
      </c>
      <c r="BX55" s="37">
        <v>851.81953331661077</v>
      </c>
      <c r="BY55" s="37">
        <v>820.38194170557585</v>
      </c>
      <c r="BZ55" s="37">
        <v>871.92828408029925</v>
      </c>
      <c r="CA55" s="37">
        <v>887.36068240440875</v>
      </c>
      <c r="CB55" s="37">
        <v>852.42966958530405</v>
      </c>
      <c r="CC55" s="37">
        <v>856.06658255559068</v>
      </c>
      <c r="CD55" s="37">
        <v>860.10062897292084</v>
      </c>
      <c r="CE55" s="37">
        <v>877.44756116143947</v>
      </c>
      <c r="CF55" s="37">
        <v>865.69835061260221</v>
      </c>
      <c r="CG55" s="37">
        <v>930.69631598505339</v>
      </c>
      <c r="CH55" s="37">
        <v>1010.2749535275387</v>
      </c>
      <c r="CI55" s="37">
        <v>1031.3262167611952</v>
      </c>
      <c r="CJ55" s="37">
        <v>993.56808449863797</v>
      </c>
      <c r="CK55" s="37">
        <v>995.40002618065137</v>
      </c>
      <c r="CL55" s="37">
        <v>981.72463712599153</v>
      </c>
      <c r="CM55" s="37">
        <v>923.21526759906328</v>
      </c>
      <c r="CN55" s="37">
        <v>942.48054266110489</v>
      </c>
      <c r="CO55" s="37">
        <v>971.3970768888513</v>
      </c>
      <c r="CP55" s="37">
        <v>945.59342379851057</v>
      </c>
      <c r="CQ55" s="37">
        <v>971.11463673303342</v>
      </c>
      <c r="CR55" s="37">
        <v>1010.8858959568952</v>
      </c>
      <c r="CS55" s="37">
        <v>972.67780175568134</v>
      </c>
      <c r="CT55" s="37">
        <v>942.04720582369134</v>
      </c>
      <c r="CU55" s="37">
        <v>908.94050005301551</v>
      </c>
      <c r="CV55" s="37">
        <v>850.52809418996844</v>
      </c>
      <c r="CW55" s="37">
        <v>822.54632720300606</v>
      </c>
      <c r="CX55" s="37">
        <v>837.91309987869136</v>
      </c>
      <c r="CY55" s="37">
        <v>880.96726435344613</v>
      </c>
      <c r="CZ55" s="37">
        <v>855.24093267775424</v>
      </c>
      <c r="DA55" s="37">
        <v>820.96399459223551</v>
      </c>
      <c r="DB55" s="37">
        <v>850.72186404068907</v>
      </c>
      <c r="DC55" s="37">
        <v>804.08839064868062</v>
      </c>
      <c r="DD55" s="37">
        <v>771.88243311004328</v>
      </c>
      <c r="DE55" s="37">
        <v>670.17853571276169</v>
      </c>
      <c r="DF55" s="37">
        <v>601.02680477391766</v>
      </c>
      <c r="DG55" s="37">
        <v>534.14860789385614</v>
      </c>
      <c r="DH55" s="37">
        <v>524.44921012472935</v>
      </c>
      <c r="DI55" s="37">
        <v>505.68115936841332</v>
      </c>
      <c r="DJ55" s="37">
        <v>551.70851547046118</v>
      </c>
      <c r="DK55" s="37">
        <v>579.67892926092384</v>
      </c>
      <c r="DL55" s="37">
        <v>571.81933896594626</v>
      </c>
      <c r="DM55" s="37">
        <v>571.63293502588874</v>
      </c>
      <c r="DN55" s="37">
        <v>623.11483736896014</v>
      </c>
      <c r="DO55" s="37">
        <v>685.40604609479169</v>
      </c>
      <c r="DP55" s="37">
        <v>684.15955875721306</v>
      </c>
      <c r="DQ55" s="37">
        <v>721.40698084912901</v>
      </c>
      <c r="DR55" s="37">
        <v>763.58226491838786</v>
      </c>
      <c r="DS55" s="37">
        <v>738.75100632609895</v>
      </c>
      <c r="DT55" s="37">
        <v>718.26072238739675</v>
      </c>
      <c r="DU55" s="37">
        <v>626.04514573477979</v>
      </c>
      <c r="DV55" s="37">
        <v>659.36031236299607</v>
      </c>
      <c r="DW55" s="37">
        <v>593.81787015594534</v>
      </c>
      <c r="DX55" s="37">
        <v>610.4110358148979</v>
      </c>
      <c r="DY55" s="37">
        <v>576.6481636761373</v>
      </c>
      <c r="DZ55" s="37">
        <v>573.13077467300548</v>
      </c>
      <c r="EA55" s="37">
        <v>506.28463004079225</v>
      </c>
      <c r="EB55" s="37">
        <v>506.49954335798839</v>
      </c>
      <c r="EC55" s="37">
        <v>479.61284802374115</v>
      </c>
      <c r="ED55" s="37">
        <v>437.48016111467916</v>
      </c>
      <c r="EE55" s="37">
        <v>469.64081310330403</v>
      </c>
      <c r="EF55" s="37">
        <v>476.24828149668974</v>
      </c>
      <c r="EG55" s="37">
        <v>445.11655851315356</v>
      </c>
      <c r="EH55" s="37">
        <v>475.18132728739977</v>
      </c>
      <c r="EI55" s="37">
        <v>443.82880029548119</v>
      </c>
      <c r="EJ55" s="37">
        <v>388.74203527206225</v>
      </c>
      <c r="EK55" s="37">
        <v>355.85243238182875</v>
      </c>
      <c r="EL55" s="37">
        <v>396.42016950234938</v>
      </c>
      <c r="EM55" s="37">
        <v>412.59461615858407</v>
      </c>
      <c r="EN55" s="37">
        <v>380.52497239548853</v>
      </c>
      <c r="EO55" s="37">
        <v>371.09797726252356</v>
      </c>
      <c r="EP55" s="37">
        <v>351.94940404885409</v>
      </c>
      <c r="EQ55" s="37">
        <v>348.48627822434821</v>
      </c>
      <c r="ER55" s="37">
        <v>336.54931576421143</v>
      </c>
      <c r="ES55" s="37">
        <v>330.23560668142164</v>
      </c>
      <c r="ET55" s="37">
        <v>330.1265686941835</v>
      </c>
      <c r="EU55" s="37">
        <v>324.97225245742374</v>
      </c>
      <c r="EV55" s="37">
        <v>338.30024873779905</v>
      </c>
      <c r="EW55" s="37">
        <v>359.44612019257971</v>
      </c>
      <c r="EX55" s="37">
        <v>358.09199212622036</v>
      </c>
      <c r="EY55" s="37">
        <v>332.53565948597486</v>
      </c>
      <c r="EZ55" s="37">
        <v>347.54407974844241</v>
      </c>
      <c r="FA55" s="37">
        <v>378.89465439885794</v>
      </c>
      <c r="FB55" s="37">
        <v>330.38544206908227</v>
      </c>
      <c r="FC55" s="37">
        <v>345.57263315401798</v>
      </c>
      <c r="FD55" s="37">
        <v>307.92018278473006</v>
      </c>
      <c r="FE55" s="37">
        <v>275.64723112255967</v>
      </c>
      <c r="FF55" s="37">
        <v>279.72624102493268</v>
      </c>
      <c r="FG55" s="37">
        <v>273.61738623571603</v>
      </c>
      <c r="FH55" s="37">
        <v>257.77822204165091</v>
      </c>
      <c r="FI55" s="37">
        <v>250.89576463831642</v>
      </c>
      <c r="FJ55" s="37">
        <v>242.55834490192291</v>
      </c>
      <c r="FK55" s="37">
        <v>244.12095979949456</v>
      </c>
      <c r="FL55" s="37">
        <v>271.6693352633016</v>
      </c>
      <c r="FM55" s="37">
        <v>274.96468857437287</v>
      </c>
      <c r="FN55" s="37">
        <v>285.67609690303539</v>
      </c>
      <c r="FO55" s="37">
        <v>310.10543130576298</v>
      </c>
      <c r="FP55" s="37">
        <v>299.03601710931906</v>
      </c>
      <c r="FQ55" s="37">
        <v>264.57378276865143</v>
      </c>
      <c r="FR55" s="37">
        <v>257.50339236519079</v>
      </c>
      <c r="FS55" s="37">
        <v>269.35067770211435</v>
      </c>
      <c r="FT55" s="37">
        <v>284.22794973423782</v>
      </c>
      <c r="FU55" s="37">
        <v>230.25848303069634</v>
      </c>
      <c r="FV55" s="37">
        <v>231.11970232006675</v>
      </c>
      <c r="FW55" s="37">
        <v>201.38982881240514</v>
      </c>
      <c r="FX55" s="37">
        <v>188.29485398835743</v>
      </c>
      <c r="FY55" s="37">
        <v>182.02347424052962</v>
      </c>
      <c r="FZ55" s="37">
        <v>203.03008593271471</v>
      </c>
      <c r="GA55" s="37">
        <v>194.69490711120156</v>
      </c>
      <c r="GB55" s="37">
        <v>180.135568197732</v>
      </c>
      <c r="GC55" s="37">
        <v>167.76436874851112</v>
      </c>
      <c r="GD55" s="37">
        <v>180.55475456749491</v>
      </c>
      <c r="GE55" s="37">
        <v>206.29110279917745</v>
      </c>
      <c r="GF55" s="37">
        <v>213.23344965335198</v>
      </c>
      <c r="GG55" s="37">
        <v>224.50367808145029</v>
      </c>
      <c r="GH55" s="37">
        <v>228.33619494129658</v>
      </c>
      <c r="GI55" s="37">
        <v>227.22853678225454</v>
      </c>
      <c r="GJ55" s="37">
        <v>274.28169715474729</v>
      </c>
      <c r="GK55" s="37">
        <v>264.19423346268775</v>
      </c>
      <c r="GL55" s="37">
        <v>241.52939948511371</v>
      </c>
      <c r="GM55" s="37">
        <v>247.59997475416984</v>
      </c>
      <c r="GN55" s="37">
        <v>246.61389746691194</v>
      </c>
      <c r="GO55" s="37">
        <v>246.84156806509122</v>
      </c>
      <c r="GP55" s="37">
        <v>274.70856443100075</v>
      </c>
      <c r="GQ55" s="37">
        <v>279.34835499992516</v>
      </c>
      <c r="GR55" s="37">
        <v>284.62914969009688</v>
      </c>
      <c r="GS55" s="37">
        <v>311.2693725065339</v>
      </c>
      <c r="GT55" s="37">
        <v>385.17809794379298</v>
      </c>
      <c r="GU55" s="37">
        <v>303.32253693826362</v>
      </c>
      <c r="GV55" s="37">
        <v>310.2416225178265</v>
      </c>
      <c r="GW55" s="37">
        <v>311.91855816568483</v>
      </c>
      <c r="GX55" s="37">
        <v>315.30840424839477</v>
      </c>
      <c r="GY55" s="37">
        <v>330.48465130771376</v>
      </c>
      <c r="GZ55" s="37">
        <v>323.84807265874235</v>
      </c>
      <c r="HA55" s="37">
        <v>307.50284478526731</v>
      </c>
      <c r="HB55" s="37">
        <v>292.4693439135857</v>
      </c>
      <c r="HC55" s="37">
        <v>328.23300457555507</v>
      </c>
      <c r="HD55" s="37">
        <v>363.58360213115401</v>
      </c>
      <c r="HE55" s="37">
        <v>392.00356932270819</v>
      </c>
      <c r="HF55" s="37">
        <v>405.41902056450635</v>
      </c>
      <c r="HG55" s="37">
        <v>455.64063647856733</v>
      </c>
      <c r="HH55" s="37">
        <v>497.89573890716355</v>
      </c>
      <c r="HI55" s="37">
        <v>506.45223088189528</v>
      </c>
      <c r="HJ55" s="37">
        <v>530.85699389018589</v>
      </c>
      <c r="HK55" s="37">
        <v>422.12921514987153</v>
      </c>
      <c r="HL55" s="37">
        <v>384.227614959888</v>
      </c>
      <c r="HM55" s="37">
        <v>410.84698071334583</v>
      </c>
      <c r="HN55" s="37">
        <v>434.23588132779759</v>
      </c>
      <c r="HO55" s="37">
        <v>442.02131046129523</v>
      </c>
      <c r="HP55" s="37">
        <v>497.59832531719331</v>
      </c>
      <c r="HQ55" s="37">
        <v>496.82322011814318</v>
      </c>
      <c r="HR55" s="37">
        <v>499.2372166117928</v>
      </c>
      <c r="HS55" s="37">
        <v>446.03464523477572</v>
      </c>
      <c r="HT55" s="37">
        <v>414.23270056846974</v>
      </c>
      <c r="HU55" s="37">
        <v>351.9650139352666</v>
      </c>
      <c r="HV55" s="37">
        <v>326.36899404573649</v>
      </c>
      <c r="HW55" s="37">
        <v>336.21517995928139</v>
      </c>
      <c r="HX55" s="37">
        <v>341.83811686569265</v>
      </c>
      <c r="HY55" s="37">
        <v>325.09196233203545</v>
      </c>
      <c r="HZ55" s="37">
        <v>318.42004435643554</v>
      </c>
      <c r="IA55" s="37">
        <v>355.55480002723175</v>
      </c>
      <c r="IB55" s="37">
        <v>427.5582896680321</v>
      </c>
      <c r="IC55" s="37">
        <v>405.27542061275261</v>
      </c>
      <c r="ID55" s="37">
        <v>419.65159270975533</v>
      </c>
      <c r="IE55" s="37">
        <v>360.60587072045593</v>
      </c>
      <c r="IF55" s="37">
        <v>427.66310854379395</v>
      </c>
      <c r="IG55" s="37">
        <v>437.98752889127854</v>
      </c>
      <c r="IH55" s="37">
        <v>454.71059058495325</v>
      </c>
      <c r="II55" s="37">
        <v>453.37158277976158</v>
      </c>
      <c r="IJ55" s="37">
        <v>426.10422386876314</v>
      </c>
      <c r="IK55" s="37">
        <v>410.76750068206678</v>
      </c>
      <c r="IL55" s="37">
        <v>408.57555907515382</v>
      </c>
      <c r="IM55" s="37">
        <v>379.32912580186616</v>
      </c>
      <c r="IN55" s="37">
        <v>322.12933605054434</v>
      </c>
    </row>
    <row r="56" spans="1:248" ht="15" x14ac:dyDescent="0.2">
      <c r="A56" s="7">
        <v>700</v>
      </c>
      <c r="B56" s="41">
        <f ca="1"/>
        <v>0</v>
      </c>
      <c r="D56" s="42" cm="1">
        <f t="array" aca="1" ref="D56" ca="1">+price2</f>
        <v>0</v>
      </c>
      <c r="F56" s="76">
        <v>51</v>
      </c>
      <c r="G56" s="37">
        <v>1121.8946886429501</v>
      </c>
      <c r="H56" s="37">
        <v>1022.3719240068508</v>
      </c>
      <c r="I56" s="37">
        <v>1036.8699851902295</v>
      </c>
      <c r="J56" s="37">
        <v>957.44548965975378</v>
      </c>
      <c r="K56" s="37">
        <v>948.64117700851114</v>
      </c>
      <c r="L56" s="37">
        <v>962.34930721362184</v>
      </c>
      <c r="M56" s="37">
        <v>938.8793207913518</v>
      </c>
      <c r="N56" s="37">
        <v>958.03668514623212</v>
      </c>
      <c r="O56" s="37">
        <v>968.24425703041811</v>
      </c>
      <c r="P56" s="37">
        <v>972.94029583651024</v>
      </c>
      <c r="Q56" s="37">
        <v>970.12760235939356</v>
      </c>
      <c r="R56" s="37">
        <v>1038.856983404778</v>
      </c>
      <c r="S56" s="37">
        <v>1052.0520654511911</v>
      </c>
      <c r="T56" s="37">
        <v>1031.4753201739893</v>
      </c>
      <c r="U56" s="37">
        <v>980.4806655912206</v>
      </c>
      <c r="V56" s="37">
        <v>980.78335619815721</v>
      </c>
      <c r="W56" s="37">
        <v>991.77415529376344</v>
      </c>
      <c r="X56" s="37">
        <v>1030.3114964875006</v>
      </c>
      <c r="Y56" s="37">
        <v>997.35074134953811</v>
      </c>
      <c r="Z56" s="37">
        <v>985.46884592165998</v>
      </c>
      <c r="AA56" s="37">
        <v>959.00811169582425</v>
      </c>
      <c r="AB56" s="37">
        <v>1030.9530190674034</v>
      </c>
      <c r="AC56" s="37">
        <v>1060.0461243502241</v>
      </c>
      <c r="AD56" s="37">
        <v>1000.4858730739801</v>
      </c>
      <c r="AE56" s="37">
        <v>1031.8387902579507</v>
      </c>
      <c r="AF56" s="37">
        <v>1054.5745283272438</v>
      </c>
      <c r="AG56" s="37">
        <v>1035.5146150928465</v>
      </c>
      <c r="AH56" s="37">
        <v>1059.5481768308498</v>
      </c>
      <c r="AI56" s="37">
        <v>1112.7338770343738</v>
      </c>
      <c r="AJ56" s="37">
        <v>1072.4363957116552</v>
      </c>
      <c r="AK56" s="37">
        <v>1064.1295720806243</v>
      </c>
      <c r="AL56" s="37">
        <v>1071.5614226841601</v>
      </c>
      <c r="AM56" s="37">
        <v>1061.4091818466038</v>
      </c>
      <c r="AN56" s="37">
        <v>1159.3707066869495</v>
      </c>
      <c r="AO56" s="37">
        <v>1184.278973310408</v>
      </c>
      <c r="AP56" s="37">
        <v>1182.9964951330917</v>
      </c>
      <c r="AQ56" s="37">
        <v>1148.1251055818404</v>
      </c>
      <c r="AR56" s="37">
        <v>1164.4014134315507</v>
      </c>
      <c r="AS56" s="37">
        <v>1191.8356433182139</v>
      </c>
      <c r="AT56" s="37">
        <v>1180.0953763413891</v>
      </c>
      <c r="AU56" s="37">
        <v>1211.9447645623982</v>
      </c>
      <c r="AV56" s="37">
        <v>1206.049688315969</v>
      </c>
      <c r="AW56" s="37">
        <v>1210.0355600654643</v>
      </c>
      <c r="AX56" s="37">
        <v>1212.6302074224682</v>
      </c>
      <c r="AY56" s="37">
        <v>1249.2744122254542</v>
      </c>
      <c r="AZ56" s="37">
        <v>1251.5538954223241</v>
      </c>
      <c r="BA56" s="37">
        <v>1295.4169386067188</v>
      </c>
      <c r="BB56" s="37">
        <v>1389.3562583397381</v>
      </c>
      <c r="BC56" s="37">
        <v>1463.2223594132163</v>
      </c>
      <c r="BD56" s="37">
        <v>1434.5774978718475</v>
      </c>
      <c r="BE56" s="37">
        <v>1534.0687211474765</v>
      </c>
      <c r="BF56" s="37">
        <v>1544.4795847252985</v>
      </c>
      <c r="BG56" s="37">
        <v>1599.2398305183892</v>
      </c>
      <c r="BH56" s="37">
        <v>1487.1649700463304</v>
      </c>
      <c r="BI56" s="37">
        <v>1452.1719550910429</v>
      </c>
      <c r="BJ56" s="37">
        <v>1391.8198622191815</v>
      </c>
      <c r="BK56" s="37">
        <v>1449.9488715240191</v>
      </c>
      <c r="BL56" s="37">
        <v>1483.3653070827095</v>
      </c>
      <c r="BM56" s="37">
        <v>1417.6788943690899</v>
      </c>
      <c r="BN56" s="37">
        <v>1361.7369953642144</v>
      </c>
      <c r="BO56" s="37">
        <v>1381.2160526787732</v>
      </c>
      <c r="BP56" s="37">
        <v>1402.4785778169528</v>
      </c>
      <c r="BQ56" s="37">
        <v>1413.820261459133</v>
      </c>
      <c r="BR56" s="37">
        <v>1408.8022115567551</v>
      </c>
      <c r="BS56" s="37">
        <v>1358.2162991352252</v>
      </c>
      <c r="BT56" s="37">
        <v>1388.4289746617803</v>
      </c>
      <c r="BU56" s="37">
        <v>1376.4503327814666</v>
      </c>
      <c r="BV56" s="37">
        <v>1396.0833835198518</v>
      </c>
      <c r="BW56" s="37">
        <v>1404.1773881646293</v>
      </c>
      <c r="BX56" s="37">
        <v>1473.6405602353375</v>
      </c>
      <c r="BY56" s="37">
        <v>1500.9294060621787</v>
      </c>
      <c r="BZ56" s="37">
        <v>1481.1347667547002</v>
      </c>
      <c r="CA56" s="37">
        <v>1501.6880080936999</v>
      </c>
      <c r="CB56" s="37">
        <v>1525.8371264414154</v>
      </c>
      <c r="CC56" s="37">
        <v>1465.9798728464316</v>
      </c>
      <c r="CD56" s="37">
        <v>1420.9143693594506</v>
      </c>
      <c r="CE56" s="37">
        <v>1454.1702799744735</v>
      </c>
      <c r="CF56" s="37">
        <v>1468.188083636815</v>
      </c>
      <c r="CG56" s="37">
        <v>1453.2447939226442</v>
      </c>
      <c r="CH56" s="37">
        <v>1509.5479025125646</v>
      </c>
      <c r="CI56" s="37">
        <v>1455.2645816491313</v>
      </c>
      <c r="CJ56" s="37">
        <v>1484.7097992060112</v>
      </c>
      <c r="CK56" s="37">
        <v>1491.6412769021535</v>
      </c>
      <c r="CL56" s="37">
        <v>1472.5468661070436</v>
      </c>
      <c r="CM56" s="37">
        <v>1462.876220794491</v>
      </c>
      <c r="CN56" s="37">
        <v>1520.5898676623131</v>
      </c>
      <c r="CO56" s="37">
        <v>1538.0747040429046</v>
      </c>
      <c r="CP56" s="37">
        <v>1481.2657742009114</v>
      </c>
      <c r="CQ56" s="37">
        <v>1433.4507424287244</v>
      </c>
      <c r="CR56" s="37">
        <v>1450.0778179025901</v>
      </c>
      <c r="CS56" s="37">
        <v>1493.6135481255278</v>
      </c>
      <c r="CT56" s="37">
        <v>1586.0738750829491</v>
      </c>
      <c r="CU56" s="37">
        <v>1657.6074844396358</v>
      </c>
      <c r="CV56" s="37">
        <v>1644.5982823424454</v>
      </c>
      <c r="CW56" s="37">
        <v>1589.871452892949</v>
      </c>
      <c r="CX56" s="37">
        <v>1643.0984806808967</v>
      </c>
      <c r="CY56" s="37">
        <v>1603.1844847176601</v>
      </c>
      <c r="CZ56" s="37">
        <v>1645.0766406106611</v>
      </c>
      <c r="DA56" s="37">
        <v>1616.3342425187063</v>
      </c>
      <c r="DB56" s="37">
        <v>1606.6933226818035</v>
      </c>
      <c r="DC56" s="37">
        <v>1684.877710651147</v>
      </c>
      <c r="DD56" s="37">
        <v>1678.8879751737288</v>
      </c>
      <c r="DE56" s="37">
        <v>1649.1727501884463</v>
      </c>
      <c r="DF56" s="37">
        <v>1663.4665886712598</v>
      </c>
      <c r="DG56" s="37">
        <v>1637.214135323826</v>
      </c>
      <c r="DH56" s="37">
        <v>1591.4136451935203</v>
      </c>
      <c r="DI56" s="37">
        <v>1539.84827790545</v>
      </c>
      <c r="DJ56" s="37">
        <v>1626.5498006836035</v>
      </c>
      <c r="DK56" s="37">
        <v>1745.6196108170163</v>
      </c>
      <c r="DL56" s="37">
        <v>1852.5644831906434</v>
      </c>
      <c r="DM56" s="37">
        <v>1874.4389258523718</v>
      </c>
      <c r="DN56" s="37">
        <v>1812.8219342129294</v>
      </c>
      <c r="DO56" s="37">
        <v>1680.4219339934007</v>
      </c>
      <c r="DP56" s="37">
        <v>1741.069500727197</v>
      </c>
      <c r="DQ56" s="37">
        <v>1729.6846791855271</v>
      </c>
      <c r="DR56" s="37">
        <v>1827.2218819296997</v>
      </c>
      <c r="DS56" s="37">
        <v>1735.1166178276071</v>
      </c>
      <c r="DT56" s="37">
        <v>1809.6570543088167</v>
      </c>
      <c r="DU56" s="37">
        <v>1789.6621764584638</v>
      </c>
      <c r="DV56" s="37">
        <v>1658.9705371559717</v>
      </c>
      <c r="DW56" s="37">
        <v>1552.8952026467878</v>
      </c>
      <c r="DX56" s="37">
        <v>1611.3456797482306</v>
      </c>
      <c r="DY56" s="37">
        <v>1628.3330440681862</v>
      </c>
      <c r="DZ56" s="37">
        <v>1714.4899422220142</v>
      </c>
      <c r="EA56" s="37">
        <v>1856.800971154498</v>
      </c>
      <c r="EB56" s="37">
        <v>1946.4279844381319</v>
      </c>
      <c r="EC56" s="37">
        <v>2030.31646394073</v>
      </c>
      <c r="ED56" s="37">
        <v>1896.5140497408145</v>
      </c>
      <c r="EE56" s="37">
        <v>1771.768540734678</v>
      </c>
      <c r="EF56" s="37">
        <v>1974.6534116813273</v>
      </c>
      <c r="EG56" s="37">
        <v>1933.4117531565228</v>
      </c>
      <c r="EH56" s="37">
        <v>2032.804221786902</v>
      </c>
      <c r="EI56" s="37">
        <v>1918.9928157645452</v>
      </c>
      <c r="EJ56" s="37">
        <v>1829.7633894227972</v>
      </c>
      <c r="EK56" s="37">
        <v>1811.6655688296871</v>
      </c>
      <c r="EL56" s="37">
        <v>1631.5259953955792</v>
      </c>
      <c r="EM56" s="37">
        <v>1649.6694044915691</v>
      </c>
      <c r="EN56" s="37">
        <v>1679.3343399839537</v>
      </c>
      <c r="EO56" s="37">
        <v>1704.685680721482</v>
      </c>
      <c r="EP56" s="37">
        <v>1753.4095315081604</v>
      </c>
      <c r="EQ56" s="37">
        <v>1831.6148715645979</v>
      </c>
      <c r="ER56" s="37">
        <v>1752.3819924962602</v>
      </c>
      <c r="ES56" s="37">
        <v>1864.0015231196182</v>
      </c>
      <c r="ET56" s="37">
        <v>1869.2604837164502</v>
      </c>
      <c r="EU56" s="37">
        <v>1740.9352619259703</v>
      </c>
      <c r="EV56" s="37">
        <v>1836.4709669581559</v>
      </c>
      <c r="EW56" s="37">
        <v>1935.6843784214923</v>
      </c>
      <c r="EX56" s="37">
        <v>2083.6020414685745</v>
      </c>
      <c r="EY56" s="37">
        <v>2175.648036791888</v>
      </c>
      <c r="EZ56" s="37">
        <v>2112.4994543424746</v>
      </c>
      <c r="FA56" s="37">
        <v>2059.9095875497169</v>
      </c>
      <c r="FB56" s="37">
        <v>1992.6688555084447</v>
      </c>
      <c r="FC56" s="37">
        <v>2189.7714751528251</v>
      </c>
      <c r="FD56" s="37">
        <v>2145.0964305126708</v>
      </c>
      <c r="FE56" s="37">
        <v>2071.4427561743228</v>
      </c>
      <c r="FF56" s="37">
        <v>1959.0378410298488</v>
      </c>
      <c r="FG56" s="37">
        <v>1991.2553544523266</v>
      </c>
      <c r="FH56" s="37">
        <v>2153.4836557540971</v>
      </c>
      <c r="FI56" s="37">
        <v>2098.8131624521957</v>
      </c>
      <c r="FJ56" s="37">
        <v>1989.9077550929433</v>
      </c>
      <c r="FK56" s="37">
        <v>2034.2378463769962</v>
      </c>
      <c r="FL56" s="37">
        <v>1911.3922497879103</v>
      </c>
      <c r="FM56" s="37">
        <v>1884.4706713541782</v>
      </c>
      <c r="FN56" s="37">
        <v>1795.9482506837487</v>
      </c>
      <c r="FO56" s="37">
        <v>1875.4993596955858</v>
      </c>
      <c r="FP56" s="37">
        <v>1842.415592321971</v>
      </c>
      <c r="FQ56" s="37">
        <v>1884.7274739807697</v>
      </c>
      <c r="FR56" s="37">
        <v>1911.1307744771259</v>
      </c>
      <c r="FS56" s="37">
        <v>1814.0973095476518</v>
      </c>
      <c r="FT56" s="37">
        <v>1876.4096603770508</v>
      </c>
      <c r="FU56" s="37">
        <v>1902.547139092025</v>
      </c>
      <c r="FV56" s="37">
        <v>1923.2421298951986</v>
      </c>
      <c r="FW56" s="37">
        <v>1895.4070022205281</v>
      </c>
      <c r="FX56" s="37">
        <v>1885.1422253816734</v>
      </c>
      <c r="FY56" s="37">
        <v>1934.5103891493825</v>
      </c>
      <c r="FZ56" s="37">
        <v>1938.4674686538908</v>
      </c>
      <c r="GA56" s="37">
        <v>1924.9979109280614</v>
      </c>
      <c r="GB56" s="37">
        <v>1906.6632305713308</v>
      </c>
      <c r="GC56" s="37">
        <v>1844.6192527107919</v>
      </c>
      <c r="GD56" s="37">
        <v>1681.1888637330007</v>
      </c>
      <c r="GE56" s="37">
        <v>1659.2575628759348</v>
      </c>
      <c r="GF56" s="37">
        <v>1666.095282676823</v>
      </c>
      <c r="GG56" s="37">
        <v>1674.4979400677146</v>
      </c>
      <c r="GH56" s="37">
        <v>1620.7005699966471</v>
      </c>
      <c r="GI56" s="37">
        <v>1694.07306970592</v>
      </c>
      <c r="GJ56" s="37">
        <v>1689.5675434487805</v>
      </c>
      <c r="GK56" s="37">
        <v>1792.3775091244415</v>
      </c>
      <c r="GL56" s="37">
        <v>1869.8892739524317</v>
      </c>
      <c r="GM56" s="37">
        <v>1877.7521997249357</v>
      </c>
      <c r="GN56" s="37">
        <v>1903.2342676629726</v>
      </c>
      <c r="GO56" s="37">
        <v>1865.2493970503217</v>
      </c>
      <c r="GP56" s="37">
        <v>1867.9853916090126</v>
      </c>
      <c r="GQ56" s="37">
        <v>1856.6841301166176</v>
      </c>
      <c r="GR56" s="37">
        <v>1870.1477207621549</v>
      </c>
      <c r="GS56" s="37">
        <v>1791.8223092392204</v>
      </c>
      <c r="GT56" s="37">
        <v>1784.6560870628609</v>
      </c>
      <c r="GU56" s="37">
        <v>1710.7581731327653</v>
      </c>
      <c r="GV56" s="37">
        <v>1751.8101633932572</v>
      </c>
      <c r="GW56" s="37">
        <v>1708.8977423831191</v>
      </c>
      <c r="GX56" s="37">
        <v>1657.3100604994629</v>
      </c>
      <c r="GY56" s="37">
        <v>1704.1691846978872</v>
      </c>
      <c r="GZ56" s="37">
        <v>1678.5989656244874</v>
      </c>
      <c r="HA56" s="37">
        <v>1808.9988437653444</v>
      </c>
      <c r="HB56" s="37">
        <v>1736.8876803914752</v>
      </c>
      <c r="HC56" s="37">
        <v>1703.5909403151609</v>
      </c>
      <c r="HD56" s="37">
        <v>1657.4542703767559</v>
      </c>
      <c r="HE56" s="37">
        <v>1696.7630184990749</v>
      </c>
      <c r="HF56" s="37">
        <v>1661.6832362227613</v>
      </c>
      <c r="HG56" s="37">
        <v>1766.9000347389042</v>
      </c>
      <c r="HH56" s="37">
        <v>1738.0393089395213</v>
      </c>
      <c r="HI56" s="37">
        <v>1693.1200654217225</v>
      </c>
      <c r="HJ56" s="37">
        <v>1681.9326609799564</v>
      </c>
      <c r="HK56" s="37">
        <v>1638.4450458643778</v>
      </c>
      <c r="HL56" s="37">
        <v>1665.3781823509728</v>
      </c>
      <c r="HM56" s="37">
        <v>1671.1234078086595</v>
      </c>
      <c r="HN56" s="37">
        <v>1651.3327880444983</v>
      </c>
      <c r="HO56" s="37">
        <v>1610.580521793335</v>
      </c>
      <c r="HP56" s="37">
        <v>1552.078610359765</v>
      </c>
      <c r="HQ56" s="37">
        <v>1612.8492835388938</v>
      </c>
      <c r="HR56" s="37">
        <v>1722.4699003937806</v>
      </c>
      <c r="HS56" s="37">
        <v>1631.8349488140559</v>
      </c>
      <c r="HT56" s="37">
        <v>1549.7501595928138</v>
      </c>
      <c r="HU56" s="37">
        <v>1542.934143044389</v>
      </c>
      <c r="HV56" s="37">
        <v>1655.3849722713373</v>
      </c>
      <c r="HW56" s="37">
        <v>1607.6869036293219</v>
      </c>
      <c r="HX56" s="37">
        <v>1630.3850120863942</v>
      </c>
      <c r="HY56" s="37">
        <v>1655.0180218243702</v>
      </c>
      <c r="HZ56" s="37">
        <v>1585.9244214621435</v>
      </c>
      <c r="IA56" s="37">
        <v>1541.8488207337139</v>
      </c>
      <c r="IB56" s="37">
        <v>1600.10134882946</v>
      </c>
      <c r="IC56" s="37">
        <v>1481.6257009841763</v>
      </c>
      <c r="ID56" s="37">
        <v>1555.0496341544367</v>
      </c>
      <c r="IE56" s="37">
        <v>1490.6265949112626</v>
      </c>
      <c r="IF56" s="37">
        <v>1536.4329684804827</v>
      </c>
      <c r="IG56" s="37">
        <v>1590.0935926264042</v>
      </c>
      <c r="IH56" s="37">
        <v>1669.8168125059851</v>
      </c>
      <c r="II56" s="37">
        <v>1688.2938546216144</v>
      </c>
      <c r="IJ56" s="37">
        <v>1704.7807579217383</v>
      </c>
      <c r="IK56" s="37">
        <v>1656.160311516926</v>
      </c>
      <c r="IL56" s="37">
        <v>1527.1457861820445</v>
      </c>
      <c r="IM56" s="37">
        <v>1483.847217603972</v>
      </c>
      <c r="IN56" s="37">
        <v>1537.1281519212664</v>
      </c>
    </row>
    <row r="57" spans="1:248" ht="15" x14ac:dyDescent="0.2">
      <c r="A57" s="7">
        <v>720</v>
      </c>
      <c r="B57" s="41">
        <f ca="1"/>
        <v>0</v>
      </c>
      <c r="D57" s="42" cm="1">
        <f t="array" aca="1" ref="D57" ca="1">+price2</f>
        <v>0</v>
      </c>
      <c r="F57" s="76">
        <v>52</v>
      </c>
      <c r="G57" s="37">
        <v>1121.8946886429501</v>
      </c>
      <c r="H57" s="37">
        <v>1109.6867165199119</v>
      </c>
      <c r="I57" s="37">
        <v>1159.4211014386003</v>
      </c>
      <c r="J57" s="37">
        <v>1168.1008031591734</v>
      </c>
      <c r="K57" s="37">
        <v>1191.7817031219568</v>
      </c>
      <c r="L57" s="37">
        <v>1199.4579364137885</v>
      </c>
      <c r="M57" s="37">
        <v>1102.3614471961876</v>
      </c>
      <c r="N57" s="37">
        <v>1105.3886110553829</v>
      </c>
      <c r="O57" s="37">
        <v>1151.1571976517007</v>
      </c>
      <c r="P57" s="37">
        <v>1149.029663850612</v>
      </c>
      <c r="Q57" s="37">
        <v>1158.6339215230687</v>
      </c>
      <c r="R57" s="37">
        <v>1130.0624678612473</v>
      </c>
      <c r="S57" s="37">
        <v>1125.7588799497341</v>
      </c>
      <c r="T57" s="37">
        <v>1126.6546585316846</v>
      </c>
      <c r="U57" s="37">
        <v>1098.6589091490009</v>
      </c>
      <c r="V57" s="37">
        <v>1144.014684960543</v>
      </c>
      <c r="W57" s="37">
        <v>1179.2104517865732</v>
      </c>
      <c r="X57" s="37">
        <v>1193.6251990460944</v>
      </c>
      <c r="Y57" s="37">
        <v>1205.8107802057768</v>
      </c>
      <c r="Z57" s="37">
        <v>1279.5958700638685</v>
      </c>
      <c r="AA57" s="37">
        <v>1342.6863679150476</v>
      </c>
      <c r="AB57" s="37">
        <v>1367.7295917344957</v>
      </c>
      <c r="AC57" s="37">
        <v>1447.1657655634108</v>
      </c>
      <c r="AD57" s="37">
        <v>1623.7305737687545</v>
      </c>
      <c r="AE57" s="37">
        <v>1654.4767645895829</v>
      </c>
      <c r="AF57" s="37">
        <v>1755.6546054809489</v>
      </c>
      <c r="AG57" s="37">
        <v>1754.4708786327187</v>
      </c>
      <c r="AH57" s="37">
        <v>1729.9898049712349</v>
      </c>
      <c r="AI57" s="37">
        <v>1789.4968090470716</v>
      </c>
      <c r="AJ57" s="37">
        <v>1717.3172213687235</v>
      </c>
      <c r="AK57" s="37">
        <v>1715.8420915174056</v>
      </c>
      <c r="AL57" s="37">
        <v>1812.0569127911642</v>
      </c>
      <c r="AM57" s="37">
        <v>1871.3344670205472</v>
      </c>
      <c r="AN57" s="37">
        <v>1850.7124463623161</v>
      </c>
      <c r="AO57" s="37">
        <v>1860.468197412423</v>
      </c>
      <c r="AP57" s="37">
        <v>1948.9344775386016</v>
      </c>
      <c r="AQ57" s="37">
        <v>1880.5575447593076</v>
      </c>
      <c r="AR57" s="37">
        <v>1867.1540484754744</v>
      </c>
      <c r="AS57" s="37">
        <v>1921.7372910922206</v>
      </c>
      <c r="AT57" s="37">
        <v>2029.1610361056264</v>
      </c>
      <c r="AU57" s="37">
        <v>2026.7190368883248</v>
      </c>
      <c r="AV57" s="37">
        <v>2069.2455639428117</v>
      </c>
      <c r="AW57" s="37">
        <v>2127.1150188271681</v>
      </c>
      <c r="AX57" s="37">
        <v>2114.8365861540906</v>
      </c>
      <c r="AY57" s="37">
        <v>2001.6620500670072</v>
      </c>
      <c r="AZ57" s="37">
        <v>2145.3202065644496</v>
      </c>
      <c r="BA57" s="37">
        <v>2088.1582227471395</v>
      </c>
      <c r="BB57" s="37">
        <v>2257.6882834579224</v>
      </c>
      <c r="BC57" s="37">
        <v>2236.5558993388195</v>
      </c>
      <c r="BD57" s="37">
        <v>2257.982145938051</v>
      </c>
      <c r="BE57" s="37">
        <v>2239.5056310823961</v>
      </c>
      <c r="BF57" s="37">
        <v>2379.1171763509105</v>
      </c>
      <c r="BG57" s="37">
        <v>2318.071570392181</v>
      </c>
      <c r="BH57" s="37">
        <v>2396.0438630272333</v>
      </c>
      <c r="BI57" s="37">
        <v>2293.2222577141483</v>
      </c>
      <c r="BJ57" s="37">
        <v>2319.1781153255838</v>
      </c>
      <c r="BK57" s="37">
        <v>2395.9577701418207</v>
      </c>
      <c r="BL57" s="37">
        <v>2335.4956691372317</v>
      </c>
      <c r="BM57" s="37">
        <v>2332.2789152353007</v>
      </c>
      <c r="BN57" s="37">
        <v>2273.3625581716606</v>
      </c>
      <c r="BO57" s="37">
        <v>2212.7111286926606</v>
      </c>
      <c r="BP57" s="37">
        <v>2317.3718313190307</v>
      </c>
      <c r="BQ57" s="37">
        <v>2259.0826949877214</v>
      </c>
      <c r="BR57" s="37">
        <v>2327.1559391655637</v>
      </c>
      <c r="BS57" s="37">
        <v>2419.9252374147763</v>
      </c>
      <c r="BT57" s="37">
        <v>2271.7738551678508</v>
      </c>
      <c r="BU57" s="37">
        <v>2147.5104119547473</v>
      </c>
      <c r="BV57" s="37">
        <v>2177.197821892591</v>
      </c>
      <c r="BW57" s="37">
        <v>2150.5906552420433</v>
      </c>
      <c r="BX57" s="37">
        <v>2143.1766931255611</v>
      </c>
      <c r="BY57" s="37">
        <v>2204.4798020639828</v>
      </c>
      <c r="BZ57" s="37">
        <v>2033.4814038004747</v>
      </c>
      <c r="CA57" s="37">
        <v>2081.5293724150215</v>
      </c>
      <c r="CB57" s="37">
        <v>2096.5549999034083</v>
      </c>
      <c r="CC57" s="37">
        <v>2130.4442044087655</v>
      </c>
      <c r="CD57" s="37">
        <v>2023.3019090795767</v>
      </c>
      <c r="CE57" s="37">
        <v>1968.567494367966</v>
      </c>
      <c r="CF57" s="37">
        <v>1916.6576195434188</v>
      </c>
      <c r="CG57" s="37">
        <v>1958.5800707239646</v>
      </c>
      <c r="CH57" s="37">
        <v>1975.0495736238584</v>
      </c>
      <c r="CI57" s="37">
        <v>1941.6649117793729</v>
      </c>
      <c r="CJ57" s="37">
        <v>2095.9896052833451</v>
      </c>
      <c r="CK57" s="37">
        <v>1987.6239919081579</v>
      </c>
      <c r="CL57" s="37">
        <v>1978.2071658806726</v>
      </c>
      <c r="CM57" s="37">
        <v>2152.5564527606462</v>
      </c>
      <c r="CN57" s="37">
        <v>2155.8481939032104</v>
      </c>
      <c r="CO57" s="37">
        <v>2149.2365117729487</v>
      </c>
      <c r="CP57" s="37">
        <v>2281.4840916468697</v>
      </c>
      <c r="CQ57" s="37">
        <v>2373.3562828457243</v>
      </c>
      <c r="CR57" s="37">
        <v>2559.0551117189875</v>
      </c>
      <c r="CS57" s="37">
        <v>2699.5668849100807</v>
      </c>
      <c r="CT57" s="37">
        <v>2684.7177558040498</v>
      </c>
      <c r="CU57" s="37">
        <v>2650.5228028281927</v>
      </c>
      <c r="CV57" s="37">
        <v>2706.8184298386504</v>
      </c>
      <c r="CW57" s="37">
        <v>2579.3498505464408</v>
      </c>
      <c r="CX57" s="37">
        <v>2450.6230516839505</v>
      </c>
      <c r="CY57" s="37">
        <v>2358.3753239558764</v>
      </c>
      <c r="CZ57" s="37">
        <v>2117.4719006912119</v>
      </c>
      <c r="DA57" s="37">
        <v>2183.0956749471834</v>
      </c>
      <c r="DB57" s="37">
        <v>2149.6187106022944</v>
      </c>
      <c r="DC57" s="37">
        <v>2199.0232861973964</v>
      </c>
      <c r="DD57" s="37">
        <v>2236.0241889563522</v>
      </c>
      <c r="DE57" s="37">
        <v>2333.2519891375205</v>
      </c>
      <c r="DF57" s="37">
        <v>2444.0817558976864</v>
      </c>
      <c r="DG57" s="37">
        <v>2380.0512993904817</v>
      </c>
      <c r="DH57" s="37">
        <v>2313.0620360004264</v>
      </c>
      <c r="DI57" s="37">
        <v>2415.4512066757165</v>
      </c>
      <c r="DJ57" s="37">
        <v>2355.8263381258416</v>
      </c>
      <c r="DK57" s="37">
        <v>2447.3557415296391</v>
      </c>
      <c r="DL57" s="37">
        <v>2415.9820905159377</v>
      </c>
      <c r="DM57" s="37">
        <v>2347.8517915153352</v>
      </c>
      <c r="DN57" s="37">
        <v>2421.0617053171659</v>
      </c>
      <c r="DO57" s="37">
        <v>2282.7167629569926</v>
      </c>
      <c r="DP57" s="37">
        <v>2233.0075686482596</v>
      </c>
      <c r="DQ57" s="37">
        <v>2207.6495395413676</v>
      </c>
      <c r="DR57" s="37">
        <v>2180.1485963773716</v>
      </c>
      <c r="DS57" s="37">
        <v>2057.3605239666263</v>
      </c>
      <c r="DT57" s="37">
        <v>2098.9742668363401</v>
      </c>
      <c r="DU57" s="37">
        <v>2030.0142721479265</v>
      </c>
      <c r="DV57" s="37">
        <v>1972.8809322290849</v>
      </c>
      <c r="DW57" s="37">
        <v>1871.6628453296883</v>
      </c>
      <c r="DX57" s="37">
        <v>1914.0122536923625</v>
      </c>
      <c r="DY57" s="37">
        <v>1900.3464899938201</v>
      </c>
      <c r="DZ57" s="37">
        <v>1923.2357510788429</v>
      </c>
      <c r="EA57" s="37">
        <v>1934.1145240814067</v>
      </c>
      <c r="EB57" s="37">
        <v>1990.7449870629891</v>
      </c>
      <c r="EC57" s="37">
        <v>1955.0498334697534</v>
      </c>
      <c r="ED57" s="37">
        <v>1972.1532373337664</v>
      </c>
      <c r="EE57" s="37">
        <v>1934.0760282331526</v>
      </c>
      <c r="EF57" s="37">
        <v>1940.1199553739118</v>
      </c>
      <c r="EG57" s="37">
        <v>1943.7365843044358</v>
      </c>
      <c r="EH57" s="37">
        <v>1974.9871754051926</v>
      </c>
      <c r="EI57" s="37">
        <v>2009.5956070461161</v>
      </c>
      <c r="EJ57" s="37">
        <v>1973.298737280591</v>
      </c>
      <c r="EK57" s="37">
        <v>1829.5479183886671</v>
      </c>
      <c r="EL57" s="37">
        <v>1875.1871899619648</v>
      </c>
      <c r="EM57" s="37">
        <v>1978.454812515733</v>
      </c>
      <c r="EN57" s="37">
        <v>1934.3884084329543</v>
      </c>
      <c r="EO57" s="37">
        <v>1925.3976441987813</v>
      </c>
      <c r="EP57" s="37">
        <v>1928.051370627813</v>
      </c>
      <c r="EQ57" s="37">
        <v>1949.1369985677325</v>
      </c>
      <c r="ER57" s="37">
        <v>1950.7564325807944</v>
      </c>
      <c r="ES57" s="37">
        <v>1972.0651332989955</v>
      </c>
      <c r="ET57" s="37">
        <v>2112.2516785902503</v>
      </c>
      <c r="EU57" s="37">
        <v>2176.694942406783</v>
      </c>
      <c r="EV57" s="37">
        <v>2159.5018552300212</v>
      </c>
      <c r="EW57" s="37">
        <v>2322.2287372600786</v>
      </c>
      <c r="EX57" s="37">
        <v>2344.259818845097</v>
      </c>
      <c r="EY57" s="37">
        <v>2257.8742847400354</v>
      </c>
      <c r="EZ57" s="37">
        <v>2216.7065596150069</v>
      </c>
      <c r="FA57" s="37">
        <v>2247.5518839267897</v>
      </c>
      <c r="FB57" s="37">
        <v>2203.0332488091412</v>
      </c>
      <c r="FC57" s="37">
        <v>2178.9309800884544</v>
      </c>
      <c r="FD57" s="37">
        <v>2183.0462115876107</v>
      </c>
      <c r="FE57" s="37">
        <v>2150.3471565086284</v>
      </c>
      <c r="FF57" s="37">
        <v>2062.5245407575007</v>
      </c>
      <c r="FG57" s="37">
        <v>2081.7638885327137</v>
      </c>
      <c r="FH57" s="37">
        <v>2034.415237861178</v>
      </c>
      <c r="FI57" s="37">
        <v>2018.3402399766078</v>
      </c>
      <c r="FJ57" s="37">
        <v>2007.8157910311691</v>
      </c>
      <c r="FK57" s="37">
        <v>1907.4682627758468</v>
      </c>
      <c r="FL57" s="37">
        <v>1859.5668151320342</v>
      </c>
      <c r="FM57" s="37">
        <v>1858.8520219685215</v>
      </c>
      <c r="FN57" s="37">
        <v>1835.8599160233985</v>
      </c>
      <c r="FO57" s="37">
        <v>1774.4724864863986</v>
      </c>
      <c r="FP57" s="37">
        <v>1809.24147250385</v>
      </c>
      <c r="FQ57" s="37">
        <v>1828.1010870755883</v>
      </c>
      <c r="FR57" s="37">
        <v>1824.3948982433901</v>
      </c>
      <c r="FS57" s="37">
        <v>1809.0869654965607</v>
      </c>
      <c r="FT57" s="37">
        <v>1866.8166144432423</v>
      </c>
      <c r="FU57" s="37">
        <v>1854.2908875048636</v>
      </c>
      <c r="FV57" s="37">
        <v>1819.9228528316835</v>
      </c>
      <c r="FW57" s="37">
        <v>1908.4000862625708</v>
      </c>
      <c r="FX57" s="37">
        <v>1910.9391420425211</v>
      </c>
      <c r="FY57" s="37">
        <v>1906.5270311915642</v>
      </c>
      <c r="FZ57" s="37">
        <v>1935.4128929565127</v>
      </c>
      <c r="GA57" s="37">
        <v>1861.1710961170156</v>
      </c>
      <c r="GB57" s="37">
        <v>1828.5762765783654</v>
      </c>
      <c r="GC57" s="37">
        <v>1893.8144836069712</v>
      </c>
      <c r="GD57" s="37">
        <v>1967.3653095179789</v>
      </c>
      <c r="GE57" s="37">
        <v>1942.0062823287308</v>
      </c>
      <c r="GF57" s="37">
        <v>1939.4619236060953</v>
      </c>
      <c r="GG57" s="37">
        <v>2018.5626451039636</v>
      </c>
      <c r="GH57" s="37">
        <v>2018.4439674284115</v>
      </c>
      <c r="GI57" s="37">
        <v>1986.532459567708</v>
      </c>
      <c r="GJ57" s="37">
        <v>2003.0877346969696</v>
      </c>
      <c r="GK57" s="37">
        <v>1995.3056625360896</v>
      </c>
      <c r="GL57" s="37">
        <v>2019.4276176854787</v>
      </c>
      <c r="GM57" s="37">
        <v>2035.603862345087</v>
      </c>
      <c r="GN57" s="37">
        <v>2026.4991847740657</v>
      </c>
      <c r="GO57" s="37">
        <v>2028.940687554636</v>
      </c>
      <c r="GP57" s="37">
        <v>1909.2190362900465</v>
      </c>
      <c r="GQ57" s="37">
        <v>1905.7754499726941</v>
      </c>
      <c r="GR57" s="37">
        <v>1931.1648827227873</v>
      </c>
      <c r="GS57" s="37">
        <v>2002.1006237882164</v>
      </c>
      <c r="GT57" s="37">
        <v>2002.9470017132751</v>
      </c>
      <c r="GU57" s="37">
        <v>1980.8330936518148</v>
      </c>
      <c r="GV57" s="37">
        <v>1930.5110635186579</v>
      </c>
      <c r="GW57" s="37">
        <v>1924.1333364683553</v>
      </c>
      <c r="GX57" s="37">
        <v>1873.0205474428301</v>
      </c>
      <c r="GY57" s="37">
        <v>1919.6847239268225</v>
      </c>
      <c r="GZ57" s="37">
        <v>1958.4053223488338</v>
      </c>
      <c r="HA57" s="37">
        <v>1895.7846434873111</v>
      </c>
      <c r="HB57" s="37">
        <v>1979.9690830989739</v>
      </c>
      <c r="HC57" s="37">
        <v>2026.0324302872468</v>
      </c>
      <c r="HD57" s="37">
        <v>1998.2498014597675</v>
      </c>
      <c r="HE57" s="37">
        <v>1991.6697567909785</v>
      </c>
      <c r="HF57" s="37">
        <v>2010.5734720887224</v>
      </c>
      <c r="HG57" s="37">
        <v>2057.4870443251452</v>
      </c>
      <c r="HH57" s="37">
        <v>2099.1527664493719</v>
      </c>
      <c r="HI57" s="37">
        <v>2107.1657979461202</v>
      </c>
      <c r="HJ57" s="37">
        <v>2096.9864067952776</v>
      </c>
      <c r="HK57" s="37">
        <v>2105.8241941783699</v>
      </c>
      <c r="HL57" s="37">
        <v>2047.119041824938</v>
      </c>
      <c r="HM57" s="37">
        <v>2077.2213236261487</v>
      </c>
      <c r="HN57" s="37">
        <v>2061.6953203156563</v>
      </c>
      <c r="HO57" s="37">
        <v>2143.610872755527</v>
      </c>
      <c r="HP57" s="37">
        <v>2034.6039951023811</v>
      </c>
      <c r="HQ57" s="37">
        <v>2005.5035919259003</v>
      </c>
      <c r="HR57" s="37">
        <v>2041.7483540382916</v>
      </c>
      <c r="HS57" s="37">
        <v>2122.6069741240053</v>
      </c>
      <c r="HT57" s="37">
        <v>2074.8137609925666</v>
      </c>
      <c r="HU57" s="37">
        <v>2044.2257257338235</v>
      </c>
      <c r="HV57" s="37">
        <v>2095.9550852811867</v>
      </c>
      <c r="HW57" s="37">
        <v>2030.4082631696754</v>
      </c>
      <c r="HX57" s="37">
        <v>2002.7364576887526</v>
      </c>
      <c r="HY57" s="37">
        <v>2086.5952042939703</v>
      </c>
      <c r="HZ57" s="37">
        <v>2121.1025606011831</v>
      </c>
      <c r="IA57" s="37">
        <v>1998.2134469443008</v>
      </c>
      <c r="IB57" s="37">
        <v>2008.3128711360121</v>
      </c>
      <c r="IC57" s="37">
        <v>2059.7411270881357</v>
      </c>
      <c r="ID57" s="37">
        <v>1942.0351760518201</v>
      </c>
      <c r="IE57" s="37">
        <v>1875.9405377617009</v>
      </c>
      <c r="IF57" s="37">
        <v>1899.7148938523389</v>
      </c>
      <c r="IG57" s="37">
        <v>1801.3683211888454</v>
      </c>
      <c r="IH57" s="37">
        <v>1839.2411174614469</v>
      </c>
      <c r="II57" s="37">
        <v>1869.7169252377278</v>
      </c>
      <c r="IJ57" s="37">
        <v>1867.4360335903057</v>
      </c>
      <c r="IK57" s="37">
        <v>1852.4324228288044</v>
      </c>
      <c r="IL57" s="37">
        <v>1853.6291296922557</v>
      </c>
      <c r="IM57" s="37">
        <v>1894.2366032482009</v>
      </c>
      <c r="IN57" s="37">
        <v>1899.019406066154</v>
      </c>
    </row>
    <row r="58" spans="1:248" ht="15" x14ac:dyDescent="0.2">
      <c r="A58" s="7">
        <v>740</v>
      </c>
      <c r="B58" s="41">
        <f ca="1"/>
        <v>0</v>
      </c>
      <c r="D58" s="42" cm="1">
        <f t="array" aca="1" ref="D58" ca="1">+price2</f>
        <v>0</v>
      </c>
      <c r="F58" s="76">
        <v>53</v>
      </c>
      <c r="G58" s="37">
        <v>1121.8946886429501</v>
      </c>
      <c r="H58" s="37">
        <v>1139.4576286902623</v>
      </c>
      <c r="I58" s="37">
        <v>1117.9136392775242</v>
      </c>
      <c r="J58" s="37">
        <v>1123.0873610254089</v>
      </c>
      <c r="K58" s="37">
        <v>1131.2120874871355</v>
      </c>
      <c r="L58" s="37">
        <v>1096.4047700460167</v>
      </c>
      <c r="M58" s="37">
        <v>1114.4306296819727</v>
      </c>
      <c r="N58" s="37">
        <v>1094.4882536630359</v>
      </c>
      <c r="O58" s="37">
        <v>1071.0920719714475</v>
      </c>
      <c r="P58" s="37">
        <v>1084.8261295309178</v>
      </c>
      <c r="Q58" s="37">
        <v>1050.9532916058524</v>
      </c>
      <c r="R58" s="37">
        <v>1077.4059677397242</v>
      </c>
      <c r="S58" s="37">
        <v>1123.6515796217029</v>
      </c>
      <c r="T58" s="37">
        <v>1138.3302075770953</v>
      </c>
      <c r="U58" s="37">
        <v>1135.0369716175289</v>
      </c>
      <c r="V58" s="37">
        <v>1096.625005048679</v>
      </c>
      <c r="W58" s="37">
        <v>1070.2949854026851</v>
      </c>
      <c r="X58" s="37">
        <v>1121.1098356413283</v>
      </c>
      <c r="Y58" s="37">
        <v>1108.8145018344298</v>
      </c>
      <c r="Z58" s="37">
        <v>1145.0516787187173</v>
      </c>
      <c r="AA58" s="37">
        <v>1077.5159482484385</v>
      </c>
      <c r="AB58" s="37">
        <v>1010.4118002289009</v>
      </c>
      <c r="AC58" s="37">
        <v>995.29111143604177</v>
      </c>
      <c r="AD58" s="37">
        <v>989.91428410234369</v>
      </c>
      <c r="AE58" s="37">
        <v>970.14870880276965</v>
      </c>
      <c r="AF58" s="37">
        <v>985.20588873197187</v>
      </c>
      <c r="AG58" s="37">
        <v>963.06576717678604</v>
      </c>
      <c r="AH58" s="37">
        <v>917.63938925827722</v>
      </c>
      <c r="AI58" s="37">
        <v>920.03723845742195</v>
      </c>
      <c r="AJ58" s="37">
        <v>922.28818464338394</v>
      </c>
      <c r="AK58" s="37">
        <v>913.99617348436539</v>
      </c>
      <c r="AL58" s="37">
        <v>920.21015311638314</v>
      </c>
      <c r="AM58" s="37">
        <v>934.12177784343453</v>
      </c>
      <c r="AN58" s="37">
        <v>917.11938495815184</v>
      </c>
      <c r="AO58" s="37">
        <v>933.07474119942538</v>
      </c>
      <c r="AP58" s="37">
        <v>938.60023549813877</v>
      </c>
      <c r="AQ58" s="37">
        <v>942.43778713430299</v>
      </c>
      <c r="AR58" s="37">
        <v>931.18295818895319</v>
      </c>
      <c r="AS58" s="37">
        <v>940.46947755203723</v>
      </c>
      <c r="AT58" s="37">
        <v>897.29339264291536</v>
      </c>
      <c r="AU58" s="37">
        <v>908.10716868236364</v>
      </c>
      <c r="AV58" s="37">
        <v>899.29328129676151</v>
      </c>
      <c r="AW58" s="37">
        <v>880.69717098861372</v>
      </c>
      <c r="AX58" s="37">
        <v>868.80055007674196</v>
      </c>
      <c r="AY58" s="37">
        <v>854.03854206704023</v>
      </c>
      <c r="AZ58" s="37">
        <v>831.17024934770825</v>
      </c>
      <c r="BA58" s="37">
        <v>817.07400328820324</v>
      </c>
      <c r="BB58" s="37">
        <v>791.0567445558554</v>
      </c>
      <c r="BC58" s="37">
        <v>744.52916893138365</v>
      </c>
      <c r="BD58" s="37">
        <v>763.51131705188436</v>
      </c>
      <c r="BE58" s="37">
        <v>723.30297572546374</v>
      </c>
      <c r="BF58" s="37">
        <v>774.61328591982704</v>
      </c>
      <c r="BG58" s="37">
        <v>755.42232338549627</v>
      </c>
      <c r="BH58" s="37">
        <v>754.50522955158669</v>
      </c>
      <c r="BI58" s="37">
        <v>734.70027131183622</v>
      </c>
      <c r="BJ58" s="37">
        <v>754.60227689746239</v>
      </c>
      <c r="BK58" s="37">
        <v>745.87198044369006</v>
      </c>
      <c r="BL58" s="37">
        <v>722.52440051461031</v>
      </c>
      <c r="BM58" s="37">
        <v>753.6059166022477</v>
      </c>
      <c r="BN58" s="37">
        <v>792.28967102819843</v>
      </c>
      <c r="BO58" s="37">
        <v>800.03124484928469</v>
      </c>
      <c r="BP58" s="37">
        <v>818.79645784754041</v>
      </c>
      <c r="BQ58" s="37">
        <v>842.87693828894066</v>
      </c>
      <c r="BR58" s="37">
        <v>845.32116285751363</v>
      </c>
      <c r="BS58" s="37">
        <v>881.4412294684048</v>
      </c>
      <c r="BT58" s="37">
        <v>912.63377699446028</v>
      </c>
      <c r="BU58" s="37">
        <v>908.23458267793455</v>
      </c>
      <c r="BV58" s="37">
        <v>913.33096012901353</v>
      </c>
      <c r="BW58" s="37">
        <v>931.85973460774301</v>
      </c>
      <c r="BX58" s="37">
        <v>962.04679208015125</v>
      </c>
      <c r="BY58" s="37">
        <v>940.06816969153431</v>
      </c>
      <c r="BZ58" s="37">
        <v>931.62930681398552</v>
      </c>
      <c r="CA58" s="37">
        <v>935.82721596330748</v>
      </c>
      <c r="CB58" s="37">
        <v>940.35953715633798</v>
      </c>
      <c r="CC58" s="37">
        <v>941.52659096823947</v>
      </c>
      <c r="CD58" s="37">
        <v>923.27958102209789</v>
      </c>
      <c r="CE58" s="37">
        <v>918.71328610760872</v>
      </c>
      <c r="CF58" s="37">
        <v>886.95575739985111</v>
      </c>
      <c r="CG58" s="37">
        <v>879.99258884948642</v>
      </c>
      <c r="CH58" s="37">
        <v>920.51065513469871</v>
      </c>
      <c r="CI58" s="37">
        <v>902.20046675377068</v>
      </c>
      <c r="CJ58" s="37">
        <v>890.93640659500409</v>
      </c>
      <c r="CK58" s="37">
        <v>889.34512374797362</v>
      </c>
      <c r="CL58" s="37">
        <v>847.47745011409199</v>
      </c>
      <c r="CM58" s="37">
        <v>842.2661060722437</v>
      </c>
      <c r="CN58" s="37">
        <v>830.12235324613175</v>
      </c>
      <c r="CO58" s="37">
        <v>805.70623605071103</v>
      </c>
      <c r="CP58" s="37">
        <v>827.60049791081542</v>
      </c>
      <c r="CQ58" s="37">
        <v>864.20228560918883</v>
      </c>
      <c r="CR58" s="37">
        <v>865.73804849756448</v>
      </c>
      <c r="CS58" s="37">
        <v>877.12113847883779</v>
      </c>
      <c r="CT58" s="37">
        <v>852.40796680802021</v>
      </c>
      <c r="CU58" s="37">
        <v>852.63694162554737</v>
      </c>
      <c r="CV58" s="37">
        <v>867.41260844557803</v>
      </c>
      <c r="CW58" s="37">
        <v>845.63205559664675</v>
      </c>
      <c r="CX58" s="37">
        <v>855.47402795439245</v>
      </c>
      <c r="CY58" s="37">
        <v>850.3404617061949</v>
      </c>
      <c r="CZ58" s="37">
        <v>850.85106627569962</v>
      </c>
      <c r="DA58" s="37">
        <v>842.86568523610356</v>
      </c>
      <c r="DB58" s="37">
        <v>881.95380534637775</v>
      </c>
      <c r="DC58" s="37">
        <v>894.23760917029108</v>
      </c>
      <c r="DD58" s="37">
        <v>891.91703716347638</v>
      </c>
      <c r="DE58" s="37">
        <v>924.58547241417216</v>
      </c>
      <c r="DF58" s="37">
        <v>923.91143987528562</v>
      </c>
      <c r="DG58" s="37">
        <v>928.99180689962441</v>
      </c>
      <c r="DH58" s="37">
        <v>968.13413837832627</v>
      </c>
      <c r="DI58" s="37">
        <v>953.32178422394543</v>
      </c>
      <c r="DJ58" s="37">
        <v>955.87734889704484</v>
      </c>
      <c r="DK58" s="37">
        <v>969.81331185128636</v>
      </c>
      <c r="DL58" s="37">
        <v>966.10115345532665</v>
      </c>
      <c r="DM58" s="37">
        <v>993.42216824736704</v>
      </c>
      <c r="DN58" s="37">
        <v>983.31465002453535</v>
      </c>
      <c r="DO58" s="37">
        <v>985.26327387079562</v>
      </c>
      <c r="DP58" s="37">
        <v>966.98259088616157</v>
      </c>
      <c r="DQ58" s="37">
        <v>970.46347151970247</v>
      </c>
      <c r="DR58" s="37">
        <v>917.62953551374085</v>
      </c>
      <c r="DS58" s="37">
        <v>899.99137716149801</v>
      </c>
      <c r="DT58" s="37">
        <v>882.85366807654032</v>
      </c>
      <c r="DU58" s="37">
        <v>899.99497901236657</v>
      </c>
      <c r="DV58" s="37">
        <v>899.40386967911593</v>
      </c>
      <c r="DW58" s="37">
        <v>886.51845623767542</v>
      </c>
      <c r="DX58" s="37">
        <v>870.32809929719531</v>
      </c>
      <c r="DY58" s="37">
        <v>902.52374970173867</v>
      </c>
      <c r="DZ58" s="37">
        <v>897.35692791678764</v>
      </c>
      <c r="EA58" s="37">
        <v>876.11151453988407</v>
      </c>
      <c r="EB58" s="37">
        <v>854.19341296597872</v>
      </c>
      <c r="EC58" s="37">
        <v>854.67939080309282</v>
      </c>
      <c r="ED58" s="37">
        <v>878.42167667831427</v>
      </c>
      <c r="EE58" s="37">
        <v>854.21713137782615</v>
      </c>
      <c r="EF58" s="37">
        <v>866.12149776127285</v>
      </c>
      <c r="EG58" s="37">
        <v>841.77346529671786</v>
      </c>
      <c r="EH58" s="37">
        <v>855.76452098313166</v>
      </c>
      <c r="EI58" s="37">
        <v>857.23228183521337</v>
      </c>
      <c r="EJ58" s="37">
        <v>861.22182692401657</v>
      </c>
      <c r="EK58" s="37">
        <v>858.90679899676275</v>
      </c>
      <c r="EL58" s="37">
        <v>867.51495425506221</v>
      </c>
      <c r="EM58" s="37">
        <v>876.660820318319</v>
      </c>
      <c r="EN58" s="37">
        <v>862.07588365794425</v>
      </c>
      <c r="EO58" s="37">
        <v>859.20353816823786</v>
      </c>
      <c r="EP58" s="37">
        <v>866.59300534477813</v>
      </c>
      <c r="EQ58" s="37">
        <v>840.03669555501938</v>
      </c>
      <c r="ER58" s="37">
        <v>821.58663360600087</v>
      </c>
      <c r="ES58" s="37">
        <v>816.95701531045347</v>
      </c>
      <c r="ET58" s="37">
        <v>817.89693984084647</v>
      </c>
      <c r="EU58" s="37">
        <v>808.18643348307648</v>
      </c>
      <c r="EV58" s="37">
        <v>770.19186986082798</v>
      </c>
      <c r="EW58" s="37">
        <v>780.67068219115947</v>
      </c>
      <c r="EX58" s="37">
        <v>772.84776281243273</v>
      </c>
      <c r="EY58" s="37">
        <v>751.38360693699019</v>
      </c>
      <c r="EZ58" s="37">
        <v>737.72516480797788</v>
      </c>
      <c r="FA58" s="37">
        <v>738.12661321085</v>
      </c>
      <c r="FB58" s="37">
        <v>747.40601148680685</v>
      </c>
      <c r="FC58" s="37">
        <v>774.80967661912666</v>
      </c>
      <c r="FD58" s="37">
        <v>772.03833350839591</v>
      </c>
      <c r="FE58" s="37">
        <v>778.14409179034192</v>
      </c>
      <c r="FF58" s="37">
        <v>751.22849069708536</v>
      </c>
      <c r="FG58" s="37">
        <v>755.9828735390721</v>
      </c>
      <c r="FH58" s="37">
        <v>773.06820001354754</v>
      </c>
      <c r="FI58" s="37">
        <v>769.74581655923055</v>
      </c>
      <c r="FJ58" s="37">
        <v>763.07774735219346</v>
      </c>
      <c r="FK58" s="37">
        <v>759.79094335175762</v>
      </c>
      <c r="FL58" s="37">
        <v>776.53010304574843</v>
      </c>
      <c r="FM58" s="37">
        <v>769.19758540328451</v>
      </c>
      <c r="FN58" s="37">
        <v>775.47029377452498</v>
      </c>
      <c r="FO58" s="37">
        <v>794.03849396415569</v>
      </c>
      <c r="FP58" s="37">
        <v>806.51300356312993</v>
      </c>
      <c r="FQ58" s="37">
        <v>802.74844559650933</v>
      </c>
      <c r="FR58" s="37">
        <v>781.66266946382245</v>
      </c>
      <c r="FS58" s="37">
        <v>783.21580590318229</v>
      </c>
      <c r="FT58" s="37">
        <v>785.12550556608426</v>
      </c>
      <c r="FU58" s="37">
        <v>789.85190676675722</v>
      </c>
      <c r="FV58" s="37">
        <v>775.04368120989511</v>
      </c>
      <c r="FW58" s="37">
        <v>791.58019110194584</v>
      </c>
      <c r="FX58" s="37">
        <v>769.42591434395865</v>
      </c>
      <c r="FY58" s="37">
        <v>780.18566800275642</v>
      </c>
      <c r="FZ58" s="37">
        <v>782.48894551738135</v>
      </c>
      <c r="GA58" s="37">
        <v>804.19311788194693</v>
      </c>
      <c r="GB58" s="37">
        <v>823.84583451156675</v>
      </c>
      <c r="GC58" s="37">
        <v>829.00175306570873</v>
      </c>
      <c r="GD58" s="37">
        <v>819.52969271703842</v>
      </c>
      <c r="GE58" s="37">
        <v>831.76517806806112</v>
      </c>
      <c r="GF58" s="37">
        <v>835.87745486213862</v>
      </c>
      <c r="GG58" s="37">
        <v>825.75917523742555</v>
      </c>
      <c r="GH58" s="37">
        <v>824.95307718064282</v>
      </c>
      <c r="GI58" s="37">
        <v>814.42826626940121</v>
      </c>
      <c r="GJ58" s="37">
        <v>813.87577589788793</v>
      </c>
      <c r="GK58" s="37">
        <v>790.05930782398548</v>
      </c>
      <c r="GL58" s="37">
        <v>798.04220832714316</v>
      </c>
      <c r="GM58" s="37">
        <v>776.24012972037667</v>
      </c>
      <c r="GN58" s="37">
        <v>789.31268697321275</v>
      </c>
      <c r="GO58" s="37">
        <v>798.84267898704832</v>
      </c>
      <c r="GP58" s="37">
        <v>810.08413831521727</v>
      </c>
      <c r="GQ58" s="37">
        <v>798.38741435534803</v>
      </c>
      <c r="GR58" s="37">
        <v>796.0975729735286</v>
      </c>
      <c r="GS58" s="37">
        <v>797.17031746707005</v>
      </c>
      <c r="GT58" s="37">
        <v>813.277977638636</v>
      </c>
      <c r="GU58" s="37">
        <v>796.85876769344236</v>
      </c>
      <c r="GV58" s="37">
        <v>782.11514371002147</v>
      </c>
      <c r="GW58" s="37">
        <v>793.0942510694066</v>
      </c>
      <c r="GX58" s="37">
        <v>787.06243420556314</v>
      </c>
      <c r="GY58" s="37">
        <v>789.81551102107937</v>
      </c>
      <c r="GZ58" s="37">
        <v>825.49067062854829</v>
      </c>
      <c r="HA58" s="37">
        <v>830.98098932926985</v>
      </c>
      <c r="HB58" s="37">
        <v>818.82591930692138</v>
      </c>
      <c r="HC58" s="37">
        <v>823.2008893925215</v>
      </c>
      <c r="HD58" s="37">
        <v>810.96881096074947</v>
      </c>
      <c r="HE58" s="37">
        <v>807.07530126465451</v>
      </c>
      <c r="HF58" s="37">
        <v>804.43000003208397</v>
      </c>
      <c r="HG58" s="37">
        <v>820.11468176263497</v>
      </c>
      <c r="HH58" s="37">
        <v>798.95147574536441</v>
      </c>
      <c r="HI58" s="37">
        <v>777.05670097158031</v>
      </c>
      <c r="HJ58" s="37">
        <v>766.8037469606669</v>
      </c>
      <c r="HK58" s="37">
        <v>793.48601651838442</v>
      </c>
      <c r="HL58" s="37">
        <v>782.22509957979435</v>
      </c>
      <c r="HM58" s="37">
        <v>774.58145394978033</v>
      </c>
      <c r="HN58" s="37">
        <v>784.24675047072128</v>
      </c>
      <c r="HO58" s="37">
        <v>794.63675561297987</v>
      </c>
      <c r="HP58" s="37">
        <v>797.49393205427782</v>
      </c>
      <c r="HQ58" s="37">
        <v>781.75411033627915</v>
      </c>
      <c r="HR58" s="37">
        <v>781.4776865720703</v>
      </c>
      <c r="HS58" s="37">
        <v>776.50555095440575</v>
      </c>
      <c r="HT58" s="37">
        <v>797.9095498166771</v>
      </c>
      <c r="HU58" s="37">
        <v>816.52866922459236</v>
      </c>
      <c r="HV58" s="37">
        <v>812.68335595228655</v>
      </c>
      <c r="HW58" s="37">
        <v>792.40618125695994</v>
      </c>
      <c r="HX58" s="37">
        <v>820.22802135163499</v>
      </c>
      <c r="HY58" s="37">
        <v>834.8702342273732</v>
      </c>
      <c r="HZ58" s="37">
        <v>837.59400882842021</v>
      </c>
      <c r="IA58" s="37">
        <v>866.23046840665222</v>
      </c>
      <c r="IB58" s="37">
        <v>880.75160519306826</v>
      </c>
      <c r="IC58" s="37">
        <v>892.68513888158407</v>
      </c>
      <c r="ID58" s="37">
        <v>880.00809846031279</v>
      </c>
      <c r="IE58" s="37">
        <v>901.49472092704923</v>
      </c>
      <c r="IF58" s="37">
        <v>891.63188572316744</v>
      </c>
      <c r="IG58" s="37">
        <v>854.53930827497857</v>
      </c>
      <c r="IH58" s="37">
        <v>837.91844636810561</v>
      </c>
      <c r="II58" s="37">
        <v>858.35890467886429</v>
      </c>
      <c r="IJ58" s="37">
        <v>858.37390221443763</v>
      </c>
      <c r="IK58" s="37">
        <v>851.35043955053493</v>
      </c>
      <c r="IL58" s="37">
        <v>838.88851140931899</v>
      </c>
      <c r="IM58" s="37">
        <v>856.38848272159328</v>
      </c>
      <c r="IN58" s="37">
        <v>862.70678622974515</v>
      </c>
    </row>
    <row r="59" spans="1:248" ht="15" x14ac:dyDescent="0.2">
      <c r="A59" s="7">
        <v>760</v>
      </c>
      <c r="B59" s="41">
        <f ca="1"/>
        <v>0</v>
      </c>
      <c r="D59" s="42" cm="1">
        <f t="array" aca="1" ref="D59" ca="1">+price2</f>
        <v>0</v>
      </c>
      <c r="F59" s="76">
        <v>54</v>
      </c>
      <c r="G59" s="37">
        <v>1121.8946886429501</v>
      </c>
      <c r="H59" s="37">
        <v>1145.3251465848261</v>
      </c>
      <c r="I59" s="37">
        <v>1179.2733561542661</v>
      </c>
      <c r="J59" s="37">
        <v>1254.6466148464433</v>
      </c>
      <c r="K59" s="37">
        <v>1234.9735562262126</v>
      </c>
      <c r="L59" s="37">
        <v>1265.4966981138525</v>
      </c>
      <c r="M59" s="37">
        <v>1278.3148865063899</v>
      </c>
      <c r="N59" s="37">
        <v>1256.6682627490504</v>
      </c>
      <c r="O59" s="37">
        <v>1256.9261772595182</v>
      </c>
      <c r="P59" s="37">
        <v>1232.3646960147203</v>
      </c>
      <c r="Q59" s="37">
        <v>1231.2887821484146</v>
      </c>
      <c r="R59" s="37">
        <v>1249.7226508390875</v>
      </c>
      <c r="S59" s="37">
        <v>1357.6453459391487</v>
      </c>
      <c r="T59" s="37">
        <v>1290.8314360579511</v>
      </c>
      <c r="U59" s="37">
        <v>1232.9153921569191</v>
      </c>
      <c r="V59" s="37">
        <v>1213.5427492092801</v>
      </c>
      <c r="W59" s="37">
        <v>1174.4750319329487</v>
      </c>
      <c r="X59" s="37">
        <v>1159.3500925744615</v>
      </c>
      <c r="Y59" s="37">
        <v>1096.9437486986701</v>
      </c>
      <c r="Z59" s="37">
        <v>1104.2883021045661</v>
      </c>
      <c r="AA59" s="37">
        <v>1132.9634633890337</v>
      </c>
      <c r="AB59" s="37">
        <v>1189.7962526712474</v>
      </c>
      <c r="AC59" s="37">
        <v>1201.4552262429975</v>
      </c>
      <c r="AD59" s="37">
        <v>1272.7586784248672</v>
      </c>
      <c r="AE59" s="37">
        <v>1307.2534759456946</v>
      </c>
      <c r="AF59" s="37">
        <v>1359.6417867983146</v>
      </c>
      <c r="AG59" s="37">
        <v>1346.2985813896132</v>
      </c>
      <c r="AH59" s="37">
        <v>1364.2369493822976</v>
      </c>
      <c r="AI59" s="37">
        <v>1347.4985660392447</v>
      </c>
      <c r="AJ59" s="37">
        <v>1323.8097391246622</v>
      </c>
      <c r="AK59" s="37">
        <v>1219.6342513289117</v>
      </c>
      <c r="AL59" s="37">
        <v>1244.0335087878043</v>
      </c>
      <c r="AM59" s="37">
        <v>1280.602289483933</v>
      </c>
      <c r="AN59" s="37">
        <v>1314.0810160156482</v>
      </c>
      <c r="AO59" s="37">
        <v>1349.347118599007</v>
      </c>
      <c r="AP59" s="37">
        <v>1351.48393136393</v>
      </c>
      <c r="AQ59" s="37">
        <v>1280.6284609590618</v>
      </c>
      <c r="AR59" s="37">
        <v>1335.4817620059403</v>
      </c>
      <c r="AS59" s="37">
        <v>1386.6349609068375</v>
      </c>
      <c r="AT59" s="37">
        <v>1449.0420759176277</v>
      </c>
      <c r="AU59" s="37">
        <v>1364.1422962325876</v>
      </c>
      <c r="AV59" s="37">
        <v>1358.4574855443966</v>
      </c>
      <c r="AW59" s="37">
        <v>1297.5062476112148</v>
      </c>
      <c r="AX59" s="37">
        <v>1365.5279580709964</v>
      </c>
      <c r="AY59" s="37">
        <v>1254.3476289973794</v>
      </c>
      <c r="AZ59" s="37">
        <v>1287.5629419650636</v>
      </c>
      <c r="BA59" s="37">
        <v>1323.9425725224444</v>
      </c>
      <c r="BB59" s="37">
        <v>1340.4561661110913</v>
      </c>
      <c r="BC59" s="37">
        <v>1389.3472065977428</v>
      </c>
      <c r="BD59" s="37">
        <v>1422.1093970551783</v>
      </c>
      <c r="BE59" s="37">
        <v>1399.5910726667755</v>
      </c>
      <c r="BF59" s="37">
        <v>1286.6738246652001</v>
      </c>
      <c r="BG59" s="37">
        <v>1287.2279370716294</v>
      </c>
      <c r="BH59" s="37">
        <v>1315.5882255867853</v>
      </c>
      <c r="BI59" s="37">
        <v>1402.3163801014944</v>
      </c>
      <c r="BJ59" s="37">
        <v>1342.2926691069429</v>
      </c>
      <c r="BK59" s="37">
        <v>1348.007043613153</v>
      </c>
      <c r="BL59" s="37">
        <v>1321.2384466804133</v>
      </c>
      <c r="BM59" s="37">
        <v>1281.3810371310262</v>
      </c>
      <c r="BN59" s="37">
        <v>1380.69689319246</v>
      </c>
      <c r="BO59" s="37">
        <v>1381.3563616547683</v>
      </c>
      <c r="BP59" s="37">
        <v>1439.420753139623</v>
      </c>
      <c r="BQ59" s="37">
        <v>1476.4691444415394</v>
      </c>
      <c r="BR59" s="37">
        <v>1405.5018606834926</v>
      </c>
      <c r="BS59" s="37">
        <v>1422.2535784022218</v>
      </c>
      <c r="BT59" s="37">
        <v>1351.0261707635157</v>
      </c>
      <c r="BU59" s="37">
        <v>1396.0013639012141</v>
      </c>
      <c r="BV59" s="37">
        <v>1360.5983175141785</v>
      </c>
      <c r="BW59" s="37">
        <v>1433.8364786020545</v>
      </c>
      <c r="BX59" s="37">
        <v>1239.3937537276074</v>
      </c>
      <c r="BY59" s="37">
        <v>1278.6055802235221</v>
      </c>
      <c r="BZ59" s="37">
        <v>1312.7165166914142</v>
      </c>
      <c r="CA59" s="37">
        <v>1318.7861553449486</v>
      </c>
      <c r="CB59" s="37">
        <v>1359.8163096483675</v>
      </c>
      <c r="CC59" s="37">
        <v>1301.4720372604766</v>
      </c>
      <c r="CD59" s="37">
        <v>1355.938414315048</v>
      </c>
      <c r="CE59" s="37">
        <v>1403.7292474572182</v>
      </c>
      <c r="CF59" s="37">
        <v>1371.4033656068907</v>
      </c>
      <c r="CG59" s="37">
        <v>1383.6960969877052</v>
      </c>
      <c r="CH59" s="37">
        <v>1296.6894778220801</v>
      </c>
      <c r="CI59" s="37">
        <v>1266.9391811948292</v>
      </c>
      <c r="CJ59" s="37">
        <v>1252.0523332458647</v>
      </c>
      <c r="CK59" s="37">
        <v>1255.1794780230657</v>
      </c>
      <c r="CL59" s="37">
        <v>1199.9768568538266</v>
      </c>
      <c r="CM59" s="37">
        <v>1209.173869555412</v>
      </c>
      <c r="CN59" s="37">
        <v>1219.5130333889704</v>
      </c>
      <c r="CO59" s="37">
        <v>1290.3825987395262</v>
      </c>
      <c r="CP59" s="37">
        <v>1219.8684581984135</v>
      </c>
      <c r="CQ59" s="37">
        <v>1300.9510051148975</v>
      </c>
      <c r="CR59" s="37">
        <v>1275.6171657264665</v>
      </c>
      <c r="CS59" s="37">
        <v>1178.0137107378259</v>
      </c>
      <c r="CT59" s="37">
        <v>1151.6587615090618</v>
      </c>
      <c r="CU59" s="37">
        <v>1151.9113555421213</v>
      </c>
      <c r="CV59" s="37">
        <v>1144.2085537755434</v>
      </c>
      <c r="CW59" s="37">
        <v>1196.3919473735621</v>
      </c>
      <c r="CX59" s="37">
        <v>1190.5272881850478</v>
      </c>
      <c r="CY59" s="37">
        <v>1151.3596530939676</v>
      </c>
      <c r="CZ59" s="37">
        <v>1167.4122874031784</v>
      </c>
      <c r="DA59" s="37">
        <v>1200.5502326886069</v>
      </c>
      <c r="DB59" s="37">
        <v>1241.5616177337483</v>
      </c>
      <c r="DC59" s="37">
        <v>1262.4466254577874</v>
      </c>
      <c r="DD59" s="37">
        <v>1219.0367443164512</v>
      </c>
      <c r="DE59" s="37">
        <v>1294.9169459160626</v>
      </c>
      <c r="DF59" s="37">
        <v>1302.7763807697322</v>
      </c>
      <c r="DG59" s="37">
        <v>1320.9345290719609</v>
      </c>
      <c r="DH59" s="37">
        <v>1319.3116533429111</v>
      </c>
      <c r="DI59" s="37">
        <v>1316.1811920004413</v>
      </c>
      <c r="DJ59" s="37">
        <v>1383.3255924625619</v>
      </c>
      <c r="DK59" s="37">
        <v>1360.3547526517209</v>
      </c>
      <c r="DL59" s="37">
        <v>1292.4699554352701</v>
      </c>
      <c r="DM59" s="37">
        <v>1339.9457390482687</v>
      </c>
      <c r="DN59" s="37">
        <v>1425.9680338651829</v>
      </c>
      <c r="DO59" s="37">
        <v>1505.0504820817396</v>
      </c>
      <c r="DP59" s="37">
        <v>1513.0063728967787</v>
      </c>
      <c r="DQ59" s="37">
        <v>1526.6870650971528</v>
      </c>
      <c r="DR59" s="37">
        <v>1609.4313030836845</v>
      </c>
      <c r="DS59" s="37">
        <v>1672.418630913488</v>
      </c>
      <c r="DT59" s="37">
        <v>1630.4339771395919</v>
      </c>
      <c r="DU59" s="37">
        <v>1685.6001922829475</v>
      </c>
      <c r="DV59" s="37">
        <v>1675.0957968467735</v>
      </c>
      <c r="DW59" s="37">
        <v>1678.023931438162</v>
      </c>
      <c r="DX59" s="37">
        <v>1634.2220168346178</v>
      </c>
      <c r="DY59" s="37">
        <v>1538.8153924918081</v>
      </c>
      <c r="DZ59" s="37">
        <v>1600.298533947087</v>
      </c>
      <c r="EA59" s="37">
        <v>1482.9131784910815</v>
      </c>
      <c r="EB59" s="37">
        <v>1560.9371748953831</v>
      </c>
      <c r="EC59" s="37">
        <v>1630.8582871749622</v>
      </c>
      <c r="ED59" s="37">
        <v>1554.4941103698163</v>
      </c>
      <c r="EE59" s="37">
        <v>1558.9328610000659</v>
      </c>
      <c r="EF59" s="37">
        <v>1616.9334223935484</v>
      </c>
      <c r="EG59" s="37">
        <v>1552.5067111190538</v>
      </c>
      <c r="EH59" s="37">
        <v>1445.6854890528616</v>
      </c>
      <c r="EI59" s="37">
        <v>1533.9827556170167</v>
      </c>
      <c r="EJ59" s="37">
        <v>1473.3031911971868</v>
      </c>
      <c r="EK59" s="37">
        <v>1532.945921311768</v>
      </c>
      <c r="EL59" s="37">
        <v>1513.9046313880881</v>
      </c>
      <c r="EM59" s="37">
        <v>1536.6985714222049</v>
      </c>
      <c r="EN59" s="37">
        <v>1558.6679067988671</v>
      </c>
      <c r="EO59" s="37">
        <v>1529.0408629637629</v>
      </c>
      <c r="EP59" s="37">
        <v>1640.0100342029202</v>
      </c>
      <c r="EQ59" s="37">
        <v>1663.2450730010494</v>
      </c>
      <c r="ER59" s="37">
        <v>1623.8995290361245</v>
      </c>
      <c r="ES59" s="37">
        <v>1587.8166359817387</v>
      </c>
      <c r="ET59" s="37">
        <v>1595.6618540320324</v>
      </c>
      <c r="EU59" s="37">
        <v>1562.4059522787966</v>
      </c>
      <c r="EV59" s="37">
        <v>1562.8240737785559</v>
      </c>
      <c r="EW59" s="37">
        <v>1549.3137118170744</v>
      </c>
      <c r="EX59" s="37">
        <v>1578.6594645613091</v>
      </c>
      <c r="EY59" s="37">
        <v>1617.9847428344085</v>
      </c>
      <c r="EZ59" s="37">
        <v>1633.7825789800661</v>
      </c>
      <c r="FA59" s="37">
        <v>1643.8713897975106</v>
      </c>
      <c r="FB59" s="37">
        <v>1736.9429234897498</v>
      </c>
      <c r="FC59" s="37">
        <v>1654.631997929614</v>
      </c>
      <c r="FD59" s="37">
        <v>1493.9054907593043</v>
      </c>
      <c r="FE59" s="37">
        <v>1443.1155972301644</v>
      </c>
      <c r="FF59" s="37">
        <v>1479.4659778269397</v>
      </c>
      <c r="FG59" s="37">
        <v>1468.3288001138269</v>
      </c>
      <c r="FH59" s="37">
        <v>1496.0609066414518</v>
      </c>
      <c r="FI59" s="37">
        <v>1420.7665011198153</v>
      </c>
      <c r="FJ59" s="37">
        <v>1478.0005962512196</v>
      </c>
      <c r="FK59" s="37">
        <v>1403.5570872060941</v>
      </c>
      <c r="FL59" s="37">
        <v>1382.2650864319246</v>
      </c>
      <c r="FM59" s="37">
        <v>1462.9565802466198</v>
      </c>
      <c r="FN59" s="37">
        <v>1479.8384548448751</v>
      </c>
      <c r="FO59" s="37">
        <v>1366.6149141526564</v>
      </c>
      <c r="FP59" s="37">
        <v>1447.0495094997325</v>
      </c>
      <c r="FQ59" s="37">
        <v>1372.9060037468955</v>
      </c>
      <c r="FR59" s="37">
        <v>1349.1695256244452</v>
      </c>
      <c r="FS59" s="37">
        <v>1342.3334812377072</v>
      </c>
      <c r="FT59" s="37">
        <v>1253.4924212140461</v>
      </c>
      <c r="FU59" s="37">
        <v>1285.7276687312933</v>
      </c>
      <c r="FV59" s="37">
        <v>1206.2311383130125</v>
      </c>
      <c r="FW59" s="37">
        <v>1252.9338411163826</v>
      </c>
      <c r="FX59" s="37">
        <v>1198.7577209976821</v>
      </c>
      <c r="FY59" s="37">
        <v>1213.5571511744151</v>
      </c>
      <c r="FZ59" s="37">
        <v>1189.125769708636</v>
      </c>
      <c r="GA59" s="37">
        <v>1219.1675558871807</v>
      </c>
      <c r="GB59" s="37">
        <v>1187.2428757198602</v>
      </c>
      <c r="GC59" s="37">
        <v>1198.0821907602644</v>
      </c>
      <c r="GD59" s="37">
        <v>1226.8530627677264</v>
      </c>
      <c r="GE59" s="37">
        <v>1233.1644658594855</v>
      </c>
      <c r="GF59" s="37">
        <v>1195.6939987234125</v>
      </c>
      <c r="GG59" s="37">
        <v>1234.4645351661616</v>
      </c>
      <c r="GH59" s="37">
        <v>1230.0365993826647</v>
      </c>
      <c r="GI59" s="37">
        <v>1240.5878514942203</v>
      </c>
      <c r="GJ59" s="37">
        <v>1254.4814514036157</v>
      </c>
      <c r="GK59" s="37">
        <v>1254.6317044077068</v>
      </c>
      <c r="GL59" s="37">
        <v>1305.1380468615619</v>
      </c>
      <c r="GM59" s="37">
        <v>1239.9622631798711</v>
      </c>
      <c r="GN59" s="37">
        <v>1207.1687949416259</v>
      </c>
      <c r="GO59" s="37">
        <v>1216.9836815870779</v>
      </c>
      <c r="GP59" s="37">
        <v>1215.7915987877232</v>
      </c>
      <c r="GQ59" s="37">
        <v>1144.4456787460167</v>
      </c>
      <c r="GR59" s="37">
        <v>1138.9220239104509</v>
      </c>
      <c r="GS59" s="37">
        <v>1174.1067874015228</v>
      </c>
      <c r="GT59" s="37">
        <v>1170.3404583482343</v>
      </c>
      <c r="GU59" s="37">
        <v>1214.5087878761219</v>
      </c>
      <c r="GV59" s="37">
        <v>1182.8194652414288</v>
      </c>
      <c r="GW59" s="37">
        <v>1205.7238258235395</v>
      </c>
      <c r="GX59" s="37">
        <v>1237.3177971863545</v>
      </c>
      <c r="GY59" s="37">
        <v>1232.0817938385385</v>
      </c>
      <c r="GZ59" s="37">
        <v>1285.0437613872791</v>
      </c>
      <c r="HA59" s="37">
        <v>1229.5195478935841</v>
      </c>
      <c r="HB59" s="37">
        <v>1178.4468253185173</v>
      </c>
      <c r="HC59" s="37">
        <v>1107.4982378594866</v>
      </c>
      <c r="HD59" s="37">
        <v>1109.7362209126511</v>
      </c>
      <c r="HE59" s="37">
        <v>1170.1434376079485</v>
      </c>
      <c r="HF59" s="37">
        <v>1182.697086831673</v>
      </c>
      <c r="HG59" s="37">
        <v>1237.1323734376749</v>
      </c>
      <c r="HH59" s="37">
        <v>1189.8452502925775</v>
      </c>
      <c r="HI59" s="37">
        <v>1104.1145903142083</v>
      </c>
      <c r="HJ59" s="37">
        <v>1122.9875639344273</v>
      </c>
      <c r="HK59" s="37">
        <v>1084.0383049499064</v>
      </c>
      <c r="HL59" s="37">
        <v>1123.8248534224997</v>
      </c>
      <c r="HM59" s="37">
        <v>1117.3941775913961</v>
      </c>
      <c r="HN59" s="37">
        <v>1108.1157362729646</v>
      </c>
      <c r="HO59" s="37">
        <v>1118.2912647131345</v>
      </c>
      <c r="HP59" s="37">
        <v>1103.6765838753961</v>
      </c>
      <c r="HQ59" s="37">
        <v>1138.252268514299</v>
      </c>
      <c r="HR59" s="37">
        <v>1193.5849619742573</v>
      </c>
      <c r="HS59" s="37">
        <v>1202.4616989812648</v>
      </c>
      <c r="HT59" s="37">
        <v>1126.5030359301231</v>
      </c>
      <c r="HU59" s="37">
        <v>1102.991315922334</v>
      </c>
      <c r="HV59" s="37">
        <v>1080.1163712552157</v>
      </c>
      <c r="HW59" s="37">
        <v>1116.6328416797019</v>
      </c>
      <c r="HX59" s="37">
        <v>1108.0898312521931</v>
      </c>
      <c r="HY59" s="37">
        <v>1165.9501636432681</v>
      </c>
      <c r="HZ59" s="37">
        <v>1075.3344959929004</v>
      </c>
      <c r="IA59" s="37">
        <v>1108.5480987945273</v>
      </c>
      <c r="IB59" s="37">
        <v>1073.4458308900673</v>
      </c>
      <c r="IC59" s="37">
        <v>875.34623547619321</v>
      </c>
      <c r="ID59" s="37">
        <v>930.82423877543681</v>
      </c>
      <c r="IE59" s="37">
        <v>915.82529000267323</v>
      </c>
      <c r="IF59" s="37">
        <v>860.76611599919295</v>
      </c>
      <c r="IG59" s="37">
        <v>870.58526263576118</v>
      </c>
      <c r="IH59" s="37">
        <v>874.36459108244549</v>
      </c>
      <c r="II59" s="37">
        <v>895.1004167906575</v>
      </c>
      <c r="IJ59" s="37">
        <v>882.2528018607353</v>
      </c>
      <c r="IK59" s="37">
        <v>910.18092031786944</v>
      </c>
      <c r="IL59" s="37">
        <v>930.68380435720837</v>
      </c>
      <c r="IM59" s="37">
        <v>1012.3790910149434</v>
      </c>
      <c r="IN59" s="37">
        <v>1017.2691673572718</v>
      </c>
    </row>
    <row r="60" spans="1:248" ht="15" x14ac:dyDescent="0.2">
      <c r="A60" s="7">
        <v>780</v>
      </c>
      <c r="B60" s="41">
        <f ca="1"/>
        <v>0</v>
      </c>
      <c r="D60" s="42" cm="1">
        <f t="array" aca="1" ref="D60" ca="1">+price2</f>
        <v>480.32720310615679</v>
      </c>
      <c r="F60" s="76">
        <v>55</v>
      </c>
      <c r="G60" s="37">
        <v>1121.8946886429501</v>
      </c>
      <c r="H60" s="37">
        <v>1093.1956965894253</v>
      </c>
      <c r="I60" s="37">
        <v>1124.2803203185199</v>
      </c>
      <c r="J60" s="37">
        <v>1071.7561502758103</v>
      </c>
      <c r="K60" s="37">
        <v>1059.1809701510076</v>
      </c>
      <c r="L60" s="37">
        <v>1151.601552799001</v>
      </c>
      <c r="M60" s="37">
        <v>1114.8287206204764</v>
      </c>
      <c r="N60" s="37">
        <v>1112.984689502402</v>
      </c>
      <c r="O60" s="37">
        <v>1137.4983472116323</v>
      </c>
      <c r="P60" s="37">
        <v>1166.8431088266107</v>
      </c>
      <c r="Q60" s="37">
        <v>1162.8996415063864</v>
      </c>
      <c r="R60" s="37">
        <v>1193.0965534311383</v>
      </c>
      <c r="S60" s="37">
        <v>1237.7354193173912</v>
      </c>
      <c r="T60" s="37">
        <v>1259.8101466100513</v>
      </c>
      <c r="U60" s="37">
        <v>1303.8709398147569</v>
      </c>
      <c r="V60" s="37">
        <v>1338.6042433809814</v>
      </c>
      <c r="W60" s="37">
        <v>1351.7550857077063</v>
      </c>
      <c r="X60" s="37">
        <v>1294.1965109817388</v>
      </c>
      <c r="Y60" s="37">
        <v>1264.7065432804291</v>
      </c>
      <c r="Z60" s="37">
        <v>1220.6169249093323</v>
      </c>
      <c r="AA60" s="37">
        <v>1220.7114342169841</v>
      </c>
      <c r="AB60" s="37">
        <v>1244.2731377246128</v>
      </c>
      <c r="AC60" s="37">
        <v>1271.4522327665534</v>
      </c>
      <c r="AD60" s="37">
        <v>1273.7463851670152</v>
      </c>
      <c r="AE60" s="37">
        <v>1277.7601265292526</v>
      </c>
      <c r="AF60" s="37">
        <v>1339.7764652263461</v>
      </c>
      <c r="AG60" s="37">
        <v>1245.4316626741684</v>
      </c>
      <c r="AH60" s="37">
        <v>1258.3486112909015</v>
      </c>
      <c r="AI60" s="37">
        <v>1264.49824849423</v>
      </c>
      <c r="AJ60" s="37">
        <v>1333.6532912808132</v>
      </c>
      <c r="AK60" s="37">
        <v>1381.4956592712767</v>
      </c>
      <c r="AL60" s="37">
        <v>1394.64964543974</v>
      </c>
      <c r="AM60" s="37">
        <v>1421.9352178196207</v>
      </c>
      <c r="AN60" s="37">
        <v>1433.5929755023822</v>
      </c>
      <c r="AO60" s="37">
        <v>1480.8577796649172</v>
      </c>
      <c r="AP60" s="37">
        <v>1476.7896952872568</v>
      </c>
      <c r="AQ60" s="37">
        <v>1431.3193091610394</v>
      </c>
      <c r="AR60" s="37">
        <v>1370.6577924475603</v>
      </c>
      <c r="AS60" s="37">
        <v>1452.2389860591595</v>
      </c>
      <c r="AT60" s="37">
        <v>1415.122328493293</v>
      </c>
      <c r="AU60" s="37">
        <v>1434.1616653739868</v>
      </c>
      <c r="AV60" s="37">
        <v>1435.8647754676256</v>
      </c>
      <c r="AW60" s="37">
        <v>1439.5949140654534</v>
      </c>
      <c r="AX60" s="37">
        <v>1452.0212249279853</v>
      </c>
      <c r="AY60" s="37">
        <v>1398.3499185587295</v>
      </c>
      <c r="AZ60" s="37">
        <v>1365.4967661219978</v>
      </c>
      <c r="BA60" s="37">
        <v>1376.9766047169669</v>
      </c>
      <c r="BB60" s="37">
        <v>1367.3036957469112</v>
      </c>
      <c r="BC60" s="37">
        <v>1396.6839934618165</v>
      </c>
      <c r="BD60" s="37">
        <v>1442.4506754428537</v>
      </c>
      <c r="BE60" s="37">
        <v>1451.5682486268329</v>
      </c>
      <c r="BF60" s="37">
        <v>1379.5515356178084</v>
      </c>
      <c r="BG60" s="37">
        <v>1352.0686989870885</v>
      </c>
      <c r="BH60" s="37">
        <v>1358.5148395535441</v>
      </c>
      <c r="BI60" s="37">
        <v>1371.8069157444882</v>
      </c>
      <c r="BJ60" s="37">
        <v>1378.3756342498305</v>
      </c>
      <c r="BK60" s="37">
        <v>1416.4323738691717</v>
      </c>
      <c r="BL60" s="37">
        <v>1417.0328171935716</v>
      </c>
      <c r="BM60" s="37">
        <v>1350.9228668205174</v>
      </c>
      <c r="BN60" s="37">
        <v>1249.1338381416999</v>
      </c>
      <c r="BO60" s="37">
        <v>1281.8450205962768</v>
      </c>
      <c r="BP60" s="37">
        <v>1260.9023452939305</v>
      </c>
      <c r="BQ60" s="37">
        <v>1270.1286232184682</v>
      </c>
      <c r="BR60" s="37">
        <v>1351.8709332442681</v>
      </c>
      <c r="BS60" s="37">
        <v>1312.8669988287793</v>
      </c>
      <c r="BT60" s="37">
        <v>1302.2153503076247</v>
      </c>
      <c r="BU60" s="37">
        <v>1346.9563417748766</v>
      </c>
      <c r="BV60" s="37">
        <v>1294.9686565058626</v>
      </c>
      <c r="BW60" s="37">
        <v>1431.5976253092713</v>
      </c>
      <c r="BX60" s="37">
        <v>1418.4116203353105</v>
      </c>
      <c r="BY60" s="37">
        <v>1387.1816005009318</v>
      </c>
      <c r="BZ60" s="37">
        <v>1318.4597887914629</v>
      </c>
      <c r="CA60" s="37">
        <v>1396.9338483396361</v>
      </c>
      <c r="CB60" s="37">
        <v>1418.7070796068997</v>
      </c>
      <c r="CC60" s="37">
        <v>1427.2775586160228</v>
      </c>
      <c r="CD60" s="37">
        <v>1430.3357646882512</v>
      </c>
      <c r="CE60" s="37">
        <v>1422.8456661828034</v>
      </c>
      <c r="CF60" s="37">
        <v>1355.1337487411286</v>
      </c>
      <c r="CG60" s="37">
        <v>1324.6275534152689</v>
      </c>
      <c r="CH60" s="37">
        <v>1378.9312088846489</v>
      </c>
      <c r="CI60" s="37">
        <v>1332.3335276775526</v>
      </c>
      <c r="CJ60" s="37">
        <v>1367.5971455857359</v>
      </c>
      <c r="CK60" s="37">
        <v>1463.0374265928929</v>
      </c>
      <c r="CL60" s="37">
        <v>1449.2428411309379</v>
      </c>
      <c r="CM60" s="37">
        <v>1473.9635741124032</v>
      </c>
      <c r="CN60" s="37">
        <v>1446.6317805337565</v>
      </c>
      <c r="CO60" s="37">
        <v>1509.8108059708754</v>
      </c>
      <c r="CP60" s="37">
        <v>1514.6775618355521</v>
      </c>
      <c r="CQ60" s="37">
        <v>1551.9909211089553</v>
      </c>
      <c r="CR60" s="37">
        <v>1533.3337008309591</v>
      </c>
      <c r="CS60" s="37">
        <v>1559.7605631136307</v>
      </c>
      <c r="CT60" s="37">
        <v>1564.2886749013405</v>
      </c>
      <c r="CU60" s="37">
        <v>1583.4019373973811</v>
      </c>
      <c r="CV60" s="37">
        <v>1502.6422881876661</v>
      </c>
      <c r="CW60" s="37">
        <v>1493.1657681190381</v>
      </c>
      <c r="CX60" s="37">
        <v>1527.3987900330119</v>
      </c>
      <c r="CY60" s="37">
        <v>1560.671910985621</v>
      </c>
      <c r="CZ60" s="37">
        <v>1594.1145323937633</v>
      </c>
      <c r="DA60" s="37">
        <v>1573.6556719687396</v>
      </c>
      <c r="DB60" s="37">
        <v>1486.2661345750105</v>
      </c>
      <c r="DC60" s="37">
        <v>1461.9092728906485</v>
      </c>
      <c r="DD60" s="37">
        <v>1484.6780877666308</v>
      </c>
      <c r="DE60" s="37">
        <v>1447.2772019665599</v>
      </c>
      <c r="DF60" s="37">
        <v>1503.9060284825832</v>
      </c>
      <c r="DG60" s="37">
        <v>1481.4482370558762</v>
      </c>
      <c r="DH60" s="37">
        <v>1392.0464295802249</v>
      </c>
      <c r="DI60" s="37">
        <v>1369.2547675807068</v>
      </c>
      <c r="DJ60" s="37">
        <v>1403.0132454033921</v>
      </c>
      <c r="DK60" s="37">
        <v>1385.8379183563643</v>
      </c>
      <c r="DL60" s="37">
        <v>1335.2757579936667</v>
      </c>
      <c r="DM60" s="37">
        <v>1372.7802662038653</v>
      </c>
      <c r="DN60" s="37">
        <v>1527.9979616265175</v>
      </c>
      <c r="DO60" s="37">
        <v>1565.1655417579618</v>
      </c>
      <c r="DP60" s="37">
        <v>1597.5936943100337</v>
      </c>
      <c r="DQ60" s="37">
        <v>1588.5876249282435</v>
      </c>
      <c r="DR60" s="37">
        <v>1589.4891446623699</v>
      </c>
      <c r="DS60" s="37">
        <v>1514.8058529031432</v>
      </c>
      <c r="DT60" s="37">
        <v>1500.2056227885259</v>
      </c>
      <c r="DU60" s="37">
        <v>1420.2409741774679</v>
      </c>
      <c r="DV60" s="37">
        <v>1516.5301870141193</v>
      </c>
      <c r="DW60" s="37">
        <v>1506.1560328493495</v>
      </c>
      <c r="DX60" s="37">
        <v>1485.8044712059884</v>
      </c>
      <c r="DY60" s="37">
        <v>1402.0074492650474</v>
      </c>
      <c r="DZ60" s="37">
        <v>1417.4762190108074</v>
      </c>
      <c r="EA60" s="37">
        <v>1409.2110280999732</v>
      </c>
      <c r="EB60" s="37">
        <v>1409.1627624642902</v>
      </c>
      <c r="EC60" s="37">
        <v>1383.4909715789954</v>
      </c>
      <c r="ED60" s="37">
        <v>1498.1344542093236</v>
      </c>
      <c r="EE60" s="37">
        <v>1549.0543213875139</v>
      </c>
      <c r="EF60" s="37">
        <v>1545.3858107690824</v>
      </c>
      <c r="EG60" s="37">
        <v>1578.3935106111687</v>
      </c>
      <c r="EH60" s="37">
        <v>1603.0893934964818</v>
      </c>
      <c r="EI60" s="37">
        <v>1533.5685375165338</v>
      </c>
      <c r="EJ60" s="37">
        <v>1546.0996290789828</v>
      </c>
      <c r="EK60" s="37">
        <v>1478.2922731378471</v>
      </c>
      <c r="EL60" s="37">
        <v>1481.4459137613039</v>
      </c>
      <c r="EM60" s="37">
        <v>1473.6865061175552</v>
      </c>
      <c r="EN60" s="37">
        <v>1516.7208508130147</v>
      </c>
      <c r="EO60" s="37">
        <v>1524.0137181294997</v>
      </c>
      <c r="EP60" s="37">
        <v>1574.4182104167396</v>
      </c>
      <c r="EQ60" s="37">
        <v>1576.7772300474153</v>
      </c>
      <c r="ER60" s="37">
        <v>1541.8789688860934</v>
      </c>
      <c r="ES60" s="37">
        <v>1563.4064437223858</v>
      </c>
      <c r="ET60" s="37">
        <v>1646.4334281209501</v>
      </c>
      <c r="EU60" s="37">
        <v>1632.2296829656436</v>
      </c>
      <c r="EV60" s="37">
        <v>1682.0636260320073</v>
      </c>
      <c r="EW60" s="37">
        <v>1632.9394941064963</v>
      </c>
      <c r="EX60" s="37">
        <v>1700.8803252073408</v>
      </c>
      <c r="EY60" s="37">
        <v>1762.0246171981905</v>
      </c>
      <c r="EZ60" s="37">
        <v>1725.5778601033253</v>
      </c>
      <c r="FA60" s="37">
        <v>1701.7426271154116</v>
      </c>
      <c r="FB60" s="37">
        <v>1668.3701140521039</v>
      </c>
      <c r="FC60" s="37">
        <v>1731.1851026655702</v>
      </c>
      <c r="FD60" s="37">
        <v>1743.7147138840157</v>
      </c>
      <c r="FE60" s="37">
        <v>1659.027731637419</v>
      </c>
      <c r="FF60" s="37">
        <v>1718.2808101659471</v>
      </c>
      <c r="FG60" s="37">
        <v>1802.9049165824415</v>
      </c>
      <c r="FH60" s="37">
        <v>1792.7286629374858</v>
      </c>
      <c r="FI60" s="37">
        <v>1857.1853890855982</v>
      </c>
      <c r="FJ60" s="37">
        <v>1824.0265568784635</v>
      </c>
      <c r="FK60" s="37">
        <v>1821.3258330671711</v>
      </c>
      <c r="FL60" s="37">
        <v>1957.5982859359731</v>
      </c>
      <c r="FM60" s="37">
        <v>1895.043009202745</v>
      </c>
      <c r="FN60" s="37">
        <v>1803.947446834861</v>
      </c>
      <c r="FO60" s="37">
        <v>1811.7467409523042</v>
      </c>
      <c r="FP60" s="37">
        <v>1810.8523739528853</v>
      </c>
      <c r="FQ60" s="37">
        <v>1849.726911905263</v>
      </c>
      <c r="FR60" s="37">
        <v>1917.9058997415084</v>
      </c>
      <c r="FS60" s="37">
        <v>1990.6467327276193</v>
      </c>
      <c r="FT60" s="37">
        <v>1944.892466093625</v>
      </c>
      <c r="FU60" s="37">
        <v>1957.1249157779525</v>
      </c>
      <c r="FV60" s="37">
        <v>1874.2440916692935</v>
      </c>
      <c r="FW60" s="37">
        <v>1877.8893201296682</v>
      </c>
      <c r="FX60" s="37">
        <v>1882.9815027627369</v>
      </c>
      <c r="FY60" s="37">
        <v>1885.9667167455325</v>
      </c>
      <c r="FZ60" s="37">
        <v>1881.449766628506</v>
      </c>
      <c r="GA60" s="37">
        <v>1771.3412203265032</v>
      </c>
      <c r="GB60" s="37">
        <v>1777.5952256629805</v>
      </c>
      <c r="GC60" s="37">
        <v>1705.9249447614384</v>
      </c>
      <c r="GD60" s="37">
        <v>1646.7119590901004</v>
      </c>
      <c r="GE60" s="37">
        <v>1614.7281784195727</v>
      </c>
      <c r="GF60" s="37">
        <v>1769.6056457652812</v>
      </c>
      <c r="GG60" s="37">
        <v>1801.3999490003946</v>
      </c>
      <c r="GH60" s="37">
        <v>1825.0653224680814</v>
      </c>
      <c r="GI60" s="37">
        <v>1820.1526340017961</v>
      </c>
      <c r="GJ60" s="37">
        <v>1728.6414056649494</v>
      </c>
      <c r="GK60" s="37">
        <v>1721.2068348903508</v>
      </c>
      <c r="GL60" s="37">
        <v>1793.2453402328508</v>
      </c>
      <c r="GM60" s="37">
        <v>1778.5927188716093</v>
      </c>
      <c r="GN60" s="37">
        <v>1820.0037739309612</v>
      </c>
      <c r="GO60" s="37">
        <v>1862.4312787524341</v>
      </c>
      <c r="GP60" s="37">
        <v>1804.1525651099198</v>
      </c>
      <c r="GQ60" s="37">
        <v>1750.7131119750275</v>
      </c>
      <c r="GR60" s="37">
        <v>1714.3926687342193</v>
      </c>
      <c r="GS60" s="37">
        <v>1744.8417723468788</v>
      </c>
      <c r="GT60" s="37">
        <v>1757.9371540931204</v>
      </c>
      <c r="GU60" s="37">
        <v>1843.2236818311173</v>
      </c>
      <c r="GV60" s="37">
        <v>1864.518895289428</v>
      </c>
      <c r="GW60" s="37">
        <v>1851.1557396983806</v>
      </c>
      <c r="GX60" s="37">
        <v>1847.7969813996683</v>
      </c>
      <c r="GY60" s="37">
        <v>1878.1173947439322</v>
      </c>
      <c r="GZ60" s="37">
        <v>1909.7821016778046</v>
      </c>
      <c r="HA60" s="37">
        <v>1962.2266764174901</v>
      </c>
      <c r="HB60" s="37">
        <v>2016.1834103379313</v>
      </c>
      <c r="HC60" s="37">
        <v>2066.3774489675884</v>
      </c>
      <c r="HD60" s="37">
        <v>2089.5408895509654</v>
      </c>
      <c r="HE60" s="37">
        <v>2083.8977937614054</v>
      </c>
      <c r="HF60" s="37">
        <v>2208.9319327443372</v>
      </c>
      <c r="HG60" s="37">
        <v>2155.8525717776715</v>
      </c>
      <c r="HH60" s="37">
        <v>2254.1702232888792</v>
      </c>
      <c r="HI60" s="37">
        <v>2192.1108193921727</v>
      </c>
      <c r="HJ60" s="37">
        <v>2161.8623382667192</v>
      </c>
      <c r="HK60" s="37">
        <v>2172.3605952168678</v>
      </c>
      <c r="HL60" s="37">
        <v>2192.2054801814738</v>
      </c>
      <c r="HM60" s="37">
        <v>2197.500629124544</v>
      </c>
      <c r="HN60" s="37">
        <v>2127.8942703200746</v>
      </c>
      <c r="HO60" s="37">
        <v>1993.8377468975364</v>
      </c>
      <c r="HP60" s="37">
        <v>1903.7106452633295</v>
      </c>
      <c r="HQ60" s="37">
        <v>1872.4721786169971</v>
      </c>
      <c r="HR60" s="37">
        <v>1908.8089297276729</v>
      </c>
      <c r="HS60" s="37">
        <v>1848.3678543030667</v>
      </c>
      <c r="HT60" s="37">
        <v>1843.4144437832044</v>
      </c>
      <c r="HU60" s="37">
        <v>1828.1989289740616</v>
      </c>
      <c r="HV60" s="37">
        <v>1892.6037584633955</v>
      </c>
      <c r="HW60" s="37">
        <v>1930.0878017292696</v>
      </c>
      <c r="HX60" s="37">
        <v>1783.7940843511424</v>
      </c>
      <c r="HY60" s="37">
        <v>1787.1694696003801</v>
      </c>
      <c r="HZ60" s="37">
        <v>1803.2328418993493</v>
      </c>
      <c r="IA60" s="37">
        <v>1819.4382102523675</v>
      </c>
      <c r="IB60" s="37">
        <v>1838.0585585296437</v>
      </c>
      <c r="IC60" s="37">
        <v>1901.7537667931633</v>
      </c>
      <c r="ID60" s="37">
        <v>1944.7947642632178</v>
      </c>
      <c r="IE60" s="37">
        <v>1914.1347521406665</v>
      </c>
      <c r="IF60" s="37">
        <v>1968.673594593751</v>
      </c>
      <c r="IG60" s="37">
        <v>2023.091358925705</v>
      </c>
      <c r="IH60" s="37">
        <v>2089.1235553707565</v>
      </c>
      <c r="II60" s="37">
        <v>2032.9374377828196</v>
      </c>
      <c r="IJ60" s="37">
        <v>2021.7700151268104</v>
      </c>
      <c r="IK60" s="37">
        <v>2000.2933183104121</v>
      </c>
      <c r="IL60" s="37">
        <v>2068.5727180233293</v>
      </c>
      <c r="IM60" s="37">
        <v>2039.1522656991665</v>
      </c>
      <c r="IN60" s="37">
        <v>2071.7738221560694</v>
      </c>
    </row>
    <row r="61" spans="1:248" ht="15" x14ac:dyDescent="0.2">
      <c r="A61" s="7">
        <v>800</v>
      </c>
      <c r="B61" s="41">
        <f ca="1"/>
        <v>0</v>
      </c>
      <c r="D61" s="42" cm="1">
        <f t="array" aca="1" ref="D61" ca="1">+price2</f>
        <v>359.23765615266365</v>
      </c>
      <c r="F61" s="76">
        <v>56</v>
      </c>
      <c r="G61" s="37">
        <v>1121.8946886429501</v>
      </c>
      <c r="H61" s="37">
        <v>1133.5040044674956</v>
      </c>
      <c r="I61" s="37">
        <v>1113.7599557352876</v>
      </c>
      <c r="J61" s="37">
        <v>1049.7447361782777</v>
      </c>
      <c r="K61" s="37">
        <v>1034.3985669329763</v>
      </c>
      <c r="L61" s="37">
        <v>1026.1324797220484</v>
      </c>
      <c r="M61" s="37">
        <v>935.46407057087322</v>
      </c>
      <c r="N61" s="37">
        <v>890.32394597410394</v>
      </c>
      <c r="O61" s="37">
        <v>969.64012940171324</v>
      </c>
      <c r="P61" s="37">
        <v>1012.5430059677765</v>
      </c>
      <c r="Q61" s="37">
        <v>972.89271459695703</v>
      </c>
      <c r="R61" s="37">
        <v>952.23830794304388</v>
      </c>
      <c r="S61" s="37">
        <v>1007.4819220994641</v>
      </c>
      <c r="T61" s="37">
        <v>1004.1907272814434</v>
      </c>
      <c r="U61" s="37">
        <v>1087.1211305120198</v>
      </c>
      <c r="V61" s="37">
        <v>1100.0163767473061</v>
      </c>
      <c r="W61" s="37">
        <v>1111.8767727541594</v>
      </c>
      <c r="X61" s="37">
        <v>1158.8830137692996</v>
      </c>
      <c r="Y61" s="37">
        <v>1192.0512643189504</v>
      </c>
      <c r="Z61" s="37">
        <v>1244.5052292566436</v>
      </c>
      <c r="AA61" s="37">
        <v>1298.9207501608241</v>
      </c>
      <c r="AB61" s="37">
        <v>1252.1463091842263</v>
      </c>
      <c r="AC61" s="37">
        <v>1266.398181867323</v>
      </c>
      <c r="AD61" s="37">
        <v>1234.6639878597125</v>
      </c>
      <c r="AE61" s="37">
        <v>1298.8692988633024</v>
      </c>
      <c r="AF61" s="37">
        <v>1325.3310026335289</v>
      </c>
      <c r="AG61" s="37">
        <v>1356.13856808681</v>
      </c>
      <c r="AH61" s="37">
        <v>1375.215668681941</v>
      </c>
      <c r="AI61" s="37">
        <v>1372.1556258548571</v>
      </c>
      <c r="AJ61" s="37">
        <v>1352.7258181886909</v>
      </c>
      <c r="AK61" s="37">
        <v>1362.42298766001</v>
      </c>
      <c r="AL61" s="37">
        <v>1275.2790135064249</v>
      </c>
      <c r="AM61" s="37">
        <v>1261.9644870877673</v>
      </c>
      <c r="AN61" s="37">
        <v>1157.2219192121461</v>
      </c>
      <c r="AO61" s="37">
        <v>1203.8013072853055</v>
      </c>
      <c r="AP61" s="37">
        <v>1103.7530330238305</v>
      </c>
      <c r="AQ61" s="37">
        <v>1097.5542880053565</v>
      </c>
      <c r="AR61" s="37">
        <v>1063.28503884266</v>
      </c>
      <c r="AS61" s="37">
        <v>957.65521359197112</v>
      </c>
      <c r="AT61" s="37">
        <v>1000.8766120361221</v>
      </c>
      <c r="AU61" s="37">
        <v>998.60479193789581</v>
      </c>
      <c r="AV61" s="37">
        <v>1022.0090950448932</v>
      </c>
      <c r="AW61" s="37">
        <v>960.0808166129284</v>
      </c>
      <c r="AX61" s="37">
        <v>971.67635442213202</v>
      </c>
      <c r="AY61" s="37">
        <v>964.67244173738948</v>
      </c>
      <c r="AZ61" s="37">
        <v>945.71939310782034</v>
      </c>
      <c r="BA61" s="37">
        <v>957.62091765452317</v>
      </c>
      <c r="BB61" s="37">
        <v>1056.8367443684238</v>
      </c>
      <c r="BC61" s="37">
        <v>999.1932220914465</v>
      </c>
      <c r="BD61" s="37">
        <v>959.25503667013595</v>
      </c>
      <c r="BE61" s="37">
        <v>996.69499775753684</v>
      </c>
      <c r="BF61" s="37">
        <v>1005.6692753281868</v>
      </c>
      <c r="BG61" s="37">
        <v>999.62487870377515</v>
      </c>
      <c r="BH61" s="37">
        <v>974.40038832353514</v>
      </c>
      <c r="BI61" s="37">
        <v>931.11299272398355</v>
      </c>
      <c r="BJ61" s="37">
        <v>949.80776967029021</v>
      </c>
      <c r="BK61" s="37">
        <v>946.32603822434555</v>
      </c>
      <c r="BL61" s="37">
        <v>956.0596275686064</v>
      </c>
      <c r="BM61" s="37">
        <v>905.10451802589125</v>
      </c>
      <c r="BN61" s="37">
        <v>947.03075900403883</v>
      </c>
      <c r="BO61" s="37">
        <v>960.55455298463175</v>
      </c>
      <c r="BP61" s="37">
        <v>1006.7679108798486</v>
      </c>
      <c r="BQ61" s="37">
        <v>997.88736256747745</v>
      </c>
      <c r="BR61" s="37">
        <v>1019.5758484802989</v>
      </c>
      <c r="BS61" s="37">
        <v>1031.5868449957609</v>
      </c>
      <c r="BT61" s="37">
        <v>990.81620221287358</v>
      </c>
      <c r="BU61" s="37">
        <v>925.23933177099275</v>
      </c>
      <c r="BV61" s="37">
        <v>918.45866732181321</v>
      </c>
      <c r="BW61" s="37">
        <v>900.48341130904157</v>
      </c>
      <c r="BX61" s="37">
        <v>874.02173744759989</v>
      </c>
      <c r="BY61" s="37">
        <v>869.86090798567784</v>
      </c>
      <c r="BZ61" s="37">
        <v>864.31870817566414</v>
      </c>
      <c r="CA61" s="37">
        <v>862.51859629868909</v>
      </c>
      <c r="CB61" s="37">
        <v>806.31862745469346</v>
      </c>
      <c r="CC61" s="37">
        <v>806.67705049726544</v>
      </c>
      <c r="CD61" s="37">
        <v>799.53200663290704</v>
      </c>
      <c r="CE61" s="37">
        <v>807.53316962778752</v>
      </c>
      <c r="CF61" s="37">
        <v>805.95402845608942</v>
      </c>
      <c r="CG61" s="37">
        <v>788.61908603123265</v>
      </c>
      <c r="CH61" s="37">
        <v>765.09187806900957</v>
      </c>
      <c r="CI61" s="37">
        <v>759.72953931483164</v>
      </c>
      <c r="CJ61" s="37">
        <v>733.25039896363796</v>
      </c>
      <c r="CK61" s="37">
        <v>738.6383822419325</v>
      </c>
      <c r="CL61" s="37">
        <v>704.46575266290404</v>
      </c>
      <c r="CM61" s="37">
        <v>717.58848364961148</v>
      </c>
      <c r="CN61" s="37">
        <v>725.15572629903818</v>
      </c>
      <c r="CO61" s="37">
        <v>672.52168154173512</v>
      </c>
      <c r="CP61" s="37">
        <v>673.04356288182737</v>
      </c>
      <c r="CQ61" s="37">
        <v>641.95662208167778</v>
      </c>
      <c r="CR61" s="37">
        <v>683.1320953428858</v>
      </c>
      <c r="CS61" s="37">
        <v>688.8124295044131</v>
      </c>
      <c r="CT61" s="37">
        <v>689.71967206056888</v>
      </c>
      <c r="CU61" s="37">
        <v>708.8538736678388</v>
      </c>
      <c r="CV61" s="37">
        <v>704.13615505581708</v>
      </c>
      <c r="CW61" s="37">
        <v>689.84313044786802</v>
      </c>
      <c r="CX61" s="37">
        <v>693.15265293059417</v>
      </c>
      <c r="CY61" s="37">
        <v>682.24887624759276</v>
      </c>
      <c r="CZ61" s="37">
        <v>661.29350264910011</v>
      </c>
      <c r="DA61" s="37">
        <v>650.89320961715373</v>
      </c>
      <c r="DB61" s="37">
        <v>651.69508817241683</v>
      </c>
      <c r="DC61" s="37">
        <v>669.01709437598356</v>
      </c>
      <c r="DD61" s="37">
        <v>683.6188157216551</v>
      </c>
      <c r="DE61" s="37">
        <v>680.63857724821651</v>
      </c>
      <c r="DF61" s="37">
        <v>712.27273631502442</v>
      </c>
      <c r="DG61" s="37">
        <v>718.68966324287851</v>
      </c>
      <c r="DH61" s="37">
        <v>730.44779843313836</v>
      </c>
      <c r="DI61" s="37">
        <v>722.86776384527116</v>
      </c>
      <c r="DJ61" s="37">
        <v>697.99310883129601</v>
      </c>
      <c r="DK61" s="37">
        <v>677.09249315598424</v>
      </c>
      <c r="DL61" s="37">
        <v>695.58950976659514</v>
      </c>
      <c r="DM61" s="37">
        <v>712.25405406420623</v>
      </c>
      <c r="DN61" s="37">
        <v>687.99862432224268</v>
      </c>
      <c r="DO61" s="37">
        <v>697.6145264753028</v>
      </c>
      <c r="DP61" s="37">
        <v>691.99992936658759</v>
      </c>
      <c r="DQ61" s="37">
        <v>721.87697689749098</v>
      </c>
      <c r="DR61" s="37">
        <v>740.87052271216089</v>
      </c>
      <c r="DS61" s="37">
        <v>729.70423800385856</v>
      </c>
      <c r="DT61" s="37">
        <v>705.74132514245571</v>
      </c>
      <c r="DU61" s="37">
        <v>743.35194935647723</v>
      </c>
      <c r="DV61" s="37">
        <v>788.92681614266451</v>
      </c>
      <c r="DW61" s="37">
        <v>788.70120301989823</v>
      </c>
      <c r="DX61" s="37">
        <v>817.37200094426282</v>
      </c>
      <c r="DY61" s="37">
        <v>851.27168252340698</v>
      </c>
      <c r="DZ61" s="37">
        <v>864.34105043429258</v>
      </c>
      <c r="EA61" s="37">
        <v>837.99909684674435</v>
      </c>
      <c r="EB61" s="37">
        <v>838.72997523691879</v>
      </c>
      <c r="EC61" s="37">
        <v>842.14177408569867</v>
      </c>
      <c r="ED61" s="37">
        <v>872.34186275587297</v>
      </c>
      <c r="EE61" s="37">
        <v>806.19155299619672</v>
      </c>
      <c r="EF61" s="37">
        <v>880.81849969771747</v>
      </c>
      <c r="EG61" s="37">
        <v>967.46986627005504</v>
      </c>
      <c r="EH61" s="37">
        <v>925.59815004361428</v>
      </c>
      <c r="EI61" s="37">
        <v>945.19364814585072</v>
      </c>
      <c r="EJ61" s="37">
        <v>887.5630445515643</v>
      </c>
      <c r="EK61" s="37">
        <v>912.12893057544682</v>
      </c>
      <c r="EL61" s="37">
        <v>916.6124533962178</v>
      </c>
      <c r="EM61" s="37">
        <v>933.92726724600834</v>
      </c>
      <c r="EN61" s="37">
        <v>884.80262437203919</v>
      </c>
      <c r="EO61" s="37">
        <v>822.47271015037074</v>
      </c>
      <c r="EP61" s="37">
        <v>774.96547500721363</v>
      </c>
      <c r="EQ61" s="37">
        <v>810.07030898434698</v>
      </c>
      <c r="ER61" s="37">
        <v>769.12593854724742</v>
      </c>
      <c r="ES61" s="37">
        <v>784.07382329631162</v>
      </c>
      <c r="ET61" s="37">
        <v>824.6078368336357</v>
      </c>
      <c r="EU61" s="37">
        <v>861.6468381264001</v>
      </c>
      <c r="EV61" s="37">
        <v>909.07678929768008</v>
      </c>
      <c r="EW61" s="37">
        <v>834.55609856354215</v>
      </c>
      <c r="EX61" s="37">
        <v>797.57276185223759</v>
      </c>
      <c r="EY61" s="37">
        <v>749.4955394087367</v>
      </c>
      <c r="EZ61" s="37">
        <v>741.70551943828661</v>
      </c>
      <c r="FA61" s="37">
        <v>740.5969661845885</v>
      </c>
      <c r="FB61" s="37">
        <v>765.42457964126709</v>
      </c>
      <c r="FC61" s="37">
        <v>759.96986861648372</v>
      </c>
      <c r="FD61" s="37">
        <v>755.48743167405632</v>
      </c>
      <c r="FE61" s="37">
        <v>680.48772443275766</v>
      </c>
      <c r="FF61" s="37">
        <v>635.78075306727692</v>
      </c>
      <c r="FG61" s="37">
        <v>587.77299107304202</v>
      </c>
      <c r="FH61" s="37">
        <v>579.90952195117768</v>
      </c>
      <c r="FI61" s="37">
        <v>614.60676443793136</v>
      </c>
      <c r="FJ61" s="37">
        <v>603.86410071416253</v>
      </c>
      <c r="FK61" s="37">
        <v>642.58248440885257</v>
      </c>
      <c r="FL61" s="37">
        <v>657.43024063541611</v>
      </c>
      <c r="FM61" s="37">
        <v>643.53837446209752</v>
      </c>
      <c r="FN61" s="37">
        <v>660.95459862897485</v>
      </c>
      <c r="FO61" s="37">
        <v>683.21282535956652</v>
      </c>
      <c r="FP61" s="37">
        <v>644.22676589132925</v>
      </c>
      <c r="FQ61" s="37">
        <v>620.45408596798723</v>
      </c>
      <c r="FR61" s="37">
        <v>566.79920694834027</v>
      </c>
      <c r="FS61" s="37">
        <v>561.82049740437958</v>
      </c>
      <c r="FT61" s="37">
        <v>575.85944616862184</v>
      </c>
      <c r="FU61" s="37">
        <v>558.3665391882821</v>
      </c>
      <c r="FV61" s="37">
        <v>552.46340508128321</v>
      </c>
      <c r="FW61" s="37">
        <v>551.08896380435931</v>
      </c>
      <c r="FX61" s="37">
        <v>560.40097835016638</v>
      </c>
      <c r="FY61" s="37">
        <v>544.84366523633742</v>
      </c>
      <c r="FZ61" s="37">
        <v>552.92371058719084</v>
      </c>
      <c r="GA61" s="37">
        <v>522.49883405267303</v>
      </c>
      <c r="GB61" s="37">
        <v>530.53910834422652</v>
      </c>
      <c r="GC61" s="37">
        <v>538.89820525703715</v>
      </c>
      <c r="GD61" s="37">
        <v>557.52603814315819</v>
      </c>
      <c r="GE61" s="37">
        <v>557.03964680069043</v>
      </c>
      <c r="GF61" s="37">
        <v>583.81409411541574</v>
      </c>
      <c r="GG61" s="37">
        <v>587.58725253777766</v>
      </c>
      <c r="GH61" s="37">
        <v>559.13646720135432</v>
      </c>
      <c r="GI61" s="37">
        <v>603.58747837042029</v>
      </c>
      <c r="GJ61" s="37">
        <v>684.87942634849162</v>
      </c>
      <c r="GK61" s="37">
        <v>640.18832489681915</v>
      </c>
      <c r="GL61" s="37">
        <v>677.65917953138307</v>
      </c>
      <c r="GM61" s="37">
        <v>661.65065696487181</v>
      </c>
      <c r="GN61" s="37">
        <v>634.0877265299664</v>
      </c>
      <c r="GO61" s="37">
        <v>644.64678159005769</v>
      </c>
      <c r="GP61" s="37">
        <v>630.96167967097369</v>
      </c>
      <c r="GQ61" s="37">
        <v>636.36725526389239</v>
      </c>
      <c r="GR61" s="37">
        <v>633.51367587912978</v>
      </c>
      <c r="GS61" s="37">
        <v>608.87293797719326</v>
      </c>
      <c r="GT61" s="37">
        <v>632.78631827299375</v>
      </c>
      <c r="GU61" s="37">
        <v>677.49925242127597</v>
      </c>
      <c r="GV61" s="37">
        <v>673.12771984381936</v>
      </c>
      <c r="GW61" s="37">
        <v>647.57365206576651</v>
      </c>
      <c r="GX61" s="37">
        <v>619.85836637190641</v>
      </c>
      <c r="GY61" s="37">
        <v>626.85409846187144</v>
      </c>
      <c r="GZ61" s="37">
        <v>627.68208452471129</v>
      </c>
      <c r="HA61" s="37">
        <v>636.60620714670881</v>
      </c>
      <c r="HB61" s="37">
        <v>617.77542827335196</v>
      </c>
      <c r="HC61" s="37">
        <v>600.13978455197616</v>
      </c>
      <c r="HD61" s="37">
        <v>624.20144548557823</v>
      </c>
      <c r="HE61" s="37">
        <v>616.37091160624027</v>
      </c>
      <c r="HF61" s="37">
        <v>618.11755682118951</v>
      </c>
      <c r="HG61" s="37">
        <v>660.1656700500223</v>
      </c>
      <c r="HH61" s="37">
        <v>629.84015607829667</v>
      </c>
      <c r="HI61" s="37">
        <v>633.13014944433678</v>
      </c>
      <c r="HJ61" s="37">
        <v>651.71418307467661</v>
      </c>
      <c r="HK61" s="37">
        <v>719.74421854329137</v>
      </c>
      <c r="HL61" s="37">
        <v>689.84601955494213</v>
      </c>
      <c r="HM61" s="37">
        <v>650.87425630975781</v>
      </c>
      <c r="HN61" s="37">
        <v>629.13634571941475</v>
      </c>
      <c r="HO61" s="37">
        <v>633.9257073619093</v>
      </c>
      <c r="HP61" s="37">
        <v>670.81457307799894</v>
      </c>
      <c r="HQ61" s="37">
        <v>696.34526797067713</v>
      </c>
      <c r="HR61" s="37">
        <v>688.52483222796775</v>
      </c>
      <c r="HS61" s="37">
        <v>697.16365495330513</v>
      </c>
      <c r="HT61" s="37">
        <v>720.01435292543306</v>
      </c>
      <c r="HU61" s="37">
        <v>730.09454657565402</v>
      </c>
      <c r="HV61" s="37">
        <v>716.97044887870459</v>
      </c>
      <c r="HW61" s="37">
        <v>762.94189914200467</v>
      </c>
      <c r="HX61" s="37">
        <v>834.11510748922126</v>
      </c>
      <c r="HY61" s="37">
        <v>832.93337400192172</v>
      </c>
      <c r="HZ61" s="37">
        <v>808.78408202316405</v>
      </c>
      <c r="IA61" s="37">
        <v>845.96823353616924</v>
      </c>
      <c r="IB61" s="37">
        <v>906.69587576777258</v>
      </c>
      <c r="IC61" s="37">
        <v>927.66100131333951</v>
      </c>
      <c r="ID61" s="37">
        <v>944.42425518219932</v>
      </c>
      <c r="IE61" s="37">
        <v>993.97328648438543</v>
      </c>
      <c r="IF61" s="37">
        <v>1081.7451106384638</v>
      </c>
      <c r="IG61" s="37">
        <v>1199.0487133427387</v>
      </c>
      <c r="IH61" s="37">
        <v>1245.6254446997377</v>
      </c>
      <c r="II61" s="37">
        <v>1121.0734484942911</v>
      </c>
      <c r="IJ61" s="37">
        <v>1010.8902479951836</v>
      </c>
      <c r="IK61" s="37">
        <v>1061.9757124742389</v>
      </c>
      <c r="IL61" s="37">
        <v>1080.1116586467911</v>
      </c>
      <c r="IM61" s="37">
        <v>1123.660794786538</v>
      </c>
      <c r="IN61" s="37">
        <v>1192.4656486384599</v>
      </c>
    </row>
    <row r="62" spans="1:248" ht="15" x14ac:dyDescent="0.2">
      <c r="A62" s="7">
        <v>820</v>
      </c>
      <c r="B62" s="41">
        <f ca="1"/>
        <v>0</v>
      </c>
      <c r="D62" s="42" cm="1">
        <f t="array" aca="1" ref="D62" ca="1">+price2</f>
        <v>292.76671131701744</v>
      </c>
      <c r="F62" s="76">
        <v>57</v>
      </c>
      <c r="G62" s="37">
        <v>1121.8946886429501</v>
      </c>
      <c r="H62" s="37">
        <v>1108.4494200559104</v>
      </c>
      <c r="I62" s="37">
        <v>1075.4855458530808</v>
      </c>
      <c r="J62" s="37">
        <v>1081.2166986325014</v>
      </c>
      <c r="K62" s="37">
        <v>1119.0630978194172</v>
      </c>
      <c r="L62" s="37">
        <v>1042.0174586038002</v>
      </c>
      <c r="M62" s="37">
        <v>1024.7501567445861</v>
      </c>
      <c r="N62" s="37">
        <v>1010.5770745212538</v>
      </c>
      <c r="O62" s="37">
        <v>1008.7817316854646</v>
      </c>
      <c r="P62" s="37">
        <v>964.26790259716643</v>
      </c>
      <c r="Q62" s="37">
        <v>987.95172903745731</v>
      </c>
      <c r="R62" s="37">
        <v>980.17795437010739</v>
      </c>
      <c r="S62" s="37">
        <v>966.26169692989356</v>
      </c>
      <c r="T62" s="37">
        <v>981.68773712909365</v>
      </c>
      <c r="U62" s="37">
        <v>1031.0364630297186</v>
      </c>
      <c r="V62" s="37">
        <v>1060.5132063606127</v>
      </c>
      <c r="W62" s="37">
        <v>1076.8292604693006</v>
      </c>
      <c r="X62" s="37">
        <v>1092.4964043438549</v>
      </c>
      <c r="Y62" s="37">
        <v>1036.8776752428212</v>
      </c>
      <c r="Z62" s="37">
        <v>1078.791320723283</v>
      </c>
      <c r="AA62" s="37">
        <v>1135.3060870458689</v>
      </c>
      <c r="AB62" s="37">
        <v>1104.051863415352</v>
      </c>
      <c r="AC62" s="37">
        <v>1075.6831810141362</v>
      </c>
      <c r="AD62" s="37">
        <v>1093.0670890873726</v>
      </c>
      <c r="AE62" s="37">
        <v>1124.1242350226701</v>
      </c>
      <c r="AF62" s="37">
        <v>1082.5051038258553</v>
      </c>
      <c r="AG62" s="37">
        <v>1112.3803600306662</v>
      </c>
      <c r="AH62" s="37">
        <v>1123.140412255101</v>
      </c>
      <c r="AI62" s="37">
        <v>1083.0480975143164</v>
      </c>
      <c r="AJ62" s="37">
        <v>1104.1442128235039</v>
      </c>
      <c r="AK62" s="37">
        <v>1129.1835092094791</v>
      </c>
      <c r="AL62" s="37">
        <v>1106.782844949814</v>
      </c>
      <c r="AM62" s="37">
        <v>1098.5335201960927</v>
      </c>
      <c r="AN62" s="37">
        <v>1094.7326732786303</v>
      </c>
      <c r="AO62" s="37">
        <v>1108.2442474971945</v>
      </c>
      <c r="AP62" s="37">
        <v>1090.8656815673912</v>
      </c>
      <c r="AQ62" s="37">
        <v>1129.4020959175677</v>
      </c>
      <c r="AR62" s="37">
        <v>1119.0605028881644</v>
      </c>
      <c r="AS62" s="37">
        <v>1116.6123823297469</v>
      </c>
      <c r="AT62" s="37">
        <v>1106.8514609964038</v>
      </c>
      <c r="AU62" s="37">
        <v>1118.2607303405566</v>
      </c>
      <c r="AV62" s="37">
        <v>1113.166123120563</v>
      </c>
      <c r="AW62" s="37">
        <v>1171.2792468953141</v>
      </c>
      <c r="AX62" s="37">
        <v>1119.3436659863237</v>
      </c>
      <c r="AY62" s="37">
        <v>1153.9240351091939</v>
      </c>
      <c r="AZ62" s="37">
        <v>1172.6268362017788</v>
      </c>
      <c r="BA62" s="37">
        <v>1138.154974753169</v>
      </c>
      <c r="BB62" s="37">
        <v>1190.9391597312931</v>
      </c>
      <c r="BC62" s="37">
        <v>1173.7376828864733</v>
      </c>
      <c r="BD62" s="37">
        <v>1181.7258461874296</v>
      </c>
      <c r="BE62" s="37">
        <v>1157.4119072528517</v>
      </c>
      <c r="BF62" s="37">
        <v>1267.4790984000201</v>
      </c>
      <c r="BG62" s="37">
        <v>1270.2856469359222</v>
      </c>
      <c r="BH62" s="37">
        <v>1255.0939236283666</v>
      </c>
      <c r="BI62" s="37">
        <v>1187.9459348155037</v>
      </c>
      <c r="BJ62" s="37">
        <v>1148.5287827045472</v>
      </c>
      <c r="BK62" s="37">
        <v>1161.0276419112538</v>
      </c>
      <c r="BL62" s="37">
        <v>1220.6352440202443</v>
      </c>
      <c r="BM62" s="37">
        <v>1198.9596688587267</v>
      </c>
      <c r="BN62" s="37">
        <v>1207.7341443690905</v>
      </c>
      <c r="BO62" s="37">
        <v>1225.7571727269763</v>
      </c>
      <c r="BP62" s="37">
        <v>1259.2433565107119</v>
      </c>
      <c r="BQ62" s="37">
        <v>1302.2418596417695</v>
      </c>
      <c r="BR62" s="37">
        <v>1309.3841950348487</v>
      </c>
      <c r="BS62" s="37">
        <v>1281.2518550044217</v>
      </c>
      <c r="BT62" s="37">
        <v>1373.8410691597103</v>
      </c>
      <c r="BU62" s="37">
        <v>1411.2092194993422</v>
      </c>
      <c r="BV62" s="37">
        <v>1428.5579086756184</v>
      </c>
      <c r="BW62" s="37">
        <v>1469.560789145577</v>
      </c>
      <c r="BX62" s="37">
        <v>1453.0004150403429</v>
      </c>
      <c r="BY62" s="37">
        <v>1457.3024921487518</v>
      </c>
      <c r="BZ62" s="37">
        <v>1372.8888198657919</v>
      </c>
      <c r="CA62" s="37">
        <v>1380.949600761302</v>
      </c>
      <c r="CB62" s="37">
        <v>1314.0759921359736</v>
      </c>
      <c r="CC62" s="37">
        <v>1365.8014071916903</v>
      </c>
      <c r="CD62" s="37">
        <v>1345.3917730696737</v>
      </c>
      <c r="CE62" s="37">
        <v>1345.0830775150116</v>
      </c>
      <c r="CF62" s="37">
        <v>1341.7663113965541</v>
      </c>
      <c r="CG62" s="37">
        <v>1388.4079632908922</v>
      </c>
      <c r="CH62" s="37">
        <v>1413.2236046864475</v>
      </c>
      <c r="CI62" s="37">
        <v>1454.5796193637045</v>
      </c>
      <c r="CJ62" s="37">
        <v>1403.9858135935619</v>
      </c>
      <c r="CK62" s="37">
        <v>1305.9425915318618</v>
      </c>
      <c r="CL62" s="37">
        <v>1316.0407387390642</v>
      </c>
      <c r="CM62" s="37">
        <v>1320.3734548288783</v>
      </c>
      <c r="CN62" s="37">
        <v>1341.8389780844775</v>
      </c>
      <c r="CO62" s="37">
        <v>1293.6379724763119</v>
      </c>
      <c r="CP62" s="37">
        <v>1265.5050656702588</v>
      </c>
      <c r="CQ62" s="37">
        <v>1287.3388685766117</v>
      </c>
      <c r="CR62" s="37">
        <v>1336.0233833777979</v>
      </c>
      <c r="CS62" s="37">
        <v>1341.5997316523349</v>
      </c>
      <c r="CT62" s="37">
        <v>1314.1428864313109</v>
      </c>
      <c r="CU62" s="37">
        <v>1212.3522279056037</v>
      </c>
      <c r="CV62" s="37">
        <v>1221.4619645143036</v>
      </c>
      <c r="CW62" s="37">
        <v>1139.7447738670082</v>
      </c>
      <c r="CX62" s="37">
        <v>1149.1312364724145</v>
      </c>
      <c r="CY62" s="37">
        <v>1158.5106168554782</v>
      </c>
      <c r="CZ62" s="37">
        <v>1253.3496986386465</v>
      </c>
      <c r="DA62" s="37">
        <v>1268.414082798359</v>
      </c>
      <c r="DB62" s="37">
        <v>1239.5907076302663</v>
      </c>
      <c r="DC62" s="37">
        <v>1280.825859803198</v>
      </c>
      <c r="DD62" s="37">
        <v>1141.4006328418104</v>
      </c>
      <c r="DE62" s="37">
        <v>1098.7454318387631</v>
      </c>
      <c r="DF62" s="37">
        <v>1065.4830244027994</v>
      </c>
      <c r="DG62" s="37">
        <v>1048.272893563427</v>
      </c>
      <c r="DH62" s="37">
        <v>1033.8739799771886</v>
      </c>
      <c r="DI62" s="37">
        <v>997.0733966405669</v>
      </c>
      <c r="DJ62" s="37">
        <v>924.46211776771486</v>
      </c>
      <c r="DK62" s="37">
        <v>920.81976838533114</v>
      </c>
      <c r="DL62" s="37">
        <v>936.95469919062919</v>
      </c>
      <c r="DM62" s="37">
        <v>985.73046444828844</v>
      </c>
      <c r="DN62" s="37">
        <v>990.80601986689305</v>
      </c>
      <c r="DO62" s="37">
        <v>988.31714008850349</v>
      </c>
      <c r="DP62" s="37">
        <v>1043.4703457444418</v>
      </c>
      <c r="DQ62" s="37">
        <v>1099.8509552415962</v>
      </c>
      <c r="DR62" s="37">
        <v>1108.1637217430723</v>
      </c>
      <c r="DS62" s="37">
        <v>1153.2389380904808</v>
      </c>
      <c r="DT62" s="37">
        <v>1088.481111792004</v>
      </c>
      <c r="DU62" s="37">
        <v>1064.3873047671457</v>
      </c>
      <c r="DV62" s="37">
        <v>1087.9218178306655</v>
      </c>
      <c r="DW62" s="37">
        <v>1070.2347945368706</v>
      </c>
      <c r="DX62" s="37">
        <v>1109.0262692577116</v>
      </c>
      <c r="DY62" s="37">
        <v>1121.3241617770436</v>
      </c>
      <c r="DZ62" s="37">
        <v>1056.3962488425345</v>
      </c>
      <c r="EA62" s="37">
        <v>1169.7154106008741</v>
      </c>
      <c r="EB62" s="37">
        <v>1149.2250804345272</v>
      </c>
      <c r="EC62" s="37">
        <v>1131.1856597113185</v>
      </c>
      <c r="ED62" s="37">
        <v>1103.655711300946</v>
      </c>
      <c r="EE62" s="37">
        <v>1140.6293744876268</v>
      </c>
      <c r="EF62" s="37">
        <v>1104.010407022656</v>
      </c>
      <c r="EG62" s="37">
        <v>1055.2724103474484</v>
      </c>
      <c r="EH62" s="37">
        <v>1010.0093142550594</v>
      </c>
      <c r="EI62" s="37">
        <v>994.02890977261256</v>
      </c>
      <c r="EJ62" s="37">
        <v>992.01899524107228</v>
      </c>
      <c r="EK62" s="37">
        <v>986.870461361872</v>
      </c>
      <c r="EL62" s="37">
        <v>915.62313939516866</v>
      </c>
      <c r="EM62" s="37">
        <v>970.45412686181544</v>
      </c>
      <c r="EN62" s="37">
        <v>1009.1282995561597</v>
      </c>
      <c r="EO62" s="37">
        <v>1086.8728355140749</v>
      </c>
      <c r="EP62" s="37">
        <v>1216.1928691589997</v>
      </c>
      <c r="EQ62" s="37">
        <v>1257.0064787778811</v>
      </c>
      <c r="ER62" s="37">
        <v>1331.8122956888371</v>
      </c>
      <c r="ES62" s="37">
        <v>1309.2558192084648</v>
      </c>
      <c r="ET62" s="37">
        <v>1375.7214747856074</v>
      </c>
      <c r="EU62" s="37">
        <v>1406.9069212802885</v>
      </c>
      <c r="EV62" s="37">
        <v>1351.579824301489</v>
      </c>
      <c r="EW62" s="37">
        <v>1480.3522437739357</v>
      </c>
      <c r="EX62" s="37">
        <v>1424.8466397240384</v>
      </c>
      <c r="EY62" s="37">
        <v>1402.2508035761825</v>
      </c>
      <c r="EZ62" s="37">
        <v>1345.3399037191941</v>
      </c>
      <c r="FA62" s="37">
        <v>1383.7972603493431</v>
      </c>
      <c r="FB62" s="37">
        <v>1260.7820881830432</v>
      </c>
      <c r="FC62" s="37">
        <v>1316.5963982532803</v>
      </c>
      <c r="FD62" s="37">
        <v>1340.8886344312825</v>
      </c>
      <c r="FE62" s="37">
        <v>1390.6542101933114</v>
      </c>
      <c r="FF62" s="37">
        <v>1406.7097648937342</v>
      </c>
      <c r="FG62" s="37">
        <v>1451.2848907390189</v>
      </c>
      <c r="FH62" s="37">
        <v>1423.929978405527</v>
      </c>
      <c r="FI62" s="37">
        <v>1446.0043222562281</v>
      </c>
      <c r="FJ62" s="37">
        <v>1395.8000820423388</v>
      </c>
      <c r="FK62" s="37">
        <v>1420.9053027638186</v>
      </c>
      <c r="FL62" s="37">
        <v>1453.2361665937378</v>
      </c>
      <c r="FM62" s="37">
        <v>1609.9512284504215</v>
      </c>
      <c r="FN62" s="37">
        <v>1623.6942872317368</v>
      </c>
      <c r="FO62" s="37">
        <v>1526.3338323171304</v>
      </c>
      <c r="FP62" s="37">
        <v>1553.7776973052842</v>
      </c>
      <c r="FQ62" s="37">
        <v>1526.5225300903392</v>
      </c>
      <c r="FR62" s="37">
        <v>1588.7759513279771</v>
      </c>
      <c r="FS62" s="37">
        <v>1649.3676738521772</v>
      </c>
      <c r="FT62" s="37">
        <v>1623.5106543501888</v>
      </c>
      <c r="FU62" s="37">
        <v>1661.4938029142129</v>
      </c>
      <c r="FV62" s="37">
        <v>1665.2027684889899</v>
      </c>
      <c r="FW62" s="37">
        <v>1690.1993632397271</v>
      </c>
      <c r="FX62" s="37">
        <v>1780.6866902443157</v>
      </c>
      <c r="FY62" s="37">
        <v>1859.9703496629286</v>
      </c>
      <c r="FZ62" s="37">
        <v>1850.7677321115762</v>
      </c>
      <c r="GA62" s="37">
        <v>1876.047965576349</v>
      </c>
      <c r="GB62" s="37">
        <v>2086.5624680305705</v>
      </c>
      <c r="GC62" s="37">
        <v>1935.6012991457326</v>
      </c>
      <c r="GD62" s="37">
        <v>2018.084562739637</v>
      </c>
      <c r="GE62" s="37">
        <v>1905.0384461067442</v>
      </c>
      <c r="GF62" s="37">
        <v>1875.7960637820033</v>
      </c>
      <c r="GG62" s="37">
        <v>1878.6030512643372</v>
      </c>
      <c r="GH62" s="37">
        <v>1787.1909794694943</v>
      </c>
      <c r="GI62" s="37">
        <v>1880.9618391621427</v>
      </c>
      <c r="GJ62" s="37">
        <v>1975.6254612147527</v>
      </c>
      <c r="GK62" s="37">
        <v>1929.0362813931449</v>
      </c>
      <c r="GL62" s="37">
        <v>1997.7185142561623</v>
      </c>
      <c r="GM62" s="37">
        <v>2093.1290111991452</v>
      </c>
      <c r="GN62" s="37">
        <v>2273.7287726464442</v>
      </c>
      <c r="GO62" s="37">
        <v>2364.5285606574721</v>
      </c>
      <c r="GP62" s="37">
        <v>2448.131450478651</v>
      </c>
      <c r="GQ62" s="37">
        <v>2556.9326539003155</v>
      </c>
      <c r="GR62" s="37">
        <v>2519.4323457364703</v>
      </c>
      <c r="GS62" s="37">
        <v>2422.8514544146215</v>
      </c>
      <c r="GT62" s="37">
        <v>2408.9408358130095</v>
      </c>
      <c r="GU62" s="37">
        <v>2349.5710098986447</v>
      </c>
      <c r="GV62" s="37">
        <v>2324.108810118631</v>
      </c>
      <c r="GW62" s="37">
        <v>2235.4149341579582</v>
      </c>
      <c r="GX62" s="37">
        <v>2301.0684189171188</v>
      </c>
      <c r="GY62" s="37">
        <v>2409.6048705857761</v>
      </c>
      <c r="GZ62" s="37">
        <v>2278.7397273229667</v>
      </c>
      <c r="HA62" s="37">
        <v>2256.0645436543518</v>
      </c>
      <c r="HB62" s="37">
        <v>2101.9021300869153</v>
      </c>
      <c r="HC62" s="37">
        <v>2167.7674828664894</v>
      </c>
      <c r="HD62" s="37">
        <v>2199.0492343923725</v>
      </c>
      <c r="HE62" s="37">
        <v>2125.0036728946893</v>
      </c>
      <c r="HF62" s="37">
        <v>2244.3470162559383</v>
      </c>
      <c r="HG62" s="37">
        <v>2273.2335132227727</v>
      </c>
      <c r="HH62" s="37">
        <v>2194.1091133898958</v>
      </c>
      <c r="HI62" s="37">
        <v>2140.0038167699036</v>
      </c>
      <c r="HJ62" s="37">
        <v>2026.7684914964982</v>
      </c>
      <c r="HK62" s="37">
        <v>1985.341203436453</v>
      </c>
      <c r="HL62" s="37">
        <v>2081.761787927931</v>
      </c>
      <c r="HM62" s="37">
        <v>1952.352659368433</v>
      </c>
      <c r="HN62" s="37">
        <v>1886.0676791581163</v>
      </c>
      <c r="HO62" s="37">
        <v>1790.1071068659255</v>
      </c>
      <c r="HP62" s="37">
        <v>1658.810260253422</v>
      </c>
      <c r="HQ62" s="37">
        <v>1688.9096678050726</v>
      </c>
      <c r="HR62" s="37">
        <v>1613.4162660410736</v>
      </c>
      <c r="HS62" s="37">
        <v>1565.0730247697688</v>
      </c>
      <c r="HT62" s="37">
        <v>1631.2444110753695</v>
      </c>
      <c r="HU62" s="37">
        <v>1692.9022369893162</v>
      </c>
      <c r="HV62" s="37">
        <v>1587.9893737974407</v>
      </c>
      <c r="HW62" s="37">
        <v>1665.577367741934</v>
      </c>
      <c r="HX62" s="37">
        <v>1628.9295104257949</v>
      </c>
      <c r="HY62" s="37">
        <v>1631.8755837994399</v>
      </c>
      <c r="HZ62" s="37">
        <v>1578.6140729444217</v>
      </c>
      <c r="IA62" s="37">
        <v>1609.90612161893</v>
      </c>
      <c r="IB62" s="37">
        <v>1604.1310701678399</v>
      </c>
      <c r="IC62" s="37">
        <v>1483.1163265617511</v>
      </c>
      <c r="ID62" s="37">
        <v>1541.5049201147281</v>
      </c>
      <c r="IE62" s="37">
        <v>1457.4549691653053</v>
      </c>
      <c r="IF62" s="37">
        <v>1451.207967547296</v>
      </c>
      <c r="IG62" s="37">
        <v>1580.1259467417494</v>
      </c>
      <c r="IH62" s="37">
        <v>1608.1290110583966</v>
      </c>
      <c r="II62" s="37">
        <v>1628.5057090576147</v>
      </c>
      <c r="IJ62" s="37">
        <v>1571.3065139909638</v>
      </c>
      <c r="IK62" s="37">
        <v>1557.7904595420757</v>
      </c>
      <c r="IL62" s="37">
        <v>1683.0478291663862</v>
      </c>
      <c r="IM62" s="37">
        <v>1588.0048135406942</v>
      </c>
      <c r="IN62" s="37">
        <v>1705.5824004355773</v>
      </c>
    </row>
    <row r="63" spans="1:248" ht="15" x14ac:dyDescent="0.2">
      <c r="A63" s="7">
        <v>840</v>
      </c>
      <c r="B63" s="41">
        <f ca="1"/>
        <v>0</v>
      </c>
      <c r="D63" s="42" cm="1">
        <f t="array" aca="1" ref="D63" ca="1">+price2</f>
        <v>375.85632886791296</v>
      </c>
      <c r="F63" s="76">
        <v>58</v>
      </c>
      <c r="G63" s="37">
        <v>1121.8946886429501</v>
      </c>
      <c r="H63" s="37">
        <v>1134.8075944373127</v>
      </c>
      <c r="I63" s="37">
        <v>1099.6445031039575</v>
      </c>
      <c r="J63" s="37">
        <v>1134.0114225921589</v>
      </c>
      <c r="K63" s="37">
        <v>1159.3850566056967</v>
      </c>
      <c r="L63" s="37">
        <v>1217.2958289406943</v>
      </c>
      <c r="M63" s="37">
        <v>1249.1046820213899</v>
      </c>
      <c r="N63" s="37">
        <v>1246.4737903034716</v>
      </c>
      <c r="O63" s="37">
        <v>1271.5031263497197</v>
      </c>
      <c r="P63" s="37">
        <v>1280.7495127793645</v>
      </c>
      <c r="Q63" s="37">
        <v>1228.0251042457578</v>
      </c>
      <c r="R63" s="37">
        <v>1200.9601519494117</v>
      </c>
      <c r="S63" s="37">
        <v>1200.408376697781</v>
      </c>
      <c r="T63" s="37">
        <v>1230.156207021887</v>
      </c>
      <c r="U63" s="37">
        <v>1230.4996891633834</v>
      </c>
      <c r="V63" s="37">
        <v>1211.6814439801517</v>
      </c>
      <c r="W63" s="37">
        <v>1237.1410756546509</v>
      </c>
      <c r="X63" s="37">
        <v>1215.1585661806039</v>
      </c>
      <c r="Y63" s="37">
        <v>1242.158402158014</v>
      </c>
      <c r="Z63" s="37">
        <v>1223.3255078284756</v>
      </c>
      <c r="AA63" s="37">
        <v>1237.3105460286579</v>
      </c>
      <c r="AB63" s="37">
        <v>1240.3391279347034</v>
      </c>
      <c r="AC63" s="37">
        <v>1224.582222125624</v>
      </c>
      <c r="AD63" s="37">
        <v>1202.0624358485172</v>
      </c>
      <c r="AE63" s="37">
        <v>1224.2238025192037</v>
      </c>
      <c r="AF63" s="37">
        <v>1274.8563368172913</v>
      </c>
      <c r="AG63" s="37">
        <v>1360.0331580472407</v>
      </c>
      <c r="AH63" s="37">
        <v>1343.6908919512468</v>
      </c>
      <c r="AI63" s="37">
        <v>1337.8355678529892</v>
      </c>
      <c r="AJ63" s="37">
        <v>1314.9468084565012</v>
      </c>
      <c r="AK63" s="37">
        <v>1324.9887938109964</v>
      </c>
      <c r="AL63" s="37">
        <v>1332.671357285102</v>
      </c>
      <c r="AM63" s="37">
        <v>1336.8840625161104</v>
      </c>
      <c r="AN63" s="37">
        <v>1370.9583501219722</v>
      </c>
      <c r="AO63" s="37">
        <v>1413.1388023770985</v>
      </c>
      <c r="AP63" s="37">
        <v>1367.0978509352549</v>
      </c>
      <c r="AQ63" s="37">
        <v>1387.5001336223299</v>
      </c>
      <c r="AR63" s="37">
        <v>1383.2654629655342</v>
      </c>
      <c r="AS63" s="37">
        <v>1352.2208123268749</v>
      </c>
      <c r="AT63" s="37">
        <v>1345.829640126143</v>
      </c>
      <c r="AU63" s="37">
        <v>1384.4729390203831</v>
      </c>
      <c r="AV63" s="37">
        <v>1366.9622590875715</v>
      </c>
      <c r="AW63" s="37">
        <v>1422.0745684238984</v>
      </c>
      <c r="AX63" s="37">
        <v>1457.7466732925338</v>
      </c>
      <c r="AY63" s="37">
        <v>1450.545791085407</v>
      </c>
      <c r="AZ63" s="37">
        <v>1476.2846131236436</v>
      </c>
      <c r="BA63" s="37">
        <v>1481.2134513284172</v>
      </c>
      <c r="BB63" s="37">
        <v>1453.9081013081477</v>
      </c>
      <c r="BC63" s="37">
        <v>1395.168507205417</v>
      </c>
      <c r="BD63" s="37">
        <v>1408.2285707650797</v>
      </c>
      <c r="BE63" s="37">
        <v>1402.5918415389463</v>
      </c>
      <c r="BF63" s="37">
        <v>1428.4207343144278</v>
      </c>
      <c r="BG63" s="37">
        <v>1423.6604833259307</v>
      </c>
      <c r="BH63" s="37">
        <v>1455.3422086793785</v>
      </c>
      <c r="BI63" s="37">
        <v>1448.5799428824366</v>
      </c>
      <c r="BJ63" s="37">
        <v>1463.5335804866436</v>
      </c>
      <c r="BK63" s="37">
        <v>1432.0869951872116</v>
      </c>
      <c r="BL63" s="37">
        <v>1541.2196480682089</v>
      </c>
      <c r="BM63" s="37">
        <v>1552.528443894694</v>
      </c>
      <c r="BN63" s="37">
        <v>1534.0696461495863</v>
      </c>
      <c r="BO63" s="37">
        <v>1578.7482871411232</v>
      </c>
      <c r="BP63" s="37">
        <v>1572.2520111254596</v>
      </c>
      <c r="BQ63" s="37">
        <v>1620.005300940901</v>
      </c>
      <c r="BR63" s="37">
        <v>1634.6470667404253</v>
      </c>
      <c r="BS63" s="37">
        <v>1586.0912256746287</v>
      </c>
      <c r="BT63" s="37">
        <v>1518.2230528104189</v>
      </c>
      <c r="BU63" s="37">
        <v>1522.2354344992984</v>
      </c>
      <c r="BV63" s="37">
        <v>1463.7328197816457</v>
      </c>
      <c r="BW63" s="37">
        <v>1436.0568620102429</v>
      </c>
      <c r="BX63" s="37">
        <v>1448.1437264465562</v>
      </c>
      <c r="BY63" s="37">
        <v>1514.3410605650456</v>
      </c>
      <c r="BZ63" s="37">
        <v>1535.3380708113637</v>
      </c>
      <c r="CA63" s="37">
        <v>1543.7310305953395</v>
      </c>
      <c r="CB63" s="37">
        <v>1539.1369429549986</v>
      </c>
      <c r="CC63" s="37">
        <v>1501.6815854231929</v>
      </c>
      <c r="CD63" s="37">
        <v>1582.3686129248672</v>
      </c>
      <c r="CE63" s="37">
        <v>1531.4196904109281</v>
      </c>
      <c r="CF63" s="37">
        <v>1540.0397053520408</v>
      </c>
      <c r="CG63" s="37">
        <v>1572.7612596925335</v>
      </c>
      <c r="CH63" s="37">
        <v>1599.4030995754633</v>
      </c>
      <c r="CI63" s="37">
        <v>1580.2837251574583</v>
      </c>
      <c r="CJ63" s="37">
        <v>1614.2285949178179</v>
      </c>
      <c r="CK63" s="37">
        <v>1581.9959729395925</v>
      </c>
      <c r="CL63" s="37">
        <v>1590.4625684725609</v>
      </c>
      <c r="CM63" s="37">
        <v>1602.3134603059239</v>
      </c>
      <c r="CN63" s="37">
        <v>1638.1914207767518</v>
      </c>
      <c r="CO63" s="37">
        <v>1642.5447910189905</v>
      </c>
      <c r="CP63" s="37">
        <v>1630.1326467674905</v>
      </c>
      <c r="CQ63" s="37">
        <v>1646.6121764099989</v>
      </c>
      <c r="CR63" s="37">
        <v>1647.4855198254238</v>
      </c>
      <c r="CS63" s="37">
        <v>1735.6424831060979</v>
      </c>
      <c r="CT63" s="37">
        <v>1810.7762319839699</v>
      </c>
      <c r="CU63" s="37">
        <v>1828.4518866232982</v>
      </c>
      <c r="CV63" s="37">
        <v>1819.7625153040867</v>
      </c>
      <c r="CW63" s="37">
        <v>1701.9558860230034</v>
      </c>
      <c r="CX63" s="37">
        <v>1765.0081954743932</v>
      </c>
      <c r="CY63" s="37">
        <v>1735.1167607188877</v>
      </c>
      <c r="CZ63" s="37">
        <v>1699.3093135622532</v>
      </c>
      <c r="DA63" s="37">
        <v>1687.5783879443291</v>
      </c>
      <c r="DB63" s="37">
        <v>1751.3032129923708</v>
      </c>
      <c r="DC63" s="37">
        <v>1738.4136024212401</v>
      </c>
      <c r="DD63" s="37">
        <v>1685.0179031959574</v>
      </c>
      <c r="DE63" s="37">
        <v>1651.4115212592735</v>
      </c>
      <c r="DF63" s="37">
        <v>1669.8487982810268</v>
      </c>
      <c r="DG63" s="37">
        <v>1636.8950000138386</v>
      </c>
      <c r="DH63" s="37">
        <v>1654.9132872050657</v>
      </c>
      <c r="DI63" s="37">
        <v>1685.2455577079027</v>
      </c>
      <c r="DJ63" s="37">
        <v>1684.1004382769004</v>
      </c>
      <c r="DK63" s="37">
        <v>1678.2678281639019</v>
      </c>
      <c r="DL63" s="37">
        <v>1700.3477570489006</v>
      </c>
      <c r="DM63" s="37">
        <v>1712.5302579143981</v>
      </c>
      <c r="DN63" s="37">
        <v>1715.212115927206</v>
      </c>
      <c r="DO63" s="37">
        <v>1681.5472222394783</v>
      </c>
      <c r="DP63" s="37">
        <v>1677.4807652476863</v>
      </c>
      <c r="DQ63" s="37">
        <v>1667.5838103385686</v>
      </c>
      <c r="DR63" s="37">
        <v>1697.5728997922483</v>
      </c>
      <c r="DS63" s="37">
        <v>1625.9308630664932</v>
      </c>
      <c r="DT63" s="37">
        <v>1620.6888869584564</v>
      </c>
      <c r="DU63" s="37">
        <v>1614.4645903369772</v>
      </c>
      <c r="DV63" s="37">
        <v>1562.4966724425517</v>
      </c>
      <c r="DW63" s="37">
        <v>1635.0061250741603</v>
      </c>
      <c r="DX63" s="37">
        <v>1547.3842299418009</v>
      </c>
      <c r="DY63" s="37">
        <v>1589.6764155562216</v>
      </c>
      <c r="DZ63" s="37">
        <v>1537.752823071567</v>
      </c>
      <c r="EA63" s="37">
        <v>1459.1062793129877</v>
      </c>
      <c r="EB63" s="37">
        <v>1481.2765196006671</v>
      </c>
      <c r="EC63" s="37">
        <v>1542.559585006145</v>
      </c>
      <c r="ED63" s="37">
        <v>1525.1201028167611</v>
      </c>
      <c r="EE63" s="37">
        <v>1535.8850632352883</v>
      </c>
      <c r="EF63" s="37">
        <v>1517.3957503270628</v>
      </c>
      <c r="EG63" s="37">
        <v>1503.9099040101526</v>
      </c>
      <c r="EH63" s="37">
        <v>1534.5943298363886</v>
      </c>
      <c r="EI63" s="37">
        <v>1527.5297443599407</v>
      </c>
      <c r="EJ63" s="37">
        <v>1422.6216060412505</v>
      </c>
      <c r="EK63" s="37">
        <v>1407.4472694729129</v>
      </c>
      <c r="EL63" s="37">
        <v>1467.9363374930911</v>
      </c>
      <c r="EM63" s="37">
        <v>1527.6930586146018</v>
      </c>
      <c r="EN63" s="37">
        <v>1545.7499238154717</v>
      </c>
      <c r="EO63" s="37">
        <v>1544.2568509100895</v>
      </c>
      <c r="EP63" s="37">
        <v>1554.7530188645396</v>
      </c>
      <c r="EQ63" s="37">
        <v>1606.7484556611564</v>
      </c>
      <c r="ER63" s="37">
        <v>1538.9097921134635</v>
      </c>
      <c r="ES63" s="37">
        <v>1469.7369563430882</v>
      </c>
      <c r="ET63" s="37">
        <v>1479.4645947830845</v>
      </c>
      <c r="EU63" s="37">
        <v>1413.1970114961287</v>
      </c>
      <c r="EV63" s="37">
        <v>1449.9863263514421</v>
      </c>
      <c r="EW63" s="37">
        <v>1401.1427428933455</v>
      </c>
      <c r="EX63" s="37">
        <v>1380.5391791119521</v>
      </c>
      <c r="EY63" s="37">
        <v>1457.9813551741959</v>
      </c>
      <c r="EZ63" s="37">
        <v>1400.6401482760009</v>
      </c>
      <c r="FA63" s="37">
        <v>1392.1843997597077</v>
      </c>
      <c r="FB63" s="37">
        <v>1415.8442206488039</v>
      </c>
      <c r="FC63" s="37">
        <v>1347.5526120858326</v>
      </c>
      <c r="FD63" s="37">
        <v>1358.1619787018578</v>
      </c>
      <c r="FE63" s="37">
        <v>1341.9401971382158</v>
      </c>
      <c r="FF63" s="37">
        <v>1339.8156756133308</v>
      </c>
      <c r="FG63" s="37">
        <v>1383.3927318159542</v>
      </c>
      <c r="FH63" s="37">
        <v>1359.520957944321</v>
      </c>
      <c r="FI63" s="37">
        <v>1311.800071761488</v>
      </c>
      <c r="FJ63" s="37">
        <v>1319.497510495383</v>
      </c>
      <c r="FK63" s="37">
        <v>1302.1358762682485</v>
      </c>
      <c r="FL63" s="37">
        <v>1330.7801390289058</v>
      </c>
      <c r="FM63" s="37">
        <v>1346.3007958158471</v>
      </c>
      <c r="FN63" s="37">
        <v>1338.4129866514154</v>
      </c>
      <c r="FO63" s="37">
        <v>1328.1805577414552</v>
      </c>
      <c r="FP63" s="37">
        <v>1306.4188603361722</v>
      </c>
      <c r="FQ63" s="37">
        <v>1373.4561916201699</v>
      </c>
      <c r="FR63" s="37">
        <v>1390.8266331421737</v>
      </c>
      <c r="FS63" s="37">
        <v>1387.5510591596908</v>
      </c>
      <c r="FT63" s="37">
        <v>1466.0760234839763</v>
      </c>
      <c r="FU63" s="37">
        <v>1430.768206258839</v>
      </c>
      <c r="FV63" s="37">
        <v>1475.8708190047228</v>
      </c>
      <c r="FW63" s="37">
        <v>1519.2449937684562</v>
      </c>
      <c r="FX63" s="37">
        <v>1519.0776815287661</v>
      </c>
      <c r="FY63" s="37">
        <v>1524.5173024150188</v>
      </c>
      <c r="FZ63" s="37">
        <v>1563.2230077594058</v>
      </c>
      <c r="GA63" s="37">
        <v>1564.9106212249069</v>
      </c>
      <c r="GB63" s="37">
        <v>1604.3190117073511</v>
      </c>
      <c r="GC63" s="37">
        <v>1569.5167452883115</v>
      </c>
      <c r="GD63" s="37">
        <v>1547.5361649034944</v>
      </c>
      <c r="GE63" s="37">
        <v>1648.5767522641409</v>
      </c>
      <c r="GF63" s="37">
        <v>1586.9494985686119</v>
      </c>
      <c r="GG63" s="37">
        <v>1634.5044547064808</v>
      </c>
      <c r="GH63" s="37">
        <v>1561.0849371869106</v>
      </c>
      <c r="GI63" s="37">
        <v>1456.1209802180795</v>
      </c>
      <c r="GJ63" s="37">
        <v>1449.0386057868609</v>
      </c>
      <c r="GK63" s="37">
        <v>1494.641901442983</v>
      </c>
      <c r="GL63" s="37">
        <v>1545.2966538052831</v>
      </c>
      <c r="GM63" s="37">
        <v>1539.3406077953164</v>
      </c>
      <c r="GN63" s="37">
        <v>1506.8884653691944</v>
      </c>
      <c r="GO63" s="37">
        <v>1461.8370824300289</v>
      </c>
      <c r="GP63" s="37">
        <v>1527.7819896283031</v>
      </c>
      <c r="GQ63" s="37">
        <v>1576.8619404505268</v>
      </c>
      <c r="GR63" s="37">
        <v>1571.6940347084119</v>
      </c>
      <c r="GS63" s="37">
        <v>1572.0797724473766</v>
      </c>
      <c r="GT63" s="37">
        <v>1593.8866190209724</v>
      </c>
      <c r="GU63" s="37">
        <v>1632.0511318928968</v>
      </c>
      <c r="GV63" s="37">
        <v>1613.730180561809</v>
      </c>
      <c r="GW63" s="37">
        <v>1666.5801931800506</v>
      </c>
      <c r="GX63" s="37">
        <v>1716.2293265769542</v>
      </c>
      <c r="GY63" s="37">
        <v>1646.8492059150169</v>
      </c>
      <c r="GZ63" s="37">
        <v>1614.7177804975174</v>
      </c>
      <c r="HA63" s="37">
        <v>1680.5388330427286</v>
      </c>
      <c r="HB63" s="37">
        <v>1801.6390525025975</v>
      </c>
      <c r="HC63" s="37">
        <v>1786.2430073355677</v>
      </c>
      <c r="HD63" s="37">
        <v>1899.3214928390216</v>
      </c>
      <c r="HE63" s="37">
        <v>1925.6052654961734</v>
      </c>
      <c r="HF63" s="37">
        <v>1856.355492499921</v>
      </c>
      <c r="HG63" s="37">
        <v>1871.6161893901419</v>
      </c>
      <c r="HH63" s="37">
        <v>1939.2859135645172</v>
      </c>
      <c r="HI63" s="37">
        <v>1913.1678901246664</v>
      </c>
      <c r="HJ63" s="37">
        <v>1893.6623716321469</v>
      </c>
      <c r="HK63" s="37">
        <v>1856.028202927542</v>
      </c>
      <c r="HL63" s="37">
        <v>1739.4803054975534</v>
      </c>
      <c r="HM63" s="37">
        <v>1694.294520401812</v>
      </c>
      <c r="HN63" s="37">
        <v>1709.429103988474</v>
      </c>
      <c r="HO63" s="37">
        <v>1706.9363380420841</v>
      </c>
      <c r="HP63" s="37">
        <v>1766.2199786475835</v>
      </c>
      <c r="HQ63" s="37">
        <v>1747.704816828106</v>
      </c>
      <c r="HR63" s="37">
        <v>1794.6564653788193</v>
      </c>
      <c r="HS63" s="37">
        <v>1777.1725851036163</v>
      </c>
      <c r="HT63" s="37">
        <v>1830.446152129595</v>
      </c>
      <c r="HU63" s="37">
        <v>1907.4562361269866</v>
      </c>
      <c r="HV63" s="37">
        <v>1868.8519854858148</v>
      </c>
      <c r="HW63" s="37">
        <v>1884.2772702019581</v>
      </c>
      <c r="HX63" s="37">
        <v>1872.8563149913455</v>
      </c>
      <c r="HY63" s="37">
        <v>1842.4245050833138</v>
      </c>
      <c r="HZ63" s="37">
        <v>1827.3142794692274</v>
      </c>
      <c r="IA63" s="37">
        <v>1809.5561599551606</v>
      </c>
      <c r="IB63" s="37">
        <v>1743.1560983170482</v>
      </c>
      <c r="IC63" s="37">
        <v>1778.3356680648462</v>
      </c>
      <c r="ID63" s="37">
        <v>1830.8322328727977</v>
      </c>
      <c r="IE63" s="37">
        <v>1898.9087570534712</v>
      </c>
      <c r="IF63" s="37">
        <v>1844.0574548284148</v>
      </c>
      <c r="IG63" s="37">
        <v>1671.184719081115</v>
      </c>
      <c r="IH63" s="37">
        <v>1694.0437326162039</v>
      </c>
      <c r="II63" s="37">
        <v>1647.0159934325347</v>
      </c>
      <c r="IJ63" s="37">
        <v>1649.325504632033</v>
      </c>
      <c r="IK63" s="37">
        <v>1690.3797781389233</v>
      </c>
      <c r="IL63" s="37">
        <v>1757.0121821788898</v>
      </c>
      <c r="IM63" s="37">
        <v>1770.7976018255019</v>
      </c>
      <c r="IN63" s="37">
        <v>1907.129438274173</v>
      </c>
    </row>
    <row r="64" spans="1:248" ht="15" x14ac:dyDescent="0.2">
      <c r="A64" s="7">
        <v>860</v>
      </c>
      <c r="B64" s="41">
        <f ca="1"/>
        <v>0</v>
      </c>
      <c r="D64" s="42" cm="1">
        <f t="array" aca="1" ref="D64" ca="1">+price2</f>
        <v>182.41449177429456</v>
      </c>
      <c r="F64" s="76">
        <v>59</v>
      </c>
      <c r="G64" s="37">
        <v>1121.8946886429501</v>
      </c>
      <c r="H64" s="37">
        <v>1166.8081204918501</v>
      </c>
      <c r="I64" s="37">
        <v>1156.8250526131949</v>
      </c>
      <c r="J64" s="37">
        <v>1164.4592175322653</v>
      </c>
      <c r="K64" s="37">
        <v>1166.6593555742506</v>
      </c>
      <c r="L64" s="37">
        <v>1175.8364147782079</v>
      </c>
      <c r="M64" s="37">
        <v>1249.5257210508598</v>
      </c>
      <c r="N64" s="37">
        <v>1279.5672302877485</v>
      </c>
      <c r="O64" s="37">
        <v>1327.8072860139791</v>
      </c>
      <c r="P64" s="37">
        <v>1250.2535511131794</v>
      </c>
      <c r="Q64" s="37">
        <v>1246.9644960733931</v>
      </c>
      <c r="R64" s="37">
        <v>1232.5810547132749</v>
      </c>
      <c r="S64" s="37">
        <v>1236.3471467652962</v>
      </c>
      <c r="T64" s="37">
        <v>1299.7608763297321</v>
      </c>
      <c r="U64" s="37">
        <v>1346.635146343265</v>
      </c>
      <c r="V64" s="37">
        <v>1374.8297594788155</v>
      </c>
      <c r="W64" s="37">
        <v>1364.372179720385</v>
      </c>
      <c r="X64" s="37">
        <v>1355.7354549141787</v>
      </c>
      <c r="Y64" s="37">
        <v>1297.6024227319394</v>
      </c>
      <c r="Z64" s="37">
        <v>1267.5406960663158</v>
      </c>
      <c r="AA64" s="37">
        <v>1281.5842571204034</v>
      </c>
      <c r="AB64" s="37">
        <v>1234.0122792893358</v>
      </c>
      <c r="AC64" s="37">
        <v>1166.538287816634</v>
      </c>
      <c r="AD64" s="37">
        <v>1238.5114544292155</v>
      </c>
      <c r="AE64" s="37">
        <v>1292.6031557224383</v>
      </c>
      <c r="AF64" s="37">
        <v>1368.9309926736144</v>
      </c>
      <c r="AG64" s="37">
        <v>1477.1955880540579</v>
      </c>
      <c r="AH64" s="37">
        <v>1572.7391331603594</v>
      </c>
      <c r="AI64" s="37">
        <v>1664.8163800473212</v>
      </c>
      <c r="AJ64" s="37">
        <v>1666.8597879936794</v>
      </c>
      <c r="AK64" s="37">
        <v>1631.6638757446624</v>
      </c>
      <c r="AL64" s="37">
        <v>1638.3299665282393</v>
      </c>
      <c r="AM64" s="37">
        <v>1667.8438502536865</v>
      </c>
      <c r="AN64" s="37">
        <v>1629.2969234251357</v>
      </c>
      <c r="AO64" s="37">
        <v>1651.9858164364505</v>
      </c>
      <c r="AP64" s="37">
        <v>1608.373282990126</v>
      </c>
      <c r="AQ64" s="37">
        <v>1682.1150138598512</v>
      </c>
      <c r="AR64" s="37">
        <v>1716.8538602828501</v>
      </c>
      <c r="AS64" s="37">
        <v>1824.0636039169644</v>
      </c>
      <c r="AT64" s="37">
        <v>1856.5828643082598</v>
      </c>
      <c r="AU64" s="37">
        <v>1812.4572033568322</v>
      </c>
      <c r="AV64" s="37">
        <v>1795.9097643030511</v>
      </c>
      <c r="AW64" s="37">
        <v>1718.9786418910114</v>
      </c>
      <c r="AX64" s="37">
        <v>1741.4000542144986</v>
      </c>
      <c r="AY64" s="37">
        <v>1720.8419524129945</v>
      </c>
      <c r="AZ64" s="37">
        <v>1742.2689122571035</v>
      </c>
      <c r="BA64" s="37">
        <v>1734.3602046135929</v>
      </c>
      <c r="BB64" s="37">
        <v>1762.5302194884837</v>
      </c>
      <c r="BC64" s="37">
        <v>1853.0817890335315</v>
      </c>
      <c r="BD64" s="37">
        <v>1769.5892495975115</v>
      </c>
      <c r="BE64" s="37">
        <v>1712.6082504327019</v>
      </c>
      <c r="BF64" s="37">
        <v>1728.1138212778776</v>
      </c>
      <c r="BG64" s="37">
        <v>1765.8995390341111</v>
      </c>
      <c r="BH64" s="37">
        <v>1792.1094089480764</v>
      </c>
      <c r="BI64" s="37">
        <v>1718.9502246762086</v>
      </c>
      <c r="BJ64" s="37">
        <v>1728.6717124725717</v>
      </c>
      <c r="BK64" s="37">
        <v>1670.7042765584806</v>
      </c>
      <c r="BL64" s="37">
        <v>1710.1269124074113</v>
      </c>
      <c r="BM64" s="37">
        <v>1702.8116841902593</v>
      </c>
      <c r="BN64" s="37">
        <v>1704.535770494849</v>
      </c>
      <c r="BO64" s="37">
        <v>1658.6986026266459</v>
      </c>
      <c r="BP64" s="37">
        <v>1762.3171487727604</v>
      </c>
      <c r="BQ64" s="37">
        <v>1760.1351402337991</v>
      </c>
      <c r="BR64" s="37">
        <v>1892.0842885086236</v>
      </c>
      <c r="BS64" s="37">
        <v>1810.07803795771</v>
      </c>
      <c r="BT64" s="37">
        <v>1826.7638302237021</v>
      </c>
      <c r="BU64" s="37">
        <v>1836.7125885208186</v>
      </c>
      <c r="BV64" s="37">
        <v>1929.2442804271311</v>
      </c>
      <c r="BW64" s="37">
        <v>1820.1953533382941</v>
      </c>
      <c r="BX64" s="37">
        <v>1796.3437926862059</v>
      </c>
      <c r="BY64" s="37">
        <v>1770.5867785515859</v>
      </c>
      <c r="BZ64" s="37">
        <v>1779.0101334321034</v>
      </c>
      <c r="CA64" s="37">
        <v>1770.9847203569309</v>
      </c>
      <c r="CB64" s="37">
        <v>1834.0158101105328</v>
      </c>
      <c r="CC64" s="37">
        <v>1811.7857587080973</v>
      </c>
      <c r="CD64" s="37">
        <v>1836.304288821749</v>
      </c>
      <c r="CE64" s="37">
        <v>1755.6218143243309</v>
      </c>
      <c r="CF64" s="37">
        <v>1597.6111778118634</v>
      </c>
      <c r="CG64" s="37">
        <v>1580.1543685337758</v>
      </c>
      <c r="CH64" s="37">
        <v>1658.8071603842432</v>
      </c>
      <c r="CI64" s="37">
        <v>1645.6152888793029</v>
      </c>
      <c r="CJ64" s="37">
        <v>1648.4568469260596</v>
      </c>
      <c r="CK64" s="37">
        <v>1696.3244671285236</v>
      </c>
      <c r="CL64" s="37">
        <v>1662.8488854567729</v>
      </c>
      <c r="CM64" s="37">
        <v>1673.1281072062138</v>
      </c>
      <c r="CN64" s="37">
        <v>1607.2159000390395</v>
      </c>
      <c r="CO64" s="37">
        <v>1664.7785124861487</v>
      </c>
      <c r="CP64" s="37">
        <v>1636.1101431426621</v>
      </c>
      <c r="CQ64" s="37">
        <v>1654.2573403483989</v>
      </c>
      <c r="CR64" s="37">
        <v>1634.0626116278459</v>
      </c>
      <c r="CS64" s="37">
        <v>1626.9497855738539</v>
      </c>
      <c r="CT64" s="37">
        <v>1602.9418753032737</v>
      </c>
      <c r="CU64" s="37">
        <v>1628.2967087198442</v>
      </c>
      <c r="CV64" s="37">
        <v>1673.2414469242588</v>
      </c>
      <c r="CW64" s="37">
        <v>1572.4039293337396</v>
      </c>
      <c r="CX64" s="37">
        <v>1644.4678113978889</v>
      </c>
      <c r="CY64" s="37">
        <v>1666.2637783225439</v>
      </c>
      <c r="CZ64" s="37">
        <v>1587.5217717017244</v>
      </c>
      <c r="DA64" s="37">
        <v>1665.6110771423687</v>
      </c>
      <c r="DB64" s="37">
        <v>1569.8858104330895</v>
      </c>
      <c r="DC64" s="37">
        <v>1561.7094328081939</v>
      </c>
      <c r="DD64" s="37">
        <v>1609.0853876033204</v>
      </c>
      <c r="DE64" s="37">
        <v>1561.1488245702585</v>
      </c>
      <c r="DF64" s="37">
        <v>1528.7450010579139</v>
      </c>
      <c r="DG64" s="37">
        <v>1468.9796446483053</v>
      </c>
      <c r="DH64" s="37">
        <v>1436.2963170551975</v>
      </c>
      <c r="DI64" s="37">
        <v>1519.3793993489628</v>
      </c>
      <c r="DJ64" s="37">
        <v>1489.9334467150513</v>
      </c>
      <c r="DK64" s="37">
        <v>1416.881985714148</v>
      </c>
      <c r="DL64" s="37">
        <v>1453.4612137932108</v>
      </c>
      <c r="DM64" s="37">
        <v>1465.2489234869938</v>
      </c>
      <c r="DN64" s="37">
        <v>1443.2874072445393</v>
      </c>
      <c r="DO64" s="37">
        <v>1483.9118901012632</v>
      </c>
      <c r="DP64" s="37">
        <v>1559.9390055558467</v>
      </c>
      <c r="DQ64" s="37">
        <v>1524.597359378686</v>
      </c>
      <c r="DR64" s="37">
        <v>1469.8351079495371</v>
      </c>
      <c r="DS64" s="37">
        <v>1431.6795506662179</v>
      </c>
      <c r="DT64" s="37">
        <v>1371.7882628353022</v>
      </c>
      <c r="DU64" s="37">
        <v>1342.7062139990605</v>
      </c>
      <c r="DV64" s="37">
        <v>1324.3358595271941</v>
      </c>
      <c r="DW64" s="37">
        <v>1287.201206725262</v>
      </c>
      <c r="DX64" s="37">
        <v>1366.8758861655717</v>
      </c>
      <c r="DY64" s="37">
        <v>1416.7955864827693</v>
      </c>
      <c r="DZ64" s="37">
        <v>1400.8801331653601</v>
      </c>
      <c r="EA64" s="37">
        <v>1455.2183649410781</v>
      </c>
      <c r="EB64" s="37">
        <v>1519.4801201931098</v>
      </c>
      <c r="EC64" s="37">
        <v>1565.1079141456935</v>
      </c>
      <c r="ED64" s="37">
        <v>1649.0908561076035</v>
      </c>
      <c r="EE64" s="37">
        <v>1671.9814425757575</v>
      </c>
      <c r="EF64" s="37">
        <v>1605.9618512781446</v>
      </c>
      <c r="EG64" s="37">
        <v>1655.2993242694758</v>
      </c>
      <c r="EH64" s="37">
        <v>1654.6470221960833</v>
      </c>
      <c r="EI64" s="37">
        <v>1639.9491645652158</v>
      </c>
      <c r="EJ64" s="37">
        <v>1570.8729207668498</v>
      </c>
      <c r="EK64" s="37">
        <v>1505.6102519225785</v>
      </c>
      <c r="EL64" s="37">
        <v>1556.1868104341336</v>
      </c>
      <c r="EM64" s="37">
        <v>1568.4819258846296</v>
      </c>
      <c r="EN64" s="37">
        <v>1538.373882234032</v>
      </c>
      <c r="EO64" s="37">
        <v>1495.1152514675111</v>
      </c>
      <c r="EP64" s="37">
        <v>1517.8027208496383</v>
      </c>
      <c r="EQ64" s="37">
        <v>1551.8526804815128</v>
      </c>
      <c r="ER64" s="37">
        <v>1525.2705585590065</v>
      </c>
      <c r="ES64" s="37">
        <v>1523.9997544376015</v>
      </c>
      <c r="ET64" s="37">
        <v>1485.7383960362415</v>
      </c>
      <c r="EU64" s="37">
        <v>1457.9675717898058</v>
      </c>
      <c r="EV64" s="37">
        <v>1428.3497146187765</v>
      </c>
      <c r="EW64" s="37">
        <v>1466.2230245795959</v>
      </c>
      <c r="EX64" s="37">
        <v>1468.0599500387939</v>
      </c>
      <c r="EY64" s="37">
        <v>1520.9392926261746</v>
      </c>
      <c r="EZ64" s="37">
        <v>1512.0300138774269</v>
      </c>
      <c r="FA64" s="37">
        <v>1507.0475135225979</v>
      </c>
      <c r="FB64" s="37">
        <v>1484.3676031934383</v>
      </c>
      <c r="FC64" s="37">
        <v>1461.7646323870349</v>
      </c>
      <c r="FD64" s="37">
        <v>1481.7145653992429</v>
      </c>
      <c r="FE64" s="37">
        <v>1547.5980066161017</v>
      </c>
      <c r="FF64" s="37">
        <v>1473.2885966996782</v>
      </c>
      <c r="FG64" s="37">
        <v>1489.1903994971256</v>
      </c>
      <c r="FH64" s="37">
        <v>1504.0084736409176</v>
      </c>
      <c r="FI64" s="37">
        <v>1529.904385595604</v>
      </c>
      <c r="FJ64" s="37">
        <v>1601.4182715167644</v>
      </c>
      <c r="FK64" s="37">
        <v>1616.8370412208649</v>
      </c>
      <c r="FL64" s="37">
        <v>1625.2100950292295</v>
      </c>
      <c r="FM64" s="37">
        <v>1677.5187954386117</v>
      </c>
      <c r="FN64" s="37">
        <v>1753.9279082160701</v>
      </c>
      <c r="FO64" s="37">
        <v>1726.9264099729533</v>
      </c>
      <c r="FP64" s="37">
        <v>1760.9511529361648</v>
      </c>
      <c r="FQ64" s="37">
        <v>1863.6060244042947</v>
      </c>
      <c r="FR64" s="37">
        <v>1805.7458763549273</v>
      </c>
      <c r="FS64" s="37">
        <v>1711.4498189208359</v>
      </c>
      <c r="FT64" s="37">
        <v>1695.7951068633083</v>
      </c>
      <c r="FU64" s="37">
        <v>1661.3614362540072</v>
      </c>
      <c r="FV64" s="37">
        <v>1656.980539054932</v>
      </c>
      <c r="FW64" s="37">
        <v>1596.2702657498614</v>
      </c>
      <c r="FX64" s="37">
        <v>1588.7163452023481</v>
      </c>
      <c r="FY64" s="37">
        <v>1633.6192757074846</v>
      </c>
      <c r="FZ64" s="37">
        <v>1656.1677107876383</v>
      </c>
      <c r="GA64" s="37">
        <v>1709.1981492453449</v>
      </c>
      <c r="GB64" s="37">
        <v>1749.9045505882514</v>
      </c>
      <c r="GC64" s="37">
        <v>1723.1911657402691</v>
      </c>
      <c r="GD64" s="37">
        <v>1776.4467824345336</v>
      </c>
      <c r="GE64" s="37">
        <v>1837.1714468058181</v>
      </c>
      <c r="GF64" s="37">
        <v>1813.8460375206273</v>
      </c>
      <c r="GG64" s="37">
        <v>1758.656978026132</v>
      </c>
      <c r="GH64" s="37">
        <v>1723.2119209872887</v>
      </c>
      <c r="GI64" s="37">
        <v>1726.8199847648816</v>
      </c>
      <c r="GJ64" s="37">
        <v>1744.3048637091765</v>
      </c>
      <c r="GK64" s="37">
        <v>1760.6312285073877</v>
      </c>
      <c r="GL64" s="37">
        <v>1854.3629253756681</v>
      </c>
      <c r="GM64" s="37">
        <v>1843.3986660085156</v>
      </c>
      <c r="GN64" s="37">
        <v>1869.2951649809308</v>
      </c>
      <c r="GO64" s="37">
        <v>1872.1009680006534</v>
      </c>
      <c r="GP64" s="37">
        <v>1935.8561350958623</v>
      </c>
      <c r="GQ64" s="37">
        <v>1985.7995826397089</v>
      </c>
      <c r="GR64" s="37">
        <v>2061.03841709573</v>
      </c>
      <c r="GS64" s="37">
        <v>2045.1841022738918</v>
      </c>
      <c r="GT64" s="37">
        <v>2021.359103039847</v>
      </c>
      <c r="GU64" s="37">
        <v>2019.6504997546049</v>
      </c>
      <c r="GV64" s="37">
        <v>1998.0485655199229</v>
      </c>
      <c r="GW64" s="37">
        <v>1945.2874387866045</v>
      </c>
      <c r="GX64" s="37">
        <v>1894.3202934728652</v>
      </c>
      <c r="GY64" s="37">
        <v>1928.3296811991122</v>
      </c>
      <c r="GZ64" s="37">
        <v>1950.7634245861541</v>
      </c>
      <c r="HA64" s="37">
        <v>1924.6758271905251</v>
      </c>
      <c r="HB64" s="37">
        <v>1909.7277794053957</v>
      </c>
      <c r="HC64" s="37">
        <v>1839.37085460655</v>
      </c>
      <c r="HD64" s="37">
        <v>1839.0344708503012</v>
      </c>
      <c r="HE64" s="37">
        <v>1779.1647621866414</v>
      </c>
      <c r="HF64" s="37">
        <v>1782.8391400698849</v>
      </c>
      <c r="HG64" s="37">
        <v>1836.3996992762013</v>
      </c>
      <c r="HH64" s="37">
        <v>1799.7602700109749</v>
      </c>
      <c r="HI64" s="37">
        <v>1745.0885398339553</v>
      </c>
      <c r="HJ64" s="37">
        <v>1745.896902623567</v>
      </c>
      <c r="HK64" s="37">
        <v>1727.4723020688732</v>
      </c>
      <c r="HL64" s="37">
        <v>1729.9884569413803</v>
      </c>
      <c r="HM64" s="37">
        <v>1777.5074120100069</v>
      </c>
      <c r="HN64" s="37">
        <v>1760.0150867917318</v>
      </c>
      <c r="HO64" s="37">
        <v>1789.366367249839</v>
      </c>
      <c r="HP64" s="37">
        <v>1788.4047434556344</v>
      </c>
      <c r="HQ64" s="37">
        <v>1788.7157509009792</v>
      </c>
      <c r="HR64" s="37">
        <v>1773.8673504485782</v>
      </c>
      <c r="HS64" s="37">
        <v>1795.9024331622279</v>
      </c>
      <c r="HT64" s="37">
        <v>1832.5502102915823</v>
      </c>
      <c r="HU64" s="37">
        <v>1902.441306903929</v>
      </c>
      <c r="HV64" s="37">
        <v>1848.322545148216</v>
      </c>
      <c r="HW64" s="37">
        <v>1827.5988396885707</v>
      </c>
      <c r="HX64" s="37">
        <v>1830.0405390777551</v>
      </c>
      <c r="HY64" s="37">
        <v>1936.1106440571577</v>
      </c>
      <c r="HZ64" s="37">
        <v>1932.4679912786225</v>
      </c>
      <c r="IA64" s="37">
        <v>1913.6867002822528</v>
      </c>
      <c r="IB64" s="37">
        <v>1922.232064543723</v>
      </c>
      <c r="IC64" s="37">
        <v>1939.7221427599895</v>
      </c>
      <c r="ID64" s="37">
        <v>1890.4918470327259</v>
      </c>
      <c r="IE64" s="37">
        <v>1900.3120755737032</v>
      </c>
      <c r="IF64" s="37">
        <v>1855.3265066773213</v>
      </c>
      <c r="IG64" s="37">
        <v>1912.4305852917223</v>
      </c>
      <c r="IH64" s="37">
        <v>1866.280028779702</v>
      </c>
      <c r="II64" s="37">
        <v>1824.8214763580363</v>
      </c>
      <c r="IJ64" s="37">
        <v>1854.764359140343</v>
      </c>
      <c r="IK64" s="37">
        <v>1803.7053046684491</v>
      </c>
      <c r="IL64" s="37">
        <v>1778.1780287367935</v>
      </c>
      <c r="IM64" s="37">
        <v>1820.3659585424034</v>
      </c>
      <c r="IN64" s="37">
        <v>1818.735292107631</v>
      </c>
    </row>
    <row r="65" spans="1:248" ht="15" x14ac:dyDescent="0.2">
      <c r="A65" s="7">
        <v>880</v>
      </c>
      <c r="B65" s="41">
        <f ca="1"/>
        <v>1</v>
      </c>
      <c r="D65" s="42" cm="1">
        <f t="array" aca="1" ref="D65" ca="1">+price2</f>
        <v>0</v>
      </c>
      <c r="F65" s="76">
        <v>60</v>
      </c>
      <c r="G65" s="37">
        <v>1121.8946886429501</v>
      </c>
      <c r="H65" s="37">
        <v>1155.1318356491313</v>
      </c>
      <c r="I65" s="37">
        <v>1189.2447971636163</v>
      </c>
      <c r="J65" s="37">
        <v>1220.9811124400517</v>
      </c>
      <c r="K65" s="37">
        <v>1208.5054407793814</v>
      </c>
      <c r="L65" s="37">
        <v>1182.2379450893604</v>
      </c>
      <c r="M65" s="37">
        <v>1143.2762907328506</v>
      </c>
      <c r="N65" s="37">
        <v>1095.9480155826554</v>
      </c>
      <c r="O65" s="37">
        <v>1068.345878492064</v>
      </c>
      <c r="P65" s="37">
        <v>1152.4150474718192</v>
      </c>
      <c r="Q65" s="37">
        <v>1222.8753955163431</v>
      </c>
      <c r="R65" s="37">
        <v>1188.9644287959591</v>
      </c>
      <c r="S65" s="37">
        <v>1209.5169419619242</v>
      </c>
      <c r="T65" s="37">
        <v>1220.0894064134534</v>
      </c>
      <c r="U65" s="37">
        <v>1253.6980898598165</v>
      </c>
      <c r="V65" s="37">
        <v>1232.918090911701</v>
      </c>
      <c r="W65" s="37">
        <v>1178.5829544112019</v>
      </c>
      <c r="X65" s="37">
        <v>1102.7720649199887</v>
      </c>
      <c r="Y65" s="37">
        <v>1108.8465936977545</v>
      </c>
      <c r="Z65" s="37">
        <v>1090.6405769303647</v>
      </c>
      <c r="AA65" s="37">
        <v>1056.1436207264542</v>
      </c>
      <c r="AB65" s="37">
        <v>988.65584825243218</v>
      </c>
      <c r="AC65" s="37">
        <v>952.55515631571382</v>
      </c>
      <c r="AD65" s="37">
        <v>960.38050279031188</v>
      </c>
      <c r="AE65" s="37">
        <v>933.79533728478964</v>
      </c>
      <c r="AF65" s="37">
        <v>907.91014258687142</v>
      </c>
      <c r="AG65" s="37">
        <v>856.85291973048743</v>
      </c>
      <c r="AH65" s="37">
        <v>887.25262493324647</v>
      </c>
      <c r="AI65" s="37">
        <v>888.23172412278382</v>
      </c>
      <c r="AJ65" s="37">
        <v>883.43258513862042</v>
      </c>
      <c r="AK65" s="37">
        <v>880.9407786436426</v>
      </c>
      <c r="AL65" s="37">
        <v>870.88932681800941</v>
      </c>
      <c r="AM65" s="37">
        <v>877.1505950794882</v>
      </c>
      <c r="AN65" s="37">
        <v>874.28542685793514</v>
      </c>
      <c r="AO65" s="37">
        <v>880.91929510171542</v>
      </c>
      <c r="AP65" s="37">
        <v>871.52264698738725</v>
      </c>
      <c r="AQ65" s="37">
        <v>903.84740032586888</v>
      </c>
      <c r="AR65" s="37">
        <v>880.98493436662761</v>
      </c>
      <c r="AS65" s="37">
        <v>904.42527563295994</v>
      </c>
      <c r="AT65" s="37">
        <v>927.26945021678364</v>
      </c>
      <c r="AU65" s="37">
        <v>920.55906815225137</v>
      </c>
      <c r="AV65" s="37">
        <v>921.02352644408131</v>
      </c>
      <c r="AW65" s="37">
        <v>879.53668399963863</v>
      </c>
      <c r="AX65" s="37">
        <v>876.78143182419853</v>
      </c>
      <c r="AY65" s="37">
        <v>938.22120975552411</v>
      </c>
      <c r="AZ65" s="37">
        <v>956.46764178839203</v>
      </c>
      <c r="BA65" s="37">
        <v>954.18202938583931</v>
      </c>
      <c r="BB65" s="37">
        <v>923.75475735815905</v>
      </c>
      <c r="BC65" s="37">
        <v>914.10382272854088</v>
      </c>
      <c r="BD65" s="37">
        <v>930.06395160956606</v>
      </c>
      <c r="BE65" s="37">
        <v>938.60140265179109</v>
      </c>
      <c r="BF65" s="37">
        <v>941.89741343897049</v>
      </c>
      <c r="BG65" s="37">
        <v>951.61397169165821</v>
      </c>
      <c r="BH65" s="37">
        <v>899.52126827294376</v>
      </c>
      <c r="BI65" s="37">
        <v>919.11452546078874</v>
      </c>
      <c r="BJ65" s="37">
        <v>934.5571866671462</v>
      </c>
      <c r="BK65" s="37">
        <v>981.53812125040827</v>
      </c>
      <c r="BL65" s="37">
        <v>1004.1401941324822</v>
      </c>
      <c r="BM65" s="37">
        <v>945.20821805817491</v>
      </c>
      <c r="BN65" s="37">
        <v>886.483020316703</v>
      </c>
      <c r="BO65" s="37">
        <v>877.37160079702903</v>
      </c>
      <c r="BP65" s="37">
        <v>843.68523234284544</v>
      </c>
      <c r="BQ65" s="37">
        <v>823.03847835771967</v>
      </c>
      <c r="BR65" s="37">
        <v>817.82420758604837</v>
      </c>
      <c r="BS65" s="37">
        <v>776.25292614544333</v>
      </c>
      <c r="BT65" s="37">
        <v>788.86124787127198</v>
      </c>
      <c r="BU65" s="37">
        <v>808.61534152096317</v>
      </c>
      <c r="BV65" s="37">
        <v>804.67283868260267</v>
      </c>
      <c r="BW65" s="37">
        <v>809.19050365721466</v>
      </c>
      <c r="BX65" s="37">
        <v>802.50383594661571</v>
      </c>
      <c r="BY65" s="37">
        <v>838.66159561581333</v>
      </c>
      <c r="BZ65" s="37">
        <v>844.55624214434533</v>
      </c>
      <c r="CA65" s="37">
        <v>834.56261992625377</v>
      </c>
      <c r="CB65" s="37">
        <v>850.01140222835261</v>
      </c>
      <c r="CC65" s="37">
        <v>804.4080085445346</v>
      </c>
      <c r="CD65" s="37">
        <v>810.06602512277118</v>
      </c>
      <c r="CE65" s="37">
        <v>752.88888036487981</v>
      </c>
      <c r="CF65" s="37">
        <v>746.58969276806977</v>
      </c>
      <c r="CG65" s="37">
        <v>765.04588496861243</v>
      </c>
      <c r="CH65" s="37">
        <v>783.10745720692876</v>
      </c>
      <c r="CI65" s="37">
        <v>781.58926222762636</v>
      </c>
      <c r="CJ65" s="37">
        <v>777.77178990446089</v>
      </c>
      <c r="CK65" s="37">
        <v>808.57443049242556</v>
      </c>
      <c r="CL65" s="37">
        <v>817.15462021626729</v>
      </c>
      <c r="CM65" s="37">
        <v>805.13426559152924</v>
      </c>
      <c r="CN65" s="37">
        <v>854.78290642795378</v>
      </c>
      <c r="CO65" s="37">
        <v>864.79124850631115</v>
      </c>
      <c r="CP65" s="37">
        <v>883.90320280820526</v>
      </c>
      <c r="CQ65" s="37">
        <v>894.36701005816064</v>
      </c>
      <c r="CR65" s="37">
        <v>920.61283837409837</v>
      </c>
      <c r="CS65" s="37">
        <v>918.91152504571437</v>
      </c>
      <c r="CT65" s="37">
        <v>931.28703495481898</v>
      </c>
      <c r="CU65" s="37">
        <v>993.68769253385346</v>
      </c>
      <c r="CV65" s="37">
        <v>986.15330594684121</v>
      </c>
      <c r="CW65" s="37">
        <v>970.13377073978609</v>
      </c>
      <c r="CX65" s="37">
        <v>962.53636735271448</v>
      </c>
      <c r="CY65" s="37">
        <v>967.58821882500433</v>
      </c>
      <c r="CZ65" s="37">
        <v>997.67072421989337</v>
      </c>
      <c r="DA65" s="37">
        <v>1004.1390023887576</v>
      </c>
      <c r="DB65" s="37">
        <v>1022.2405994920025</v>
      </c>
      <c r="DC65" s="37">
        <v>995.44336667048196</v>
      </c>
      <c r="DD65" s="37">
        <v>1015.9421311050598</v>
      </c>
      <c r="DE65" s="37">
        <v>1030.1657450227392</v>
      </c>
      <c r="DF65" s="37">
        <v>1070.9378896794583</v>
      </c>
      <c r="DG65" s="37">
        <v>1081.918831336282</v>
      </c>
      <c r="DH65" s="37">
        <v>1069.9809587623067</v>
      </c>
      <c r="DI65" s="37">
        <v>1061.3152009581479</v>
      </c>
      <c r="DJ65" s="37">
        <v>1084.6368747645254</v>
      </c>
      <c r="DK65" s="37">
        <v>1138.577983844179</v>
      </c>
      <c r="DL65" s="37">
        <v>1152.5221045886547</v>
      </c>
      <c r="DM65" s="37">
        <v>1152.0473585673699</v>
      </c>
      <c r="DN65" s="37">
        <v>1189.5269606604729</v>
      </c>
      <c r="DO65" s="37">
        <v>1167.6791722442413</v>
      </c>
      <c r="DP65" s="37">
        <v>1192.1817169601022</v>
      </c>
      <c r="DQ65" s="37">
        <v>1174.1941026776808</v>
      </c>
      <c r="DR65" s="37">
        <v>1147.1519417969</v>
      </c>
      <c r="DS65" s="37">
        <v>1111.1116079814931</v>
      </c>
      <c r="DT65" s="37">
        <v>1132.867982330645</v>
      </c>
      <c r="DU65" s="37">
        <v>1129.3665064560898</v>
      </c>
      <c r="DV65" s="37">
        <v>1139.8662941759278</v>
      </c>
      <c r="DW65" s="37">
        <v>1178.0627161175994</v>
      </c>
      <c r="DX65" s="37">
        <v>1176.3177334502063</v>
      </c>
      <c r="DY65" s="37">
        <v>1165.8605433231476</v>
      </c>
      <c r="DZ65" s="37">
        <v>1156.5571102069237</v>
      </c>
      <c r="EA65" s="37">
        <v>1102.4099977059525</v>
      </c>
      <c r="EB65" s="37">
        <v>1138.316665174618</v>
      </c>
      <c r="EC65" s="37">
        <v>1116.5624136153028</v>
      </c>
      <c r="ED65" s="37">
        <v>1140.2700315606935</v>
      </c>
      <c r="EE65" s="37">
        <v>1141.1399547684664</v>
      </c>
      <c r="EF65" s="37">
        <v>1114.4366991697214</v>
      </c>
      <c r="EG65" s="37">
        <v>1168.2630063941015</v>
      </c>
      <c r="EH65" s="37">
        <v>1159.7984189575577</v>
      </c>
      <c r="EI65" s="37">
        <v>1144.3572199568093</v>
      </c>
      <c r="EJ65" s="37">
        <v>1140.7145248793745</v>
      </c>
      <c r="EK65" s="37">
        <v>1140.020151305072</v>
      </c>
      <c r="EL65" s="37">
        <v>1213.3399997587467</v>
      </c>
      <c r="EM65" s="37">
        <v>1234.0827964659452</v>
      </c>
      <c r="EN65" s="37">
        <v>1222.1563771409803</v>
      </c>
      <c r="EO65" s="37">
        <v>1243.5464140310019</v>
      </c>
      <c r="EP65" s="37">
        <v>1288.6207858109121</v>
      </c>
      <c r="EQ65" s="37">
        <v>1222.5029647720426</v>
      </c>
      <c r="ER65" s="37">
        <v>1226.0703042377233</v>
      </c>
      <c r="ES65" s="37">
        <v>1229.4877489470916</v>
      </c>
      <c r="ET65" s="37">
        <v>1243.8713442782523</v>
      </c>
      <c r="EU65" s="37">
        <v>1230.3600760072643</v>
      </c>
      <c r="EV65" s="37">
        <v>1250.3032464458527</v>
      </c>
      <c r="EW65" s="37">
        <v>1235.8785802239258</v>
      </c>
      <c r="EX65" s="37">
        <v>1297.1777679229328</v>
      </c>
      <c r="EY65" s="37">
        <v>1331.3820485478175</v>
      </c>
      <c r="EZ65" s="37">
        <v>1268.4698091942423</v>
      </c>
      <c r="FA65" s="37">
        <v>1239.5523502516423</v>
      </c>
      <c r="FB65" s="37">
        <v>1232.8778664136075</v>
      </c>
      <c r="FC65" s="37">
        <v>1219.0708412117999</v>
      </c>
      <c r="FD65" s="37">
        <v>1271.7006175318547</v>
      </c>
      <c r="FE65" s="37">
        <v>1211.6348478119155</v>
      </c>
      <c r="FF65" s="37">
        <v>1225.7930684486525</v>
      </c>
      <c r="FG65" s="37">
        <v>1191.9132510637683</v>
      </c>
      <c r="FH65" s="37">
        <v>1143.6477292377101</v>
      </c>
      <c r="FI65" s="37">
        <v>1091.2610115051393</v>
      </c>
      <c r="FJ65" s="37">
        <v>1025.4628096376352</v>
      </c>
      <c r="FK65" s="37">
        <v>994.3144144246171</v>
      </c>
      <c r="FL65" s="37">
        <v>1008.1685028985403</v>
      </c>
      <c r="FM65" s="37">
        <v>961.95705831281782</v>
      </c>
      <c r="FN65" s="37">
        <v>989.34214739896981</v>
      </c>
      <c r="FO65" s="37">
        <v>1024.6809732472441</v>
      </c>
      <c r="FP65" s="37">
        <v>1015.6691980219736</v>
      </c>
      <c r="FQ65" s="37">
        <v>996.31683551297397</v>
      </c>
      <c r="FR65" s="37">
        <v>994.25794118485771</v>
      </c>
      <c r="FS65" s="37">
        <v>972.0953626591396</v>
      </c>
      <c r="FT65" s="37">
        <v>1007.1718339676079</v>
      </c>
      <c r="FU65" s="37">
        <v>973.47403750098999</v>
      </c>
      <c r="FV65" s="37">
        <v>986.09838710368933</v>
      </c>
      <c r="FW65" s="37">
        <v>935.59526529618586</v>
      </c>
      <c r="FX65" s="37">
        <v>921.34381570869039</v>
      </c>
      <c r="FY65" s="37">
        <v>924.81730720858036</v>
      </c>
      <c r="FZ65" s="37">
        <v>931.72357507254878</v>
      </c>
      <c r="GA65" s="37">
        <v>940.25733962999834</v>
      </c>
      <c r="GB65" s="37">
        <v>968.1333080052691</v>
      </c>
      <c r="GC65" s="37">
        <v>955.19334224105774</v>
      </c>
      <c r="GD65" s="37">
        <v>925.87011496588298</v>
      </c>
      <c r="GE65" s="37">
        <v>934.24734468481233</v>
      </c>
      <c r="GF65" s="37">
        <v>939.1830688782029</v>
      </c>
      <c r="GG65" s="37">
        <v>939.92249176454732</v>
      </c>
      <c r="GH65" s="37">
        <v>962.50755614014986</v>
      </c>
      <c r="GI65" s="37">
        <v>870.80228055108705</v>
      </c>
      <c r="GJ65" s="37">
        <v>827.46134315071276</v>
      </c>
      <c r="GK65" s="37">
        <v>797.07360070699588</v>
      </c>
      <c r="GL65" s="37">
        <v>821.2735936823517</v>
      </c>
      <c r="GM65" s="37">
        <v>820.55168912168472</v>
      </c>
      <c r="GN65" s="37">
        <v>774.09958470415336</v>
      </c>
      <c r="GO65" s="37">
        <v>776.70094647617043</v>
      </c>
      <c r="GP65" s="37">
        <v>758.10346716678157</v>
      </c>
      <c r="GQ65" s="37">
        <v>756.35732962507177</v>
      </c>
      <c r="GR65" s="37">
        <v>743.44351579488421</v>
      </c>
      <c r="GS65" s="37">
        <v>751.07228448800004</v>
      </c>
      <c r="GT65" s="37">
        <v>762.37102061318103</v>
      </c>
      <c r="GU65" s="37">
        <v>799.37814502263404</v>
      </c>
      <c r="GV65" s="37">
        <v>789.05661579517255</v>
      </c>
      <c r="GW65" s="37">
        <v>776.08879301664092</v>
      </c>
      <c r="GX65" s="37">
        <v>773.63112885989256</v>
      </c>
      <c r="GY65" s="37">
        <v>763.64283068917405</v>
      </c>
      <c r="GZ65" s="37">
        <v>778.55658011735068</v>
      </c>
      <c r="HA65" s="37">
        <v>790.51322465658814</v>
      </c>
      <c r="HB65" s="37">
        <v>777.54846236191452</v>
      </c>
      <c r="HC65" s="37">
        <v>808.58860381603415</v>
      </c>
      <c r="HD65" s="37">
        <v>799.64984899804767</v>
      </c>
      <c r="HE65" s="37">
        <v>766.14750249898259</v>
      </c>
      <c r="HF65" s="37">
        <v>776.69900709121896</v>
      </c>
      <c r="HG65" s="37">
        <v>787.430131047234</v>
      </c>
      <c r="HH65" s="37">
        <v>798.55768297733323</v>
      </c>
      <c r="HI65" s="37">
        <v>793.85602172964241</v>
      </c>
      <c r="HJ65" s="37">
        <v>795.0291528443106</v>
      </c>
      <c r="HK65" s="37">
        <v>781.39330260121062</v>
      </c>
      <c r="HL65" s="37">
        <v>749.55649754935598</v>
      </c>
      <c r="HM65" s="37">
        <v>716.69784167577654</v>
      </c>
      <c r="HN65" s="37">
        <v>717.26763509319733</v>
      </c>
      <c r="HO65" s="37">
        <v>702.75312968472974</v>
      </c>
      <c r="HP65" s="37">
        <v>697.15891211467522</v>
      </c>
      <c r="HQ65" s="37">
        <v>692.66960823188708</v>
      </c>
      <c r="HR65" s="37">
        <v>690.71316747591254</v>
      </c>
      <c r="HS65" s="37">
        <v>746.42556896953499</v>
      </c>
      <c r="HT65" s="37">
        <v>786.95603145117639</v>
      </c>
      <c r="HU65" s="37">
        <v>758.01066457168611</v>
      </c>
      <c r="HV65" s="37">
        <v>756.52582892460998</v>
      </c>
      <c r="HW65" s="37">
        <v>761.52149859344104</v>
      </c>
      <c r="HX65" s="37">
        <v>779.94295664164144</v>
      </c>
      <c r="HY65" s="37">
        <v>780.12901506547792</v>
      </c>
      <c r="HZ65" s="37">
        <v>737.39081458134672</v>
      </c>
      <c r="IA65" s="37">
        <v>711.26826469905768</v>
      </c>
      <c r="IB65" s="37">
        <v>712.74805615712648</v>
      </c>
      <c r="IC65" s="37">
        <v>745.49923024276472</v>
      </c>
      <c r="ID65" s="37">
        <v>732.60895559502865</v>
      </c>
      <c r="IE65" s="37">
        <v>765.36709573804603</v>
      </c>
      <c r="IF65" s="37">
        <v>761.38357714157678</v>
      </c>
      <c r="IG65" s="37">
        <v>765.13926186534889</v>
      </c>
      <c r="IH65" s="37">
        <v>773.43761478686861</v>
      </c>
      <c r="II65" s="37">
        <v>833.37561037743603</v>
      </c>
      <c r="IJ65" s="37">
        <v>870.05430768566384</v>
      </c>
      <c r="IK65" s="37">
        <v>898.29276672853609</v>
      </c>
      <c r="IL65" s="37">
        <v>864.85415820494006</v>
      </c>
      <c r="IM65" s="37">
        <v>861.0283233298652</v>
      </c>
      <c r="IN65" s="37">
        <v>846.73716343246565</v>
      </c>
    </row>
    <row r="66" spans="1:248" ht="15" x14ac:dyDescent="0.2">
      <c r="A66" s="7">
        <v>900</v>
      </c>
      <c r="B66" s="41">
        <f ca="1"/>
        <v>0</v>
      </c>
      <c r="D66" s="42" cm="1">
        <f t="array" aca="1" ref="D66" ca="1">+price2</f>
        <v>860.10168324730489</v>
      </c>
      <c r="F66" s="76">
        <v>61</v>
      </c>
      <c r="G66" s="37">
        <v>1121.8946886429501</v>
      </c>
      <c r="H66" s="37">
        <v>1071.5014597758368</v>
      </c>
      <c r="I66" s="37">
        <v>1139.0844328463636</v>
      </c>
      <c r="J66" s="37">
        <v>1118.3485732990962</v>
      </c>
      <c r="K66" s="37">
        <v>1117.8123651568992</v>
      </c>
      <c r="L66" s="37">
        <v>1085.6636958844967</v>
      </c>
      <c r="M66" s="37">
        <v>1111.526811663208</v>
      </c>
      <c r="N66" s="37">
        <v>1130.4196250488144</v>
      </c>
      <c r="O66" s="37">
        <v>1199.4165675674481</v>
      </c>
      <c r="P66" s="37">
        <v>1167.9029045493332</v>
      </c>
      <c r="Q66" s="37">
        <v>1144.5927646205705</v>
      </c>
      <c r="R66" s="37">
        <v>1174.1736222837646</v>
      </c>
      <c r="S66" s="37">
        <v>1234.3957440200113</v>
      </c>
      <c r="T66" s="37">
        <v>1220.9538385487851</v>
      </c>
      <c r="U66" s="37">
        <v>1190.2131188658846</v>
      </c>
      <c r="V66" s="37">
        <v>1181.0063519179714</v>
      </c>
      <c r="W66" s="37">
        <v>1178.0186728567294</v>
      </c>
      <c r="X66" s="37">
        <v>1164.7411184501957</v>
      </c>
      <c r="Y66" s="37">
        <v>1243.1092169696051</v>
      </c>
      <c r="Z66" s="37">
        <v>1231.1290546240234</v>
      </c>
      <c r="AA66" s="37">
        <v>1207.1071042543224</v>
      </c>
      <c r="AB66" s="37">
        <v>1306.6407300057101</v>
      </c>
      <c r="AC66" s="37">
        <v>1323.0511399907259</v>
      </c>
      <c r="AD66" s="37">
        <v>1335.7347916616404</v>
      </c>
      <c r="AE66" s="37">
        <v>1341.678313356181</v>
      </c>
      <c r="AF66" s="37">
        <v>1351.5723482292774</v>
      </c>
      <c r="AG66" s="37">
        <v>1393.2298215163355</v>
      </c>
      <c r="AH66" s="37">
        <v>1439.091135091596</v>
      </c>
      <c r="AI66" s="37">
        <v>1548.4226064665343</v>
      </c>
      <c r="AJ66" s="37">
        <v>1591.9344245084731</v>
      </c>
      <c r="AK66" s="37">
        <v>1517.9525643556562</v>
      </c>
      <c r="AL66" s="37">
        <v>1572.6126690182791</v>
      </c>
      <c r="AM66" s="37">
        <v>1531.1084535344226</v>
      </c>
      <c r="AN66" s="37">
        <v>1496.2642652773022</v>
      </c>
      <c r="AO66" s="37">
        <v>1465.5083257099952</v>
      </c>
      <c r="AP66" s="37">
        <v>1526.7627854907889</v>
      </c>
      <c r="AQ66" s="37">
        <v>1550.6143931171878</v>
      </c>
      <c r="AR66" s="37">
        <v>1505.7207747747877</v>
      </c>
      <c r="AS66" s="37">
        <v>1502.5459810154662</v>
      </c>
      <c r="AT66" s="37">
        <v>1463.3075580422801</v>
      </c>
      <c r="AU66" s="37">
        <v>1487.4448120270326</v>
      </c>
      <c r="AV66" s="37">
        <v>1604.7225107214704</v>
      </c>
      <c r="AW66" s="37">
        <v>1641.7797992441813</v>
      </c>
      <c r="AX66" s="37">
        <v>1610.5171663866442</v>
      </c>
      <c r="AY66" s="37">
        <v>1593.405627350943</v>
      </c>
      <c r="AZ66" s="37">
        <v>1530.818855522245</v>
      </c>
      <c r="BA66" s="37">
        <v>1593.0086592862961</v>
      </c>
      <c r="BB66" s="37">
        <v>1638.2968766758636</v>
      </c>
      <c r="BC66" s="37">
        <v>1636.1574221797969</v>
      </c>
      <c r="BD66" s="37">
        <v>1651.3893635503464</v>
      </c>
      <c r="BE66" s="37">
        <v>1705.7265579587349</v>
      </c>
      <c r="BF66" s="37">
        <v>1744.9274689789572</v>
      </c>
      <c r="BG66" s="37">
        <v>1739.8255445561986</v>
      </c>
      <c r="BH66" s="37">
        <v>1825.7262090427989</v>
      </c>
      <c r="BI66" s="37">
        <v>1866.0397277869756</v>
      </c>
      <c r="BJ66" s="37">
        <v>1793.3142859986888</v>
      </c>
      <c r="BK66" s="37">
        <v>1785.5645297903036</v>
      </c>
      <c r="BL66" s="37">
        <v>1837.0425567192208</v>
      </c>
      <c r="BM66" s="37">
        <v>1764.9596139896057</v>
      </c>
      <c r="BN66" s="37">
        <v>1770.3380766793196</v>
      </c>
      <c r="BO66" s="37">
        <v>1761.3827177432725</v>
      </c>
      <c r="BP66" s="37">
        <v>1825.4337615078773</v>
      </c>
      <c r="BQ66" s="37">
        <v>1902.6387444815045</v>
      </c>
      <c r="BR66" s="37">
        <v>1810.1357446594784</v>
      </c>
      <c r="BS66" s="37">
        <v>1876.8969770851204</v>
      </c>
      <c r="BT66" s="37">
        <v>1903.6875829383127</v>
      </c>
      <c r="BU66" s="37">
        <v>1878.0401270738137</v>
      </c>
      <c r="BV66" s="37">
        <v>1866.1465485317644</v>
      </c>
      <c r="BW66" s="37">
        <v>1893.3035653403695</v>
      </c>
      <c r="BX66" s="37">
        <v>1959.19858607884</v>
      </c>
      <c r="BY66" s="37">
        <v>2049.8690111651617</v>
      </c>
      <c r="BZ66" s="37">
        <v>2088.486312622867</v>
      </c>
      <c r="CA66" s="37">
        <v>2041.0768363058064</v>
      </c>
      <c r="CB66" s="37">
        <v>1952.2232433090142</v>
      </c>
      <c r="CC66" s="37">
        <v>1920.8521474699699</v>
      </c>
      <c r="CD66" s="37">
        <v>1970.406492269944</v>
      </c>
      <c r="CE66" s="37">
        <v>1901.1328491247214</v>
      </c>
      <c r="CF66" s="37">
        <v>1867.5007073502957</v>
      </c>
      <c r="CG66" s="37">
        <v>1821.2146102030094</v>
      </c>
      <c r="CH66" s="37">
        <v>1846.5823310716873</v>
      </c>
      <c r="CI66" s="37">
        <v>1813.8848303641491</v>
      </c>
      <c r="CJ66" s="37">
        <v>1826.9554405475531</v>
      </c>
      <c r="CK66" s="37">
        <v>1804.9776563226101</v>
      </c>
      <c r="CL66" s="37">
        <v>1715.4913954670085</v>
      </c>
      <c r="CM66" s="37">
        <v>1761.0454853418269</v>
      </c>
      <c r="CN66" s="37">
        <v>1876.8346299060904</v>
      </c>
      <c r="CO66" s="37">
        <v>1923.8403186805569</v>
      </c>
      <c r="CP66" s="37">
        <v>1989.325752631752</v>
      </c>
      <c r="CQ66" s="37">
        <v>2065.8255377034379</v>
      </c>
      <c r="CR66" s="37">
        <v>2038.1890477812824</v>
      </c>
      <c r="CS66" s="37">
        <v>1991.4506825696915</v>
      </c>
      <c r="CT66" s="37">
        <v>1952.9345586108448</v>
      </c>
      <c r="CU66" s="37">
        <v>1944.9693218445248</v>
      </c>
      <c r="CV66" s="37">
        <v>1961.7583982148903</v>
      </c>
      <c r="CW66" s="37">
        <v>1995.5507907839642</v>
      </c>
      <c r="CX66" s="37">
        <v>2039.8866117920263</v>
      </c>
      <c r="CY66" s="37">
        <v>1960.8532745342718</v>
      </c>
      <c r="CZ66" s="37">
        <v>2019.7993312937072</v>
      </c>
      <c r="DA66" s="37">
        <v>2030.6081967090404</v>
      </c>
      <c r="DB66" s="37">
        <v>1975.5451676686901</v>
      </c>
      <c r="DC66" s="37">
        <v>2000.6119299494624</v>
      </c>
      <c r="DD66" s="37">
        <v>1979.1508902380165</v>
      </c>
      <c r="DE66" s="37">
        <v>1882.3172764868718</v>
      </c>
      <c r="DF66" s="37">
        <v>1892.417568483836</v>
      </c>
      <c r="DG66" s="37">
        <v>1942.8682293881941</v>
      </c>
      <c r="DH66" s="37">
        <v>1990.9558145990843</v>
      </c>
      <c r="DI66" s="37">
        <v>2009.804938829674</v>
      </c>
      <c r="DJ66" s="37">
        <v>1998.2105389942574</v>
      </c>
      <c r="DK66" s="37">
        <v>1864.132061918021</v>
      </c>
      <c r="DL66" s="37">
        <v>1784.2133747541368</v>
      </c>
      <c r="DM66" s="37">
        <v>1734.6358260419977</v>
      </c>
      <c r="DN66" s="37">
        <v>1777.9878509719379</v>
      </c>
      <c r="DO66" s="37">
        <v>1702.4670260230171</v>
      </c>
      <c r="DP66" s="37">
        <v>1652.3873606446</v>
      </c>
      <c r="DQ66" s="37">
        <v>1623.0761770617696</v>
      </c>
      <c r="DR66" s="37">
        <v>1673.0477112469703</v>
      </c>
      <c r="DS66" s="37">
        <v>1618.690007839358</v>
      </c>
      <c r="DT66" s="37">
        <v>1678.2142595773157</v>
      </c>
      <c r="DU66" s="37">
        <v>1636.8117826839409</v>
      </c>
      <c r="DV66" s="37">
        <v>1568.1418123669009</v>
      </c>
      <c r="DW66" s="37">
        <v>1592.8496006008584</v>
      </c>
      <c r="DX66" s="37">
        <v>1605.5071951268226</v>
      </c>
      <c r="DY66" s="37">
        <v>1562.924121542819</v>
      </c>
      <c r="DZ66" s="37">
        <v>1635.0790321210993</v>
      </c>
      <c r="EA66" s="37">
        <v>1588.0856870304722</v>
      </c>
      <c r="EB66" s="37">
        <v>1692.0714339622696</v>
      </c>
      <c r="EC66" s="37">
        <v>1752.5745597639905</v>
      </c>
      <c r="ED66" s="37">
        <v>1790.4183540044219</v>
      </c>
      <c r="EE66" s="37">
        <v>1750.8097643494812</v>
      </c>
      <c r="EF66" s="37">
        <v>1746.1965941274027</v>
      </c>
      <c r="EG66" s="37">
        <v>1777.919613704878</v>
      </c>
      <c r="EH66" s="37">
        <v>1771.0567245316711</v>
      </c>
      <c r="EI66" s="37">
        <v>1729.6991310980252</v>
      </c>
      <c r="EJ66" s="37">
        <v>1741.3771266442502</v>
      </c>
      <c r="EK66" s="37">
        <v>1706.1969370522838</v>
      </c>
      <c r="EL66" s="37">
        <v>1594.614227787438</v>
      </c>
      <c r="EM66" s="37">
        <v>1443.281885229233</v>
      </c>
      <c r="EN66" s="37">
        <v>1450.6249076509605</v>
      </c>
      <c r="EO66" s="37">
        <v>1412.4368822736412</v>
      </c>
      <c r="EP66" s="37">
        <v>1387.4459030470073</v>
      </c>
      <c r="EQ66" s="37">
        <v>1483.941181955953</v>
      </c>
      <c r="ER66" s="37">
        <v>1497.9543198521935</v>
      </c>
      <c r="ES66" s="37">
        <v>1523.9780873224449</v>
      </c>
      <c r="ET66" s="37">
        <v>1710.6162276955802</v>
      </c>
      <c r="EU66" s="37">
        <v>1706.6203736374875</v>
      </c>
      <c r="EV66" s="37">
        <v>1653.5213305745301</v>
      </c>
      <c r="EW66" s="37">
        <v>1653.2987894533471</v>
      </c>
      <c r="EX66" s="37">
        <v>1571.0604196409381</v>
      </c>
      <c r="EY66" s="37">
        <v>1616.3938237228442</v>
      </c>
      <c r="EZ66" s="37">
        <v>1699.9591596813577</v>
      </c>
      <c r="FA66" s="37">
        <v>1854.7056595556339</v>
      </c>
      <c r="FB66" s="37">
        <v>1581.9442190609111</v>
      </c>
      <c r="FC66" s="37">
        <v>1626.5752758109929</v>
      </c>
      <c r="FD66" s="37">
        <v>1661.4323297813428</v>
      </c>
      <c r="FE66" s="37">
        <v>1670.229821830013</v>
      </c>
      <c r="FF66" s="37">
        <v>1611.6552774316426</v>
      </c>
      <c r="FG66" s="37">
        <v>1518.8722133452723</v>
      </c>
      <c r="FH66" s="37">
        <v>1672.7507914613911</v>
      </c>
      <c r="FI66" s="37">
        <v>1638.0173058104654</v>
      </c>
      <c r="FJ66" s="37">
        <v>1668.5165290696063</v>
      </c>
      <c r="FK66" s="37">
        <v>1666.5940803016695</v>
      </c>
      <c r="FL66" s="37">
        <v>1659.6700343981122</v>
      </c>
      <c r="FM66" s="37">
        <v>1631.7920914964548</v>
      </c>
      <c r="FN66" s="37">
        <v>1642.1763156501761</v>
      </c>
      <c r="FO66" s="37">
        <v>1683.764595651289</v>
      </c>
      <c r="FP66" s="37">
        <v>1598.3294084582233</v>
      </c>
      <c r="FQ66" s="37">
        <v>1647.5809853568501</v>
      </c>
      <c r="FR66" s="37">
        <v>1741.5367046690894</v>
      </c>
      <c r="FS66" s="37">
        <v>1725.6935767613945</v>
      </c>
      <c r="FT66" s="37">
        <v>1646.3609640757143</v>
      </c>
      <c r="FU66" s="37">
        <v>1703.849320507655</v>
      </c>
      <c r="FV66" s="37">
        <v>1669.0892578460848</v>
      </c>
      <c r="FW66" s="37">
        <v>1753.6805806430818</v>
      </c>
      <c r="FX66" s="37">
        <v>1831.6900835507283</v>
      </c>
      <c r="FY66" s="37">
        <v>1872.2716180462141</v>
      </c>
      <c r="FZ66" s="37">
        <v>1905.5538550058973</v>
      </c>
      <c r="GA66" s="37">
        <v>1865.9594428332591</v>
      </c>
      <c r="GB66" s="37">
        <v>2061.146653264117</v>
      </c>
      <c r="GC66" s="37">
        <v>1916.7936731100804</v>
      </c>
      <c r="GD66" s="37">
        <v>1897.9906321267308</v>
      </c>
      <c r="GE66" s="37">
        <v>1889.8492046922224</v>
      </c>
      <c r="GF66" s="37">
        <v>1949.5647915528657</v>
      </c>
      <c r="GG66" s="37">
        <v>1969.3385743598201</v>
      </c>
      <c r="GH66" s="37">
        <v>1976.0184052761792</v>
      </c>
      <c r="GI66" s="37">
        <v>1917.5615704346226</v>
      </c>
      <c r="GJ66" s="37">
        <v>1856.5881813151464</v>
      </c>
      <c r="GK66" s="37">
        <v>1886.8329243783928</v>
      </c>
      <c r="GL66" s="37">
        <v>1862.4157840930536</v>
      </c>
      <c r="GM66" s="37">
        <v>2031.2979041700935</v>
      </c>
      <c r="GN66" s="37">
        <v>2027.9057167842154</v>
      </c>
      <c r="GO66" s="37">
        <v>2015.7931351526365</v>
      </c>
      <c r="GP66" s="37">
        <v>1984.422931716781</v>
      </c>
      <c r="GQ66" s="37">
        <v>1987.1864786389183</v>
      </c>
      <c r="GR66" s="37">
        <v>2072.6303042359013</v>
      </c>
      <c r="GS66" s="37">
        <v>2140.3524914948352</v>
      </c>
      <c r="GT66" s="37">
        <v>2322.4138710384836</v>
      </c>
      <c r="GU66" s="37">
        <v>2246.8976082456147</v>
      </c>
      <c r="GV66" s="37">
        <v>2254.9768071081276</v>
      </c>
      <c r="GW66" s="37">
        <v>2324.336532601088</v>
      </c>
      <c r="GX66" s="37">
        <v>2348.2206923651274</v>
      </c>
      <c r="GY66" s="37">
        <v>2370.6151293074026</v>
      </c>
      <c r="GZ66" s="37">
        <v>2387.1238055376293</v>
      </c>
      <c r="HA66" s="37">
        <v>2283.2784789702009</v>
      </c>
      <c r="HB66" s="37">
        <v>2200.6798570517667</v>
      </c>
      <c r="HC66" s="37">
        <v>2271.8487788112602</v>
      </c>
      <c r="HD66" s="37">
        <v>2283.6073780099637</v>
      </c>
      <c r="HE66" s="37">
        <v>2315.9390822752684</v>
      </c>
      <c r="HF66" s="37">
        <v>2374.5574394448972</v>
      </c>
      <c r="HG66" s="37">
        <v>2260.5447425973484</v>
      </c>
      <c r="HH66" s="37">
        <v>2189.3744516358038</v>
      </c>
      <c r="HI66" s="37">
        <v>2241.1497538791282</v>
      </c>
      <c r="HJ66" s="37">
        <v>2161.8556653225205</v>
      </c>
      <c r="HK66" s="37">
        <v>2163.1231121301016</v>
      </c>
      <c r="HL66" s="37">
        <v>2160.8997106436732</v>
      </c>
      <c r="HM66" s="37">
        <v>2231.9066961084864</v>
      </c>
      <c r="HN66" s="37">
        <v>2132.3774939385989</v>
      </c>
      <c r="HO66" s="37">
        <v>2219.7480253382396</v>
      </c>
      <c r="HP66" s="37">
        <v>2208.8108289376419</v>
      </c>
      <c r="HQ66" s="37">
        <v>2222.1248248613247</v>
      </c>
      <c r="HR66" s="37">
        <v>2388.3689552133851</v>
      </c>
      <c r="HS66" s="37">
        <v>2385.4513742761942</v>
      </c>
      <c r="HT66" s="37">
        <v>2377.4990909628632</v>
      </c>
      <c r="HU66" s="37">
        <v>2337.4588143330197</v>
      </c>
      <c r="HV66" s="37">
        <v>2479.2874525737889</v>
      </c>
      <c r="HW66" s="37">
        <v>2557.3460140895304</v>
      </c>
      <c r="HX66" s="37">
        <v>2601.7750943692149</v>
      </c>
      <c r="HY66" s="37">
        <v>2682.5464009989182</v>
      </c>
      <c r="HZ66" s="37">
        <v>2565.8085205828424</v>
      </c>
      <c r="IA66" s="37">
        <v>2669.8394167101824</v>
      </c>
      <c r="IB66" s="37">
        <v>2562.7160017400652</v>
      </c>
      <c r="IC66" s="37">
        <v>2648.6197502437949</v>
      </c>
      <c r="ID66" s="37">
        <v>2577.9194123507418</v>
      </c>
      <c r="IE66" s="37">
        <v>2590.8264555047995</v>
      </c>
      <c r="IF66" s="37">
        <v>2599.5019313207645</v>
      </c>
      <c r="IG66" s="37">
        <v>2517.6411947735151</v>
      </c>
      <c r="IH66" s="37">
        <v>2508.3520300800428</v>
      </c>
      <c r="II66" s="37">
        <v>2379.5610759165738</v>
      </c>
      <c r="IJ66" s="37">
        <v>2482.0550244741457</v>
      </c>
      <c r="IK66" s="37">
        <v>2586.4856550552909</v>
      </c>
      <c r="IL66" s="37">
        <v>2710.4298706083423</v>
      </c>
      <c r="IM66" s="37">
        <v>2630.4937837884495</v>
      </c>
      <c r="IN66" s="37">
        <v>2688.0524789753986</v>
      </c>
    </row>
    <row r="67" spans="1:248" ht="15" x14ac:dyDescent="0.2">
      <c r="A67" s="7">
        <v>920</v>
      </c>
      <c r="B67" s="41">
        <f ca="1"/>
        <v>0</v>
      </c>
      <c r="D67" s="42" cm="1">
        <f t="array" aca="1" ref="D67" ca="1">+price2</f>
        <v>205.3101755030134</v>
      </c>
      <c r="F67" s="76">
        <v>62</v>
      </c>
      <c r="G67" s="37">
        <v>1121.8946886429501</v>
      </c>
      <c r="H67" s="37">
        <v>1100.3599648988124</v>
      </c>
      <c r="I67" s="37">
        <v>1133.2860535460832</v>
      </c>
      <c r="J67" s="37">
        <v>1157.4066888005489</v>
      </c>
      <c r="K67" s="37">
        <v>1093.2672968473519</v>
      </c>
      <c r="L67" s="37">
        <v>1136.952698447938</v>
      </c>
      <c r="M67" s="37">
        <v>1214.1436069864017</v>
      </c>
      <c r="N67" s="37">
        <v>1240.5911240294331</v>
      </c>
      <c r="O67" s="37">
        <v>1202.3901158199258</v>
      </c>
      <c r="P67" s="37">
        <v>1206.9731185985656</v>
      </c>
      <c r="Q67" s="37">
        <v>1216.9684708498728</v>
      </c>
      <c r="R67" s="37">
        <v>1182.6545560669483</v>
      </c>
      <c r="S67" s="37">
        <v>1181.6065453521628</v>
      </c>
      <c r="T67" s="37">
        <v>1212.8860467535956</v>
      </c>
      <c r="U67" s="37">
        <v>1205.3898853864991</v>
      </c>
      <c r="V67" s="37">
        <v>1286.0048209153756</v>
      </c>
      <c r="W67" s="37">
        <v>1234.5416743905175</v>
      </c>
      <c r="X67" s="37">
        <v>1256.0193510780177</v>
      </c>
      <c r="Y67" s="37">
        <v>1224.7024521065675</v>
      </c>
      <c r="Z67" s="37">
        <v>1174.7669060625412</v>
      </c>
      <c r="AA67" s="37">
        <v>1153.8730860001442</v>
      </c>
      <c r="AB67" s="37">
        <v>1225.1297380589083</v>
      </c>
      <c r="AC67" s="37">
        <v>1332.1431192834759</v>
      </c>
      <c r="AD67" s="37">
        <v>1435.874054420085</v>
      </c>
      <c r="AE67" s="37">
        <v>1443.3828195146345</v>
      </c>
      <c r="AF67" s="37">
        <v>1327.3715739480967</v>
      </c>
      <c r="AG67" s="37">
        <v>1330.1284419129529</v>
      </c>
      <c r="AH67" s="37">
        <v>1368.6102731545047</v>
      </c>
      <c r="AI67" s="37">
        <v>1354.374295584219</v>
      </c>
      <c r="AJ67" s="37">
        <v>1339.924983170461</v>
      </c>
      <c r="AK67" s="37">
        <v>1376.0751347805535</v>
      </c>
      <c r="AL67" s="37">
        <v>1332.5231922142075</v>
      </c>
      <c r="AM67" s="37">
        <v>1292.4562484702296</v>
      </c>
      <c r="AN67" s="37">
        <v>1303.8863226944027</v>
      </c>
      <c r="AO67" s="37">
        <v>1348.3633074412253</v>
      </c>
      <c r="AP67" s="37">
        <v>1339.0737110055115</v>
      </c>
      <c r="AQ67" s="37">
        <v>1335.3247032785721</v>
      </c>
      <c r="AR67" s="37">
        <v>1366.7790864242011</v>
      </c>
      <c r="AS67" s="37">
        <v>1342.2207939434563</v>
      </c>
      <c r="AT67" s="37">
        <v>1274.1300354679793</v>
      </c>
      <c r="AU67" s="37">
        <v>1268.2275944467272</v>
      </c>
      <c r="AV67" s="37">
        <v>1303.6426192928823</v>
      </c>
      <c r="AW67" s="37">
        <v>1325.2271630585562</v>
      </c>
      <c r="AX67" s="37">
        <v>1258.1096285378233</v>
      </c>
      <c r="AY67" s="37">
        <v>1279.9839151579379</v>
      </c>
      <c r="AZ67" s="37">
        <v>1278.8476275853782</v>
      </c>
      <c r="BA67" s="37">
        <v>1307.4672031440607</v>
      </c>
      <c r="BB67" s="37">
        <v>1264.8941723948117</v>
      </c>
      <c r="BC67" s="37">
        <v>1292.3687053059257</v>
      </c>
      <c r="BD67" s="37">
        <v>1373.4413202534863</v>
      </c>
      <c r="BE67" s="37">
        <v>1367.3507951572515</v>
      </c>
      <c r="BF67" s="37">
        <v>1348.9997872778433</v>
      </c>
      <c r="BG67" s="37">
        <v>1404.516432553341</v>
      </c>
      <c r="BH67" s="37">
        <v>1382.4437151586824</v>
      </c>
      <c r="BI67" s="37">
        <v>1384.9560234771564</v>
      </c>
      <c r="BJ67" s="37">
        <v>1372.4977055033353</v>
      </c>
      <c r="BK67" s="37">
        <v>1355.8679379917942</v>
      </c>
      <c r="BL67" s="37">
        <v>1361.3388807936003</v>
      </c>
      <c r="BM67" s="37">
        <v>1397.4215422779562</v>
      </c>
      <c r="BN67" s="37">
        <v>1232.3193770275598</v>
      </c>
      <c r="BO67" s="37">
        <v>1302.254152701664</v>
      </c>
      <c r="BP67" s="37">
        <v>1296.5289608899611</v>
      </c>
      <c r="BQ67" s="37">
        <v>1393.8721252767712</v>
      </c>
      <c r="BR67" s="37">
        <v>1411.506591593293</v>
      </c>
      <c r="BS67" s="37">
        <v>1342.2621550568076</v>
      </c>
      <c r="BT67" s="37">
        <v>1282.3352241466523</v>
      </c>
      <c r="BU67" s="37">
        <v>1278.7326174236239</v>
      </c>
      <c r="BV67" s="37">
        <v>1264.4813920806673</v>
      </c>
      <c r="BW67" s="37">
        <v>1252.1427474731036</v>
      </c>
      <c r="BX67" s="37">
        <v>1277.7445145963604</v>
      </c>
      <c r="BY67" s="37">
        <v>1347.5649753770801</v>
      </c>
      <c r="BZ67" s="37">
        <v>1371.7076681640146</v>
      </c>
      <c r="CA67" s="37">
        <v>1344.4340410911786</v>
      </c>
      <c r="CB67" s="37">
        <v>1344.5437108239075</v>
      </c>
      <c r="CC67" s="37">
        <v>1349.2108856968746</v>
      </c>
      <c r="CD67" s="37">
        <v>1351.023437322933</v>
      </c>
      <c r="CE67" s="37">
        <v>1388.0450752778859</v>
      </c>
      <c r="CF67" s="37">
        <v>1402.9336366250345</v>
      </c>
      <c r="CG67" s="37">
        <v>1377.314961742921</v>
      </c>
      <c r="CH67" s="37">
        <v>1423.8107012151322</v>
      </c>
      <c r="CI67" s="37">
        <v>1437.5849346346038</v>
      </c>
      <c r="CJ67" s="37">
        <v>1414.7555651950972</v>
      </c>
      <c r="CK67" s="37">
        <v>1378.519002176118</v>
      </c>
      <c r="CL67" s="37">
        <v>1346.2015191964997</v>
      </c>
      <c r="CM67" s="37">
        <v>1382.3202060022334</v>
      </c>
      <c r="CN67" s="37">
        <v>1440.8610724142729</v>
      </c>
      <c r="CO67" s="37">
        <v>1404.5664938387622</v>
      </c>
      <c r="CP67" s="37">
        <v>1440.8191654647769</v>
      </c>
      <c r="CQ67" s="37">
        <v>1440.4513308731116</v>
      </c>
      <c r="CR67" s="37">
        <v>1473.8569710742199</v>
      </c>
      <c r="CS67" s="37">
        <v>1467.1858848498189</v>
      </c>
      <c r="CT67" s="37">
        <v>1527.6440714297489</v>
      </c>
      <c r="CU67" s="37">
        <v>1545.9345265748912</v>
      </c>
      <c r="CV67" s="37">
        <v>1586.7844710992185</v>
      </c>
      <c r="CW67" s="37">
        <v>1593.7011898611297</v>
      </c>
      <c r="CX67" s="37">
        <v>1571.1225587669805</v>
      </c>
      <c r="CY67" s="37">
        <v>1548.8922061703342</v>
      </c>
      <c r="CZ67" s="37">
        <v>1539.4803220160381</v>
      </c>
      <c r="DA67" s="37">
        <v>1579.6480046839185</v>
      </c>
      <c r="DB67" s="37">
        <v>1617.369403938103</v>
      </c>
      <c r="DC67" s="37">
        <v>1600.4349421483114</v>
      </c>
      <c r="DD67" s="37">
        <v>1539.2437237430515</v>
      </c>
      <c r="DE67" s="37">
        <v>1543.5419893263786</v>
      </c>
      <c r="DF67" s="37">
        <v>1613.8836301291728</v>
      </c>
      <c r="DG67" s="37">
        <v>1612.3221425428546</v>
      </c>
      <c r="DH67" s="37">
        <v>1572.7475987887169</v>
      </c>
      <c r="DI67" s="37">
        <v>1503.6210907741076</v>
      </c>
      <c r="DJ67" s="37">
        <v>1531.0488047092231</v>
      </c>
      <c r="DK67" s="37">
        <v>1505.6043724149854</v>
      </c>
      <c r="DL67" s="37">
        <v>1575.8400336278644</v>
      </c>
      <c r="DM67" s="37">
        <v>1540.783074013277</v>
      </c>
      <c r="DN67" s="37">
        <v>1543.9801549125391</v>
      </c>
      <c r="DO67" s="37">
        <v>1623.1952049482427</v>
      </c>
      <c r="DP67" s="37">
        <v>1638.6782136794818</v>
      </c>
      <c r="DQ67" s="37">
        <v>1642.6863862923035</v>
      </c>
      <c r="DR67" s="37">
        <v>1635.9932274397058</v>
      </c>
      <c r="DS67" s="37">
        <v>1610.2785882393068</v>
      </c>
      <c r="DT67" s="37">
        <v>1540.6332367505663</v>
      </c>
      <c r="DU67" s="37">
        <v>1603.6087122721299</v>
      </c>
      <c r="DV67" s="37">
        <v>1629.1494023332825</v>
      </c>
      <c r="DW67" s="37">
        <v>1710.093608667042</v>
      </c>
      <c r="DX67" s="37">
        <v>1743.9640180992687</v>
      </c>
      <c r="DY67" s="37">
        <v>1784.0291666085918</v>
      </c>
      <c r="DZ67" s="37">
        <v>1816.6623782687468</v>
      </c>
      <c r="EA67" s="37">
        <v>1757.4968898575471</v>
      </c>
      <c r="EB67" s="37">
        <v>1763.1163481568731</v>
      </c>
      <c r="EC67" s="37">
        <v>1763.7938713437202</v>
      </c>
      <c r="ED67" s="37">
        <v>1791.5277262769305</v>
      </c>
      <c r="EE67" s="37">
        <v>1893.4629337342403</v>
      </c>
      <c r="EF67" s="37">
        <v>1994.801203567137</v>
      </c>
      <c r="EG67" s="37">
        <v>1910.4277748287307</v>
      </c>
      <c r="EH67" s="37">
        <v>1947.2032386594192</v>
      </c>
      <c r="EI67" s="37">
        <v>2030.7650301071212</v>
      </c>
      <c r="EJ67" s="37">
        <v>2037.0248289796168</v>
      </c>
      <c r="EK67" s="37">
        <v>2032.5092710775978</v>
      </c>
      <c r="EL67" s="37">
        <v>2037.2378967856491</v>
      </c>
      <c r="EM67" s="37">
        <v>2180.5443910010822</v>
      </c>
      <c r="EN67" s="37">
        <v>2210.2619606002781</v>
      </c>
      <c r="EO67" s="37">
        <v>2222.8751004231008</v>
      </c>
      <c r="EP67" s="37">
        <v>2244.8120070141945</v>
      </c>
      <c r="EQ67" s="37">
        <v>2300.1498039431162</v>
      </c>
      <c r="ER67" s="37">
        <v>2406.0460518204495</v>
      </c>
      <c r="ES67" s="37">
        <v>2425.2072161058563</v>
      </c>
      <c r="ET67" s="37">
        <v>2424.7792756695999</v>
      </c>
      <c r="EU67" s="37">
        <v>2478.1507753294186</v>
      </c>
      <c r="EV67" s="37">
        <v>2520.0479790970148</v>
      </c>
      <c r="EW67" s="37">
        <v>2476.4014254314707</v>
      </c>
      <c r="EX67" s="37">
        <v>2589.697689810841</v>
      </c>
      <c r="EY67" s="37">
        <v>2691.6063749539157</v>
      </c>
      <c r="EZ67" s="37">
        <v>2690.2970214931906</v>
      </c>
      <c r="FA67" s="37">
        <v>2661.5682146819354</v>
      </c>
      <c r="FB67" s="37">
        <v>2687.3639625716442</v>
      </c>
      <c r="FC67" s="37">
        <v>2743.8852374397211</v>
      </c>
      <c r="FD67" s="37">
        <v>2853.1591975101128</v>
      </c>
      <c r="FE67" s="37">
        <v>2795.2524066638102</v>
      </c>
      <c r="FF67" s="37">
        <v>2742.9349816098043</v>
      </c>
      <c r="FG67" s="37">
        <v>2812.4541143657275</v>
      </c>
      <c r="FH67" s="37">
        <v>2808.3733510516959</v>
      </c>
      <c r="FI67" s="37">
        <v>2882.8721305650633</v>
      </c>
      <c r="FJ67" s="37">
        <v>2875.4923557028528</v>
      </c>
      <c r="FK67" s="37">
        <v>2823.531040173681</v>
      </c>
      <c r="FL67" s="37">
        <v>2719.6104428341464</v>
      </c>
      <c r="FM67" s="37">
        <v>2677.1080257750427</v>
      </c>
      <c r="FN67" s="37">
        <v>2713.8346007449113</v>
      </c>
      <c r="FO67" s="37">
        <v>2710.5098523636443</v>
      </c>
      <c r="FP67" s="37">
        <v>2557.9196560100108</v>
      </c>
      <c r="FQ67" s="37">
        <v>2450.6564626161694</v>
      </c>
      <c r="FR67" s="37">
        <v>2369.6240808824709</v>
      </c>
      <c r="FS67" s="37">
        <v>2392.5340052437441</v>
      </c>
      <c r="FT67" s="37">
        <v>2486.9611621616586</v>
      </c>
      <c r="FU67" s="37">
        <v>2509.5697228431004</v>
      </c>
      <c r="FV67" s="37">
        <v>2502.0409794014581</v>
      </c>
      <c r="FW67" s="37">
        <v>2480.4786001411367</v>
      </c>
      <c r="FX67" s="37">
        <v>2492.3037334864616</v>
      </c>
      <c r="FY67" s="37">
        <v>2387.5046251130448</v>
      </c>
      <c r="FZ67" s="37">
        <v>2344.3353043193288</v>
      </c>
      <c r="GA67" s="37">
        <v>2220.6689527822618</v>
      </c>
      <c r="GB67" s="37">
        <v>2210.2260199309403</v>
      </c>
      <c r="GC67" s="37">
        <v>2137.9477874822705</v>
      </c>
      <c r="GD67" s="37">
        <v>1998.9059120685097</v>
      </c>
      <c r="GE67" s="37">
        <v>2007.9304843318189</v>
      </c>
      <c r="GF67" s="37">
        <v>2032.1729554446429</v>
      </c>
      <c r="GG67" s="37">
        <v>2053.5706028991085</v>
      </c>
      <c r="GH67" s="37">
        <v>1973.3883011664627</v>
      </c>
      <c r="GI67" s="37">
        <v>1844.8493531329232</v>
      </c>
      <c r="GJ67" s="37">
        <v>1815.7345523471395</v>
      </c>
      <c r="GK67" s="37">
        <v>1758.5492171874519</v>
      </c>
      <c r="GL67" s="37">
        <v>1804.9825983578698</v>
      </c>
      <c r="GM67" s="37">
        <v>1823.433990396788</v>
      </c>
      <c r="GN67" s="37">
        <v>1841.0765570484941</v>
      </c>
      <c r="GO67" s="37">
        <v>1882.8843298315694</v>
      </c>
      <c r="GP67" s="37">
        <v>1908.1774310191158</v>
      </c>
      <c r="GQ67" s="37">
        <v>1854.6635161308241</v>
      </c>
      <c r="GR67" s="37">
        <v>1872.7141702047438</v>
      </c>
      <c r="GS67" s="37">
        <v>1917.9133813196308</v>
      </c>
      <c r="GT67" s="37">
        <v>1869.7511326237836</v>
      </c>
      <c r="GU67" s="37">
        <v>1942.5329591685186</v>
      </c>
      <c r="GV67" s="37">
        <v>2003.8963153961301</v>
      </c>
      <c r="GW67" s="37">
        <v>2045.775789405224</v>
      </c>
      <c r="GX67" s="37">
        <v>1956.3782781257039</v>
      </c>
      <c r="GY67" s="37">
        <v>2012.7646926962252</v>
      </c>
      <c r="GZ67" s="37">
        <v>1948.5769961829562</v>
      </c>
      <c r="HA67" s="37">
        <v>1941.0334180108182</v>
      </c>
      <c r="HB67" s="37">
        <v>1853.9364165446748</v>
      </c>
      <c r="HC67" s="37">
        <v>1828.0771102732945</v>
      </c>
      <c r="HD67" s="37">
        <v>1863.4036807091884</v>
      </c>
      <c r="HE67" s="37">
        <v>1786.2592709332259</v>
      </c>
      <c r="HF67" s="37">
        <v>1841.9390843414169</v>
      </c>
      <c r="HG67" s="37">
        <v>1769.3203010483167</v>
      </c>
      <c r="HH67" s="37">
        <v>1786.3621116986219</v>
      </c>
      <c r="HI67" s="37">
        <v>1814.6565598313105</v>
      </c>
      <c r="HJ67" s="37">
        <v>1801.2074348215647</v>
      </c>
      <c r="HK67" s="37">
        <v>1711.6252772977418</v>
      </c>
      <c r="HL67" s="37">
        <v>1759.1350257628583</v>
      </c>
      <c r="HM67" s="37">
        <v>1698.9957320255735</v>
      </c>
      <c r="HN67" s="37">
        <v>1750.7579350798617</v>
      </c>
      <c r="HO67" s="37">
        <v>1769.9786933565165</v>
      </c>
      <c r="HP67" s="37">
        <v>1729.9880474407614</v>
      </c>
      <c r="HQ67" s="37">
        <v>1693.0873580419445</v>
      </c>
      <c r="HR67" s="37">
        <v>1635.7712322104046</v>
      </c>
      <c r="HS67" s="37">
        <v>1680.6726316159891</v>
      </c>
      <c r="HT67" s="37">
        <v>1727.0337454409505</v>
      </c>
      <c r="HU67" s="37">
        <v>1667.2262984009774</v>
      </c>
      <c r="HV67" s="37">
        <v>1697.8360832221481</v>
      </c>
      <c r="HW67" s="37">
        <v>1693.5536585240538</v>
      </c>
      <c r="HX67" s="37">
        <v>1690.4100226841138</v>
      </c>
      <c r="HY67" s="37">
        <v>1711.4293053833676</v>
      </c>
      <c r="HZ67" s="37">
        <v>1687.110968088899</v>
      </c>
      <c r="IA67" s="37">
        <v>1652.2796525359734</v>
      </c>
      <c r="IB67" s="37">
        <v>1631.9776010263388</v>
      </c>
      <c r="IC67" s="37">
        <v>1620.1275982903915</v>
      </c>
      <c r="ID67" s="37">
        <v>1740.2814439370813</v>
      </c>
      <c r="IE67" s="37">
        <v>1888.0867866184094</v>
      </c>
      <c r="IF67" s="37">
        <v>1838.1306756087333</v>
      </c>
      <c r="IG67" s="37">
        <v>1898.8335621289893</v>
      </c>
      <c r="IH67" s="37">
        <v>1884.5833207102353</v>
      </c>
      <c r="II67" s="37">
        <v>1887.6299240511446</v>
      </c>
      <c r="IJ67" s="37">
        <v>1932.9255373212955</v>
      </c>
      <c r="IK67" s="37">
        <v>1831.3397207831658</v>
      </c>
      <c r="IL67" s="37">
        <v>1838.4155060196447</v>
      </c>
      <c r="IM67" s="37">
        <v>1894.3916172461577</v>
      </c>
      <c r="IN67" s="37">
        <v>1928.6944226554624</v>
      </c>
    </row>
    <row r="68" spans="1:248" ht="15" x14ac:dyDescent="0.2">
      <c r="A68" s="7">
        <v>940</v>
      </c>
      <c r="B68" s="41">
        <f ca="1"/>
        <v>0</v>
      </c>
      <c r="D68" s="42" cm="1">
        <f t="array" aca="1" ref="D68" ca="1">+price2</f>
        <v>126.12568230320419</v>
      </c>
      <c r="F68" s="76">
        <v>63</v>
      </c>
      <c r="G68" s="37">
        <v>1121.8946886429501</v>
      </c>
      <c r="H68" s="37">
        <v>1198.8659633208906</v>
      </c>
      <c r="I68" s="37">
        <v>1193.4713478988224</v>
      </c>
      <c r="J68" s="37">
        <v>1170.0381592376891</v>
      </c>
      <c r="K68" s="37">
        <v>1144.3761864199428</v>
      </c>
      <c r="L68" s="37">
        <v>1215.6294508329706</v>
      </c>
      <c r="M68" s="37">
        <v>1255.1117195480194</v>
      </c>
      <c r="N68" s="37">
        <v>1318.5389820883415</v>
      </c>
      <c r="O68" s="37">
        <v>1342.9742318688238</v>
      </c>
      <c r="P68" s="37">
        <v>1336.8304250069166</v>
      </c>
      <c r="Q68" s="37">
        <v>1363.8897772453156</v>
      </c>
      <c r="R68" s="37">
        <v>1398.9245946584606</v>
      </c>
      <c r="S68" s="37">
        <v>1498.1107702201948</v>
      </c>
      <c r="T68" s="37">
        <v>1430.1724696268798</v>
      </c>
      <c r="U68" s="37">
        <v>1409.4050552379349</v>
      </c>
      <c r="V68" s="37">
        <v>1383.8280179567978</v>
      </c>
      <c r="W68" s="37">
        <v>1266.6920374927304</v>
      </c>
      <c r="X68" s="37">
        <v>1314.353608465042</v>
      </c>
      <c r="Y68" s="37">
        <v>1262.7306244811282</v>
      </c>
      <c r="Z68" s="37">
        <v>1288.5992223579617</v>
      </c>
      <c r="AA68" s="37">
        <v>1290.2298164695251</v>
      </c>
      <c r="AB68" s="37">
        <v>1298.220169332197</v>
      </c>
      <c r="AC68" s="37">
        <v>1305.228419580563</v>
      </c>
      <c r="AD68" s="37">
        <v>1365.2475089495886</v>
      </c>
      <c r="AE68" s="37">
        <v>1364.5055821643857</v>
      </c>
      <c r="AF68" s="37">
        <v>1348.7433967930663</v>
      </c>
      <c r="AG68" s="37">
        <v>1310.6409495745415</v>
      </c>
      <c r="AH68" s="37">
        <v>1279.0034267538383</v>
      </c>
      <c r="AI68" s="37">
        <v>1388.3610316996446</v>
      </c>
      <c r="AJ68" s="37">
        <v>1396.346394363653</v>
      </c>
      <c r="AK68" s="37">
        <v>1362.8305859997558</v>
      </c>
      <c r="AL68" s="37">
        <v>1334.1550899535239</v>
      </c>
      <c r="AM68" s="37">
        <v>1355.2905875763236</v>
      </c>
      <c r="AN68" s="37">
        <v>1421.5956829078559</v>
      </c>
      <c r="AO68" s="37">
        <v>1344.6369630346353</v>
      </c>
      <c r="AP68" s="37">
        <v>1395.9266839316883</v>
      </c>
      <c r="AQ68" s="37">
        <v>1497.1258215339872</v>
      </c>
      <c r="AR68" s="37">
        <v>1556.5153046410849</v>
      </c>
      <c r="AS68" s="37">
        <v>1524.1760829265584</v>
      </c>
      <c r="AT68" s="37">
        <v>1454.6145311902951</v>
      </c>
      <c r="AU68" s="37">
        <v>1423.0170121083981</v>
      </c>
      <c r="AV68" s="37">
        <v>1332.4917690689879</v>
      </c>
      <c r="AW68" s="37">
        <v>1290.5246276645096</v>
      </c>
      <c r="AX68" s="37">
        <v>1330.7150068640951</v>
      </c>
      <c r="AY68" s="37">
        <v>1299.9652282117752</v>
      </c>
      <c r="AZ68" s="37">
        <v>1339.6857094119607</v>
      </c>
      <c r="BA68" s="37">
        <v>1333.2821755456541</v>
      </c>
      <c r="BB68" s="37">
        <v>1227.2245320138552</v>
      </c>
      <c r="BC68" s="37">
        <v>1208.0985040400922</v>
      </c>
      <c r="BD68" s="37">
        <v>1238.9953207057367</v>
      </c>
      <c r="BE68" s="37">
        <v>1182.7249371775308</v>
      </c>
      <c r="BF68" s="37">
        <v>1137.0803471157089</v>
      </c>
      <c r="BG68" s="37">
        <v>1135.5761241346902</v>
      </c>
      <c r="BH68" s="37">
        <v>1180.3679629244389</v>
      </c>
      <c r="BI68" s="37">
        <v>1219.2190791852522</v>
      </c>
      <c r="BJ68" s="37">
        <v>1213.3672404109684</v>
      </c>
      <c r="BK68" s="37">
        <v>1185.6080951275528</v>
      </c>
      <c r="BL68" s="37">
        <v>1216.5669296815111</v>
      </c>
      <c r="BM68" s="37">
        <v>1159.9347474533249</v>
      </c>
      <c r="BN68" s="37">
        <v>1160.1922240710303</v>
      </c>
      <c r="BO68" s="37">
        <v>1030.9350494691375</v>
      </c>
      <c r="BP68" s="37">
        <v>1052.1291645704855</v>
      </c>
      <c r="BQ68" s="37">
        <v>1048.1090791156771</v>
      </c>
      <c r="BR68" s="37">
        <v>990.58709200000737</v>
      </c>
      <c r="BS68" s="37">
        <v>987.75426692238307</v>
      </c>
      <c r="BT68" s="37">
        <v>1054.3630499809517</v>
      </c>
      <c r="BU68" s="37">
        <v>1025.1980845037042</v>
      </c>
      <c r="BV68" s="37">
        <v>996.7792990044411</v>
      </c>
      <c r="BW68" s="37">
        <v>981.93679947610258</v>
      </c>
      <c r="BX68" s="37">
        <v>1008.187200534419</v>
      </c>
      <c r="BY68" s="37">
        <v>1070.419465351431</v>
      </c>
      <c r="BZ68" s="37">
        <v>1071.4066524315249</v>
      </c>
      <c r="CA68" s="37">
        <v>1054.627489355631</v>
      </c>
      <c r="CB68" s="37">
        <v>1105.2304708610575</v>
      </c>
      <c r="CC68" s="37">
        <v>1154.4837737047424</v>
      </c>
      <c r="CD68" s="37">
        <v>1156.3176877637518</v>
      </c>
      <c r="CE68" s="37">
        <v>1135.5909109592665</v>
      </c>
      <c r="CF68" s="37">
        <v>1143.612235632095</v>
      </c>
      <c r="CG68" s="37">
        <v>1156.3751645773123</v>
      </c>
      <c r="CH68" s="37">
        <v>1217.9937575349213</v>
      </c>
      <c r="CI68" s="37">
        <v>1266.6000521182586</v>
      </c>
      <c r="CJ68" s="37">
        <v>1222.8160559998355</v>
      </c>
      <c r="CK68" s="37">
        <v>1211.086508708127</v>
      </c>
      <c r="CL68" s="37">
        <v>1117.4496147081124</v>
      </c>
      <c r="CM68" s="37">
        <v>1147.0434412188795</v>
      </c>
      <c r="CN68" s="37">
        <v>1151.5953689046694</v>
      </c>
      <c r="CO68" s="37">
        <v>1156.7957059709572</v>
      </c>
      <c r="CP68" s="37">
        <v>1109.5070281992698</v>
      </c>
      <c r="CQ68" s="37">
        <v>1097.0591922815254</v>
      </c>
      <c r="CR68" s="37">
        <v>1136.6795918297016</v>
      </c>
      <c r="CS68" s="37">
        <v>1189.969983235738</v>
      </c>
      <c r="CT68" s="37">
        <v>1212.6247611327967</v>
      </c>
      <c r="CU68" s="37">
        <v>1174.491387270572</v>
      </c>
      <c r="CV68" s="37">
        <v>1174.4961763091246</v>
      </c>
      <c r="CW68" s="37">
        <v>1149.616227367876</v>
      </c>
      <c r="CX68" s="37">
        <v>1124.8428623195905</v>
      </c>
      <c r="CY68" s="37">
        <v>1111.9801330780463</v>
      </c>
      <c r="CZ68" s="37">
        <v>1171.7757814863621</v>
      </c>
      <c r="DA68" s="37">
        <v>1082.8384450333288</v>
      </c>
      <c r="DB68" s="37">
        <v>1112.3800652323303</v>
      </c>
      <c r="DC68" s="37">
        <v>1057.3436696861636</v>
      </c>
      <c r="DD68" s="37">
        <v>1039.1240752209751</v>
      </c>
      <c r="DE68" s="37">
        <v>1128.4981337641927</v>
      </c>
      <c r="DF68" s="37">
        <v>1121.2540454701038</v>
      </c>
      <c r="DG68" s="37">
        <v>1139.6535586552213</v>
      </c>
      <c r="DH68" s="37">
        <v>1168.324999974049</v>
      </c>
      <c r="DI68" s="37">
        <v>1200.2745145759284</v>
      </c>
      <c r="DJ68" s="37">
        <v>1198.6236825879341</v>
      </c>
      <c r="DK68" s="37">
        <v>1212.6803040651168</v>
      </c>
      <c r="DL68" s="37">
        <v>1236.4977400886935</v>
      </c>
      <c r="DM68" s="37">
        <v>1234.2004411793553</v>
      </c>
      <c r="DN68" s="37">
        <v>1195.6495857416514</v>
      </c>
      <c r="DO68" s="37">
        <v>1144.3818216011657</v>
      </c>
      <c r="DP68" s="37">
        <v>1088.6466111980521</v>
      </c>
      <c r="DQ68" s="37">
        <v>1083.2569547053911</v>
      </c>
      <c r="DR68" s="37">
        <v>1050.8577713420984</v>
      </c>
      <c r="DS68" s="37">
        <v>1029.2649832976206</v>
      </c>
      <c r="DT68" s="37">
        <v>1115.3544299628709</v>
      </c>
      <c r="DU68" s="37">
        <v>1070.1156235254587</v>
      </c>
      <c r="DV68" s="37">
        <v>1040.2682046869475</v>
      </c>
      <c r="DW68" s="37">
        <v>1085.08201597375</v>
      </c>
      <c r="DX68" s="37">
        <v>1137.7756518105348</v>
      </c>
      <c r="DY68" s="37">
        <v>1050.031368699239</v>
      </c>
      <c r="DZ68" s="37">
        <v>1022.1110220060102</v>
      </c>
      <c r="EA68" s="37">
        <v>960.23406256223575</v>
      </c>
      <c r="EB68" s="37">
        <v>902.44450279118917</v>
      </c>
      <c r="EC68" s="37">
        <v>931.77081190499598</v>
      </c>
      <c r="ED68" s="37">
        <v>924.45506542010855</v>
      </c>
      <c r="EE68" s="37">
        <v>984.31718232455523</v>
      </c>
      <c r="EF68" s="37">
        <v>967.25071076456038</v>
      </c>
      <c r="EG68" s="37">
        <v>973.74872572423601</v>
      </c>
      <c r="EH68" s="37">
        <v>1008.0483831873207</v>
      </c>
      <c r="EI68" s="37">
        <v>1002.0755525436363</v>
      </c>
      <c r="EJ68" s="37">
        <v>938.58204336632832</v>
      </c>
      <c r="EK68" s="37">
        <v>963.42500414740778</v>
      </c>
      <c r="EL68" s="37">
        <v>1027.2349869942807</v>
      </c>
      <c r="EM68" s="37">
        <v>1073.4276816103352</v>
      </c>
      <c r="EN68" s="37">
        <v>1006.3957632865922</v>
      </c>
      <c r="EO68" s="37">
        <v>878.20656399301549</v>
      </c>
      <c r="EP68" s="37">
        <v>908.66952739292287</v>
      </c>
      <c r="EQ68" s="37">
        <v>934.29863908646553</v>
      </c>
      <c r="ER68" s="37">
        <v>965.22387365081022</v>
      </c>
      <c r="ES68" s="37">
        <v>963.58381397324706</v>
      </c>
      <c r="ET68" s="37">
        <v>1024.035903901068</v>
      </c>
      <c r="EU68" s="37">
        <v>1013.7558334890059</v>
      </c>
      <c r="EV68" s="37">
        <v>1082.5764143522481</v>
      </c>
      <c r="EW68" s="37">
        <v>1132.125942275125</v>
      </c>
      <c r="EX68" s="37">
        <v>1175.9694443489821</v>
      </c>
      <c r="EY68" s="37">
        <v>1117.0121631467002</v>
      </c>
      <c r="EZ68" s="37">
        <v>1145.7923616569565</v>
      </c>
      <c r="FA68" s="37">
        <v>1131.2009871262117</v>
      </c>
      <c r="FB68" s="37">
        <v>1110.7532757999668</v>
      </c>
      <c r="FC68" s="37">
        <v>1215.4969025296596</v>
      </c>
      <c r="FD68" s="37">
        <v>1209.9314874615918</v>
      </c>
      <c r="FE68" s="37">
        <v>1200.9750583397472</v>
      </c>
      <c r="FF68" s="37">
        <v>1109.2924062421353</v>
      </c>
      <c r="FG68" s="37">
        <v>1119.6992553620807</v>
      </c>
      <c r="FH68" s="37">
        <v>1082.6539619315283</v>
      </c>
      <c r="FI68" s="37">
        <v>1158.7271358534376</v>
      </c>
      <c r="FJ68" s="37">
        <v>1046.0273837784941</v>
      </c>
      <c r="FK68" s="37">
        <v>987.90091957673269</v>
      </c>
      <c r="FL68" s="37">
        <v>931.67459764726186</v>
      </c>
      <c r="FM68" s="37">
        <v>893.70150734970105</v>
      </c>
      <c r="FN68" s="37">
        <v>862.04979084660181</v>
      </c>
      <c r="FO68" s="37">
        <v>842.15367686562718</v>
      </c>
      <c r="FP68" s="37">
        <v>895.48373642476361</v>
      </c>
      <c r="FQ68" s="37">
        <v>895.36589151142311</v>
      </c>
      <c r="FR68" s="37">
        <v>909.42695944484706</v>
      </c>
      <c r="FS68" s="37">
        <v>873.64456037121909</v>
      </c>
      <c r="FT68" s="37">
        <v>887.90351875578051</v>
      </c>
      <c r="FU68" s="37">
        <v>901.81694454663898</v>
      </c>
      <c r="FV68" s="37">
        <v>953.73992217822024</v>
      </c>
      <c r="FW68" s="37">
        <v>915.6902517376642</v>
      </c>
      <c r="FX68" s="37">
        <v>933.47864247312646</v>
      </c>
      <c r="FY68" s="37">
        <v>899.15659634956285</v>
      </c>
      <c r="FZ68" s="37">
        <v>984.17033036061707</v>
      </c>
      <c r="GA68" s="37">
        <v>906.96956918242961</v>
      </c>
      <c r="GB68" s="37">
        <v>960.7796590954373</v>
      </c>
      <c r="GC68" s="37">
        <v>995.3598947770098</v>
      </c>
      <c r="GD68" s="37">
        <v>1011.9946290671394</v>
      </c>
      <c r="GE68" s="37">
        <v>1054.1250471721055</v>
      </c>
      <c r="GF68" s="37">
        <v>1085.4326315423409</v>
      </c>
      <c r="GG68" s="37">
        <v>1030.1625313355694</v>
      </c>
      <c r="GH68" s="37">
        <v>1046.7740393720994</v>
      </c>
      <c r="GI68" s="37">
        <v>1111.4129850870729</v>
      </c>
      <c r="GJ68" s="37">
        <v>1160.175941402068</v>
      </c>
      <c r="GK68" s="37">
        <v>1183.0516717309733</v>
      </c>
      <c r="GL68" s="37">
        <v>1135.2757320212579</v>
      </c>
      <c r="GM68" s="37">
        <v>1135.2256393707219</v>
      </c>
      <c r="GN68" s="37">
        <v>1153.184293920865</v>
      </c>
      <c r="GO68" s="37">
        <v>1192.7795209060439</v>
      </c>
      <c r="GP68" s="37">
        <v>1193.4611111825964</v>
      </c>
      <c r="GQ68" s="37">
        <v>1211.5263449895056</v>
      </c>
      <c r="GR68" s="37">
        <v>1225.9849962661667</v>
      </c>
      <c r="GS68" s="37">
        <v>1215.677132272951</v>
      </c>
      <c r="GT68" s="37">
        <v>1261.4277543804747</v>
      </c>
      <c r="GU68" s="37">
        <v>1277.0348886454576</v>
      </c>
      <c r="GV68" s="37">
        <v>1232.3136111402716</v>
      </c>
      <c r="GW68" s="37">
        <v>1364.3089418373042</v>
      </c>
      <c r="GX68" s="37">
        <v>1356.5119353246985</v>
      </c>
      <c r="GY68" s="37">
        <v>1383.8754350084257</v>
      </c>
      <c r="GZ68" s="37">
        <v>1343.3235165544834</v>
      </c>
      <c r="HA68" s="37">
        <v>1332.1732006819636</v>
      </c>
      <c r="HB68" s="37">
        <v>1305.4808624518666</v>
      </c>
      <c r="HC68" s="37">
        <v>1391.2371737267936</v>
      </c>
      <c r="HD68" s="37">
        <v>1390.1183424425972</v>
      </c>
      <c r="HE68" s="37">
        <v>1338.8776654885999</v>
      </c>
      <c r="HF68" s="37">
        <v>1306.7293954888803</v>
      </c>
      <c r="HG68" s="37">
        <v>1248.5836702471058</v>
      </c>
      <c r="HH68" s="37">
        <v>1222.5150214462055</v>
      </c>
      <c r="HI68" s="37">
        <v>1139.9551662030881</v>
      </c>
      <c r="HJ68" s="37">
        <v>1133.2753015798326</v>
      </c>
      <c r="HK68" s="37">
        <v>1110.8907731895247</v>
      </c>
      <c r="HL68" s="37">
        <v>1081.6719513449448</v>
      </c>
      <c r="HM68" s="37">
        <v>1129.7603749177524</v>
      </c>
      <c r="HN68" s="37">
        <v>1041.7215148665673</v>
      </c>
      <c r="HO68" s="37">
        <v>1031.9230479238804</v>
      </c>
      <c r="HP68" s="37">
        <v>1102.6478666810444</v>
      </c>
      <c r="HQ68" s="37">
        <v>1111.1710809408678</v>
      </c>
      <c r="HR68" s="37">
        <v>1034.0878881669914</v>
      </c>
      <c r="HS68" s="37">
        <v>1082.2869495691841</v>
      </c>
      <c r="HT68" s="37">
        <v>1137.5692116813643</v>
      </c>
      <c r="HU68" s="37">
        <v>1143.3391011593565</v>
      </c>
      <c r="HV68" s="37">
        <v>1091.9571905524588</v>
      </c>
      <c r="HW68" s="37">
        <v>1037.4475675419858</v>
      </c>
      <c r="HX68" s="37">
        <v>1097.7207327538335</v>
      </c>
      <c r="HY68" s="37">
        <v>1125.9791958738826</v>
      </c>
      <c r="HZ68" s="37">
        <v>1020.9374482679885</v>
      </c>
      <c r="IA68" s="37">
        <v>1060.7351510063738</v>
      </c>
      <c r="IB68" s="37">
        <v>1129.5968623611905</v>
      </c>
      <c r="IC68" s="37">
        <v>1246.1805375821564</v>
      </c>
      <c r="ID68" s="37">
        <v>1187.9222413736943</v>
      </c>
      <c r="IE68" s="37">
        <v>998.88015137882962</v>
      </c>
      <c r="IF68" s="37">
        <v>1004.2077390186062</v>
      </c>
      <c r="IG68" s="37">
        <v>977.90711516825013</v>
      </c>
      <c r="IH68" s="37">
        <v>950.81578893695519</v>
      </c>
      <c r="II68" s="37">
        <v>972.32448818886132</v>
      </c>
      <c r="IJ68" s="37">
        <v>994.723040031766</v>
      </c>
      <c r="IK68" s="37">
        <v>1070.5601265088151</v>
      </c>
      <c r="IL68" s="37">
        <v>1175.5616390881844</v>
      </c>
      <c r="IM68" s="37">
        <v>1223.1492759052428</v>
      </c>
      <c r="IN68" s="37">
        <v>1266.3875996047339</v>
      </c>
    </row>
    <row r="69" spans="1:248" ht="15" x14ac:dyDescent="0.2">
      <c r="A69" s="7">
        <v>960</v>
      </c>
      <c r="B69" s="41">
        <f ca="1"/>
        <v>0</v>
      </c>
      <c r="D69" s="42" cm="1">
        <f t="array" aca="1" ref="D69" ca="1">+price2</f>
        <v>625.05439626800614</v>
      </c>
      <c r="F69" s="76">
        <v>64</v>
      </c>
      <c r="G69" s="37">
        <v>1121.8946886429501</v>
      </c>
      <c r="H69" s="37">
        <v>1103.4888376060092</v>
      </c>
      <c r="I69" s="37">
        <v>1076.7910156874716</v>
      </c>
      <c r="J69" s="37">
        <v>1152.3405365279505</v>
      </c>
      <c r="K69" s="37">
        <v>1114.2423381095439</v>
      </c>
      <c r="L69" s="37">
        <v>1095.1328646585007</v>
      </c>
      <c r="M69" s="37">
        <v>1019.3229652072998</v>
      </c>
      <c r="N69" s="37">
        <v>1016.0263112502123</v>
      </c>
      <c r="O69" s="37">
        <v>996.9746011115468</v>
      </c>
      <c r="P69" s="37">
        <v>979.47347209503414</v>
      </c>
      <c r="Q69" s="37">
        <v>1036.8083578015853</v>
      </c>
      <c r="R69" s="37">
        <v>1032.4391678154241</v>
      </c>
      <c r="S69" s="37">
        <v>1050.8617454573512</v>
      </c>
      <c r="T69" s="37">
        <v>1140.0690461869369</v>
      </c>
      <c r="U69" s="37">
        <v>1148.9010664056118</v>
      </c>
      <c r="V69" s="37">
        <v>1129.9912000562399</v>
      </c>
      <c r="W69" s="37">
        <v>1185.1386570301433</v>
      </c>
      <c r="X69" s="37">
        <v>1290.466039303029</v>
      </c>
      <c r="Y69" s="37">
        <v>1310.1806941192865</v>
      </c>
      <c r="Z69" s="37">
        <v>1351.7066226737156</v>
      </c>
      <c r="AA69" s="37">
        <v>1347.8121497750572</v>
      </c>
      <c r="AB69" s="37">
        <v>1345.5458874923947</v>
      </c>
      <c r="AC69" s="37">
        <v>1298.8173668970185</v>
      </c>
      <c r="AD69" s="37">
        <v>1273.1047884330064</v>
      </c>
      <c r="AE69" s="37">
        <v>1300.3105940242779</v>
      </c>
      <c r="AF69" s="37">
        <v>1278.9942337819868</v>
      </c>
      <c r="AG69" s="37">
        <v>1285.6326886416905</v>
      </c>
      <c r="AH69" s="37">
        <v>1244.5012820476738</v>
      </c>
      <c r="AI69" s="37">
        <v>1257.6331339853416</v>
      </c>
      <c r="AJ69" s="37">
        <v>1282.7737940020579</v>
      </c>
      <c r="AK69" s="37">
        <v>1287.3586215955945</v>
      </c>
      <c r="AL69" s="37">
        <v>1292.7839144946731</v>
      </c>
      <c r="AM69" s="37">
        <v>1201.2514559790254</v>
      </c>
      <c r="AN69" s="37">
        <v>1229.4128923298554</v>
      </c>
      <c r="AO69" s="37">
        <v>1158.0039999565611</v>
      </c>
      <c r="AP69" s="37">
        <v>1131.6686502959096</v>
      </c>
      <c r="AQ69" s="37">
        <v>1192.1945951638806</v>
      </c>
      <c r="AR69" s="37">
        <v>1180.737974302865</v>
      </c>
      <c r="AS69" s="37">
        <v>1121.4343079915141</v>
      </c>
      <c r="AT69" s="37">
        <v>1013.6137681364116</v>
      </c>
      <c r="AU69" s="37">
        <v>994.66585681796255</v>
      </c>
      <c r="AV69" s="37">
        <v>953.49448284234552</v>
      </c>
      <c r="AW69" s="37">
        <v>944.57812091668109</v>
      </c>
      <c r="AX69" s="37">
        <v>934.68874458139169</v>
      </c>
      <c r="AY69" s="37">
        <v>870.55256474104544</v>
      </c>
      <c r="AZ69" s="37">
        <v>818.3242234527886</v>
      </c>
      <c r="BA69" s="37">
        <v>858.58833658098126</v>
      </c>
      <c r="BB69" s="37">
        <v>887.02699401379596</v>
      </c>
      <c r="BC69" s="37">
        <v>854.35532222823599</v>
      </c>
      <c r="BD69" s="37">
        <v>766.08921718309171</v>
      </c>
      <c r="BE69" s="37">
        <v>776.47235475997775</v>
      </c>
      <c r="BF69" s="37">
        <v>771.81025977081322</v>
      </c>
      <c r="BG69" s="37">
        <v>722.78631107709964</v>
      </c>
      <c r="BH69" s="37">
        <v>710.26436221801157</v>
      </c>
      <c r="BI69" s="37">
        <v>674.72669581189768</v>
      </c>
      <c r="BJ69" s="37">
        <v>689.87684344995387</v>
      </c>
      <c r="BK69" s="37">
        <v>693.05890379265895</v>
      </c>
      <c r="BL69" s="37">
        <v>701.14154120238834</v>
      </c>
      <c r="BM69" s="37">
        <v>714.81699331744562</v>
      </c>
      <c r="BN69" s="37">
        <v>713.64681113988456</v>
      </c>
      <c r="BO69" s="37">
        <v>707.38472663151083</v>
      </c>
      <c r="BP69" s="37">
        <v>725.23407847446128</v>
      </c>
      <c r="BQ69" s="37">
        <v>709.04173319599647</v>
      </c>
      <c r="BR69" s="37">
        <v>728.06365503393101</v>
      </c>
      <c r="BS69" s="37">
        <v>800.64073710053515</v>
      </c>
      <c r="BT69" s="37">
        <v>761.14608875311001</v>
      </c>
      <c r="BU69" s="37">
        <v>788.02261246435751</v>
      </c>
      <c r="BV69" s="37">
        <v>763.83860310379873</v>
      </c>
      <c r="BW69" s="37">
        <v>773.07167562399866</v>
      </c>
      <c r="BX69" s="37">
        <v>748.64825763448471</v>
      </c>
      <c r="BY69" s="37">
        <v>779.50070577984638</v>
      </c>
      <c r="BZ69" s="37">
        <v>785.51026037551605</v>
      </c>
      <c r="CA69" s="37">
        <v>793.90896270184567</v>
      </c>
      <c r="CB69" s="37">
        <v>759.71350369443439</v>
      </c>
      <c r="CC69" s="37">
        <v>778.34043974757935</v>
      </c>
      <c r="CD69" s="37">
        <v>766.5078834695114</v>
      </c>
      <c r="CE69" s="37">
        <v>789.47005368306816</v>
      </c>
      <c r="CF69" s="37">
        <v>786.05155678062943</v>
      </c>
      <c r="CG69" s="37">
        <v>836.21469100904687</v>
      </c>
      <c r="CH69" s="37">
        <v>883.99232858488119</v>
      </c>
      <c r="CI69" s="37">
        <v>896.91025669760347</v>
      </c>
      <c r="CJ69" s="37">
        <v>966.56392648305246</v>
      </c>
      <c r="CK69" s="37">
        <v>986.63018800199109</v>
      </c>
      <c r="CL69" s="37">
        <v>972.96304516154896</v>
      </c>
      <c r="CM69" s="37">
        <v>1002.8026231663667</v>
      </c>
      <c r="CN69" s="37">
        <v>971.84074175747367</v>
      </c>
      <c r="CO69" s="37">
        <v>1001.3401453654682</v>
      </c>
      <c r="CP69" s="37">
        <v>999.08034466474282</v>
      </c>
      <c r="CQ69" s="37">
        <v>987.71000976896948</v>
      </c>
      <c r="CR69" s="37">
        <v>1058.8242446630284</v>
      </c>
      <c r="CS69" s="37">
        <v>1044.0728064079669</v>
      </c>
      <c r="CT69" s="37">
        <v>1054.8652415833731</v>
      </c>
      <c r="CU69" s="37">
        <v>968.52380465006524</v>
      </c>
      <c r="CV69" s="37">
        <v>1049.6865838393264</v>
      </c>
      <c r="CW69" s="37">
        <v>1105.8070441886539</v>
      </c>
      <c r="CX69" s="37">
        <v>1089.6258069815083</v>
      </c>
      <c r="CY69" s="37">
        <v>1123.6965206704322</v>
      </c>
      <c r="CZ69" s="37">
        <v>1183.8295407928679</v>
      </c>
      <c r="DA69" s="37">
        <v>1227.1811325527015</v>
      </c>
      <c r="DB69" s="37">
        <v>1219.5034853385384</v>
      </c>
      <c r="DC69" s="37">
        <v>1176.1767331080791</v>
      </c>
      <c r="DD69" s="37">
        <v>1161.2567713056396</v>
      </c>
      <c r="DE69" s="37">
        <v>1135.5641366519576</v>
      </c>
      <c r="DF69" s="37">
        <v>1090.4724210828513</v>
      </c>
      <c r="DG69" s="37">
        <v>964.34020207592937</v>
      </c>
      <c r="DH69" s="37">
        <v>941.82448680724076</v>
      </c>
      <c r="DI69" s="37">
        <v>957.85231380062703</v>
      </c>
      <c r="DJ69" s="37">
        <v>1016.6092518307594</v>
      </c>
      <c r="DK69" s="37">
        <v>1065.466646217785</v>
      </c>
      <c r="DL69" s="37">
        <v>1040.4441308902162</v>
      </c>
      <c r="DM69" s="37">
        <v>997.40096430153108</v>
      </c>
      <c r="DN69" s="37">
        <v>1014.0480600299012</v>
      </c>
      <c r="DO69" s="37">
        <v>986.26313911055047</v>
      </c>
      <c r="DP69" s="37">
        <v>1020.8426710294405</v>
      </c>
      <c r="DQ69" s="37">
        <v>1010.696744502166</v>
      </c>
      <c r="DR69" s="37">
        <v>1075.2701193346074</v>
      </c>
      <c r="DS69" s="37">
        <v>1086.6138937781441</v>
      </c>
      <c r="DT69" s="37">
        <v>1100.1077565441926</v>
      </c>
      <c r="DU69" s="37">
        <v>1067.5175254692142</v>
      </c>
      <c r="DV69" s="37">
        <v>1070.8312381710161</v>
      </c>
      <c r="DW69" s="37">
        <v>1133.5559090130598</v>
      </c>
      <c r="DX69" s="37">
        <v>1175.3099736103138</v>
      </c>
      <c r="DY69" s="37">
        <v>1125.9595148882004</v>
      </c>
      <c r="DZ69" s="37">
        <v>1106.041689160073</v>
      </c>
      <c r="EA69" s="37">
        <v>1128.6025414765534</v>
      </c>
      <c r="EB69" s="37">
        <v>1126.5548320216044</v>
      </c>
      <c r="EC69" s="37">
        <v>1049.9831466856285</v>
      </c>
      <c r="ED69" s="37">
        <v>1069.5325424124517</v>
      </c>
      <c r="EE69" s="37">
        <v>1116.6122305020722</v>
      </c>
      <c r="EF69" s="37">
        <v>1088.78993999821</v>
      </c>
      <c r="EG69" s="37">
        <v>1120.7485164790835</v>
      </c>
      <c r="EH69" s="37">
        <v>1138.2270333573042</v>
      </c>
      <c r="EI69" s="37">
        <v>1069.2798256774699</v>
      </c>
      <c r="EJ69" s="37">
        <v>1057.8881144849233</v>
      </c>
      <c r="EK69" s="37">
        <v>1000.1559007708568</v>
      </c>
      <c r="EL69" s="37">
        <v>1049.1681254603236</v>
      </c>
      <c r="EM69" s="37">
        <v>1031.3964849105098</v>
      </c>
      <c r="EN69" s="37">
        <v>1089.3591792665165</v>
      </c>
      <c r="EO69" s="37">
        <v>1120.2115815233415</v>
      </c>
      <c r="EP69" s="37">
        <v>1123.2719703559169</v>
      </c>
      <c r="EQ69" s="37">
        <v>1160.1269864397573</v>
      </c>
      <c r="ER69" s="37">
        <v>1121.6516168685132</v>
      </c>
      <c r="ES69" s="37">
        <v>1085.4406061080806</v>
      </c>
      <c r="ET69" s="37">
        <v>1077.6505851854968</v>
      </c>
      <c r="EU69" s="37">
        <v>1091.8963689883165</v>
      </c>
      <c r="EV69" s="37">
        <v>1067.0581719997731</v>
      </c>
      <c r="EW69" s="37">
        <v>1117.2655158419602</v>
      </c>
      <c r="EX69" s="37">
        <v>1118.7817753885151</v>
      </c>
      <c r="EY69" s="37">
        <v>1126.7122445658733</v>
      </c>
      <c r="EZ69" s="37">
        <v>1141.1838413122639</v>
      </c>
      <c r="FA69" s="37">
        <v>1173.5374822788692</v>
      </c>
      <c r="FB69" s="37">
        <v>1263.056901599648</v>
      </c>
      <c r="FC69" s="37">
        <v>1284.1101657962326</v>
      </c>
      <c r="FD69" s="37">
        <v>1280.5198854476675</v>
      </c>
      <c r="FE69" s="37">
        <v>1302.8495077753244</v>
      </c>
      <c r="FF69" s="37">
        <v>1239.499580827114</v>
      </c>
      <c r="FG69" s="37">
        <v>1180.3687457363244</v>
      </c>
      <c r="FH69" s="37">
        <v>1267.593292139949</v>
      </c>
      <c r="FI69" s="37">
        <v>1227.2817145960362</v>
      </c>
      <c r="FJ69" s="37">
        <v>1192.1204307511364</v>
      </c>
      <c r="FK69" s="37">
        <v>1224.0803591100578</v>
      </c>
      <c r="FL69" s="37">
        <v>1238.3241950647655</v>
      </c>
      <c r="FM69" s="37">
        <v>1214.2752270102319</v>
      </c>
      <c r="FN69" s="37">
        <v>1301.3471974690058</v>
      </c>
      <c r="FO69" s="37">
        <v>1270.468302821597</v>
      </c>
      <c r="FP69" s="37">
        <v>1235.4454913194184</v>
      </c>
      <c r="FQ69" s="37">
        <v>1239.4205363467295</v>
      </c>
      <c r="FR69" s="37">
        <v>1280.9970192517687</v>
      </c>
      <c r="FS69" s="37">
        <v>1350.3714193148312</v>
      </c>
      <c r="FT69" s="37">
        <v>1360.5243982226368</v>
      </c>
      <c r="FU69" s="37">
        <v>1371.0820075308741</v>
      </c>
      <c r="FV69" s="37">
        <v>1361.8307213729995</v>
      </c>
      <c r="FW69" s="37">
        <v>1466.5785503380753</v>
      </c>
      <c r="FX69" s="37">
        <v>1414.8674542561246</v>
      </c>
      <c r="FY69" s="37">
        <v>1455.7645282175185</v>
      </c>
      <c r="FZ69" s="37">
        <v>1543.3249523013853</v>
      </c>
      <c r="GA69" s="37">
        <v>1580.348053461435</v>
      </c>
      <c r="GB69" s="37">
        <v>1601.9157690374184</v>
      </c>
      <c r="GC69" s="37">
        <v>1634.6768193351804</v>
      </c>
      <c r="GD69" s="37">
        <v>1658.3326191929398</v>
      </c>
      <c r="GE69" s="37">
        <v>1591.7501286695735</v>
      </c>
      <c r="GF69" s="37">
        <v>1567.1884799821601</v>
      </c>
      <c r="GG69" s="37">
        <v>1598.0276790541805</v>
      </c>
      <c r="GH69" s="37">
        <v>1593.2343286018245</v>
      </c>
      <c r="GI69" s="37">
        <v>1611.2188853190737</v>
      </c>
      <c r="GJ69" s="37">
        <v>1706.9839322731423</v>
      </c>
      <c r="GK69" s="37">
        <v>1816.7613366635098</v>
      </c>
      <c r="GL69" s="37">
        <v>1790.6161541461886</v>
      </c>
      <c r="GM69" s="37">
        <v>1802.4802331804146</v>
      </c>
      <c r="GN69" s="37">
        <v>1752.3551205582016</v>
      </c>
      <c r="GO69" s="37">
        <v>1846.1481397048087</v>
      </c>
      <c r="GP69" s="37">
        <v>1842.9422976631367</v>
      </c>
      <c r="GQ69" s="37">
        <v>1958.6344443830258</v>
      </c>
      <c r="GR69" s="37">
        <v>1962.8853157361468</v>
      </c>
      <c r="GS69" s="37">
        <v>1824.0162930203799</v>
      </c>
      <c r="GT69" s="37">
        <v>1893.9529462774219</v>
      </c>
      <c r="GU69" s="37">
        <v>2015.2887805367131</v>
      </c>
      <c r="GV69" s="37">
        <v>2107.3584361906246</v>
      </c>
      <c r="GW69" s="37">
        <v>2037.892871689585</v>
      </c>
      <c r="GX69" s="37">
        <v>2082.6642594029959</v>
      </c>
      <c r="GY69" s="37">
        <v>2036.4810863383095</v>
      </c>
      <c r="GZ69" s="37">
        <v>2096.2169703739746</v>
      </c>
      <c r="HA69" s="37">
        <v>2158.6825399160994</v>
      </c>
      <c r="HB69" s="37">
        <v>2094.1967999410085</v>
      </c>
      <c r="HC69" s="37">
        <v>2054.825904393454</v>
      </c>
      <c r="HD69" s="37">
        <v>2072.4490668374447</v>
      </c>
      <c r="HE69" s="37">
        <v>2062.6310180324481</v>
      </c>
      <c r="HF69" s="37">
        <v>2048.5154211364547</v>
      </c>
      <c r="HG69" s="37">
        <v>2074.2907293140292</v>
      </c>
      <c r="HH69" s="37">
        <v>2060.4922413898894</v>
      </c>
      <c r="HI69" s="37">
        <v>2200.1358922377485</v>
      </c>
      <c r="HJ69" s="37">
        <v>2230.6266235523526</v>
      </c>
      <c r="HK69" s="37">
        <v>2363.1224678695266</v>
      </c>
      <c r="HL69" s="37">
        <v>2391.244835133838</v>
      </c>
      <c r="HM69" s="37">
        <v>2278.8240709678439</v>
      </c>
      <c r="HN69" s="37">
        <v>2289.8215004515696</v>
      </c>
      <c r="HO69" s="37">
        <v>2380.9445564643006</v>
      </c>
      <c r="HP69" s="37">
        <v>2383.6379872927246</v>
      </c>
      <c r="HQ69" s="37">
        <v>2354.787287888616</v>
      </c>
      <c r="HR69" s="37">
        <v>2294.1620171607242</v>
      </c>
      <c r="HS69" s="37">
        <v>2248.9953911190223</v>
      </c>
      <c r="HT69" s="37">
        <v>2267.0604458044304</v>
      </c>
      <c r="HU69" s="37">
        <v>2237.2672463520657</v>
      </c>
      <c r="HV69" s="37">
        <v>2142.0022652978414</v>
      </c>
      <c r="HW69" s="37">
        <v>2071.5932918356893</v>
      </c>
      <c r="HX69" s="37">
        <v>2046.8883359327549</v>
      </c>
      <c r="HY69" s="37">
        <v>2040.8316125349863</v>
      </c>
      <c r="HZ69" s="37">
        <v>1966.8746812895242</v>
      </c>
      <c r="IA69" s="37">
        <v>2018.3970443892003</v>
      </c>
      <c r="IB69" s="37">
        <v>2058.834261582826</v>
      </c>
      <c r="IC69" s="37">
        <v>2005.0288178126516</v>
      </c>
      <c r="ID69" s="37">
        <v>1911.4478006101695</v>
      </c>
      <c r="IE69" s="37">
        <v>1785.3644926817215</v>
      </c>
      <c r="IF69" s="37">
        <v>1694.0622014252199</v>
      </c>
      <c r="IG69" s="37">
        <v>1805.314975510302</v>
      </c>
      <c r="IH69" s="37">
        <v>1872.2437570849916</v>
      </c>
      <c r="II69" s="37">
        <v>1939.676358485294</v>
      </c>
      <c r="IJ69" s="37">
        <v>2030.8603296472768</v>
      </c>
      <c r="IK69" s="37">
        <v>2016.5352550499579</v>
      </c>
      <c r="IL69" s="37">
        <v>1966.6196872746173</v>
      </c>
      <c r="IM69" s="37">
        <v>1907.6712306468355</v>
      </c>
      <c r="IN69" s="37">
        <v>1941.8867739229429</v>
      </c>
    </row>
    <row r="70" spans="1:248" ht="15" x14ac:dyDescent="0.2">
      <c r="A70" s="7">
        <v>980</v>
      </c>
      <c r="B70" s="41">
        <f ca="1"/>
        <v>0</v>
      </c>
      <c r="D70" s="42" cm="1">
        <f t="array" aca="1" ref="D70" ca="1">+price2</f>
        <v>0</v>
      </c>
      <c r="F70" s="76">
        <v>65</v>
      </c>
      <c r="G70" s="37">
        <v>1121.8946886429501</v>
      </c>
      <c r="H70" s="37">
        <v>1120.5932795393467</v>
      </c>
      <c r="I70" s="37">
        <v>1040.2164369482387</v>
      </c>
      <c r="J70" s="37">
        <v>1159.2945178807847</v>
      </c>
      <c r="K70" s="37">
        <v>1195.713639429554</v>
      </c>
      <c r="L70" s="37">
        <v>1107.8808658319463</v>
      </c>
      <c r="M70" s="37">
        <v>1081.9361027236114</v>
      </c>
      <c r="N70" s="37">
        <v>1127.8661108731992</v>
      </c>
      <c r="O70" s="37">
        <v>1122.0871388845858</v>
      </c>
      <c r="P70" s="37">
        <v>1128.1192573519593</v>
      </c>
      <c r="Q70" s="37">
        <v>1219.2732406734594</v>
      </c>
      <c r="R70" s="37">
        <v>1160.0400865526055</v>
      </c>
      <c r="S70" s="37">
        <v>1169.1389491094417</v>
      </c>
      <c r="T70" s="37">
        <v>1133.6126935500049</v>
      </c>
      <c r="U70" s="37">
        <v>1113.4330971553936</v>
      </c>
      <c r="V70" s="37">
        <v>1127.3398434929857</v>
      </c>
      <c r="W70" s="37">
        <v>1164.5331811052943</v>
      </c>
      <c r="X70" s="37">
        <v>1090.764654210243</v>
      </c>
      <c r="Y70" s="37">
        <v>1103.8845059058872</v>
      </c>
      <c r="Z70" s="37">
        <v>1123.724581688871</v>
      </c>
      <c r="AA70" s="37">
        <v>1120.0177989047199</v>
      </c>
      <c r="AB70" s="37">
        <v>1085.8952384441443</v>
      </c>
      <c r="AC70" s="37">
        <v>1079.1109901838704</v>
      </c>
      <c r="AD70" s="37">
        <v>1042.038762189211</v>
      </c>
      <c r="AE70" s="37">
        <v>1005.7576194590588</v>
      </c>
      <c r="AF70" s="37">
        <v>1007.0808256357687</v>
      </c>
      <c r="AG70" s="37">
        <v>969.40844510304009</v>
      </c>
      <c r="AH70" s="37">
        <v>983.53041958290657</v>
      </c>
      <c r="AI70" s="37">
        <v>1014.6333322477323</v>
      </c>
      <c r="AJ70" s="37">
        <v>1029.6954256936194</v>
      </c>
      <c r="AK70" s="37">
        <v>1043.7733510254516</v>
      </c>
      <c r="AL70" s="37">
        <v>1047.8631551362505</v>
      </c>
      <c r="AM70" s="37">
        <v>1043.491595003798</v>
      </c>
      <c r="AN70" s="37">
        <v>1008.2796331517075</v>
      </c>
      <c r="AO70" s="37">
        <v>998.64019327703443</v>
      </c>
      <c r="AP70" s="37">
        <v>988.37095132153138</v>
      </c>
      <c r="AQ70" s="37">
        <v>956.02512326230146</v>
      </c>
      <c r="AR70" s="37">
        <v>939.58830463680533</v>
      </c>
      <c r="AS70" s="37">
        <v>921.68272392778658</v>
      </c>
      <c r="AT70" s="37">
        <v>933.27029088039546</v>
      </c>
      <c r="AU70" s="37">
        <v>917.80806175083228</v>
      </c>
      <c r="AV70" s="37">
        <v>890.42496940219303</v>
      </c>
      <c r="AW70" s="37">
        <v>901.24822574355755</v>
      </c>
      <c r="AX70" s="37">
        <v>883.1324402437981</v>
      </c>
      <c r="AY70" s="37">
        <v>947.20025056569921</v>
      </c>
      <c r="AZ70" s="37">
        <v>958.30623942222564</v>
      </c>
      <c r="BA70" s="37">
        <v>952.61200753770049</v>
      </c>
      <c r="BB70" s="37">
        <v>1000.1111465183984</v>
      </c>
      <c r="BC70" s="37">
        <v>971.67477829104064</v>
      </c>
      <c r="BD70" s="37">
        <v>987.11611445142819</v>
      </c>
      <c r="BE70" s="37">
        <v>952.07844770466818</v>
      </c>
      <c r="BF70" s="37">
        <v>960.31719728706037</v>
      </c>
      <c r="BG70" s="37">
        <v>935.38448691498218</v>
      </c>
      <c r="BH70" s="37">
        <v>921.17101542061459</v>
      </c>
      <c r="BI70" s="37">
        <v>892.74235944902023</v>
      </c>
      <c r="BJ70" s="37">
        <v>886.90042604994653</v>
      </c>
      <c r="BK70" s="37">
        <v>892.6653439539499</v>
      </c>
      <c r="BL70" s="37">
        <v>891.62824507022822</v>
      </c>
      <c r="BM70" s="37">
        <v>919.71353718009914</v>
      </c>
      <c r="BN70" s="37">
        <v>948.35238387106494</v>
      </c>
      <c r="BO70" s="37">
        <v>953.08169865074319</v>
      </c>
      <c r="BP70" s="37">
        <v>994.1137983308704</v>
      </c>
      <c r="BQ70" s="37">
        <v>951.52819707156493</v>
      </c>
      <c r="BR70" s="37">
        <v>943.67240589298183</v>
      </c>
      <c r="BS70" s="37">
        <v>964.60256187881998</v>
      </c>
      <c r="BT70" s="37">
        <v>928.3737575226711</v>
      </c>
      <c r="BU70" s="37">
        <v>914.94740639359566</v>
      </c>
      <c r="BV70" s="37">
        <v>917.17431653903941</v>
      </c>
      <c r="BW70" s="37">
        <v>945.57953994924344</v>
      </c>
      <c r="BX70" s="37">
        <v>995.7671894907005</v>
      </c>
      <c r="BY70" s="37">
        <v>1001.7056347660001</v>
      </c>
      <c r="BZ70" s="37">
        <v>937.34735255849762</v>
      </c>
      <c r="CA70" s="37">
        <v>932.14392683751737</v>
      </c>
      <c r="CB70" s="37">
        <v>882.38632142508402</v>
      </c>
      <c r="CC70" s="37">
        <v>882.31482126791354</v>
      </c>
      <c r="CD70" s="37">
        <v>890.14769901715511</v>
      </c>
      <c r="CE70" s="37">
        <v>916.76098718426715</v>
      </c>
      <c r="CF70" s="37">
        <v>946.85729434753819</v>
      </c>
      <c r="CG70" s="37">
        <v>979.12626320418769</v>
      </c>
      <c r="CH70" s="37">
        <v>983.06121016590271</v>
      </c>
      <c r="CI70" s="37">
        <v>969.88273471435559</v>
      </c>
      <c r="CJ70" s="37">
        <v>989.60767648336741</v>
      </c>
      <c r="CK70" s="37">
        <v>983.7508639018705</v>
      </c>
      <c r="CL70" s="37">
        <v>969.61862966687011</v>
      </c>
      <c r="CM70" s="37">
        <v>946.03799189459198</v>
      </c>
      <c r="CN70" s="37">
        <v>943.30532700216975</v>
      </c>
      <c r="CO70" s="37">
        <v>973.86032618949787</v>
      </c>
      <c r="CP70" s="37">
        <v>928.28603885492032</v>
      </c>
      <c r="CQ70" s="37">
        <v>882.53278397446729</v>
      </c>
      <c r="CR70" s="37">
        <v>908.60696551360547</v>
      </c>
      <c r="CS70" s="37">
        <v>921.86270760400191</v>
      </c>
      <c r="CT70" s="37">
        <v>974.09281559493274</v>
      </c>
      <c r="CU70" s="37">
        <v>982.28226046674934</v>
      </c>
      <c r="CV70" s="37">
        <v>1003.2756151209321</v>
      </c>
      <c r="CW70" s="37">
        <v>1015.4223088297881</v>
      </c>
      <c r="CX70" s="37">
        <v>1025.4978410580059</v>
      </c>
      <c r="CY70" s="37">
        <v>999.32518201848438</v>
      </c>
      <c r="CZ70" s="37">
        <v>941.45414807412942</v>
      </c>
      <c r="DA70" s="37">
        <v>930.41163936279042</v>
      </c>
      <c r="DB70" s="37">
        <v>908.06447952928056</v>
      </c>
      <c r="DC70" s="37">
        <v>907.68318709517575</v>
      </c>
      <c r="DD70" s="37">
        <v>910.33278337079616</v>
      </c>
      <c r="DE70" s="37">
        <v>917.22965007732341</v>
      </c>
      <c r="DF70" s="37">
        <v>917.33042953888912</v>
      </c>
      <c r="DG70" s="37">
        <v>920.68670742732093</v>
      </c>
      <c r="DH70" s="37">
        <v>893.98304989461235</v>
      </c>
      <c r="DI70" s="37">
        <v>960.7716162905067</v>
      </c>
      <c r="DJ70" s="37">
        <v>968.54734489795828</v>
      </c>
      <c r="DK70" s="37">
        <v>950.58506921487037</v>
      </c>
      <c r="DL70" s="37">
        <v>918.28430203000801</v>
      </c>
      <c r="DM70" s="37">
        <v>927.98225079364352</v>
      </c>
      <c r="DN70" s="37">
        <v>921.47229159318988</v>
      </c>
      <c r="DO70" s="37">
        <v>902.99779038956467</v>
      </c>
      <c r="DP70" s="37">
        <v>900.76939590327891</v>
      </c>
      <c r="DQ70" s="37">
        <v>910.16676049150067</v>
      </c>
      <c r="DR70" s="37">
        <v>922.99997063464855</v>
      </c>
      <c r="DS70" s="37">
        <v>946.24492852131993</v>
      </c>
      <c r="DT70" s="37">
        <v>947.09796464411215</v>
      </c>
      <c r="DU70" s="37">
        <v>939.9989042026757</v>
      </c>
      <c r="DV70" s="37">
        <v>876.9555026706123</v>
      </c>
      <c r="DW70" s="37">
        <v>876.44962542462088</v>
      </c>
      <c r="DX70" s="37">
        <v>894.20425132252899</v>
      </c>
      <c r="DY70" s="37">
        <v>899.31299290961124</v>
      </c>
      <c r="DZ70" s="37">
        <v>889.67551150374061</v>
      </c>
      <c r="EA70" s="37">
        <v>843.3744488221098</v>
      </c>
      <c r="EB70" s="37">
        <v>874.55961928902491</v>
      </c>
      <c r="EC70" s="37">
        <v>893.62104028549311</v>
      </c>
      <c r="ED70" s="37">
        <v>927.15452693832469</v>
      </c>
      <c r="EE70" s="37">
        <v>836.47863716995903</v>
      </c>
      <c r="EF70" s="37">
        <v>852.18779986871118</v>
      </c>
      <c r="EG70" s="37">
        <v>830.39881032620985</v>
      </c>
      <c r="EH70" s="37">
        <v>850.18799255061538</v>
      </c>
      <c r="EI70" s="37">
        <v>816.05212380187049</v>
      </c>
      <c r="EJ70" s="37">
        <v>827.94636440140846</v>
      </c>
      <c r="EK70" s="37">
        <v>840.74132960475208</v>
      </c>
      <c r="EL70" s="37">
        <v>808.65471147446169</v>
      </c>
      <c r="EM70" s="37">
        <v>803.64926474115339</v>
      </c>
      <c r="EN70" s="37">
        <v>820.98228001793757</v>
      </c>
      <c r="EO70" s="37">
        <v>840.9753670354994</v>
      </c>
      <c r="EP70" s="37">
        <v>864.74681893502429</v>
      </c>
      <c r="EQ70" s="37">
        <v>867.3462988794289</v>
      </c>
      <c r="ER70" s="37">
        <v>863.01775652944775</v>
      </c>
      <c r="ES70" s="37">
        <v>845.59616565503143</v>
      </c>
      <c r="ET70" s="37">
        <v>851.78821117827044</v>
      </c>
      <c r="EU70" s="37">
        <v>914.59664321859736</v>
      </c>
      <c r="EV70" s="37">
        <v>953.58092146504316</v>
      </c>
      <c r="EW70" s="37">
        <v>954.67824460539578</v>
      </c>
      <c r="EX70" s="37">
        <v>978.77162911390428</v>
      </c>
      <c r="EY70" s="37">
        <v>977.83836620127033</v>
      </c>
      <c r="EZ70" s="37">
        <v>1011.3500905645857</v>
      </c>
      <c r="FA70" s="37">
        <v>1006.5119428684048</v>
      </c>
      <c r="FB70" s="37">
        <v>986.12030452716283</v>
      </c>
      <c r="FC70" s="37">
        <v>1033.4315206725971</v>
      </c>
      <c r="FD70" s="37">
        <v>1036.7065715320296</v>
      </c>
      <c r="FE70" s="37">
        <v>1010.0578692718365</v>
      </c>
      <c r="FF70" s="37">
        <v>1054.4764954008078</v>
      </c>
      <c r="FG70" s="37">
        <v>1042.2636749652663</v>
      </c>
      <c r="FH70" s="37">
        <v>1014.1922890233305</v>
      </c>
      <c r="FI70" s="37">
        <v>1053.9983584464635</v>
      </c>
      <c r="FJ70" s="37">
        <v>1048.7036209470068</v>
      </c>
      <c r="FK70" s="37">
        <v>1100.0387740761416</v>
      </c>
      <c r="FL70" s="37">
        <v>1120.2422181005445</v>
      </c>
      <c r="FM70" s="37">
        <v>1121.1083175998649</v>
      </c>
      <c r="FN70" s="37">
        <v>1114.0021536723229</v>
      </c>
      <c r="FO70" s="37">
        <v>1115.469137036011</v>
      </c>
      <c r="FP70" s="37">
        <v>1088.3354380632231</v>
      </c>
      <c r="FQ70" s="37">
        <v>1110.4582987212559</v>
      </c>
      <c r="FR70" s="37">
        <v>1171.6070338661302</v>
      </c>
      <c r="FS70" s="37">
        <v>1165.5682152644433</v>
      </c>
      <c r="FT70" s="37">
        <v>1167.0468139850711</v>
      </c>
      <c r="FU70" s="37">
        <v>1169.7945234597355</v>
      </c>
      <c r="FV70" s="37">
        <v>1135.5223606887478</v>
      </c>
      <c r="FW70" s="37">
        <v>1153.2421776079862</v>
      </c>
      <c r="FX70" s="37">
        <v>1197.7371568049559</v>
      </c>
      <c r="FY70" s="37">
        <v>1172.575841043061</v>
      </c>
      <c r="FZ70" s="37">
        <v>1169.489590000268</v>
      </c>
      <c r="GA70" s="37">
        <v>1168.907263830999</v>
      </c>
      <c r="GB70" s="37">
        <v>1167.1202645094606</v>
      </c>
      <c r="GC70" s="37">
        <v>1129.6991959260404</v>
      </c>
      <c r="GD70" s="37">
        <v>1140.1744241118161</v>
      </c>
      <c r="GE70" s="37">
        <v>1099.2242091022431</v>
      </c>
      <c r="GF70" s="37">
        <v>1064.2253860485853</v>
      </c>
      <c r="GG70" s="37">
        <v>1093.5757273168756</v>
      </c>
      <c r="GH70" s="37">
        <v>1072.9778122208006</v>
      </c>
      <c r="GI70" s="37">
        <v>1042.9751810843854</v>
      </c>
      <c r="GJ70" s="37">
        <v>1013.896738281044</v>
      </c>
      <c r="GK70" s="37">
        <v>1028.4620801028407</v>
      </c>
      <c r="GL70" s="37">
        <v>1035.6987762042634</v>
      </c>
      <c r="GM70" s="37">
        <v>961.55372661864681</v>
      </c>
      <c r="GN70" s="37">
        <v>995.39297465469463</v>
      </c>
      <c r="GO70" s="37">
        <v>1007.7425710641494</v>
      </c>
      <c r="GP70" s="37">
        <v>1001.4574980067235</v>
      </c>
      <c r="GQ70" s="37">
        <v>1089.7650628919005</v>
      </c>
      <c r="GR70" s="37">
        <v>1132.7930703273814</v>
      </c>
      <c r="GS70" s="37">
        <v>1066.2968622205685</v>
      </c>
      <c r="GT70" s="37">
        <v>1012.1580867022137</v>
      </c>
      <c r="GU70" s="37">
        <v>981.00690300307019</v>
      </c>
      <c r="GV70" s="37">
        <v>1024.0348465537336</v>
      </c>
      <c r="GW70" s="37">
        <v>1057.6033817606976</v>
      </c>
      <c r="GX70" s="37">
        <v>1028.5606826935361</v>
      </c>
      <c r="GY70" s="37">
        <v>1011.3404270375058</v>
      </c>
      <c r="GZ70" s="37">
        <v>965.71519556511612</v>
      </c>
      <c r="HA70" s="37">
        <v>992.45616663819465</v>
      </c>
      <c r="HB70" s="37">
        <v>993.86296584681054</v>
      </c>
      <c r="HC70" s="37">
        <v>934.06172457971468</v>
      </c>
      <c r="HD70" s="37">
        <v>867.33694739412306</v>
      </c>
      <c r="HE70" s="37">
        <v>873.52135907220384</v>
      </c>
      <c r="HF70" s="37">
        <v>852.25020341001061</v>
      </c>
      <c r="HG70" s="37">
        <v>864.72149923498614</v>
      </c>
      <c r="HH70" s="37">
        <v>863.55307261155383</v>
      </c>
      <c r="HI70" s="37">
        <v>859.45077133370091</v>
      </c>
      <c r="HJ70" s="37">
        <v>909.78048658914634</v>
      </c>
      <c r="HK70" s="37">
        <v>934.76386584770421</v>
      </c>
      <c r="HL70" s="37">
        <v>910.77255609756287</v>
      </c>
      <c r="HM70" s="37">
        <v>878.48130262875645</v>
      </c>
      <c r="HN70" s="37">
        <v>830.77138266606823</v>
      </c>
      <c r="HO70" s="37">
        <v>872.78283979652724</v>
      </c>
      <c r="HP70" s="37">
        <v>869.7429453001655</v>
      </c>
      <c r="HQ70" s="37">
        <v>856.01156594749682</v>
      </c>
      <c r="HR70" s="37">
        <v>813.11227031424482</v>
      </c>
      <c r="HS70" s="37">
        <v>828.57666536200054</v>
      </c>
      <c r="HT70" s="37">
        <v>835.35656200528615</v>
      </c>
      <c r="HU70" s="37">
        <v>807.00803820970145</v>
      </c>
      <c r="HV70" s="37">
        <v>813.2887385954059</v>
      </c>
      <c r="HW70" s="37">
        <v>783.14105476146619</v>
      </c>
      <c r="HX70" s="37">
        <v>821.46105231339607</v>
      </c>
      <c r="HY70" s="37">
        <v>835.8499003609104</v>
      </c>
      <c r="HZ70" s="37">
        <v>834.69810081361754</v>
      </c>
      <c r="IA70" s="37">
        <v>847.99666420677102</v>
      </c>
      <c r="IB70" s="37">
        <v>810.36913486697063</v>
      </c>
      <c r="IC70" s="37">
        <v>804.31307786645857</v>
      </c>
      <c r="ID70" s="37">
        <v>799.79591495905925</v>
      </c>
      <c r="IE70" s="37">
        <v>790.87922254123544</v>
      </c>
      <c r="IF70" s="37">
        <v>804.36986883542613</v>
      </c>
      <c r="IG70" s="37">
        <v>786.30514808410862</v>
      </c>
      <c r="IH70" s="37">
        <v>834.86004876265508</v>
      </c>
      <c r="II70" s="37">
        <v>810.17733739108917</v>
      </c>
      <c r="IJ70" s="37">
        <v>786.73740481470884</v>
      </c>
      <c r="IK70" s="37">
        <v>751.94812293245025</v>
      </c>
      <c r="IL70" s="37">
        <v>749.47817443822419</v>
      </c>
      <c r="IM70" s="37">
        <v>775.03332944843237</v>
      </c>
      <c r="IN70" s="37">
        <v>755.39353951364001</v>
      </c>
    </row>
    <row r="71" spans="1:248" ht="15" x14ac:dyDescent="0.2">
      <c r="A71" s="7">
        <v>1000</v>
      </c>
      <c r="B71" s="41">
        <f ca="1"/>
        <v>0</v>
      </c>
      <c r="D71" s="42" cm="1">
        <f t="array" aca="1" ref="D71" ca="1">+price2</f>
        <v>0</v>
      </c>
      <c r="F71" s="76">
        <v>66</v>
      </c>
      <c r="G71" s="37">
        <v>1121.8946886429501</v>
      </c>
      <c r="H71" s="37">
        <v>1067.1838517079984</v>
      </c>
      <c r="I71" s="37">
        <v>1052.2940737009694</v>
      </c>
      <c r="J71" s="37">
        <v>1114.2283099082551</v>
      </c>
      <c r="K71" s="37">
        <v>1025.7561588326228</v>
      </c>
      <c r="L71" s="37">
        <v>946.87043257940081</v>
      </c>
      <c r="M71" s="37">
        <v>996.55322026093313</v>
      </c>
      <c r="N71" s="37">
        <v>991.4443692530981</v>
      </c>
      <c r="O71" s="37">
        <v>995.01538483141996</v>
      </c>
      <c r="P71" s="37">
        <v>1058.3897958844032</v>
      </c>
      <c r="Q71" s="37">
        <v>1097.0754422082475</v>
      </c>
      <c r="R71" s="37">
        <v>1156.5543588920325</v>
      </c>
      <c r="S71" s="37">
        <v>1106.9917227022333</v>
      </c>
      <c r="T71" s="37">
        <v>1112.4841765094473</v>
      </c>
      <c r="U71" s="37">
        <v>1105.4350278304098</v>
      </c>
      <c r="V71" s="37">
        <v>1135.2202910036992</v>
      </c>
      <c r="W71" s="37">
        <v>1146.3250881519325</v>
      </c>
      <c r="X71" s="37">
        <v>1085.8538341718265</v>
      </c>
      <c r="Y71" s="37">
        <v>1119.9007834140957</v>
      </c>
      <c r="Z71" s="37">
        <v>1053.6956962322879</v>
      </c>
      <c r="AA71" s="37">
        <v>1056.0784181779595</v>
      </c>
      <c r="AB71" s="37">
        <v>1075.2249456430861</v>
      </c>
      <c r="AC71" s="37">
        <v>1073.4780492493924</v>
      </c>
      <c r="AD71" s="37">
        <v>1053.9720141338385</v>
      </c>
      <c r="AE71" s="37">
        <v>1045.9984734784291</v>
      </c>
      <c r="AF71" s="37">
        <v>1052.62741201771</v>
      </c>
      <c r="AG71" s="37">
        <v>1084.1119897222241</v>
      </c>
      <c r="AH71" s="37">
        <v>1060.2933985827315</v>
      </c>
      <c r="AI71" s="37">
        <v>1062.7714871213091</v>
      </c>
      <c r="AJ71" s="37">
        <v>1071.7908260575534</v>
      </c>
      <c r="AK71" s="37">
        <v>1096.0580287077919</v>
      </c>
      <c r="AL71" s="37">
        <v>1111.7493916440253</v>
      </c>
      <c r="AM71" s="37">
        <v>1061.2303137367051</v>
      </c>
      <c r="AN71" s="37">
        <v>1115.8145163096881</v>
      </c>
      <c r="AO71" s="37">
        <v>1132.6551254955903</v>
      </c>
      <c r="AP71" s="37">
        <v>1206.6017080195743</v>
      </c>
      <c r="AQ71" s="37">
        <v>1260.0377166437229</v>
      </c>
      <c r="AR71" s="37">
        <v>1318.3543750629897</v>
      </c>
      <c r="AS71" s="37">
        <v>1378.2465188680162</v>
      </c>
      <c r="AT71" s="37">
        <v>1414.2066678824767</v>
      </c>
      <c r="AU71" s="37">
        <v>1449.8087168372747</v>
      </c>
      <c r="AV71" s="37">
        <v>1505.9952038672782</v>
      </c>
      <c r="AW71" s="37">
        <v>1495.7143118091558</v>
      </c>
      <c r="AX71" s="37">
        <v>1388.6023041280305</v>
      </c>
      <c r="AY71" s="37">
        <v>1391.5927563285975</v>
      </c>
      <c r="AZ71" s="37">
        <v>1403.9580876412949</v>
      </c>
      <c r="BA71" s="37">
        <v>1367.6533551449859</v>
      </c>
      <c r="BB71" s="37">
        <v>1343.3340943990002</v>
      </c>
      <c r="BC71" s="37">
        <v>1374.9293620425001</v>
      </c>
      <c r="BD71" s="37">
        <v>1375.0228846241318</v>
      </c>
      <c r="BE71" s="37">
        <v>1311.5485775365923</v>
      </c>
      <c r="BF71" s="37">
        <v>1362.3859022158808</v>
      </c>
      <c r="BG71" s="37">
        <v>1263.2065914636539</v>
      </c>
      <c r="BH71" s="37">
        <v>1288.7831732478023</v>
      </c>
      <c r="BI71" s="37">
        <v>1257.9225843626507</v>
      </c>
      <c r="BJ71" s="37">
        <v>1275.9775057680517</v>
      </c>
      <c r="BK71" s="37">
        <v>1220.4032614487912</v>
      </c>
      <c r="BL71" s="37">
        <v>1260.5713313228914</v>
      </c>
      <c r="BM71" s="37">
        <v>1191.4192653748448</v>
      </c>
      <c r="BN71" s="37">
        <v>1213.1262718008948</v>
      </c>
      <c r="BO71" s="37">
        <v>1299.4219515705138</v>
      </c>
      <c r="BP71" s="37">
        <v>1295.6441748721616</v>
      </c>
      <c r="BQ71" s="37">
        <v>1282.1560965779961</v>
      </c>
      <c r="BR71" s="37">
        <v>1319.8440825319676</v>
      </c>
      <c r="BS71" s="37">
        <v>1405.4901410015964</v>
      </c>
      <c r="BT71" s="37">
        <v>1380.1502361847747</v>
      </c>
      <c r="BU71" s="37">
        <v>1328.9871118872938</v>
      </c>
      <c r="BV71" s="37">
        <v>1341.2067482991608</v>
      </c>
      <c r="BW71" s="37">
        <v>1266.9486113067146</v>
      </c>
      <c r="BX71" s="37">
        <v>1227.2262372647483</v>
      </c>
      <c r="BY71" s="37">
        <v>1103.1916464061062</v>
      </c>
      <c r="BZ71" s="37">
        <v>1072.146384046247</v>
      </c>
      <c r="CA71" s="37">
        <v>1060.4326686576615</v>
      </c>
      <c r="CB71" s="37">
        <v>1017.8760610271903</v>
      </c>
      <c r="CC71" s="37">
        <v>1088.3092219630744</v>
      </c>
      <c r="CD71" s="37">
        <v>1144.555064446266</v>
      </c>
      <c r="CE71" s="37">
        <v>1232.2389812190381</v>
      </c>
      <c r="CF71" s="37">
        <v>1253.0684923989011</v>
      </c>
      <c r="CG71" s="37">
        <v>1264.287103443605</v>
      </c>
      <c r="CH71" s="37">
        <v>1253.2185434882967</v>
      </c>
      <c r="CI71" s="37">
        <v>1171.2507133653592</v>
      </c>
      <c r="CJ71" s="37">
        <v>1198.1564649853699</v>
      </c>
      <c r="CK71" s="37">
        <v>1171.7867026483505</v>
      </c>
      <c r="CL71" s="37">
        <v>1187.6798812954171</v>
      </c>
      <c r="CM71" s="37">
        <v>1199.525504992167</v>
      </c>
      <c r="CN71" s="37">
        <v>1072.4039007368749</v>
      </c>
      <c r="CO71" s="37">
        <v>1068.0507606936553</v>
      </c>
      <c r="CP71" s="37">
        <v>1083.7457808173692</v>
      </c>
      <c r="CQ71" s="37">
        <v>1017.5841126407928</v>
      </c>
      <c r="CR71" s="37">
        <v>1076.0680672897577</v>
      </c>
      <c r="CS71" s="37">
        <v>1144.6762425860406</v>
      </c>
      <c r="CT71" s="37">
        <v>1101.9249862844142</v>
      </c>
      <c r="CU71" s="37">
        <v>1072.8625735220382</v>
      </c>
      <c r="CV71" s="37">
        <v>1114.0471343100073</v>
      </c>
      <c r="CW71" s="37">
        <v>1076.0297594481951</v>
      </c>
      <c r="CX71" s="37">
        <v>1013.2754994238464</v>
      </c>
      <c r="CY71" s="37">
        <v>1055.4332449620574</v>
      </c>
      <c r="CZ71" s="37">
        <v>1024.31994424504</v>
      </c>
      <c r="DA71" s="37">
        <v>999.46320802170919</v>
      </c>
      <c r="DB71" s="37">
        <v>940.82971707483659</v>
      </c>
      <c r="DC71" s="37">
        <v>937.93015931455079</v>
      </c>
      <c r="DD71" s="37">
        <v>952.89324331414048</v>
      </c>
      <c r="DE71" s="37">
        <v>991.15570745377931</v>
      </c>
      <c r="DF71" s="37">
        <v>1010.8605168023344</v>
      </c>
      <c r="DG71" s="37">
        <v>1075.4736887704182</v>
      </c>
      <c r="DH71" s="37">
        <v>964.45896612574825</v>
      </c>
      <c r="DI71" s="37">
        <v>926.02748201058398</v>
      </c>
      <c r="DJ71" s="37">
        <v>932.87454267532405</v>
      </c>
      <c r="DK71" s="37">
        <v>838.92751381737537</v>
      </c>
      <c r="DL71" s="37">
        <v>834.61382034627229</v>
      </c>
      <c r="DM71" s="37">
        <v>907.33872108885657</v>
      </c>
      <c r="DN71" s="37">
        <v>949.4221465003875</v>
      </c>
      <c r="DO71" s="37">
        <v>964.68571261689988</v>
      </c>
      <c r="DP71" s="37">
        <v>960.72762264602659</v>
      </c>
      <c r="DQ71" s="37">
        <v>949.50934374872486</v>
      </c>
      <c r="DR71" s="37">
        <v>948.15825710287447</v>
      </c>
      <c r="DS71" s="37">
        <v>934.84423789154653</v>
      </c>
      <c r="DT71" s="37">
        <v>858.74790554704509</v>
      </c>
      <c r="DU71" s="37">
        <v>833.57440250539332</v>
      </c>
      <c r="DV71" s="37">
        <v>818.08860130785695</v>
      </c>
      <c r="DW71" s="37">
        <v>772.797165473924</v>
      </c>
      <c r="DX71" s="37">
        <v>712.86554984560769</v>
      </c>
      <c r="DY71" s="37">
        <v>756.63195409775699</v>
      </c>
      <c r="DZ71" s="37">
        <v>740.97562384614969</v>
      </c>
      <c r="EA71" s="37">
        <v>806.28165148103005</v>
      </c>
      <c r="EB71" s="37">
        <v>790.86053168566798</v>
      </c>
      <c r="EC71" s="37">
        <v>787.42200412176771</v>
      </c>
      <c r="ED71" s="37">
        <v>799.4984350904823</v>
      </c>
      <c r="EE71" s="37">
        <v>747.84768480677303</v>
      </c>
      <c r="EF71" s="37">
        <v>797.75342046311766</v>
      </c>
      <c r="EG71" s="37">
        <v>908.73674805931296</v>
      </c>
      <c r="EH71" s="37">
        <v>918.15432544162297</v>
      </c>
      <c r="EI71" s="37">
        <v>871.89163611962476</v>
      </c>
      <c r="EJ71" s="37">
        <v>883.26145238652282</v>
      </c>
      <c r="EK71" s="37">
        <v>964.73256347669167</v>
      </c>
      <c r="EL71" s="37">
        <v>963.06538265381494</v>
      </c>
      <c r="EM71" s="37">
        <v>910.61520858089898</v>
      </c>
      <c r="EN71" s="37">
        <v>814.55787077341108</v>
      </c>
      <c r="EO71" s="37">
        <v>722.82590019677286</v>
      </c>
      <c r="EP71" s="37">
        <v>737.73568310197822</v>
      </c>
      <c r="EQ71" s="37">
        <v>721.29754024307124</v>
      </c>
      <c r="ER71" s="37">
        <v>703.27492222403009</v>
      </c>
      <c r="ES71" s="37">
        <v>782.75042474409122</v>
      </c>
      <c r="ET71" s="37">
        <v>783.10230346715468</v>
      </c>
      <c r="EU71" s="37">
        <v>803.48939513076687</v>
      </c>
      <c r="EV71" s="37">
        <v>860.99912219381258</v>
      </c>
      <c r="EW71" s="37">
        <v>830.93304108723396</v>
      </c>
      <c r="EX71" s="37">
        <v>908.58287988822337</v>
      </c>
      <c r="EY71" s="37">
        <v>828.52294269686922</v>
      </c>
      <c r="EZ71" s="37">
        <v>783.54334265696957</v>
      </c>
      <c r="FA71" s="37">
        <v>725.75831714614969</v>
      </c>
      <c r="FB71" s="37">
        <v>695.59810375498773</v>
      </c>
      <c r="FC71" s="37">
        <v>658.39954068912448</v>
      </c>
      <c r="FD71" s="37">
        <v>600.75513465498011</v>
      </c>
      <c r="FE71" s="37">
        <v>626.49750716425206</v>
      </c>
      <c r="FF71" s="37">
        <v>619.6256306023871</v>
      </c>
      <c r="FG71" s="37">
        <v>579.42160590051787</v>
      </c>
      <c r="FH71" s="37">
        <v>595.6605425849084</v>
      </c>
      <c r="FI71" s="37">
        <v>470.73175243156834</v>
      </c>
      <c r="FJ71" s="37">
        <v>437.1672555678478</v>
      </c>
      <c r="FK71" s="37">
        <v>419.03659355701154</v>
      </c>
      <c r="FL71" s="37">
        <v>379.26160819241545</v>
      </c>
      <c r="FM71" s="37">
        <v>373.32901796908283</v>
      </c>
      <c r="FN71" s="37">
        <v>342.4679122845165</v>
      </c>
      <c r="FO71" s="37">
        <v>350.33386414186475</v>
      </c>
      <c r="FP71" s="37">
        <v>299.66629983608516</v>
      </c>
      <c r="FQ71" s="37">
        <v>314.35255503419381</v>
      </c>
      <c r="FR71" s="37">
        <v>286.96520823528334</v>
      </c>
      <c r="FS71" s="37">
        <v>315.93638978919205</v>
      </c>
      <c r="FT71" s="37">
        <v>286.6445425106831</v>
      </c>
      <c r="FU71" s="37">
        <v>265.51883114845833</v>
      </c>
      <c r="FV71" s="37">
        <v>340.13307697141079</v>
      </c>
      <c r="FW71" s="37">
        <v>379.59541191213884</v>
      </c>
      <c r="FX71" s="37">
        <v>408.53337555124045</v>
      </c>
      <c r="FY71" s="37">
        <v>371.32126129591717</v>
      </c>
      <c r="FZ71" s="37">
        <v>376.69265212734103</v>
      </c>
      <c r="GA71" s="37">
        <v>390.22442474834401</v>
      </c>
      <c r="GB71" s="37">
        <v>355.87430879648474</v>
      </c>
      <c r="GC71" s="37">
        <v>333.849324174076</v>
      </c>
      <c r="GD71" s="37">
        <v>391.29754702877437</v>
      </c>
      <c r="GE71" s="37">
        <v>403.96985601223895</v>
      </c>
      <c r="GF71" s="37">
        <v>401.08176303398824</v>
      </c>
      <c r="GG71" s="37">
        <v>404.46428098682907</v>
      </c>
      <c r="GH71" s="37">
        <v>375.19619606562037</v>
      </c>
      <c r="GI71" s="37">
        <v>353.58805400456487</v>
      </c>
      <c r="GJ71" s="37">
        <v>357.3368259845098</v>
      </c>
      <c r="GK71" s="37">
        <v>316.41882667191351</v>
      </c>
      <c r="GL71" s="37">
        <v>293.97747556772754</v>
      </c>
      <c r="GM71" s="37">
        <v>325.39444703006831</v>
      </c>
      <c r="GN71" s="37">
        <v>309.2333869561532</v>
      </c>
      <c r="GO71" s="37">
        <v>279.0590164600253</v>
      </c>
      <c r="GP71" s="37">
        <v>284.27876403240612</v>
      </c>
      <c r="GQ71" s="37">
        <v>299.9029289350907</v>
      </c>
      <c r="GR71" s="37">
        <v>317.49734226711053</v>
      </c>
      <c r="GS71" s="37">
        <v>304.71498699302003</v>
      </c>
      <c r="GT71" s="37">
        <v>296.85389549818188</v>
      </c>
      <c r="GU71" s="37">
        <v>255.63157715389457</v>
      </c>
      <c r="GV71" s="37">
        <v>269.99208622685671</v>
      </c>
      <c r="GW71" s="37">
        <v>283.84845158021125</v>
      </c>
      <c r="GX71" s="37">
        <v>239.64331528473517</v>
      </c>
      <c r="GY71" s="37">
        <v>279.0982124147601</v>
      </c>
      <c r="GZ71" s="37">
        <v>253.79376304957825</v>
      </c>
      <c r="HA71" s="37">
        <v>292.48057507617864</v>
      </c>
      <c r="HB71" s="37">
        <v>269.88897069141723</v>
      </c>
      <c r="HC71" s="37">
        <v>215.70606099892441</v>
      </c>
      <c r="HD71" s="37">
        <v>284.84319077978472</v>
      </c>
      <c r="HE71" s="37">
        <v>287.10557656481524</v>
      </c>
      <c r="HF71" s="37">
        <v>324.62172940133684</v>
      </c>
      <c r="HG71" s="37">
        <v>354.88788269948157</v>
      </c>
      <c r="HH71" s="37">
        <v>299.27856009764423</v>
      </c>
      <c r="HI71" s="37">
        <v>308.38318497605377</v>
      </c>
      <c r="HJ71" s="37">
        <v>259.95136616505658</v>
      </c>
      <c r="HK71" s="37">
        <v>280.79118026102742</v>
      </c>
      <c r="HL71" s="37">
        <v>277.89298318027477</v>
      </c>
      <c r="HM71" s="37">
        <v>260.2961356298444</v>
      </c>
      <c r="HN71" s="37">
        <v>285.74040436666735</v>
      </c>
      <c r="HO71" s="37">
        <v>272.44155034649583</v>
      </c>
      <c r="HP71" s="37">
        <v>275.9238314580457</v>
      </c>
      <c r="HQ71" s="37">
        <v>244.72719277309469</v>
      </c>
      <c r="HR71" s="37">
        <v>236.12522861031934</v>
      </c>
      <c r="HS71" s="37">
        <v>233.14344467516278</v>
      </c>
      <c r="HT71" s="37">
        <v>241.54420459613851</v>
      </c>
      <c r="HU71" s="37">
        <v>256.65773553445092</v>
      </c>
      <c r="HV71" s="37">
        <v>218.47590605118381</v>
      </c>
      <c r="HW71" s="37">
        <v>186.53263384404494</v>
      </c>
      <c r="HX71" s="37">
        <v>189.12817900096547</v>
      </c>
      <c r="HY71" s="37">
        <v>173.40170774959995</v>
      </c>
      <c r="HZ71" s="37">
        <v>186.42484742918526</v>
      </c>
      <c r="IA71" s="37">
        <v>170.50014236941112</v>
      </c>
      <c r="IB71" s="37">
        <v>156.44630179887309</v>
      </c>
      <c r="IC71" s="37">
        <v>166.78300217846095</v>
      </c>
      <c r="ID71" s="37">
        <v>183.57079072400032</v>
      </c>
      <c r="IE71" s="37">
        <v>205.8550582063684</v>
      </c>
      <c r="IF71" s="37">
        <v>171.69780270312606</v>
      </c>
      <c r="IG71" s="37">
        <v>246.25923299527051</v>
      </c>
      <c r="IH71" s="37">
        <v>191.7805342401096</v>
      </c>
      <c r="II71" s="37">
        <v>148.50638696215771</v>
      </c>
      <c r="IJ71" s="37">
        <v>164.45160442812201</v>
      </c>
      <c r="IK71" s="37">
        <v>135.63330366651508</v>
      </c>
      <c r="IL71" s="37">
        <v>150.37727520414893</v>
      </c>
      <c r="IM71" s="37">
        <v>165.45314181192433</v>
      </c>
      <c r="IN71" s="37">
        <v>160.27570299723823</v>
      </c>
    </row>
    <row r="72" spans="1:248" ht="15" x14ac:dyDescent="0.2">
      <c r="A72" s="67" t="s">
        <v>88</v>
      </c>
      <c r="B72" s="39">
        <f ca="1"/>
        <v>0</v>
      </c>
      <c r="D72" s="42" cm="1">
        <f t="array" aca="1" ref="D72" ca="1">+price2</f>
        <v>382.4378997022817</v>
      </c>
      <c r="F72" s="76">
        <v>67</v>
      </c>
      <c r="G72" s="37">
        <v>1121.8946886429501</v>
      </c>
      <c r="H72" s="37">
        <v>1069.8940990380731</v>
      </c>
      <c r="I72" s="37">
        <v>1098.0721383137607</v>
      </c>
      <c r="J72" s="37">
        <v>1049.4423408321345</v>
      </c>
      <c r="K72" s="37">
        <v>967.04161542007023</v>
      </c>
      <c r="L72" s="37">
        <v>916.92248646622966</v>
      </c>
      <c r="M72" s="37">
        <v>916.9721471982291</v>
      </c>
      <c r="N72" s="37">
        <v>918.20795709980121</v>
      </c>
      <c r="O72" s="37">
        <v>912.58444662487261</v>
      </c>
      <c r="P72" s="37">
        <v>912.08319303963106</v>
      </c>
      <c r="Q72" s="37">
        <v>899.50390132607549</v>
      </c>
      <c r="R72" s="37">
        <v>873.2319227753743</v>
      </c>
      <c r="S72" s="37">
        <v>865.22598766222893</v>
      </c>
      <c r="T72" s="37">
        <v>848.55141944557226</v>
      </c>
      <c r="U72" s="37">
        <v>816.08783177904922</v>
      </c>
      <c r="V72" s="37">
        <v>769.75403460373502</v>
      </c>
      <c r="W72" s="37">
        <v>740.90436593562106</v>
      </c>
      <c r="X72" s="37">
        <v>765.37862470442496</v>
      </c>
      <c r="Y72" s="37">
        <v>792.50991747331761</v>
      </c>
      <c r="Z72" s="37">
        <v>806.65403581150701</v>
      </c>
      <c r="AA72" s="37">
        <v>806.21721672972728</v>
      </c>
      <c r="AB72" s="37">
        <v>834.31272713975625</v>
      </c>
      <c r="AC72" s="37">
        <v>844.08535810602029</v>
      </c>
      <c r="AD72" s="37">
        <v>840.81584267602284</v>
      </c>
      <c r="AE72" s="37">
        <v>900.91582359754034</v>
      </c>
      <c r="AF72" s="37">
        <v>857.62151946856204</v>
      </c>
      <c r="AG72" s="37">
        <v>852.30958093609149</v>
      </c>
      <c r="AH72" s="37">
        <v>888.81021567534265</v>
      </c>
      <c r="AI72" s="37">
        <v>936.10365800934642</v>
      </c>
      <c r="AJ72" s="37">
        <v>934.19504684102208</v>
      </c>
      <c r="AK72" s="37">
        <v>934.08182341741929</v>
      </c>
      <c r="AL72" s="37">
        <v>863.66087722634552</v>
      </c>
      <c r="AM72" s="37">
        <v>887.7998782998319</v>
      </c>
      <c r="AN72" s="37">
        <v>867.50651408609167</v>
      </c>
      <c r="AO72" s="37">
        <v>838.793395820103</v>
      </c>
      <c r="AP72" s="37">
        <v>851.67398154259774</v>
      </c>
      <c r="AQ72" s="37">
        <v>855.99663323612947</v>
      </c>
      <c r="AR72" s="37">
        <v>789.04454620966169</v>
      </c>
      <c r="AS72" s="37">
        <v>745.96266278962094</v>
      </c>
      <c r="AT72" s="37">
        <v>720.67183903644946</v>
      </c>
      <c r="AU72" s="37">
        <v>749.12154710396544</v>
      </c>
      <c r="AV72" s="37">
        <v>751.41607147284958</v>
      </c>
      <c r="AW72" s="37">
        <v>743.22705219468662</v>
      </c>
      <c r="AX72" s="37">
        <v>771.93425023527425</v>
      </c>
      <c r="AY72" s="37">
        <v>768.98289907710932</v>
      </c>
      <c r="AZ72" s="37">
        <v>772.67501080772922</v>
      </c>
      <c r="BA72" s="37">
        <v>803.99071926128715</v>
      </c>
      <c r="BB72" s="37">
        <v>768.832596151605</v>
      </c>
      <c r="BC72" s="37">
        <v>776.71437052499425</v>
      </c>
      <c r="BD72" s="37">
        <v>773.35298067480062</v>
      </c>
      <c r="BE72" s="37">
        <v>755.74426461579355</v>
      </c>
      <c r="BF72" s="37">
        <v>741.91681171308323</v>
      </c>
      <c r="BG72" s="37">
        <v>780.53804864466872</v>
      </c>
      <c r="BH72" s="37">
        <v>748.69468486325979</v>
      </c>
      <c r="BI72" s="37">
        <v>820.81123204945663</v>
      </c>
      <c r="BJ72" s="37">
        <v>854.57560820919434</v>
      </c>
      <c r="BK72" s="37">
        <v>814.7864973679641</v>
      </c>
      <c r="BL72" s="37">
        <v>796.3234570245711</v>
      </c>
      <c r="BM72" s="37">
        <v>768.38531971400175</v>
      </c>
      <c r="BN72" s="37">
        <v>750.85802685685428</v>
      </c>
      <c r="BO72" s="37">
        <v>734.75907662712973</v>
      </c>
      <c r="BP72" s="37">
        <v>730.53665400691068</v>
      </c>
      <c r="BQ72" s="37">
        <v>720.07159900185297</v>
      </c>
      <c r="BR72" s="37">
        <v>721.44743042842072</v>
      </c>
      <c r="BS72" s="37">
        <v>725.33327483796791</v>
      </c>
      <c r="BT72" s="37">
        <v>700.18155917186107</v>
      </c>
      <c r="BU72" s="37">
        <v>702.77299958732874</v>
      </c>
      <c r="BV72" s="37">
        <v>706.5165368235289</v>
      </c>
      <c r="BW72" s="37">
        <v>673.09043403105716</v>
      </c>
      <c r="BX72" s="37">
        <v>739.99075650096563</v>
      </c>
      <c r="BY72" s="37">
        <v>776.66605377201768</v>
      </c>
      <c r="BZ72" s="37">
        <v>829.13688320642507</v>
      </c>
      <c r="CA72" s="37">
        <v>844.03841251105916</v>
      </c>
      <c r="CB72" s="37">
        <v>842.45400630281154</v>
      </c>
      <c r="CC72" s="37">
        <v>757.15477778006084</v>
      </c>
      <c r="CD72" s="37">
        <v>767.96376144657722</v>
      </c>
      <c r="CE72" s="37">
        <v>677.56476385385702</v>
      </c>
      <c r="CF72" s="37">
        <v>694.19891698165645</v>
      </c>
      <c r="CG72" s="37">
        <v>703.96105447194896</v>
      </c>
      <c r="CH72" s="37">
        <v>723.23025311677816</v>
      </c>
      <c r="CI72" s="37">
        <v>706.99533553317281</v>
      </c>
      <c r="CJ72" s="37">
        <v>709.52219258465107</v>
      </c>
      <c r="CK72" s="37">
        <v>698.68478863288863</v>
      </c>
      <c r="CL72" s="37">
        <v>712.90008605012326</v>
      </c>
      <c r="CM72" s="37">
        <v>740.08054401205914</v>
      </c>
      <c r="CN72" s="37">
        <v>734.83238015746815</v>
      </c>
      <c r="CO72" s="37">
        <v>733.06390701323983</v>
      </c>
      <c r="CP72" s="37">
        <v>755.73145294129711</v>
      </c>
      <c r="CQ72" s="37">
        <v>748.67616249302228</v>
      </c>
      <c r="CR72" s="37">
        <v>743.32300188726674</v>
      </c>
      <c r="CS72" s="37">
        <v>740.05032522393651</v>
      </c>
      <c r="CT72" s="37">
        <v>732.98654081381824</v>
      </c>
      <c r="CU72" s="37">
        <v>721.5332348280798</v>
      </c>
      <c r="CV72" s="37">
        <v>734.10237100201482</v>
      </c>
      <c r="CW72" s="37">
        <v>741.11189174278024</v>
      </c>
      <c r="CX72" s="37">
        <v>767.78852663293276</v>
      </c>
      <c r="CY72" s="37">
        <v>730.60669062366605</v>
      </c>
      <c r="CZ72" s="37">
        <v>724.37063668823373</v>
      </c>
      <c r="DA72" s="37">
        <v>716.97996129333683</v>
      </c>
      <c r="DB72" s="37">
        <v>767.60767100349017</v>
      </c>
      <c r="DC72" s="37">
        <v>783.95132609489224</v>
      </c>
      <c r="DD72" s="37">
        <v>800.21149001241554</v>
      </c>
      <c r="DE72" s="37">
        <v>804.38228703461482</v>
      </c>
      <c r="DF72" s="37">
        <v>815.28820914740038</v>
      </c>
      <c r="DG72" s="37">
        <v>812.49699661053501</v>
      </c>
      <c r="DH72" s="37">
        <v>797.1092557441367</v>
      </c>
      <c r="DI72" s="37">
        <v>782.81133903189766</v>
      </c>
      <c r="DJ72" s="37">
        <v>788.34204130783235</v>
      </c>
      <c r="DK72" s="37">
        <v>757.04784180102524</v>
      </c>
      <c r="DL72" s="37">
        <v>716.0222618928392</v>
      </c>
      <c r="DM72" s="37">
        <v>702.50851728517546</v>
      </c>
      <c r="DN72" s="37">
        <v>736.08324314830952</v>
      </c>
      <c r="DO72" s="37">
        <v>748.79780932292624</v>
      </c>
      <c r="DP72" s="37">
        <v>723.37374967230892</v>
      </c>
      <c r="DQ72" s="37">
        <v>727.52114669140349</v>
      </c>
      <c r="DR72" s="37">
        <v>733.50182670201639</v>
      </c>
      <c r="DS72" s="37">
        <v>719.43148447181647</v>
      </c>
      <c r="DT72" s="37">
        <v>800.4281619007495</v>
      </c>
      <c r="DU72" s="37">
        <v>771.52631601457119</v>
      </c>
      <c r="DV72" s="37">
        <v>695.17428063568843</v>
      </c>
      <c r="DW72" s="37">
        <v>686.96032313982516</v>
      </c>
      <c r="DX72" s="37">
        <v>732.59462338809533</v>
      </c>
      <c r="DY72" s="37">
        <v>717.48189932909577</v>
      </c>
      <c r="DZ72" s="37">
        <v>737.51900215393709</v>
      </c>
      <c r="EA72" s="37">
        <v>701.6785204703491</v>
      </c>
      <c r="EB72" s="37">
        <v>698.74915645629665</v>
      </c>
      <c r="EC72" s="37">
        <v>709.6753859398774</v>
      </c>
      <c r="ED72" s="37">
        <v>649.15287916832699</v>
      </c>
      <c r="EE72" s="37">
        <v>655.43724200012309</v>
      </c>
      <c r="EF72" s="37">
        <v>692.76774201303397</v>
      </c>
      <c r="EG72" s="37">
        <v>701.7281659917129</v>
      </c>
      <c r="EH72" s="37">
        <v>717.61184977105052</v>
      </c>
      <c r="EI72" s="37">
        <v>723.44625589233101</v>
      </c>
      <c r="EJ72" s="37">
        <v>711.86030860423261</v>
      </c>
      <c r="EK72" s="37">
        <v>667.34372065928778</v>
      </c>
      <c r="EL72" s="37">
        <v>687.28170396112637</v>
      </c>
      <c r="EM72" s="37">
        <v>668.62108020650328</v>
      </c>
      <c r="EN72" s="37">
        <v>671.67248992844543</v>
      </c>
      <c r="EO72" s="37">
        <v>698.91823353399616</v>
      </c>
      <c r="EP72" s="37">
        <v>711.04874473850498</v>
      </c>
      <c r="EQ72" s="37">
        <v>743.74258625332936</v>
      </c>
      <c r="ER72" s="37">
        <v>784.45749706426182</v>
      </c>
      <c r="ES72" s="37">
        <v>788.90408404019581</v>
      </c>
      <c r="ET72" s="37">
        <v>797.08059596622434</v>
      </c>
      <c r="EU72" s="37">
        <v>854.05388459428389</v>
      </c>
      <c r="EV72" s="37">
        <v>878.33198635923884</v>
      </c>
      <c r="EW72" s="37">
        <v>916.86531626114709</v>
      </c>
      <c r="EX72" s="37">
        <v>910.37782848822849</v>
      </c>
      <c r="EY72" s="37">
        <v>877.78462109636075</v>
      </c>
      <c r="EZ72" s="37">
        <v>886.53635901649977</v>
      </c>
      <c r="FA72" s="37">
        <v>817.01735895396587</v>
      </c>
      <c r="FB72" s="37">
        <v>815.16218139250202</v>
      </c>
      <c r="FC72" s="37">
        <v>830.02663236291676</v>
      </c>
      <c r="FD72" s="37">
        <v>886.59539353317734</v>
      </c>
      <c r="FE72" s="37">
        <v>862.34747398711397</v>
      </c>
      <c r="FF72" s="37">
        <v>883.33517253273817</v>
      </c>
      <c r="FG72" s="37">
        <v>854.47934590343141</v>
      </c>
      <c r="FH72" s="37">
        <v>797.30197137903201</v>
      </c>
      <c r="FI72" s="37">
        <v>830.29498798241752</v>
      </c>
      <c r="FJ72" s="37">
        <v>857.64255837779706</v>
      </c>
      <c r="FK72" s="37">
        <v>802.06115900665839</v>
      </c>
      <c r="FL72" s="37">
        <v>811.13278973735657</v>
      </c>
      <c r="FM72" s="37">
        <v>799.91275992832391</v>
      </c>
      <c r="FN72" s="37">
        <v>841.31445911778746</v>
      </c>
      <c r="FO72" s="37">
        <v>833.54182940064152</v>
      </c>
      <c r="FP72" s="37">
        <v>811.56103106332</v>
      </c>
      <c r="FQ72" s="37">
        <v>749.98033578163131</v>
      </c>
      <c r="FR72" s="37">
        <v>717.55091621718714</v>
      </c>
      <c r="FS72" s="37">
        <v>727.35274114057518</v>
      </c>
      <c r="FT72" s="37">
        <v>691.87049393778659</v>
      </c>
      <c r="FU72" s="37">
        <v>740.70044880178364</v>
      </c>
      <c r="FV72" s="37">
        <v>762.26794200525023</v>
      </c>
      <c r="FW72" s="37">
        <v>770.76256390155777</v>
      </c>
      <c r="FX72" s="37">
        <v>801.91745027484342</v>
      </c>
      <c r="FY72" s="37">
        <v>779.50140984064944</v>
      </c>
      <c r="FZ72" s="37">
        <v>761.97432099946718</v>
      </c>
      <c r="GA72" s="37">
        <v>734.0823112036594</v>
      </c>
      <c r="GB72" s="37">
        <v>724.19387971721051</v>
      </c>
      <c r="GC72" s="37">
        <v>744.48958014188406</v>
      </c>
      <c r="GD72" s="37">
        <v>780.17147729149883</v>
      </c>
      <c r="GE72" s="37">
        <v>769.72572490706057</v>
      </c>
      <c r="GF72" s="37">
        <v>726.8960888868246</v>
      </c>
      <c r="GG72" s="37">
        <v>718.73975867045249</v>
      </c>
      <c r="GH72" s="37">
        <v>717.5775449811822</v>
      </c>
      <c r="GI72" s="37">
        <v>717.46142301521411</v>
      </c>
      <c r="GJ72" s="37">
        <v>720.44767802461524</v>
      </c>
      <c r="GK72" s="37">
        <v>711.4413894067892</v>
      </c>
      <c r="GL72" s="37">
        <v>712.82252185032598</v>
      </c>
      <c r="GM72" s="37">
        <v>737.02364587616671</v>
      </c>
      <c r="GN72" s="37">
        <v>755.78400670675899</v>
      </c>
      <c r="GO72" s="37">
        <v>762.88244250005357</v>
      </c>
      <c r="GP72" s="37">
        <v>747.73619462555109</v>
      </c>
      <c r="GQ72" s="37">
        <v>724.97644470969863</v>
      </c>
      <c r="GR72" s="37">
        <v>769.41852672864593</v>
      </c>
      <c r="GS72" s="37">
        <v>768.1069822135795</v>
      </c>
      <c r="GT72" s="37">
        <v>770.94996336179486</v>
      </c>
      <c r="GU72" s="37">
        <v>769.37292380767792</v>
      </c>
      <c r="GV72" s="37">
        <v>796.51553430295451</v>
      </c>
      <c r="GW72" s="37">
        <v>822.00803068532116</v>
      </c>
      <c r="GX72" s="37">
        <v>751.97883235633992</v>
      </c>
      <c r="GY72" s="37">
        <v>743.57423458429184</v>
      </c>
      <c r="GZ72" s="37">
        <v>678.4987444423748</v>
      </c>
      <c r="HA72" s="37">
        <v>680.49256078561416</v>
      </c>
      <c r="HB72" s="37">
        <v>742.29650040197964</v>
      </c>
      <c r="HC72" s="37">
        <v>825.19530764425554</v>
      </c>
      <c r="HD72" s="37">
        <v>848.90021753769804</v>
      </c>
      <c r="HE72" s="37">
        <v>938.46532941347175</v>
      </c>
      <c r="HF72" s="37">
        <v>953.81434000846411</v>
      </c>
      <c r="HG72" s="37">
        <v>994.67885258152512</v>
      </c>
      <c r="HH72" s="37">
        <v>1036.6266796197526</v>
      </c>
      <c r="HI72" s="37">
        <v>1083.6268625797468</v>
      </c>
      <c r="HJ72" s="37">
        <v>1112.1689629504199</v>
      </c>
      <c r="HK72" s="37">
        <v>1081.1947403728602</v>
      </c>
      <c r="HL72" s="37">
        <v>1174.8212121832021</v>
      </c>
      <c r="HM72" s="37">
        <v>1148.8620716670914</v>
      </c>
      <c r="HN72" s="37">
        <v>1132.8020765444503</v>
      </c>
      <c r="HO72" s="37">
        <v>1032.8665638663226</v>
      </c>
      <c r="HP72" s="37">
        <v>1072.9221048769177</v>
      </c>
      <c r="HQ72" s="37">
        <v>1028.6234339908185</v>
      </c>
      <c r="HR72" s="37">
        <v>1035.4285851644611</v>
      </c>
      <c r="HS72" s="37">
        <v>1051.4359077998402</v>
      </c>
      <c r="HT72" s="37">
        <v>1144.6143990427922</v>
      </c>
      <c r="HU72" s="37">
        <v>1160.161782837341</v>
      </c>
      <c r="HV72" s="37">
        <v>1193.2478054401445</v>
      </c>
      <c r="HW72" s="37">
        <v>1178.57123246737</v>
      </c>
      <c r="HX72" s="37">
        <v>1195.7009750357818</v>
      </c>
      <c r="HY72" s="37">
        <v>1166.518059487164</v>
      </c>
      <c r="HZ72" s="37">
        <v>1176.2520179859305</v>
      </c>
      <c r="IA72" s="37">
        <v>1160.4941873699477</v>
      </c>
      <c r="IB72" s="37">
        <v>1264.1882913700604</v>
      </c>
      <c r="IC72" s="37">
        <v>1297.7052528735401</v>
      </c>
      <c r="ID72" s="37">
        <v>1300.0036043113255</v>
      </c>
      <c r="IE72" s="37">
        <v>1310.454990540519</v>
      </c>
      <c r="IF72" s="37">
        <v>1286.0608735158089</v>
      </c>
      <c r="IG72" s="37">
        <v>1234.1442566980315</v>
      </c>
      <c r="IH72" s="37">
        <v>1216.1706689757734</v>
      </c>
      <c r="II72" s="37">
        <v>1155.6896007985424</v>
      </c>
      <c r="IJ72" s="37">
        <v>1275.0680358877512</v>
      </c>
      <c r="IK72" s="37">
        <v>1235.6579534179418</v>
      </c>
      <c r="IL72" s="37">
        <v>1224.0054674257722</v>
      </c>
      <c r="IM72" s="37">
        <v>1185.3038561872534</v>
      </c>
      <c r="IN72" s="37">
        <v>1220.6420423582242</v>
      </c>
    </row>
    <row r="73" spans="1:248" ht="15" x14ac:dyDescent="0.2">
      <c r="A73" s="11"/>
      <c r="D73" s="42" cm="1">
        <f t="array" aca="1" ref="D73" ca="1">+price2</f>
        <v>0</v>
      </c>
      <c r="F73" s="76">
        <v>68</v>
      </c>
      <c r="G73" s="37">
        <v>1121.8946886429501</v>
      </c>
      <c r="H73" s="37">
        <v>1133.4236371222585</v>
      </c>
      <c r="I73" s="37">
        <v>1117.7719788696538</v>
      </c>
      <c r="J73" s="37">
        <v>1105.1032373838443</v>
      </c>
      <c r="K73" s="37">
        <v>1128.7815098725732</v>
      </c>
      <c r="L73" s="37">
        <v>1128.0109199803849</v>
      </c>
      <c r="M73" s="37">
        <v>1092.2472091887132</v>
      </c>
      <c r="N73" s="37">
        <v>1112.7318199170888</v>
      </c>
      <c r="O73" s="37">
        <v>1069.0687800474991</v>
      </c>
      <c r="P73" s="37">
        <v>1080.3965328096463</v>
      </c>
      <c r="Q73" s="37">
        <v>1109.4205906926511</v>
      </c>
      <c r="R73" s="37">
        <v>1127.3800401549884</v>
      </c>
      <c r="S73" s="37">
        <v>1137.7012101355647</v>
      </c>
      <c r="T73" s="37">
        <v>1151.4373472418686</v>
      </c>
      <c r="U73" s="37">
        <v>1145.4321721171943</v>
      </c>
      <c r="V73" s="37">
        <v>1156.7383006306272</v>
      </c>
      <c r="W73" s="37">
        <v>1151.3189357990461</v>
      </c>
      <c r="X73" s="37">
        <v>1186.0180583937604</v>
      </c>
      <c r="Y73" s="37">
        <v>1267.4761328296308</v>
      </c>
      <c r="Z73" s="37">
        <v>1246.0859923310463</v>
      </c>
      <c r="AA73" s="37">
        <v>1248.2017961088202</v>
      </c>
      <c r="AB73" s="37">
        <v>1273.3068190509971</v>
      </c>
      <c r="AC73" s="37">
        <v>1318.3632350826681</v>
      </c>
      <c r="AD73" s="37">
        <v>1319.0620793940186</v>
      </c>
      <c r="AE73" s="37">
        <v>1439.79158970102</v>
      </c>
      <c r="AF73" s="37">
        <v>1427.1437444252235</v>
      </c>
      <c r="AG73" s="37">
        <v>1530.5277509368595</v>
      </c>
      <c r="AH73" s="37">
        <v>1624.3238621801872</v>
      </c>
      <c r="AI73" s="37">
        <v>1629.8396178151936</v>
      </c>
      <c r="AJ73" s="37">
        <v>1509.4059819221718</v>
      </c>
      <c r="AK73" s="37">
        <v>1588.6158191341358</v>
      </c>
      <c r="AL73" s="37">
        <v>1532.7886049085891</v>
      </c>
      <c r="AM73" s="37">
        <v>1459.0467294849543</v>
      </c>
      <c r="AN73" s="37">
        <v>1385.3241758476422</v>
      </c>
      <c r="AO73" s="37">
        <v>1283.9363764380548</v>
      </c>
      <c r="AP73" s="37">
        <v>1289.6587261824516</v>
      </c>
      <c r="AQ73" s="37">
        <v>1310.7686659158969</v>
      </c>
      <c r="AR73" s="37">
        <v>1358.6207332611687</v>
      </c>
      <c r="AS73" s="37">
        <v>1312.2308512940635</v>
      </c>
      <c r="AT73" s="37">
        <v>1406.8932354302106</v>
      </c>
      <c r="AU73" s="37">
        <v>1469.7284868663301</v>
      </c>
      <c r="AV73" s="37">
        <v>1473.7001764430427</v>
      </c>
      <c r="AW73" s="37">
        <v>1661.3762275986126</v>
      </c>
      <c r="AX73" s="37">
        <v>1730.0327302764149</v>
      </c>
      <c r="AY73" s="37">
        <v>1919.670206000518</v>
      </c>
      <c r="AZ73" s="37">
        <v>1986.4409950908021</v>
      </c>
      <c r="BA73" s="37">
        <v>1937.3521741324191</v>
      </c>
      <c r="BB73" s="37">
        <v>1939.0651597927431</v>
      </c>
      <c r="BC73" s="37">
        <v>1936.2465773430247</v>
      </c>
      <c r="BD73" s="37">
        <v>2015.8271124579855</v>
      </c>
      <c r="BE73" s="37">
        <v>1965.3470070130049</v>
      </c>
      <c r="BF73" s="37">
        <v>2076.6197789212119</v>
      </c>
      <c r="BG73" s="37">
        <v>2048.3844737785917</v>
      </c>
      <c r="BH73" s="37">
        <v>2123.2244327762292</v>
      </c>
      <c r="BI73" s="37">
        <v>2379.3361685100244</v>
      </c>
      <c r="BJ73" s="37">
        <v>2301.476422781539</v>
      </c>
      <c r="BK73" s="37">
        <v>2258.6338168689854</v>
      </c>
      <c r="BL73" s="37">
        <v>2284.134828179594</v>
      </c>
      <c r="BM73" s="37">
        <v>2173.365996476728</v>
      </c>
      <c r="BN73" s="37">
        <v>2040.4900390079715</v>
      </c>
      <c r="BO73" s="37">
        <v>2152.3923514239473</v>
      </c>
      <c r="BP73" s="37">
        <v>2218.8791224300385</v>
      </c>
      <c r="BQ73" s="37">
        <v>2244.2275639309842</v>
      </c>
      <c r="BR73" s="37">
        <v>2357.6284788846701</v>
      </c>
      <c r="BS73" s="37">
        <v>2516.1096534533044</v>
      </c>
      <c r="BT73" s="37">
        <v>2623.9812582303553</v>
      </c>
      <c r="BU73" s="37">
        <v>2652.3761081532052</v>
      </c>
      <c r="BV73" s="37">
        <v>2583.6243370674379</v>
      </c>
      <c r="BW73" s="37">
        <v>2539.3668938656165</v>
      </c>
      <c r="BX73" s="37">
        <v>2675.3727346897022</v>
      </c>
      <c r="BY73" s="37">
        <v>2718.1486517758331</v>
      </c>
      <c r="BZ73" s="37">
        <v>2682.4367849506457</v>
      </c>
      <c r="CA73" s="37">
        <v>2536.7647725288693</v>
      </c>
      <c r="CB73" s="37">
        <v>2588.4103051651769</v>
      </c>
      <c r="CC73" s="37">
        <v>2828.6239731270402</v>
      </c>
      <c r="CD73" s="37">
        <v>2844.0510860595055</v>
      </c>
      <c r="CE73" s="37">
        <v>3035.4854583492997</v>
      </c>
      <c r="CF73" s="37">
        <v>2804.6737285081954</v>
      </c>
      <c r="CG73" s="37">
        <v>2948.8087513884657</v>
      </c>
      <c r="CH73" s="37">
        <v>3039.4411653461921</v>
      </c>
      <c r="CI73" s="37">
        <v>3160.8102411519831</v>
      </c>
      <c r="CJ73" s="37">
        <v>3059.907852514265</v>
      </c>
      <c r="CK73" s="37">
        <v>2995.3827380434559</v>
      </c>
      <c r="CL73" s="37">
        <v>2934.8658696267171</v>
      </c>
      <c r="CM73" s="37">
        <v>2994.9571743352926</v>
      </c>
      <c r="CN73" s="37">
        <v>3207.1377350496728</v>
      </c>
      <c r="CO73" s="37">
        <v>3399.0527628284985</v>
      </c>
      <c r="CP73" s="37">
        <v>3369.2955730276167</v>
      </c>
      <c r="CQ73" s="37">
        <v>3326.1250273937776</v>
      </c>
      <c r="CR73" s="37">
        <v>3361.306459474094</v>
      </c>
      <c r="CS73" s="37">
        <v>3151.1586691564735</v>
      </c>
      <c r="CT73" s="37">
        <v>3232.5027600255562</v>
      </c>
      <c r="CU73" s="37">
        <v>3272.7915918937756</v>
      </c>
      <c r="CV73" s="37">
        <v>3135.6523576978484</v>
      </c>
      <c r="CW73" s="37">
        <v>3289.177935700508</v>
      </c>
      <c r="CX73" s="37">
        <v>3353.6162814207551</v>
      </c>
      <c r="CY73" s="37">
        <v>3265.5641661424465</v>
      </c>
      <c r="CZ73" s="37">
        <v>3333.475921574257</v>
      </c>
      <c r="DA73" s="37">
        <v>3151.8240423661118</v>
      </c>
      <c r="DB73" s="37">
        <v>3291.3672696973285</v>
      </c>
      <c r="DC73" s="37">
        <v>3353.2453849121998</v>
      </c>
      <c r="DD73" s="37">
        <v>3273.6059063541006</v>
      </c>
      <c r="DE73" s="37">
        <v>3504.2367780984987</v>
      </c>
      <c r="DF73" s="37">
        <v>3431.7922857452927</v>
      </c>
      <c r="DG73" s="37">
        <v>3158.6648456580101</v>
      </c>
      <c r="DH73" s="37">
        <v>3235.0951401759567</v>
      </c>
      <c r="DI73" s="37">
        <v>3405.852867512122</v>
      </c>
      <c r="DJ73" s="37">
        <v>3305.4207722617634</v>
      </c>
      <c r="DK73" s="37">
        <v>3388.0812379105719</v>
      </c>
      <c r="DL73" s="37">
        <v>3672.0097002899092</v>
      </c>
      <c r="DM73" s="37">
        <v>3694.1994415950821</v>
      </c>
      <c r="DN73" s="37">
        <v>3753.4732256009493</v>
      </c>
      <c r="DO73" s="37">
        <v>3683.2964386938638</v>
      </c>
      <c r="DP73" s="37">
        <v>3747.2859111687494</v>
      </c>
      <c r="DQ73" s="37">
        <v>3568.6827625845795</v>
      </c>
      <c r="DR73" s="37">
        <v>3470.3385695636307</v>
      </c>
      <c r="DS73" s="37">
        <v>3528.261320158917</v>
      </c>
      <c r="DT73" s="37">
        <v>3525.7491976933466</v>
      </c>
      <c r="DU73" s="37">
        <v>3532.5310614693053</v>
      </c>
      <c r="DV73" s="37">
        <v>3503.4528159278252</v>
      </c>
      <c r="DW73" s="37">
        <v>3577.9585512874355</v>
      </c>
      <c r="DX73" s="37">
        <v>3407.1538216273393</v>
      </c>
      <c r="DY73" s="37">
        <v>3634.511141255412</v>
      </c>
      <c r="DZ73" s="37">
        <v>3496.1319949892109</v>
      </c>
      <c r="EA73" s="37">
        <v>3649.1168373215842</v>
      </c>
      <c r="EB73" s="37">
        <v>3720.2206873690457</v>
      </c>
      <c r="EC73" s="37">
        <v>3649.8445113249109</v>
      </c>
      <c r="ED73" s="37">
        <v>3713.2880577506671</v>
      </c>
      <c r="EE73" s="37">
        <v>3863.2085831912618</v>
      </c>
      <c r="EF73" s="37">
        <v>3793.6768608489206</v>
      </c>
      <c r="EG73" s="37">
        <v>3598.3331622177834</v>
      </c>
      <c r="EH73" s="37">
        <v>3554.8594065624834</v>
      </c>
      <c r="EI73" s="37">
        <v>3482.9322503620174</v>
      </c>
      <c r="EJ73" s="37">
        <v>3312.3418383571529</v>
      </c>
      <c r="EK73" s="37">
        <v>3169.4391558372727</v>
      </c>
      <c r="EL73" s="37">
        <v>3245.10873334495</v>
      </c>
      <c r="EM73" s="37">
        <v>3216.2480922003615</v>
      </c>
      <c r="EN73" s="37">
        <v>3320.9475731951675</v>
      </c>
      <c r="EO73" s="37">
        <v>3266.4949951665126</v>
      </c>
      <c r="EP73" s="37">
        <v>3229.8083070317234</v>
      </c>
      <c r="EQ73" s="37">
        <v>3397.0901219004249</v>
      </c>
      <c r="ER73" s="37">
        <v>3396.7124314845278</v>
      </c>
      <c r="ES73" s="37">
        <v>3464.5234059312761</v>
      </c>
      <c r="ET73" s="37">
        <v>3368.652270846635</v>
      </c>
      <c r="EU73" s="37">
        <v>3297.7482114688469</v>
      </c>
      <c r="EV73" s="37">
        <v>3306.9602004335929</v>
      </c>
      <c r="EW73" s="37">
        <v>3291.6285251536815</v>
      </c>
      <c r="EX73" s="37">
        <v>3264.9451733169285</v>
      </c>
      <c r="EY73" s="37">
        <v>3113.8105202781294</v>
      </c>
      <c r="EZ73" s="37">
        <v>3134.0027165767569</v>
      </c>
      <c r="FA73" s="37">
        <v>3186.2082922471104</v>
      </c>
      <c r="FB73" s="37">
        <v>3091.8401694732556</v>
      </c>
      <c r="FC73" s="37">
        <v>3228.3416181411808</v>
      </c>
      <c r="FD73" s="37">
        <v>3236.3051179019317</v>
      </c>
      <c r="FE73" s="37">
        <v>3279.0342363909331</v>
      </c>
      <c r="FF73" s="37">
        <v>3127.6672347805315</v>
      </c>
      <c r="FG73" s="37">
        <v>3099.3271441184061</v>
      </c>
      <c r="FH73" s="37">
        <v>3153.0139264091872</v>
      </c>
      <c r="FI73" s="37">
        <v>3012.9866119720214</v>
      </c>
      <c r="FJ73" s="37">
        <v>2989.6639049154942</v>
      </c>
      <c r="FK73" s="37">
        <v>2931.093728637602</v>
      </c>
      <c r="FL73" s="37">
        <v>2987.8497810889894</v>
      </c>
      <c r="FM73" s="37">
        <v>3080.3117910671372</v>
      </c>
      <c r="FN73" s="37">
        <v>3125.481250023779</v>
      </c>
      <c r="FO73" s="37">
        <v>3118.0081319015735</v>
      </c>
      <c r="FP73" s="37">
        <v>3005.6952542707218</v>
      </c>
      <c r="FQ73" s="37">
        <v>2886.9179446136577</v>
      </c>
      <c r="FR73" s="37">
        <v>3231.8887426920774</v>
      </c>
      <c r="FS73" s="37">
        <v>3338.3009777428861</v>
      </c>
      <c r="FT73" s="37">
        <v>3443.0282318439463</v>
      </c>
      <c r="FU73" s="37">
        <v>3501.2649463590251</v>
      </c>
      <c r="FV73" s="37">
        <v>3597.0512455578018</v>
      </c>
      <c r="FW73" s="37">
        <v>3477.4644482815961</v>
      </c>
      <c r="FX73" s="37">
        <v>3529.9207051505314</v>
      </c>
      <c r="FY73" s="37">
        <v>3741.7067957765371</v>
      </c>
      <c r="FZ73" s="37">
        <v>3622.454618265413</v>
      </c>
      <c r="GA73" s="37">
        <v>3746.7049081239638</v>
      </c>
      <c r="GB73" s="37">
        <v>3677.3096312902021</v>
      </c>
      <c r="GC73" s="37">
        <v>3418.8734854581044</v>
      </c>
      <c r="GD73" s="37">
        <v>3256.0643358759658</v>
      </c>
      <c r="GE73" s="37">
        <v>3545.1352815580321</v>
      </c>
      <c r="GF73" s="37">
        <v>3574.48480365573</v>
      </c>
      <c r="GG73" s="37">
        <v>3722.5080030033182</v>
      </c>
      <c r="GH73" s="37">
        <v>3540.6910369854204</v>
      </c>
      <c r="GI73" s="37">
        <v>3469.6886841841133</v>
      </c>
      <c r="GJ73" s="37">
        <v>3229.5300583881685</v>
      </c>
      <c r="GK73" s="37">
        <v>3052.2000861747229</v>
      </c>
      <c r="GL73" s="37">
        <v>3005.3857892174196</v>
      </c>
      <c r="GM73" s="37">
        <v>3198.1789270979521</v>
      </c>
      <c r="GN73" s="37">
        <v>3197.2274118589353</v>
      </c>
      <c r="GO73" s="37">
        <v>2955.8755071984365</v>
      </c>
      <c r="GP73" s="37">
        <v>3024.3918087257553</v>
      </c>
      <c r="GQ73" s="37">
        <v>2835.4001140767577</v>
      </c>
      <c r="GR73" s="37">
        <v>2838.8289615169638</v>
      </c>
      <c r="GS73" s="37">
        <v>2761.7940238344013</v>
      </c>
      <c r="GT73" s="37">
        <v>2645.6362635584605</v>
      </c>
      <c r="GU73" s="37">
        <v>2605.5831665579881</v>
      </c>
      <c r="GV73" s="37">
        <v>2565.3657303357872</v>
      </c>
      <c r="GW73" s="37">
        <v>2588.014191337084</v>
      </c>
      <c r="GX73" s="37">
        <v>2425.5549207682989</v>
      </c>
      <c r="GY73" s="37">
        <v>2593.5608490401673</v>
      </c>
      <c r="GZ73" s="37">
        <v>2493.8060470675423</v>
      </c>
      <c r="HA73" s="37">
        <v>2424.1126609580574</v>
      </c>
      <c r="HB73" s="37">
        <v>2232.6002909765384</v>
      </c>
      <c r="HC73" s="37">
        <v>2194.6211057551491</v>
      </c>
      <c r="HD73" s="37">
        <v>2347.4460333917095</v>
      </c>
      <c r="HE73" s="37">
        <v>2368.7138709404867</v>
      </c>
      <c r="HF73" s="37">
        <v>2212.8430352168502</v>
      </c>
      <c r="HG73" s="37">
        <v>2338.515428796466</v>
      </c>
      <c r="HH73" s="37">
        <v>2472.8846854230651</v>
      </c>
      <c r="HI73" s="37">
        <v>2267.8699047284081</v>
      </c>
      <c r="HJ73" s="37">
        <v>2258.8030537043433</v>
      </c>
      <c r="HK73" s="37">
        <v>2296.813478122469</v>
      </c>
      <c r="HL73" s="37">
        <v>2229.8325332530871</v>
      </c>
      <c r="HM73" s="37">
        <v>2353.1160042385886</v>
      </c>
      <c r="HN73" s="37">
        <v>2376.3686117153729</v>
      </c>
      <c r="HO73" s="37">
        <v>2230.923276194731</v>
      </c>
      <c r="HP73" s="37">
        <v>2376.2492668343452</v>
      </c>
      <c r="HQ73" s="37">
        <v>2280.8023355139617</v>
      </c>
      <c r="HR73" s="37">
        <v>2349.0827522460963</v>
      </c>
      <c r="HS73" s="37">
        <v>2316.3409956311939</v>
      </c>
      <c r="HT73" s="37">
        <v>2302.1718461373703</v>
      </c>
      <c r="HU73" s="37">
        <v>2234.7728153578546</v>
      </c>
      <c r="HV73" s="37">
        <v>2117.9138467412113</v>
      </c>
      <c r="HW73" s="37">
        <v>2024.4727524845605</v>
      </c>
      <c r="HX73" s="37">
        <v>2010.7000817534356</v>
      </c>
      <c r="HY73" s="37">
        <v>2186.7562288311647</v>
      </c>
      <c r="HZ73" s="37">
        <v>2099.4521379883645</v>
      </c>
      <c r="IA73" s="37">
        <v>2037.1636483156401</v>
      </c>
      <c r="IB73" s="37">
        <v>2159.0309559784446</v>
      </c>
      <c r="IC73" s="37">
        <v>1993.6920608275907</v>
      </c>
      <c r="ID73" s="37">
        <v>1986.4028501545727</v>
      </c>
      <c r="IE73" s="37">
        <v>1741.7923805010048</v>
      </c>
      <c r="IF73" s="37">
        <v>1836.7710437374242</v>
      </c>
      <c r="IG73" s="37">
        <v>1873.5858511791121</v>
      </c>
      <c r="IH73" s="37">
        <v>1947.149501401645</v>
      </c>
      <c r="II73" s="37">
        <v>2252.9519110104684</v>
      </c>
      <c r="IJ73" s="37">
        <v>2279.4496801967321</v>
      </c>
      <c r="IK73" s="37">
        <v>2263.7282968120458</v>
      </c>
      <c r="IL73" s="37">
        <v>2247.1713624405361</v>
      </c>
      <c r="IM73" s="37">
        <v>2250.3961155368165</v>
      </c>
      <c r="IN73" s="37">
        <v>2311.7594068922281</v>
      </c>
    </row>
    <row r="74" spans="1:248" ht="15" x14ac:dyDescent="0.2">
      <c r="A74" s="11"/>
      <c r="D74" s="42" cm="1">
        <f t="array" aca="1" ref="D74" ca="1">+price2</f>
        <v>0</v>
      </c>
      <c r="F74" s="76">
        <v>69</v>
      </c>
      <c r="G74" s="37">
        <v>1121.8946886429501</v>
      </c>
      <c r="H74" s="37">
        <v>1056.472217132927</v>
      </c>
      <c r="I74" s="37">
        <v>1026.5233357638508</v>
      </c>
      <c r="J74" s="37">
        <v>1045.5042218673661</v>
      </c>
      <c r="K74" s="37">
        <v>1006.1710038187375</v>
      </c>
      <c r="L74" s="37">
        <v>1019.862378934164</v>
      </c>
      <c r="M74" s="37">
        <v>1015.2421521934469</v>
      </c>
      <c r="N74" s="37">
        <v>962.46180587841832</v>
      </c>
      <c r="O74" s="37">
        <v>935.98584088466748</v>
      </c>
      <c r="P74" s="37">
        <v>873.48333121145492</v>
      </c>
      <c r="Q74" s="37">
        <v>848.94001935468498</v>
      </c>
      <c r="R74" s="37">
        <v>872.94399152387905</v>
      </c>
      <c r="S74" s="37">
        <v>853.70943253227085</v>
      </c>
      <c r="T74" s="37">
        <v>888.53522538394589</v>
      </c>
      <c r="U74" s="37">
        <v>822.87642949729945</v>
      </c>
      <c r="V74" s="37">
        <v>837.2740824963538</v>
      </c>
      <c r="W74" s="37">
        <v>882.09287857969332</v>
      </c>
      <c r="X74" s="37">
        <v>921.19644778648762</v>
      </c>
      <c r="Y74" s="37">
        <v>959.70001847334925</v>
      </c>
      <c r="Z74" s="37">
        <v>897.67651793521748</v>
      </c>
      <c r="AA74" s="37">
        <v>903.97352640604379</v>
      </c>
      <c r="AB74" s="37">
        <v>857.02342397396626</v>
      </c>
      <c r="AC74" s="37">
        <v>881.79276634950088</v>
      </c>
      <c r="AD74" s="37">
        <v>899.84631721881226</v>
      </c>
      <c r="AE74" s="37">
        <v>901.73550452362338</v>
      </c>
      <c r="AF74" s="37">
        <v>943.83312121046254</v>
      </c>
      <c r="AG74" s="37">
        <v>974.83146125005521</v>
      </c>
      <c r="AH74" s="37">
        <v>1024.3901746007523</v>
      </c>
      <c r="AI74" s="37">
        <v>1003.4870084524545</v>
      </c>
      <c r="AJ74" s="37">
        <v>1058.7491839781326</v>
      </c>
      <c r="AK74" s="37">
        <v>1116.1741036904925</v>
      </c>
      <c r="AL74" s="37">
        <v>1149.6270167763339</v>
      </c>
      <c r="AM74" s="37">
        <v>1198.1278895054634</v>
      </c>
      <c r="AN74" s="37">
        <v>1163.7392187198593</v>
      </c>
      <c r="AO74" s="37">
        <v>1086.8238463462444</v>
      </c>
      <c r="AP74" s="37">
        <v>1095.5521674613681</v>
      </c>
      <c r="AQ74" s="37">
        <v>1111.6985533497452</v>
      </c>
      <c r="AR74" s="37">
        <v>1102.9520797557072</v>
      </c>
      <c r="AS74" s="37">
        <v>1090.6834008890553</v>
      </c>
      <c r="AT74" s="37">
        <v>1069.6343315019221</v>
      </c>
      <c r="AU74" s="37">
        <v>1034.6905626748571</v>
      </c>
      <c r="AV74" s="37">
        <v>1045.7370945410389</v>
      </c>
      <c r="AW74" s="37">
        <v>1026.5638018820853</v>
      </c>
      <c r="AX74" s="37">
        <v>999.14029527513753</v>
      </c>
      <c r="AY74" s="37">
        <v>1037.0199851065788</v>
      </c>
      <c r="AZ74" s="37">
        <v>1123.7981080316993</v>
      </c>
      <c r="BA74" s="37">
        <v>1161.1189458156343</v>
      </c>
      <c r="BB74" s="37">
        <v>1207.8853410709175</v>
      </c>
      <c r="BC74" s="37">
        <v>1212.3217925596412</v>
      </c>
      <c r="BD74" s="37">
        <v>1189.9783487961822</v>
      </c>
      <c r="BE74" s="37">
        <v>1197.1373224180984</v>
      </c>
      <c r="BF74" s="37">
        <v>1148.2033217932449</v>
      </c>
      <c r="BG74" s="37">
        <v>1171.1304639096661</v>
      </c>
      <c r="BH74" s="37">
        <v>1169.307138018906</v>
      </c>
      <c r="BI74" s="37">
        <v>1189.2122922473397</v>
      </c>
      <c r="BJ74" s="37">
        <v>1257.8243195917248</v>
      </c>
      <c r="BK74" s="37">
        <v>1247.9392890134648</v>
      </c>
      <c r="BL74" s="37">
        <v>1249.395543000431</v>
      </c>
      <c r="BM74" s="37">
        <v>1182.4763348370313</v>
      </c>
      <c r="BN74" s="37">
        <v>1111.3486817637502</v>
      </c>
      <c r="BO74" s="37">
        <v>1079.4579749614832</v>
      </c>
      <c r="BP74" s="37">
        <v>1115.3977253921601</v>
      </c>
      <c r="BQ74" s="37">
        <v>1147.4836822371299</v>
      </c>
      <c r="BR74" s="37">
        <v>1097.0104395861142</v>
      </c>
      <c r="BS74" s="37">
        <v>1027.0723744022273</v>
      </c>
      <c r="BT74" s="37">
        <v>982.95557243203405</v>
      </c>
      <c r="BU74" s="37">
        <v>934.98063443571596</v>
      </c>
      <c r="BV74" s="37">
        <v>945.22129333568205</v>
      </c>
      <c r="BW74" s="37">
        <v>990.44069350690791</v>
      </c>
      <c r="BX74" s="37">
        <v>1006.8410243687031</v>
      </c>
      <c r="BY74" s="37">
        <v>1065.7599318336543</v>
      </c>
      <c r="BZ74" s="37">
        <v>1090.2098387161536</v>
      </c>
      <c r="CA74" s="37">
        <v>1108.0037821789711</v>
      </c>
      <c r="CB74" s="37">
        <v>1054.51227174361</v>
      </c>
      <c r="CC74" s="37">
        <v>1027.20596616323</v>
      </c>
      <c r="CD74" s="37">
        <v>1052.3305581814839</v>
      </c>
      <c r="CE74" s="37">
        <v>1087.5294776011906</v>
      </c>
      <c r="CF74" s="37">
        <v>1067.5546011280956</v>
      </c>
      <c r="CG74" s="37">
        <v>1048.5630413019799</v>
      </c>
      <c r="CH74" s="37">
        <v>1101.9419999111558</v>
      </c>
      <c r="CI74" s="37">
        <v>1098.3222078053816</v>
      </c>
      <c r="CJ74" s="37">
        <v>1092.9907463377388</v>
      </c>
      <c r="CK74" s="37">
        <v>1097.8004268753566</v>
      </c>
      <c r="CL74" s="37">
        <v>1142.4917193123015</v>
      </c>
      <c r="CM74" s="37">
        <v>1100.5137469197887</v>
      </c>
      <c r="CN74" s="37">
        <v>1096.0809272617448</v>
      </c>
      <c r="CO74" s="37">
        <v>1070.0359252692601</v>
      </c>
      <c r="CP74" s="37">
        <v>1017.8192900976493</v>
      </c>
      <c r="CQ74" s="37">
        <v>1069.5172092305279</v>
      </c>
      <c r="CR74" s="37">
        <v>1119.3088368702988</v>
      </c>
      <c r="CS74" s="37">
        <v>1130.7080303088073</v>
      </c>
      <c r="CT74" s="37">
        <v>1142.8150471797126</v>
      </c>
      <c r="CU74" s="37">
        <v>1165.3718065208748</v>
      </c>
      <c r="CV74" s="37">
        <v>1147.9197763335874</v>
      </c>
      <c r="CW74" s="37">
        <v>1095.7854311497495</v>
      </c>
      <c r="CX74" s="37">
        <v>1150.6154809177592</v>
      </c>
      <c r="CY74" s="37">
        <v>1140.9937834026878</v>
      </c>
      <c r="CZ74" s="37">
        <v>1148.9367813370141</v>
      </c>
      <c r="DA74" s="37">
        <v>1091.3382082426235</v>
      </c>
      <c r="DB74" s="37">
        <v>1034.3997810888047</v>
      </c>
      <c r="DC74" s="37">
        <v>966.8613571503837</v>
      </c>
      <c r="DD74" s="37">
        <v>979.00898291509884</v>
      </c>
      <c r="DE74" s="37">
        <v>983.13364547654521</v>
      </c>
      <c r="DF74" s="37">
        <v>963.2699420615902</v>
      </c>
      <c r="DG74" s="37">
        <v>945.15696679975076</v>
      </c>
      <c r="DH74" s="37">
        <v>922.97425206939408</v>
      </c>
      <c r="DI74" s="37">
        <v>909.2922968777591</v>
      </c>
      <c r="DJ74" s="37">
        <v>864.67123713885167</v>
      </c>
      <c r="DK74" s="37">
        <v>879.3700240935126</v>
      </c>
      <c r="DL74" s="37">
        <v>867.94544014952203</v>
      </c>
      <c r="DM74" s="37">
        <v>886.56213396021076</v>
      </c>
      <c r="DN74" s="37">
        <v>910.36587684125482</v>
      </c>
      <c r="DO74" s="37">
        <v>866.91582313213428</v>
      </c>
      <c r="DP74" s="37">
        <v>856.49578488228894</v>
      </c>
      <c r="DQ74" s="37">
        <v>883.90253519964699</v>
      </c>
      <c r="DR74" s="37">
        <v>896.66745933018603</v>
      </c>
      <c r="DS74" s="37">
        <v>862.88691773280505</v>
      </c>
      <c r="DT74" s="37">
        <v>847.46748585052092</v>
      </c>
      <c r="DU74" s="37">
        <v>850.41940563277115</v>
      </c>
      <c r="DV74" s="37">
        <v>882.70231570548503</v>
      </c>
      <c r="DW74" s="37">
        <v>906.16511148085169</v>
      </c>
      <c r="DX74" s="37">
        <v>932.87843079579181</v>
      </c>
      <c r="DY74" s="37">
        <v>910.95753127741875</v>
      </c>
      <c r="DZ74" s="37">
        <v>934.31977438640217</v>
      </c>
      <c r="EA74" s="37">
        <v>876.82833561539587</v>
      </c>
      <c r="EB74" s="37">
        <v>920.81592379203619</v>
      </c>
      <c r="EC74" s="37">
        <v>902.60547038864354</v>
      </c>
      <c r="ED74" s="37">
        <v>879.16227654499824</v>
      </c>
      <c r="EE74" s="37">
        <v>821.01845793137682</v>
      </c>
      <c r="EF74" s="37">
        <v>847.14780935208682</v>
      </c>
      <c r="EG74" s="37">
        <v>881.09403372905831</v>
      </c>
      <c r="EH74" s="37">
        <v>912.35900030170524</v>
      </c>
      <c r="EI74" s="37">
        <v>891.27200499381649</v>
      </c>
      <c r="EJ74" s="37">
        <v>923.21099183375122</v>
      </c>
      <c r="EK74" s="37">
        <v>889.36097127720348</v>
      </c>
      <c r="EL74" s="37">
        <v>873.09098259431369</v>
      </c>
      <c r="EM74" s="37">
        <v>851.20599151885176</v>
      </c>
      <c r="EN74" s="37">
        <v>840.48510163159131</v>
      </c>
      <c r="EO74" s="37">
        <v>810.44170937603087</v>
      </c>
      <c r="EP74" s="37">
        <v>894.11403846086534</v>
      </c>
      <c r="EQ74" s="37">
        <v>912.95375147488096</v>
      </c>
      <c r="ER74" s="37">
        <v>900.21416209376446</v>
      </c>
      <c r="ES74" s="37">
        <v>908.78536867601144</v>
      </c>
      <c r="ET74" s="37">
        <v>850.256224323026</v>
      </c>
      <c r="EU74" s="37">
        <v>813.89937069687335</v>
      </c>
      <c r="EV74" s="37">
        <v>833.41478099000051</v>
      </c>
      <c r="EW74" s="37">
        <v>828.60814151459783</v>
      </c>
      <c r="EX74" s="37">
        <v>838.78697734392074</v>
      </c>
      <c r="EY74" s="37">
        <v>831.36310465273482</v>
      </c>
      <c r="EZ74" s="37">
        <v>823.58841466321007</v>
      </c>
      <c r="FA74" s="37">
        <v>839.58326746245223</v>
      </c>
      <c r="FB74" s="37">
        <v>836.89056091627049</v>
      </c>
      <c r="FC74" s="37">
        <v>833.98972474948357</v>
      </c>
      <c r="FD74" s="37">
        <v>815.19906429074422</v>
      </c>
      <c r="FE74" s="37">
        <v>808.15980101489185</v>
      </c>
      <c r="FF74" s="37">
        <v>788.68260800975611</v>
      </c>
      <c r="FG74" s="37">
        <v>795.27803260581368</v>
      </c>
      <c r="FH74" s="37">
        <v>747.65863264575887</v>
      </c>
      <c r="FI74" s="37">
        <v>750.11667477870435</v>
      </c>
      <c r="FJ74" s="37">
        <v>754.41412679183952</v>
      </c>
      <c r="FK74" s="37">
        <v>767.67266935591499</v>
      </c>
      <c r="FL74" s="37">
        <v>757.18009848160159</v>
      </c>
      <c r="FM74" s="37">
        <v>741.98823850815324</v>
      </c>
      <c r="FN74" s="37">
        <v>783.54042836016936</v>
      </c>
      <c r="FO74" s="37">
        <v>784.22927573940444</v>
      </c>
      <c r="FP74" s="37">
        <v>782.06082284036825</v>
      </c>
      <c r="FQ74" s="37">
        <v>740.99999809153792</v>
      </c>
      <c r="FR74" s="37">
        <v>688.39867393669613</v>
      </c>
      <c r="FS74" s="37">
        <v>716.21708651329629</v>
      </c>
      <c r="FT74" s="37">
        <v>676.33862704448188</v>
      </c>
      <c r="FU74" s="37">
        <v>652.40486533121532</v>
      </c>
      <c r="FV74" s="37">
        <v>672.97445807553595</v>
      </c>
      <c r="FW74" s="37">
        <v>667.76829717866326</v>
      </c>
      <c r="FX74" s="37">
        <v>683.94159192019731</v>
      </c>
      <c r="FY74" s="37">
        <v>673.57449986859126</v>
      </c>
      <c r="FZ74" s="37">
        <v>684.57249964968446</v>
      </c>
      <c r="GA74" s="37">
        <v>656.07067166921377</v>
      </c>
      <c r="GB74" s="37">
        <v>703.3443402982266</v>
      </c>
      <c r="GC74" s="37">
        <v>707.58051902419186</v>
      </c>
      <c r="GD74" s="37">
        <v>738.51844837789565</v>
      </c>
      <c r="GE74" s="37">
        <v>731.06679547467752</v>
      </c>
      <c r="GF74" s="37">
        <v>725.81384808357996</v>
      </c>
      <c r="GG74" s="37">
        <v>727.46706245612359</v>
      </c>
      <c r="GH74" s="37">
        <v>717.51352288366547</v>
      </c>
      <c r="GI74" s="37">
        <v>714.93805475652573</v>
      </c>
      <c r="GJ74" s="37">
        <v>687.21010980881863</v>
      </c>
      <c r="GK74" s="37">
        <v>715.40063606243177</v>
      </c>
      <c r="GL74" s="37">
        <v>697.1856891795303</v>
      </c>
      <c r="GM74" s="37">
        <v>679.22303578089725</v>
      </c>
      <c r="GN74" s="37">
        <v>682.21057919947759</v>
      </c>
      <c r="GO74" s="37">
        <v>691.64502494608553</v>
      </c>
      <c r="GP74" s="37">
        <v>683.25404394499901</v>
      </c>
      <c r="GQ74" s="37">
        <v>671.34691119941272</v>
      </c>
      <c r="GR74" s="37">
        <v>673.54422163800393</v>
      </c>
      <c r="GS74" s="37">
        <v>687.26683840120836</v>
      </c>
      <c r="GT74" s="37">
        <v>700.00913226938258</v>
      </c>
      <c r="GU74" s="37">
        <v>703.60620717623624</v>
      </c>
      <c r="GV74" s="37">
        <v>707.35792387635422</v>
      </c>
      <c r="GW74" s="37">
        <v>731.24528042954023</v>
      </c>
      <c r="GX74" s="37">
        <v>729.89984908523911</v>
      </c>
      <c r="GY74" s="37">
        <v>732.6882404081083</v>
      </c>
      <c r="GZ74" s="37">
        <v>743.72115736054639</v>
      </c>
      <c r="HA74" s="37">
        <v>801.02238600853207</v>
      </c>
      <c r="HB74" s="37">
        <v>809.44293857031494</v>
      </c>
      <c r="HC74" s="37">
        <v>800.75034129938615</v>
      </c>
      <c r="HD74" s="37">
        <v>780.97523492207756</v>
      </c>
      <c r="HE74" s="37">
        <v>770.54665257912609</v>
      </c>
      <c r="HF74" s="37">
        <v>750.65063716790792</v>
      </c>
      <c r="HG74" s="37">
        <v>784.73628531679867</v>
      </c>
      <c r="HH74" s="37">
        <v>844.85653036626672</v>
      </c>
      <c r="HI74" s="37">
        <v>873.57803631629554</v>
      </c>
      <c r="HJ74" s="37">
        <v>873.2732526860957</v>
      </c>
      <c r="HK74" s="37">
        <v>888.47083953503738</v>
      </c>
      <c r="HL74" s="37">
        <v>892.92517784652898</v>
      </c>
      <c r="HM74" s="37">
        <v>853.98304328082043</v>
      </c>
      <c r="HN74" s="37">
        <v>853.06648547272596</v>
      </c>
      <c r="HO74" s="37">
        <v>840.49504620354617</v>
      </c>
      <c r="HP74" s="37">
        <v>833.44369217498593</v>
      </c>
      <c r="HQ74" s="37">
        <v>824.3359649508435</v>
      </c>
      <c r="HR74" s="37">
        <v>820.7566356496211</v>
      </c>
      <c r="HS74" s="37">
        <v>873.81459945012705</v>
      </c>
      <c r="HT74" s="37">
        <v>823.13304565207204</v>
      </c>
      <c r="HU74" s="37">
        <v>813.01322999482545</v>
      </c>
      <c r="HV74" s="37">
        <v>783.33894469227869</v>
      </c>
      <c r="HW74" s="37">
        <v>767.51295869203818</v>
      </c>
      <c r="HX74" s="37">
        <v>808.6034770025077</v>
      </c>
      <c r="HY74" s="37">
        <v>804.34689575008861</v>
      </c>
      <c r="HZ74" s="37">
        <v>781.51575527098782</v>
      </c>
      <c r="IA74" s="37">
        <v>797.23927363743974</v>
      </c>
      <c r="IB74" s="37">
        <v>816.05919658250275</v>
      </c>
      <c r="IC74" s="37">
        <v>820.38194061869149</v>
      </c>
      <c r="ID74" s="37">
        <v>809.26270121355765</v>
      </c>
      <c r="IE74" s="37">
        <v>783.68084218493516</v>
      </c>
      <c r="IF74" s="37">
        <v>738.9359692002613</v>
      </c>
      <c r="IG74" s="37">
        <v>734.54716675988118</v>
      </c>
      <c r="IH74" s="37">
        <v>731.2981514383107</v>
      </c>
      <c r="II74" s="37">
        <v>761.83598451021362</v>
      </c>
      <c r="IJ74" s="37">
        <v>768.08808074294109</v>
      </c>
      <c r="IK74" s="37">
        <v>762.81905266542105</v>
      </c>
      <c r="IL74" s="37">
        <v>799.07589548038209</v>
      </c>
      <c r="IM74" s="37">
        <v>831.84736739459413</v>
      </c>
      <c r="IN74" s="37">
        <v>864.9834861176862</v>
      </c>
    </row>
    <row r="75" spans="1:248" ht="15" x14ac:dyDescent="0.2">
      <c r="A75" s="11"/>
      <c r="D75" s="42" cm="1">
        <f t="array" aca="1" ref="D75" ca="1">+price2</f>
        <v>0</v>
      </c>
      <c r="F75" s="76">
        <v>70</v>
      </c>
      <c r="G75" s="37">
        <v>1121.8946886429501</v>
      </c>
      <c r="H75" s="37">
        <v>1086.5307069599414</v>
      </c>
      <c r="I75" s="37">
        <v>1084.1130026206226</v>
      </c>
      <c r="J75" s="37">
        <v>1065.9084288133467</v>
      </c>
      <c r="K75" s="37">
        <v>1082.9621970807618</v>
      </c>
      <c r="L75" s="37">
        <v>1076.9339317736401</v>
      </c>
      <c r="M75" s="37">
        <v>1076.5910869396494</v>
      </c>
      <c r="N75" s="37">
        <v>1020.3039225827224</v>
      </c>
      <c r="O75" s="37">
        <v>1000.2986475727279</v>
      </c>
      <c r="P75" s="37">
        <v>1011.5883027618283</v>
      </c>
      <c r="Q75" s="37">
        <v>980.06999932600093</v>
      </c>
      <c r="R75" s="37">
        <v>1043.6597564276362</v>
      </c>
      <c r="S75" s="37">
        <v>1068.4673361473172</v>
      </c>
      <c r="T75" s="37">
        <v>1162.3054319742989</v>
      </c>
      <c r="U75" s="37">
        <v>1138.4869217062237</v>
      </c>
      <c r="V75" s="37">
        <v>1110.9837808613322</v>
      </c>
      <c r="W75" s="37">
        <v>1090.596274201306</v>
      </c>
      <c r="X75" s="37">
        <v>1075.8673683250847</v>
      </c>
      <c r="Y75" s="37">
        <v>1194.9212491800351</v>
      </c>
      <c r="Z75" s="37">
        <v>1227.3413796210864</v>
      </c>
      <c r="AA75" s="37">
        <v>1170.0191668731879</v>
      </c>
      <c r="AB75" s="37">
        <v>1113.6014693177217</v>
      </c>
      <c r="AC75" s="37">
        <v>1153.6847198022335</v>
      </c>
      <c r="AD75" s="37">
        <v>1171.639024962619</v>
      </c>
      <c r="AE75" s="37">
        <v>1155.8635000877885</v>
      </c>
      <c r="AF75" s="37">
        <v>1119.1143942168292</v>
      </c>
      <c r="AG75" s="37">
        <v>1069.3767814830298</v>
      </c>
      <c r="AH75" s="37">
        <v>1137.3370248435785</v>
      </c>
      <c r="AI75" s="37">
        <v>1127.6999010870577</v>
      </c>
      <c r="AJ75" s="37">
        <v>1087.481280927577</v>
      </c>
      <c r="AK75" s="37">
        <v>1104.1132506307126</v>
      </c>
      <c r="AL75" s="37">
        <v>1014.0158046719768</v>
      </c>
      <c r="AM75" s="37">
        <v>969.86052915435448</v>
      </c>
      <c r="AN75" s="37">
        <v>899.65192577575658</v>
      </c>
      <c r="AO75" s="37">
        <v>892.24184184647333</v>
      </c>
      <c r="AP75" s="37">
        <v>827.28828241765802</v>
      </c>
      <c r="AQ75" s="37">
        <v>841.06469910724127</v>
      </c>
      <c r="AR75" s="37">
        <v>782.3158991547574</v>
      </c>
      <c r="AS75" s="37">
        <v>788.16296776941385</v>
      </c>
      <c r="AT75" s="37">
        <v>793.6242100575671</v>
      </c>
      <c r="AU75" s="37">
        <v>798.12453136311865</v>
      </c>
      <c r="AV75" s="37">
        <v>850.70866874506271</v>
      </c>
      <c r="AW75" s="37">
        <v>819.40487670428388</v>
      </c>
      <c r="AX75" s="37">
        <v>781.45399763481521</v>
      </c>
      <c r="AY75" s="37">
        <v>846.04805810624646</v>
      </c>
      <c r="AZ75" s="37">
        <v>907.41608115763643</v>
      </c>
      <c r="BA75" s="37">
        <v>958.11007927960577</v>
      </c>
      <c r="BB75" s="37">
        <v>895.09903355618599</v>
      </c>
      <c r="BC75" s="37">
        <v>928.48279339764235</v>
      </c>
      <c r="BD75" s="37">
        <v>970.55569797958151</v>
      </c>
      <c r="BE75" s="37">
        <v>1016.6589265804593</v>
      </c>
      <c r="BF75" s="37">
        <v>960.07018485639958</v>
      </c>
      <c r="BG75" s="37">
        <v>955.40702337233756</v>
      </c>
      <c r="BH75" s="37">
        <v>963.07916145683623</v>
      </c>
      <c r="BI75" s="37">
        <v>963.22536735138374</v>
      </c>
      <c r="BJ75" s="37">
        <v>937.73515204995783</v>
      </c>
      <c r="BK75" s="37">
        <v>935.67333795628929</v>
      </c>
      <c r="BL75" s="37">
        <v>918.59884842436486</v>
      </c>
      <c r="BM75" s="37">
        <v>831.30987265019326</v>
      </c>
      <c r="BN75" s="37">
        <v>883.43912343603154</v>
      </c>
      <c r="BO75" s="37">
        <v>932.07577590252902</v>
      </c>
      <c r="BP75" s="37">
        <v>853.53915822950114</v>
      </c>
      <c r="BQ75" s="37">
        <v>858.60950997054454</v>
      </c>
      <c r="BR75" s="37">
        <v>890.67732831068201</v>
      </c>
      <c r="BS75" s="37">
        <v>845.02102301012849</v>
      </c>
      <c r="BT75" s="37">
        <v>897.23311285802026</v>
      </c>
      <c r="BU75" s="37">
        <v>922.73295419395868</v>
      </c>
      <c r="BV75" s="37">
        <v>859.64448987935259</v>
      </c>
      <c r="BW75" s="37">
        <v>804.9478655544043</v>
      </c>
      <c r="BX75" s="37">
        <v>819.58542584365796</v>
      </c>
      <c r="BY75" s="37">
        <v>865.04943648137953</v>
      </c>
      <c r="BZ75" s="37">
        <v>861.13710286093863</v>
      </c>
      <c r="CA75" s="37">
        <v>964.83748677561152</v>
      </c>
      <c r="CB75" s="37">
        <v>910.6101266556476</v>
      </c>
      <c r="CC75" s="37">
        <v>922.8295232990788</v>
      </c>
      <c r="CD75" s="37">
        <v>890.58456437131179</v>
      </c>
      <c r="CE75" s="37">
        <v>962.51573180389903</v>
      </c>
      <c r="CF75" s="37">
        <v>986.57039008166169</v>
      </c>
      <c r="CG75" s="37">
        <v>982.32923904188806</v>
      </c>
      <c r="CH75" s="37">
        <v>1001.0437111663276</v>
      </c>
      <c r="CI75" s="37">
        <v>1045.8815840859099</v>
      </c>
      <c r="CJ75" s="37">
        <v>1001.3702727940449</v>
      </c>
      <c r="CK75" s="37">
        <v>1103.7557459290344</v>
      </c>
      <c r="CL75" s="37">
        <v>1064.9010997307685</v>
      </c>
      <c r="CM75" s="37">
        <v>1077.7820847456985</v>
      </c>
      <c r="CN75" s="37">
        <v>1022.2637033434777</v>
      </c>
      <c r="CO75" s="37">
        <v>1052.5060732065124</v>
      </c>
      <c r="CP75" s="37">
        <v>1107.2300353794594</v>
      </c>
      <c r="CQ75" s="37">
        <v>1077.2073743877995</v>
      </c>
      <c r="CR75" s="37">
        <v>1052.0599620545131</v>
      </c>
      <c r="CS75" s="37">
        <v>1180.7002505210789</v>
      </c>
      <c r="CT75" s="37">
        <v>1182.3224325783206</v>
      </c>
      <c r="CU75" s="37">
        <v>1204.1052523330081</v>
      </c>
      <c r="CV75" s="37">
        <v>1158.3737042823122</v>
      </c>
      <c r="CW75" s="37">
        <v>1209.3885946716391</v>
      </c>
      <c r="CX75" s="37">
        <v>1140.0357929671136</v>
      </c>
      <c r="CY75" s="37">
        <v>1118.8397178323928</v>
      </c>
      <c r="CZ75" s="37">
        <v>1077.9331600894261</v>
      </c>
      <c r="DA75" s="37">
        <v>1075.8880689403363</v>
      </c>
      <c r="DB75" s="37">
        <v>1098.9979132435585</v>
      </c>
      <c r="DC75" s="37">
        <v>1003.0656650318689</v>
      </c>
      <c r="DD75" s="37">
        <v>978.97658597642885</v>
      </c>
      <c r="DE75" s="37">
        <v>939.59702786151081</v>
      </c>
      <c r="DF75" s="37">
        <v>933.86937513918508</v>
      </c>
      <c r="DG75" s="37">
        <v>916.97342962224297</v>
      </c>
      <c r="DH75" s="37">
        <v>951.92680808513762</v>
      </c>
      <c r="DI75" s="37">
        <v>919.9065412558283</v>
      </c>
      <c r="DJ75" s="37">
        <v>844.8555955479867</v>
      </c>
      <c r="DK75" s="37">
        <v>817.3955342198584</v>
      </c>
      <c r="DL75" s="37">
        <v>867.43359280043683</v>
      </c>
      <c r="DM75" s="37">
        <v>782.10155380328183</v>
      </c>
      <c r="DN75" s="37">
        <v>730.43051748222183</v>
      </c>
      <c r="DO75" s="37">
        <v>710.09215411839057</v>
      </c>
      <c r="DP75" s="37">
        <v>722.86392346033074</v>
      </c>
      <c r="DQ75" s="37">
        <v>719.1419502043841</v>
      </c>
      <c r="DR75" s="37">
        <v>747.62232185166215</v>
      </c>
      <c r="DS75" s="37">
        <v>724.57881639871198</v>
      </c>
      <c r="DT75" s="37">
        <v>716.44869890437383</v>
      </c>
      <c r="DU75" s="37">
        <v>661.98675600529634</v>
      </c>
      <c r="DV75" s="37">
        <v>681.77690752536478</v>
      </c>
      <c r="DW75" s="37">
        <v>692.83863441836036</v>
      </c>
      <c r="DX75" s="37">
        <v>655.90282616108016</v>
      </c>
      <c r="DY75" s="37">
        <v>686.09492848588923</v>
      </c>
      <c r="DZ75" s="37">
        <v>726.95911918425907</v>
      </c>
      <c r="EA75" s="37">
        <v>635.51423852965456</v>
      </c>
      <c r="EB75" s="37">
        <v>653.894028384168</v>
      </c>
      <c r="EC75" s="37">
        <v>607.12984586890843</v>
      </c>
      <c r="ED75" s="37">
        <v>593.37156205264557</v>
      </c>
      <c r="EE75" s="37">
        <v>560.11598602794811</v>
      </c>
      <c r="EF75" s="37">
        <v>584.18469838838018</v>
      </c>
      <c r="EG75" s="37">
        <v>629.25176109564086</v>
      </c>
      <c r="EH75" s="37">
        <v>604.58610891028718</v>
      </c>
      <c r="EI75" s="37">
        <v>591.52672296491551</v>
      </c>
      <c r="EJ75" s="37">
        <v>598.10198851325015</v>
      </c>
      <c r="EK75" s="37">
        <v>597.20347132452969</v>
      </c>
      <c r="EL75" s="37">
        <v>544.85134081719161</v>
      </c>
      <c r="EM75" s="37">
        <v>617.79734394474133</v>
      </c>
      <c r="EN75" s="37">
        <v>605.08481787961034</v>
      </c>
      <c r="EO75" s="37">
        <v>589.33711327424635</v>
      </c>
      <c r="EP75" s="37">
        <v>639.34178519424995</v>
      </c>
      <c r="EQ75" s="37">
        <v>643.55648505311956</v>
      </c>
      <c r="ER75" s="37">
        <v>634.16583472575815</v>
      </c>
      <c r="ES75" s="37">
        <v>666.89823421603262</v>
      </c>
      <c r="ET75" s="37">
        <v>676.19474762931645</v>
      </c>
      <c r="EU75" s="37">
        <v>668.54329666573949</v>
      </c>
      <c r="EV75" s="37">
        <v>651.64902081672176</v>
      </c>
      <c r="EW75" s="37">
        <v>680.30430445844786</v>
      </c>
      <c r="EX75" s="37">
        <v>716.57876724957282</v>
      </c>
      <c r="EY75" s="37">
        <v>678.41267727541117</v>
      </c>
      <c r="EZ75" s="37">
        <v>654.13340228340962</v>
      </c>
      <c r="FA75" s="37">
        <v>652.19876792787238</v>
      </c>
      <c r="FB75" s="37">
        <v>600.25789320392369</v>
      </c>
      <c r="FC75" s="37">
        <v>592.38026770901388</v>
      </c>
      <c r="FD75" s="37">
        <v>597.69053563839338</v>
      </c>
      <c r="FE75" s="37">
        <v>626.0653109813652</v>
      </c>
      <c r="FF75" s="37">
        <v>581.88459338153496</v>
      </c>
      <c r="FG75" s="37">
        <v>632.0286625435815</v>
      </c>
      <c r="FH75" s="37">
        <v>600.98263702508893</v>
      </c>
      <c r="FI75" s="37">
        <v>622.8062957154624</v>
      </c>
      <c r="FJ75" s="37">
        <v>624.56718485838041</v>
      </c>
      <c r="FK75" s="37">
        <v>660.33895777466125</v>
      </c>
      <c r="FL75" s="37">
        <v>576.11866261727164</v>
      </c>
      <c r="FM75" s="37">
        <v>592.77477272509987</v>
      </c>
      <c r="FN75" s="37">
        <v>548.75839430803069</v>
      </c>
      <c r="FO75" s="37">
        <v>547.18891302092391</v>
      </c>
      <c r="FP75" s="37">
        <v>558.1612597138419</v>
      </c>
      <c r="FQ75" s="37">
        <v>567.123028023659</v>
      </c>
      <c r="FR75" s="37">
        <v>601.20907341969257</v>
      </c>
      <c r="FS75" s="37">
        <v>642.88739440522488</v>
      </c>
      <c r="FT75" s="37">
        <v>564.2459129047495</v>
      </c>
      <c r="FU75" s="37">
        <v>573.30002566037672</v>
      </c>
      <c r="FV75" s="37">
        <v>549.85625430544087</v>
      </c>
      <c r="FW75" s="37">
        <v>581.72394294069238</v>
      </c>
      <c r="FX75" s="37">
        <v>573.46625862348753</v>
      </c>
      <c r="FY75" s="37">
        <v>644.947298225277</v>
      </c>
      <c r="FZ75" s="37">
        <v>640.09756698267608</v>
      </c>
      <c r="GA75" s="37">
        <v>775.94231450920017</v>
      </c>
      <c r="GB75" s="37">
        <v>764.53674759332966</v>
      </c>
      <c r="GC75" s="37">
        <v>792.02570343070579</v>
      </c>
      <c r="GD75" s="37">
        <v>753.32917728015445</v>
      </c>
      <c r="GE75" s="37">
        <v>788.35521106997555</v>
      </c>
      <c r="GF75" s="37">
        <v>739.54506082983085</v>
      </c>
      <c r="GG75" s="37">
        <v>719.09918794812882</v>
      </c>
      <c r="GH75" s="37">
        <v>797.95801214991172</v>
      </c>
      <c r="GI75" s="37">
        <v>851.1734204900589</v>
      </c>
      <c r="GJ75" s="37">
        <v>793.56246894424021</v>
      </c>
      <c r="GK75" s="37">
        <v>766.11726334919524</v>
      </c>
      <c r="GL75" s="37">
        <v>788.81813719098182</v>
      </c>
      <c r="GM75" s="37">
        <v>809.56428683128968</v>
      </c>
      <c r="GN75" s="37">
        <v>843.89278184268608</v>
      </c>
      <c r="GO75" s="37">
        <v>832.27281228734876</v>
      </c>
      <c r="GP75" s="37">
        <v>773.87993272188623</v>
      </c>
      <c r="GQ75" s="37">
        <v>819.49521546510312</v>
      </c>
      <c r="GR75" s="37">
        <v>815.42637139720262</v>
      </c>
      <c r="GS75" s="37">
        <v>788.8597790104136</v>
      </c>
      <c r="GT75" s="37">
        <v>833.41541379660077</v>
      </c>
      <c r="GU75" s="37">
        <v>883.16557935293213</v>
      </c>
      <c r="GV75" s="37">
        <v>896.1773657581175</v>
      </c>
      <c r="GW75" s="37">
        <v>836.64039187177923</v>
      </c>
      <c r="GX75" s="37">
        <v>751.14495131325032</v>
      </c>
      <c r="GY75" s="37">
        <v>819.83382173831694</v>
      </c>
      <c r="GZ75" s="37">
        <v>865.05932570758875</v>
      </c>
      <c r="HA75" s="37">
        <v>815.59567731064362</v>
      </c>
      <c r="HB75" s="37">
        <v>836.45154280039378</v>
      </c>
      <c r="HC75" s="37">
        <v>910.129047093596</v>
      </c>
      <c r="HD75" s="37">
        <v>862.40255467381587</v>
      </c>
      <c r="HE75" s="37">
        <v>888.69478008961005</v>
      </c>
      <c r="HF75" s="37">
        <v>927.07314003377439</v>
      </c>
      <c r="HG75" s="37">
        <v>812.27016563267159</v>
      </c>
      <c r="HH75" s="37">
        <v>834.82551764981508</v>
      </c>
      <c r="HI75" s="37">
        <v>778.32302034725637</v>
      </c>
      <c r="HJ75" s="37">
        <v>741.43155347724178</v>
      </c>
      <c r="HK75" s="37">
        <v>701.98976044514825</v>
      </c>
      <c r="HL75" s="37">
        <v>725.9042619624355</v>
      </c>
      <c r="HM75" s="37">
        <v>617.27279035444906</v>
      </c>
      <c r="HN75" s="37">
        <v>669.86244720650905</v>
      </c>
      <c r="HO75" s="37">
        <v>616.96002734410331</v>
      </c>
      <c r="HP75" s="37">
        <v>637.45581297651586</v>
      </c>
      <c r="HQ75" s="37">
        <v>590.06286130079764</v>
      </c>
      <c r="HR75" s="37">
        <v>509.57349773299785</v>
      </c>
      <c r="HS75" s="37">
        <v>517.91580315258318</v>
      </c>
      <c r="HT75" s="37">
        <v>518.11694097526606</v>
      </c>
      <c r="HU75" s="37">
        <v>486.95536337665209</v>
      </c>
      <c r="HV75" s="37">
        <v>494.80034795622015</v>
      </c>
      <c r="HW75" s="37">
        <v>496.36424100117284</v>
      </c>
      <c r="HX75" s="37">
        <v>469.13050972631555</v>
      </c>
      <c r="HY75" s="37">
        <v>493.67204587004272</v>
      </c>
      <c r="HZ75" s="37">
        <v>493.59273157834031</v>
      </c>
      <c r="IA75" s="37">
        <v>480.90328055157403</v>
      </c>
      <c r="IB75" s="37">
        <v>455.21640236045749</v>
      </c>
      <c r="IC75" s="37">
        <v>426.57623726675558</v>
      </c>
      <c r="ID75" s="37">
        <v>444.07178157518871</v>
      </c>
      <c r="IE75" s="37">
        <v>459.09679893611252</v>
      </c>
      <c r="IF75" s="37">
        <v>466.68094763779919</v>
      </c>
      <c r="IG75" s="37">
        <v>414.93330942144598</v>
      </c>
      <c r="IH75" s="37">
        <v>411.71005394459195</v>
      </c>
      <c r="II75" s="37">
        <v>371.51862401793483</v>
      </c>
      <c r="IJ75" s="37">
        <v>377.12511588226795</v>
      </c>
      <c r="IK75" s="37">
        <v>352.0651459758152</v>
      </c>
      <c r="IL75" s="37">
        <v>360.60257308078315</v>
      </c>
      <c r="IM75" s="37">
        <v>318.2628470705622</v>
      </c>
      <c r="IN75" s="37">
        <v>331.20216734160721</v>
      </c>
    </row>
    <row r="76" spans="1:248" ht="15" x14ac:dyDescent="0.2">
      <c r="A76" s="11"/>
      <c r="D76" s="42" cm="1">
        <f t="array" aca="1" ref="D76" ca="1">+price2</f>
        <v>0</v>
      </c>
      <c r="F76" s="76">
        <v>71</v>
      </c>
      <c r="G76" s="37">
        <v>1121.8946886429501</v>
      </c>
      <c r="H76" s="37">
        <v>1075.2537894767681</v>
      </c>
      <c r="I76" s="37">
        <v>1015.5517621467477</v>
      </c>
      <c r="J76" s="37">
        <v>1023.6912975597907</v>
      </c>
      <c r="K76" s="37">
        <v>1009.1644341570681</v>
      </c>
      <c r="L76" s="37">
        <v>913.58099352832232</v>
      </c>
      <c r="M76" s="37">
        <v>978.94768386325245</v>
      </c>
      <c r="N76" s="37">
        <v>1049.659829112057</v>
      </c>
      <c r="O76" s="37">
        <v>1030.7047663199107</v>
      </c>
      <c r="P76" s="37">
        <v>1075.0036824117146</v>
      </c>
      <c r="Q76" s="37">
        <v>1104.9593068497975</v>
      </c>
      <c r="R76" s="37">
        <v>1145.4766672274222</v>
      </c>
      <c r="S76" s="37">
        <v>1167.1981306848884</v>
      </c>
      <c r="T76" s="37">
        <v>1171.332807226227</v>
      </c>
      <c r="U76" s="37">
        <v>1107.48060741635</v>
      </c>
      <c r="V76" s="37">
        <v>1124.9452333007414</v>
      </c>
      <c r="W76" s="37">
        <v>1132.8442614416238</v>
      </c>
      <c r="X76" s="37">
        <v>1101.8416378759359</v>
      </c>
      <c r="Y76" s="37">
        <v>1123.1169287904122</v>
      </c>
      <c r="Z76" s="37">
        <v>1090.3063912534569</v>
      </c>
      <c r="AA76" s="37">
        <v>1161.1534014834178</v>
      </c>
      <c r="AB76" s="37">
        <v>1164.0438426773583</v>
      </c>
      <c r="AC76" s="37">
        <v>1198.6613019778399</v>
      </c>
      <c r="AD76" s="37">
        <v>1230.2362348705808</v>
      </c>
      <c r="AE76" s="37">
        <v>1251.6988282989769</v>
      </c>
      <c r="AF76" s="37">
        <v>1344.6051579323048</v>
      </c>
      <c r="AG76" s="37">
        <v>1309.8096511964548</v>
      </c>
      <c r="AH76" s="37">
        <v>1261.1819227801823</v>
      </c>
      <c r="AI76" s="37">
        <v>1285.8349149934052</v>
      </c>
      <c r="AJ76" s="37">
        <v>1269.1697136954226</v>
      </c>
      <c r="AK76" s="37">
        <v>1270.3899437330494</v>
      </c>
      <c r="AL76" s="37">
        <v>1228.5266845224774</v>
      </c>
      <c r="AM76" s="37">
        <v>1240.9149255714856</v>
      </c>
      <c r="AN76" s="37">
        <v>1242.5158924834766</v>
      </c>
      <c r="AO76" s="37">
        <v>1272.6686877771733</v>
      </c>
      <c r="AP76" s="37">
        <v>1237.6062518880888</v>
      </c>
      <c r="AQ76" s="37">
        <v>1195.4232549012845</v>
      </c>
      <c r="AR76" s="37">
        <v>1222.9144818819236</v>
      </c>
      <c r="AS76" s="37">
        <v>1235.6646023757557</v>
      </c>
      <c r="AT76" s="37">
        <v>1229.8688940225209</v>
      </c>
      <c r="AU76" s="37">
        <v>1249.5582780062298</v>
      </c>
      <c r="AV76" s="37">
        <v>1250.1344152069728</v>
      </c>
      <c r="AW76" s="37">
        <v>1235.4969634403078</v>
      </c>
      <c r="AX76" s="37">
        <v>1291.5942664425486</v>
      </c>
      <c r="AY76" s="37">
        <v>1309.8335450956183</v>
      </c>
      <c r="AZ76" s="37">
        <v>1303.2314945899384</v>
      </c>
      <c r="BA76" s="37">
        <v>1277.3606246587124</v>
      </c>
      <c r="BB76" s="37">
        <v>1251.5279139962277</v>
      </c>
      <c r="BC76" s="37">
        <v>1235.9751516415693</v>
      </c>
      <c r="BD76" s="37">
        <v>1245.7878076975137</v>
      </c>
      <c r="BE76" s="37">
        <v>1284.8088019097802</v>
      </c>
      <c r="BF76" s="37">
        <v>1256.6743482368124</v>
      </c>
      <c r="BG76" s="37">
        <v>1246.7359233723482</v>
      </c>
      <c r="BH76" s="37">
        <v>1222.3444572858223</v>
      </c>
      <c r="BI76" s="37">
        <v>1236.6020410685021</v>
      </c>
      <c r="BJ76" s="37">
        <v>1203.4427748082999</v>
      </c>
      <c r="BK76" s="37">
        <v>1208.8396323952441</v>
      </c>
      <c r="BL76" s="37">
        <v>1201.7441268558123</v>
      </c>
      <c r="BM76" s="37">
        <v>1125.357673790488</v>
      </c>
      <c r="BN76" s="37">
        <v>1137.4698795840302</v>
      </c>
      <c r="BO76" s="37">
        <v>1136.9977332053513</v>
      </c>
      <c r="BP76" s="37">
        <v>1144.5413447549697</v>
      </c>
      <c r="BQ76" s="37">
        <v>1139.2394691222903</v>
      </c>
      <c r="BR76" s="37">
        <v>1130.9038621776408</v>
      </c>
      <c r="BS76" s="37">
        <v>1053.7735115488042</v>
      </c>
      <c r="BT76" s="37">
        <v>1114.4447206362281</v>
      </c>
      <c r="BU76" s="37">
        <v>1138.8386967667886</v>
      </c>
      <c r="BV76" s="37">
        <v>1125.6924064697778</v>
      </c>
      <c r="BW76" s="37">
        <v>1135.614661682072</v>
      </c>
      <c r="BX76" s="37">
        <v>1185.3800513926208</v>
      </c>
      <c r="BY76" s="37">
        <v>1243.841877309806</v>
      </c>
      <c r="BZ76" s="37">
        <v>1254.5608859392394</v>
      </c>
      <c r="CA76" s="37">
        <v>1254.3957671983351</v>
      </c>
      <c r="CB76" s="37">
        <v>1282.0950583793158</v>
      </c>
      <c r="CC76" s="37">
        <v>1211.8799325614814</v>
      </c>
      <c r="CD76" s="37">
        <v>1244.2707416052808</v>
      </c>
      <c r="CE76" s="37">
        <v>1259.4809329729173</v>
      </c>
      <c r="CF76" s="37">
        <v>1245.7390487625973</v>
      </c>
      <c r="CG76" s="37">
        <v>1382.7219248179742</v>
      </c>
      <c r="CH76" s="37">
        <v>1439.8314666475649</v>
      </c>
      <c r="CI76" s="37">
        <v>1413.9053938082566</v>
      </c>
      <c r="CJ76" s="37">
        <v>1356.6971111920864</v>
      </c>
      <c r="CK76" s="37">
        <v>1386.928209812161</v>
      </c>
      <c r="CL76" s="37">
        <v>1327.2672618990914</v>
      </c>
      <c r="CM76" s="37">
        <v>1318.3843024697937</v>
      </c>
      <c r="CN76" s="37">
        <v>1293.2432357493933</v>
      </c>
      <c r="CO76" s="37">
        <v>1271.6353153478128</v>
      </c>
      <c r="CP76" s="37">
        <v>1282.1210149252074</v>
      </c>
      <c r="CQ76" s="37">
        <v>1256.4337228188574</v>
      </c>
      <c r="CR76" s="37">
        <v>1203.5542225293173</v>
      </c>
      <c r="CS76" s="37">
        <v>1195.5348589420566</v>
      </c>
      <c r="CT76" s="37">
        <v>1186.9627109910193</v>
      </c>
      <c r="CU76" s="37">
        <v>1191.4465509980537</v>
      </c>
      <c r="CV76" s="37">
        <v>1213.1541927450598</v>
      </c>
      <c r="CW76" s="37">
        <v>1193.9649739544798</v>
      </c>
      <c r="CX76" s="37">
        <v>1275.9824111605435</v>
      </c>
      <c r="CY76" s="37">
        <v>1301.3870574031193</v>
      </c>
      <c r="CZ76" s="37">
        <v>1334.3768503714248</v>
      </c>
      <c r="DA76" s="37">
        <v>1283.7115220674461</v>
      </c>
      <c r="DB76" s="37">
        <v>1272.4308543149045</v>
      </c>
      <c r="DC76" s="37">
        <v>1277.1038866095378</v>
      </c>
      <c r="DD76" s="37">
        <v>1256.8827906934157</v>
      </c>
      <c r="DE76" s="37">
        <v>1296.5774981462678</v>
      </c>
      <c r="DF76" s="37">
        <v>1275.8723287955813</v>
      </c>
      <c r="DG76" s="37">
        <v>1273.3231274786631</v>
      </c>
      <c r="DH76" s="37">
        <v>1311.6935016990208</v>
      </c>
      <c r="DI76" s="37">
        <v>1289.4827727320057</v>
      </c>
      <c r="DJ76" s="37">
        <v>1310.6128659219105</v>
      </c>
      <c r="DK76" s="37">
        <v>1330.8345225649032</v>
      </c>
      <c r="DL76" s="37">
        <v>1372.8615770605013</v>
      </c>
      <c r="DM76" s="37">
        <v>1493.9520814487055</v>
      </c>
      <c r="DN76" s="37">
        <v>1528.6542422899165</v>
      </c>
      <c r="DO76" s="37">
        <v>1444.5601701762439</v>
      </c>
      <c r="DP76" s="37">
        <v>1529.0034807803788</v>
      </c>
      <c r="DQ76" s="37">
        <v>1541.7715496098863</v>
      </c>
      <c r="DR76" s="37">
        <v>1569.7187202240177</v>
      </c>
      <c r="DS76" s="37">
        <v>1594.5382340886638</v>
      </c>
      <c r="DT76" s="37">
        <v>1551.0923535505469</v>
      </c>
      <c r="DU76" s="37">
        <v>1570.0184025837682</v>
      </c>
      <c r="DV76" s="37">
        <v>1575.1390578722664</v>
      </c>
      <c r="DW76" s="37">
        <v>1682.9673197441484</v>
      </c>
      <c r="DX76" s="37">
        <v>1720.2098586495658</v>
      </c>
      <c r="DY76" s="37">
        <v>1666.2430256605062</v>
      </c>
      <c r="DZ76" s="37">
        <v>1620.3058462837782</v>
      </c>
      <c r="EA76" s="37">
        <v>1591.6330613335756</v>
      </c>
      <c r="EB76" s="37">
        <v>1512.0967587921755</v>
      </c>
      <c r="EC76" s="37">
        <v>1479.9475492726422</v>
      </c>
      <c r="ED76" s="37">
        <v>1550.8982767364932</v>
      </c>
      <c r="EE76" s="37">
        <v>1503.8128814289851</v>
      </c>
      <c r="EF76" s="37">
        <v>1519.5689455888617</v>
      </c>
      <c r="EG76" s="37">
        <v>1434.6615317038143</v>
      </c>
      <c r="EH76" s="37">
        <v>1414.7671486273005</v>
      </c>
      <c r="EI76" s="37">
        <v>1429.5408841492206</v>
      </c>
      <c r="EJ76" s="37">
        <v>1453.2537805116281</v>
      </c>
      <c r="EK76" s="37">
        <v>1549.0985049141136</v>
      </c>
      <c r="EL76" s="37">
        <v>1538.5789891865463</v>
      </c>
      <c r="EM76" s="37">
        <v>1481.1939603616074</v>
      </c>
      <c r="EN76" s="37">
        <v>1425.2891998192426</v>
      </c>
      <c r="EO76" s="37">
        <v>1439.0030400326018</v>
      </c>
      <c r="EP76" s="37">
        <v>1468.0765435114295</v>
      </c>
      <c r="EQ76" s="37">
        <v>1453.5122484260507</v>
      </c>
      <c r="ER76" s="37">
        <v>1494.8365981053014</v>
      </c>
      <c r="ES76" s="37">
        <v>1500.2397375531805</v>
      </c>
      <c r="ET76" s="37">
        <v>1488.392110437577</v>
      </c>
      <c r="EU76" s="37">
        <v>1557.6650902656395</v>
      </c>
      <c r="EV76" s="37">
        <v>1529.171605228657</v>
      </c>
      <c r="EW76" s="37">
        <v>1508.8032289568782</v>
      </c>
      <c r="EX76" s="37">
        <v>1490.6974810006441</v>
      </c>
      <c r="EY76" s="37">
        <v>1535.3187501579532</v>
      </c>
      <c r="EZ76" s="37">
        <v>1563.0554028108056</v>
      </c>
      <c r="FA76" s="37">
        <v>1500.0809423596515</v>
      </c>
      <c r="FB76" s="37">
        <v>1487.6132947749486</v>
      </c>
      <c r="FC76" s="37">
        <v>1474.2526326523875</v>
      </c>
      <c r="FD76" s="37">
        <v>1450.6275542041706</v>
      </c>
      <c r="FE76" s="37">
        <v>1466.9599263813795</v>
      </c>
      <c r="FF76" s="37">
        <v>1459.6055124789184</v>
      </c>
      <c r="FG76" s="37">
        <v>1411.8203957526146</v>
      </c>
      <c r="FH76" s="37">
        <v>1452.1401682620735</v>
      </c>
      <c r="FI76" s="37">
        <v>1467.7257167232515</v>
      </c>
      <c r="FJ76" s="37">
        <v>1549.1898384566639</v>
      </c>
      <c r="FK76" s="37">
        <v>1507.4881056653078</v>
      </c>
      <c r="FL76" s="37">
        <v>1495.6551972890261</v>
      </c>
      <c r="FM76" s="37">
        <v>1478.8342213284777</v>
      </c>
      <c r="FN76" s="37">
        <v>1448.0656579275922</v>
      </c>
      <c r="FO76" s="37">
        <v>1370.4740754153329</v>
      </c>
      <c r="FP76" s="37">
        <v>1326.676514809833</v>
      </c>
      <c r="FQ76" s="37">
        <v>1329.0429591567042</v>
      </c>
      <c r="FR76" s="37">
        <v>1292.2007265938969</v>
      </c>
      <c r="FS76" s="37">
        <v>1310.5717440499516</v>
      </c>
      <c r="FT76" s="37">
        <v>1299.8385696786804</v>
      </c>
      <c r="FU76" s="37">
        <v>1332.410554751943</v>
      </c>
      <c r="FV76" s="37">
        <v>1352.6809005656746</v>
      </c>
      <c r="FW76" s="37">
        <v>1334.8399396034106</v>
      </c>
      <c r="FX76" s="37">
        <v>1329.1864359159711</v>
      </c>
      <c r="FY76" s="37">
        <v>1373.8408144531938</v>
      </c>
      <c r="FZ76" s="37">
        <v>1370.2854825054799</v>
      </c>
      <c r="GA76" s="37">
        <v>1348.664782710084</v>
      </c>
      <c r="GB76" s="37">
        <v>1342.7229396401917</v>
      </c>
      <c r="GC76" s="37">
        <v>1306.4380581604591</v>
      </c>
      <c r="GD76" s="37">
        <v>1303.2613379086604</v>
      </c>
      <c r="GE76" s="37">
        <v>1328.9289552373607</v>
      </c>
      <c r="GF76" s="37">
        <v>1299.1120544615724</v>
      </c>
      <c r="GG76" s="37">
        <v>1300.5913331595634</v>
      </c>
      <c r="GH76" s="37">
        <v>1291.5356532160888</v>
      </c>
      <c r="GI76" s="37">
        <v>1272.8583495620244</v>
      </c>
      <c r="GJ76" s="37">
        <v>1294.2525663632466</v>
      </c>
      <c r="GK76" s="37">
        <v>1294.4288645912234</v>
      </c>
      <c r="GL76" s="37">
        <v>1289.3598248545259</v>
      </c>
      <c r="GM76" s="37">
        <v>1312.6118009222569</v>
      </c>
      <c r="GN76" s="37">
        <v>1312.9607107771481</v>
      </c>
      <c r="GO76" s="37">
        <v>1286.7050889696748</v>
      </c>
      <c r="GP76" s="37">
        <v>1299.6421605762616</v>
      </c>
      <c r="GQ76" s="37">
        <v>1308.3623597125115</v>
      </c>
      <c r="GR76" s="37">
        <v>1273.3389855436494</v>
      </c>
      <c r="GS76" s="37">
        <v>1314.7730573163576</v>
      </c>
      <c r="GT76" s="37">
        <v>1301.6101667026919</v>
      </c>
      <c r="GU76" s="37">
        <v>1255.8006787668473</v>
      </c>
      <c r="GV76" s="37">
        <v>1197.2033784773339</v>
      </c>
      <c r="GW76" s="37">
        <v>1197.7918824112214</v>
      </c>
      <c r="GX76" s="37">
        <v>1210.6403337456725</v>
      </c>
      <c r="GY76" s="37">
        <v>1204.0218875186188</v>
      </c>
      <c r="GZ76" s="37">
        <v>1221.1322009117812</v>
      </c>
      <c r="HA76" s="37">
        <v>1193.1178974501356</v>
      </c>
      <c r="HB76" s="37">
        <v>1165.860859854987</v>
      </c>
      <c r="HC76" s="37">
        <v>1144.5358604398216</v>
      </c>
      <c r="HD76" s="37">
        <v>1188.979263702256</v>
      </c>
      <c r="HE76" s="37">
        <v>1255.6947630372449</v>
      </c>
      <c r="HF76" s="37">
        <v>1232.4202277793026</v>
      </c>
      <c r="HG76" s="37">
        <v>1217.498684040344</v>
      </c>
      <c r="HH76" s="37">
        <v>1236.9361888099836</v>
      </c>
      <c r="HI76" s="37">
        <v>1256.5889436521547</v>
      </c>
      <c r="HJ76" s="37">
        <v>1247.5111271435674</v>
      </c>
      <c r="HK76" s="37">
        <v>1196.8957183061098</v>
      </c>
      <c r="HL76" s="37">
        <v>1200.5577810476477</v>
      </c>
      <c r="HM76" s="37">
        <v>1166.6440107780766</v>
      </c>
      <c r="HN76" s="37">
        <v>1200.7329417666101</v>
      </c>
      <c r="HO76" s="37">
        <v>1191.4774225135734</v>
      </c>
      <c r="HP76" s="37">
        <v>1153.3637409852581</v>
      </c>
      <c r="HQ76" s="37">
        <v>1149.548498837727</v>
      </c>
      <c r="HR76" s="37">
        <v>1170.153816703656</v>
      </c>
      <c r="HS76" s="37">
        <v>1128.4081116408208</v>
      </c>
      <c r="HT76" s="37">
        <v>1113.7711716411773</v>
      </c>
      <c r="HU76" s="37">
        <v>1118.0584227129439</v>
      </c>
      <c r="HV76" s="37">
        <v>1107.3465916696202</v>
      </c>
      <c r="HW76" s="37">
        <v>1043.7567050471771</v>
      </c>
      <c r="HX76" s="37">
        <v>1052.3993042201271</v>
      </c>
      <c r="HY76" s="37">
        <v>1017.4214259864318</v>
      </c>
      <c r="HZ76" s="37">
        <v>985.61518185537489</v>
      </c>
      <c r="IA76" s="37">
        <v>942.28403012615354</v>
      </c>
      <c r="IB76" s="37">
        <v>957.05391276598539</v>
      </c>
      <c r="IC76" s="37">
        <v>954.01867244724929</v>
      </c>
      <c r="ID76" s="37">
        <v>908.69488233246432</v>
      </c>
      <c r="IE76" s="37">
        <v>945.54629528651469</v>
      </c>
      <c r="IF76" s="37">
        <v>954.06125960303109</v>
      </c>
      <c r="IG76" s="37">
        <v>944.92769777072942</v>
      </c>
      <c r="IH76" s="37">
        <v>961.59674803427981</v>
      </c>
      <c r="II76" s="37">
        <v>944.81225706151292</v>
      </c>
      <c r="IJ76" s="37">
        <v>1004.7398087365387</v>
      </c>
      <c r="IK76" s="37">
        <v>981.82034730243038</v>
      </c>
      <c r="IL76" s="37">
        <v>938.586537413202</v>
      </c>
      <c r="IM76" s="37">
        <v>918.33586175259563</v>
      </c>
      <c r="IN76" s="37">
        <v>907.13838227971951</v>
      </c>
    </row>
    <row r="77" spans="1:248" ht="15" x14ac:dyDescent="0.2">
      <c r="A77" s="11"/>
      <c r="D77" s="42" cm="1">
        <f t="array" aca="1" ref="D77" ca="1">+price2</f>
        <v>376.5384341529695</v>
      </c>
      <c r="F77" s="76">
        <v>72</v>
      </c>
      <c r="G77" s="37">
        <v>1121.8946886429501</v>
      </c>
      <c r="H77" s="37">
        <v>1133.7169574467596</v>
      </c>
      <c r="I77" s="37">
        <v>1077.3673822479595</v>
      </c>
      <c r="J77" s="37">
        <v>1104.3441847122942</v>
      </c>
      <c r="K77" s="37">
        <v>1081.4145633536571</v>
      </c>
      <c r="L77" s="37">
        <v>1070.0862316767962</v>
      </c>
      <c r="M77" s="37">
        <v>1057.173468674591</v>
      </c>
      <c r="N77" s="37">
        <v>997.79246298520388</v>
      </c>
      <c r="O77" s="37">
        <v>1072.307579286284</v>
      </c>
      <c r="P77" s="37">
        <v>1089.3583273007614</v>
      </c>
      <c r="Q77" s="37">
        <v>1108.3961059268165</v>
      </c>
      <c r="R77" s="37">
        <v>1181.6841738269986</v>
      </c>
      <c r="S77" s="37">
        <v>1237.514947978633</v>
      </c>
      <c r="T77" s="37">
        <v>1180.7794401502342</v>
      </c>
      <c r="U77" s="37">
        <v>1114.1847383994236</v>
      </c>
      <c r="V77" s="37">
        <v>1100.5537845750403</v>
      </c>
      <c r="W77" s="37">
        <v>1051.5678662843382</v>
      </c>
      <c r="X77" s="37">
        <v>1059.0422943229742</v>
      </c>
      <c r="Y77" s="37">
        <v>1031.9283522201238</v>
      </c>
      <c r="Z77" s="37">
        <v>1029.7881772080125</v>
      </c>
      <c r="AA77" s="37">
        <v>1059.0874107014913</v>
      </c>
      <c r="AB77" s="37">
        <v>1040.6733879372196</v>
      </c>
      <c r="AC77" s="37">
        <v>972.1525699146373</v>
      </c>
      <c r="AD77" s="37">
        <v>1011.0854970694214</v>
      </c>
      <c r="AE77" s="37">
        <v>1060.9335399525405</v>
      </c>
      <c r="AF77" s="37">
        <v>1048.9737766573721</v>
      </c>
      <c r="AG77" s="37">
        <v>1100.234812322271</v>
      </c>
      <c r="AH77" s="37">
        <v>1110.5269451875533</v>
      </c>
      <c r="AI77" s="37">
        <v>1098.0533765197604</v>
      </c>
      <c r="AJ77" s="37">
        <v>1136.6038028398102</v>
      </c>
      <c r="AK77" s="37">
        <v>1087.3044181699372</v>
      </c>
      <c r="AL77" s="37">
        <v>1076.0849705574319</v>
      </c>
      <c r="AM77" s="37">
        <v>1106.6700941845197</v>
      </c>
      <c r="AN77" s="37">
        <v>1016.438682939365</v>
      </c>
      <c r="AO77" s="37">
        <v>973.94957123711959</v>
      </c>
      <c r="AP77" s="37">
        <v>987.62544191208156</v>
      </c>
      <c r="AQ77" s="37">
        <v>978.9654200740548</v>
      </c>
      <c r="AR77" s="37">
        <v>1010.4630019398583</v>
      </c>
      <c r="AS77" s="37">
        <v>976.87351836560094</v>
      </c>
      <c r="AT77" s="37">
        <v>957.85079095328376</v>
      </c>
      <c r="AU77" s="37">
        <v>919.56074484254157</v>
      </c>
      <c r="AV77" s="37">
        <v>917.28165109173426</v>
      </c>
      <c r="AW77" s="37">
        <v>938.84115314939129</v>
      </c>
      <c r="AX77" s="37">
        <v>957.09937766044209</v>
      </c>
      <c r="AY77" s="37">
        <v>931.77949010863665</v>
      </c>
      <c r="AZ77" s="37">
        <v>923.08781547400599</v>
      </c>
      <c r="BA77" s="37">
        <v>886.1438799468184</v>
      </c>
      <c r="BB77" s="37">
        <v>917.3148810152295</v>
      </c>
      <c r="BC77" s="37">
        <v>910.98517809444991</v>
      </c>
      <c r="BD77" s="37">
        <v>887.89990657193403</v>
      </c>
      <c r="BE77" s="37">
        <v>882.44267660539083</v>
      </c>
      <c r="BF77" s="37">
        <v>911.395725408315</v>
      </c>
      <c r="BG77" s="37">
        <v>940.6078232051899</v>
      </c>
      <c r="BH77" s="37">
        <v>965.65128519147447</v>
      </c>
      <c r="BI77" s="37">
        <v>962.74801459927698</v>
      </c>
      <c r="BJ77" s="37">
        <v>970.80032134144153</v>
      </c>
      <c r="BK77" s="37">
        <v>961.28767424795126</v>
      </c>
      <c r="BL77" s="37">
        <v>887.17702021954528</v>
      </c>
      <c r="BM77" s="37">
        <v>827.76824619800288</v>
      </c>
      <c r="BN77" s="37">
        <v>815.53612544749876</v>
      </c>
      <c r="BO77" s="37">
        <v>793.18600155455761</v>
      </c>
      <c r="BP77" s="37">
        <v>797.11655544344671</v>
      </c>
      <c r="BQ77" s="37">
        <v>795.41754450712608</v>
      </c>
      <c r="BR77" s="37">
        <v>806.69739486971582</v>
      </c>
      <c r="BS77" s="37">
        <v>801.60157434155406</v>
      </c>
      <c r="BT77" s="37">
        <v>882.38338365982997</v>
      </c>
      <c r="BU77" s="37">
        <v>851.57054918684014</v>
      </c>
      <c r="BV77" s="37">
        <v>835.51664945601863</v>
      </c>
      <c r="BW77" s="37">
        <v>880.41425003373763</v>
      </c>
      <c r="BX77" s="37">
        <v>873.41177962715528</v>
      </c>
      <c r="BY77" s="37">
        <v>940.59484132603143</v>
      </c>
      <c r="BZ77" s="37">
        <v>896.86189085600824</v>
      </c>
      <c r="CA77" s="37">
        <v>838.26619459508083</v>
      </c>
      <c r="CB77" s="37">
        <v>856.90921075900508</v>
      </c>
      <c r="CC77" s="37">
        <v>854.18282437303992</v>
      </c>
      <c r="CD77" s="37">
        <v>845.45402311369048</v>
      </c>
      <c r="CE77" s="37">
        <v>817.57924160268647</v>
      </c>
      <c r="CF77" s="37">
        <v>862.1920152485045</v>
      </c>
      <c r="CG77" s="37">
        <v>895.39696124283341</v>
      </c>
      <c r="CH77" s="37">
        <v>868.14457463674296</v>
      </c>
      <c r="CI77" s="37">
        <v>884.1582824522136</v>
      </c>
      <c r="CJ77" s="37">
        <v>925.01003307026872</v>
      </c>
      <c r="CK77" s="37">
        <v>879.11457559619362</v>
      </c>
      <c r="CL77" s="37">
        <v>865.68755327384304</v>
      </c>
      <c r="CM77" s="37">
        <v>885.12858237010812</v>
      </c>
      <c r="CN77" s="37">
        <v>828.27904879632501</v>
      </c>
      <c r="CO77" s="37">
        <v>778.02028857187099</v>
      </c>
      <c r="CP77" s="37">
        <v>811.2097238122185</v>
      </c>
      <c r="CQ77" s="37">
        <v>765.28429695149089</v>
      </c>
      <c r="CR77" s="37">
        <v>735.77089436968777</v>
      </c>
      <c r="CS77" s="37">
        <v>722.15348583776108</v>
      </c>
      <c r="CT77" s="37">
        <v>709.07928111693707</v>
      </c>
      <c r="CU77" s="37">
        <v>671.17517088403417</v>
      </c>
      <c r="CV77" s="37">
        <v>657.73097248653062</v>
      </c>
      <c r="CW77" s="37">
        <v>643.15603174037244</v>
      </c>
      <c r="CX77" s="37">
        <v>714.20701216384361</v>
      </c>
      <c r="CY77" s="37">
        <v>684.40819409839389</v>
      </c>
      <c r="CZ77" s="37">
        <v>711.80477223807884</v>
      </c>
      <c r="DA77" s="37">
        <v>658.09107054637116</v>
      </c>
      <c r="DB77" s="37">
        <v>665.8777158841151</v>
      </c>
      <c r="DC77" s="37">
        <v>652.46345886700374</v>
      </c>
      <c r="DD77" s="37">
        <v>681.77817919194092</v>
      </c>
      <c r="DE77" s="37">
        <v>718.05810895554237</v>
      </c>
      <c r="DF77" s="37">
        <v>709.27940330268768</v>
      </c>
      <c r="DG77" s="37">
        <v>707.27473247967885</v>
      </c>
      <c r="DH77" s="37">
        <v>679.79716211494303</v>
      </c>
      <c r="DI77" s="37">
        <v>667.40397623463741</v>
      </c>
      <c r="DJ77" s="37">
        <v>674.22928625073496</v>
      </c>
      <c r="DK77" s="37">
        <v>662.73701474509573</v>
      </c>
      <c r="DL77" s="37">
        <v>704.30977156807285</v>
      </c>
      <c r="DM77" s="37">
        <v>757.18388779493728</v>
      </c>
      <c r="DN77" s="37">
        <v>734.83107302516737</v>
      </c>
      <c r="DO77" s="37">
        <v>746.97253787242084</v>
      </c>
      <c r="DP77" s="37">
        <v>715.24486030496143</v>
      </c>
      <c r="DQ77" s="37">
        <v>805.16931759700026</v>
      </c>
      <c r="DR77" s="37">
        <v>825.96539260231032</v>
      </c>
      <c r="DS77" s="37">
        <v>867.06107798934966</v>
      </c>
      <c r="DT77" s="37">
        <v>874.51404556716375</v>
      </c>
      <c r="DU77" s="37">
        <v>943.86343433867137</v>
      </c>
      <c r="DV77" s="37">
        <v>904.22397180837766</v>
      </c>
      <c r="DW77" s="37">
        <v>906.94548419876355</v>
      </c>
      <c r="DX77" s="37">
        <v>930.52910444548809</v>
      </c>
      <c r="DY77" s="37">
        <v>964.28759788259913</v>
      </c>
      <c r="DZ77" s="37">
        <v>985.38392964509865</v>
      </c>
      <c r="EA77" s="37">
        <v>1016.5018912868881</v>
      </c>
      <c r="EB77" s="37">
        <v>1045.6229698175716</v>
      </c>
      <c r="EC77" s="37">
        <v>1013.8655592171777</v>
      </c>
      <c r="ED77" s="37">
        <v>1012.2739993252388</v>
      </c>
      <c r="EE77" s="37">
        <v>1041.8662273373848</v>
      </c>
      <c r="EF77" s="37">
        <v>1089.2451845243452</v>
      </c>
      <c r="EG77" s="37">
        <v>1136.7472269322016</v>
      </c>
      <c r="EH77" s="37">
        <v>1058.534373870016</v>
      </c>
      <c r="EI77" s="37">
        <v>1135.6686996742064</v>
      </c>
      <c r="EJ77" s="37">
        <v>1151.1074290456947</v>
      </c>
      <c r="EK77" s="37">
        <v>1161.787518426207</v>
      </c>
      <c r="EL77" s="37">
        <v>1132.0368298633928</v>
      </c>
      <c r="EM77" s="37">
        <v>1099.5561490750351</v>
      </c>
      <c r="EN77" s="37">
        <v>1066.071648456347</v>
      </c>
      <c r="EO77" s="37">
        <v>1081.2929165099515</v>
      </c>
      <c r="EP77" s="37">
        <v>1169.6889471262721</v>
      </c>
      <c r="EQ77" s="37">
        <v>1185.288665915481</v>
      </c>
      <c r="ER77" s="37">
        <v>1165.1981560222644</v>
      </c>
      <c r="ES77" s="37">
        <v>1146.7561787638501</v>
      </c>
      <c r="ET77" s="37">
        <v>1161.3139233398235</v>
      </c>
      <c r="EU77" s="37">
        <v>1256.0997399848141</v>
      </c>
      <c r="EV77" s="37">
        <v>1258.0310815204834</v>
      </c>
      <c r="EW77" s="37">
        <v>1228.4003100589002</v>
      </c>
      <c r="EX77" s="37">
        <v>1256.4785739786057</v>
      </c>
      <c r="EY77" s="37">
        <v>1191.0511416292286</v>
      </c>
      <c r="EZ77" s="37">
        <v>1137.8878971108061</v>
      </c>
      <c r="FA77" s="37">
        <v>1032.5353234695738</v>
      </c>
      <c r="FB77" s="37">
        <v>1050.0041679051594</v>
      </c>
      <c r="FC77" s="37">
        <v>1070.0197371413765</v>
      </c>
      <c r="FD77" s="37">
        <v>1083.8903027307504</v>
      </c>
      <c r="FE77" s="37">
        <v>1093.8493731197348</v>
      </c>
      <c r="FF77" s="37">
        <v>1094.9559159459893</v>
      </c>
      <c r="FG77" s="37">
        <v>1014.6589373712428</v>
      </c>
      <c r="FH77" s="37">
        <v>1005.9898372159081</v>
      </c>
      <c r="FI77" s="37">
        <v>1005.8508532937461</v>
      </c>
      <c r="FJ77" s="37">
        <v>906.73167656432361</v>
      </c>
      <c r="FK77" s="37">
        <v>906.16703322950161</v>
      </c>
      <c r="FL77" s="37">
        <v>871.15435001657261</v>
      </c>
      <c r="FM77" s="37">
        <v>887.16726303485495</v>
      </c>
      <c r="FN77" s="37">
        <v>888.59120678427314</v>
      </c>
      <c r="FO77" s="37">
        <v>835.60275134058975</v>
      </c>
      <c r="FP77" s="37">
        <v>801.81855411874722</v>
      </c>
      <c r="FQ77" s="37">
        <v>761.47073007415247</v>
      </c>
      <c r="FR77" s="37">
        <v>799.9779266932178</v>
      </c>
      <c r="FS77" s="37">
        <v>815.18156936080777</v>
      </c>
      <c r="FT77" s="37">
        <v>764.66547318807784</v>
      </c>
      <c r="FU77" s="37">
        <v>752.25022164369113</v>
      </c>
      <c r="FV77" s="37">
        <v>739.376777591777</v>
      </c>
      <c r="FW77" s="37">
        <v>707.0764733419021</v>
      </c>
      <c r="FX77" s="37">
        <v>723.42333240285825</v>
      </c>
      <c r="FY77" s="37">
        <v>702.23061353897924</v>
      </c>
      <c r="FZ77" s="37">
        <v>667.62560286409791</v>
      </c>
      <c r="GA77" s="37">
        <v>745.88645987221912</v>
      </c>
      <c r="GB77" s="37">
        <v>719.19086213411106</v>
      </c>
      <c r="GC77" s="37">
        <v>739.76781959454195</v>
      </c>
      <c r="GD77" s="37">
        <v>758.24404459860534</v>
      </c>
      <c r="GE77" s="37">
        <v>760.43024474374715</v>
      </c>
      <c r="GF77" s="37">
        <v>796.98749180658615</v>
      </c>
      <c r="GG77" s="37">
        <v>824.42823900632573</v>
      </c>
      <c r="GH77" s="37">
        <v>829.73791300518542</v>
      </c>
      <c r="GI77" s="37">
        <v>882.15560227500794</v>
      </c>
      <c r="GJ77" s="37">
        <v>971.96024579103289</v>
      </c>
      <c r="GK77" s="37">
        <v>939.16119334380073</v>
      </c>
      <c r="GL77" s="37">
        <v>1012.9187954442167</v>
      </c>
      <c r="GM77" s="37">
        <v>1007.5084058242192</v>
      </c>
      <c r="GN77" s="37">
        <v>979.30608514832829</v>
      </c>
      <c r="GO77" s="37">
        <v>1013.1945650832178</v>
      </c>
      <c r="GP77" s="37">
        <v>1021.6422258332054</v>
      </c>
      <c r="GQ77" s="37">
        <v>1013.217894303903</v>
      </c>
      <c r="GR77" s="37">
        <v>1009.5540110190186</v>
      </c>
      <c r="GS77" s="37">
        <v>1056.6698269022017</v>
      </c>
      <c r="GT77" s="37">
        <v>1099.018191777589</v>
      </c>
      <c r="GU77" s="37">
        <v>1084.1869397200692</v>
      </c>
      <c r="GV77" s="37">
        <v>1011.8093505607726</v>
      </c>
      <c r="GW77" s="37">
        <v>963.9946687327249</v>
      </c>
      <c r="GX77" s="37">
        <v>937.62533344852011</v>
      </c>
      <c r="GY77" s="37">
        <v>942.12695392254568</v>
      </c>
      <c r="GZ77" s="37">
        <v>989.80985362117349</v>
      </c>
      <c r="HA77" s="37">
        <v>1063.2517491789324</v>
      </c>
      <c r="HB77" s="37">
        <v>1035.3047651199338</v>
      </c>
      <c r="HC77" s="37">
        <v>998.83807557333182</v>
      </c>
      <c r="HD77" s="37">
        <v>1004.3534979731165</v>
      </c>
      <c r="HE77" s="37">
        <v>1005.0130814622221</v>
      </c>
      <c r="HF77" s="37">
        <v>1030.7469001167146</v>
      </c>
      <c r="HG77" s="37">
        <v>1063.0973540625334</v>
      </c>
      <c r="HH77" s="37">
        <v>1049.2990649401165</v>
      </c>
      <c r="HI77" s="37">
        <v>1032.8896413187356</v>
      </c>
      <c r="HJ77" s="37">
        <v>1139.2090154156645</v>
      </c>
      <c r="HK77" s="37">
        <v>1148.7505030992352</v>
      </c>
      <c r="HL77" s="37">
        <v>1168.305857845043</v>
      </c>
      <c r="HM77" s="37">
        <v>1196.4769888108167</v>
      </c>
      <c r="HN77" s="37">
        <v>1245.571221643143</v>
      </c>
      <c r="HO77" s="37">
        <v>1328.7547653132619</v>
      </c>
      <c r="HP77" s="37">
        <v>1373.3135932696887</v>
      </c>
      <c r="HQ77" s="37">
        <v>1239.0650716621597</v>
      </c>
      <c r="HR77" s="37">
        <v>1292.3885442149597</v>
      </c>
      <c r="HS77" s="37">
        <v>1338.8998046185316</v>
      </c>
      <c r="HT77" s="37">
        <v>1315.3715687249185</v>
      </c>
      <c r="HU77" s="37">
        <v>1329.7861162305899</v>
      </c>
      <c r="HV77" s="37">
        <v>1337.9526111732825</v>
      </c>
      <c r="HW77" s="37">
        <v>1445.105531386281</v>
      </c>
      <c r="HX77" s="37">
        <v>1338.2079249533529</v>
      </c>
      <c r="HY77" s="37">
        <v>1366.2700557825472</v>
      </c>
      <c r="HZ77" s="37">
        <v>1337.0924868339587</v>
      </c>
      <c r="IA77" s="37">
        <v>1454.284209755597</v>
      </c>
      <c r="IB77" s="37">
        <v>1554.3321963598294</v>
      </c>
      <c r="IC77" s="37">
        <v>1462.0241411915858</v>
      </c>
      <c r="ID77" s="37">
        <v>1488.5265336351401</v>
      </c>
      <c r="IE77" s="37">
        <v>1497.834052483287</v>
      </c>
      <c r="IF77" s="37">
        <v>1430.2430327252414</v>
      </c>
      <c r="IG77" s="37">
        <v>1423.3774826762967</v>
      </c>
      <c r="IH77" s="37">
        <v>1433.6872087653578</v>
      </c>
      <c r="II77" s="37">
        <v>1489.3581169891645</v>
      </c>
      <c r="IJ77" s="37">
        <v>1607.4190634714341</v>
      </c>
      <c r="IK77" s="37">
        <v>1408.6533581973397</v>
      </c>
      <c r="IL77" s="37">
        <v>1351.6591351534335</v>
      </c>
      <c r="IM77" s="37">
        <v>1342.7935655872443</v>
      </c>
      <c r="IN77" s="37">
        <v>1368.8863247515521</v>
      </c>
    </row>
    <row r="78" spans="1:248" ht="15" x14ac:dyDescent="0.2">
      <c r="A78" s="11"/>
      <c r="D78" s="42" cm="1">
        <f t="array" aca="1" ref="D78" ca="1">+price2</f>
        <v>0</v>
      </c>
      <c r="F78" s="76">
        <v>73</v>
      </c>
      <c r="G78" s="37">
        <v>1121.8946886429501</v>
      </c>
      <c r="H78" s="37">
        <v>1181.8855595822502</v>
      </c>
      <c r="I78" s="37">
        <v>1143.4964079753383</v>
      </c>
      <c r="J78" s="37">
        <v>1094.5876703182312</v>
      </c>
      <c r="K78" s="37">
        <v>1100.2939274440771</v>
      </c>
      <c r="L78" s="37">
        <v>1048.0451749532078</v>
      </c>
      <c r="M78" s="37">
        <v>1037.9829985807235</v>
      </c>
      <c r="N78" s="37">
        <v>1051.7827649828241</v>
      </c>
      <c r="O78" s="37">
        <v>1140.8164049681536</v>
      </c>
      <c r="P78" s="37">
        <v>1134.1221711426292</v>
      </c>
      <c r="Q78" s="37">
        <v>1144.3519891690921</v>
      </c>
      <c r="R78" s="37">
        <v>1072.8002206390879</v>
      </c>
      <c r="S78" s="37">
        <v>1053.5571653278407</v>
      </c>
      <c r="T78" s="37">
        <v>1045.8319383819114</v>
      </c>
      <c r="U78" s="37">
        <v>1077.6649305327037</v>
      </c>
      <c r="V78" s="37">
        <v>1109.6113435461975</v>
      </c>
      <c r="W78" s="37">
        <v>1192.3447117083786</v>
      </c>
      <c r="X78" s="37">
        <v>1125.857264115946</v>
      </c>
      <c r="Y78" s="37">
        <v>1136.533051025669</v>
      </c>
      <c r="Z78" s="37">
        <v>1074.832930903154</v>
      </c>
      <c r="AA78" s="37">
        <v>1035.6673600949671</v>
      </c>
      <c r="AB78" s="37">
        <v>1009.6555582938446</v>
      </c>
      <c r="AC78" s="37">
        <v>945.32307356418085</v>
      </c>
      <c r="AD78" s="37">
        <v>944.87070628979848</v>
      </c>
      <c r="AE78" s="37">
        <v>983.53881741482598</v>
      </c>
      <c r="AF78" s="37">
        <v>920.88151692780968</v>
      </c>
      <c r="AG78" s="37">
        <v>924.03929904509278</v>
      </c>
      <c r="AH78" s="37">
        <v>877.14182335403007</v>
      </c>
      <c r="AI78" s="37">
        <v>933.52107776056471</v>
      </c>
      <c r="AJ78" s="37">
        <v>1009.9356760524286</v>
      </c>
      <c r="AK78" s="37">
        <v>1043.7933847979859</v>
      </c>
      <c r="AL78" s="37">
        <v>1015.1590807721493</v>
      </c>
      <c r="AM78" s="37">
        <v>1105.5977321007565</v>
      </c>
      <c r="AN78" s="37">
        <v>1097.646890125478</v>
      </c>
      <c r="AO78" s="37">
        <v>1087.7450388107136</v>
      </c>
      <c r="AP78" s="37">
        <v>1071.2461533192645</v>
      </c>
      <c r="AQ78" s="37">
        <v>1038.7983866026905</v>
      </c>
      <c r="AR78" s="37">
        <v>1046.2362383309892</v>
      </c>
      <c r="AS78" s="37">
        <v>976.29872942696136</v>
      </c>
      <c r="AT78" s="37">
        <v>1067.9413416517073</v>
      </c>
      <c r="AU78" s="37">
        <v>1012.9651295452503</v>
      </c>
      <c r="AV78" s="37">
        <v>1029.998232494692</v>
      </c>
      <c r="AW78" s="37">
        <v>1128.8900768271051</v>
      </c>
      <c r="AX78" s="37">
        <v>1067.6795864430949</v>
      </c>
      <c r="AY78" s="37">
        <v>1018.5342767542144</v>
      </c>
      <c r="AZ78" s="37">
        <v>1010.611228870971</v>
      </c>
      <c r="BA78" s="37">
        <v>1017.3711925881661</v>
      </c>
      <c r="BB78" s="37">
        <v>1008.2431836912457</v>
      </c>
      <c r="BC78" s="37">
        <v>923.73585216042841</v>
      </c>
      <c r="BD78" s="37">
        <v>975.39229504879677</v>
      </c>
      <c r="BE78" s="37">
        <v>1042.9261531218851</v>
      </c>
      <c r="BF78" s="37">
        <v>1015.7942986868363</v>
      </c>
      <c r="BG78" s="37">
        <v>1063.5221246322485</v>
      </c>
      <c r="BH78" s="37">
        <v>1012.3027113976918</v>
      </c>
      <c r="BI78" s="37">
        <v>1088.8555818381894</v>
      </c>
      <c r="BJ78" s="37">
        <v>1085.6052096485578</v>
      </c>
      <c r="BK78" s="37">
        <v>1063.6481090519187</v>
      </c>
      <c r="BL78" s="37">
        <v>1068.8749018800643</v>
      </c>
      <c r="BM78" s="37">
        <v>1201.9476448066744</v>
      </c>
      <c r="BN78" s="37">
        <v>1189.602235857365</v>
      </c>
      <c r="BO78" s="37">
        <v>1203.4235906466324</v>
      </c>
      <c r="BP78" s="37">
        <v>1309.5515360576762</v>
      </c>
      <c r="BQ78" s="37">
        <v>1295.8406890104202</v>
      </c>
      <c r="BR78" s="37">
        <v>1310.6978839970188</v>
      </c>
      <c r="BS78" s="37">
        <v>1314.814459258042</v>
      </c>
      <c r="BT78" s="37">
        <v>1338.9767056248647</v>
      </c>
      <c r="BU78" s="37">
        <v>1301.3099259633821</v>
      </c>
      <c r="BV78" s="37">
        <v>1356.149513364817</v>
      </c>
      <c r="BW78" s="37">
        <v>1404.3746429410573</v>
      </c>
      <c r="BX78" s="37">
        <v>1459.0118075640632</v>
      </c>
      <c r="BY78" s="37">
        <v>1354.5084641091189</v>
      </c>
      <c r="BZ78" s="37">
        <v>1305.9822713394963</v>
      </c>
      <c r="CA78" s="37">
        <v>1310.6205285398744</v>
      </c>
      <c r="CB78" s="37">
        <v>1395.3501030791772</v>
      </c>
      <c r="CC78" s="37">
        <v>1377.6775578434458</v>
      </c>
      <c r="CD78" s="37">
        <v>1371.4458051578761</v>
      </c>
      <c r="CE78" s="37">
        <v>1251.9836256485764</v>
      </c>
      <c r="CF78" s="37">
        <v>1248.142614918338</v>
      </c>
      <c r="CG78" s="37">
        <v>1253.8121887383236</v>
      </c>
      <c r="CH78" s="37">
        <v>1173.588089824173</v>
      </c>
      <c r="CI78" s="37">
        <v>1205.1380429283201</v>
      </c>
      <c r="CJ78" s="37">
        <v>1198.1345813131561</v>
      </c>
      <c r="CK78" s="37">
        <v>1183.9469702891602</v>
      </c>
      <c r="CL78" s="37">
        <v>1212.5353623756073</v>
      </c>
      <c r="CM78" s="37">
        <v>1170.0714185466061</v>
      </c>
      <c r="CN78" s="37">
        <v>1269.3626452319115</v>
      </c>
      <c r="CO78" s="37">
        <v>1348.3773951209266</v>
      </c>
      <c r="CP78" s="37">
        <v>1417.5066339294442</v>
      </c>
      <c r="CQ78" s="37">
        <v>1437.1986475457882</v>
      </c>
      <c r="CR78" s="37">
        <v>1356.548756917618</v>
      </c>
      <c r="CS78" s="37">
        <v>1423.3484259123286</v>
      </c>
      <c r="CT78" s="37">
        <v>1270.940001944952</v>
      </c>
      <c r="CU78" s="37">
        <v>1280.1619549653792</v>
      </c>
      <c r="CV78" s="37">
        <v>1329.4180282832247</v>
      </c>
      <c r="CW78" s="37">
        <v>1332.3153889367243</v>
      </c>
      <c r="CX78" s="37">
        <v>1349.2594796732415</v>
      </c>
      <c r="CY78" s="37">
        <v>1324.779152284055</v>
      </c>
      <c r="CZ78" s="37">
        <v>1415.6889492020339</v>
      </c>
      <c r="DA78" s="37">
        <v>1330.4364010994971</v>
      </c>
      <c r="DB78" s="37">
        <v>1273.1746267014778</v>
      </c>
      <c r="DC78" s="37">
        <v>1243.756763589992</v>
      </c>
      <c r="DD78" s="37">
        <v>1196.1870479296772</v>
      </c>
      <c r="DE78" s="37">
        <v>1191.6514698497647</v>
      </c>
      <c r="DF78" s="37">
        <v>1154.0583864337232</v>
      </c>
      <c r="DG78" s="37">
        <v>1166.4727324964847</v>
      </c>
      <c r="DH78" s="37">
        <v>1175.9455003638657</v>
      </c>
      <c r="DI78" s="37">
        <v>1133.689474646623</v>
      </c>
      <c r="DJ78" s="37">
        <v>1152.5443723322844</v>
      </c>
      <c r="DK78" s="37">
        <v>1068.5118924775238</v>
      </c>
      <c r="DL78" s="37">
        <v>1094.6260322525695</v>
      </c>
      <c r="DM78" s="37">
        <v>1134.0843288926533</v>
      </c>
      <c r="DN78" s="37">
        <v>1128.7956382160935</v>
      </c>
      <c r="DO78" s="37">
        <v>1094.6425833549029</v>
      </c>
      <c r="DP78" s="37">
        <v>1032.7094359422374</v>
      </c>
      <c r="DQ78" s="37">
        <v>918.11890511918796</v>
      </c>
      <c r="DR78" s="37">
        <v>911.27937577072908</v>
      </c>
      <c r="DS78" s="37">
        <v>933.38584383290947</v>
      </c>
      <c r="DT78" s="37">
        <v>919.14549219161495</v>
      </c>
      <c r="DU78" s="37">
        <v>975.66617068117023</v>
      </c>
      <c r="DV78" s="37">
        <v>860.23612226187379</v>
      </c>
      <c r="DW78" s="37">
        <v>945.55998092979246</v>
      </c>
      <c r="DX78" s="37">
        <v>881.57838213835805</v>
      </c>
      <c r="DY78" s="37">
        <v>892.59970712735594</v>
      </c>
      <c r="DZ78" s="37">
        <v>928.20499276632052</v>
      </c>
      <c r="EA78" s="37">
        <v>940.08229897050967</v>
      </c>
      <c r="EB78" s="37">
        <v>967.69993579518223</v>
      </c>
      <c r="EC78" s="37">
        <v>925.16110184688091</v>
      </c>
      <c r="ED78" s="37">
        <v>960.07830217890535</v>
      </c>
      <c r="EE78" s="37">
        <v>981.06690906056235</v>
      </c>
      <c r="EF78" s="37">
        <v>989.74251087913046</v>
      </c>
      <c r="EG78" s="37">
        <v>1027.9307059097739</v>
      </c>
      <c r="EH78" s="37">
        <v>1066.96238363826</v>
      </c>
      <c r="EI78" s="37">
        <v>1067.7586531900984</v>
      </c>
      <c r="EJ78" s="37">
        <v>1075.1443380485748</v>
      </c>
      <c r="EK78" s="37">
        <v>1109.4142709137852</v>
      </c>
      <c r="EL78" s="37">
        <v>1050.5359268775742</v>
      </c>
      <c r="EM78" s="37">
        <v>1073.6904874630657</v>
      </c>
      <c r="EN78" s="37">
        <v>1085.8905001201886</v>
      </c>
      <c r="EO78" s="37">
        <v>1059.7701190063815</v>
      </c>
      <c r="EP78" s="37">
        <v>1083.6487300302817</v>
      </c>
      <c r="EQ78" s="37">
        <v>1134.8685705198277</v>
      </c>
      <c r="ER78" s="37">
        <v>1077.9385356470698</v>
      </c>
      <c r="ES78" s="37">
        <v>1075.0967335676808</v>
      </c>
      <c r="ET78" s="37">
        <v>1096.9614882331093</v>
      </c>
      <c r="EU78" s="37">
        <v>1112.4599121203896</v>
      </c>
      <c r="EV78" s="37">
        <v>1108.5779743496441</v>
      </c>
      <c r="EW78" s="37">
        <v>1092.1343012039501</v>
      </c>
      <c r="EX78" s="37">
        <v>1056.8912168233505</v>
      </c>
      <c r="EY78" s="37">
        <v>950.59253775231764</v>
      </c>
      <c r="EZ78" s="37">
        <v>932.04799549404356</v>
      </c>
      <c r="FA78" s="37">
        <v>858.53152359172054</v>
      </c>
      <c r="FB78" s="37">
        <v>877.29971481464827</v>
      </c>
      <c r="FC78" s="37">
        <v>870.86186038059509</v>
      </c>
      <c r="FD78" s="37">
        <v>844.65270038605968</v>
      </c>
      <c r="FE78" s="37">
        <v>800.8199589317494</v>
      </c>
      <c r="FF78" s="37">
        <v>827.85965805785224</v>
      </c>
      <c r="FG78" s="37">
        <v>812.97209042280804</v>
      </c>
      <c r="FH78" s="37">
        <v>826.2862083604997</v>
      </c>
      <c r="FI78" s="37">
        <v>840.27447781060437</v>
      </c>
      <c r="FJ78" s="37">
        <v>800.63837573800106</v>
      </c>
      <c r="FK78" s="37">
        <v>720.51567951078937</v>
      </c>
      <c r="FL78" s="37">
        <v>670.7119415558883</v>
      </c>
      <c r="FM78" s="37">
        <v>674.27948406197424</v>
      </c>
      <c r="FN78" s="37">
        <v>598.46553768030515</v>
      </c>
      <c r="FO78" s="37">
        <v>655.09530815623816</v>
      </c>
      <c r="FP78" s="37">
        <v>614.91308290400571</v>
      </c>
      <c r="FQ78" s="37">
        <v>565.46162844228922</v>
      </c>
      <c r="FR78" s="37">
        <v>547.25216918794115</v>
      </c>
      <c r="FS78" s="37">
        <v>599.94782767900404</v>
      </c>
      <c r="FT78" s="37">
        <v>675.38941437722553</v>
      </c>
      <c r="FU78" s="37">
        <v>642.64128899183982</v>
      </c>
      <c r="FV78" s="37">
        <v>627.55155479490998</v>
      </c>
      <c r="FW78" s="37">
        <v>638.418011700536</v>
      </c>
      <c r="FX78" s="37">
        <v>618.20307922693848</v>
      </c>
      <c r="FY78" s="37">
        <v>673.26833317338253</v>
      </c>
      <c r="FZ78" s="37">
        <v>718.04225264701631</v>
      </c>
      <c r="GA78" s="37">
        <v>653.88412735015982</v>
      </c>
      <c r="GB78" s="37">
        <v>695.38689009211475</v>
      </c>
      <c r="GC78" s="37">
        <v>688.5316561259616</v>
      </c>
      <c r="GD78" s="37">
        <v>688.00057927176738</v>
      </c>
      <c r="GE78" s="37">
        <v>720.13272699828974</v>
      </c>
      <c r="GF78" s="37">
        <v>664.09312876430215</v>
      </c>
      <c r="GG78" s="37">
        <v>677.52648288837827</v>
      </c>
      <c r="GH78" s="37">
        <v>634.3826550314526</v>
      </c>
      <c r="GI78" s="37">
        <v>623.51731011771221</v>
      </c>
      <c r="GJ78" s="37">
        <v>658.81523978809514</v>
      </c>
      <c r="GK78" s="37">
        <v>666.60006922661478</v>
      </c>
      <c r="GL78" s="37">
        <v>643.42049024711082</v>
      </c>
      <c r="GM78" s="37">
        <v>663.7591705958539</v>
      </c>
      <c r="GN78" s="37">
        <v>609.3912281446685</v>
      </c>
      <c r="GO78" s="37">
        <v>638.84825048985078</v>
      </c>
      <c r="GP78" s="37">
        <v>658.97275968874646</v>
      </c>
      <c r="GQ78" s="37">
        <v>649.85919099753903</v>
      </c>
      <c r="GR78" s="37">
        <v>743.91249568890032</v>
      </c>
      <c r="GS78" s="37">
        <v>704.15868607944913</v>
      </c>
      <c r="GT78" s="37">
        <v>686.06643314833298</v>
      </c>
      <c r="GU78" s="37">
        <v>677.32982925576232</v>
      </c>
      <c r="GV78" s="37">
        <v>700.83518354442469</v>
      </c>
      <c r="GW78" s="37">
        <v>710.12144727526993</v>
      </c>
      <c r="GX78" s="37">
        <v>710.54905308852585</v>
      </c>
      <c r="GY78" s="37">
        <v>665.92485167709731</v>
      </c>
      <c r="GZ78" s="37">
        <v>648.26976459486582</v>
      </c>
      <c r="HA78" s="37">
        <v>734.42066124471933</v>
      </c>
      <c r="HB78" s="37">
        <v>717.74015122417313</v>
      </c>
      <c r="HC78" s="37">
        <v>715.3694759286733</v>
      </c>
      <c r="HD78" s="37">
        <v>650.92507767232314</v>
      </c>
      <c r="HE78" s="37">
        <v>633.54049438572144</v>
      </c>
      <c r="HF78" s="37">
        <v>599.82974482091481</v>
      </c>
      <c r="HG78" s="37">
        <v>572.94562947251541</v>
      </c>
      <c r="HH78" s="37">
        <v>536.16886857342467</v>
      </c>
      <c r="HI78" s="37">
        <v>548.13968123700079</v>
      </c>
      <c r="HJ78" s="37">
        <v>460.79098290032584</v>
      </c>
      <c r="HK78" s="37">
        <v>433.86028503647856</v>
      </c>
      <c r="HL78" s="37">
        <v>387.7926713901374</v>
      </c>
      <c r="HM78" s="37">
        <v>410.40534693210509</v>
      </c>
      <c r="HN78" s="37">
        <v>424.8049649720794</v>
      </c>
      <c r="HO78" s="37">
        <v>366.02439695185637</v>
      </c>
      <c r="HP78" s="37">
        <v>360.14096243422199</v>
      </c>
      <c r="HQ78" s="37">
        <v>344.55610798227599</v>
      </c>
      <c r="HR78" s="37">
        <v>356.07536194725367</v>
      </c>
      <c r="HS78" s="37">
        <v>344.08730340699992</v>
      </c>
      <c r="HT78" s="37">
        <v>342.01995935652326</v>
      </c>
      <c r="HU78" s="37">
        <v>331.19444893918745</v>
      </c>
      <c r="HV78" s="37">
        <v>363.80451923657586</v>
      </c>
      <c r="HW78" s="37">
        <v>384.62666426994019</v>
      </c>
      <c r="HX78" s="37">
        <v>369.61937540448628</v>
      </c>
      <c r="HY78" s="37">
        <v>379.56346118276872</v>
      </c>
      <c r="HZ78" s="37">
        <v>366.42283836778597</v>
      </c>
      <c r="IA78" s="37">
        <v>334.33244129682868</v>
      </c>
      <c r="IB78" s="37">
        <v>310.13591845120118</v>
      </c>
      <c r="IC78" s="37">
        <v>266.53011813712391</v>
      </c>
      <c r="ID78" s="37">
        <v>279.42053324693069</v>
      </c>
      <c r="IE78" s="37">
        <v>272.98558707661056</v>
      </c>
      <c r="IF78" s="37">
        <v>279.33193847595157</v>
      </c>
      <c r="IG78" s="37">
        <v>274.42723919136478</v>
      </c>
      <c r="IH78" s="37">
        <v>276.38225838967304</v>
      </c>
      <c r="II78" s="37">
        <v>256.1065862574705</v>
      </c>
      <c r="IJ78" s="37">
        <v>281.7655360242747</v>
      </c>
      <c r="IK78" s="37">
        <v>265.14875847903181</v>
      </c>
      <c r="IL78" s="37">
        <v>259.26912765097711</v>
      </c>
      <c r="IM78" s="37">
        <v>263.61053168699277</v>
      </c>
      <c r="IN78" s="37">
        <v>234.11412555047031</v>
      </c>
    </row>
    <row r="79" spans="1:248" ht="15" x14ac:dyDescent="0.2">
      <c r="A79" s="11"/>
      <c r="D79" s="42" cm="1">
        <f t="array" aca="1" ref="D79" ca="1">+price2</f>
        <v>99.033111204002878</v>
      </c>
      <c r="F79" s="76">
        <v>74</v>
      </c>
      <c r="G79" s="37">
        <v>1121.8946886429501</v>
      </c>
      <c r="H79" s="37">
        <v>1099.720222604861</v>
      </c>
      <c r="I79" s="37">
        <v>1130.0154285365229</v>
      </c>
      <c r="J79" s="37">
        <v>1103.2637024094204</v>
      </c>
      <c r="K79" s="37">
        <v>1087.8096634443586</v>
      </c>
      <c r="L79" s="37">
        <v>1089.8664159921902</v>
      </c>
      <c r="M79" s="37">
        <v>1085.2766778167156</v>
      </c>
      <c r="N79" s="37">
        <v>1105.2868851783337</v>
      </c>
      <c r="O79" s="37">
        <v>1064.7523016312773</v>
      </c>
      <c r="P79" s="37">
        <v>1080.797769185373</v>
      </c>
      <c r="Q79" s="37">
        <v>1173.4709783653493</v>
      </c>
      <c r="R79" s="37">
        <v>1216.0580194497152</v>
      </c>
      <c r="S79" s="37">
        <v>1168.2337633935538</v>
      </c>
      <c r="T79" s="37">
        <v>1151.4693541961715</v>
      </c>
      <c r="U79" s="37">
        <v>1133.9095021995845</v>
      </c>
      <c r="V79" s="37">
        <v>1058.6307952771933</v>
      </c>
      <c r="W79" s="37">
        <v>1087.2701056046244</v>
      </c>
      <c r="X79" s="37">
        <v>1094.964070011619</v>
      </c>
      <c r="Y79" s="37">
        <v>1102.4286898724672</v>
      </c>
      <c r="Z79" s="37">
        <v>1049.139906430745</v>
      </c>
      <c r="AA79" s="37">
        <v>1069.1036424375393</v>
      </c>
      <c r="AB79" s="37">
        <v>1056.3242431379119</v>
      </c>
      <c r="AC79" s="37">
        <v>1055.4069114231152</v>
      </c>
      <c r="AD79" s="37">
        <v>981.12777596085277</v>
      </c>
      <c r="AE79" s="37">
        <v>1011.4238157343669</v>
      </c>
      <c r="AF79" s="37">
        <v>946.16224318461684</v>
      </c>
      <c r="AG79" s="37">
        <v>897.04324930436633</v>
      </c>
      <c r="AH79" s="37">
        <v>890.91939987116064</v>
      </c>
      <c r="AI79" s="37">
        <v>882.29733350535878</v>
      </c>
      <c r="AJ79" s="37">
        <v>858.42883963318968</v>
      </c>
      <c r="AK79" s="37">
        <v>833.91963318465469</v>
      </c>
      <c r="AL79" s="37">
        <v>824.94822840695588</v>
      </c>
      <c r="AM79" s="37">
        <v>908.75893978469139</v>
      </c>
      <c r="AN79" s="37">
        <v>887.0024186431757</v>
      </c>
      <c r="AO79" s="37">
        <v>882.96643615017274</v>
      </c>
      <c r="AP79" s="37">
        <v>932.16462439511361</v>
      </c>
      <c r="AQ79" s="37">
        <v>929.08301722561009</v>
      </c>
      <c r="AR79" s="37">
        <v>950.66351278159482</v>
      </c>
      <c r="AS79" s="37">
        <v>866.04705952334552</v>
      </c>
      <c r="AT79" s="37">
        <v>827.17291295080429</v>
      </c>
      <c r="AU79" s="37">
        <v>876.5939130640013</v>
      </c>
      <c r="AV79" s="37">
        <v>882.72292120142947</v>
      </c>
      <c r="AW79" s="37">
        <v>849.2585620599823</v>
      </c>
      <c r="AX79" s="37">
        <v>877.62122505387504</v>
      </c>
      <c r="AY79" s="37">
        <v>887.74811954347683</v>
      </c>
      <c r="AZ79" s="37">
        <v>821.50504538324901</v>
      </c>
      <c r="BA79" s="37">
        <v>825.78986206331172</v>
      </c>
      <c r="BB79" s="37">
        <v>828.04540152971913</v>
      </c>
      <c r="BC79" s="37">
        <v>824.58309404952445</v>
      </c>
      <c r="BD79" s="37">
        <v>878.08925301073054</v>
      </c>
      <c r="BE79" s="37">
        <v>822.47392315916602</v>
      </c>
      <c r="BF79" s="37">
        <v>865.45293077236511</v>
      </c>
      <c r="BG79" s="37">
        <v>864.84125132910469</v>
      </c>
      <c r="BH79" s="37">
        <v>859.64367086886728</v>
      </c>
      <c r="BI79" s="37">
        <v>888.32081717734138</v>
      </c>
      <c r="BJ79" s="37">
        <v>870.35950924242798</v>
      </c>
      <c r="BK79" s="37">
        <v>864.16928643016865</v>
      </c>
      <c r="BL79" s="37">
        <v>852.26800970087584</v>
      </c>
      <c r="BM79" s="37">
        <v>865.86791350666158</v>
      </c>
      <c r="BN79" s="37">
        <v>907.34448716976021</v>
      </c>
      <c r="BO79" s="37">
        <v>884.49356123673329</v>
      </c>
      <c r="BP79" s="37">
        <v>900.23141991438047</v>
      </c>
      <c r="BQ79" s="37">
        <v>898.06697839257617</v>
      </c>
      <c r="BR79" s="37">
        <v>853.98892934772505</v>
      </c>
      <c r="BS79" s="37">
        <v>867.52260492198752</v>
      </c>
      <c r="BT79" s="37">
        <v>873.29980251543077</v>
      </c>
      <c r="BU79" s="37">
        <v>849.48699094897472</v>
      </c>
      <c r="BV79" s="37">
        <v>830.09364507702639</v>
      </c>
      <c r="BW79" s="37">
        <v>788.31676430509503</v>
      </c>
      <c r="BX79" s="37">
        <v>782.15427712912128</v>
      </c>
      <c r="BY79" s="37">
        <v>770.05585889471968</v>
      </c>
      <c r="BZ79" s="37">
        <v>755.21705130740042</v>
      </c>
      <c r="CA79" s="37">
        <v>790.74699657654799</v>
      </c>
      <c r="CB79" s="37">
        <v>749.41383272153234</v>
      </c>
      <c r="CC79" s="37">
        <v>746.86495230474236</v>
      </c>
      <c r="CD79" s="37">
        <v>678.34685268986902</v>
      </c>
      <c r="CE79" s="37">
        <v>640.45030740770551</v>
      </c>
      <c r="CF79" s="37">
        <v>667.32272841167264</v>
      </c>
      <c r="CG79" s="37">
        <v>664.40905989943201</v>
      </c>
      <c r="CH79" s="37">
        <v>676.79167314807944</v>
      </c>
      <c r="CI79" s="37">
        <v>664.86770690108278</v>
      </c>
      <c r="CJ79" s="37">
        <v>648.30013436564013</v>
      </c>
      <c r="CK79" s="37">
        <v>609.35310581534873</v>
      </c>
      <c r="CL79" s="37">
        <v>631.27456289489055</v>
      </c>
      <c r="CM79" s="37">
        <v>642.0144503904429</v>
      </c>
      <c r="CN79" s="37">
        <v>613.36010257874034</v>
      </c>
      <c r="CO79" s="37">
        <v>644.82797023970284</v>
      </c>
      <c r="CP79" s="37">
        <v>675.9114310180272</v>
      </c>
      <c r="CQ79" s="37">
        <v>649.40269259754484</v>
      </c>
      <c r="CR79" s="37">
        <v>682.12952946972962</v>
      </c>
      <c r="CS79" s="37">
        <v>680.8841095899603</v>
      </c>
      <c r="CT79" s="37">
        <v>701.74860429328635</v>
      </c>
      <c r="CU79" s="37">
        <v>687.44240285964145</v>
      </c>
      <c r="CV79" s="37">
        <v>656.85396730879324</v>
      </c>
      <c r="CW79" s="37">
        <v>678.2335297983177</v>
      </c>
      <c r="CX79" s="37">
        <v>647.70479636778771</v>
      </c>
      <c r="CY79" s="37">
        <v>632.7657786208888</v>
      </c>
      <c r="CZ79" s="37">
        <v>589.30456535642941</v>
      </c>
      <c r="DA79" s="37">
        <v>595.90807178617069</v>
      </c>
      <c r="DB79" s="37">
        <v>614.44098919436158</v>
      </c>
      <c r="DC79" s="37">
        <v>558.63768172637594</v>
      </c>
      <c r="DD79" s="37">
        <v>609.12061198160359</v>
      </c>
      <c r="DE79" s="37">
        <v>577.72427067501337</v>
      </c>
      <c r="DF79" s="37">
        <v>559.39151757599041</v>
      </c>
      <c r="DG79" s="37">
        <v>540.655324423867</v>
      </c>
      <c r="DH79" s="37">
        <v>533.64666678588537</v>
      </c>
      <c r="DI79" s="37">
        <v>524.06050915924811</v>
      </c>
      <c r="DJ79" s="37">
        <v>550.33051061752121</v>
      </c>
      <c r="DK79" s="37">
        <v>519.42120882771871</v>
      </c>
      <c r="DL79" s="37">
        <v>511.90626678067139</v>
      </c>
      <c r="DM79" s="37">
        <v>497.56896859516786</v>
      </c>
      <c r="DN79" s="37">
        <v>470.85433620885215</v>
      </c>
      <c r="DO79" s="37">
        <v>497.84732334745155</v>
      </c>
      <c r="DP79" s="37">
        <v>517.53012325022587</v>
      </c>
      <c r="DQ79" s="37">
        <v>504.10039569541499</v>
      </c>
      <c r="DR79" s="37">
        <v>476.59144044069228</v>
      </c>
      <c r="DS79" s="37">
        <v>461.13459654315449</v>
      </c>
      <c r="DT79" s="37">
        <v>457.66069777468658</v>
      </c>
      <c r="DU79" s="37">
        <v>468.03233427031245</v>
      </c>
      <c r="DV79" s="37">
        <v>471.64140523898698</v>
      </c>
      <c r="DW79" s="37">
        <v>470.55112004801464</v>
      </c>
      <c r="DX79" s="37">
        <v>509.47001554587416</v>
      </c>
      <c r="DY79" s="37">
        <v>510.13692498565075</v>
      </c>
      <c r="DZ79" s="37">
        <v>534.89690494699641</v>
      </c>
      <c r="EA79" s="37">
        <v>539.72760050322188</v>
      </c>
      <c r="EB79" s="37">
        <v>563.02875530222605</v>
      </c>
      <c r="EC79" s="37">
        <v>559.74873062194956</v>
      </c>
      <c r="ED79" s="37">
        <v>617.67008699003122</v>
      </c>
      <c r="EE79" s="37">
        <v>662.28676852438332</v>
      </c>
      <c r="EF79" s="37">
        <v>665.18293770163109</v>
      </c>
      <c r="EG79" s="37">
        <v>672.11585716852665</v>
      </c>
      <c r="EH79" s="37">
        <v>659.16279371653047</v>
      </c>
      <c r="EI79" s="37">
        <v>708.8988233453149</v>
      </c>
      <c r="EJ79" s="37">
        <v>717.84880511076938</v>
      </c>
      <c r="EK79" s="37">
        <v>695.23419479051506</v>
      </c>
      <c r="EL79" s="37">
        <v>703.57685651352904</v>
      </c>
      <c r="EM79" s="37">
        <v>696.17937509788374</v>
      </c>
      <c r="EN79" s="37">
        <v>676.7524704215424</v>
      </c>
      <c r="EO79" s="37">
        <v>678.29847723387081</v>
      </c>
      <c r="EP79" s="37">
        <v>660.5989651707398</v>
      </c>
      <c r="EQ79" s="37">
        <v>631.94950687912808</v>
      </c>
      <c r="ER79" s="37">
        <v>689.14772053767228</v>
      </c>
      <c r="ES79" s="37">
        <v>695.48519469650626</v>
      </c>
      <c r="ET79" s="37">
        <v>697.18592583334419</v>
      </c>
      <c r="EU79" s="37">
        <v>701.46623570614986</v>
      </c>
      <c r="EV79" s="37">
        <v>667.22021222742649</v>
      </c>
      <c r="EW79" s="37">
        <v>676.37343010605798</v>
      </c>
      <c r="EX79" s="37">
        <v>656.26070327583227</v>
      </c>
      <c r="EY79" s="37">
        <v>681.23973059224738</v>
      </c>
      <c r="EZ79" s="37">
        <v>676.45392880827501</v>
      </c>
      <c r="FA79" s="37">
        <v>698.15313532007497</v>
      </c>
      <c r="FB79" s="37">
        <v>716.54489105489176</v>
      </c>
      <c r="FC79" s="37">
        <v>689.60591375625972</v>
      </c>
      <c r="FD79" s="37">
        <v>645.66360228493863</v>
      </c>
      <c r="FE79" s="37">
        <v>657.07655563031642</v>
      </c>
      <c r="FF79" s="37">
        <v>682.82467263571471</v>
      </c>
      <c r="FG79" s="37">
        <v>659.00503164151837</v>
      </c>
      <c r="FH79" s="37">
        <v>655.86124493117336</v>
      </c>
      <c r="FI79" s="37">
        <v>642.34983681016354</v>
      </c>
      <c r="FJ79" s="37">
        <v>614.91414807173817</v>
      </c>
      <c r="FK79" s="37">
        <v>639.65342805318915</v>
      </c>
      <c r="FL79" s="37">
        <v>650.28096699244998</v>
      </c>
      <c r="FM79" s="37">
        <v>637.13217447421016</v>
      </c>
      <c r="FN79" s="37">
        <v>588.18085707725572</v>
      </c>
      <c r="FO79" s="37">
        <v>613.89006953064325</v>
      </c>
      <c r="FP79" s="37">
        <v>641.50920209225865</v>
      </c>
      <c r="FQ79" s="37">
        <v>645.73423894613427</v>
      </c>
      <c r="FR79" s="37">
        <v>660.89677523154046</v>
      </c>
      <c r="FS79" s="37">
        <v>710.79871497902059</v>
      </c>
      <c r="FT79" s="37">
        <v>717.85896127364822</v>
      </c>
      <c r="FU79" s="37">
        <v>728.47276573844044</v>
      </c>
      <c r="FV79" s="37">
        <v>769.79650135356997</v>
      </c>
      <c r="FW79" s="37">
        <v>765.687173611037</v>
      </c>
      <c r="FX79" s="37">
        <v>803.71589995303793</v>
      </c>
      <c r="FY79" s="37">
        <v>765.026692576443</v>
      </c>
      <c r="FZ79" s="37">
        <v>749.54417799112332</v>
      </c>
      <c r="GA79" s="37">
        <v>731.47186178415097</v>
      </c>
      <c r="GB79" s="37">
        <v>683.72053384292417</v>
      </c>
      <c r="GC79" s="37">
        <v>609.48434267594587</v>
      </c>
      <c r="GD79" s="37">
        <v>604.10645668319296</v>
      </c>
      <c r="GE79" s="37">
        <v>614.3975934303877</v>
      </c>
      <c r="GF79" s="37">
        <v>647.12846520131291</v>
      </c>
      <c r="GG79" s="37">
        <v>694.15311837772481</v>
      </c>
      <c r="GH79" s="37">
        <v>675.82690726054477</v>
      </c>
      <c r="GI79" s="37">
        <v>687.04444837512892</v>
      </c>
      <c r="GJ79" s="37">
        <v>650.72931014566439</v>
      </c>
      <c r="GK79" s="37">
        <v>688.33724502832547</v>
      </c>
      <c r="GL79" s="37">
        <v>683.06009030347468</v>
      </c>
      <c r="GM79" s="37">
        <v>663.92526255373389</v>
      </c>
      <c r="GN79" s="37">
        <v>641.36513694073255</v>
      </c>
      <c r="GO79" s="37">
        <v>631.26038451576073</v>
      </c>
      <c r="GP79" s="37">
        <v>602.69401545075198</v>
      </c>
      <c r="GQ79" s="37">
        <v>640.62109473412374</v>
      </c>
      <c r="GR79" s="37">
        <v>658.30769207357901</v>
      </c>
      <c r="GS79" s="37">
        <v>685.93673530512137</v>
      </c>
      <c r="GT79" s="37">
        <v>692.51603826740893</v>
      </c>
      <c r="GU79" s="37">
        <v>676.97395275007887</v>
      </c>
      <c r="GV79" s="37">
        <v>624.11707667384371</v>
      </c>
      <c r="GW79" s="37">
        <v>618.68561994980735</v>
      </c>
      <c r="GX79" s="37">
        <v>645.7795434769364</v>
      </c>
      <c r="GY79" s="37">
        <v>689.98154416789123</v>
      </c>
      <c r="GZ79" s="37">
        <v>684.7556291458161</v>
      </c>
      <c r="HA79" s="37">
        <v>667.9326023728571</v>
      </c>
      <c r="HB79" s="37">
        <v>679.53634016580656</v>
      </c>
      <c r="HC79" s="37">
        <v>687.26175370816509</v>
      </c>
      <c r="HD79" s="37">
        <v>728.96316216833384</v>
      </c>
      <c r="HE79" s="37">
        <v>781.26187759916183</v>
      </c>
      <c r="HF79" s="37">
        <v>741.59192545834082</v>
      </c>
      <c r="HG79" s="37">
        <v>748.62551410942024</v>
      </c>
      <c r="HH79" s="37">
        <v>705.71093262739873</v>
      </c>
      <c r="HI79" s="37">
        <v>721.10159070333634</v>
      </c>
      <c r="HJ79" s="37">
        <v>691.41082148545684</v>
      </c>
      <c r="HK79" s="37">
        <v>679.25683210510294</v>
      </c>
      <c r="HL79" s="37">
        <v>698.28581806324428</v>
      </c>
      <c r="HM79" s="37">
        <v>746.0637012638357</v>
      </c>
      <c r="HN79" s="37">
        <v>714.99139602472803</v>
      </c>
      <c r="HO79" s="37">
        <v>756.05371943800878</v>
      </c>
      <c r="HP79" s="37">
        <v>753.72067127653224</v>
      </c>
      <c r="HQ79" s="37">
        <v>753.56464606917746</v>
      </c>
      <c r="HR79" s="37">
        <v>747.39927188680224</v>
      </c>
      <c r="HS79" s="37">
        <v>723.49604979535047</v>
      </c>
      <c r="HT79" s="37">
        <v>717.94277718410285</v>
      </c>
      <c r="HU79" s="37">
        <v>754.8831547504119</v>
      </c>
      <c r="HV79" s="37">
        <v>697.12510472164433</v>
      </c>
      <c r="HW79" s="37">
        <v>695.31167808180271</v>
      </c>
      <c r="HX79" s="37">
        <v>712.73552569885499</v>
      </c>
      <c r="HY79" s="37">
        <v>730.07298372206606</v>
      </c>
      <c r="HZ79" s="37">
        <v>772.20821657043973</v>
      </c>
      <c r="IA79" s="37">
        <v>795.05982550011447</v>
      </c>
      <c r="IB79" s="37">
        <v>833.39197513160912</v>
      </c>
      <c r="IC79" s="37">
        <v>765.02048495534291</v>
      </c>
      <c r="ID79" s="37">
        <v>814.00480725366913</v>
      </c>
      <c r="IE79" s="37">
        <v>807.70887041962885</v>
      </c>
      <c r="IF79" s="37">
        <v>830.55855277105616</v>
      </c>
      <c r="IG79" s="37">
        <v>898.56226477560961</v>
      </c>
      <c r="IH79" s="37">
        <v>901.88978806281636</v>
      </c>
      <c r="II79" s="37">
        <v>839.65146682077852</v>
      </c>
      <c r="IJ79" s="37">
        <v>862.73606208682156</v>
      </c>
      <c r="IK79" s="37">
        <v>925.93226748264806</v>
      </c>
      <c r="IL79" s="37">
        <v>889.21126958150194</v>
      </c>
      <c r="IM79" s="37">
        <v>847.67287550948515</v>
      </c>
      <c r="IN79" s="37">
        <v>846.44215645603674</v>
      </c>
    </row>
    <row r="80" spans="1:248" ht="15" x14ac:dyDescent="0.2">
      <c r="A80" s="11"/>
      <c r="D80" s="42" cm="1">
        <f t="array" aca="1" ref="D80" ca="1">+price2</f>
        <v>0</v>
      </c>
      <c r="F80" s="76">
        <v>75</v>
      </c>
      <c r="G80" s="37">
        <v>1121.8946886429501</v>
      </c>
      <c r="H80" s="37">
        <v>1146.8626329246647</v>
      </c>
      <c r="I80" s="37">
        <v>1094.9662717591636</v>
      </c>
      <c r="J80" s="37">
        <v>1110.4476693835156</v>
      </c>
      <c r="K80" s="37">
        <v>1139.8038620481159</v>
      </c>
      <c r="L80" s="37">
        <v>1200.1834390637291</v>
      </c>
      <c r="M80" s="37">
        <v>1137.1471341668966</v>
      </c>
      <c r="N80" s="37">
        <v>1144.9402148891754</v>
      </c>
      <c r="O80" s="37">
        <v>1150.0353806520327</v>
      </c>
      <c r="P80" s="37">
        <v>1150.2398105582065</v>
      </c>
      <c r="Q80" s="37">
        <v>1185.1150133147262</v>
      </c>
      <c r="R80" s="37">
        <v>1227.8761101595344</v>
      </c>
      <c r="S80" s="37">
        <v>1213.923788047764</v>
      </c>
      <c r="T80" s="37">
        <v>1148.3433588664591</v>
      </c>
      <c r="U80" s="37">
        <v>1157.5608022018341</v>
      </c>
      <c r="V80" s="37">
        <v>1163.2932494962854</v>
      </c>
      <c r="W80" s="37">
        <v>1177.7783582844422</v>
      </c>
      <c r="X80" s="37">
        <v>1183.636510163408</v>
      </c>
      <c r="Y80" s="37">
        <v>1136.2042430349338</v>
      </c>
      <c r="Z80" s="37">
        <v>1150.0405400457528</v>
      </c>
      <c r="AA80" s="37">
        <v>1115.0491410513409</v>
      </c>
      <c r="AB80" s="37">
        <v>1083.7012119272169</v>
      </c>
      <c r="AC80" s="37">
        <v>1055.8474668514018</v>
      </c>
      <c r="AD80" s="37">
        <v>1056.4065750670006</v>
      </c>
      <c r="AE80" s="37">
        <v>1077.2773371611836</v>
      </c>
      <c r="AF80" s="37">
        <v>1110.7340697637212</v>
      </c>
      <c r="AG80" s="37">
        <v>1082.3288877525797</v>
      </c>
      <c r="AH80" s="37">
        <v>1039.504633407435</v>
      </c>
      <c r="AI80" s="37">
        <v>1075.6800539591491</v>
      </c>
      <c r="AJ80" s="37">
        <v>1073.5489685642078</v>
      </c>
      <c r="AK80" s="37">
        <v>1066.8284306247278</v>
      </c>
      <c r="AL80" s="37">
        <v>1063.9981312857503</v>
      </c>
      <c r="AM80" s="37">
        <v>1093.448560996763</v>
      </c>
      <c r="AN80" s="37">
        <v>1115.2797895651775</v>
      </c>
      <c r="AO80" s="37">
        <v>1148.1620650319655</v>
      </c>
      <c r="AP80" s="37">
        <v>1110.3722849642413</v>
      </c>
      <c r="AQ80" s="37">
        <v>1081.324373048348</v>
      </c>
      <c r="AR80" s="37">
        <v>1137.6974386611678</v>
      </c>
      <c r="AS80" s="37">
        <v>1050.0495749152756</v>
      </c>
      <c r="AT80" s="37">
        <v>1038.6947563174067</v>
      </c>
      <c r="AU80" s="37">
        <v>1028.0836374987541</v>
      </c>
      <c r="AV80" s="37">
        <v>1051.1819325744518</v>
      </c>
      <c r="AW80" s="37">
        <v>1051.6730419157543</v>
      </c>
      <c r="AX80" s="37">
        <v>1124.6789995420431</v>
      </c>
      <c r="AY80" s="37">
        <v>1137.7784024835887</v>
      </c>
      <c r="AZ80" s="37">
        <v>1177.6712034298137</v>
      </c>
      <c r="BA80" s="37">
        <v>1191.3627924085038</v>
      </c>
      <c r="BB80" s="37">
        <v>1275.9251772680159</v>
      </c>
      <c r="BC80" s="37">
        <v>1372.6303634926899</v>
      </c>
      <c r="BD80" s="37">
        <v>1345.5189411261517</v>
      </c>
      <c r="BE80" s="37">
        <v>1297.2652159760901</v>
      </c>
      <c r="BF80" s="37">
        <v>1344.2453807084341</v>
      </c>
      <c r="BG80" s="37">
        <v>1382.7760695469487</v>
      </c>
      <c r="BH80" s="37">
        <v>1355.6979679279223</v>
      </c>
      <c r="BI80" s="37">
        <v>1352.1448914654643</v>
      </c>
      <c r="BJ80" s="37">
        <v>1299.9245391998475</v>
      </c>
      <c r="BK80" s="37">
        <v>1303.6920048743764</v>
      </c>
      <c r="BL80" s="37">
        <v>1357.8860503586241</v>
      </c>
      <c r="BM80" s="37">
        <v>1385.8100043976542</v>
      </c>
      <c r="BN80" s="37">
        <v>1413.1108840887616</v>
      </c>
      <c r="BO80" s="37">
        <v>1414.6870389662745</v>
      </c>
      <c r="BP80" s="37">
        <v>1426.7538189535544</v>
      </c>
      <c r="BQ80" s="37">
        <v>1363.432606793848</v>
      </c>
      <c r="BR80" s="37">
        <v>1348.0450084192801</v>
      </c>
      <c r="BS80" s="37">
        <v>1349.8024132288031</v>
      </c>
      <c r="BT80" s="37">
        <v>1325.2887885107693</v>
      </c>
      <c r="BU80" s="37">
        <v>1215.1521297448389</v>
      </c>
      <c r="BV80" s="37">
        <v>1162.4305661339138</v>
      </c>
      <c r="BW80" s="37">
        <v>1172.3952233319717</v>
      </c>
      <c r="BX80" s="37">
        <v>1188.282142865932</v>
      </c>
      <c r="BY80" s="37">
        <v>1068.1300906690528</v>
      </c>
      <c r="BZ80" s="37">
        <v>1084.4350708687568</v>
      </c>
      <c r="CA80" s="37">
        <v>1018.9288382362445</v>
      </c>
      <c r="CB80" s="37">
        <v>1022.5218061160443</v>
      </c>
      <c r="CC80" s="37">
        <v>1040.0090393487897</v>
      </c>
      <c r="CD80" s="37">
        <v>1016.0581156700179</v>
      </c>
      <c r="CE80" s="37">
        <v>1067.7570433858587</v>
      </c>
      <c r="CF80" s="37">
        <v>1072.8046299563334</v>
      </c>
      <c r="CG80" s="37">
        <v>1113.9598429039231</v>
      </c>
      <c r="CH80" s="37">
        <v>1085.0516349130519</v>
      </c>
      <c r="CI80" s="37">
        <v>1140.7580688896053</v>
      </c>
      <c r="CJ80" s="37">
        <v>1108.7054880254659</v>
      </c>
      <c r="CK80" s="37">
        <v>1095.2814326901223</v>
      </c>
      <c r="CL80" s="37">
        <v>1111.3546355915382</v>
      </c>
      <c r="CM80" s="37">
        <v>1076.6775868921245</v>
      </c>
      <c r="CN80" s="37">
        <v>1094.0495637775705</v>
      </c>
      <c r="CO80" s="37">
        <v>1146.4195020545367</v>
      </c>
      <c r="CP80" s="37">
        <v>1140.5967631524436</v>
      </c>
      <c r="CQ80" s="37">
        <v>1197.4216203736828</v>
      </c>
      <c r="CR80" s="37">
        <v>1185.8169963633816</v>
      </c>
      <c r="CS80" s="37">
        <v>1196.6756682522951</v>
      </c>
      <c r="CT80" s="37">
        <v>1089.0441646451538</v>
      </c>
      <c r="CU80" s="37">
        <v>1131.9653670023904</v>
      </c>
      <c r="CV80" s="37">
        <v>1141.7116064078079</v>
      </c>
      <c r="CW80" s="37">
        <v>1169.2392513249179</v>
      </c>
      <c r="CX80" s="37">
        <v>1148.3669227576017</v>
      </c>
      <c r="CY80" s="37">
        <v>1194.934265268668</v>
      </c>
      <c r="CZ80" s="37">
        <v>1175.5571740152629</v>
      </c>
      <c r="DA80" s="37">
        <v>1200.657889092769</v>
      </c>
      <c r="DB80" s="37">
        <v>1204.5848603243689</v>
      </c>
      <c r="DC80" s="37">
        <v>1191.9273716906714</v>
      </c>
      <c r="DD80" s="37">
        <v>1215.0857580069367</v>
      </c>
      <c r="DE80" s="37">
        <v>1225.3224933789493</v>
      </c>
      <c r="DF80" s="37">
        <v>1114.5611284020677</v>
      </c>
      <c r="DG80" s="37">
        <v>1108.9907488860761</v>
      </c>
      <c r="DH80" s="37">
        <v>1095.7149840892828</v>
      </c>
      <c r="DI80" s="37">
        <v>1039.3932783458538</v>
      </c>
      <c r="DJ80" s="37">
        <v>1048.9608177075811</v>
      </c>
      <c r="DK80" s="37">
        <v>1020.1899377245915</v>
      </c>
      <c r="DL80" s="37">
        <v>991.45513769670742</v>
      </c>
      <c r="DM80" s="37">
        <v>983.67022414668872</v>
      </c>
      <c r="DN80" s="37">
        <v>894.63712005890386</v>
      </c>
      <c r="DO80" s="37">
        <v>919.3436690351507</v>
      </c>
      <c r="DP80" s="37">
        <v>925.42372873138834</v>
      </c>
      <c r="DQ80" s="37">
        <v>925.38631971980965</v>
      </c>
      <c r="DR80" s="37">
        <v>933.9966013259326</v>
      </c>
      <c r="DS80" s="37">
        <v>900.06056221092228</v>
      </c>
      <c r="DT80" s="37">
        <v>983.67493279421149</v>
      </c>
      <c r="DU80" s="37">
        <v>971.18900539285357</v>
      </c>
      <c r="DV80" s="37">
        <v>1023.6751524683546</v>
      </c>
      <c r="DW80" s="37">
        <v>1005.7991564957169</v>
      </c>
      <c r="DX80" s="37">
        <v>1024.1630417725642</v>
      </c>
      <c r="DY80" s="37">
        <v>1021.6362086393423</v>
      </c>
      <c r="DZ80" s="37">
        <v>994.82761905043412</v>
      </c>
      <c r="EA80" s="37">
        <v>1000.6174901933144</v>
      </c>
      <c r="EB80" s="37">
        <v>964.41937006125511</v>
      </c>
      <c r="EC80" s="37">
        <v>951.85524309107211</v>
      </c>
      <c r="ED80" s="37">
        <v>1009.9909344195196</v>
      </c>
      <c r="EE80" s="37">
        <v>1016.1137919117303</v>
      </c>
      <c r="EF80" s="37">
        <v>1003.0224697698741</v>
      </c>
      <c r="EG80" s="37">
        <v>1003.6315083351217</v>
      </c>
      <c r="EH80" s="37">
        <v>1000.0710701100311</v>
      </c>
      <c r="EI80" s="37">
        <v>981.3555001238592</v>
      </c>
      <c r="EJ80" s="37">
        <v>1015.8436641115157</v>
      </c>
      <c r="EK80" s="37">
        <v>980.35893684952907</v>
      </c>
      <c r="EL80" s="37">
        <v>971.94588123741687</v>
      </c>
      <c r="EM80" s="37">
        <v>986.33381103542399</v>
      </c>
      <c r="EN80" s="37">
        <v>958.97273538550724</v>
      </c>
      <c r="EO80" s="37">
        <v>913.0747803718773</v>
      </c>
      <c r="EP80" s="37">
        <v>921.52787951426217</v>
      </c>
      <c r="EQ80" s="37">
        <v>979.64011493730857</v>
      </c>
      <c r="ER80" s="37">
        <v>999.81792809580043</v>
      </c>
      <c r="ES80" s="37">
        <v>957.91361949914892</v>
      </c>
      <c r="ET80" s="37">
        <v>1037.506530134689</v>
      </c>
      <c r="EU80" s="37">
        <v>1060.0450593539001</v>
      </c>
      <c r="EV80" s="37">
        <v>1129.1487541462761</v>
      </c>
      <c r="EW80" s="37">
        <v>1136.9128465640526</v>
      </c>
      <c r="EX80" s="37">
        <v>1166.66031171492</v>
      </c>
      <c r="EY80" s="37">
        <v>1178.5114705676717</v>
      </c>
      <c r="EZ80" s="37">
        <v>1182.4772594892465</v>
      </c>
      <c r="FA80" s="37">
        <v>1208.7920075395664</v>
      </c>
      <c r="FB80" s="37">
        <v>1199.3081669709172</v>
      </c>
      <c r="FC80" s="37">
        <v>1175.7246164078854</v>
      </c>
      <c r="FD80" s="37">
        <v>1126.7977018518834</v>
      </c>
      <c r="FE80" s="37">
        <v>1104.6837293659651</v>
      </c>
      <c r="FF80" s="37">
        <v>1088.7560582754629</v>
      </c>
      <c r="FG80" s="37">
        <v>1066.2256339224639</v>
      </c>
      <c r="FH80" s="37">
        <v>990.67142918080822</v>
      </c>
      <c r="FI80" s="37">
        <v>1025.6164633956278</v>
      </c>
      <c r="FJ80" s="37">
        <v>1021.2214633504797</v>
      </c>
      <c r="FK80" s="37">
        <v>977.67352137174032</v>
      </c>
      <c r="FL80" s="37">
        <v>971.02896414254428</v>
      </c>
      <c r="FM80" s="37">
        <v>1001.6384851249794</v>
      </c>
      <c r="FN80" s="37">
        <v>924.48056048774265</v>
      </c>
      <c r="FO80" s="37">
        <v>894.95752622246573</v>
      </c>
      <c r="FP80" s="37">
        <v>1017.7068331593615</v>
      </c>
      <c r="FQ80" s="37">
        <v>1020.9629906560632</v>
      </c>
      <c r="FR80" s="37">
        <v>971.64555073605504</v>
      </c>
      <c r="FS80" s="37">
        <v>915.12875009293407</v>
      </c>
      <c r="FT80" s="37">
        <v>939.28388267509263</v>
      </c>
      <c r="FU80" s="37">
        <v>1009.2147001232108</v>
      </c>
      <c r="FV80" s="37">
        <v>1019.6303722299754</v>
      </c>
      <c r="FW80" s="37">
        <v>1056.1368517261346</v>
      </c>
      <c r="FX80" s="37">
        <v>1139.5046687031843</v>
      </c>
      <c r="FY80" s="37">
        <v>1141.6181535555127</v>
      </c>
      <c r="FZ80" s="37">
        <v>1119.0940360041313</v>
      </c>
      <c r="GA80" s="37">
        <v>1154.3571332104154</v>
      </c>
      <c r="GB80" s="37">
        <v>1117.8372948961314</v>
      </c>
      <c r="GC80" s="37">
        <v>1121.6822245773581</v>
      </c>
      <c r="GD80" s="37">
        <v>1090.1382733778512</v>
      </c>
      <c r="GE80" s="37">
        <v>988.906003484449</v>
      </c>
      <c r="GF80" s="37">
        <v>1047.1110349670944</v>
      </c>
      <c r="GG80" s="37">
        <v>1081.2179657088277</v>
      </c>
      <c r="GH80" s="37">
        <v>1200.6471967911398</v>
      </c>
      <c r="GI80" s="37">
        <v>1243.5572185353246</v>
      </c>
      <c r="GJ80" s="37">
        <v>1115.7933417056074</v>
      </c>
      <c r="GK80" s="37">
        <v>1072.0444193272131</v>
      </c>
      <c r="GL80" s="37">
        <v>1051.4576946864654</v>
      </c>
      <c r="GM80" s="37">
        <v>899.64985192385814</v>
      </c>
      <c r="GN80" s="37">
        <v>982.06456811712678</v>
      </c>
      <c r="GO80" s="37">
        <v>1064.1871044692029</v>
      </c>
      <c r="GP80" s="37">
        <v>940.47368013241089</v>
      </c>
      <c r="GQ80" s="37">
        <v>1015.1321114079245</v>
      </c>
      <c r="GR80" s="37">
        <v>907.0757397466283</v>
      </c>
      <c r="GS80" s="37">
        <v>935.84428358613968</v>
      </c>
      <c r="GT80" s="37">
        <v>852.77366282162188</v>
      </c>
      <c r="GU80" s="37">
        <v>877.59014703284151</v>
      </c>
      <c r="GV80" s="37">
        <v>894.75481561900028</v>
      </c>
      <c r="GW80" s="37">
        <v>886.53693902245709</v>
      </c>
      <c r="GX80" s="37">
        <v>836.7623664577884</v>
      </c>
      <c r="GY80" s="37">
        <v>892.58912894056857</v>
      </c>
      <c r="GZ80" s="37">
        <v>839.4595810837335</v>
      </c>
      <c r="HA80" s="37">
        <v>800.26285651082912</v>
      </c>
      <c r="HB80" s="37">
        <v>905.23813067562594</v>
      </c>
      <c r="HC80" s="37">
        <v>937.38744077838385</v>
      </c>
      <c r="HD80" s="37">
        <v>1049.2979469339662</v>
      </c>
      <c r="HE80" s="37">
        <v>1204.7262006974026</v>
      </c>
      <c r="HF80" s="37">
        <v>1143.5739717280833</v>
      </c>
      <c r="HG80" s="37">
        <v>1116.6262445067714</v>
      </c>
      <c r="HH80" s="37">
        <v>1119.4063295621879</v>
      </c>
      <c r="HI80" s="37">
        <v>1124.3128483174626</v>
      </c>
      <c r="HJ80" s="37">
        <v>1157.2518037350815</v>
      </c>
      <c r="HK80" s="37">
        <v>1116.4737478913416</v>
      </c>
      <c r="HL80" s="37">
        <v>1140.4334208561875</v>
      </c>
      <c r="HM80" s="37">
        <v>1147.267530301031</v>
      </c>
      <c r="HN80" s="37">
        <v>1143.5198951794328</v>
      </c>
      <c r="HO80" s="37">
        <v>1027.8600459728796</v>
      </c>
      <c r="HP80" s="37">
        <v>1107.0172258486684</v>
      </c>
      <c r="HQ80" s="37">
        <v>1127.3198682545162</v>
      </c>
      <c r="HR80" s="37">
        <v>1115.1877378854506</v>
      </c>
      <c r="HS80" s="37">
        <v>1146.7861705423757</v>
      </c>
      <c r="HT80" s="37">
        <v>1135.9946551934013</v>
      </c>
      <c r="HU80" s="37">
        <v>1025.3057408848995</v>
      </c>
      <c r="HV80" s="37">
        <v>1056.3064012188472</v>
      </c>
      <c r="HW80" s="37">
        <v>1058.16951635184</v>
      </c>
      <c r="HX80" s="37">
        <v>1033.7456477941546</v>
      </c>
      <c r="HY80" s="37">
        <v>980.9075587421853</v>
      </c>
      <c r="HZ80" s="37">
        <v>1015.1365570271234</v>
      </c>
      <c r="IA80" s="37">
        <v>964.22384309612539</v>
      </c>
      <c r="IB80" s="37">
        <v>973.55009213997937</v>
      </c>
      <c r="IC80" s="37">
        <v>923.23267824278275</v>
      </c>
      <c r="ID80" s="37">
        <v>985.50314719607763</v>
      </c>
      <c r="IE80" s="37">
        <v>954.8711268011441</v>
      </c>
      <c r="IF80" s="37">
        <v>959.79109076976681</v>
      </c>
      <c r="IG80" s="37">
        <v>990.60650327202916</v>
      </c>
      <c r="IH80" s="37">
        <v>982.53987704201279</v>
      </c>
      <c r="II80" s="37">
        <v>975.92324593392254</v>
      </c>
      <c r="IJ80" s="37">
        <v>993.84316524867972</v>
      </c>
      <c r="IK80" s="37">
        <v>972.8929350388072</v>
      </c>
      <c r="IL80" s="37">
        <v>977.39622231985675</v>
      </c>
      <c r="IM80" s="37">
        <v>1007.0315703738601</v>
      </c>
      <c r="IN80" s="37">
        <v>967.6561222329517</v>
      </c>
    </row>
    <row r="81" spans="1:248" ht="15" x14ac:dyDescent="0.2">
      <c r="A81" s="11"/>
      <c r="D81" s="42" cm="1">
        <f t="array" aca="1" ref="D81" ca="1">+price2</f>
        <v>0</v>
      </c>
      <c r="F81" s="76">
        <v>76</v>
      </c>
      <c r="G81" s="37">
        <v>1121.8946886429501</v>
      </c>
      <c r="H81" s="37">
        <v>1086.1724311253074</v>
      </c>
      <c r="I81" s="37">
        <v>1072.5654059486537</v>
      </c>
      <c r="J81" s="37">
        <v>1046.8583811066421</v>
      </c>
      <c r="K81" s="37">
        <v>1105.557865738715</v>
      </c>
      <c r="L81" s="37">
        <v>1130.6349608521573</v>
      </c>
      <c r="M81" s="37">
        <v>1129.4800385990866</v>
      </c>
      <c r="N81" s="37">
        <v>1166.8282186481995</v>
      </c>
      <c r="O81" s="37">
        <v>1203.4124100251786</v>
      </c>
      <c r="P81" s="37">
        <v>1234.5239960971032</v>
      </c>
      <c r="Q81" s="37">
        <v>1220.3074544063895</v>
      </c>
      <c r="R81" s="37">
        <v>1234.8470598882855</v>
      </c>
      <c r="S81" s="37">
        <v>1199.9864239448304</v>
      </c>
      <c r="T81" s="37">
        <v>1229.4371616630679</v>
      </c>
      <c r="U81" s="37">
        <v>1201.7232288450873</v>
      </c>
      <c r="V81" s="37">
        <v>1155.1596683370244</v>
      </c>
      <c r="W81" s="37">
        <v>1171.6715989817656</v>
      </c>
      <c r="X81" s="37">
        <v>1107.5304296390098</v>
      </c>
      <c r="Y81" s="37">
        <v>1101.636044764972</v>
      </c>
      <c r="Z81" s="37">
        <v>1123.1769572248618</v>
      </c>
      <c r="AA81" s="37">
        <v>1095.4518976819893</v>
      </c>
      <c r="AB81" s="37">
        <v>1058.5131227723602</v>
      </c>
      <c r="AC81" s="37">
        <v>1145.287587244889</v>
      </c>
      <c r="AD81" s="37">
        <v>1168.8718504664573</v>
      </c>
      <c r="AE81" s="37">
        <v>1215.5113071052665</v>
      </c>
      <c r="AF81" s="37">
        <v>1231.9497950098969</v>
      </c>
      <c r="AG81" s="37">
        <v>1222.3566808383423</v>
      </c>
      <c r="AH81" s="37">
        <v>1206.2052218432561</v>
      </c>
      <c r="AI81" s="37">
        <v>1176.5827726436269</v>
      </c>
      <c r="AJ81" s="37">
        <v>1233.7391399260712</v>
      </c>
      <c r="AK81" s="37">
        <v>1186.5318941733663</v>
      </c>
      <c r="AL81" s="37">
        <v>1218.3447443812827</v>
      </c>
      <c r="AM81" s="37">
        <v>1205.8006746094043</v>
      </c>
      <c r="AN81" s="37">
        <v>1188.4074325410761</v>
      </c>
      <c r="AO81" s="37">
        <v>1192.5641309866685</v>
      </c>
      <c r="AP81" s="37">
        <v>1241.6720704973154</v>
      </c>
      <c r="AQ81" s="37">
        <v>1158.53117998383</v>
      </c>
      <c r="AR81" s="37">
        <v>1076.3450377087545</v>
      </c>
      <c r="AS81" s="37">
        <v>1124.2588614122953</v>
      </c>
      <c r="AT81" s="37">
        <v>1113.5887891075668</v>
      </c>
      <c r="AU81" s="37">
        <v>1109.973051224724</v>
      </c>
      <c r="AV81" s="37">
        <v>1112.0226514652816</v>
      </c>
      <c r="AW81" s="37">
        <v>1136.448014006123</v>
      </c>
      <c r="AX81" s="37">
        <v>1070.6345191517105</v>
      </c>
      <c r="AY81" s="37">
        <v>1107.3709138650738</v>
      </c>
      <c r="AZ81" s="37">
        <v>1069.5592537332204</v>
      </c>
      <c r="BA81" s="37">
        <v>1080.3372658813958</v>
      </c>
      <c r="BB81" s="37">
        <v>1108.8973689080731</v>
      </c>
      <c r="BC81" s="37">
        <v>1157.7781066884363</v>
      </c>
      <c r="BD81" s="37">
        <v>1202.3246253498144</v>
      </c>
      <c r="BE81" s="37">
        <v>1193.5171340741451</v>
      </c>
      <c r="BF81" s="37">
        <v>1153.1620637188626</v>
      </c>
      <c r="BG81" s="37">
        <v>1172.5769845123366</v>
      </c>
      <c r="BH81" s="37">
        <v>1215.3608135684408</v>
      </c>
      <c r="BI81" s="37">
        <v>1218.1887833060541</v>
      </c>
      <c r="BJ81" s="37">
        <v>1250.5736109757208</v>
      </c>
      <c r="BK81" s="37">
        <v>1300.6360227241298</v>
      </c>
      <c r="BL81" s="37">
        <v>1305.8589698780434</v>
      </c>
      <c r="BM81" s="37">
        <v>1290.3678772437961</v>
      </c>
      <c r="BN81" s="37">
        <v>1288.2116918227684</v>
      </c>
      <c r="BO81" s="37">
        <v>1265.0626707739234</v>
      </c>
      <c r="BP81" s="37">
        <v>1227.2544273890273</v>
      </c>
      <c r="BQ81" s="37">
        <v>1294.8491496411698</v>
      </c>
      <c r="BR81" s="37">
        <v>1282.548384846735</v>
      </c>
      <c r="BS81" s="37">
        <v>1188.8832241268155</v>
      </c>
      <c r="BT81" s="37">
        <v>1156.0825824308013</v>
      </c>
      <c r="BU81" s="37">
        <v>1169.1958819003114</v>
      </c>
      <c r="BV81" s="37">
        <v>1136.6173257219364</v>
      </c>
      <c r="BW81" s="37">
        <v>1146.470836453886</v>
      </c>
      <c r="BX81" s="37">
        <v>1145.9560445049483</v>
      </c>
      <c r="BY81" s="37">
        <v>1197.193906192495</v>
      </c>
      <c r="BZ81" s="37">
        <v>1217.6509372441967</v>
      </c>
      <c r="CA81" s="37">
        <v>1174.1682839567227</v>
      </c>
      <c r="CB81" s="37">
        <v>1183.3504550774355</v>
      </c>
      <c r="CC81" s="37">
        <v>1084.3299860480249</v>
      </c>
      <c r="CD81" s="37">
        <v>1016.5851238850717</v>
      </c>
      <c r="CE81" s="37">
        <v>1069.6105992631926</v>
      </c>
      <c r="CF81" s="37">
        <v>1048.0108678615034</v>
      </c>
      <c r="CG81" s="37">
        <v>1014.9349966316486</v>
      </c>
      <c r="CH81" s="37">
        <v>1001.3624988700918</v>
      </c>
      <c r="CI81" s="37">
        <v>1016.8057310406275</v>
      </c>
      <c r="CJ81" s="37">
        <v>1014.3685619655907</v>
      </c>
      <c r="CK81" s="37">
        <v>1022.3143749124317</v>
      </c>
      <c r="CL81" s="37">
        <v>1005.9151036657659</v>
      </c>
      <c r="CM81" s="37">
        <v>953.55509848399242</v>
      </c>
      <c r="CN81" s="37">
        <v>895.66487421432601</v>
      </c>
      <c r="CO81" s="37">
        <v>837.89784788537793</v>
      </c>
      <c r="CP81" s="37">
        <v>849.73621863095502</v>
      </c>
      <c r="CQ81" s="37">
        <v>831.66016206083907</v>
      </c>
      <c r="CR81" s="37">
        <v>827.61183378567489</v>
      </c>
      <c r="CS81" s="37">
        <v>920.11158054406258</v>
      </c>
      <c r="CT81" s="37">
        <v>905.13777731216214</v>
      </c>
      <c r="CU81" s="37">
        <v>853.62420005837498</v>
      </c>
      <c r="CV81" s="37">
        <v>856.54863881875724</v>
      </c>
      <c r="CW81" s="37">
        <v>882.10187720848205</v>
      </c>
      <c r="CX81" s="37">
        <v>855.61846523520489</v>
      </c>
      <c r="CY81" s="37">
        <v>839.21292276586951</v>
      </c>
      <c r="CZ81" s="37">
        <v>856.49308395243816</v>
      </c>
      <c r="DA81" s="37">
        <v>818.74960444238195</v>
      </c>
      <c r="DB81" s="37">
        <v>795.59324105641178</v>
      </c>
      <c r="DC81" s="37">
        <v>792.39327958231672</v>
      </c>
      <c r="DD81" s="37">
        <v>763.47815371577769</v>
      </c>
      <c r="DE81" s="37">
        <v>770.69361189302765</v>
      </c>
      <c r="DF81" s="37">
        <v>712.52236393571968</v>
      </c>
      <c r="DG81" s="37">
        <v>718.90301712511211</v>
      </c>
      <c r="DH81" s="37">
        <v>710.22123433053775</v>
      </c>
      <c r="DI81" s="37">
        <v>671.97864860507241</v>
      </c>
      <c r="DJ81" s="37">
        <v>684.01482211005475</v>
      </c>
      <c r="DK81" s="37">
        <v>679.06994422945763</v>
      </c>
      <c r="DL81" s="37">
        <v>686.49116176232258</v>
      </c>
      <c r="DM81" s="37">
        <v>701.05370527284242</v>
      </c>
      <c r="DN81" s="37">
        <v>694.07455881810063</v>
      </c>
      <c r="DO81" s="37">
        <v>655.5857904336317</v>
      </c>
      <c r="DP81" s="37">
        <v>649.63206540733688</v>
      </c>
      <c r="DQ81" s="37">
        <v>612.54268962697245</v>
      </c>
      <c r="DR81" s="37">
        <v>632.88172721098817</v>
      </c>
      <c r="DS81" s="37">
        <v>658.41311749210388</v>
      </c>
      <c r="DT81" s="37">
        <v>627.39749135437091</v>
      </c>
      <c r="DU81" s="37">
        <v>623.25747735488676</v>
      </c>
      <c r="DV81" s="37">
        <v>625.59819723607723</v>
      </c>
      <c r="DW81" s="37">
        <v>628.68548036970037</v>
      </c>
      <c r="DX81" s="37">
        <v>649.66623672019466</v>
      </c>
      <c r="DY81" s="37">
        <v>639.66993915908972</v>
      </c>
      <c r="DZ81" s="37">
        <v>663.29418791448029</v>
      </c>
      <c r="EA81" s="37">
        <v>700.98560867000867</v>
      </c>
      <c r="EB81" s="37">
        <v>747.74690185199518</v>
      </c>
      <c r="EC81" s="37">
        <v>803.41155277374662</v>
      </c>
      <c r="ED81" s="37">
        <v>824.82548498309268</v>
      </c>
      <c r="EE81" s="37">
        <v>885.2714106309403</v>
      </c>
      <c r="EF81" s="37">
        <v>820.90084324888221</v>
      </c>
      <c r="EG81" s="37">
        <v>823.35548119119005</v>
      </c>
      <c r="EH81" s="37">
        <v>810.38463509670839</v>
      </c>
      <c r="EI81" s="37">
        <v>788.23080234425174</v>
      </c>
      <c r="EJ81" s="37">
        <v>800.13753635845001</v>
      </c>
      <c r="EK81" s="37">
        <v>739.27962187213916</v>
      </c>
      <c r="EL81" s="37">
        <v>750.02828815539578</v>
      </c>
      <c r="EM81" s="37">
        <v>732.11974691411649</v>
      </c>
      <c r="EN81" s="37">
        <v>682.16155085523087</v>
      </c>
      <c r="EO81" s="37">
        <v>640.52563792117166</v>
      </c>
      <c r="EP81" s="37">
        <v>613.79841437048867</v>
      </c>
      <c r="EQ81" s="37">
        <v>630.33552103057764</v>
      </c>
      <c r="ER81" s="37">
        <v>621.68722453731425</v>
      </c>
      <c r="ES81" s="37">
        <v>649.05411915387867</v>
      </c>
      <c r="ET81" s="37">
        <v>613.66805313810073</v>
      </c>
      <c r="EU81" s="37">
        <v>619.93509608109571</v>
      </c>
      <c r="EV81" s="37">
        <v>584.87311281646009</v>
      </c>
      <c r="EW81" s="37">
        <v>626.29288216334976</v>
      </c>
      <c r="EX81" s="37">
        <v>617.85657426955993</v>
      </c>
      <c r="EY81" s="37">
        <v>627.61269556954312</v>
      </c>
      <c r="EZ81" s="37">
        <v>657.353009986301</v>
      </c>
      <c r="FA81" s="37">
        <v>673.86673650674243</v>
      </c>
      <c r="FB81" s="37">
        <v>643.94597956941232</v>
      </c>
      <c r="FC81" s="37">
        <v>626.13902641441484</v>
      </c>
      <c r="FD81" s="37">
        <v>578.9954939605102</v>
      </c>
      <c r="FE81" s="37">
        <v>607.70219101678731</v>
      </c>
      <c r="FF81" s="37">
        <v>601.07199440672775</v>
      </c>
      <c r="FG81" s="37">
        <v>607.92449104054811</v>
      </c>
      <c r="FH81" s="37">
        <v>593.76783043674061</v>
      </c>
      <c r="FI81" s="37">
        <v>625.5870219355678</v>
      </c>
      <c r="FJ81" s="37">
        <v>650.38308850976216</v>
      </c>
      <c r="FK81" s="37">
        <v>640.84342353963154</v>
      </c>
      <c r="FL81" s="37">
        <v>620.29597341559986</v>
      </c>
      <c r="FM81" s="37">
        <v>596.60997411009635</v>
      </c>
      <c r="FN81" s="37">
        <v>606.96029581995822</v>
      </c>
      <c r="FO81" s="37">
        <v>597.70912079794084</v>
      </c>
      <c r="FP81" s="37">
        <v>620.07957724297773</v>
      </c>
      <c r="FQ81" s="37">
        <v>617.9403493353766</v>
      </c>
      <c r="FR81" s="37">
        <v>612.73677647926763</v>
      </c>
      <c r="FS81" s="37">
        <v>617.02345050753092</v>
      </c>
      <c r="FT81" s="37">
        <v>581.09547756868483</v>
      </c>
      <c r="FU81" s="37">
        <v>596.05807265374085</v>
      </c>
      <c r="FV81" s="37">
        <v>598.35781391510614</v>
      </c>
      <c r="FW81" s="37">
        <v>587.01125054822705</v>
      </c>
      <c r="FX81" s="37">
        <v>553.53313417637423</v>
      </c>
      <c r="FY81" s="37">
        <v>543.28093901603665</v>
      </c>
      <c r="FZ81" s="37">
        <v>528.46597216749467</v>
      </c>
      <c r="GA81" s="37">
        <v>524.96416573436068</v>
      </c>
      <c r="GB81" s="37">
        <v>542.00609856804249</v>
      </c>
      <c r="GC81" s="37">
        <v>557.12410702657803</v>
      </c>
      <c r="GD81" s="37">
        <v>548.65758534139115</v>
      </c>
      <c r="GE81" s="37">
        <v>549.77285677319765</v>
      </c>
      <c r="GF81" s="37">
        <v>546.73719741270747</v>
      </c>
      <c r="GG81" s="37">
        <v>542.75269827143381</v>
      </c>
      <c r="GH81" s="37">
        <v>510.84059886512415</v>
      </c>
      <c r="GI81" s="37">
        <v>554.35219869294804</v>
      </c>
      <c r="GJ81" s="37">
        <v>533.53448730506716</v>
      </c>
      <c r="GK81" s="37">
        <v>519.40097973981119</v>
      </c>
      <c r="GL81" s="37">
        <v>549.77258378628824</v>
      </c>
      <c r="GM81" s="37">
        <v>556.25065651749082</v>
      </c>
      <c r="GN81" s="37">
        <v>547.74025675745804</v>
      </c>
      <c r="GO81" s="37">
        <v>548.30061403451509</v>
      </c>
      <c r="GP81" s="37">
        <v>553.76791729804665</v>
      </c>
      <c r="GQ81" s="37">
        <v>547.65061640472265</v>
      </c>
      <c r="GR81" s="37">
        <v>569.84070836487331</v>
      </c>
      <c r="GS81" s="37">
        <v>567.18816079068597</v>
      </c>
      <c r="GT81" s="37">
        <v>557.38072858985208</v>
      </c>
      <c r="GU81" s="37">
        <v>540.98893715806753</v>
      </c>
      <c r="GV81" s="37">
        <v>552.12037415546149</v>
      </c>
      <c r="GW81" s="37">
        <v>533.35743784579768</v>
      </c>
      <c r="GX81" s="37">
        <v>528.62550263064452</v>
      </c>
      <c r="GY81" s="37">
        <v>511.62060569644063</v>
      </c>
      <c r="GZ81" s="37">
        <v>521.60622110145312</v>
      </c>
      <c r="HA81" s="37">
        <v>529.93802102620782</v>
      </c>
      <c r="HB81" s="37">
        <v>548.798452893334</v>
      </c>
      <c r="HC81" s="37">
        <v>566.43155993635662</v>
      </c>
      <c r="HD81" s="37">
        <v>563.44806332818644</v>
      </c>
      <c r="HE81" s="37">
        <v>525.44593331972635</v>
      </c>
      <c r="HF81" s="37">
        <v>509.85646096709104</v>
      </c>
      <c r="HG81" s="37">
        <v>511.76306131093526</v>
      </c>
      <c r="HH81" s="37">
        <v>518.66840834873074</v>
      </c>
      <c r="HI81" s="37">
        <v>489.11690958140599</v>
      </c>
      <c r="HJ81" s="37">
        <v>511.56499975569528</v>
      </c>
      <c r="HK81" s="37">
        <v>518.99580464277813</v>
      </c>
      <c r="HL81" s="37">
        <v>531.53981572493626</v>
      </c>
      <c r="HM81" s="37">
        <v>550.6151079528031</v>
      </c>
      <c r="HN81" s="37">
        <v>559.90873405296577</v>
      </c>
      <c r="HO81" s="37">
        <v>535.73320812751069</v>
      </c>
      <c r="HP81" s="37">
        <v>506.1704872638411</v>
      </c>
      <c r="HQ81" s="37">
        <v>510.3351614579895</v>
      </c>
      <c r="HR81" s="37">
        <v>493.27848768177046</v>
      </c>
      <c r="HS81" s="37">
        <v>477.34925982302764</v>
      </c>
      <c r="HT81" s="37">
        <v>499.84184028445208</v>
      </c>
      <c r="HU81" s="37">
        <v>504.20976322881438</v>
      </c>
      <c r="HV81" s="37">
        <v>495.55011321392368</v>
      </c>
      <c r="HW81" s="37">
        <v>484.02533724700999</v>
      </c>
      <c r="HX81" s="37">
        <v>495.4475626770589</v>
      </c>
      <c r="HY81" s="37">
        <v>495.07315374372138</v>
      </c>
      <c r="HZ81" s="37">
        <v>515.64124805673282</v>
      </c>
      <c r="IA81" s="37">
        <v>510.98780754937098</v>
      </c>
      <c r="IB81" s="37">
        <v>527.4106449045421</v>
      </c>
      <c r="IC81" s="37">
        <v>526.39343122149501</v>
      </c>
      <c r="ID81" s="37">
        <v>540.10622499748422</v>
      </c>
      <c r="IE81" s="37">
        <v>575.03599323802393</v>
      </c>
      <c r="IF81" s="37">
        <v>577.11447938406229</v>
      </c>
      <c r="IG81" s="37">
        <v>583.15655188472215</v>
      </c>
      <c r="IH81" s="37">
        <v>576.30866115205606</v>
      </c>
      <c r="II81" s="37">
        <v>578.55735060827192</v>
      </c>
      <c r="IJ81" s="37">
        <v>569.91690003208294</v>
      </c>
      <c r="IK81" s="37">
        <v>591.73483636362369</v>
      </c>
      <c r="IL81" s="37">
        <v>591.79792606779188</v>
      </c>
      <c r="IM81" s="37">
        <v>610.06181825045451</v>
      </c>
      <c r="IN81" s="37">
        <v>606.98168776896171</v>
      </c>
    </row>
    <row r="82" spans="1:248" ht="15" x14ac:dyDescent="0.2">
      <c r="A82" s="11"/>
      <c r="D82" s="42" cm="1">
        <f t="array" aca="1" ref="D82" ca="1">+price2</f>
        <v>47.147486462112347</v>
      </c>
      <c r="F82" s="76">
        <v>77</v>
      </c>
      <c r="G82" s="37">
        <v>1121.8946886429501</v>
      </c>
      <c r="H82" s="37">
        <v>1169.1844175398423</v>
      </c>
      <c r="I82" s="37">
        <v>1205.1242429695965</v>
      </c>
      <c r="J82" s="37">
        <v>1205.1386053398091</v>
      </c>
      <c r="K82" s="37">
        <v>1268.1036233814059</v>
      </c>
      <c r="L82" s="37">
        <v>1262.2701631791272</v>
      </c>
      <c r="M82" s="37">
        <v>1281.5761012425028</v>
      </c>
      <c r="N82" s="37">
        <v>1275.5696895613476</v>
      </c>
      <c r="O82" s="37">
        <v>1276.0130708066386</v>
      </c>
      <c r="P82" s="37">
        <v>1240.8809228761002</v>
      </c>
      <c r="Q82" s="37">
        <v>1249.3325844187029</v>
      </c>
      <c r="R82" s="37">
        <v>1306.7465422788043</v>
      </c>
      <c r="S82" s="37">
        <v>1445.2203037962618</v>
      </c>
      <c r="T82" s="37">
        <v>1439.9093692655704</v>
      </c>
      <c r="U82" s="37">
        <v>1431.9224201971417</v>
      </c>
      <c r="V82" s="37">
        <v>1500.868203399782</v>
      </c>
      <c r="W82" s="37">
        <v>1630.5202574076163</v>
      </c>
      <c r="X82" s="37">
        <v>1584.1486435237966</v>
      </c>
      <c r="Y82" s="37">
        <v>1576.4581423563297</v>
      </c>
      <c r="Z82" s="37">
        <v>1506.0091547733771</v>
      </c>
      <c r="AA82" s="37">
        <v>1455.5611481942381</v>
      </c>
      <c r="AB82" s="37">
        <v>1427.8608831158597</v>
      </c>
      <c r="AC82" s="37">
        <v>1360.9080286437427</v>
      </c>
      <c r="AD82" s="37">
        <v>1354.0440557923484</v>
      </c>
      <c r="AE82" s="37">
        <v>1412.1979971753931</v>
      </c>
      <c r="AF82" s="37">
        <v>1462.8448499369781</v>
      </c>
      <c r="AG82" s="37">
        <v>1471.7528161393702</v>
      </c>
      <c r="AH82" s="37">
        <v>1396.2100009471005</v>
      </c>
      <c r="AI82" s="37">
        <v>1430.663368955928</v>
      </c>
      <c r="AJ82" s="37">
        <v>1337.199800957987</v>
      </c>
      <c r="AK82" s="37">
        <v>1401.582424863175</v>
      </c>
      <c r="AL82" s="37">
        <v>1520.7419720464513</v>
      </c>
      <c r="AM82" s="37">
        <v>1530.0261199195977</v>
      </c>
      <c r="AN82" s="37">
        <v>1679.9837290245368</v>
      </c>
      <c r="AO82" s="37">
        <v>1523.5786606025042</v>
      </c>
      <c r="AP82" s="37">
        <v>1518.260281125768</v>
      </c>
      <c r="AQ82" s="37">
        <v>1531.8308879384551</v>
      </c>
      <c r="AR82" s="37">
        <v>1637.864719881223</v>
      </c>
      <c r="AS82" s="37">
        <v>1770.1405320522681</v>
      </c>
      <c r="AT82" s="37">
        <v>1724.2100051199636</v>
      </c>
      <c r="AU82" s="37">
        <v>1713.8630350468213</v>
      </c>
      <c r="AV82" s="37">
        <v>1760.6028005615074</v>
      </c>
      <c r="AW82" s="37">
        <v>1718.4003421823047</v>
      </c>
      <c r="AX82" s="37">
        <v>1752.4072037077271</v>
      </c>
      <c r="AY82" s="37">
        <v>1713.6256769638367</v>
      </c>
      <c r="AZ82" s="37">
        <v>1716.132768257514</v>
      </c>
      <c r="BA82" s="37">
        <v>1747.0502602652725</v>
      </c>
      <c r="BB82" s="37">
        <v>1724.2189646537408</v>
      </c>
      <c r="BC82" s="37">
        <v>1680.7455582039615</v>
      </c>
      <c r="BD82" s="37">
        <v>1705.5556780776567</v>
      </c>
      <c r="BE82" s="37">
        <v>1676.9380026213059</v>
      </c>
      <c r="BF82" s="37">
        <v>1718.5932529656329</v>
      </c>
      <c r="BG82" s="37">
        <v>1740.1899081795202</v>
      </c>
      <c r="BH82" s="37">
        <v>1758.7633868721036</v>
      </c>
      <c r="BI82" s="37">
        <v>1767.4361515768494</v>
      </c>
      <c r="BJ82" s="37">
        <v>1747.7900295628249</v>
      </c>
      <c r="BK82" s="37">
        <v>1760.289048846483</v>
      </c>
      <c r="BL82" s="37">
        <v>1696.7476978344616</v>
      </c>
      <c r="BM82" s="37">
        <v>1690.2757160374963</v>
      </c>
      <c r="BN82" s="37">
        <v>1683.6120487937042</v>
      </c>
      <c r="BO82" s="37">
        <v>1649.5826959893852</v>
      </c>
      <c r="BP82" s="37">
        <v>1607.0075655694361</v>
      </c>
      <c r="BQ82" s="37">
        <v>1616.3123013513418</v>
      </c>
      <c r="BR82" s="37">
        <v>1635.1000127406226</v>
      </c>
      <c r="BS82" s="37">
        <v>1655.2681028949719</v>
      </c>
      <c r="BT82" s="37">
        <v>1641.2359183727406</v>
      </c>
      <c r="BU82" s="37">
        <v>1623.1780953607902</v>
      </c>
      <c r="BV82" s="37">
        <v>1582.2841190927822</v>
      </c>
      <c r="BW82" s="37">
        <v>1588.7805713071707</v>
      </c>
      <c r="BX82" s="37">
        <v>1579.7362800390601</v>
      </c>
      <c r="BY82" s="37">
        <v>1606.7452887267555</v>
      </c>
      <c r="BZ82" s="37">
        <v>1633.4761528804831</v>
      </c>
      <c r="CA82" s="37">
        <v>1639.7667109859324</v>
      </c>
      <c r="CB82" s="37">
        <v>1672.9410012143237</v>
      </c>
      <c r="CC82" s="37">
        <v>1689.2068268743581</v>
      </c>
      <c r="CD82" s="37">
        <v>1722.4370713682242</v>
      </c>
      <c r="CE82" s="37">
        <v>1736.8994293026656</v>
      </c>
      <c r="CF82" s="37">
        <v>1744.784882119297</v>
      </c>
      <c r="CG82" s="37">
        <v>1700.0924033959004</v>
      </c>
      <c r="CH82" s="37">
        <v>1700.6632097008376</v>
      </c>
      <c r="CI82" s="37">
        <v>1698.0979472742588</v>
      </c>
      <c r="CJ82" s="37">
        <v>1707.0840942346763</v>
      </c>
      <c r="CK82" s="37">
        <v>1701.0493674749914</v>
      </c>
      <c r="CL82" s="37">
        <v>1695.1385995854982</v>
      </c>
      <c r="CM82" s="37">
        <v>1664.660632622486</v>
      </c>
      <c r="CN82" s="37">
        <v>1614.5376555313765</v>
      </c>
      <c r="CO82" s="37">
        <v>1637.1910070610923</v>
      </c>
      <c r="CP82" s="37">
        <v>1574.6022032440362</v>
      </c>
      <c r="CQ82" s="37">
        <v>1569.4258504608003</v>
      </c>
      <c r="CR82" s="37">
        <v>1617.4739394709522</v>
      </c>
      <c r="CS82" s="37">
        <v>1643.701677038549</v>
      </c>
      <c r="CT82" s="37">
        <v>1612.4782222590704</v>
      </c>
      <c r="CU82" s="37">
        <v>1587.4658144964767</v>
      </c>
      <c r="CV82" s="37">
        <v>1580.9619386116294</v>
      </c>
      <c r="CW82" s="37">
        <v>1627.2702725921793</v>
      </c>
      <c r="CX82" s="37">
        <v>1623.7843229529872</v>
      </c>
      <c r="CY82" s="37">
        <v>1567.6329445670194</v>
      </c>
      <c r="CZ82" s="37">
        <v>1557.2271177866596</v>
      </c>
      <c r="DA82" s="37">
        <v>1577.101016556825</v>
      </c>
      <c r="DB82" s="37">
        <v>1599.4025971285726</v>
      </c>
      <c r="DC82" s="37">
        <v>1575.9579982958269</v>
      </c>
      <c r="DD82" s="37">
        <v>1606.2086581071912</v>
      </c>
      <c r="DE82" s="37">
        <v>1629.7656595777028</v>
      </c>
      <c r="DF82" s="37">
        <v>1618.5589578588504</v>
      </c>
      <c r="DG82" s="37">
        <v>1599.1258793872655</v>
      </c>
      <c r="DH82" s="37">
        <v>1580.8911906553581</v>
      </c>
      <c r="DI82" s="37">
        <v>1566.2623516869835</v>
      </c>
      <c r="DJ82" s="37">
        <v>1569.7864394076612</v>
      </c>
      <c r="DK82" s="37">
        <v>1574.299174137823</v>
      </c>
      <c r="DL82" s="37">
        <v>1582.6243671448424</v>
      </c>
      <c r="DM82" s="37">
        <v>1620.6745895420195</v>
      </c>
      <c r="DN82" s="37">
        <v>1658.7787315096425</v>
      </c>
      <c r="DO82" s="37">
        <v>1595.0612542788208</v>
      </c>
      <c r="DP82" s="37">
        <v>1566.3491351721743</v>
      </c>
      <c r="DQ82" s="37">
        <v>1553.8780096620308</v>
      </c>
      <c r="DR82" s="37">
        <v>1571.5448208332048</v>
      </c>
      <c r="DS82" s="37">
        <v>1568.2524743695808</v>
      </c>
      <c r="DT82" s="37">
        <v>1563.4081733748824</v>
      </c>
      <c r="DU82" s="37">
        <v>1586.660637107778</v>
      </c>
      <c r="DV82" s="37">
        <v>1598.7936161474706</v>
      </c>
      <c r="DW82" s="37">
        <v>1567.4649795681596</v>
      </c>
      <c r="DX82" s="37">
        <v>1559.728315565623</v>
      </c>
      <c r="DY82" s="37">
        <v>1522.2931368867899</v>
      </c>
      <c r="DZ82" s="37">
        <v>1462.1585743969147</v>
      </c>
      <c r="EA82" s="37">
        <v>1454.7150000570982</v>
      </c>
      <c r="EB82" s="37">
        <v>1427.9343665839697</v>
      </c>
      <c r="EC82" s="37">
        <v>1479.4033419513962</v>
      </c>
      <c r="ED82" s="37">
        <v>1484.9216794869365</v>
      </c>
      <c r="EE82" s="37">
        <v>1469.1679599721224</v>
      </c>
      <c r="EF82" s="37">
        <v>1460.1944719202897</v>
      </c>
      <c r="EG82" s="37">
        <v>1462.2395551760217</v>
      </c>
      <c r="EH82" s="37">
        <v>1467.4209896412503</v>
      </c>
      <c r="EI82" s="37">
        <v>1468.7604059052273</v>
      </c>
      <c r="EJ82" s="37">
        <v>1437.6781667754399</v>
      </c>
      <c r="EK82" s="37">
        <v>1415.5290434435301</v>
      </c>
      <c r="EL82" s="37">
        <v>1421.2784027632511</v>
      </c>
      <c r="EM82" s="37">
        <v>1434.4342493417582</v>
      </c>
      <c r="EN82" s="37">
        <v>1400.5837010377209</v>
      </c>
      <c r="EO82" s="37">
        <v>1420.7425553067831</v>
      </c>
      <c r="EP82" s="37">
        <v>1416.1611264052417</v>
      </c>
      <c r="EQ82" s="37">
        <v>1424.0019674651301</v>
      </c>
      <c r="ER82" s="37">
        <v>1412.0446585697459</v>
      </c>
      <c r="ES82" s="37">
        <v>1391.0703853107632</v>
      </c>
      <c r="ET82" s="37">
        <v>1379.4821379688531</v>
      </c>
      <c r="EU82" s="37">
        <v>1365.2520979631602</v>
      </c>
      <c r="EV82" s="37">
        <v>1379.7972714110415</v>
      </c>
      <c r="EW82" s="37">
        <v>1383.2476601033327</v>
      </c>
      <c r="EX82" s="37">
        <v>1363.1589166432595</v>
      </c>
      <c r="EY82" s="37">
        <v>1367.1144829081163</v>
      </c>
      <c r="EZ82" s="37">
        <v>1367.0554896475596</v>
      </c>
      <c r="FA82" s="37">
        <v>1390.8032566210015</v>
      </c>
      <c r="FB82" s="37">
        <v>1374.9789431854947</v>
      </c>
      <c r="FC82" s="37">
        <v>1400.6475765561145</v>
      </c>
      <c r="FD82" s="37">
        <v>1415.6233346984952</v>
      </c>
      <c r="FE82" s="37">
        <v>1423.8084713779574</v>
      </c>
      <c r="FF82" s="37">
        <v>1391.7251673461703</v>
      </c>
      <c r="FG82" s="37">
        <v>1380.9653603443985</v>
      </c>
      <c r="FH82" s="37">
        <v>1393.0814853925601</v>
      </c>
      <c r="FI82" s="37">
        <v>1423.9207863769107</v>
      </c>
      <c r="FJ82" s="37">
        <v>1453.1634512219309</v>
      </c>
      <c r="FK82" s="37">
        <v>1436.3706944592548</v>
      </c>
      <c r="FL82" s="37">
        <v>1451.797592470668</v>
      </c>
      <c r="FM82" s="37">
        <v>1437.1870360017547</v>
      </c>
      <c r="FN82" s="37">
        <v>1443.5854438932247</v>
      </c>
      <c r="FO82" s="37">
        <v>1427.1855317584204</v>
      </c>
      <c r="FP82" s="37">
        <v>1417.8533437775275</v>
      </c>
      <c r="FQ82" s="37">
        <v>1424.1618166459814</v>
      </c>
      <c r="FR82" s="37">
        <v>1443.3494834635637</v>
      </c>
      <c r="FS82" s="37">
        <v>1396.1852600931911</v>
      </c>
      <c r="FT82" s="37">
        <v>1353.7225762991125</v>
      </c>
      <c r="FU82" s="37">
        <v>1308.0399504995371</v>
      </c>
      <c r="FV82" s="37">
        <v>1294.5794765347812</v>
      </c>
      <c r="FW82" s="37">
        <v>1274.673394540572</v>
      </c>
      <c r="FX82" s="37">
        <v>1306.5619399733289</v>
      </c>
      <c r="FY82" s="37">
        <v>1305.4623469922421</v>
      </c>
      <c r="FZ82" s="37">
        <v>1292.5766282350944</v>
      </c>
      <c r="GA82" s="37">
        <v>1285.1431035234541</v>
      </c>
      <c r="GB82" s="37">
        <v>1293.3193308396044</v>
      </c>
      <c r="GC82" s="37">
        <v>1308.9389553211172</v>
      </c>
      <c r="GD82" s="37">
        <v>1312.5958937597175</v>
      </c>
      <c r="GE82" s="37">
        <v>1333.6336783460454</v>
      </c>
      <c r="GF82" s="37">
        <v>1392.8688496461198</v>
      </c>
      <c r="GG82" s="37">
        <v>1409.5678179609397</v>
      </c>
      <c r="GH82" s="37">
        <v>1401.2476455530948</v>
      </c>
      <c r="GI82" s="37">
        <v>1361.0275920175957</v>
      </c>
      <c r="GJ82" s="37">
        <v>1336.1794253688849</v>
      </c>
      <c r="GK82" s="37">
        <v>1354.44985073263</v>
      </c>
      <c r="GL82" s="37">
        <v>1377.8703158776896</v>
      </c>
      <c r="GM82" s="37">
        <v>1401.6585690924144</v>
      </c>
      <c r="GN82" s="37">
        <v>1354.5413277683199</v>
      </c>
      <c r="GO82" s="37">
        <v>1347.3214990500758</v>
      </c>
      <c r="GP82" s="37">
        <v>1344.9230129074774</v>
      </c>
      <c r="GQ82" s="37">
        <v>1337.9140775798362</v>
      </c>
      <c r="GR82" s="37">
        <v>1333.2468558429068</v>
      </c>
      <c r="GS82" s="37">
        <v>1334.4596405585498</v>
      </c>
      <c r="GT82" s="37">
        <v>1337.9136166597496</v>
      </c>
      <c r="GU82" s="37">
        <v>1381.4370727946418</v>
      </c>
      <c r="GV82" s="37">
        <v>1367.8875759660457</v>
      </c>
      <c r="GW82" s="37">
        <v>1348.7849892860459</v>
      </c>
      <c r="GX82" s="37">
        <v>1323.999307322156</v>
      </c>
      <c r="GY82" s="37">
        <v>1301.7461588797808</v>
      </c>
      <c r="GZ82" s="37">
        <v>1285.4307610876142</v>
      </c>
      <c r="HA82" s="37">
        <v>1302.2644677769702</v>
      </c>
      <c r="HB82" s="37">
        <v>1316.7935194696188</v>
      </c>
      <c r="HC82" s="37">
        <v>1356.4481160687685</v>
      </c>
      <c r="HD82" s="37">
        <v>1345.8584425905522</v>
      </c>
      <c r="HE82" s="37">
        <v>1364.0829850467478</v>
      </c>
      <c r="HF82" s="37">
        <v>1366.1952337723601</v>
      </c>
      <c r="HG82" s="37">
        <v>1376.3966983119599</v>
      </c>
      <c r="HH82" s="37">
        <v>1365.0928308319387</v>
      </c>
      <c r="HI82" s="37">
        <v>1375.9904897227175</v>
      </c>
      <c r="HJ82" s="37">
        <v>1378.599592494433</v>
      </c>
      <c r="HK82" s="37">
        <v>1344.3930478061081</v>
      </c>
      <c r="HL82" s="37">
        <v>1344.4457340738045</v>
      </c>
      <c r="HM82" s="37">
        <v>1348.1807884395021</v>
      </c>
      <c r="HN82" s="37">
        <v>1377.7608810009824</v>
      </c>
      <c r="HO82" s="37">
        <v>1373.4009497237121</v>
      </c>
      <c r="HP82" s="37">
        <v>1353.0490243104966</v>
      </c>
      <c r="HQ82" s="37">
        <v>1333.2728141372536</v>
      </c>
      <c r="HR82" s="37">
        <v>1325.0608607706558</v>
      </c>
      <c r="HS82" s="37">
        <v>1314.3176978715508</v>
      </c>
      <c r="HT82" s="37">
        <v>1339.2734360883267</v>
      </c>
      <c r="HU82" s="37">
        <v>1317.5445024232397</v>
      </c>
      <c r="HV82" s="37">
        <v>1327.9006904174109</v>
      </c>
      <c r="HW82" s="37">
        <v>1339.8057584308408</v>
      </c>
      <c r="HX82" s="37">
        <v>1342.874695169457</v>
      </c>
      <c r="HY82" s="37">
        <v>1321.8334823747268</v>
      </c>
      <c r="HZ82" s="37">
        <v>1307.6952913091468</v>
      </c>
      <c r="IA82" s="37">
        <v>1330.6579025029462</v>
      </c>
      <c r="IB82" s="37">
        <v>1343.3756376920358</v>
      </c>
      <c r="IC82" s="37">
        <v>1388.033244034943</v>
      </c>
      <c r="ID82" s="37">
        <v>1401.6737946198682</v>
      </c>
      <c r="IE82" s="37">
        <v>1466.0773550365611</v>
      </c>
      <c r="IF82" s="37">
        <v>1469.4468275170598</v>
      </c>
      <c r="IG82" s="37">
        <v>1521.5867452415982</v>
      </c>
      <c r="IH82" s="37">
        <v>1499.2755781994138</v>
      </c>
      <c r="II82" s="37">
        <v>1484.0032497392094</v>
      </c>
      <c r="IJ82" s="37">
        <v>1524.0996832365315</v>
      </c>
      <c r="IK82" s="37">
        <v>1535.2678847471889</v>
      </c>
      <c r="IL82" s="37">
        <v>1532.8368613586374</v>
      </c>
      <c r="IM82" s="37">
        <v>1514.4284966902119</v>
      </c>
      <c r="IN82" s="37">
        <v>1517.3072907796991</v>
      </c>
    </row>
    <row r="83" spans="1:248" ht="15" x14ac:dyDescent="0.2">
      <c r="A83" s="11"/>
      <c r="D83" s="42" cm="1">
        <f t="array" aca="1" ref="D83" ca="1">+price2</f>
        <v>646.56045506745204</v>
      </c>
      <c r="F83" s="76">
        <v>78</v>
      </c>
      <c r="G83" s="37">
        <v>1121.8946886429501</v>
      </c>
      <c r="H83" s="37">
        <v>1117.6255407459325</v>
      </c>
      <c r="I83" s="37">
        <v>1125.6996858622406</v>
      </c>
      <c r="J83" s="37">
        <v>1105.4435740875506</v>
      </c>
      <c r="K83" s="37">
        <v>1070.4306816347807</v>
      </c>
      <c r="L83" s="37">
        <v>1056.8397230306823</v>
      </c>
      <c r="M83" s="37">
        <v>1070.2574895396456</v>
      </c>
      <c r="N83" s="37">
        <v>1034.87199537478</v>
      </c>
      <c r="O83" s="37">
        <v>1028.2913411289078</v>
      </c>
      <c r="P83" s="37">
        <v>1056.709833926094</v>
      </c>
      <c r="Q83" s="37">
        <v>1032.5721305996262</v>
      </c>
      <c r="R83" s="37">
        <v>1073.2395409501764</v>
      </c>
      <c r="S83" s="37">
        <v>1064.3393961765914</v>
      </c>
      <c r="T83" s="37">
        <v>1070.9701194546326</v>
      </c>
      <c r="U83" s="37">
        <v>1084.7848082136647</v>
      </c>
      <c r="V83" s="37">
        <v>1079.6082422474269</v>
      </c>
      <c r="W83" s="37">
        <v>1113.7140249259926</v>
      </c>
      <c r="X83" s="37">
        <v>1127.8807853076448</v>
      </c>
      <c r="Y83" s="37">
        <v>1097.868037106532</v>
      </c>
      <c r="Z83" s="37">
        <v>1087.2573158009304</v>
      </c>
      <c r="AA83" s="37">
        <v>1100.042061235866</v>
      </c>
      <c r="AB83" s="37">
        <v>1110.4302754964704</v>
      </c>
      <c r="AC83" s="37">
        <v>1122.0260813729508</v>
      </c>
      <c r="AD83" s="37">
        <v>1105.8908340325886</v>
      </c>
      <c r="AE83" s="37">
        <v>1162.0598041016917</v>
      </c>
      <c r="AF83" s="37">
        <v>1112.874161784353</v>
      </c>
      <c r="AG83" s="37">
        <v>1117.4074314911841</v>
      </c>
      <c r="AH83" s="37">
        <v>1173.8088915278665</v>
      </c>
      <c r="AI83" s="37">
        <v>1281.7415459834615</v>
      </c>
      <c r="AJ83" s="37">
        <v>1213.9767018250243</v>
      </c>
      <c r="AK83" s="37">
        <v>1272.395484904232</v>
      </c>
      <c r="AL83" s="37">
        <v>1226.6376846929065</v>
      </c>
      <c r="AM83" s="37">
        <v>1195.8296931360719</v>
      </c>
      <c r="AN83" s="37">
        <v>1223.3505403456677</v>
      </c>
      <c r="AO83" s="37">
        <v>1285.3976529102881</v>
      </c>
      <c r="AP83" s="37">
        <v>1291.1179156708065</v>
      </c>
      <c r="AQ83" s="37">
        <v>1309.6554965053269</v>
      </c>
      <c r="AR83" s="37">
        <v>1279.9980520047902</v>
      </c>
      <c r="AS83" s="37">
        <v>1261.2551473644401</v>
      </c>
      <c r="AT83" s="37">
        <v>1232.8216332696172</v>
      </c>
      <c r="AU83" s="37">
        <v>1281.403820485755</v>
      </c>
      <c r="AV83" s="37">
        <v>1301.3150496995206</v>
      </c>
      <c r="AW83" s="37">
        <v>1338.4908778055249</v>
      </c>
      <c r="AX83" s="37">
        <v>1287.263855187369</v>
      </c>
      <c r="AY83" s="37">
        <v>1213.9534368635198</v>
      </c>
      <c r="AZ83" s="37">
        <v>1248.6158775088004</v>
      </c>
      <c r="BA83" s="37">
        <v>1230.2227509970521</v>
      </c>
      <c r="BB83" s="37">
        <v>1221.8703346673283</v>
      </c>
      <c r="BC83" s="37">
        <v>1237.2355728310529</v>
      </c>
      <c r="BD83" s="37">
        <v>1264.2315483047323</v>
      </c>
      <c r="BE83" s="37">
        <v>1260.1653840822191</v>
      </c>
      <c r="BF83" s="37">
        <v>1236.9673101127105</v>
      </c>
      <c r="BG83" s="37">
        <v>1209.5113634219467</v>
      </c>
      <c r="BH83" s="37">
        <v>1187.7608504069042</v>
      </c>
      <c r="BI83" s="37">
        <v>1211.4650751759602</v>
      </c>
      <c r="BJ83" s="37">
        <v>1178.0851133981334</v>
      </c>
      <c r="BK83" s="37">
        <v>1101.3274029247013</v>
      </c>
      <c r="BL83" s="37">
        <v>1074.9304497391763</v>
      </c>
      <c r="BM83" s="37">
        <v>1076.0088654951887</v>
      </c>
      <c r="BN83" s="37">
        <v>1053.8849081172855</v>
      </c>
      <c r="BO83" s="37">
        <v>1059.1495164636628</v>
      </c>
      <c r="BP83" s="37">
        <v>1109.287381352374</v>
      </c>
      <c r="BQ83" s="37">
        <v>1148.9663701535521</v>
      </c>
      <c r="BR83" s="37">
        <v>1081.5793491967422</v>
      </c>
      <c r="BS83" s="37">
        <v>1056.6438992019562</v>
      </c>
      <c r="BT83" s="37">
        <v>1059.2975929505637</v>
      </c>
      <c r="BU83" s="37">
        <v>1062.5287908807838</v>
      </c>
      <c r="BV83" s="37">
        <v>1031.573128526134</v>
      </c>
      <c r="BW83" s="37">
        <v>1012.2988775538875</v>
      </c>
      <c r="BX83" s="37">
        <v>1004.3938488026624</v>
      </c>
      <c r="BY83" s="37">
        <v>1063.246157201153</v>
      </c>
      <c r="BZ83" s="37">
        <v>1084.227255865716</v>
      </c>
      <c r="CA83" s="37">
        <v>1109.8178181992837</v>
      </c>
      <c r="CB83" s="37">
        <v>1128.7895411244554</v>
      </c>
      <c r="CC83" s="37">
        <v>1100.3348593680339</v>
      </c>
      <c r="CD83" s="37">
        <v>1096.4842784203031</v>
      </c>
      <c r="CE83" s="37">
        <v>1031.2529661471337</v>
      </c>
      <c r="CF83" s="37">
        <v>1051.9926564144587</v>
      </c>
      <c r="CG83" s="37">
        <v>1019.1283366842337</v>
      </c>
      <c r="CH83" s="37">
        <v>1043.962117442856</v>
      </c>
      <c r="CI83" s="37">
        <v>1015.7142299267521</v>
      </c>
      <c r="CJ83" s="37">
        <v>1018.6527845137324</v>
      </c>
      <c r="CK83" s="37">
        <v>1037.4903335833758</v>
      </c>
      <c r="CL83" s="37">
        <v>1077.7665717020157</v>
      </c>
      <c r="CM83" s="37">
        <v>1063.79478683601</v>
      </c>
      <c r="CN83" s="37">
        <v>1007.0086951008155</v>
      </c>
      <c r="CO83" s="37">
        <v>981.07725266932277</v>
      </c>
      <c r="CP83" s="37">
        <v>1041.7488905200964</v>
      </c>
      <c r="CQ83" s="37">
        <v>1080.0157755894595</v>
      </c>
      <c r="CR83" s="37">
        <v>1021.0731130566207</v>
      </c>
      <c r="CS83" s="37">
        <v>998.84541068629278</v>
      </c>
      <c r="CT83" s="37">
        <v>1042.8754791308324</v>
      </c>
      <c r="CU83" s="37">
        <v>1086.2775468040754</v>
      </c>
      <c r="CV83" s="37">
        <v>1115.669588924329</v>
      </c>
      <c r="CW83" s="37">
        <v>1093.2759151440403</v>
      </c>
      <c r="CX83" s="37">
        <v>1096.0876845051782</v>
      </c>
      <c r="CY83" s="37">
        <v>1130.7509915139838</v>
      </c>
      <c r="CZ83" s="37">
        <v>1158.4725874285809</v>
      </c>
      <c r="DA83" s="37">
        <v>1174.1085847526324</v>
      </c>
      <c r="DB83" s="37">
        <v>1204.0398717087755</v>
      </c>
      <c r="DC83" s="37">
        <v>1253.7570737469209</v>
      </c>
      <c r="DD83" s="37">
        <v>1259.178218846823</v>
      </c>
      <c r="DE83" s="37">
        <v>1263.0616649122076</v>
      </c>
      <c r="DF83" s="37">
        <v>1226.8454214857941</v>
      </c>
      <c r="DG83" s="37">
        <v>1239.7202759046306</v>
      </c>
      <c r="DH83" s="37">
        <v>1213.5987296143364</v>
      </c>
      <c r="DI83" s="37">
        <v>1156.8681269015383</v>
      </c>
      <c r="DJ83" s="37">
        <v>1119.1511339405515</v>
      </c>
      <c r="DK83" s="37">
        <v>1133.8283338111294</v>
      </c>
      <c r="DL83" s="37">
        <v>1117.2012698379669</v>
      </c>
      <c r="DM83" s="37">
        <v>1077.4697792808513</v>
      </c>
      <c r="DN83" s="37">
        <v>1139.2814223258856</v>
      </c>
      <c r="DO83" s="37">
        <v>1184.2589147098483</v>
      </c>
      <c r="DP83" s="37">
        <v>1221.0527877588388</v>
      </c>
      <c r="DQ83" s="37">
        <v>1172.070992215411</v>
      </c>
      <c r="DR83" s="37">
        <v>1074.2918186377292</v>
      </c>
      <c r="DS83" s="37">
        <v>1052.9199770682189</v>
      </c>
      <c r="DT83" s="37">
        <v>1056.8680516364698</v>
      </c>
      <c r="DU83" s="37">
        <v>1030.5533554410492</v>
      </c>
      <c r="DV83" s="37">
        <v>965.16630725102323</v>
      </c>
      <c r="DW83" s="37">
        <v>990.6033782121342</v>
      </c>
      <c r="DX83" s="37">
        <v>954.4924500126707</v>
      </c>
      <c r="DY83" s="37">
        <v>921.04839448460211</v>
      </c>
      <c r="DZ83" s="37">
        <v>865.1289643754792</v>
      </c>
      <c r="EA83" s="37">
        <v>862.65120992055233</v>
      </c>
      <c r="EB83" s="37">
        <v>861.46126476873496</v>
      </c>
      <c r="EC83" s="37">
        <v>849.01985431355843</v>
      </c>
      <c r="ED83" s="37">
        <v>859.27314920435253</v>
      </c>
      <c r="EE83" s="37">
        <v>832.96248369552723</v>
      </c>
      <c r="EF83" s="37">
        <v>838.88169215727726</v>
      </c>
      <c r="EG83" s="37">
        <v>867.94197370417317</v>
      </c>
      <c r="EH83" s="37">
        <v>860.22143114247194</v>
      </c>
      <c r="EI83" s="37">
        <v>793.08815033875067</v>
      </c>
      <c r="EJ83" s="37">
        <v>816.46020447068952</v>
      </c>
      <c r="EK83" s="37">
        <v>788.09651316248892</v>
      </c>
      <c r="EL83" s="37">
        <v>814.63172376102762</v>
      </c>
      <c r="EM83" s="37">
        <v>782.69601330147134</v>
      </c>
      <c r="EN83" s="37">
        <v>768.20908944891153</v>
      </c>
      <c r="EO83" s="37">
        <v>775.86902211787105</v>
      </c>
      <c r="EP83" s="37">
        <v>771.85831534693489</v>
      </c>
      <c r="EQ83" s="37">
        <v>752.18742611923335</v>
      </c>
      <c r="ER83" s="37">
        <v>736.58049260707048</v>
      </c>
      <c r="ES83" s="37">
        <v>742.85868114094785</v>
      </c>
      <c r="ET83" s="37">
        <v>704.74576167819259</v>
      </c>
      <c r="EU83" s="37">
        <v>700.89199818192174</v>
      </c>
      <c r="EV83" s="37">
        <v>695.62671982521715</v>
      </c>
      <c r="EW83" s="37">
        <v>708.24366241219616</v>
      </c>
      <c r="EX83" s="37">
        <v>698.61078172305599</v>
      </c>
      <c r="EY83" s="37">
        <v>683.33462229262489</v>
      </c>
      <c r="EZ83" s="37">
        <v>651.90038702384948</v>
      </c>
      <c r="FA83" s="37">
        <v>658.85048034163447</v>
      </c>
      <c r="FB83" s="37">
        <v>660.08318406246497</v>
      </c>
      <c r="FC83" s="37">
        <v>656.20881364334321</v>
      </c>
      <c r="FD83" s="37">
        <v>666.89278063504128</v>
      </c>
      <c r="FE83" s="37">
        <v>668.03541777667556</v>
      </c>
      <c r="FF83" s="37">
        <v>655.10452634647345</v>
      </c>
      <c r="FG83" s="37">
        <v>647.77021820298921</v>
      </c>
      <c r="FH83" s="37">
        <v>641.41084867897519</v>
      </c>
      <c r="FI83" s="37">
        <v>664.46490856172477</v>
      </c>
      <c r="FJ83" s="37">
        <v>675.44610850552908</v>
      </c>
      <c r="FK83" s="37">
        <v>683.19219624006951</v>
      </c>
      <c r="FL83" s="37">
        <v>673.58308657752309</v>
      </c>
      <c r="FM83" s="37">
        <v>666.24237955158344</v>
      </c>
      <c r="FN83" s="37">
        <v>671.59071049716192</v>
      </c>
      <c r="FO83" s="37">
        <v>683.06085559812834</v>
      </c>
      <c r="FP83" s="37">
        <v>659.05231564922929</v>
      </c>
      <c r="FQ83" s="37">
        <v>665.25259602748565</v>
      </c>
      <c r="FR83" s="37">
        <v>684.03682837111933</v>
      </c>
      <c r="FS83" s="37">
        <v>660.67038231245317</v>
      </c>
      <c r="FT83" s="37">
        <v>693.58121027120501</v>
      </c>
      <c r="FU83" s="37">
        <v>698.30785239841293</v>
      </c>
      <c r="FV83" s="37">
        <v>679.06115921281037</v>
      </c>
      <c r="FW83" s="37">
        <v>697.89118635526893</v>
      </c>
      <c r="FX83" s="37">
        <v>698.64213768956938</v>
      </c>
      <c r="FY83" s="37">
        <v>691.1797219922363</v>
      </c>
      <c r="FZ83" s="37">
        <v>674.17807551119654</v>
      </c>
      <c r="GA83" s="37">
        <v>693.08204337110305</v>
      </c>
      <c r="GB83" s="37">
        <v>703.46514064450264</v>
      </c>
      <c r="GC83" s="37">
        <v>701.01439079805948</v>
      </c>
      <c r="GD83" s="37">
        <v>709.9491770901883</v>
      </c>
      <c r="GE83" s="37">
        <v>706.99945762885875</v>
      </c>
      <c r="GF83" s="37">
        <v>691.91394166922316</v>
      </c>
      <c r="GG83" s="37">
        <v>660.1783582966716</v>
      </c>
      <c r="GH83" s="37">
        <v>681.86225929286695</v>
      </c>
      <c r="GI83" s="37">
        <v>684.81024228522836</v>
      </c>
      <c r="GJ83" s="37">
        <v>672.13729220333641</v>
      </c>
      <c r="GK83" s="37">
        <v>709.45520331324803</v>
      </c>
      <c r="GL83" s="37">
        <v>716.11368048338772</v>
      </c>
      <c r="GM83" s="37">
        <v>677.51184268021541</v>
      </c>
      <c r="GN83" s="37">
        <v>717.78164666827399</v>
      </c>
      <c r="GO83" s="37">
        <v>736.14141017962663</v>
      </c>
      <c r="GP83" s="37">
        <v>731.44891448564192</v>
      </c>
      <c r="GQ83" s="37">
        <v>744.96209908002345</v>
      </c>
      <c r="GR83" s="37">
        <v>783.16381421143251</v>
      </c>
      <c r="GS83" s="37">
        <v>796.16474295252488</v>
      </c>
      <c r="GT83" s="37">
        <v>814.7430285694021</v>
      </c>
      <c r="GU83" s="37">
        <v>786.57871865382197</v>
      </c>
      <c r="GV83" s="37">
        <v>757.76064193580214</v>
      </c>
      <c r="GW83" s="37">
        <v>793.78611371622901</v>
      </c>
      <c r="GX83" s="37">
        <v>769.72454477449139</v>
      </c>
      <c r="GY83" s="37">
        <v>825.97801155879915</v>
      </c>
      <c r="GZ83" s="37">
        <v>814.47350949939812</v>
      </c>
      <c r="HA83" s="37">
        <v>815.22734891946698</v>
      </c>
      <c r="HB83" s="37">
        <v>882.49992770095935</v>
      </c>
      <c r="HC83" s="37">
        <v>945.05798631522373</v>
      </c>
      <c r="HD83" s="37">
        <v>943.04741670295823</v>
      </c>
      <c r="HE83" s="37">
        <v>1009.364286824599</v>
      </c>
      <c r="HF83" s="37">
        <v>1021.2017770085301</v>
      </c>
      <c r="HG83" s="37">
        <v>1061.740937523804</v>
      </c>
      <c r="HH83" s="37">
        <v>1098.8398481941738</v>
      </c>
      <c r="HI83" s="37">
        <v>1160.4707500004781</v>
      </c>
      <c r="HJ83" s="37">
        <v>1162.4291045900966</v>
      </c>
      <c r="HK83" s="37">
        <v>1223.1584258224543</v>
      </c>
      <c r="HL83" s="37">
        <v>1293.8377027934598</v>
      </c>
      <c r="HM83" s="37">
        <v>1369.0226140352217</v>
      </c>
      <c r="HN83" s="37">
        <v>1387.8689945496221</v>
      </c>
      <c r="HO83" s="37">
        <v>1359.6010374835282</v>
      </c>
      <c r="HP83" s="37">
        <v>1355.9209320962791</v>
      </c>
      <c r="HQ83" s="37">
        <v>1384.6713439077323</v>
      </c>
      <c r="HR83" s="37">
        <v>1394.3582622109411</v>
      </c>
      <c r="HS83" s="37">
        <v>1441.00637213602</v>
      </c>
      <c r="HT83" s="37">
        <v>1485.6452519429024</v>
      </c>
      <c r="HU83" s="37">
        <v>1516.4690611757667</v>
      </c>
      <c r="HV83" s="37">
        <v>1622.3807135931479</v>
      </c>
      <c r="HW83" s="37">
        <v>1690.9874517797209</v>
      </c>
      <c r="HX83" s="37">
        <v>1667.7754504287398</v>
      </c>
      <c r="HY83" s="37">
        <v>1661.9757134724991</v>
      </c>
      <c r="HZ83" s="37">
        <v>1621.8497253608425</v>
      </c>
      <c r="IA83" s="37">
        <v>1501.5591825867659</v>
      </c>
      <c r="IB83" s="37">
        <v>1579.1377208425304</v>
      </c>
      <c r="IC83" s="37">
        <v>1548.941641358407</v>
      </c>
      <c r="ID83" s="37">
        <v>1637.5136464159675</v>
      </c>
      <c r="IE83" s="37">
        <v>1560.5446934732458</v>
      </c>
      <c r="IF83" s="37">
        <v>1511.9274228648035</v>
      </c>
      <c r="IG83" s="37">
        <v>1598.0143498935834</v>
      </c>
      <c r="IH83" s="37">
        <v>1586.0536348149217</v>
      </c>
      <c r="II83" s="37">
        <v>1716.1759062863002</v>
      </c>
      <c r="IJ83" s="37">
        <v>1716.5484737494151</v>
      </c>
      <c r="IK83" s="37">
        <v>1639.9405782154436</v>
      </c>
      <c r="IL83" s="37">
        <v>1646.4194827452138</v>
      </c>
      <c r="IM83" s="37">
        <v>1649.9263508726669</v>
      </c>
      <c r="IN83" s="37">
        <v>1694.5971619079355</v>
      </c>
    </row>
    <row r="84" spans="1:248" ht="15" x14ac:dyDescent="0.2">
      <c r="A84" s="11"/>
      <c r="D84" s="42" cm="1">
        <f t="array" aca="1" ref="D84" ca="1">+price2</f>
        <v>0</v>
      </c>
      <c r="F84" s="76">
        <v>79</v>
      </c>
      <c r="G84" s="37">
        <v>1121.8946886429501</v>
      </c>
      <c r="H84" s="37">
        <v>1093.1060820601799</v>
      </c>
      <c r="I84" s="37">
        <v>1090.0612781122957</v>
      </c>
      <c r="J84" s="37">
        <v>1102.803731794995</v>
      </c>
      <c r="K84" s="37">
        <v>1110.4406488254078</v>
      </c>
      <c r="L84" s="37">
        <v>1093.9838203734278</v>
      </c>
      <c r="M84" s="37">
        <v>1138.6400723377401</v>
      </c>
      <c r="N84" s="37">
        <v>1145.0513241659678</v>
      </c>
      <c r="O84" s="37">
        <v>1136.4993817335003</v>
      </c>
      <c r="P84" s="37">
        <v>1154.3761254591052</v>
      </c>
      <c r="Q84" s="37">
        <v>1195.5776524128692</v>
      </c>
      <c r="R84" s="37">
        <v>1312.9552644561131</v>
      </c>
      <c r="S84" s="37">
        <v>1381.8385698991019</v>
      </c>
      <c r="T84" s="37">
        <v>1350.4985301279376</v>
      </c>
      <c r="U84" s="37">
        <v>1284.0354038485732</v>
      </c>
      <c r="V84" s="37">
        <v>1329.8566587897662</v>
      </c>
      <c r="W84" s="37">
        <v>1346.3306999601864</v>
      </c>
      <c r="X84" s="37">
        <v>1321.1857505335488</v>
      </c>
      <c r="Y84" s="37">
        <v>1354.6790137003627</v>
      </c>
      <c r="Z84" s="37">
        <v>1358.7596348386121</v>
      </c>
      <c r="AA84" s="37">
        <v>1462.252076278405</v>
      </c>
      <c r="AB84" s="37">
        <v>1385.6330647723489</v>
      </c>
      <c r="AC84" s="37">
        <v>1394.8319711358163</v>
      </c>
      <c r="AD84" s="37">
        <v>1368.498261780519</v>
      </c>
      <c r="AE84" s="37">
        <v>1395.3825780532441</v>
      </c>
      <c r="AF84" s="37">
        <v>1392.4086235903187</v>
      </c>
      <c r="AG84" s="37">
        <v>1452.0486799277314</v>
      </c>
      <c r="AH84" s="37">
        <v>1484.6841565753448</v>
      </c>
      <c r="AI84" s="37">
        <v>1435.1278848555339</v>
      </c>
      <c r="AJ84" s="37">
        <v>1432.9413805034803</v>
      </c>
      <c r="AK84" s="37">
        <v>1448.8569234857616</v>
      </c>
      <c r="AL84" s="37">
        <v>1454.1929581401978</v>
      </c>
      <c r="AM84" s="37">
        <v>1462.1355536637936</v>
      </c>
      <c r="AN84" s="37">
        <v>1426.0419806155819</v>
      </c>
      <c r="AO84" s="37">
        <v>1479.621454557958</v>
      </c>
      <c r="AP84" s="37">
        <v>1406.7501133412695</v>
      </c>
      <c r="AQ84" s="37">
        <v>1410.6899078671345</v>
      </c>
      <c r="AR84" s="37">
        <v>1430.5586308367974</v>
      </c>
      <c r="AS84" s="37">
        <v>1387.5568220861696</v>
      </c>
      <c r="AT84" s="37">
        <v>1373.5813742754422</v>
      </c>
      <c r="AU84" s="37">
        <v>1366.0053479939195</v>
      </c>
      <c r="AV84" s="37">
        <v>1401.855093474793</v>
      </c>
      <c r="AW84" s="37">
        <v>1335.2681047436481</v>
      </c>
      <c r="AX84" s="37">
        <v>1307.988683213219</v>
      </c>
      <c r="AY84" s="37">
        <v>1343.8378605191067</v>
      </c>
      <c r="AZ84" s="37">
        <v>1396.128505270048</v>
      </c>
      <c r="BA84" s="37">
        <v>1404.5935385596911</v>
      </c>
      <c r="BB84" s="37">
        <v>1482.0138062642891</v>
      </c>
      <c r="BC84" s="37">
        <v>1469.7732733937733</v>
      </c>
      <c r="BD84" s="37">
        <v>1578.5977176706947</v>
      </c>
      <c r="BE84" s="37">
        <v>1693.8941574096975</v>
      </c>
      <c r="BF84" s="37">
        <v>1730.7789625476207</v>
      </c>
      <c r="BG84" s="37">
        <v>1729.4569203446442</v>
      </c>
      <c r="BH84" s="37">
        <v>1662.1456673117382</v>
      </c>
      <c r="BI84" s="37">
        <v>1653.2798171046243</v>
      </c>
      <c r="BJ84" s="37">
        <v>1657.4537555809832</v>
      </c>
      <c r="BK84" s="37">
        <v>1712.4056878482227</v>
      </c>
      <c r="BL84" s="37">
        <v>1739.4416349707762</v>
      </c>
      <c r="BM84" s="37">
        <v>1603.1503901314729</v>
      </c>
      <c r="BN84" s="37">
        <v>1580.7344988617008</v>
      </c>
      <c r="BO84" s="37">
        <v>1541.6404777363396</v>
      </c>
      <c r="BP84" s="37">
        <v>1628.430146364389</v>
      </c>
      <c r="BQ84" s="37">
        <v>1538.3746670308242</v>
      </c>
      <c r="BR84" s="37">
        <v>1517.0067231549849</v>
      </c>
      <c r="BS84" s="37">
        <v>1472.508504420754</v>
      </c>
      <c r="BT84" s="37">
        <v>1499.816169675996</v>
      </c>
      <c r="BU84" s="37">
        <v>1418.2494678858807</v>
      </c>
      <c r="BV84" s="37">
        <v>1384.0677132025723</v>
      </c>
      <c r="BW84" s="37">
        <v>1430.5269245964917</v>
      </c>
      <c r="BX84" s="37">
        <v>1454.2758704084383</v>
      </c>
      <c r="BY84" s="37">
        <v>1439.965259292504</v>
      </c>
      <c r="BZ84" s="37">
        <v>1534.4751484302164</v>
      </c>
      <c r="CA84" s="37">
        <v>1622.7588177133348</v>
      </c>
      <c r="CB84" s="37">
        <v>1527.4933930572606</v>
      </c>
      <c r="CC84" s="37">
        <v>1481.44032079829</v>
      </c>
      <c r="CD84" s="37">
        <v>1492.5332287080819</v>
      </c>
      <c r="CE84" s="37">
        <v>1598.9833390962685</v>
      </c>
      <c r="CF84" s="37">
        <v>1669.1288996516232</v>
      </c>
      <c r="CG84" s="37">
        <v>1641.8713396459675</v>
      </c>
      <c r="CH84" s="37">
        <v>1533.0673587652459</v>
      </c>
      <c r="CI84" s="37">
        <v>1620.1250172356627</v>
      </c>
      <c r="CJ84" s="37">
        <v>1558.5901183602239</v>
      </c>
      <c r="CK84" s="37">
        <v>1513.8829555084192</v>
      </c>
      <c r="CL84" s="37">
        <v>1518.0294411486416</v>
      </c>
      <c r="CM84" s="37">
        <v>1553.3766750005238</v>
      </c>
      <c r="CN84" s="37">
        <v>1554.8825093552475</v>
      </c>
      <c r="CO84" s="37">
        <v>1591.4095358097391</v>
      </c>
      <c r="CP84" s="37">
        <v>1557.6792460682648</v>
      </c>
      <c r="CQ84" s="37">
        <v>1589.9101670055998</v>
      </c>
      <c r="CR84" s="37">
        <v>1552.1864605784849</v>
      </c>
      <c r="CS84" s="37">
        <v>1510.8693047892111</v>
      </c>
      <c r="CT84" s="37">
        <v>1652.0619988909714</v>
      </c>
      <c r="CU84" s="37">
        <v>1688.7958403329801</v>
      </c>
      <c r="CV84" s="37">
        <v>1696.5169092847148</v>
      </c>
      <c r="CW84" s="37">
        <v>1711.2335449604841</v>
      </c>
      <c r="CX84" s="37">
        <v>1753.8328938017955</v>
      </c>
      <c r="CY84" s="37">
        <v>1634.1820411304182</v>
      </c>
      <c r="CZ84" s="37">
        <v>1717.5405273777842</v>
      </c>
      <c r="DA84" s="37">
        <v>1679.4983603355615</v>
      </c>
      <c r="DB84" s="37">
        <v>1563.6414879605652</v>
      </c>
      <c r="DC84" s="37">
        <v>1671.4415344421893</v>
      </c>
      <c r="DD84" s="37">
        <v>1634.0823770589157</v>
      </c>
      <c r="DE84" s="37">
        <v>1581.9255317379993</v>
      </c>
      <c r="DF84" s="37">
        <v>1588.4684822498862</v>
      </c>
      <c r="DG84" s="37">
        <v>1454.7430231272688</v>
      </c>
      <c r="DH84" s="37">
        <v>1422.2684359112629</v>
      </c>
      <c r="DI84" s="37">
        <v>1374.927735791365</v>
      </c>
      <c r="DJ84" s="37">
        <v>1228.3533901857527</v>
      </c>
      <c r="DK84" s="37">
        <v>1148.6234500559613</v>
      </c>
      <c r="DL84" s="37">
        <v>1082.1403274229458</v>
      </c>
      <c r="DM84" s="37">
        <v>1068.4420843676889</v>
      </c>
      <c r="DN84" s="37">
        <v>1066.285972275344</v>
      </c>
      <c r="DO84" s="37">
        <v>1085.1293825373614</v>
      </c>
      <c r="DP84" s="37">
        <v>1075.6499029093347</v>
      </c>
      <c r="DQ84" s="37">
        <v>1039.7891649054104</v>
      </c>
      <c r="DR84" s="37">
        <v>1005.8125214349772</v>
      </c>
      <c r="DS84" s="37">
        <v>1046.3468017809857</v>
      </c>
      <c r="DT84" s="37">
        <v>1075.1851075141774</v>
      </c>
      <c r="DU84" s="37">
        <v>1086.1337772852442</v>
      </c>
      <c r="DV84" s="37">
        <v>974.58197833131715</v>
      </c>
      <c r="DW84" s="37">
        <v>916.4865462485235</v>
      </c>
      <c r="DX84" s="37">
        <v>856.60614827780489</v>
      </c>
      <c r="DY84" s="37">
        <v>833.55153475609495</v>
      </c>
      <c r="DZ84" s="37">
        <v>851.49902535793103</v>
      </c>
      <c r="EA84" s="37">
        <v>806.69912704556384</v>
      </c>
      <c r="EB84" s="37">
        <v>819.04240443902222</v>
      </c>
      <c r="EC84" s="37">
        <v>825.78002788536867</v>
      </c>
      <c r="ED84" s="37">
        <v>763.74505160329113</v>
      </c>
      <c r="EE84" s="37">
        <v>792.12697936663062</v>
      </c>
      <c r="EF84" s="37">
        <v>816.92158468264302</v>
      </c>
      <c r="EG84" s="37">
        <v>861.14834784746131</v>
      </c>
      <c r="EH84" s="37">
        <v>901.07649522732424</v>
      </c>
      <c r="EI84" s="37">
        <v>953.65866348362874</v>
      </c>
      <c r="EJ84" s="37">
        <v>1022.4681134140834</v>
      </c>
      <c r="EK84" s="37">
        <v>971.07126978970518</v>
      </c>
      <c r="EL84" s="37">
        <v>934.06305909678338</v>
      </c>
      <c r="EM84" s="37">
        <v>999.28332724726124</v>
      </c>
      <c r="EN84" s="37">
        <v>1049.2992814108497</v>
      </c>
      <c r="EO84" s="37">
        <v>1091.3158775808399</v>
      </c>
      <c r="EP84" s="37">
        <v>1044.7907553478269</v>
      </c>
      <c r="EQ84" s="37">
        <v>1179.517675598353</v>
      </c>
      <c r="ER84" s="37">
        <v>1327.6232978691669</v>
      </c>
      <c r="ES84" s="37">
        <v>1279.959945254702</v>
      </c>
      <c r="ET84" s="37">
        <v>1341.8606783244206</v>
      </c>
      <c r="EU84" s="37">
        <v>1265.3927596855979</v>
      </c>
      <c r="EV84" s="37">
        <v>1257.0307818356885</v>
      </c>
      <c r="EW84" s="37">
        <v>1251.5862199097737</v>
      </c>
      <c r="EX84" s="37">
        <v>1380.0229327995373</v>
      </c>
      <c r="EY84" s="37">
        <v>1258.8735798520343</v>
      </c>
      <c r="EZ84" s="37">
        <v>1213.5461280243019</v>
      </c>
      <c r="FA84" s="37">
        <v>1299.2598786119536</v>
      </c>
      <c r="FB84" s="37">
        <v>1232.2605590233668</v>
      </c>
      <c r="FC84" s="37">
        <v>1117.4135685233393</v>
      </c>
      <c r="FD84" s="37">
        <v>1029.0184282304979</v>
      </c>
      <c r="FE84" s="37">
        <v>1040.9026351723649</v>
      </c>
      <c r="FF84" s="37">
        <v>1108.824414602401</v>
      </c>
      <c r="FG84" s="37">
        <v>1110.9783292764778</v>
      </c>
      <c r="FH84" s="37">
        <v>1154.7546106020543</v>
      </c>
      <c r="FI84" s="37">
        <v>1116.9676870728404</v>
      </c>
      <c r="FJ84" s="37">
        <v>1082.8014873216766</v>
      </c>
      <c r="FK84" s="37">
        <v>1068.3556014511312</v>
      </c>
      <c r="FL84" s="37">
        <v>1114.6109298500282</v>
      </c>
      <c r="FM84" s="37">
        <v>1130.8413259764868</v>
      </c>
      <c r="FN84" s="37">
        <v>1078.1108335739239</v>
      </c>
      <c r="FO84" s="37">
        <v>1103.8945269167973</v>
      </c>
      <c r="FP84" s="37">
        <v>1139.6357038499928</v>
      </c>
      <c r="FQ84" s="37">
        <v>1102.0746071186377</v>
      </c>
      <c r="FR84" s="37">
        <v>1141.9568119307014</v>
      </c>
      <c r="FS84" s="37">
        <v>1191.7281152960109</v>
      </c>
      <c r="FT84" s="37">
        <v>1259.3172005598619</v>
      </c>
      <c r="FU84" s="37">
        <v>1230.6527370282147</v>
      </c>
      <c r="FV84" s="37">
        <v>1148.2583037416632</v>
      </c>
      <c r="FW84" s="37">
        <v>1213.6537143729652</v>
      </c>
      <c r="FX84" s="37">
        <v>1180.2297051884464</v>
      </c>
      <c r="FY84" s="37">
        <v>1078.4092155066051</v>
      </c>
      <c r="FZ84" s="37">
        <v>1068.4105073532382</v>
      </c>
      <c r="GA84" s="37">
        <v>983.68893173655897</v>
      </c>
      <c r="GB84" s="37">
        <v>1025.0238393448435</v>
      </c>
      <c r="GC84" s="37">
        <v>984.03533627398963</v>
      </c>
      <c r="GD84" s="37">
        <v>1020.1273681623305</v>
      </c>
      <c r="GE84" s="37">
        <v>979.70514452226644</v>
      </c>
      <c r="GF84" s="37">
        <v>1025.2892953330377</v>
      </c>
      <c r="GG84" s="37">
        <v>964.98742819814197</v>
      </c>
      <c r="GH84" s="37">
        <v>957.20204483413329</v>
      </c>
      <c r="GI84" s="37">
        <v>1040.4575615158533</v>
      </c>
      <c r="GJ84" s="37">
        <v>1091.0894670174184</v>
      </c>
      <c r="GK84" s="37">
        <v>1134.6448128734137</v>
      </c>
      <c r="GL84" s="37">
        <v>1237.7832198380192</v>
      </c>
      <c r="GM84" s="37">
        <v>1117.2569116897391</v>
      </c>
      <c r="GN84" s="37">
        <v>938.50082310586527</v>
      </c>
      <c r="GO84" s="37">
        <v>922.70720661043015</v>
      </c>
      <c r="GP84" s="37">
        <v>869.38435148235396</v>
      </c>
      <c r="GQ84" s="37">
        <v>843.50910289747685</v>
      </c>
      <c r="GR84" s="37">
        <v>902.67708712921149</v>
      </c>
      <c r="GS84" s="37">
        <v>942.37335383808988</v>
      </c>
      <c r="GT84" s="37">
        <v>930.06794152036741</v>
      </c>
      <c r="GU84" s="37">
        <v>909.22214362595503</v>
      </c>
      <c r="GV84" s="37">
        <v>921.91000902507824</v>
      </c>
      <c r="GW84" s="37">
        <v>1035.1444800357692</v>
      </c>
      <c r="GX84" s="37">
        <v>954.22577708555639</v>
      </c>
      <c r="GY84" s="37">
        <v>851.67294290524217</v>
      </c>
      <c r="GZ84" s="37">
        <v>787.81658108260274</v>
      </c>
      <c r="HA84" s="37">
        <v>794.86610660398617</v>
      </c>
      <c r="HB84" s="37">
        <v>776.49946132743059</v>
      </c>
      <c r="HC84" s="37">
        <v>793.71483788398257</v>
      </c>
      <c r="HD84" s="37">
        <v>868.07611632887586</v>
      </c>
      <c r="HE84" s="37">
        <v>890.67690176906342</v>
      </c>
      <c r="HF84" s="37">
        <v>844.14282302865774</v>
      </c>
      <c r="HG84" s="37">
        <v>868.30330275888832</v>
      </c>
      <c r="HH84" s="37">
        <v>920.91801038344363</v>
      </c>
      <c r="HI84" s="37">
        <v>909.82020253578162</v>
      </c>
      <c r="HJ84" s="37">
        <v>1019.4363694723309</v>
      </c>
      <c r="HK84" s="37">
        <v>1118.1858566023379</v>
      </c>
      <c r="HL84" s="37">
        <v>1008.0921373921708</v>
      </c>
      <c r="HM84" s="37">
        <v>961.63614765506691</v>
      </c>
      <c r="HN84" s="37">
        <v>996.05302710355147</v>
      </c>
      <c r="HO84" s="37">
        <v>967.95605364240691</v>
      </c>
      <c r="HP84" s="37">
        <v>937.43889772865873</v>
      </c>
      <c r="HQ84" s="37">
        <v>924.1212971844609</v>
      </c>
      <c r="HR84" s="37">
        <v>993.80168260357902</v>
      </c>
      <c r="HS84" s="37">
        <v>945.58362173443459</v>
      </c>
      <c r="HT84" s="37">
        <v>928.80002579379834</v>
      </c>
      <c r="HU84" s="37">
        <v>1128.1285079125678</v>
      </c>
      <c r="HV84" s="37">
        <v>1057.6685562314817</v>
      </c>
      <c r="HW84" s="37">
        <v>1053.2398976929499</v>
      </c>
      <c r="HX84" s="37">
        <v>1047.1927896126779</v>
      </c>
      <c r="HY84" s="37">
        <v>1079.4165794112216</v>
      </c>
      <c r="HZ84" s="37">
        <v>1195.8012999975965</v>
      </c>
      <c r="IA84" s="37">
        <v>1076.7901726190771</v>
      </c>
      <c r="IB84" s="37">
        <v>1052.5660325055894</v>
      </c>
      <c r="IC84" s="37">
        <v>986.34832478127692</v>
      </c>
      <c r="ID84" s="37">
        <v>1048.2961579445778</v>
      </c>
      <c r="IE84" s="37">
        <v>1045.0118867026461</v>
      </c>
      <c r="IF84" s="37">
        <v>919.80485236143215</v>
      </c>
      <c r="IG84" s="37">
        <v>958.70293455046271</v>
      </c>
      <c r="IH84" s="37">
        <v>937.2295884167462</v>
      </c>
      <c r="II84" s="37">
        <v>959.32614882167502</v>
      </c>
      <c r="IJ84" s="37">
        <v>877.98851034596476</v>
      </c>
      <c r="IK84" s="37">
        <v>921.06837586004724</v>
      </c>
      <c r="IL84" s="37">
        <v>907.87619486250287</v>
      </c>
      <c r="IM84" s="37">
        <v>859.82830945732087</v>
      </c>
      <c r="IN84" s="37">
        <v>934.52865238629624</v>
      </c>
    </row>
    <row r="85" spans="1:248" ht="15" x14ac:dyDescent="0.2">
      <c r="A85" s="11"/>
      <c r="D85" s="42" cm="1">
        <f t="array" aca="1" ref="D85" ca="1">+price2</f>
        <v>0</v>
      </c>
      <c r="F85" s="76">
        <v>80</v>
      </c>
      <c r="G85" s="37">
        <v>1121.8946886429501</v>
      </c>
      <c r="H85" s="37">
        <v>1222.4341623731457</v>
      </c>
      <c r="I85" s="37">
        <v>1155.354186501849</v>
      </c>
      <c r="J85" s="37">
        <v>1239.3767245582947</v>
      </c>
      <c r="K85" s="37">
        <v>1239.1168483664285</v>
      </c>
      <c r="L85" s="37">
        <v>1247.2342240884786</v>
      </c>
      <c r="M85" s="37">
        <v>1180.2421550535055</v>
      </c>
      <c r="N85" s="37">
        <v>1147.0836820309357</v>
      </c>
      <c r="O85" s="37">
        <v>1144.6738507913831</v>
      </c>
      <c r="P85" s="37">
        <v>1172.7698698473935</v>
      </c>
      <c r="Q85" s="37">
        <v>1007.2392892255182</v>
      </c>
      <c r="R85" s="37">
        <v>967.80382978195757</v>
      </c>
      <c r="S85" s="37">
        <v>1015.1937194409674</v>
      </c>
      <c r="T85" s="37">
        <v>1017.9167670185054</v>
      </c>
      <c r="U85" s="37">
        <v>1015.7298306250607</v>
      </c>
      <c r="V85" s="37">
        <v>949.81474671373701</v>
      </c>
      <c r="W85" s="37">
        <v>964.97364353907778</v>
      </c>
      <c r="X85" s="37">
        <v>966.55806631609403</v>
      </c>
      <c r="Y85" s="37">
        <v>995.93757619785322</v>
      </c>
      <c r="Z85" s="37">
        <v>943.7969991110408</v>
      </c>
      <c r="AA85" s="37">
        <v>1049.5745216059231</v>
      </c>
      <c r="AB85" s="37">
        <v>1132.9338225835227</v>
      </c>
      <c r="AC85" s="37">
        <v>1149.6319447550379</v>
      </c>
      <c r="AD85" s="37">
        <v>1108.2020606913668</v>
      </c>
      <c r="AE85" s="37">
        <v>1144.2193159971418</v>
      </c>
      <c r="AF85" s="37">
        <v>1185.8820469847233</v>
      </c>
      <c r="AG85" s="37">
        <v>1169.7617465069866</v>
      </c>
      <c r="AH85" s="37">
        <v>1197.547314896726</v>
      </c>
      <c r="AI85" s="37">
        <v>1219.8539358375951</v>
      </c>
      <c r="AJ85" s="37">
        <v>1291.1675269484947</v>
      </c>
      <c r="AK85" s="37">
        <v>1286.7118518091029</v>
      </c>
      <c r="AL85" s="37">
        <v>1370.3303845076446</v>
      </c>
      <c r="AM85" s="37">
        <v>1366.1341350694947</v>
      </c>
      <c r="AN85" s="37">
        <v>1364.6590539530414</v>
      </c>
      <c r="AO85" s="37">
        <v>1434.107037827757</v>
      </c>
      <c r="AP85" s="37">
        <v>1345.0852140108641</v>
      </c>
      <c r="AQ85" s="37">
        <v>1287.6205925645106</v>
      </c>
      <c r="AR85" s="37">
        <v>1416.0123781795096</v>
      </c>
      <c r="AS85" s="37">
        <v>1525.8388144745738</v>
      </c>
      <c r="AT85" s="37">
        <v>1586.2645261005639</v>
      </c>
      <c r="AU85" s="37">
        <v>1663.3287726186247</v>
      </c>
      <c r="AV85" s="37">
        <v>1521.8967335359596</v>
      </c>
      <c r="AW85" s="37">
        <v>1440.5436532948036</v>
      </c>
      <c r="AX85" s="37">
        <v>1409.0109953686804</v>
      </c>
      <c r="AY85" s="37">
        <v>1379.094764035392</v>
      </c>
      <c r="AZ85" s="37">
        <v>1395.8297277708141</v>
      </c>
      <c r="BA85" s="37">
        <v>1521.1953577206011</v>
      </c>
      <c r="BB85" s="37">
        <v>1546.9774939634224</v>
      </c>
      <c r="BC85" s="37">
        <v>1551.0154547928714</v>
      </c>
      <c r="BD85" s="37">
        <v>1651.2649459069246</v>
      </c>
      <c r="BE85" s="37">
        <v>1659.3954818120492</v>
      </c>
      <c r="BF85" s="37">
        <v>1693.7329447699997</v>
      </c>
      <c r="BG85" s="37">
        <v>1589.6321183621062</v>
      </c>
      <c r="BH85" s="37">
        <v>1414.0460754670075</v>
      </c>
      <c r="BI85" s="37">
        <v>1358.19157902354</v>
      </c>
      <c r="BJ85" s="37">
        <v>1306.6642631939044</v>
      </c>
      <c r="BK85" s="37">
        <v>1328.1354285446043</v>
      </c>
      <c r="BL85" s="37">
        <v>1416.5960562595885</v>
      </c>
      <c r="BM85" s="37">
        <v>1401.2932436081501</v>
      </c>
      <c r="BN85" s="37">
        <v>1383.4576511044349</v>
      </c>
      <c r="BO85" s="37">
        <v>1321.6727572539696</v>
      </c>
      <c r="BP85" s="37">
        <v>1460.6316945145181</v>
      </c>
      <c r="BQ85" s="37">
        <v>1501.4125879597484</v>
      </c>
      <c r="BR85" s="37">
        <v>1638.2135035571457</v>
      </c>
      <c r="BS85" s="37">
        <v>1640.2207263873393</v>
      </c>
      <c r="BT85" s="37">
        <v>1420.9124526278413</v>
      </c>
      <c r="BU85" s="37">
        <v>1319.0145598385341</v>
      </c>
      <c r="BV85" s="37">
        <v>1285.5908998373038</v>
      </c>
      <c r="BW85" s="37">
        <v>1305.6773185913064</v>
      </c>
      <c r="BX85" s="37">
        <v>1460.8905424728764</v>
      </c>
      <c r="BY85" s="37">
        <v>1357.469823432014</v>
      </c>
      <c r="BZ85" s="37">
        <v>1356.3877871362827</v>
      </c>
      <c r="CA85" s="37">
        <v>1314.313503073429</v>
      </c>
      <c r="CB85" s="37">
        <v>1182.0929719161622</v>
      </c>
      <c r="CC85" s="37">
        <v>1097.4944112562657</v>
      </c>
      <c r="CD85" s="37">
        <v>1110.8950925808547</v>
      </c>
      <c r="CE85" s="37">
        <v>1161.227129528216</v>
      </c>
      <c r="CF85" s="37">
        <v>1135.6676145832096</v>
      </c>
      <c r="CG85" s="37">
        <v>1102.9843432163318</v>
      </c>
      <c r="CH85" s="37">
        <v>1188.6253594940345</v>
      </c>
      <c r="CI85" s="37">
        <v>1231.6634355870897</v>
      </c>
      <c r="CJ85" s="37">
        <v>1223.1890903110616</v>
      </c>
      <c r="CK85" s="37">
        <v>1124.0030537837677</v>
      </c>
      <c r="CL85" s="37">
        <v>1116.9690090111203</v>
      </c>
      <c r="CM85" s="37">
        <v>986.41050274816791</v>
      </c>
      <c r="CN85" s="37">
        <v>920.69264530503381</v>
      </c>
      <c r="CO85" s="37">
        <v>990.99875875817679</v>
      </c>
      <c r="CP85" s="37">
        <v>1037.8257671627005</v>
      </c>
      <c r="CQ85" s="37">
        <v>1056.2752444737325</v>
      </c>
      <c r="CR85" s="37">
        <v>1143.3904029162286</v>
      </c>
      <c r="CS85" s="37">
        <v>1097.486954001306</v>
      </c>
      <c r="CT85" s="37">
        <v>1173.5894142745531</v>
      </c>
      <c r="CU85" s="37">
        <v>1194.4913118655768</v>
      </c>
      <c r="CV85" s="37">
        <v>1062.5103437865469</v>
      </c>
      <c r="CW85" s="37">
        <v>1078.2141693985445</v>
      </c>
      <c r="CX85" s="37">
        <v>1061.1533693555307</v>
      </c>
      <c r="CY85" s="37">
        <v>1027.9979430553487</v>
      </c>
      <c r="CZ85" s="37">
        <v>1006.1942820116292</v>
      </c>
      <c r="DA85" s="37">
        <v>1074.8748095075366</v>
      </c>
      <c r="DB85" s="37">
        <v>1008.630372401851</v>
      </c>
      <c r="DC85" s="37">
        <v>984.6274520752512</v>
      </c>
      <c r="DD85" s="37">
        <v>872.81354592634455</v>
      </c>
      <c r="DE85" s="37">
        <v>776.32476625719789</v>
      </c>
      <c r="DF85" s="37">
        <v>734.71157506300528</v>
      </c>
      <c r="DG85" s="37">
        <v>806.86103248589757</v>
      </c>
      <c r="DH85" s="37">
        <v>796.35580086302798</v>
      </c>
      <c r="DI85" s="37">
        <v>842.11926466979503</v>
      </c>
      <c r="DJ85" s="37">
        <v>834.19098741515677</v>
      </c>
      <c r="DK85" s="37">
        <v>777.41603941910375</v>
      </c>
      <c r="DL85" s="37">
        <v>729.85412962270175</v>
      </c>
      <c r="DM85" s="37">
        <v>816.46507029874556</v>
      </c>
      <c r="DN85" s="37">
        <v>838.80664015422758</v>
      </c>
      <c r="DO85" s="37">
        <v>787.97498923282092</v>
      </c>
      <c r="DP85" s="37">
        <v>761.93662076824626</v>
      </c>
      <c r="DQ85" s="37">
        <v>720.13392796437483</v>
      </c>
      <c r="DR85" s="37">
        <v>687.82612525609272</v>
      </c>
      <c r="DS85" s="37">
        <v>651.78038097463764</v>
      </c>
      <c r="DT85" s="37">
        <v>676.6209699978923</v>
      </c>
      <c r="DU85" s="37">
        <v>634.52422993320067</v>
      </c>
      <c r="DV85" s="37">
        <v>639.53213354759953</v>
      </c>
      <c r="DW85" s="37">
        <v>645.61743044104662</v>
      </c>
      <c r="DX85" s="37">
        <v>675.80821765834605</v>
      </c>
      <c r="DY85" s="37">
        <v>652.78828016968203</v>
      </c>
      <c r="DZ85" s="37">
        <v>645.94326046091714</v>
      </c>
      <c r="EA85" s="37">
        <v>644.89585854878874</v>
      </c>
      <c r="EB85" s="37">
        <v>632.76157746758042</v>
      </c>
      <c r="EC85" s="37">
        <v>606.30799678134917</v>
      </c>
      <c r="ED85" s="37">
        <v>586.43911541491525</v>
      </c>
      <c r="EE85" s="37">
        <v>600.49978997693677</v>
      </c>
      <c r="EF85" s="37">
        <v>639.25849163377563</v>
      </c>
      <c r="EG85" s="37">
        <v>744.92563315893494</v>
      </c>
      <c r="EH85" s="37">
        <v>674.03975193356075</v>
      </c>
      <c r="EI85" s="37">
        <v>724.53840371481272</v>
      </c>
      <c r="EJ85" s="37">
        <v>793.25087365013997</v>
      </c>
      <c r="EK85" s="37">
        <v>711.57740896515702</v>
      </c>
      <c r="EL85" s="37">
        <v>746.53092124721854</v>
      </c>
      <c r="EM85" s="37">
        <v>788.31144036070009</v>
      </c>
      <c r="EN85" s="37">
        <v>844.5187209560396</v>
      </c>
      <c r="EO85" s="37">
        <v>832.43763870169573</v>
      </c>
      <c r="EP85" s="37">
        <v>851.23673533500835</v>
      </c>
      <c r="EQ85" s="37">
        <v>816.98932247614061</v>
      </c>
      <c r="ER85" s="37">
        <v>760.99699702256487</v>
      </c>
      <c r="ES85" s="37">
        <v>683.33054625856641</v>
      </c>
      <c r="ET85" s="37">
        <v>711.10128128727263</v>
      </c>
      <c r="EU85" s="37">
        <v>767.50420008060348</v>
      </c>
      <c r="EV85" s="37">
        <v>656.94834245270977</v>
      </c>
      <c r="EW85" s="37">
        <v>740.10570256732444</v>
      </c>
      <c r="EX85" s="37">
        <v>688.85100929459952</v>
      </c>
      <c r="EY85" s="37">
        <v>629.98959647981837</v>
      </c>
      <c r="EZ85" s="37">
        <v>618.17836752066</v>
      </c>
      <c r="FA85" s="37">
        <v>595.76947111250945</v>
      </c>
      <c r="FB85" s="37">
        <v>552.3606250987375</v>
      </c>
      <c r="FC85" s="37">
        <v>556.51720019662423</v>
      </c>
      <c r="FD85" s="37">
        <v>613.90520630639082</v>
      </c>
      <c r="FE85" s="37">
        <v>582.938109696011</v>
      </c>
      <c r="FF85" s="37">
        <v>532.03979542905711</v>
      </c>
      <c r="FG85" s="37">
        <v>542.95863950313992</v>
      </c>
      <c r="FH85" s="37">
        <v>678.80483842285685</v>
      </c>
      <c r="FI85" s="37">
        <v>655.70468871523167</v>
      </c>
      <c r="FJ85" s="37">
        <v>632.92248131013525</v>
      </c>
      <c r="FK85" s="37">
        <v>767.05020026204511</v>
      </c>
      <c r="FL85" s="37">
        <v>714.9722806053054</v>
      </c>
      <c r="FM85" s="37">
        <v>702.23876497086337</v>
      </c>
      <c r="FN85" s="37">
        <v>642.82403087519856</v>
      </c>
      <c r="FO85" s="37">
        <v>630.85197687054006</v>
      </c>
      <c r="FP85" s="37">
        <v>658.77124348588166</v>
      </c>
      <c r="FQ85" s="37">
        <v>617.81219713395967</v>
      </c>
      <c r="FR85" s="37">
        <v>609.98830467649032</v>
      </c>
      <c r="FS85" s="37">
        <v>575.59697008427383</v>
      </c>
      <c r="FT85" s="37">
        <v>559.65123496239164</v>
      </c>
      <c r="FU85" s="37">
        <v>553.66277195069597</v>
      </c>
      <c r="FV85" s="37">
        <v>534.91200184312754</v>
      </c>
      <c r="FW85" s="37">
        <v>512.91563323132482</v>
      </c>
      <c r="FX85" s="37">
        <v>499.90764597322567</v>
      </c>
      <c r="FY85" s="37">
        <v>552.84305703437144</v>
      </c>
      <c r="FZ85" s="37">
        <v>562.61787223109991</v>
      </c>
      <c r="GA85" s="37">
        <v>601.71520928713142</v>
      </c>
      <c r="GB85" s="37">
        <v>603.38055134383831</v>
      </c>
      <c r="GC85" s="37">
        <v>631.8701535828211</v>
      </c>
      <c r="GD85" s="37">
        <v>631.63727825004935</v>
      </c>
      <c r="GE85" s="37">
        <v>594.21467997442562</v>
      </c>
      <c r="GF85" s="37">
        <v>536.63281922524266</v>
      </c>
      <c r="GG85" s="37">
        <v>547.70970111463566</v>
      </c>
      <c r="GH85" s="37">
        <v>595.3551408221457</v>
      </c>
      <c r="GI85" s="37">
        <v>649.27475303919937</v>
      </c>
      <c r="GJ85" s="37">
        <v>556.37274620394248</v>
      </c>
      <c r="GK85" s="37">
        <v>524.90425574447761</v>
      </c>
      <c r="GL85" s="37">
        <v>533.73828463177676</v>
      </c>
      <c r="GM85" s="37">
        <v>503.38763241601407</v>
      </c>
      <c r="GN85" s="37">
        <v>568.05792137700507</v>
      </c>
      <c r="GO85" s="37">
        <v>566.32671750782561</v>
      </c>
      <c r="GP85" s="37">
        <v>590.83614235406787</v>
      </c>
      <c r="GQ85" s="37">
        <v>555.40989814677596</v>
      </c>
      <c r="GR85" s="37">
        <v>555.72160773801977</v>
      </c>
      <c r="GS85" s="37">
        <v>581.44692069509415</v>
      </c>
      <c r="GT85" s="37">
        <v>591.88088020010912</v>
      </c>
      <c r="GU85" s="37">
        <v>559.3727841073121</v>
      </c>
      <c r="GV85" s="37">
        <v>604.03159900773107</v>
      </c>
      <c r="GW85" s="37">
        <v>564.09167244721721</v>
      </c>
      <c r="GX85" s="37">
        <v>534.82806392222119</v>
      </c>
      <c r="GY85" s="37">
        <v>556.46254076077878</v>
      </c>
      <c r="GZ85" s="37">
        <v>532.15302393276079</v>
      </c>
      <c r="HA85" s="37">
        <v>600.43602251837001</v>
      </c>
      <c r="HB85" s="37">
        <v>623.55970282179157</v>
      </c>
      <c r="HC85" s="37">
        <v>677.356408736037</v>
      </c>
      <c r="HD85" s="37">
        <v>656.65179804641321</v>
      </c>
      <c r="HE85" s="37">
        <v>710.5947525358647</v>
      </c>
      <c r="HF85" s="37">
        <v>647.51354234698681</v>
      </c>
      <c r="HG85" s="37">
        <v>635.8257118714472</v>
      </c>
      <c r="HH85" s="37">
        <v>711.29299491176562</v>
      </c>
      <c r="HI85" s="37">
        <v>766.26930344318214</v>
      </c>
      <c r="HJ85" s="37">
        <v>885.97220843698449</v>
      </c>
      <c r="HK85" s="37">
        <v>909.45747306146791</v>
      </c>
      <c r="HL85" s="37">
        <v>735.34040831133677</v>
      </c>
      <c r="HM85" s="37">
        <v>740.40666403764101</v>
      </c>
      <c r="HN85" s="37">
        <v>774.5031922404138</v>
      </c>
      <c r="HO85" s="37">
        <v>840.67697239820609</v>
      </c>
      <c r="HP85" s="37">
        <v>763.96782562793157</v>
      </c>
      <c r="HQ85" s="37">
        <v>630.55856014872575</v>
      </c>
      <c r="HR85" s="37">
        <v>629.9660778726294</v>
      </c>
      <c r="HS85" s="37">
        <v>651.02985631885758</v>
      </c>
      <c r="HT85" s="37">
        <v>670.33651126229859</v>
      </c>
      <c r="HU85" s="37">
        <v>682.34050324125144</v>
      </c>
      <c r="HV85" s="37">
        <v>752.23214929794187</v>
      </c>
      <c r="HW85" s="37">
        <v>675.57648584603385</v>
      </c>
      <c r="HX85" s="37">
        <v>685.58437979307587</v>
      </c>
      <c r="HY85" s="37">
        <v>663.58609042029752</v>
      </c>
      <c r="HZ85" s="37">
        <v>646.72226005820335</v>
      </c>
      <c r="IA85" s="37">
        <v>670.37650593903606</v>
      </c>
      <c r="IB85" s="37">
        <v>704.54249681075601</v>
      </c>
      <c r="IC85" s="37">
        <v>711.74996090650416</v>
      </c>
      <c r="ID85" s="37">
        <v>682.54996676372798</v>
      </c>
      <c r="IE85" s="37">
        <v>667.70038343442843</v>
      </c>
      <c r="IF85" s="37">
        <v>601.26066858702893</v>
      </c>
      <c r="IG85" s="37">
        <v>632.00501186102974</v>
      </c>
      <c r="IH85" s="37">
        <v>689.27625903532351</v>
      </c>
      <c r="II85" s="37">
        <v>651.01113632366616</v>
      </c>
      <c r="IJ85" s="37">
        <v>611.87804544228038</v>
      </c>
      <c r="IK85" s="37">
        <v>683.17068023488946</v>
      </c>
      <c r="IL85" s="37">
        <v>647.05797439476555</v>
      </c>
      <c r="IM85" s="37">
        <v>692.27607889115302</v>
      </c>
      <c r="IN85" s="37">
        <v>694.5263364472836</v>
      </c>
    </row>
    <row r="86" spans="1:248" ht="15" x14ac:dyDescent="0.2">
      <c r="A86" s="11"/>
      <c r="D86" s="42" cm="1">
        <f t="array" aca="1" ref="D86" ca="1">+price2</f>
        <v>128.90815448021945</v>
      </c>
      <c r="F86" s="76">
        <v>81</v>
      </c>
      <c r="G86" s="37">
        <v>1121.8946886429501</v>
      </c>
      <c r="H86" s="37">
        <v>1111.7973097115951</v>
      </c>
      <c r="I86" s="37">
        <v>1087.6261325405512</v>
      </c>
      <c r="J86" s="37">
        <v>1085.2589468953565</v>
      </c>
      <c r="K86" s="37">
        <v>1117.8517394158487</v>
      </c>
      <c r="L86" s="37">
        <v>1117.5482832993264</v>
      </c>
      <c r="M86" s="37">
        <v>1118.7329340679553</v>
      </c>
      <c r="N86" s="37">
        <v>1090.1157731587205</v>
      </c>
      <c r="O86" s="37">
        <v>1092.7252432613222</v>
      </c>
      <c r="P86" s="37">
        <v>1204.9325827006085</v>
      </c>
      <c r="Q86" s="37">
        <v>1245.0831311989098</v>
      </c>
      <c r="R86" s="37">
        <v>1241.8859151228032</v>
      </c>
      <c r="S86" s="37">
        <v>1208.6496009263503</v>
      </c>
      <c r="T86" s="37">
        <v>1236.8113925327827</v>
      </c>
      <c r="U86" s="37">
        <v>1269.9183389542975</v>
      </c>
      <c r="V86" s="37">
        <v>1229.4913263598785</v>
      </c>
      <c r="W86" s="37">
        <v>1256.835269996061</v>
      </c>
      <c r="X86" s="37">
        <v>1279.8221514780778</v>
      </c>
      <c r="Y86" s="37">
        <v>1288.7290589075703</v>
      </c>
      <c r="Z86" s="37">
        <v>1338.8175194344713</v>
      </c>
      <c r="AA86" s="37">
        <v>1270.4741236155646</v>
      </c>
      <c r="AB86" s="37">
        <v>1262.7036603588247</v>
      </c>
      <c r="AC86" s="37">
        <v>1273.9705559622255</v>
      </c>
      <c r="AD86" s="37">
        <v>1274.7513679755427</v>
      </c>
      <c r="AE86" s="37">
        <v>1298.1969305284595</v>
      </c>
      <c r="AF86" s="37">
        <v>1194.8153139969645</v>
      </c>
      <c r="AG86" s="37">
        <v>1202.5962981701018</v>
      </c>
      <c r="AH86" s="37">
        <v>1252.1848324105404</v>
      </c>
      <c r="AI86" s="37">
        <v>1227.1066633100108</v>
      </c>
      <c r="AJ86" s="37">
        <v>1182.3158906136684</v>
      </c>
      <c r="AK86" s="37">
        <v>1161.7771742089551</v>
      </c>
      <c r="AL86" s="37">
        <v>1110.1951559472802</v>
      </c>
      <c r="AM86" s="37">
        <v>1120.7286819480762</v>
      </c>
      <c r="AN86" s="37">
        <v>1079.0896244156779</v>
      </c>
      <c r="AO86" s="37">
        <v>1102.995655418616</v>
      </c>
      <c r="AP86" s="37">
        <v>1095.982259508681</v>
      </c>
      <c r="AQ86" s="37">
        <v>1005.9127473506801</v>
      </c>
      <c r="AR86" s="37">
        <v>955.10433094153041</v>
      </c>
      <c r="AS86" s="37">
        <v>1017.3798478398498</v>
      </c>
      <c r="AT86" s="37">
        <v>1028.4139716477605</v>
      </c>
      <c r="AU86" s="37">
        <v>992.46045725878889</v>
      </c>
      <c r="AV86" s="37">
        <v>976.56240842479883</v>
      </c>
      <c r="AW86" s="37">
        <v>961.70704487338946</v>
      </c>
      <c r="AX86" s="37">
        <v>970.34326628673659</v>
      </c>
      <c r="AY86" s="37">
        <v>1046.2009251448185</v>
      </c>
      <c r="AZ86" s="37">
        <v>1030.8983482446233</v>
      </c>
      <c r="BA86" s="37">
        <v>977.42640350842839</v>
      </c>
      <c r="BB86" s="37">
        <v>898.3280164997434</v>
      </c>
      <c r="BC86" s="37">
        <v>859.43724498044628</v>
      </c>
      <c r="BD86" s="37">
        <v>933.44720521030058</v>
      </c>
      <c r="BE86" s="37">
        <v>950.26525930307093</v>
      </c>
      <c r="BF86" s="37">
        <v>901.26558654092969</v>
      </c>
      <c r="BG86" s="37">
        <v>900.91564387668518</v>
      </c>
      <c r="BH86" s="37">
        <v>842.0316866649689</v>
      </c>
      <c r="BI86" s="37">
        <v>876.08173050585583</v>
      </c>
      <c r="BJ86" s="37">
        <v>862.16397355152867</v>
      </c>
      <c r="BK86" s="37">
        <v>878.80718003767163</v>
      </c>
      <c r="BL86" s="37">
        <v>861.53047107633972</v>
      </c>
      <c r="BM86" s="37">
        <v>904.89409546750699</v>
      </c>
      <c r="BN86" s="37">
        <v>934.11261661780111</v>
      </c>
      <c r="BO86" s="37">
        <v>923.37236123760124</v>
      </c>
      <c r="BP86" s="37">
        <v>911.27670257512648</v>
      </c>
      <c r="BQ86" s="37">
        <v>942.45785644230568</v>
      </c>
      <c r="BR86" s="37">
        <v>965.15426089146456</v>
      </c>
      <c r="BS86" s="37">
        <v>983.23862856119138</v>
      </c>
      <c r="BT86" s="37">
        <v>1039.9223588230338</v>
      </c>
      <c r="BU86" s="37">
        <v>1061.5992185303382</v>
      </c>
      <c r="BV86" s="37">
        <v>1041.0282962600472</v>
      </c>
      <c r="BW86" s="37">
        <v>1011.5450879501791</v>
      </c>
      <c r="BX86" s="37">
        <v>971.47138453181424</v>
      </c>
      <c r="BY86" s="37">
        <v>922.64113722447485</v>
      </c>
      <c r="BZ86" s="37">
        <v>953.86651447277234</v>
      </c>
      <c r="CA86" s="37">
        <v>980.54579771325825</v>
      </c>
      <c r="CB86" s="37">
        <v>1034.6735562763931</v>
      </c>
      <c r="CC86" s="37">
        <v>1025.8659844328813</v>
      </c>
      <c r="CD86" s="37">
        <v>1033.2335571465835</v>
      </c>
      <c r="CE86" s="37">
        <v>976.64878012314728</v>
      </c>
      <c r="CF86" s="37">
        <v>987.53187908441203</v>
      </c>
      <c r="CG86" s="37">
        <v>1056.937050267316</v>
      </c>
      <c r="CH86" s="37">
        <v>1050.3956380816339</v>
      </c>
      <c r="CI86" s="37">
        <v>1068.6770971475241</v>
      </c>
      <c r="CJ86" s="37">
        <v>987.9588888121441</v>
      </c>
      <c r="CK86" s="37">
        <v>1010.7369202874195</v>
      </c>
      <c r="CL86" s="37">
        <v>1010.5655141729894</v>
      </c>
      <c r="CM86" s="37">
        <v>993.44679775508666</v>
      </c>
      <c r="CN86" s="37">
        <v>969.31829239483</v>
      </c>
      <c r="CO86" s="37">
        <v>1055.5552245555566</v>
      </c>
      <c r="CP86" s="37">
        <v>1047.8997900910392</v>
      </c>
      <c r="CQ86" s="37">
        <v>1037.3277664069831</v>
      </c>
      <c r="CR86" s="37">
        <v>1020.4339765096429</v>
      </c>
      <c r="CS86" s="37">
        <v>989.92255893622757</v>
      </c>
      <c r="CT86" s="37">
        <v>1009.1615249458614</v>
      </c>
      <c r="CU86" s="37">
        <v>1052.2325981577915</v>
      </c>
      <c r="CV86" s="37">
        <v>1057.5230109748634</v>
      </c>
      <c r="CW86" s="37">
        <v>1091.0943722742463</v>
      </c>
      <c r="CX86" s="37">
        <v>1068.3756940612911</v>
      </c>
      <c r="CY86" s="37">
        <v>1000.2766818996785</v>
      </c>
      <c r="CZ86" s="37">
        <v>992.48714953764875</v>
      </c>
      <c r="DA86" s="37">
        <v>999.6439074102334</v>
      </c>
      <c r="DB86" s="37">
        <v>1001.2074477799491</v>
      </c>
      <c r="DC86" s="37">
        <v>983.41302261321152</v>
      </c>
      <c r="DD86" s="37">
        <v>929.41756541306313</v>
      </c>
      <c r="DE86" s="37">
        <v>966.29037135205954</v>
      </c>
      <c r="DF86" s="37">
        <v>1027.1795571099842</v>
      </c>
      <c r="DG86" s="37">
        <v>1044.6282209536071</v>
      </c>
      <c r="DH86" s="37">
        <v>1066.0672846764521</v>
      </c>
      <c r="DI86" s="37">
        <v>1075.1829420974034</v>
      </c>
      <c r="DJ86" s="37">
        <v>971.87028048809952</v>
      </c>
      <c r="DK86" s="37">
        <v>959.53089824708331</v>
      </c>
      <c r="DL86" s="37">
        <v>988.95909631903794</v>
      </c>
      <c r="DM86" s="37">
        <v>947.7294770097518</v>
      </c>
      <c r="DN86" s="37">
        <v>982.01803757718176</v>
      </c>
      <c r="DO86" s="37">
        <v>949.23845076563214</v>
      </c>
      <c r="DP86" s="37">
        <v>985.72623885794087</v>
      </c>
      <c r="DQ86" s="37">
        <v>945.87875297339644</v>
      </c>
      <c r="DR86" s="37">
        <v>1004.6557305555647</v>
      </c>
      <c r="DS86" s="37">
        <v>1027.8512983112676</v>
      </c>
      <c r="DT86" s="37">
        <v>1050.9068287008661</v>
      </c>
      <c r="DU86" s="37">
        <v>1043.3893169629516</v>
      </c>
      <c r="DV86" s="37">
        <v>1038.9543948923774</v>
      </c>
      <c r="DW86" s="37">
        <v>1107.8889992024974</v>
      </c>
      <c r="DX86" s="37">
        <v>1144.8690743199368</v>
      </c>
      <c r="DY86" s="37">
        <v>1147.3706721357551</v>
      </c>
      <c r="DZ86" s="37">
        <v>1175.1107017276081</v>
      </c>
      <c r="EA86" s="37">
        <v>1189.5773267170623</v>
      </c>
      <c r="EB86" s="37">
        <v>1151.3298214971724</v>
      </c>
      <c r="EC86" s="37">
        <v>1150.6350739685543</v>
      </c>
      <c r="ED86" s="37">
        <v>1127.6966093054657</v>
      </c>
      <c r="EE86" s="37">
        <v>1123.3084239388099</v>
      </c>
      <c r="EF86" s="37">
        <v>1084.0891368625457</v>
      </c>
      <c r="EG86" s="37">
        <v>1020.3485546181485</v>
      </c>
      <c r="EH86" s="37">
        <v>1024.2811896845781</v>
      </c>
      <c r="EI86" s="37">
        <v>1001.8191836890938</v>
      </c>
      <c r="EJ86" s="37">
        <v>977.21970413175063</v>
      </c>
      <c r="EK86" s="37">
        <v>1076.8142782348855</v>
      </c>
      <c r="EL86" s="37">
        <v>1078.0104434759216</v>
      </c>
      <c r="EM86" s="37">
        <v>1088.5908598103699</v>
      </c>
      <c r="EN86" s="37">
        <v>1050.2600377274509</v>
      </c>
      <c r="EO86" s="37">
        <v>1071.0160836434786</v>
      </c>
      <c r="EP86" s="37">
        <v>1060.2707593046521</v>
      </c>
      <c r="EQ86" s="37">
        <v>1034.8328415903168</v>
      </c>
      <c r="ER86" s="37">
        <v>1028.7909694861382</v>
      </c>
      <c r="ES86" s="37">
        <v>1105.6733619584352</v>
      </c>
      <c r="ET86" s="37">
        <v>1139.325446217747</v>
      </c>
      <c r="EU86" s="37">
        <v>1176.0887524910361</v>
      </c>
      <c r="EV86" s="37">
        <v>1142.5947307944039</v>
      </c>
      <c r="EW86" s="37">
        <v>1148.0523858830886</v>
      </c>
      <c r="EX86" s="37">
        <v>1088.0258077446874</v>
      </c>
      <c r="EY86" s="37">
        <v>1063.8961880507088</v>
      </c>
      <c r="EZ86" s="37">
        <v>1046.2602006479224</v>
      </c>
      <c r="FA86" s="37">
        <v>1038.2803045513112</v>
      </c>
      <c r="FB86" s="37">
        <v>1057.045255674461</v>
      </c>
      <c r="FC86" s="37">
        <v>1033.2700716866227</v>
      </c>
      <c r="FD86" s="37">
        <v>1003.2403895096946</v>
      </c>
      <c r="FE86" s="37">
        <v>947.94000968882767</v>
      </c>
      <c r="FF86" s="37">
        <v>963.82133491359139</v>
      </c>
      <c r="FG86" s="37">
        <v>1024.6202368762531</v>
      </c>
      <c r="FH86" s="37">
        <v>1085.584831581675</v>
      </c>
      <c r="FI86" s="37">
        <v>1134.4849152454649</v>
      </c>
      <c r="FJ86" s="37">
        <v>1079.0271387973635</v>
      </c>
      <c r="FK86" s="37">
        <v>1085.841574393959</v>
      </c>
      <c r="FL86" s="37">
        <v>1068.0222639375722</v>
      </c>
      <c r="FM86" s="37">
        <v>1006.0505311277893</v>
      </c>
      <c r="FN86" s="37">
        <v>1070.4294076275605</v>
      </c>
      <c r="FO86" s="37">
        <v>1085.7792159345524</v>
      </c>
      <c r="FP86" s="37">
        <v>1068.9085476273399</v>
      </c>
      <c r="FQ86" s="37">
        <v>1048.8612190971123</v>
      </c>
      <c r="FR86" s="37">
        <v>1047.362327097901</v>
      </c>
      <c r="FS86" s="37">
        <v>1050.3836345914704</v>
      </c>
      <c r="FT86" s="37">
        <v>1080.3942078809</v>
      </c>
      <c r="FU86" s="37">
        <v>1068.7417852477456</v>
      </c>
      <c r="FV86" s="37">
        <v>1084.1560623588568</v>
      </c>
      <c r="FW86" s="37">
        <v>1103.6882453969567</v>
      </c>
      <c r="FX86" s="37">
        <v>1045.2785204533134</v>
      </c>
      <c r="FY86" s="37">
        <v>978.93694006539204</v>
      </c>
      <c r="FZ86" s="37">
        <v>1005.1480294791318</v>
      </c>
      <c r="GA86" s="37">
        <v>1055.1917612550126</v>
      </c>
      <c r="GB86" s="37">
        <v>1035.1647247056389</v>
      </c>
      <c r="GC86" s="37">
        <v>997.64484846774667</v>
      </c>
      <c r="GD86" s="37">
        <v>873.5861460655176</v>
      </c>
      <c r="GE86" s="37">
        <v>922.09680713314322</v>
      </c>
      <c r="GF86" s="37">
        <v>954.22740311840062</v>
      </c>
      <c r="GG86" s="37">
        <v>1006.8292243582962</v>
      </c>
      <c r="GH86" s="37">
        <v>1014.6583317310053</v>
      </c>
      <c r="GI86" s="37">
        <v>1023.8884572735825</v>
      </c>
      <c r="GJ86" s="37">
        <v>1059.3519694908662</v>
      </c>
      <c r="GK86" s="37">
        <v>1116.5756779140577</v>
      </c>
      <c r="GL86" s="37">
        <v>1139.8745625373413</v>
      </c>
      <c r="GM86" s="37">
        <v>1162.9624338329199</v>
      </c>
      <c r="GN86" s="37">
        <v>1051.7098930816801</v>
      </c>
      <c r="GO86" s="37">
        <v>1156.493859246737</v>
      </c>
      <c r="GP86" s="37">
        <v>1194.6919382055128</v>
      </c>
      <c r="GQ86" s="37">
        <v>1202.9306025235001</v>
      </c>
      <c r="GR86" s="37">
        <v>1190.3304876347647</v>
      </c>
      <c r="GS86" s="37">
        <v>1253.4718777929745</v>
      </c>
      <c r="GT86" s="37">
        <v>1363.3247464413939</v>
      </c>
      <c r="GU86" s="37">
        <v>1343.533028916283</v>
      </c>
      <c r="GV86" s="37">
        <v>1344.4181148415632</v>
      </c>
      <c r="GW86" s="37">
        <v>1352.5041233052016</v>
      </c>
      <c r="GX86" s="37">
        <v>1375.0314669430168</v>
      </c>
      <c r="GY86" s="37">
        <v>1307.6870375903477</v>
      </c>
      <c r="GZ86" s="37">
        <v>1351.4229445378869</v>
      </c>
      <c r="HA86" s="37">
        <v>1375.3085267762751</v>
      </c>
      <c r="HB86" s="37">
        <v>1342.1772159994725</v>
      </c>
      <c r="HC86" s="37">
        <v>1309.1014802401673</v>
      </c>
      <c r="HD86" s="37">
        <v>1277.8434547141255</v>
      </c>
      <c r="HE86" s="37">
        <v>1218.0372498424363</v>
      </c>
      <c r="HF86" s="37">
        <v>1240.6295752165458</v>
      </c>
      <c r="HG86" s="37">
        <v>1287.2624750797559</v>
      </c>
      <c r="HH86" s="37">
        <v>1281.4783782662414</v>
      </c>
      <c r="HI86" s="37">
        <v>1278.9693238261593</v>
      </c>
      <c r="HJ86" s="37">
        <v>1226.3128960793031</v>
      </c>
      <c r="HK86" s="37">
        <v>1250.4234647801031</v>
      </c>
      <c r="HL86" s="37">
        <v>1257.972558158614</v>
      </c>
      <c r="HM86" s="37">
        <v>1326.2324903440954</v>
      </c>
      <c r="HN86" s="37">
        <v>1367.1275840512762</v>
      </c>
      <c r="HO86" s="37">
        <v>1327.5461078691287</v>
      </c>
      <c r="HP86" s="37">
        <v>1376.2941961307204</v>
      </c>
      <c r="HQ86" s="37">
        <v>1334.0390879990009</v>
      </c>
      <c r="HR86" s="37">
        <v>1337.4688840582955</v>
      </c>
      <c r="HS86" s="37">
        <v>1402.5992411268119</v>
      </c>
      <c r="HT86" s="37">
        <v>1412.9766018293612</v>
      </c>
      <c r="HU86" s="37">
        <v>1363.0231306238366</v>
      </c>
      <c r="HV86" s="37">
        <v>1262.4481022405796</v>
      </c>
      <c r="HW86" s="37">
        <v>1230.0272359869036</v>
      </c>
      <c r="HX86" s="37">
        <v>1251.2302940919999</v>
      </c>
      <c r="HY86" s="37">
        <v>1239.2218441468974</v>
      </c>
      <c r="HZ86" s="37">
        <v>1250.7839159422481</v>
      </c>
      <c r="IA86" s="37">
        <v>1203.1361378043759</v>
      </c>
      <c r="IB86" s="37">
        <v>1166.9708864985278</v>
      </c>
      <c r="IC86" s="37">
        <v>1196.8477180363136</v>
      </c>
      <c r="ID86" s="37">
        <v>1132.7046566812667</v>
      </c>
      <c r="IE86" s="37">
        <v>1131.4384310935111</v>
      </c>
      <c r="IF86" s="37">
        <v>1120.250101662803</v>
      </c>
      <c r="IG86" s="37">
        <v>1127.0849951724861</v>
      </c>
      <c r="IH86" s="37">
        <v>1208.4423890551761</v>
      </c>
      <c r="II86" s="37">
        <v>1202.2922859722266</v>
      </c>
      <c r="IJ86" s="37">
        <v>1200.8165334843532</v>
      </c>
      <c r="IK86" s="37">
        <v>1152.4710685736429</v>
      </c>
      <c r="IL86" s="37">
        <v>1213.1627348427139</v>
      </c>
      <c r="IM86" s="37">
        <v>1139.3035425560406</v>
      </c>
      <c r="IN86" s="37">
        <v>1222.3386629666534</v>
      </c>
    </row>
    <row r="87" spans="1:248" ht="15" x14ac:dyDescent="0.2">
      <c r="A87" s="11"/>
      <c r="D87" s="42" cm="1">
        <f t="array" aca="1" ref="D87" ca="1">+price2</f>
        <v>0</v>
      </c>
      <c r="F87" s="76">
        <v>82</v>
      </c>
      <c r="G87" s="37">
        <v>1121.8946886429501</v>
      </c>
      <c r="H87" s="37">
        <v>1146.4198285161278</v>
      </c>
      <c r="I87" s="37">
        <v>1127.713456296515</v>
      </c>
      <c r="J87" s="37">
        <v>1178.4886974011724</v>
      </c>
      <c r="K87" s="37">
        <v>1195.5515101508361</v>
      </c>
      <c r="L87" s="37">
        <v>1125.4795566663186</v>
      </c>
      <c r="M87" s="37">
        <v>1161.4451752350753</v>
      </c>
      <c r="N87" s="37">
        <v>1162.8144540241351</v>
      </c>
      <c r="O87" s="37">
        <v>1167.5807245484623</v>
      </c>
      <c r="P87" s="37">
        <v>1210.6554512094783</v>
      </c>
      <c r="Q87" s="37">
        <v>1219.2270493906647</v>
      </c>
      <c r="R87" s="37">
        <v>1144.531827256691</v>
      </c>
      <c r="S87" s="37">
        <v>1184.5700789152979</v>
      </c>
      <c r="T87" s="37">
        <v>1134.3979443360461</v>
      </c>
      <c r="U87" s="37">
        <v>1107.8596576821808</v>
      </c>
      <c r="V87" s="37">
        <v>1106.1600906188269</v>
      </c>
      <c r="W87" s="37">
        <v>1092.6235696968829</v>
      </c>
      <c r="X87" s="37">
        <v>1067.0168911257524</v>
      </c>
      <c r="Y87" s="37">
        <v>991.16519105803718</v>
      </c>
      <c r="Z87" s="37">
        <v>964.32155346141735</v>
      </c>
      <c r="AA87" s="37">
        <v>975.22144858253068</v>
      </c>
      <c r="AB87" s="37">
        <v>976.94061260434057</v>
      </c>
      <c r="AC87" s="37">
        <v>960.24110758350855</v>
      </c>
      <c r="AD87" s="37">
        <v>973.24736983490993</v>
      </c>
      <c r="AE87" s="37">
        <v>971.02039646687751</v>
      </c>
      <c r="AF87" s="37">
        <v>929.65552261267442</v>
      </c>
      <c r="AG87" s="37">
        <v>935.63241987485912</v>
      </c>
      <c r="AH87" s="37">
        <v>923.84779823873475</v>
      </c>
      <c r="AI87" s="37">
        <v>932.46903881538151</v>
      </c>
      <c r="AJ87" s="37">
        <v>965.29489376849074</v>
      </c>
      <c r="AK87" s="37">
        <v>1000.1980366473437</v>
      </c>
      <c r="AL87" s="37">
        <v>994.71710359840461</v>
      </c>
      <c r="AM87" s="37">
        <v>993.08165905153578</v>
      </c>
      <c r="AN87" s="37">
        <v>913.219207935143</v>
      </c>
      <c r="AO87" s="37">
        <v>873.76206351441294</v>
      </c>
      <c r="AP87" s="37">
        <v>848.04092120090706</v>
      </c>
      <c r="AQ87" s="37">
        <v>781.28946571612005</v>
      </c>
      <c r="AR87" s="37">
        <v>730.67606890197476</v>
      </c>
      <c r="AS87" s="37">
        <v>758.455313561048</v>
      </c>
      <c r="AT87" s="37">
        <v>814.1935118632008</v>
      </c>
      <c r="AU87" s="37">
        <v>738.23442545591661</v>
      </c>
      <c r="AV87" s="37">
        <v>729.83265701733148</v>
      </c>
      <c r="AW87" s="37">
        <v>719.75610755681703</v>
      </c>
      <c r="AX87" s="37">
        <v>747.42140034107001</v>
      </c>
      <c r="AY87" s="37">
        <v>754.74889716036637</v>
      </c>
      <c r="AZ87" s="37">
        <v>761.36866724730794</v>
      </c>
      <c r="BA87" s="37">
        <v>756.25475661051894</v>
      </c>
      <c r="BB87" s="37">
        <v>754.18850062656907</v>
      </c>
      <c r="BC87" s="37">
        <v>712.61642989038194</v>
      </c>
      <c r="BD87" s="37">
        <v>763.33053952758212</v>
      </c>
      <c r="BE87" s="37">
        <v>760.92593159029218</v>
      </c>
      <c r="BF87" s="37">
        <v>719.73413628918524</v>
      </c>
      <c r="BG87" s="37">
        <v>701.26862954620799</v>
      </c>
      <c r="BH87" s="37">
        <v>700.03233003855246</v>
      </c>
      <c r="BI87" s="37">
        <v>670.29312792375799</v>
      </c>
      <c r="BJ87" s="37">
        <v>704.68636607055032</v>
      </c>
      <c r="BK87" s="37">
        <v>739.64373969018243</v>
      </c>
      <c r="BL87" s="37">
        <v>758.7962886437133</v>
      </c>
      <c r="BM87" s="37">
        <v>736.14533351750185</v>
      </c>
      <c r="BN87" s="37">
        <v>741.18736942585656</v>
      </c>
      <c r="BO87" s="37">
        <v>740.89274777746562</v>
      </c>
      <c r="BP87" s="37">
        <v>755.45707132840425</v>
      </c>
      <c r="BQ87" s="37">
        <v>765.7671256388561</v>
      </c>
      <c r="BR87" s="37">
        <v>769.6185759853314</v>
      </c>
      <c r="BS87" s="37">
        <v>791.10266747826313</v>
      </c>
      <c r="BT87" s="37">
        <v>729.0094781638129</v>
      </c>
      <c r="BU87" s="37">
        <v>727.20767476835488</v>
      </c>
      <c r="BV87" s="37">
        <v>676.74529824093759</v>
      </c>
      <c r="BW87" s="37">
        <v>664.30306288697966</v>
      </c>
      <c r="BX87" s="37">
        <v>643.618148797245</v>
      </c>
      <c r="BY87" s="37">
        <v>607.08115318383784</v>
      </c>
      <c r="BZ87" s="37">
        <v>597.05801403409521</v>
      </c>
      <c r="CA87" s="37">
        <v>629.33346093608532</v>
      </c>
      <c r="CB87" s="37">
        <v>623.5892267739996</v>
      </c>
      <c r="CC87" s="37">
        <v>582.36232751596708</v>
      </c>
      <c r="CD87" s="37">
        <v>603.53628448419852</v>
      </c>
      <c r="CE87" s="37">
        <v>556.98644406216772</v>
      </c>
      <c r="CF87" s="37">
        <v>549.51755013965862</v>
      </c>
      <c r="CG87" s="37">
        <v>543.85658625290409</v>
      </c>
      <c r="CH87" s="37">
        <v>546.8278402535567</v>
      </c>
      <c r="CI87" s="37">
        <v>492.69358419977306</v>
      </c>
      <c r="CJ87" s="37">
        <v>489.11315952170315</v>
      </c>
      <c r="CK87" s="37">
        <v>481.2280856230567</v>
      </c>
      <c r="CL87" s="37">
        <v>485.15493745431291</v>
      </c>
      <c r="CM87" s="37">
        <v>510.81029284885949</v>
      </c>
      <c r="CN87" s="37">
        <v>523.80573447968413</v>
      </c>
      <c r="CO87" s="37">
        <v>536.8502407276618</v>
      </c>
      <c r="CP87" s="37">
        <v>499.33045291820815</v>
      </c>
      <c r="CQ87" s="37">
        <v>469.79322818111672</v>
      </c>
      <c r="CR87" s="37">
        <v>474.0322050751567</v>
      </c>
      <c r="CS87" s="37">
        <v>445.97330743230378</v>
      </c>
      <c r="CT87" s="37">
        <v>448.22392368548714</v>
      </c>
      <c r="CU87" s="37">
        <v>463.74555300829576</v>
      </c>
      <c r="CV87" s="37">
        <v>508.56390043198758</v>
      </c>
      <c r="CW87" s="37">
        <v>535.22327500870063</v>
      </c>
      <c r="CX87" s="37">
        <v>542.76270964138428</v>
      </c>
      <c r="CY87" s="37">
        <v>533.85003801236007</v>
      </c>
      <c r="CZ87" s="37">
        <v>508.08589890423394</v>
      </c>
      <c r="DA87" s="37">
        <v>495.33118748361915</v>
      </c>
      <c r="DB87" s="37">
        <v>466.44773584010164</v>
      </c>
      <c r="DC87" s="37">
        <v>459.58950009067343</v>
      </c>
      <c r="DD87" s="37">
        <v>429.44559624510617</v>
      </c>
      <c r="DE87" s="37">
        <v>404.93698112852883</v>
      </c>
      <c r="DF87" s="37">
        <v>389.84748208618328</v>
      </c>
      <c r="DG87" s="37">
        <v>393.99830420404083</v>
      </c>
      <c r="DH87" s="37">
        <v>403.80333539892194</v>
      </c>
      <c r="DI87" s="37">
        <v>411.99520171132878</v>
      </c>
      <c r="DJ87" s="37">
        <v>396.11498902782859</v>
      </c>
      <c r="DK87" s="37">
        <v>365.61646386577132</v>
      </c>
      <c r="DL87" s="37">
        <v>322.29215997516724</v>
      </c>
      <c r="DM87" s="37">
        <v>309.65647689846406</v>
      </c>
      <c r="DN87" s="37">
        <v>339.42336708557639</v>
      </c>
      <c r="DO87" s="37">
        <v>357.74274623677604</v>
      </c>
      <c r="DP87" s="37">
        <v>327.97037201011921</v>
      </c>
      <c r="DQ87" s="37">
        <v>327.71715253444592</v>
      </c>
      <c r="DR87" s="37">
        <v>327.47267555583358</v>
      </c>
      <c r="DS87" s="37">
        <v>332.52492486999449</v>
      </c>
      <c r="DT87" s="37">
        <v>334.57069950934027</v>
      </c>
      <c r="DU87" s="37">
        <v>310.37149169371958</v>
      </c>
      <c r="DV87" s="37">
        <v>326.18980772529591</v>
      </c>
      <c r="DW87" s="37">
        <v>306.36780448768661</v>
      </c>
      <c r="DX87" s="37">
        <v>311.17773289699369</v>
      </c>
      <c r="DY87" s="37">
        <v>319.7809072872389</v>
      </c>
      <c r="DZ87" s="37">
        <v>321.40554991892299</v>
      </c>
      <c r="EA87" s="37">
        <v>318.66692479719717</v>
      </c>
      <c r="EB87" s="37">
        <v>351.4627203528263</v>
      </c>
      <c r="EC87" s="37">
        <v>343.87905267170851</v>
      </c>
      <c r="ED87" s="37">
        <v>397.24087425382544</v>
      </c>
      <c r="EE87" s="37">
        <v>402.03612896070376</v>
      </c>
      <c r="EF87" s="37">
        <v>402.61216935493377</v>
      </c>
      <c r="EG87" s="37">
        <v>377.8021885373376</v>
      </c>
      <c r="EH87" s="37">
        <v>378.18644259076706</v>
      </c>
      <c r="EI87" s="37">
        <v>405.936041798095</v>
      </c>
      <c r="EJ87" s="37">
        <v>435.06752373111908</v>
      </c>
      <c r="EK87" s="37">
        <v>436.66119035105595</v>
      </c>
      <c r="EL87" s="37">
        <v>455.53639748123783</v>
      </c>
      <c r="EM87" s="37">
        <v>478.19688115251103</v>
      </c>
      <c r="EN87" s="37">
        <v>470.9274994845299</v>
      </c>
      <c r="EO87" s="37">
        <v>501.68751771829665</v>
      </c>
      <c r="EP87" s="37">
        <v>536.69258624179145</v>
      </c>
      <c r="EQ87" s="37">
        <v>576.98556705396572</v>
      </c>
      <c r="ER87" s="37">
        <v>574.5176271575657</v>
      </c>
      <c r="ES87" s="37">
        <v>566.41750615267858</v>
      </c>
      <c r="ET87" s="37">
        <v>541.43094259477903</v>
      </c>
      <c r="EU87" s="37">
        <v>499.43931814218649</v>
      </c>
      <c r="EV87" s="37">
        <v>483.91123538663919</v>
      </c>
      <c r="EW87" s="37">
        <v>496.83721981710198</v>
      </c>
      <c r="EX87" s="37">
        <v>517.33767895048072</v>
      </c>
      <c r="EY87" s="37">
        <v>511.75135389243206</v>
      </c>
      <c r="EZ87" s="37">
        <v>466.40173769538535</v>
      </c>
      <c r="FA87" s="37">
        <v>445.7573302246351</v>
      </c>
      <c r="FB87" s="37">
        <v>448.83576204410582</v>
      </c>
      <c r="FC87" s="37">
        <v>439.69187053011001</v>
      </c>
      <c r="FD87" s="37">
        <v>427.36064271056745</v>
      </c>
      <c r="FE87" s="37">
        <v>417.94758142616553</v>
      </c>
      <c r="FF87" s="37">
        <v>431.53441181930083</v>
      </c>
      <c r="FG87" s="37">
        <v>469.65485838442532</v>
      </c>
      <c r="FH87" s="37">
        <v>479.83027663774408</v>
      </c>
      <c r="FI87" s="37">
        <v>505.75665303586845</v>
      </c>
      <c r="FJ87" s="37">
        <v>506.38573557984142</v>
      </c>
      <c r="FK87" s="37">
        <v>510.41226863781867</v>
      </c>
      <c r="FL87" s="37">
        <v>461.15488873749166</v>
      </c>
      <c r="FM87" s="37">
        <v>455.67341464964079</v>
      </c>
      <c r="FN87" s="37">
        <v>460.65194266706249</v>
      </c>
      <c r="FO87" s="37">
        <v>535.41041182231538</v>
      </c>
      <c r="FP87" s="37">
        <v>534.08061844141253</v>
      </c>
      <c r="FQ87" s="37">
        <v>523.84451436091786</v>
      </c>
      <c r="FR87" s="37">
        <v>536.79273224796782</v>
      </c>
      <c r="FS87" s="37">
        <v>528.48462341006746</v>
      </c>
      <c r="FT87" s="37">
        <v>539.13453591297616</v>
      </c>
      <c r="FU87" s="37">
        <v>534.80393380556177</v>
      </c>
      <c r="FV87" s="37">
        <v>498.53894108516192</v>
      </c>
      <c r="FW87" s="37">
        <v>552.90391498193401</v>
      </c>
      <c r="FX87" s="37">
        <v>596.84533545437739</v>
      </c>
      <c r="FY87" s="37">
        <v>605.33059648825542</v>
      </c>
      <c r="FZ87" s="37">
        <v>645.96403194083416</v>
      </c>
      <c r="GA87" s="37">
        <v>699.28109953966577</v>
      </c>
      <c r="GB87" s="37">
        <v>690.81337913278367</v>
      </c>
      <c r="GC87" s="37">
        <v>715.6785459497886</v>
      </c>
      <c r="GD87" s="37">
        <v>750.65588690517961</v>
      </c>
      <c r="GE87" s="37">
        <v>733.05629035473009</v>
      </c>
      <c r="GF87" s="37">
        <v>638.69426079162452</v>
      </c>
      <c r="GG87" s="37">
        <v>598.04359324687675</v>
      </c>
      <c r="GH87" s="37">
        <v>525.01214321936277</v>
      </c>
      <c r="GI87" s="37">
        <v>537.17491265178239</v>
      </c>
      <c r="GJ87" s="37">
        <v>531.91626300581515</v>
      </c>
      <c r="GK87" s="37">
        <v>555.34694402278751</v>
      </c>
      <c r="GL87" s="37">
        <v>550.99769584949729</v>
      </c>
      <c r="GM87" s="37">
        <v>558.60729942741727</v>
      </c>
      <c r="GN87" s="37">
        <v>529.22135160486948</v>
      </c>
      <c r="GO87" s="37">
        <v>556.95135397154615</v>
      </c>
      <c r="GP87" s="37">
        <v>548.4782210204346</v>
      </c>
      <c r="GQ87" s="37">
        <v>535.31306789343273</v>
      </c>
      <c r="GR87" s="37">
        <v>545.42656220332481</v>
      </c>
      <c r="GS87" s="37">
        <v>502.85480131207157</v>
      </c>
      <c r="GT87" s="37">
        <v>460.38890474588248</v>
      </c>
      <c r="GU87" s="37">
        <v>459.35033564552396</v>
      </c>
      <c r="GV87" s="37">
        <v>498.80960824826411</v>
      </c>
      <c r="GW87" s="37">
        <v>511.99943973825674</v>
      </c>
      <c r="GX87" s="37">
        <v>607.96510506616221</v>
      </c>
      <c r="GY87" s="37">
        <v>569.84950528236641</v>
      </c>
      <c r="GZ87" s="37">
        <v>566.03066824947769</v>
      </c>
      <c r="HA87" s="37">
        <v>508.5851241191869</v>
      </c>
      <c r="HB87" s="37">
        <v>534.38919478994319</v>
      </c>
      <c r="HC87" s="37">
        <v>536.50310059832861</v>
      </c>
      <c r="HD87" s="37">
        <v>537.03346134925619</v>
      </c>
      <c r="HE87" s="37">
        <v>518.09791234858744</v>
      </c>
      <c r="HF87" s="37">
        <v>496.55769505121151</v>
      </c>
      <c r="HG87" s="37">
        <v>412.02907293924693</v>
      </c>
      <c r="HH87" s="37">
        <v>434.6332210852874</v>
      </c>
      <c r="HI87" s="37">
        <v>426.45379372397633</v>
      </c>
      <c r="HJ87" s="37">
        <v>391.7622533358915</v>
      </c>
      <c r="HK87" s="37">
        <v>343.89279524576222</v>
      </c>
      <c r="HL87" s="37">
        <v>324.91397291538982</v>
      </c>
      <c r="HM87" s="37">
        <v>334.17136255754139</v>
      </c>
      <c r="HN87" s="37">
        <v>322.14377185237788</v>
      </c>
      <c r="HO87" s="37">
        <v>335.27311869960613</v>
      </c>
      <c r="HP87" s="37">
        <v>378.65993343415073</v>
      </c>
      <c r="HQ87" s="37">
        <v>366.00549682372525</v>
      </c>
      <c r="HR87" s="37">
        <v>344.25781034317322</v>
      </c>
      <c r="HS87" s="37">
        <v>361.12297656398709</v>
      </c>
      <c r="HT87" s="37">
        <v>385.01512741004467</v>
      </c>
      <c r="HU87" s="37">
        <v>413.6494329494318</v>
      </c>
      <c r="HV87" s="37">
        <v>365.41502095696012</v>
      </c>
      <c r="HW87" s="37">
        <v>382.62128123353227</v>
      </c>
      <c r="HX87" s="37">
        <v>340.36978018695402</v>
      </c>
      <c r="HY87" s="37">
        <v>352.89491666147495</v>
      </c>
      <c r="HZ87" s="37">
        <v>363.97126673913556</v>
      </c>
      <c r="IA87" s="37">
        <v>332.25727314902019</v>
      </c>
      <c r="IB87" s="37">
        <v>350.73404943708391</v>
      </c>
      <c r="IC87" s="37">
        <v>363.17537637022298</v>
      </c>
      <c r="ID87" s="37">
        <v>392.26403625829744</v>
      </c>
      <c r="IE87" s="37">
        <v>407.63564689913505</v>
      </c>
      <c r="IF87" s="37">
        <v>412.14316046468645</v>
      </c>
      <c r="IG87" s="37">
        <v>430.51997104150325</v>
      </c>
      <c r="IH87" s="37">
        <v>464.34731181545482</v>
      </c>
      <c r="II87" s="37">
        <v>398.15869265186313</v>
      </c>
      <c r="IJ87" s="37">
        <v>413.76087783729713</v>
      </c>
      <c r="IK87" s="37">
        <v>413.72788441636368</v>
      </c>
      <c r="IL87" s="37">
        <v>393.69962687586474</v>
      </c>
      <c r="IM87" s="37">
        <v>409.99243797408906</v>
      </c>
      <c r="IN87" s="37">
        <v>416.5646222923433</v>
      </c>
    </row>
    <row r="88" spans="1:248" ht="15" x14ac:dyDescent="0.2">
      <c r="A88" s="11"/>
      <c r="D88" s="42" cm="1">
        <f t="array" aca="1" ref="D88" ca="1">+price2</f>
        <v>0</v>
      </c>
      <c r="F88" s="76">
        <v>83</v>
      </c>
      <c r="G88" s="37">
        <v>1121.8946886429501</v>
      </c>
      <c r="H88" s="37">
        <v>1143.7487168716973</v>
      </c>
      <c r="I88" s="37">
        <v>1195.3771436871059</v>
      </c>
      <c r="J88" s="37">
        <v>1167.2289025685634</v>
      </c>
      <c r="K88" s="37">
        <v>1218.9957805601243</v>
      </c>
      <c r="L88" s="37">
        <v>1156.8952779707024</v>
      </c>
      <c r="M88" s="37">
        <v>1175.0457945294891</v>
      </c>
      <c r="N88" s="37">
        <v>1144.2207151365049</v>
      </c>
      <c r="O88" s="37">
        <v>1151.2430120249601</v>
      </c>
      <c r="P88" s="37">
        <v>1140.9721474140897</v>
      </c>
      <c r="Q88" s="37">
        <v>1202.8097241407154</v>
      </c>
      <c r="R88" s="37">
        <v>1236.4193724760294</v>
      </c>
      <c r="S88" s="37">
        <v>1269.8982172901258</v>
      </c>
      <c r="T88" s="37">
        <v>1166.9054303809121</v>
      </c>
      <c r="U88" s="37">
        <v>1170.4178849980624</v>
      </c>
      <c r="V88" s="37">
        <v>1122.3219390983693</v>
      </c>
      <c r="W88" s="37">
        <v>1102.8136019254093</v>
      </c>
      <c r="X88" s="37">
        <v>1067.8823887200676</v>
      </c>
      <c r="Y88" s="37">
        <v>1059.281115537784</v>
      </c>
      <c r="Z88" s="37">
        <v>1158.3539526125894</v>
      </c>
      <c r="AA88" s="37">
        <v>1149.3556850669304</v>
      </c>
      <c r="AB88" s="37">
        <v>1107.2988489336824</v>
      </c>
      <c r="AC88" s="37">
        <v>1134.0751708021367</v>
      </c>
      <c r="AD88" s="37">
        <v>1161.7543633027201</v>
      </c>
      <c r="AE88" s="37">
        <v>1171.4054376005774</v>
      </c>
      <c r="AF88" s="37">
        <v>1187.9761099035793</v>
      </c>
      <c r="AG88" s="37">
        <v>1124.9363151319833</v>
      </c>
      <c r="AH88" s="37">
        <v>1100.1807398530159</v>
      </c>
      <c r="AI88" s="37">
        <v>1069.0617637903329</v>
      </c>
      <c r="AJ88" s="37">
        <v>1023.2057470352943</v>
      </c>
      <c r="AK88" s="37">
        <v>972.23054836638664</v>
      </c>
      <c r="AL88" s="37">
        <v>900.73592493534511</v>
      </c>
      <c r="AM88" s="37">
        <v>844.10993192519311</v>
      </c>
      <c r="AN88" s="37">
        <v>876.47303721279206</v>
      </c>
      <c r="AO88" s="37">
        <v>903.42036838478703</v>
      </c>
      <c r="AP88" s="37">
        <v>962.26195445012854</v>
      </c>
      <c r="AQ88" s="37">
        <v>1007.6103302103135</v>
      </c>
      <c r="AR88" s="37">
        <v>1087.5605512784648</v>
      </c>
      <c r="AS88" s="37">
        <v>1034.0382056718556</v>
      </c>
      <c r="AT88" s="37">
        <v>989.67304726220368</v>
      </c>
      <c r="AU88" s="37">
        <v>991.70808746785349</v>
      </c>
      <c r="AV88" s="37">
        <v>939.55361726624938</v>
      </c>
      <c r="AW88" s="37">
        <v>912.29665554547671</v>
      </c>
      <c r="AX88" s="37">
        <v>763.28378904367298</v>
      </c>
      <c r="AY88" s="37">
        <v>728.17625432990019</v>
      </c>
      <c r="AZ88" s="37">
        <v>774.72503249004001</v>
      </c>
      <c r="BA88" s="37">
        <v>793.89282234827181</v>
      </c>
      <c r="BB88" s="37">
        <v>812.92508025807911</v>
      </c>
      <c r="BC88" s="37">
        <v>797.1332837750092</v>
      </c>
      <c r="BD88" s="37">
        <v>762.8209824764516</v>
      </c>
      <c r="BE88" s="37">
        <v>737.07870331243521</v>
      </c>
      <c r="BF88" s="37">
        <v>674.11841281680131</v>
      </c>
      <c r="BG88" s="37">
        <v>650.23092573053452</v>
      </c>
      <c r="BH88" s="37">
        <v>691.15247450637526</v>
      </c>
      <c r="BI88" s="37">
        <v>728.36978839317476</v>
      </c>
      <c r="BJ88" s="37">
        <v>696.89351283925771</v>
      </c>
      <c r="BK88" s="37">
        <v>677.78546032727024</v>
      </c>
      <c r="BL88" s="37">
        <v>685.6184715585407</v>
      </c>
      <c r="BM88" s="37">
        <v>666.68498331130058</v>
      </c>
      <c r="BN88" s="37">
        <v>723.54005938991713</v>
      </c>
      <c r="BO88" s="37">
        <v>794.70916682341806</v>
      </c>
      <c r="BP88" s="37">
        <v>823.68960510467446</v>
      </c>
      <c r="BQ88" s="37">
        <v>830.47499595031184</v>
      </c>
      <c r="BR88" s="37">
        <v>848.73612017535368</v>
      </c>
      <c r="BS88" s="37">
        <v>859.15463866203231</v>
      </c>
      <c r="BT88" s="37">
        <v>848.76538772132301</v>
      </c>
      <c r="BU88" s="37">
        <v>782.9651594264551</v>
      </c>
      <c r="BV88" s="37">
        <v>769.50250625238004</v>
      </c>
      <c r="BW88" s="37">
        <v>771.80476553404594</v>
      </c>
      <c r="BX88" s="37">
        <v>832.55913507136893</v>
      </c>
      <c r="BY88" s="37">
        <v>826.30521428198142</v>
      </c>
      <c r="BZ88" s="37">
        <v>794.93460188562267</v>
      </c>
      <c r="CA88" s="37">
        <v>787.92140450775992</v>
      </c>
      <c r="CB88" s="37">
        <v>832.36090834230777</v>
      </c>
      <c r="CC88" s="37">
        <v>804.95800374709609</v>
      </c>
      <c r="CD88" s="37">
        <v>850.65230268119569</v>
      </c>
      <c r="CE88" s="37">
        <v>860.61718505553017</v>
      </c>
      <c r="CF88" s="37">
        <v>802.29625801297516</v>
      </c>
      <c r="CG88" s="37">
        <v>734.09933581537325</v>
      </c>
      <c r="CH88" s="37">
        <v>750.49264270499407</v>
      </c>
      <c r="CI88" s="37">
        <v>773.39151879580959</v>
      </c>
      <c r="CJ88" s="37">
        <v>802.70271199108367</v>
      </c>
      <c r="CK88" s="37">
        <v>848.48553601782771</v>
      </c>
      <c r="CL88" s="37">
        <v>805.77635490648413</v>
      </c>
      <c r="CM88" s="37">
        <v>843.81293388289623</v>
      </c>
      <c r="CN88" s="37">
        <v>832.19279800450147</v>
      </c>
      <c r="CO88" s="37">
        <v>882.60897916724343</v>
      </c>
      <c r="CP88" s="37">
        <v>879.21078741268184</v>
      </c>
      <c r="CQ88" s="37">
        <v>891.00389523158287</v>
      </c>
      <c r="CR88" s="37">
        <v>902.48901448685831</v>
      </c>
      <c r="CS88" s="37">
        <v>911.82361681015311</v>
      </c>
      <c r="CT88" s="37">
        <v>864.17900727397989</v>
      </c>
      <c r="CU88" s="37">
        <v>775.58397166706766</v>
      </c>
      <c r="CV88" s="37">
        <v>906.21283827972911</v>
      </c>
      <c r="CW88" s="37">
        <v>940.71199836315623</v>
      </c>
      <c r="CX88" s="37">
        <v>984.53416322916109</v>
      </c>
      <c r="CY88" s="37">
        <v>1016.6738092338493</v>
      </c>
      <c r="CZ88" s="37">
        <v>1052.9941046591987</v>
      </c>
      <c r="DA88" s="37">
        <v>998.7336704591329</v>
      </c>
      <c r="DB88" s="37">
        <v>983.95598761285794</v>
      </c>
      <c r="DC88" s="37">
        <v>1051.1016841351459</v>
      </c>
      <c r="DD88" s="37">
        <v>1004.1380542878018</v>
      </c>
      <c r="DE88" s="37">
        <v>1013.1726324620762</v>
      </c>
      <c r="DF88" s="37">
        <v>997.35889706660475</v>
      </c>
      <c r="DG88" s="37">
        <v>936.28021702464753</v>
      </c>
      <c r="DH88" s="37">
        <v>970.94879590726725</v>
      </c>
      <c r="DI88" s="37">
        <v>859.98313753851494</v>
      </c>
      <c r="DJ88" s="37">
        <v>822.23638452237265</v>
      </c>
      <c r="DK88" s="37">
        <v>816.34331244605255</v>
      </c>
      <c r="DL88" s="37">
        <v>755.83085498576838</v>
      </c>
      <c r="DM88" s="37">
        <v>708.79049153878896</v>
      </c>
      <c r="DN88" s="37">
        <v>718.1223891785861</v>
      </c>
      <c r="DO88" s="37">
        <v>643.47355094147235</v>
      </c>
      <c r="DP88" s="37">
        <v>691.69555990144966</v>
      </c>
      <c r="DQ88" s="37">
        <v>722.37891076189305</v>
      </c>
      <c r="DR88" s="37">
        <v>650.75921615044308</v>
      </c>
      <c r="DS88" s="37">
        <v>558.69733939784203</v>
      </c>
      <c r="DT88" s="37">
        <v>606.46117904507935</v>
      </c>
      <c r="DU88" s="37">
        <v>613.68961409677559</v>
      </c>
      <c r="DV88" s="37">
        <v>606.33264966990737</v>
      </c>
      <c r="DW88" s="37">
        <v>669.54229288150259</v>
      </c>
      <c r="DX88" s="37">
        <v>692.20407186005241</v>
      </c>
      <c r="DY88" s="37">
        <v>662.97575971125912</v>
      </c>
      <c r="DZ88" s="37">
        <v>725.95388688863488</v>
      </c>
      <c r="EA88" s="37">
        <v>744.54580135835783</v>
      </c>
      <c r="EB88" s="37">
        <v>786.82773155850759</v>
      </c>
      <c r="EC88" s="37">
        <v>747.08728879056935</v>
      </c>
      <c r="ED88" s="37">
        <v>844.48378798689987</v>
      </c>
      <c r="EE88" s="37">
        <v>888.7613141401406</v>
      </c>
      <c r="EF88" s="37">
        <v>912.18201782754625</v>
      </c>
      <c r="EG88" s="37">
        <v>955.89462636509268</v>
      </c>
      <c r="EH88" s="37">
        <v>1024.2746123077002</v>
      </c>
      <c r="EI88" s="37">
        <v>1027.4976564515096</v>
      </c>
      <c r="EJ88" s="37">
        <v>1005.1968573911378</v>
      </c>
      <c r="EK88" s="37">
        <v>910.83640417994548</v>
      </c>
      <c r="EL88" s="37">
        <v>1026.2119550074401</v>
      </c>
      <c r="EM88" s="37">
        <v>1003.4025091533941</v>
      </c>
      <c r="EN88" s="37">
        <v>1024.0074844014252</v>
      </c>
      <c r="EO88" s="37">
        <v>1090.4927336778851</v>
      </c>
      <c r="EP88" s="37">
        <v>1050.4291473211606</v>
      </c>
      <c r="EQ88" s="37">
        <v>907.48774711578176</v>
      </c>
      <c r="ER88" s="37">
        <v>1023.9677385674447</v>
      </c>
      <c r="ES88" s="37">
        <v>1030.8337518095025</v>
      </c>
      <c r="ET88" s="37">
        <v>1004.3568818310624</v>
      </c>
      <c r="EU88" s="37">
        <v>1022.3964157691846</v>
      </c>
      <c r="EV88" s="37">
        <v>900.53619728928311</v>
      </c>
      <c r="EW88" s="37">
        <v>969.76160160425343</v>
      </c>
      <c r="EX88" s="37">
        <v>1024.0252204026449</v>
      </c>
      <c r="EY88" s="37">
        <v>808.94298581064811</v>
      </c>
      <c r="EZ88" s="37">
        <v>685.75523580800757</v>
      </c>
      <c r="FA88" s="37">
        <v>681.45802821808411</v>
      </c>
      <c r="FB88" s="37">
        <v>711.22506566417155</v>
      </c>
      <c r="FC88" s="37">
        <v>802.98850085633433</v>
      </c>
      <c r="FD88" s="37">
        <v>844.01148186692308</v>
      </c>
      <c r="FE88" s="37">
        <v>901.73219161182658</v>
      </c>
      <c r="FF88" s="37">
        <v>921.69510859994773</v>
      </c>
      <c r="FG88" s="37">
        <v>846.91777662058485</v>
      </c>
      <c r="FH88" s="37">
        <v>935.83907348785635</v>
      </c>
      <c r="FI88" s="37">
        <v>937.70259582963615</v>
      </c>
      <c r="FJ88" s="37">
        <v>930.2647852822497</v>
      </c>
      <c r="FK88" s="37">
        <v>817.38184865215442</v>
      </c>
      <c r="FL88" s="37">
        <v>760.9686767211366</v>
      </c>
      <c r="FM88" s="37">
        <v>817.57353934574382</v>
      </c>
      <c r="FN88" s="37">
        <v>846.21006967971471</v>
      </c>
      <c r="FO88" s="37">
        <v>896.36310735192649</v>
      </c>
      <c r="FP88" s="37">
        <v>1052.0772419264156</v>
      </c>
      <c r="FQ88" s="37">
        <v>1197.3446273593099</v>
      </c>
      <c r="FR88" s="37">
        <v>1195.4199285011623</v>
      </c>
      <c r="FS88" s="37">
        <v>1240.7809644053721</v>
      </c>
      <c r="FT88" s="37">
        <v>1080.7945070197175</v>
      </c>
      <c r="FU88" s="37">
        <v>1078.7179573607352</v>
      </c>
      <c r="FV88" s="37">
        <v>918.42589917482724</v>
      </c>
      <c r="FW88" s="37">
        <v>997.5440422388964</v>
      </c>
      <c r="FX88" s="37">
        <v>843.14172493638512</v>
      </c>
      <c r="FY88" s="37">
        <v>818.2145453723499</v>
      </c>
      <c r="FZ88" s="37">
        <v>869.90101657470723</v>
      </c>
      <c r="GA88" s="37">
        <v>749.58133782776213</v>
      </c>
      <c r="GB88" s="37">
        <v>823.79929400660319</v>
      </c>
      <c r="GC88" s="37">
        <v>666.98996517460205</v>
      </c>
      <c r="GD88" s="37">
        <v>641.30870415865343</v>
      </c>
      <c r="GE88" s="37">
        <v>532.33156132084741</v>
      </c>
      <c r="GF88" s="37">
        <v>570.4119530313319</v>
      </c>
      <c r="GG88" s="37">
        <v>596.55041804819382</v>
      </c>
      <c r="GH88" s="37">
        <v>597.06450192201874</v>
      </c>
      <c r="GI88" s="37">
        <v>687.50165462868165</v>
      </c>
      <c r="GJ88" s="37">
        <v>663.93844192063546</v>
      </c>
      <c r="GK88" s="37">
        <v>745.94462824964489</v>
      </c>
      <c r="GL88" s="37">
        <v>827.6155381217676</v>
      </c>
      <c r="GM88" s="37">
        <v>795.63515001098301</v>
      </c>
      <c r="GN88" s="37">
        <v>721.22593512718606</v>
      </c>
      <c r="GO88" s="37">
        <v>756.51052349821941</v>
      </c>
      <c r="GP88" s="37">
        <v>777.70769861896656</v>
      </c>
      <c r="GQ88" s="37">
        <v>764.40118529171821</v>
      </c>
      <c r="GR88" s="37">
        <v>806.86078081665971</v>
      </c>
      <c r="GS88" s="37">
        <v>905.54759741664031</v>
      </c>
      <c r="GT88" s="37">
        <v>913.37415754370954</v>
      </c>
      <c r="GU88" s="37">
        <v>883.34145965431514</v>
      </c>
      <c r="GV88" s="37">
        <v>972.41372723922711</v>
      </c>
      <c r="GW88" s="37">
        <v>906.57008425665163</v>
      </c>
      <c r="GX88" s="37">
        <v>895.34758454440373</v>
      </c>
      <c r="GY88" s="37">
        <v>855.34380080422716</v>
      </c>
      <c r="GZ88" s="37">
        <v>950.37323446201344</v>
      </c>
      <c r="HA88" s="37">
        <v>852.53278404645016</v>
      </c>
      <c r="HB88" s="37">
        <v>956.81152028895769</v>
      </c>
      <c r="HC88" s="37">
        <v>930.71535997833098</v>
      </c>
      <c r="HD88" s="37">
        <v>758.51404979762151</v>
      </c>
      <c r="HE88" s="37">
        <v>745.298286170903</v>
      </c>
      <c r="HF88" s="37">
        <v>766.04790826041881</v>
      </c>
      <c r="HG88" s="37">
        <v>826.42997612210695</v>
      </c>
      <c r="HH88" s="37">
        <v>728.12637893776321</v>
      </c>
      <c r="HI88" s="37">
        <v>696.16592303615403</v>
      </c>
      <c r="HJ88" s="37">
        <v>714.43742283790743</v>
      </c>
      <c r="HK88" s="37">
        <v>670.28667388700273</v>
      </c>
      <c r="HL88" s="37">
        <v>738.62395808090605</v>
      </c>
      <c r="HM88" s="37">
        <v>857.24219971901789</v>
      </c>
      <c r="HN88" s="37">
        <v>805.55787182247684</v>
      </c>
      <c r="HO88" s="37">
        <v>758.79908854394614</v>
      </c>
      <c r="HP88" s="37">
        <v>848.23107080026182</v>
      </c>
      <c r="HQ88" s="37">
        <v>784.35428858526086</v>
      </c>
      <c r="HR88" s="37">
        <v>683.15137132601944</v>
      </c>
      <c r="HS88" s="37">
        <v>630.82483483739543</v>
      </c>
      <c r="HT88" s="37">
        <v>588.77048111571298</v>
      </c>
      <c r="HU88" s="37">
        <v>661.00074451800003</v>
      </c>
      <c r="HV88" s="37">
        <v>718.45184706454461</v>
      </c>
      <c r="HW88" s="37">
        <v>693.09081889860204</v>
      </c>
      <c r="HX88" s="37">
        <v>569.18690974148683</v>
      </c>
      <c r="HY88" s="37">
        <v>546.78643580804282</v>
      </c>
      <c r="HZ88" s="37">
        <v>530.01731714867196</v>
      </c>
      <c r="IA88" s="37">
        <v>568.25606877801863</v>
      </c>
      <c r="IB88" s="37">
        <v>552.42644988233565</v>
      </c>
      <c r="IC88" s="37">
        <v>494.9399505723606</v>
      </c>
      <c r="ID88" s="37">
        <v>504.13263009501446</v>
      </c>
      <c r="IE88" s="37">
        <v>560.86161158107575</v>
      </c>
      <c r="IF88" s="37">
        <v>554.70236826382109</v>
      </c>
      <c r="IG88" s="37">
        <v>611.63655074984717</v>
      </c>
      <c r="IH88" s="37">
        <v>634.48617272917704</v>
      </c>
      <c r="II88" s="37">
        <v>616.47822737969875</v>
      </c>
      <c r="IJ88" s="37">
        <v>647.79706558989892</v>
      </c>
      <c r="IK88" s="37">
        <v>559.35873834011568</v>
      </c>
      <c r="IL88" s="37">
        <v>534.90583890276821</v>
      </c>
      <c r="IM88" s="37">
        <v>592.98244608364632</v>
      </c>
      <c r="IN88" s="37">
        <v>616.41833752978914</v>
      </c>
    </row>
    <row r="89" spans="1:248" ht="15" x14ac:dyDescent="0.2">
      <c r="A89" s="11"/>
      <c r="D89" s="42" cm="1">
        <f t="array" aca="1" ref="D89" ca="1">+price2</f>
        <v>0</v>
      </c>
      <c r="F89" s="76">
        <v>84</v>
      </c>
      <c r="G89" s="37">
        <v>1121.8946886429501</v>
      </c>
      <c r="H89" s="37">
        <v>1073.2814545572116</v>
      </c>
      <c r="I89" s="37">
        <v>1066.5364517141143</v>
      </c>
      <c r="J89" s="37">
        <v>1111.0028872299465</v>
      </c>
      <c r="K89" s="37">
        <v>1083.5931577428526</v>
      </c>
      <c r="L89" s="37">
        <v>1094.8479658253636</v>
      </c>
      <c r="M89" s="37">
        <v>994.77449236468192</v>
      </c>
      <c r="N89" s="37">
        <v>1015.5338284933729</v>
      </c>
      <c r="O89" s="37">
        <v>1102.3805808233601</v>
      </c>
      <c r="P89" s="37">
        <v>1118.9399300016717</v>
      </c>
      <c r="Q89" s="37">
        <v>1050.3086346430225</v>
      </c>
      <c r="R89" s="37">
        <v>967.66659813855176</v>
      </c>
      <c r="S89" s="37">
        <v>985.83481603420023</v>
      </c>
      <c r="T89" s="37">
        <v>1019.8651992326268</v>
      </c>
      <c r="U89" s="37">
        <v>959.85239399980742</v>
      </c>
      <c r="V89" s="37">
        <v>956.76666082200848</v>
      </c>
      <c r="W89" s="37">
        <v>968.49083902394807</v>
      </c>
      <c r="X89" s="37">
        <v>1013.5182249561551</v>
      </c>
      <c r="Y89" s="37">
        <v>921.80565335263327</v>
      </c>
      <c r="Z89" s="37">
        <v>915.92416811586929</v>
      </c>
      <c r="AA89" s="37">
        <v>915.73579953359695</v>
      </c>
      <c r="AB89" s="37">
        <v>896.29655010447811</v>
      </c>
      <c r="AC89" s="37">
        <v>896.71429565152698</v>
      </c>
      <c r="AD89" s="37">
        <v>951.38402145973669</v>
      </c>
      <c r="AE89" s="37">
        <v>989.43494723153458</v>
      </c>
      <c r="AF89" s="37">
        <v>1013.4746552547474</v>
      </c>
      <c r="AG89" s="37">
        <v>1077.0652071709253</v>
      </c>
      <c r="AH89" s="37">
        <v>1035.1171197254562</v>
      </c>
      <c r="AI89" s="37">
        <v>1044.5337733767847</v>
      </c>
      <c r="AJ89" s="37">
        <v>975.12290327049266</v>
      </c>
      <c r="AK89" s="37">
        <v>946.91352386085441</v>
      </c>
      <c r="AL89" s="37">
        <v>1008.1891747618251</v>
      </c>
      <c r="AM89" s="37">
        <v>958.80949601606733</v>
      </c>
      <c r="AN89" s="37">
        <v>1011.8382410046311</v>
      </c>
      <c r="AO89" s="37">
        <v>1038.3708027210653</v>
      </c>
      <c r="AP89" s="37">
        <v>1058.5271914392101</v>
      </c>
      <c r="AQ89" s="37">
        <v>950.47662040041689</v>
      </c>
      <c r="AR89" s="37">
        <v>940.23894597538833</v>
      </c>
      <c r="AS89" s="37">
        <v>980.98236357672442</v>
      </c>
      <c r="AT89" s="37">
        <v>935.41538516932656</v>
      </c>
      <c r="AU89" s="37">
        <v>966.90556505026984</v>
      </c>
      <c r="AV89" s="37">
        <v>984.23163105434207</v>
      </c>
      <c r="AW89" s="37">
        <v>991.15207151342486</v>
      </c>
      <c r="AX89" s="37">
        <v>977.2095598795687</v>
      </c>
      <c r="AY89" s="37">
        <v>962.63835095881802</v>
      </c>
      <c r="AZ89" s="37">
        <v>987.54376393618327</v>
      </c>
      <c r="BA89" s="37">
        <v>985.88890039671014</v>
      </c>
      <c r="BB89" s="37">
        <v>916.99725300300247</v>
      </c>
      <c r="BC89" s="37">
        <v>901.08286934716273</v>
      </c>
      <c r="BD89" s="37">
        <v>875.09379449109679</v>
      </c>
      <c r="BE89" s="37">
        <v>878.57428593772977</v>
      </c>
      <c r="BF89" s="37">
        <v>992.1455988408303</v>
      </c>
      <c r="BG89" s="37">
        <v>999.27740473107417</v>
      </c>
      <c r="BH89" s="37">
        <v>918.38292779821188</v>
      </c>
      <c r="BI89" s="37">
        <v>944.48953074708049</v>
      </c>
      <c r="BJ89" s="37">
        <v>829.26358753817669</v>
      </c>
      <c r="BK89" s="37">
        <v>803.15598911985626</v>
      </c>
      <c r="BL89" s="37">
        <v>797.83271227549005</v>
      </c>
      <c r="BM89" s="37">
        <v>842.87758655777395</v>
      </c>
      <c r="BN89" s="37">
        <v>868.09865899394015</v>
      </c>
      <c r="BO89" s="37">
        <v>871.28312143625737</v>
      </c>
      <c r="BP89" s="37">
        <v>873.41366059601421</v>
      </c>
      <c r="BQ89" s="37">
        <v>817.12829424061113</v>
      </c>
      <c r="BR89" s="37">
        <v>730.66423599372263</v>
      </c>
      <c r="BS89" s="37">
        <v>752.15782431740831</v>
      </c>
      <c r="BT89" s="37">
        <v>739.39327617569336</v>
      </c>
      <c r="BU89" s="37">
        <v>675.78227053890987</v>
      </c>
      <c r="BV89" s="37">
        <v>752.46729406189809</v>
      </c>
      <c r="BW89" s="37">
        <v>756.15769112475937</v>
      </c>
      <c r="BX89" s="37">
        <v>697.64189383684368</v>
      </c>
      <c r="BY89" s="37">
        <v>655.14658726052437</v>
      </c>
      <c r="BZ89" s="37">
        <v>673.7364962003544</v>
      </c>
      <c r="CA89" s="37">
        <v>707.23690126437214</v>
      </c>
      <c r="CB89" s="37">
        <v>717.74343188770376</v>
      </c>
      <c r="CC89" s="37">
        <v>744.66281205795667</v>
      </c>
      <c r="CD89" s="37">
        <v>761.43223478473624</v>
      </c>
      <c r="CE89" s="37">
        <v>762.46908756456173</v>
      </c>
      <c r="CF89" s="37">
        <v>728.51378274150602</v>
      </c>
      <c r="CG89" s="37">
        <v>774.82679755442291</v>
      </c>
      <c r="CH89" s="37">
        <v>810.17327211276529</v>
      </c>
      <c r="CI89" s="37">
        <v>808.4783219847933</v>
      </c>
      <c r="CJ89" s="37">
        <v>854.21332842609468</v>
      </c>
      <c r="CK89" s="37">
        <v>787.23802280633663</v>
      </c>
      <c r="CL89" s="37">
        <v>792.19673083630084</v>
      </c>
      <c r="CM89" s="37">
        <v>770.94961410374265</v>
      </c>
      <c r="CN89" s="37">
        <v>812.2777739737088</v>
      </c>
      <c r="CO89" s="37">
        <v>801.83656457368318</v>
      </c>
      <c r="CP89" s="37">
        <v>847.58785475023194</v>
      </c>
      <c r="CQ89" s="37">
        <v>857.67746140324982</v>
      </c>
      <c r="CR89" s="37">
        <v>947.19042000577247</v>
      </c>
      <c r="CS89" s="37">
        <v>876.66253498199376</v>
      </c>
      <c r="CT89" s="37">
        <v>892.69972598503909</v>
      </c>
      <c r="CU89" s="37">
        <v>907.05359801860084</v>
      </c>
      <c r="CV89" s="37">
        <v>980.79590869841832</v>
      </c>
      <c r="CW89" s="37">
        <v>1019.2147868136485</v>
      </c>
      <c r="CX89" s="37">
        <v>1023.2582847252734</v>
      </c>
      <c r="CY89" s="37">
        <v>966.69580168920118</v>
      </c>
      <c r="CZ89" s="37">
        <v>1016.1258337972149</v>
      </c>
      <c r="DA89" s="37">
        <v>1031.7912036837558</v>
      </c>
      <c r="DB89" s="37">
        <v>1024.380516208005</v>
      </c>
      <c r="DC89" s="37">
        <v>968.98788640767634</v>
      </c>
      <c r="DD89" s="37">
        <v>945.63613829489555</v>
      </c>
      <c r="DE89" s="37">
        <v>989.13533575134363</v>
      </c>
      <c r="DF89" s="37">
        <v>997.2243387430284</v>
      </c>
      <c r="DG89" s="37">
        <v>979.84703007549751</v>
      </c>
      <c r="DH89" s="37">
        <v>1047.8507637961948</v>
      </c>
      <c r="DI89" s="37">
        <v>1023.0830184090219</v>
      </c>
      <c r="DJ89" s="37">
        <v>838.76087460184385</v>
      </c>
      <c r="DK89" s="37">
        <v>886.09812416800446</v>
      </c>
      <c r="DL89" s="37">
        <v>897.41522925970548</v>
      </c>
      <c r="DM89" s="37">
        <v>940.53710797164467</v>
      </c>
      <c r="DN89" s="37">
        <v>1004.4903031424046</v>
      </c>
      <c r="DO89" s="37">
        <v>1068.2052317039472</v>
      </c>
      <c r="DP89" s="37">
        <v>1060.7914964972288</v>
      </c>
      <c r="DQ89" s="37">
        <v>1040.0152963823234</v>
      </c>
      <c r="DR89" s="37">
        <v>1019.2663777594854</v>
      </c>
      <c r="DS89" s="37">
        <v>1091.6159784529179</v>
      </c>
      <c r="DT89" s="37">
        <v>1089.7759608598883</v>
      </c>
      <c r="DU89" s="37">
        <v>1121.2338213382418</v>
      </c>
      <c r="DV89" s="37">
        <v>1191.2014353180773</v>
      </c>
      <c r="DW89" s="37">
        <v>1181.9824484339706</v>
      </c>
      <c r="DX89" s="37">
        <v>1264.240904381483</v>
      </c>
      <c r="DY89" s="37">
        <v>1187.7265386327892</v>
      </c>
      <c r="DZ89" s="37">
        <v>1230.3422649232355</v>
      </c>
      <c r="EA89" s="37">
        <v>1229.6949344501354</v>
      </c>
      <c r="EB89" s="37">
        <v>1199.6734665035394</v>
      </c>
      <c r="EC89" s="37">
        <v>1096.1225805638678</v>
      </c>
      <c r="ED89" s="37">
        <v>1185.5004840332974</v>
      </c>
      <c r="EE89" s="37">
        <v>1220.5628385070029</v>
      </c>
      <c r="EF89" s="37">
        <v>1200.405753662581</v>
      </c>
      <c r="EG89" s="37">
        <v>1223.9433728253073</v>
      </c>
      <c r="EH89" s="37">
        <v>1251.3875169710504</v>
      </c>
      <c r="EI89" s="37">
        <v>1269.8448176002273</v>
      </c>
      <c r="EJ89" s="37">
        <v>1264.6089234019453</v>
      </c>
      <c r="EK89" s="37">
        <v>1240.5412927026775</v>
      </c>
      <c r="EL89" s="37">
        <v>1253.5318170523733</v>
      </c>
      <c r="EM89" s="37">
        <v>1290.8036683316761</v>
      </c>
      <c r="EN89" s="37">
        <v>1302.4913232709994</v>
      </c>
      <c r="EO89" s="37">
        <v>1377.3733309414265</v>
      </c>
      <c r="EP89" s="37">
        <v>1297.2832975864378</v>
      </c>
      <c r="EQ89" s="37">
        <v>1238.0763046202533</v>
      </c>
      <c r="ER89" s="37">
        <v>1252.7341021841416</v>
      </c>
      <c r="ES89" s="37">
        <v>1201.8381077944609</v>
      </c>
      <c r="ET89" s="37">
        <v>1087.1169700794421</v>
      </c>
      <c r="EU89" s="37">
        <v>1109.1085226337411</v>
      </c>
      <c r="EV89" s="37">
        <v>1101.8272074698903</v>
      </c>
      <c r="EW89" s="37">
        <v>1081.7831706468628</v>
      </c>
      <c r="EX89" s="37">
        <v>1076.8756396873423</v>
      </c>
      <c r="EY89" s="37">
        <v>1065.3708612901005</v>
      </c>
      <c r="EZ89" s="37">
        <v>1072.6863707299717</v>
      </c>
      <c r="FA89" s="37">
        <v>1098.0570152197774</v>
      </c>
      <c r="FB89" s="37">
        <v>1001.3070603269255</v>
      </c>
      <c r="FC89" s="37">
        <v>1015.3974125888764</v>
      </c>
      <c r="FD89" s="37">
        <v>1067.8505901320236</v>
      </c>
      <c r="FE89" s="37">
        <v>1058.3934510445174</v>
      </c>
      <c r="FF89" s="37">
        <v>1026.3929888457585</v>
      </c>
      <c r="FG89" s="37">
        <v>1008.049948979419</v>
      </c>
      <c r="FH89" s="37">
        <v>1016.6448843951085</v>
      </c>
      <c r="FI89" s="37">
        <v>917.48436966809982</v>
      </c>
      <c r="FJ89" s="37">
        <v>886.73231351841832</v>
      </c>
      <c r="FK89" s="37">
        <v>900.36649955242183</v>
      </c>
      <c r="FL89" s="37">
        <v>915.24146779803084</v>
      </c>
      <c r="FM89" s="37">
        <v>921.72814957565527</v>
      </c>
      <c r="FN89" s="37">
        <v>971.11436741576972</v>
      </c>
      <c r="FO89" s="37">
        <v>910.31910570457342</v>
      </c>
      <c r="FP89" s="37">
        <v>883.20608253284092</v>
      </c>
      <c r="FQ89" s="37">
        <v>879.48322576128601</v>
      </c>
      <c r="FR89" s="37">
        <v>873.61885555405797</v>
      </c>
      <c r="FS89" s="37">
        <v>942.37873787325782</v>
      </c>
      <c r="FT89" s="37">
        <v>963.45940020826242</v>
      </c>
      <c r="FU89" s="37">
        <v>957.11106231535575</v>
      </c>
      <c r="FV89" s="37">
        <v>965.4499201234637</v>
      </c>
      <c r="FW89" s="37">
        <v>1013.4584991786348</v>
      </c>
      <c r="FX89" s="37">
        <v>975.09659563083926</v>
      </c>
      <c r="FY89" s="37">
        <v>1005.8565406378673</v>
      </c>
      <c r="FZ89" s="37">
        <v>960.63639735049117</v>
      </c>
      <c r="GA89" s="37">
        <v>956.72890927000083</v>
      </c>
      <c r="GB89" s="37">
        <v>940.66465713649643</v>
      </c>
      <c r="GC89" s="37">
        <v>863.47252862085884</v>
      </c>
      <c r="GD89" s="37">
        <v>828.3084169657792</v>
      </c>
      <c r="GE89" s="37">
        <v>836.6168777825817</v>
      </c>
      <c r="GF89" s="37">
        <v>890.16377147728474</v>
      </c>
      <c r="GG89" s="37">
        <v>889.13133543520291</v>
      </c>
      <c r="GH89" s="37">
        <v>915.15429601094388</v>
      </c>
      <c r="GI89" s="37">
        <v>938.1980432912909</v>
      </c>
      <c r="GJ89" s="37">
        <v>897.92343552640591</v>
      </c>
      <c r="GK89" s="37">
        <v>925.81323941927337</v>
      </c>
      <c r="GL89" s="37">
        <v>905.44467444813461</v>
      </c>
      <c r="GM89" s="37">
        <v>900.68945430273436</v>
      </c>
      <c r="GN89" s="37">
        <v>923.30139073612679</v>
      </c>
      <c r="GO89" s="37">
        <v>897.21694940643351</v>
      </c>
      <c r="GP89" s="37">
        <v>899.62552251683508</v>
      </c>
      <c r="GQ89" s="37">
        <v>884.09928194967608</v>
      </c>
      <c r="GR89" s="37">
        <v>896.62870376304488</v>
      </c>
      <c r="GS89" s="37">
        <v>907.50017336961696</v>
      </c>
      <c r="GT89" s="37">
        <v>937.65677461665041</v>
      </c>
      <c r="GU89" s="37">
        <v>927.06856484043703</v>
      </c>
      <c r="GV89" s="37">
        <v>907.60242667675061</v>
      </c>
      <c r="GW89" s="37">
        <v>906.77008365212043</v>
      </c>
      <c r="GX89" s="37">
        <v>894.55073130197013</v>
      </c>
      <c r="GY89" s="37">
        <v>923.85026535457439</v>
      </c>
      <c r="GZ89" s="37">
        <v>896.23097427832113</v>
      </c>
      <c r="HA89" s="37">
        <v>902.31498984113318</v>
      </c>
      <c r="HB89" s="37">
        <v>861.0883528210087</v>
      </c>
      <c r="HC89" s="37">
        <v>877.69825110151999</v>
      </c>
      <c r="HD89" s="37">
        <v>856.23945902127161</v>
      </c>
      <c r="HE89" s="37">
        <v>891.32583097604902</v>
      </c>
      <c r="HF89" s="37">
        <v>939.16264585157626</v>
      </c>
      <c r="HG89" s="37">
        <v>905.58917055194252</v>
      </c>
      <c r="HH89" s="37">
        <v>880.17697234220179</v>
      </c>
      <c r="HI89" s="37">
        <v>857.87726511078586</v>
      </c>
      <c r="HJ89" s="37">
        <v>881.87425922448028</v>
      </c>
      <c r="HK89" s="37">
        <v>898.158856774431</v>
      </c>
      <c r="HL89" s="37">
        <v>921.24537265851893</v>
      </c>
      <c r="HM89" s="37">
        <v>941.50278111988894</v>
      </c>
      <c r="HN89" s="37">
        <v>937.63625739275585</v>
      </c>
      <c r="HO89" s="37">
        <v>919.59194672585272</v>
      </c>
      <c r="HP89" s="37">
        <v>903.19891016282895</v>
      </c>
      <c r="HQ89" s="37">
        <v>952.01170054713293</v>
      </c>
      <c r="HR89" s="37">
        <v>930.98313754166804</v>
      </c>
      <c r="HS89" s="37">
        <v>957.46018140334752</v>
      </c>
      <c r="HT89" s="37">
        <v>963.26123767890579</v>
      </c>
      <c r="HU89" s="37">
        <v>1015.9962519895589</v>
      </c>
      <c r="HV89" s="37">
        <v>977.82237409096615</v>
      </c>
      <c r="HW89" s="37">
        <v>984.73600417647697</v>
      </c>
      <c r="HX89" s="37">
        <v>977.10965402511601</v>
      </c>
      <c r="HY89" s="37">
        <v>951.53923932478142</v>
      </c>
      <c r="HZ89" s="37">
        <v>1016.3734421300624</v>
      </c>
      <c r="IA89" s="37">
        <v>995.78793601938594</v>
      </c>
      <c r="IB89" s="37">
        <v>938.91425891027029</v>
      </c>
      <c r="IC89" s="37">
        <v>884.88886212155796</v>
      </c>
      <c r="ID89" s="37">
        <v>856.32414541466369</v>
      </c>
      <c r="IE89" s="37">
        <v>859.67226699976197</v>
      </c>
      <c r="IF89" s="37">
        <v>836.35840876188024</v>
      </c>
      <c r="IG89" s="37">
        <v>793.69950208585976</v>
      </c>
      <c r="IH89" s="37">
        <v>808.75708536102923</v>
      </c>
      <c r="II89" s="37">
        <v>814.16037766247086</v>
      </c>
      <c r="IJ89" s="37">
        <v>810.89580793505263</v>
      </c>
      <c r="IK89" s="37">
        <v>807.8282688539349</v>
      </c>
      <c r="IL89" s="37">
        <v>839.24956305214459</v>
      </c>
      <c r="IM89" s="37">
        <v>819.51671219299647</v>
      </c>
      <c r="IN89" s="37">
        <v>823.75633029526739</v>
      </c>
    </row>
    <row r="90" spans="1:248" ht="15" x14ac:dyDescent="0.2">
      <c r="A90" s="11"/>
      <c r="D90" s="42" cm="1">
        <f t="array" aca="1" ref="D90" ca="1">+price2</f>
        <v>183.84239204804365</v>
      </c>
      <c r="F90" s="76">
        <v>85</v>
      </c>
      <c r="G90" s="37">
        <v>1121.8946886429501</v>
      </c>
      <c r="H90" s="37">
        <v>1101.755396561824</v>
      </c>
      <c r="I90" s="37">
        <v>1152.8485063153621</v>
      </c>
      <c r="J90" s="37">
        <v>1188.8041206747337</v>
      </c>
      <c r="K90" s="37">
        <v>1158.2352831139287</v>
      </c>
      <c r="L90" s="37">
        <v>1141.8772017607391</v>
      </c>
      <c r="M90" s="37">
        <v>1180.2918570668539</v>
      </c>
      <c r="N90" s="37">
        <v>1194.7212564676845</v>
      </c>
      <c r="O90" s="37">
        <v>1186.9957132052318</v>
      </c>
      <c r="P90" s="37">
        <v>1164.4347659247485</v>
      </c>
      <c r="Q90" s="37">
        <v>1191.829293798108</v>
      </c>
      <c r="R90" s="37">
        <v>1245.8276771909539</v>
      </c>
      <c r="S90" s="37">
        <v>1267.9343143957499</v>
      </c>
      <c r="T90" s="37">
        <v>1254.8430706041038</v>
      </c>
      <c r="U90" s="37">
        <v>1206.1778484035849</v>
      </c>
      <c r="V90" s="37">
        <v>1210.0952527064378</v>
      </c>
      <c r="W90" s="37">
        <v>1218.3938216017893</v>
      </c>
      <c r="X90" s="37">
        <v>1207.668701486569</v>
      </c>
      <c r="Y90" s="37">
        <v>1149.1294706502601</v>
      </c>
      <c r="Z90" s="37">
        <v>1194.2662014378807</v>
      </c>
      <c r="AA90" s="37">
        <v>1201.8778328523649</v>
      </c>
      <c r="AB90" s="37">
        <v>1155.781587704613</v>
      </c>
      <c r="AC90" s="37">
        <v>1124.8272328689911</v>
      </c>
      <c r="AD90" s="37">
        <v>1086.504099478329</v>
      </c>
      <c r="AE90" s="37">
        <v>1083.6397116129226</v>
      </c>
      <c r="AF90" s="37">
        <v>1100.4338813807892</v>
      </c>
      <c r="AG90" s="37">
        <v>1099.2969914917494</v>
      </c>
      <c r="AH90" s="37">
        <v>1027.8418496035981</v>
      </c>
      <c r="AI90" s="37">
        <v>1057.5702474703307</v>
      </c>
      <c r="AJ90" s="37">
        <v>983.23032630794432</v>
      </c>
      <c r="AK90" s="37">
        <v>931.01412488744154</v>
      </c>
      <c r="AL90" s="37">
        <v>877.2474290119535</v>
      </c>
      <c r="AM90" s="37">
        <v>854.02334655301081</v>
      </c>
      <c r="AN90" s="37">
        <v>896.1188167607794</v>
      </c>
      <c r="AO90" s="37">
        <v>919.23164649578166</v>
      </c>
      <c r="AP90" s="37">
        <v>931.70899855508685</v>
      </c>
      <c r="AQ90" s="37">
        <v>914.87339651713319</v>
      </c>
      <c r="AR90" s="37">
        <v>927.34937956654835</v>
      </c>
      <c r="AS90" s="37">
        <v>1025.0574732820044</v>
      </c>
      <c r="AT90" s="37">
        <v>1020.6263176074744</v>
      </c>
      <c r="AU90" s="37">
        <v>1030.3274414385949</v>
      </c>
      <c r="AV90" s="37">
        <v>990.9146419810786</v>
      </c>
      <c r="AW90" s="37">
        <v>967.69132984104795</v>
      </c>
      <c r="AX90" s="37">
        <v>972.60641639350899</v>
      </c>
      <c r="AY90" s="37">
        <v>973.31444363040328</v>
      </c>
      <c r="AZ90" s="37">
        <v>982.25352266285256</v>
      </c>
      <c r="BA90" s="37">
        <v>942.34927465861028</v>
      </c>
      <c r="BB90" s="37">
        <v>957.20225800641208</v>
      </c>
      <c r="BC90" s="37">
        <v>959.40968684011182</v>
      </c>
      <c r="BD90" s="37">
        <v>973.73290616755423</v>
      </c>
      <c r="BE90" s="37">
        <v>959.94810485754442</v>
      </c>
      <c r="BF90" s="37">
        <v>982.95261768241596</v>
      </c>
      <c r="BG90" s="37">
        <v>978.89614235965541</v>
      </c>
      <c r="BH90" s="37">
        <v>1003.5910638010218</v>
      </c>
      <c r="BI90" s="37">
        <v>1064.8050035130182</v>
      </c>
      <c r="BJ90" s="37">
        <v>1006.4064337703447</v>
      </c>
      <c r="BK90" s="37">
        <v>1029.7448779703707</v>
      </c>
      <c r="BL90" s="37">
        <v>995.78938361486382</v>
      </c>
      <c r="BM90" s="37">
        <v>996.63039972958404</v>
      </c>
      <c r="BN90" s="37">
        <v>969.5916931866293</v>
      </c>
      <c r="BO90" s="37">
        <v>931.26892310084213</v>
      </c>
      <c r="BP90" s="37">
        <v>949.56940334780325</v>
      </c>
      <c r="BQ90" s="37">
        <v>934.33867106676757</v>
      </c>
      <c r="BR90" s="37">
        <v>928.5110563006582</v>
      </c>
      <c r="BS90" s="37">
        <v>913.32839586429554</v>
      </c>
      <c r="BT90" s="37">
        <v>925.20681585904583</v>
      </c>
      <c r="BU90" s="37">
        <v>957.63023015916076</v>
      </c>
      <c r="BV90" s="37">
        <v>939.05158265597549</v>
      </c>
      <c r="BW90" s="37">
        <v>911.42000121993999</v>
      </c>
      <c r="BX90" s="37">
        <v>887.20557549814896</v>
      </c>
      <c r="BY90" s="37">
        <v>909.18416866744394</v>
      </c>
      <c r="BZ90" s="37">
        <v>927.90892696413096</v>
      </c>
      <c r="CA90" s="37">
        <v>914.75564828730899</v>
      </c>
      <c r="CB90" s="37">
        <v>928.04884502715993</v>
      </c>
      <c r="CC90" s="37">
        <v>963.64684890750232</v>
      </c>
      <c r="CD90" s="37">
        <v>913.45669386861448</v>
      </c>
      <c r="CE90" s="37">
        <v>915.9719840732879</v>
      </c>
      <c r="CF90" s="37">
        <v>871.70954490574195</v>
      </c>
      <c r="CG90" s="37">
        <v>871.61480938380646</v>
      </c>
      <c r="CH90" s="37">
        <v>918.23550344715386</v>
      </c>
      <c r="CI90" s="37">
        <v>911.34449083494769</v>
      </c>
      <c r="CJ90" s="37">
        <v>922.71572532699781</v>
      </c>
      <c r="CK90" s="37">
        <v>891.75022358270269</v>
      </c>
      <c r="CL90" s="37">
        <v>892.59513162497865</v>
      </c>
      <c r="CM90" s="37">
        <v>934.23783583372165</v>
      </c>
      <c r="CN90" s="37">
        <v>915.31448978600611</v>
      </c>
      <c r="CO90" s="37">
        <v>913.06106459399768</v>
      </c>
      <c r="CP90" s="37">
        <v>880.28018247478781</v>
      </c>
      <c r="CQ90" s="37">
        <v>856.83201106247009</v>
      </c>
      <c r="CR90" s="37">
        <v>857.59683317793986</v>
      </c>
      <c r="CS90" s="37">
        <v>859.65695144005883</v>
      </c>
      <c r="CT90" s="37">
        <v>883.81942944235971</v>
      </c>
      <c r="CU90" s="37">
        <v>849.28974990105382</v>
      </c>
      <c r="CV90" s="37">
        <v>834.51910878658759</v>
      </c>
      <c r="CW90" s="37">
        <v>809.16218842938724</v>
      </c>
      <c r="CX90" s="37">
        <v>912.74051403120029</v>
      </c>
      <c r="CY90" s="37">
        <v>881.14020760144285</v>
      </c>
      <c r="CZ90" s="37">
        <v>889.84185001411572</v>
      </c>
      <c r="DA90" s="37">
        <v>924.30715689179658</v>
      </c>
      <c r="DB90" s="37">
        <v>989.19596060973481</v>
      </c>
      <c r="DC90" s="37">
        <v>952.90399484005184</v>
      </c>
      <c r="DD90" s="37">
        <v>1047.0650541728435</v>
      </c>
      <c r="DE90" s="37">
        <v>1025.3712664090788</v>
      </c>
      <c r="DF90" s="37">
        <v>1021.6062915749661</v>
      </c>
      <c r="DG90" s="37">
        <v>1010.4942991589547</v>
      </c>
      <c r="DH90" s="37">
        <v>972.71313329361544</v>
      </c>
      <c r="DI90" s="37">
        <v>1018.5535892243138</v>
      </c>
      <c r="DJ90" s="37">
        <v>1026.7787944909326</v>
      </c>
      <c r="DK90" s="37">
        <v>1011.872769540647</v>
      </c>
      <c r="DL90" s="37">
        <v>1057.3896630827819</v>
      </c>
      <c r="DM90" s="37">
        <v>1003.3789868644213</v>
      </c>
      <c r="DN90" s="37">
        <v>1002.8810948127037</v>
      </c>
      <c r="DO90" s="37">
        <v>977.35913016167456</v>
      </c>
      <c r="DP90" s="37">
        <v>935.36220689398499</v>
      </c>
      <c r="DQ90" s="37">
        <v>929.08588003180444</v>
      </c>
      <c r="DR90" s="37">
        <v>925.46976999527135</v>
      </c>
      <c r="DS90" s="37">
        <v>888.78003644173339</v>
      </c>
      <c r="DT90" s="37">
        <v>865.62229696915711</v>
      </c>
      <c r="DU90" s="37">
        <v>897.03567733541718</v>
      </c>
      <c r="DV90" s="37">
        <v>960.50253066452058</v>
      </c>
      <c r="DW90" s="37">
        <v>976.48895770176523</v>
      </c>
      <c r="DX90" s="37">
        <v>1046.9057670516725</v>
      </c>
      <c r="DY90" s="37">
        <v>1036.764685211931</v>
      </c>
      <c r="DZ90" s="37">
        <v>1025.4513487907361</v>
      </c>
      <c r="EA90" s="37">
        <v>1017.7500868412296</v>
      </c>
      <c r="EB90" s="37">
        <v>1024.0755445189729</v>
      </c>
      <c r="EC90" s="37">
        <v>1037.731083183759</v>
      </c>
      <c r="ED90" s="37">
        <v>1027.7386931875126</v>
      </c>
      <c r="EE90" s="37">
        <v>1046.5662322215715</v>
      </c>
      <c r="EF90" s="37">
        <v>1031.7438176262995</v>
      </c>
      <c r="EG90" s="37">
        <v>1051.9117183196074</v>
      </c>
      <c r="EH90" s="37">
        <v>1054.5781610934071</v>
      </c>
      <c r="EI90" s="37">
        <v>1077.456349259023</v>
      </c>
      <c r="EJ90" s="37">
        <v>1073.7457917256379</v>
      </c>
      <c r="EK90" s="37">
        <v>1051.1068032654857</v>
      </c>
      <c r="EL90" s="37">
        <v>1027.9870132876613</v>
      </c>
      <c r="EM90" s="37">
        <v>1017.0479236176816</v>
      </c>
      <c r="EN90" s="37">
        <v>975.09856976550509</v>
      </c>
      <c r="EO90" s="37">
        <v>973.49175845182617</v>
      </c>
      <c r="EP90" s="37">
        <v>984.03052050011433</v>
      </c>
      <c r="EQ90" s="37">
        <v>992.53155374353389</v>
      </c>
      <c r="ER90" s="37">
        <v>936.77508552592326</v>
      </c>
      <c r="ES90" s="37">
        <v>944.30737121022707</v>
      </c>
      <c r="ET90" s="37">
        <v>953.02218181642456</v>
      </c>
      <c r="EU90" s="37">
        <v>958.81773012672124</v>
      </c>
      <c r="EV90" s="37">
        <v>914.25753189723639</v>
      </c>
      <c r="EW90" s="37">
        <v>864.57425149467133</v>
      </c>
      <c r="EX90" s="37">
        <v>880.51845935277379</v>
      </c>
      <c r="EY90" s="37">
        <v>877.78697513484542</v>
      </c>
      <c r="EZ90" s="37">
        <v>887.33208790645926</v>
      </c>
      <c r="FA90" s="37">
        <v>871.07821066161478</v>
      </c>
      <c r="FB90" s="37">
        <v>836.6661874898665</v>
      </c>
      <c r="FC90" s="37">
        <v>843.81933190170969</v>
      </c>
      <c r="FD90" s="37">
        <v>831.84261730935179</v>
      </c>
      <c r="FE90" s="37">
        <v>873.69523251525925</v>
      </c>
      <c r="FF90" s="37">
        <v>872.77493275132827</v>
      </c>
      <c r="FG90" s="37">
        <v>927.62560762906571</v>
      </c>
      <c r="FH90" s="37">
        <v>940.89036115784188</v>
      </c>
      <c r="FI90" s="37">
        <v>945.33517406559781</v>
      </c>
      <c r="FJ90" s="37">
        <v>955.21039300013842</v>
      </c>
      <c r="FK90" s="37">
        <v>959.6017039067458</v>
      </c>
      <c r="FL90" s="37">
        <v>997.05631287348342</v>
      </c>
      <c r="FM90" s="37">
        <v>991.43028496933084</v>
      </c>
      <c r="FN90" s="37">
        <v>953.01794406050692</v>
      </c>
      <c r="FO90" s="37">
        <v>966.47308575771353</v>
      </c>
      <c r="FP90" s="37">
        <v>954.8328077739834</v>
      </c>
      <c r="FQ90" s="37">
        <v>979.76066464731127</v>
      </c>
      <c r="FR90" s="37">
        <v>1001.5475343489605</v>
      </c>
      <c r="FS90" s="37">
        <v>982.90561034667189</v>
      </c>
      <c r="FT90" s="37">
        <v>1018.536455632533</v>
      </c>
      <c r="FU90" s="37">
        <v>1024.3310793451697</v>
      </c>
      <c r="FV90" s="37">
        <v>1050.6455180958339</v>
      </c>
      <c r="FW90" s="37">
        <v>999.58083237111259</v>
      </c>
      <c r="FX90" s="37">
        <v>956.21876373794646</v>
      </c>
      <c r="FY90" s="37">
        <v>987.67884952823761</v>
      </c>
      <c r="FZ90" s="37">
        <v>1001.3003894921068</v>
      </c>
      <c r="GA90" s="37">
        <v>1032.3463970995147</v>
      </c>
      <c r="GB90" s="37">
        <v>1033.3726375640692</v>
      </c>
      <c r="GC90" s="37">
        <v>1058.1604850619801</v>
      </c>
      <c r="GD90" s="37">
        <v>1042.7058899380586</v>
      </c>
      <c r="GE90" s="37">
        <v>1116.708123936158</v>
      </c>
      <c r="GF90" s="37">
        <v>1127.0653584283295</v>
      </c>
      <c r="GG90" s="37">
        <v>1106.7016016661667</v>
      </c>
      <c r="GH90" s="37">
        <v>1075.0724326721077</v>
      </c>
      <c r="GI90" s="37">
        <v>1032.4852569631034</v>
      </c>
      <c r="GJ90" s="37">
        <v>1012.8018124814893</v>
      </c>
      <c r="GK90" s="37">
        <v>987.46112075712745</v>
      </c>
      <c r="GL90" s="37">
        <v>984.74162014291358</v>
      </c>
      <c r="GM90" s="37">
        <v>1002.0301240723577</v>
      </c>
      <c r="GN90" s="37">
        <v>985.5168485631018</v>
      </c>
      <c r="GO90" s="37">
        <v>1025.5926340713547</v>
      </c>
      <c r="GP90" s="37">
        <v>1035.4538216166804</v>
      </c>
      <c r="GQ90" s="37">
        <v>1017.4050536714329</v>
      </c>
      <c r="GR90" s="37">
        <v>1021.8157771879988</v>
      </c>
      <c r="GS90" s="37">
        <v>999.08721256155854</v>
      </c>
      <c r="GT90" s="37">
        <v>940.21311579597102</v>
      </c>
      <c r="GU90" s="37">
        <v>886.73202303371045</v>
      </c>
      <c r="GV90" s="37">
        <v>877.12918523334815</v>
      </c>
      <c r="GW90" s="37">
        <v>905.07123577264565</v>
      </c>
      <c r="GX90" s="37">
        <v>873.09631593422773</v>
      </c>
      <c r="GY90" s="37">
        <v>860.67775372108895</v>
      </c>
      <c r="GZ90" s="37">
        <v>816.71361906100174</v>
      </c>
      <c r="HA90" s="37">
        <v>832.51163428301095</v>
      </c>
      <c r="HB90" s="37">
        <v>827.66537721339023</v>
      </c>
      <c r="HC90" s="37">
        <v>820.91355994418336</v>
      </c>
      <c r="HD90" s="37">
        <v>837.41193953345203</v>
      </c>
      <c r="HE90" s="37">
        <v>850.48316841249471</v>
      </c>
      <c r="HF90" s="37">
        <v>853.34825912854706</v>
      </c>
      <c r="HG90" s="37">
        <v>812.19675267209357</v>
      </c>
      <c r="HH90" s="37">
        <v>847.55298091338432</v>
      </c>
      <c r="HI90" s="37">
        <v>876.37983858784276</v>
      </c>
      <c r="HJ90" s="37">
        <v>884.68217786347429</v>
      </c>
      <c r="HK90" s="37">
        <v>912.90801142926523</v>
      </c>
      <c r="HL90" s="37">
        <v>895.79048631997512</v>
      </c>
      <c r="HM90" s="37">
        <v>885.51226219616115</v>
      </c>
      <c r="HN90" s="37">
        <v>837.40398264735268</v>
      </c>
      <c r="HO90" s="37">
        <v>804.4280428223326</v>
      </c>
      <c r="HP90" s="37">
        <v>853.13172747013482</v>
      </c>
      <c r="HQ90" s="37">
        <v>881.65081831533689</v>
      </c>
      <c r="HR90" s="37">
        <v>894.74527430429634</v>
      </c>
      <c r="HS90" s="37">
        <v>932.63564606922967</v>
      </c>
      <c r="HT90" s="37">
        <v>923.39050832493751</v>
      </c>
      <c r="HU90" s="37">
        <v>925.48411858057068</v>
      </c>
      <c r="HV90" s="37">
        <v>948.29075468983342</v>
      </c>
      <c r="HW90" s="37">
        <v>968.28448915561899</v>
      </c>
      <c r="HX90" s="37">
        <v>989.14926388736353</v>
      </c>
      <c r="HY90" s="37">
        <v>1001.9909276180338</v>
      </c>
      <c r="HZ90" s="37">
        <v>1019.027590080174</v>
      </c>
      <c r="IA90" s="37">
        <v>1005.5703832929426</v>
      </c>
      <c r="IB90" s="37">
        <v>990.56092382414022</v>
      </c>
      <c r="IC90" s="37">
        <v>986.26964516390547</v>
      </c>
      <c r="ID90" s="37">
        <v>995.6415242340023</v>
      </c>
      <c r="IE90" s="37">
        <v>987.90520067434113</v>
      </c>
      <c r="IF90" s="37">
        <v>1006.6165134986031</v>
      </c>
      <c r="IG90" s="37">
        <v>1033.0578426610828</v>
      </c>
      <c r="IH90" s="37">
        <v>997.46648227314984</v>
      </c>
      <c r="II90" s="37">
        <v>986.53763754959709</v>
      </c>
      <c r="IJ90" s="37">
        <v>1022.8160840674871</v>
      </c>
      <c r="IK90" s="37">
        <v>1033.6434944235684</v>
      </c>
      <c r="IL90" s="37">
        <v>1063.7550937199849</v>
      </c>
      <c r="IM90" s="37">
        <v>1131.8267841593349</v>
      </c>
      <c r="IN90" s="37">
        <v>1161.0895989786468</v>
      </c>
    </row>
    <row r="91" spans="1:248" ht="15" x14ac:dyDescent="0.2">
      <c r="A91" s="11"/>
      <c r="D91" s="42" cm="1">
        <f t="array" aca="1" ref="D91" ca="1">+price2</f>
        <v>0</v>
      </c>
      <c r="F91" s="76">
        <v>86</v>
      </c>
      <c r="G91" s="37">
        <v>1121.8946886429501</v>
      </c>
      <c r="H91" s="37">
        <v>1170.1443048055278</v>
      </c>
      <c r="I91" s="37">
        <v>1188.4991299235153</v>
      </c>
      <c r="J91" s="37">
        <v>1200.7072618294642</v>
      </c>
      <c r="K91" s="37">
        <v>1197.8777306089999</v>
      </c>
      <c r="L91" s="37">
        <v>1183.937523261545</v>
      </c>
      <c r="M91" s="37">
        <v>1145.9883369081542</v>
      </c>
      <c r="N91" s="37">
        <v>1094.3779740877867</v>
      </c>
      <c r="O91" s="37">
        <v>1066.9189517869875</v>
      </c>
      <c r="P91" s="37">
        <v>1094.3293516787085</v>
      </c>
      <c r="Q91" s="37">
        <v>1089.5024735226687</v>
      </c>
      <c r="R91" s="37">
        <v>1082.0736006964516</v>
      </c>
      <c r="S91" s="37">
        <v>1058.9112727568868</v>
      </c>
      <c r="T91" s="37">
        <v>1003.011282156308</v>
      </c>
      <c r="U91" s="37">
        <v>1004.3327399117704</v>
      </c>
      <c r="V91" s="37">
        <v>996.68142004524611</v>
      </c>
      <c r="W91" s="37">
        <v>978.82868201279553</v>
      </c>
      <c r="X91" s="37">
        <v>998.9676618185415</v>
      </c>
      <c r="Y91" s="37">
        <v>986.21096261155833</v>
      </c>
      <c r="Z91" s="37">
        <v>1003.710920750278</v>
      </c>
      <c r="AA91" s="37">
        <v>1004.0526383529314</v>
      </c>
      <c r="AB91" s="37">
        <v>1006.2694088370354</v>
      </c>
      <c r="AC91" s="37">
        <v>1024.7015355317124</v>
      </c>
      <c r="AD91" s="37">
        <v>1075.6113199928691</v>
      </c>
      <c r="AE91" s="37">
        <v>1087.750609117614</v>
      </c>
      <c r="AF91" s="37">
        <v>1065.7629536187108</v>
      </c>
      <c r="AG91" s="37">
        <v>1040.294618208306</v>
      </c>
      <c r="AH91" s="37">
        <v>1050.6087290416506</v>
      </c>
      <c r="AI91" s="37">
        <v>1021.6906210162365</v>
      </c>
      <c r="AJ91" s="37">
        <v>965.8767125676128</v>
      </c>
      <c r="AK91" s="37">
        <v>1071.2350832910217</v>
      </c>
      <c r="AL91" s="37">
        <v>1123.2528694160305</v>
      </c>
      <c r="AM91" s="37">
        <v>1024.8664573925757</v>
      </c>
      <c r="AN91" s="37">
        <v>1017.4786998223534</v>
      </c>
      <c r="AO91" s="37">
        <v>1017.3420179726097</v>
      </c>
      <c r="AP91" s="37">
        <v>1061.9168075171315</v>
      </c>
      <c r="AQ91" s="37">
        <v>1006.8982575293116</v>
      </c>
      <c r="AR91" s="37">
        <v>999.597438311524</v>
      </c>
      <c r="AS91" s="37">
        <v>1003.2171382075416</v>
      </c>
      <c r="AT91" s="37">
        <v>1025.4656191118936</v>
      </c>
      <c r="AU91" s="37">
        <v>936.65623224356239</v>
      </c>
      <c r="AV91" s="37">
        <v>955.48138665650561</v>
      </c>
      <c r="AW91" s="37">
        <v>994.27576225847406</v>
      </c>
      <c r="AX91" s="37">
        <v>1009.96987680577</v>
      </c>
      <c r="AY91" s="37">
        <v>997.09988388613317</v>
      </c>
      <c r="AZ91" s="37">
        <v>1040.4745910303061</v>
      </c>
      <c r="BA91" s="37">
        <v>986.76503818904075</v>
      </c>
      <c r="BB91" s="37">
        <v>1011.3764141243191</v>
      </c>
      <c r="BC91" s="37">
        <v>984.27005018223247</v>
      </c>
      <c r="BD91" s="37">
        <v>1001.0226134899489</v>
      </c>
      <c r="BE91" s="37">
        <v>997.2099187059514</v>
      </c>
      <c r="BF91" s="37">
        <v>1003.8771249821</v>
      </c>
      <c r="BG91" s="37">
        <v>1022.1844541769144</v>
      </c>
      <c r="BH91" s="37">
        <v>1001.965211316198</v>
      </c>
      <c r="BI91" s="37">
        <v>964.28571170602277</v>
      </c>
      <c r="BJ91" s="37">
        <v>996.78066986773138</v>
      </c>
      <c r="BK91" s="37">
        <v>1025.3719436829751</v>
      </c>
      <c r="BL91" s="37">
        <v>1032.9658050092876</v>
      </c>
      <c r="BM91" s="37">
        <v>1015.7024382910168</v>
      </c>
      <c r="BN91" s="37">
        <v>1010.5992196846515</v>
      </c>
      <c r="BO91" s="37">
        <v>959.26183512536795</v>
      </c>
      <c r="BP91" s="37">
        <v>976.98579592310216</v>
      </c>
      <c r="BQ91" s="37">
        <v>990.63362122161243</v>
      </c>
      <c r="BR91" s="37">
        <v>942.70835484953693</v>
      </c>
      <c r="BS91" s="37">
        <v>910.75080769211547</v>
      </c>
      <c r="BT91" s="37">
        <v>941.81423953819967</v>
      </c>
      <c r="BU91" s="37">
        <v>954.93208998671821</v>
      </c>
      <c r="BV91" s="37">
        <v>984.4116132049852</v>
      </c>
      <c r="BW91" s="37">
        <v>993.9711286704171</v>
      </c>
      <c r="BX91" s="37">
        <v>1009.0258073984689</v>
      </c>
      <c r="BY91" s="37">
        <v>1043.7687522178544</v>
      </c>
      <c r="BZ91" s="37">
        <v>999.32828982943715</v>
      </c>
      <c r="CA91" s="37">
        <v>995.95242482677816</v>
      </c>
      <c r="CB91" s="37">
        <v>957.05003801325722</v>
      </c>
      <c r="CC91" s="37">
        <v>944.44929570454417</v>
      </c>
      <c r="CD91" s="37">
        <v>944.17148110387893</v>
      </c>
      <c r="CE91" s="37">
        <v>978.57755202522537</v>
      </c>
      <c r="CF91" s="37">
        <v>922.8142672117757</v>
      </c>
      <c r="CG91" s="37">
        <v>961.52809486044123</v>
      </c>
      <c r="CH91" s="37">
        <v>936.5172986558473</v>
      </c>
      <c r="CI91" s="37">
        <v>854.63947697680021</v>
      </c>
      <c r="CJ91" s="37">
        <v>808.68412912939277</v>
      </c>
      <c r="CK91" s="37">
        <v>823.97497320853063</v>
      </c>
      <c r="CL91" s="37">
        <v>845.82074336681785</v>
      </c>
      <c r="CM91" s="37">
        <v>760.58512006306728</v>
      </c>
      <c r="CN91" s="37">
        <v>757.82887211159186</v>
      </c>
      <c r="CO91" s="37">
        <v>742.62814224429246</v>
      </c>
      <c r="CP91" s="37">
        <v>737.28077205545605</v>
      </c>
      <c r="CQ91" s="37">
        <v>763.90486351113259</v>
      </c>
      <c r="CR91" s="37">
        <v>795.3374236641987</v>
      </c>
      <c r="CS91" s="37">
        <v>794.99516520889711</v>
      </c>
      <c r="CT91" s="37">
        <v>813.83369701641038</v>
      </c>
      <c r="CU91" s="37">
        <v>830.21198726866419</v>
      </c>
      <c r="CV91" s="37">
        <v>901.80358777692174</v>
      </c>
      <c r="CW91" s="37">
        <v>916.05865541311823</v>
      </c>
      <c r="CX91" s="37">
        <v>909.36813257118536</v>
      </c>
      <c r="CY91" s="37">
        <v>877.24179354881926</v>
      </c>
      <c r="CZ91" s="37">
        <v>850.30338727402011</v>
      </c>
      <c r="DA91" s="37">
        <v>811.39373615903537</v>
      </c>
      <c r="DB91" s="37">
        <v>826.18917088454464</v>
      </c>
      <c r="DC91" s="37">
        <v>812.4144232477812</v>
      </c>
      <c r="DD91" s="37">
        <v>795.42224621227308</v>
      </c>
      <c r="DE91" s="37">
        <v>779.70352277529605</v>
      </c>
      <c r="DF91" s="37">
        <v>755.78075574642844</v>
      </c>
      <c r="DG91" s="37">
        <v>709.7321871336776</v>
      </c>
      <c r="DH91" s="37">
        <v>714.00955856556118</v>
      </c>
      <c r="DI91" s="37">
        <v>712.33693795819272</v>
      </c>
      <c r="DJ91" s="37">
        <v>700.49976469180046</v>
      </c>
      <c r="DK91" s="37">
        <v>688.32352122323675</v>
      </c>
      <c r="DL91" s="37">
        <v>710.59610920348518</v>
      </c>
      <c r="DM91" s="37">
        <v>724.01324892663615</v>
      </c>
      <c r="DN91" s="37">
        <v>753.94484476124217</v>
      </c>
      <c r="DO91" s="37">
        <v>737.99384817380428</v>
      </c>
      <c r="DP91" s="37">
        <v>710.06388260422284</v>
      </c>
      <c r="DQ91" s="37">
        <v>698.82192245538045</v>
      </c>
      <c r="DR91" s="37">
        <v>692.07383375502172</v>
      </c>
      <c r="DS91" s="37">
        <v>722.56316961804998</v>
      </c>
      <c r="DT91" s="37">
        <v>761.94460372374635</v>
      </c>
      <c r="DU91" s="37">
        <v>738.54001386142136</v>
      </c>
      <c r="DV91" s="37">
        <v>780.85868566167346</v>
      </c>
      <c r="DW91" s="37">
        <v>754.88887584500912</v>
      </c>
      <c r="DX91" s="37">
        <v>812.27424742069627</v>
      </c>
      <c r="DY91" s="37">
        <v>708.28783101322188</v>
      </c>
      <c r="DZ91" s="37">
        <v>720.39091840188223</v>
      </c>
      <c r="EA91" s="37">
        <v>695.60135366708357</v>
      </c>
      <c r="EB91" s="37">
        <v>624.87697795990141</v>
      </c>
      <c r="EC91" s="37">
        <v>591.74841758820014</v>
      </c>
      <c r="ED91" s="37">
        <v>557.26712244335215</v>
      </c>
      <c r="EE91" s="37">
        <v>521.65499674226407</v>
      </c>
      <c r="EF91" s="37">
        <v>511.942770626151</v>
      </c>
      <c r="EG91" s="37">
        <v>507.34243623219419</v>
      </c>
      <c r="EH91" s="37">
        <v>529.81989711817698</v>
      </c>
      <c r="EI91" s="37">
        <v>559.83780430737613</v>
      </c>
      <c r="EJ91" s="37">
        <v>494.98595153366159</v>
      </c>
      <c r="EK91" s="37">
        <v>482.44894943950692</v>
      </c>
      <c r="EL91" s="37">
        <v>457.17538934219488</v>
      </c>
      <c r="EM91" s="37">
        <v>477.42926507930713</v>
      </c>
      <c r="EN91" s="37">
        <v>479.73197842939675</v>
      </c>
      <c r="EO91" s="37">
        <v>445.27647486352396</v>
      </c>
      <c r="EP91" s="37">
        <v>422.97975171704422</v>
      </c>
      <c r="EQ91" s="37">
        <v>453.43202389122808</v>
      </c>
      <c r="ER91" s="37">
        <v>463.45788999526673</v>
      </c>
      <c r="ES91" s="37">
        <v>466.5241438384935</v>
      </c>
      <c r="ET91" s="37">
        <v>466.00975620454142</v>
      </c>
      <c r="EU91" s="37">
        <v>448.55743269989495</v>
      </c>
      <c r="EV91" s="37">
        <v>540.53580605001423</v>
      </c>
      <c r="EW91" s="37">
        <v>568.15734489576175</v>
      </c>
      <c r="EX91" s="37">
        <v>565.64186044956182</v>
      </c>
      <c r="EY91" s="37">
        <v>561.94760029565589</v>
      </c>
      <c r="EZ91" s="37">
        <v>574.41881989001467</v>
      </c>
      <c r="FA91" s="37">
        <v>583.65032417269106</v>
      </c>
      <c r="FB91" s="37">
        <v>575.57815106439716</v>
      </c>
      <c r="FC91" s="37">
        <v>539.20474099201147</v>
      </c>
      <c r="FD91" s="37">
        <v>521.29572803571921</v>
      </c>
      <c r="FE91" s="37">
        <v>512.79374682765797</v>
      </c>
      <c r="FF91" s="37">
        <v>569.8559404846817</v>
      </c>
      <c r="FG91" s="37">
        <v>566.0118607642388</v>
      </c>
      <c r="FH91" s="37">
        <v>552.89643187098773</v>
      </c>
      <c r="FI91" s="37">
        <v>562.61612438653083</v>
      </c>
      <c r="FJ91" s="37">
        <v>539.95299726283417</v>
      </c>
      <c r="FK91" s="37">
        <v>509.80839279074274</v>
      </c>
      <c r="FL91" s="37">
        <v>468.16791454675763</v>
      </c>
      <c r="FM91" s="37">
        <v>474.68756386109169</v>
      </c>
      <c r="FN91" s="37">
        <v>451.92110413307029</v>
      </c>
      <c r="FO91" s="37">
        <v>428.87250077102397</v>
      </c>
      <c r="FP91" s="37">
        <v>464.74000425606567</v>
      </c>
      <c r="FQ91" s="37">
        <v>485.11846618441598</v>
      </c>
      <c r="FR91" s="37">
        <v>430.78034496929672</v>
      </c>
      <c r="FS91" s="37">
        <v>459.84242465878856</v>
      </c>
      <c r="FT91" s="37">
        <v>490.8594865571057</v>
      </c>
      <c r="FU91" s="37">
        <v>509.36137886718677</v>
      </c>
      <c r="FV91" s="37">
        <v>521.73294618912769</v>
      </c>
      <c r="FW91" s="37">
        <v>506.78709449758588</v>
      </c>
      <c r="FX91" s="37">
        <v>531.19121888916197</v>
      </c>
      <c r="FY91" s="37">
        <v>561.64595177109527</v>
      </c>
      <c r="FZ91" s="37">
        <v>544.89418892714195</v>
      </c>
      <c r="GA91" s="37">
        <v>512.77459840451309</v>
      </c>
      <c r="GB91" s="37">
        <v>529.88161149390351</v>
      </c>
      <c r="GC91" s="37">
        <v>493.28538916830672</v>
      </c>
      <c r="GD91" s="37">
        <v>551.66886539429515</v>
      </c>
      <c r="GE91" s="37">
        <v>578.6641281654729</v>
      </c>
      <c r="GF91" s="37">
        <v>584.98333053082342</v>
      </c>
      <c r="GG91" s="37">
        <v>588.89327799426394</v>
      </c>
      <c r="GH91" s="37">
        <v>625.52879660043504</v>
      </c>
      <c r="GI91" s="37">
        <v>621.69865519689188</v>
      </c>
      <c r="GJ91" s="37">
        <v>657.12254369236621</v>
      </c>
      <c r="GK91" s="37">
        <v>636.00596513879464</v>
      </c>
      <c r="GL91" s="37">
        <v>610.27757808991578</v>
      </c>
      <c r="GM91" s="37">
        <v>628.89616741709517</v>
      </c>
      <c r="GN91" s="37">
        <v>585.59829534383391</v>
      </c>
      <c r="GO91" s="37">
        <v>590.62229151291444</v>
      </c>
      <c r="GP91" s="37">
        <v>562.00112001602952</v>
      </c>
      <c r="GQ91" s="37">
        <v>613.5010685565021</v>
      </c>
      <c r="GR91" s="37">
        <v>692.39099017849765</v>
      </c>
      <c r="GS91" s="37">
        <v>665.76529946959374</v>
      </c>
      <c r="GT91" s="37">
        <v>740.46866735914773</v>
      </c>
      <c r="GU91" s="37">
        <v>765.70400784269873</v>
      </c>
      <c r="GV91" s="37">
        <v>812.11325095313509</v>
      </c>
      <c r="GW91" s="37">
        <v>832.44972472269774</v>
      </c>
      <c r="GX91" s="37">
        <v>704.79153003967576</v>
      </c>
      <c r="GY91" s="37">
        <v>728.01367482243313</v>
      </c>
      <c r="GZ91" s="37">
        <v>622.87141404226645</v>
      </c>
      <c r="HA91" s="37">
        <v>537.03045191257979</v>
      </c>
      <c r="HB91" s="37">
        <v>523.70122179816804</v>
      </c>
      <c r="HC91" s="37">
        <v>570.47759037213279</v>
      </c>
      <c r="HD91" s="37">
        <v>618.17979494234544</v>
      </c>
      <c r="HE91" s="37">
        <v>565.11883136046936</v>
      </c>
      <c r="HF91" s="37">
        <v>540.82244285539264</v>
      </c>
      <c r="HG91" s="37">
        <v>572.44415187883192</v>
      </c>
      <c r="HH91" s="37">
        <v>562.6307646486448</v>
      </c>
      <c r="HI91" s="37">
        <v>554.81400461393412</v>
      </c>
      <c r="HJ91" s="37">
        <v>590.54531116862995</v>
      </c>
      <c r="HK91" s="37">
        <v>610.43600553667773</v>
      </c>
      <c r="HL91" s="37">
        <v>563.8716181118765</v>
      </c>
      <c r="HM91" s="37">
        <v>504.86205786204948</v>
      </c>
      <c r="HN91" s="37">
        <v>535.17365937958664</v>
      </c>
      <c r="HO91" s="37">
        <v>532.02103536215122</v>
      </c>
      <c r="HP91" s="37">
        <v>534.45641042920352</v>
      </c>
      <c r="HQ91" s="37">
        <v>468.46498700510358</v>
      </c>
      <c r="HR91" s="37">
        <v>472.73521379810944</v>
      </c>
      <c r="HS91" s="37">
        <v>477.57845766559041</v>
      </c>
      <c r="HT91" s="37">
        <v>503.56551445014514</v>
      </c>
      <c r="HU91" s="37">
        <v>563.90631996353488</v>
      </c>
      <c r="HV91" s="37">
        <v>591.2254973261762</v>
      </c>
      <c r="HW91" s="37">
        <v>565.49089648516269</v>
      </c>
      <c r="HX91" s="37">
        <v>624.61906683877658</v>
      </c>
      <c r="HY91" s="37">
        <v>636.38483980606907</v>
      </c>
      <c r="HZ91" s="37">
        <v>675.63561904280914</v>
      </c>
      <c r="IA91" s="37">
        <v>692.05244149436317</v>
      </c>
      <c r="IB91" s="37">
        <v>713.44425755383668</v>
      </c>
      <c r="IC91" s="37">
        <v>733.72413997272952</v>
      </c>
      <c r="ID91" s="37">
        <v>739.30044956394545</v>
      </c>
      <c r="IE91" s="37">
        <v>814.26791441306739</v>
      </c>
      <c r="IF91" s="37">
        <v>682.99075891714676</v>
      </c>
      <c r="IG91" s="37">
        <v>689.16694174081283</v>
      </c>
      <c r="IH91" s="37">
        <v>699.20814369975358</v>
      </c>
      <c r="II91" s="37">
        <v>760.32108738679324</v>
      </c>
      <c r="IJ91" s="37">
        <v>777.6136095973626</v>
      </c>
      <c r="IK91" s="37">
        <v>832.97013810968622</v>
      </c>
      <c r="IL91" s="37">
        <v>844.99546305443153</v>
      </c>
      <c r="IM91" s="37">
        <v>776.14413333178948</v>
      </c>
      <c r="IN91" s="37">
        <v>719.03118353441619</v>
      </c>
    </row>
    <row r="92" spans="1:248" ht="15" x14ac:dyDescent="0.2">
      <c r="A92" s="11"/>
      <c r="D92" s="42" cm="1">
        <f t="array" aca="1" ref="D92" ca="1">+price2</f>
        <v>0</v>
      </c>
      <c r="F92" s="76">
        <v>87</v>
      </c>
      <c r="G92" s="37">
        <v>1121.8946886429501</v>
      </c>
      <c r="H92" s="37">
        <v>1160.322499132619</v>
      </c>
      <c r="I92" s="37">
        <v>1179.1642525505772</v>
      </c>
      <c r="J92" s="37">
        <v>1152.1359633804154</v>
      </c>
      <c r="K92" s="37">
        <v>1112.1119361761469</v>
      </c>
      <c r="L92" s="37">
        <v>1072.6764781740769</v>
      </c>
      <c r="M92" s="37">
        <v>1084.9113232391396</v>
      </c>
      <c r="N92" s="37">
        <v>1006.974641095905</v>
      </c>
      <c r="O92" s="37">
        <v>1079.5446152148763</v>
      </c>
      <c r="P92" s="37">
        <v>1087.6250433384419</v>
      </c>
      <c r="Q92" s="37">
        <v>1054.0123211478301</v>
      </c>
      <c r="R92" s="37">
        <v>1020.8529524197942</v>
      </c>
      <c r="S92" s="37">
        <v>977.42558550147646</v>
      </c>
      <c r="T92" s="37">
        <v>970.85636398982501</v>
      </c>
      <c r="U92" s="37">
        <v>948.11823729852722</v>
      </c>
      <c r="V92" s="37">
        <v>970.2667021079825</v>
      </c>
      <c r="W92" s="37">
        <v>955.34304071484428</v>
      </c>
      <c r="X92" s="37">
        <v>916.26103456497708</v>
      </c>
      <c r="Y92" s="37">
        <v>932.37338975106013</v>
      </c>
      <c r="Z92" s="37">
        <v>861.99419823919516</v>
      </c>
      <c r="AA92" s="37">
        <v>850.68197879597915</v>
      </c>
      <c r="AB92" s="37">
        <v>842.51300547135793</v>
      </c>
      <c r="AC92" s="37">
        <v>852.5509788719047</v>
      </c>
      <c r="AD92" s="37">
        <v>847.85452476424848</v>
      </c>
      <c r="AE92" s="37">
        <v>811.87922255123658</v>
      </c>
      <c r="AF92" s="37">
        <v>830.81694923590214</v>
      </c>
      <c r="AG92" s="37">
        <v>834.27190843562585</v>
      </c>
      <c r="AH92" s="37">
        <v>847.63020746297036</v>
      </c>
      <c r="AI92" s="37">
        <v>851.93533852667747</v>
      </c>
      <c r="AJ92" s="37">
        <v>868.01344846420886</v>
      </c>
      <c r="AK92" s="37">
        <v>873.65716660949215</v>
      </c>
      <c r="AL92" s="37">
        <v>896.48095446584841</v>
      </c>
      <c r="AM92" s="37">
        <v>917.4847307017418</v>
      </c>
      <c r="AN92" s="37">
        <v>930.35554667483848</v>
      </c>
      <c r="AO92" s="37">
        <v>934.05285388028756</v>
      </c>
      <c r="AP92" s="37">
        <v>968.64143713644546</v>
      </c>
      <c r="AQ92" s="37">
        <v>990.80028283354181</v>
      </c>
      <c r="AR92" s="37">
        <v>1033.5767412376761</v>
      </c>
      <c r="AS92" s="37">
        <v>977.21710984368974</v>
      </c>
      <c r="AT92" s="37">
        <v>1015.3973522871618</v>
      </c>
      <c r="AU92" s="37">
        <v>997.89722901884397</v>
      </c>
      <c r="AV92" s="37">
        <v>996.40455647598799</v>
      </c>
      <c r="AW92" s="37">
        <v>1045.8412139778954</v>
      </c>
      <c r="AX92" s="37">
        <v>1056.9081889270319</v>
      </c>
      <c r="AY92" s="37">
        <v>1042.6829416456446</v>
      </c>
      <c r="AZ92" s="37">
        <v>1014.2240929417509</v>
      </c>
      <c r="BA92" s="37">
        <v>1005.727750342675</v>
      </c>
      <c r="BB92" s="37">
        <v>980.71315969948262</v>
      </c>
      <c r="BC92" s="37">
        <v>965.35622877740161</v>
      </c>
      <c r="BD92" s="37">
        <v>978.75689264354764</v>
      </c>
      <c r="BE92" s="37">
        <v>997.97378217007224</v>
      </c>
      <c r="BF92" s="37">
        <v>992.01627409542846</v>
      </c>
      <c r="BG92" s="37">
        <v>987.25701543850403</v>
      </c>
      <c r="BH92" s="37">
        <v>958.01358074816517</v>
      </c>
      <c r="BI92" s="37">
        <v>1027.2274143396166</v>
      </c>
      <c r="BJ92" s="37">
        <v>986.25388483087613</v>
      </c>
      <c r="BK92" s="37">
        <v>990.60985476807002</v>
      </c>
      <c r="BL92" s="37">
        <v>934.62201725888031</v>
      </c>
      <c r="BM92" s="37">
        <v>935.72218858058545</v>
      </c>
      <c r="BN92" s="37">
        <v>940.0302777190376</v>
      </c>
      <c r="BO92" s="37">
        <v>937.17125590179694</v>
      </c>
      <c r="BP92" s="37">
        <v>966.20667452942268</v>
      </c>
      <c r="BQ92" s="37">
        <v>969.35046185843726</v>
      </c>
      <c r="BR92" s="37">
        <v>960.17836199617909</v>
      </c>
      <c r="BS92" s="37">
        <v>959.8928401032299</v>
      </c>
      <c r="BT92" s="37">
        <v>895.74250603546716</v>
      </c>
      <c r="BU92" s="37">
        <v>881.49224922561064</v>
      </c>
      <c r="BV92" s="37">
        <v>894.48336307155785</v>
      </c>
      <c r="BW92" s="37">
        <v>864.20584062737544</v>
      </c>
      <c r="BX92" s="37">
        <v>794.46358623290087</v>
      </c>
      <c r="BY92" s="37">
        <v>785.59484280401466</v>
      </c>
      <c r="BZ92" s="37">
        <v>827.57172354325212</v>
      </c>
      <c r="CA92" s="37">
        <v>817.58661382001594</v>
      </c>
      <c r="CB92" s="37">
        <v>807.18811733493999</v>
      </c>
      <c r="CC92" s="37">
        <v>836.24637004856038</v>
      </c>
      <c r="CD92" s="37">
        <v>841.15099977588159</v>
      </c>
      <c r="CE92" s="37">
        <v>826.61212369543603</v>
      </c>
      <c r="CF92" s="37">
        <v>828.70569139739223</v>
      </c>
      <c r="CG92" s="37">
        <v>829.30251655943641</v>
      </c>
      <c r="CH92" s="37">
        <v>825.32535342244307</v>
      </c>
      <c r="CI92" s="37">
        <v>755.79571359431407</v>
      </c>
      <c r="CJ92" s="37">
        <v>774.09430636246975</v>
      </c>
      <c r="CK92" s="37">
        <v>783.22626203962909</v>
      </c>
      <c r="CL92" s="37">
        <v>771.87908227716537</v>
      </c>
      <c r="CM92" s="37">
        <v>749.28791394143548</v>
      </c>
      <c r="CN92" s="37">
        <v>793.07628160218792</v>
      </c>
      <c r="CO92" s="37">
        <v>808.13447444729843</v>
      </c>
      <c r="CP92" s="37">
        <v>809.74762268287998</v>
      </c>
      <c r="CQ92" s="37">
        <v>767.76518921082652</v>
      </c>
      <c r="CR92" s="37">
        <v>809.40898656901811</v>
      </c>
      <c r="CS92" s="37">
        <v>812.45975838056802</v>
      </c>
      <c r="CT92" s="37">
        <v>765.95990136935916</v>
      </c>
      <c r="CU92" s="37">
        <v>751.53542728273305</v>
      </c>
      <c r="CV92" s="37">
        <v>741.99660571748348</v>
      </c>
      <c r="CW92" s="37">
        <v>725.83275030818959</v>
      </c>
      <c r="CX92" s="37">
        <v>702.3540824914694</v>
      </c>
      <c r="CY92" s="37">
        <v>716.10672963858656</v>
      </c>
      <c r="CZ92" s="37">
        <v>651.19381778944148</v>
      </c>
      <c r="DA92" s="37">
        <v>659.93772695440998</v>
      </c>
      <c r="DB92" s="37">
        <v>679.64613712064522</v>
      </c>
      <c r="DC92" s="37">
        <v>730.70147926194466</v>
      </c>
      <c r="DD92" s="37">
        <v>763.72681196984217</v>
      </c>
      <c r="DE92" s="37">
        <v>751.70803986581052</v>
      </c>
      <c r="DF92" s="37">
        <v>759.47129450904754</v>
      </c>
      <c r="DG92" s="37">
        <v>754.49687411486059</v>
      </c>
      <c r="DH92" s="37">
        <v>782.37175214507988</v>
      </c>
      <c r="DI92" s="37">
        <v>788.74179722581096</v>
      </c>
      <c r="DJ92" s="37">
        <v>833.12042558720941</v>
      </c>
      <c r="DK92" s="37">
        <v>819.15759315913272</v>
      </c>
      <c r="DL92" s="37">
        <v>788.72652813615719</v>
      </c>
      <c r="DM92" s="37">
        <v>781.31039792141689</v>
      </c>
      <c r="DN92" s="37">
        <v>772.80601175977893</v>
      </c>
      <c r="DO92" s="37">
        <v>748.14546609185425</v>
      </c>
      <c r="DP92" s="37">
        <v>702.34895580299064</v>
      </c>
      <c r="DQ92" s="37">
        <v>732.60694469675173</v>
      </c>
      <c r="DR92" s="37">
        <v>716.89229629944941</v>
      </c>
      <c r="DS92" s="37">
        <v>722.2393596034583</v>
      </c>
      <c r="DT92" s="37">
        <v>725.30008551542267</v>
      </c>
      <c r="DU92" s="37">
        <v>722.45343482252645</v>
      </c>
      <c r="DV92" s="37">
        <v>714.24527462896401</v>
      </c>
      <c r="DW92" s="37">
        <v>729.5913357211565</v>
      </c>
      <c r="DX92" s="37">
        <v>741.76883025876725</v>
      </c>
      <c r="DY92" s="37">
        <v>702.94974493686868</v>
      </c>
      <c r="DZ92" s="37">
        <v>697.26174953509064</v>
      </c>
      <c r="EA92" s="37">
        <v>734.54461808211249</v>
      </c>
      <c r="EB92" s="37">
        <v>680.83944354491564</v>
      </c>
      <c r="EC92" s="37">
        <v>681.43832640560561</v>
      </c>
      <c r="ED92" s="37">
        <v>687.17126704446002</v>
      </c>
      <c r="EE92" s="37">
        <v>611.11168484211692</v>
      </c>
      <c r="EF92" s="37">
        <v>606.85132757174915</v>
      </c>
      <c r="EG92" s="37">
        <v>601.37062806170286</v>
      </c>
      <c r="EH92" s="37">
        <v>597.50028426811832</v>
      </c>
      <c r="EI92" s="37">
        <v>583.63284204868455</v>
      </c>
      <c r="EJ92" s="37">
        <v>609.60137611974494</v>
      </c>
      <c r="EK92" s="37">
        <v>611.53742217878175</v>
      </c>
      <c r="EL92" s="37">
        <v>630.44647215267537</v>
      </c>
      <c r="EM92" s="37">
        <v>615.1718543079935</v>
      </c>
      <c r="EN92" s="37">
        <v>642.06579181653046</v>
      </c>
      <c r="EO92" s="37">
        <v>642.50537610285278</v>
      </c>
      <c r="EP92" s="37">
        <v>660.71002460009424</v>
      </c>
      <c r="EQ92" s="37">
        <v>653.89990143738373</v>
      </c>
      <c r="ER92" s="37">
        <v>661.25023372073758</v>
      </c>
      <c r="ES92" s="37">
        <v>671.33506506891104</v>
      </c>
      <c r="ET92" s="37">
        <v>635.66858590284016</v>
      </c>
      <c r="EU92" s="37">
        <v>600.77270934456408</v>
      </c>
      <c r="EV92" s="37">
        <v>620.93093443819726</v>
      </c>
      <c r="EW92" s="37">
        <v>698.25700782628815</v>
      </c>
      <c r="EX92" s="37">
        <v>704.71307688692764</v>
      </c>
      <c r="EY92" s="37">
        <v>653.02470685656226</v>
      </c>
      <c r="EZ92" s="37">
        <v>706.12445892281471</v>
      </c>
      <c r="FA92" s="37">
        <v>692.5626902964691</v>
      </c>
      <c r="FB92" s="37">
        <v>711.93432188879672</v>
      </c>
      <c r="FC92" s="37">
        <v>653.9195448917543</v>
      </c>
      <c r="FD92" s="37">
        <v>707.59529588470116</v>
      </c>
      <c r="FE92" s="37">
        <v>674.11808649600334</v>
      </c>
      <c r="FF92" s="37">
        <v>671.83001089993581</v>
      </c>
      <c r="FG92" s="37">
        <v>683.07589324444791</v>
      </c>
      <c r="FH92" s="37">
        <v>652.88587733963379</v>
      </c>
      <c r="FI92" s="37">
        <v>667.32704950946265</v>
      </c>
      <c r="FJ92" s="37">
        <v>703.73567623404938</v>
      </c>
      <c r="FK92" s="37">
        <v>750.09716775826212</v>
      </c>
      <c r="FL92" s="37">
        <v>720.78523176477927</v>
      </c>
      <c r="FM92" s="37">
        <v>723.82019568447231</v>
      </c>
      <c r="FN92" s="37">
        <v>675.02923480175605</v>
      </c>
      <c r="FO92" s="37">
        <v>615.46501843621604</v>
      </c>
      <c r="FP92" s="37">
        <v>616.96080461163058</v>
      </c>
      <c r="FQ92" s="37">
        <v>583.9143355536014</v>
      </c>
      <c r="FR92" s="37">
        <v>565.9338345761912</v>
      </c>
      <c r="FS92" s="37">
        <v>546.37273602257392</v>
      </c>
      <c r="FT92" s="37">
        <v>550.06414757498146</v>
      </c>
      <c r="FU92" s="37">
        <v>554.430944278364</v>
      </c>
      <c r="FV92" s="37">
        <v>572.65347950710577</v>
      </c>
      <c r="FW92" s="37">
        <v>578.80633965955303</v>
      </c>
      <c r="FX92" s="37">
        <v>583.45986632014524</v>
      </c>
      <c r="FY92" s="37">
        <v>575.0251750612357</v>
      </c>
      <c r="FZ92" s="37">
        <v>510.53644207333741</v>
      </c>
      <c r="GA92" s="37">
        <v>531.82997786288308</v>
      </c>
      <c r="GB92" s="37">
        <v>543.78548623719064</v>
      </c>
      <c r="GC92" s="37">
        <v>527.79740351474891</v>
      </c>
      <c r="GD92" s="37">
        <v>571.23805100979678</v>
      </c>
      <c r="GE92" s="37">
        <v>619.06121735267379</v>
      </c>
      <c r="GF92" s="37">
        <v>577.34990440486047</v>
      </c>
      <c r="GG92" s="37">
        <v>574.55825181228261</v>
      </c>
      <c r="GH92" s="37">
        <v>596.02824054377629</v>
      </c>
      <c r="GI92" s="37">
        <v>588.17566208307539</v>
      </c>
      <c r="GJ92" s="37">
        <v>590.6734058498663</v>
      </c>
      <c r="GK92" s="37">
        <v>629.67559673536653</v>
      </c>
      <c r="GL92" s="37">
        <v>630.80524216060462</v>
      </c>
      <c r="GM92" s="37">
        <v>587.60669063428907</v>
      </c>
      <c r="GN92" s="37">
        <v>633.05306854367154</v>
      </c>
      <c r="GO92" s="37">
        <v>673.33456859036983</v>
      </c>
      <c r="GP92" s="37">
        <v>665.19585807485475</v>
      </c>
      <c r="GQ92" s="37">
        <v>718.61851691670142</v>
      </c>
      <c r="GR92" s="37">
        <v>732.56136588056506</v>
      </c>
      <c r="GS92" s="37">
        <v>726.95266068526564</v>
      </c>
      <c r="GT92" s="37">
        <v>689.06512296537016</v>
      </c>
      <c r="GU92" s="37">
        <v>747.2290978895669</v>
      </c>
      <c r="GV92" s="37">
        <v>766.3386265830527</v>
      </c>
      <c r="GW92" s="37">
        <v>795.23426132286147</v>
      </c>
      <c r="GX92" s="37">
        <v>783.41256864650006</v>
      </c>
      <c r="GY92" s="37">
        <v>782.54676117919428</v>
      </c>
      <c r="GZ92" s="37">
        <v>742.48328224398597</v>
      </c>
      <c r="HA92" s="37">
        <v>768.68539016395675</v>
      </c>
      <c r="HB92" s="37">
        <v>774.76487648917589</v>
      </c>
      <c r="HC92" s="37">
        <v>692.41852772509878</v>
      </c>
      <c r="HD92" s="37">
        <v>678.19044199957887</v>
      </c>
      <c r="HE92" s="37">
        <v>691.82018150456258</v>
      </c>
      <c r="HF92" s="37">
        <v>703.70478926915894</v>
      </c>
      <c r="HG92" s="37">
        <v>762.14579294648615</v>
      </c>
      <c r="HH92" s="37">
        <v>708.81164894610117</v>
      </c>
      <c r="HI92" s="37">
        <v>685.1503951126715</v>
      </c>
      <c r="HJ92" s="37">
        <v>696.59462206781757</v>
      </c>
      <c r="HK92" s="37">
        <v>718.2136647151101</v>
      </c>
      <c r="HL92" s="37">
        <v>704.04316930427285</v>
      </c>
      <c r="HM92" s="37">
        <v>670.32263617902197</v>
      </c>
      <c r="HN92" s="37">
        <v>715.54981312574603</v>
      </c>
      <c r="HO92" s="37">
        <v>700.13051931145787</v>
      </c>
      <c r="HP92" s="37">
        <v>683.17262057565461</v>
      </c>
      <c r="HQ92" s="37">
        <v>718.18667886377887</v>
      </c>
      <c r="HR92" s="37">
        <v>744.57784655938815</v>
      </c>
      <c r="HS92" s="37">
        <v>760.80087103372432</v>
      </c>
      <c r="HT92" s="37">
        <v>752.30068236334591</v>
      </c>
      <c r="HU92" s="37">
        <v>719.88637747525695</v>
      </c>
      <c r="HV92" s="37">
        <v>725.70023229758135</v>
      </c>
      <c r="HW92" s="37">
        <v>775.59586847475362</v>
      </c>
      <c r="HX92" s="37">
        <v>785.09646255434586</v>
      </c>
      <c r="HY92" s="37">
        <v>837.21901235896723</v>
      </c>
      <c r="HZ92" s="37">
        <v>886.86778106144277</v>
      </c>
      <c r="IA92" s="37">
        <v>856.15548239209659</v>
      </c>
      <c r="IB92" s="37">
        <v>785.54559120967463</v>
      </c>
      <c r="IC92" s="37">
        <v>732.66289886160894</v>
      </c>
      <c r="ID92" s="37">
        <v>688.49728340770025</v>
      </c>
      <c r="IE92" s="37">
        <v>682.78059307235537</v>
      </c>
      <c r="IF92" s="37">
        <v>719.56133764144738</v>
      </c>
      <c r="IG92" s="37">
        <v>687.03019108812305</v>
      </c>
      <c r="IH92" s="37">
        <v>625.75861081425671</v>
      </c>
      <c r="II92" s="37">
        <v>624.93709909627205</v>
      </c>
      <c r="IJ92" s="37">
        <v>620.11282044738982</v>
      </c>
      <c r="IK92" s="37">
        <v>620.38641702957295</v>
      </c>
      <c r="IL92" s="37">
        <v>596.94276790049196</v>
      </c>
      <c r="IM92" s="37">
        <v>636.59468176693986</v>
      </c>
      <c r="IN92" s="37">
        <v>684.20051358467856</v>
      </c>
    </row>
    <row r="93" spans="1:248" ht="15" x14ac:dyDescent="0.2">
      <c r="A93" s="11"/>
      <c r="D93" s="42" cm="1">
        <f t="array" aca="1" ref="D93" ca="1">+price2</f>
        <v>0</v>
      </c>
      <c r="F93" s="76">
        <v>88</v>
      </c>
      <c r="G93" s="37">
        <v>1121.8946886429501</v>
      </c>
      <c r="H93" s="37">
        <v>1127.7748138582347</v>
      </c>
      <c r="I93" s="37">
        <v>1169.6167413631749</v>
      </c>
      <c r="J93" s="37">
        <v>1222.0958120543298</v>
      </c>
      <c r="K93" s="37">
        <v>1220.0575003035319</v>
      </c>
      <c r="L93" s="37">
        <v>1277.1247575347998</v>
      </c>
      <c r="M93" s="37">
        <v>1221.2766199545595</v>
      </c>
      <c r="N93" s="37">
        <v>1191.8213135692624</v>
      </c>
      <c r="O93" s="37">
        <v>1194.6758810653234</v>
      </c>
      <c r="P93" s="37">
        <v>1251.7503612817616</v>
      </c>
      <c r="Q93" s="37">
        <v>1287.3949979014264</v>
      </c>
      <c r="R93" s="37">
        <v>1273.7674483485066</v>
      </c>
      <c r="S93" s="37">
        <v>1261.4291481017451</v>
      </c>
      <c r="T93" s="37">
        <v>1386.0506938505048</v>
      </c>
      <c r="U93" s="37">
        <v>1346.5728941689049</v>
      </c>
      <c r="V93" s="37">
        <v>1302.0327430593372</v>
      </c>
      <c r="W93" s="37">
        <v>1222.9086962817412</v>
      </c>
      <c r="X93" s="37">
        <v>1273.3992866167071</v>
      </c>
      <c r="Y93" s="37">
        <v>1223.9946526582578</v>
      </c>
      <c r="Z93" s="37">
        <v>1255.9576790908729</v>
      </c>
      <c r="AA93" s="37">
        <v>1207.4967638514768</v>
      </c>
      <c r="AB93" s="37">
        <v>1227.6767588706086</v>
      </c>
      <c r="AC93" s="37">
        <v>1289.592295322858</v>
      </c>
      <c r="AD93" s="37">
        <v>1215.3442554528135</v>
      </c>
      <c r="AE93" s="37">
        <v>1205.0878388349749</v>
      </c>
      <c r="AF93" s="37">
        <v>1230.9879286230666</v>
      </c>
      <c r="AG93" s="37">
        <v>1241.6644137824144</v>
      </c>
      <c r="AH93" s="37">
        <v>1272.4744592264092</v>
      </c>
      <c r="AI93" s="37">
        <v>1319.1710739904331</v>
      </c>
      <c r="AJ93" s="37">
        <v>1415.9915230256051</v>
      </c>
      <c r="AK93" s="37">
        <v>1329.4429657621893</v>
      </c>
      <c r="AL93" s="37">
        <v>1269.0970224043788</v>
      </c>
      <c r="AM93" s="37">
        <v>1291.6240093544277</v>
      </c>
      <c r="AN93" s="37">
        <v>1303.2900078368746</v>
      </c>
      <c r="AO93" s="37">
        <v>1331.8405810017809</v>
      </c>
      <c r="AP93" s="37">
        <v>1361.9336013517889</v>
      </c>
      <c r="AQ93" s="37">
        <v>1419.0588851057216</v>
      </c>
      <c r="AR93" s="37">
        <v>1405.076204121679</v>
      </c>
      <c r="AS93" s="37">
        <v>1417.9419038460157</v>
      </c>
      <c r="AT93" s="37">
        <v>1523.8086883936403</v>
      </c>
      <c r="AU93" s="37">
        <v>1434.2200666869467</v>
      </c>
      <c r="AV93" s="37">
        <v>1400.6765945512536</v>
      </c>
      <c r="AW93" s="37">
        <v>1446.1137805985168</v>
      </c>
      <c r="AX93" s="37">
        <v>1505.7169938176644</v>
      </c>
      <c r="AY93" s="37">
        <v>1606.299994128314</v>
      </c>
      <c r="AZ93" s="37">
        <v>1591.5919443722519</v>
      </c>
      <c r="BA93" s="37">
        <v>1558.4053395468645</v>
      </c>
      <c r="BB93" s="37">
        <v>1517.5029645400869</v>
      </c>
      <c r="BC93" s="37">
        <v>1464.7232606027624</v>
      </c>
      <c r="BD93" s="37">
        <v>1512.5814215510147</v>
      </c>
      <c r="BE93" s="37">
        <v>1391.3313251860536</v>
      </c>
      <c r="BF93" s="37">
        <v>1421.9242459374475</v>
      </c>
      <c r="BG93" s="37">
        <v>1375.5838677023439</v>
      </c>
      <c r="BH93" s="37">
        <v>1300.822974315834</v>
      </c>
      <c r="BI93" s="37">
        <v>1331.8725150514515</v>
      </c>
      <c r="BJ93" s="37">
        <v>1293.5547507933734</v>
      </c>
      <c r="BK93" s="37">
        <v>1299.7162483784543</v>
      </c>
      <c r="BL93" s="37">
        <v>1245.6243874219019</v>
      </c>
      <c r="BM93" s="37">
        <v>1197.0736838883124</v>
      </c>
      <c r="BN93" s="37">
        <v>1281.2900833432707</v>
      </c>
      <c r="BO93" s="37">
        <v>1280.1280261650425</v>
      </c>
      <c r="BP93" s="37">
        <v>1315.2905322044062</v>
      </c>
      <c r="BQ93" s="37">
        <v>1358.2672679969739</v>
      </c>
      <c r="BR93" s="37">
        <v>1374.2311016865524</v>
      </c>
      <c r="BS93" s="37">
        <v>1315.5500668395118</v>
      </c>
      <c r="BT93" s="37">
        <v>1276.6991078694348</v>
      </c>
      <c r="BU93" s="37">
        <v>1330.626455565633</v>
      </c>
      <c r="BV93" s="37">
        <v>1376.1157025326097</v>
      </c>
      <c r="BW93" s="37">
        <v>1254.2187656440453</v>
      </c>
      <c r="BX93" s="37">
        <v>1297.8310580160967</v>
      </c>
      <c r="BY93" s="37">
        <v>1319.7472276790379</v>
      </c>
      <c r="BZ93" s="37">
        <v>1260.7838871458182</v>
      </c>
      <c r="CA93" s="37">
        <v>1256.9786558679946</v>
      </c>
      <c r="CB93" s="37">
        <v>1268.0553564357265</v>
      </c>
      <c r="CC93" s="37">
        <v>1302.280583500657</v>
      </c>
      <c r="CD93" s="37">
        <v>1236.4014112912976</v>
      </c>
      <c r="CE93" s="37">
        <v>1192.9149165141757</v>
      </c>
      <c r="CF93" s="37">
        <v>1284.9859274331827</v>
      </c>
      <c r="CG93" s="37">
        <v>1324.3927513568051</v>
      </c>
      <c r="CH93" s="37">
        <v>1481.7141992471286</v>
      </c>
      <c r="CI93" s="37">
        <v>1508.9848806054245</v>
      </c>
      <c r="CJ93" s="37">
        <v>1492.1130794537962</v>
      </c>
      <c r="CK93" s="37">
        <v>1601.1593513691621</v>
      </c>
      <c r="CL93" s="37">
        <v>1563.5121362815107</v>
      </c>
      <c r="CM93" s="37">
        <v>1500.3612540920833</v>
      </c>
      <c r="CN93" s="37">
        <v>1515.5421966377639</v>
      </c>
      <c r="CO93" s="37">
        <v>1550.8814353190276</v>
      </c>
      <c r="CP93" s="37">
        <v>1675.0045713770674</v>
      </c>
      <c r="CQ93" s="37">
        <v>1574.0593198383231</v>
      </c>
      <c r="CR93" s="37">
        <v>1572.5854414359947</v>
      </c>
      <c r="CS93" s="37">
        <v>1542.2029393740529</v>
      </c>
      <c r="CT93" s="37">
        <v>1505.6730410947082</v>
      </c>
      <c r="CU93" s="37">
        <v>1520.9172706176028</v>
      </c>
      <c r="CV93" s="37">
        <v>1536.3147498697272</v>
      </c>
      <c r="CW93" s="37">
        <v>1534.7186086563383</v>
      </c>
      <c r="CX93" s="37">
        <v>1599.6483541773669</v>
      </c>
      <c r="CY93" s="37">
        <v>1656.8422719302646</v>
      </c>
      <c r="CZ93" s="37">
        <v>1726.4047705380376</v>
      </c>
      <c r="DA93" s="37">
        <v>1728.4879774261401</v>
      </c>
      <c r="DB93" s="37">
        <v>1806.5551235097316</v>
      </c>
      <c r="DC93" s="37">
        <v>1800.7926112840194</v>
      </c>
      <c r="DD93" s="37">
        <v>1718.027746035599</v>
      </c>
      <c r="DE93" s="37">
        <v>1592.8692163859378</v>
      </c>
      <c r="DF93" s="37">
        <v>1588.4440150082119</v>
      </c>
      <c r="DG93" s="37">
        <v>1612.1850583895082</v>
      </c>
      <c r="DH93" s="37">
        <v>1551.1333655741228</v>
      </c>
      <c r="DI93" s="37">
        <v>1545.6702513740204</v>
      </c>
      <c r="DJ93" s="37">
        <v>1494.7469047980485</v>
      </c>
      <c r="DK93" s="37">
        <v>1548.9643327957422</v>
      </c>
      <c r="DL93" s="37">
        <v>1501.6396357996505</v>
      </c>
      <c r="DM93" s="37">
        <v>1578.1267671718992</v>
      </c>
      <c r="DN93" s="37">
        <v>1521.2444989600601</v>
      </c>
      <c r="DO93" s="37">
        <v>1462.3768094043728</v>
      </c>
      <c r="DP93" s="37">
        <v>1536.4128305145111</v>
      </c>
      <c r="DQ93" s="37">
        <v>1542.6417878146804</v>
      </c>
      <c r="DR93" s="37">
        <v>1565.9254650645616</v>
      </c>
      <c r="DS93" s="37">
        <v>1532.1298165526746</v>
      </c>
      <c r="DT93" s="37">
        <v>1660.2032527629617</v>
      </c>
      <c r="DU93" s="37">
        <v>1617.3411012508577</v>
      </c>
      <c r="DV93" s="37">
        <v>1634.3845034496255</v>
      </c>
      <c r="DW93" s="37">
        <v>1685.757304022163</v>
      </c>
      <c r="DX93" s="37">
        <v>1730.777018789516</v>
      </c>
      <c r="DY93" s="37">
        <v>1572.8461783732091</v>
      </c>
      <c r="DZ93" s="37">
        <v>1573.2805072669032</v>
      </c>
      <c r="EA93" s="37">
        <v>1565.8509730445689</v>
      </c>
      <c r="EB93" s="37">
        <v>1654.9896887796681</v>
      </c>
      <c r="EC93" s="37">
        <v>1570.8850921279709</v>
      </c>
      <c r="ED93" s="37">
        <v>1601.9315833358344</v>
      </c>
      <c r="EE93" s="37">
        <v>1620.4211603279382</v>
      </c>
      <c r="EF93" s="37">
        <v>1718.410687721662</v>
      </c>
      <c r="EG93" s="37">
        <v>1752.2888296097287</v>
      </c>
      <c r="EH93" s="37">
        <v>1771.6448716975688</v>
      </c>
      <c r="EI93" s="37">
        <v>1711.979581292969</v>
      </c>
      <c r="EJ93" s="37">
        <v>1702.9393113514293</v>
      </c>
      <c r="EK93" s="37">
        <v>1709.235086092099</v>
      </c>
      <c r="EL93" s="37">
        <v>1778.7018595123341</v>
      </c>
      <c r="EM93" s="37">
        <v>1841.856606683361</v>
      </c>
      <c r="EN93" s="37">
        <v>1801.1188672312192</v>
      </c>
      <c r="EO93" s="37">
        <v>1856.3067668897179</v>
      </c>
      <c r="EP93" s="37">
        <v>1819.0862974847969</v>
      </c>
      <c r="EQ93" s="37">
        <v>1740.403796742806</v>
      </c>
      <c r="ER93" s="37">
        <v>1673.152781029856</v>
      </c>
      <c r="ES93" s="37">
        <v>1639.5561493726807</v>
      </c>
      <c r="ET93" s="37">
        <v>1669.7769837281121</v>
      </c>
      <c r="EU93" s="37">
        <v>1703.3233880683015</v>
      </c>
      <c r="EV93" s="37">
        <v>1692.9280839532105</v>
      </c>
      <c r="EW93" s="37">
        <v>1687.5280573594268</v>
      </c>
      <c r="EX93" s="37">
        <v>1689.377622127276</v>
      </c>
      <c r="EY93" s="37">
        <v>1604.0320814776933</v>
      </c>
      <c r="EZ93" s="37">
        <v>1576.0843975040038</v>
      </c>
      <c r="FA93" s="37">
        <v>1586.1569105796166</v>
      </c>
      <c r="FB93" s="37">
        <v>1522.8114733463217</v>
      </c>
      <c r="FC93" s="37">
        <v>1555.1789203285423</v>
      </c>
      <c r="FD93" s="37">
        <v>1570.7320259472026</v>
      </c>
      <c r="FE93" s="37">
        <v>1560.4852631712031</v>
      </c>
      <c r="FF93" s="37">
        <v>1559.7235928876109</v>
      </c>
      <c r="FG93" s="37">
        <v>1471.7490875146091</v>
      </c>
      <c r="FH93" s="37">
        <v>1465.7146078831477</v>
      </c>
      <c r="FI93" s="37">
        <v>1471.9177346314475</v>
      </c>
      <c r="FJ93" s="37">
        <v>1487.8647978374404</v>
      </c>
      <c r="FK93" s="37">
        <v>1523.1547978051865</v>
      </c>
      <c r="FL93" s="37">
        <v>1598.1274369378339</v>
      </c>
      <c r="FM93" s="37">
        <v>1672.5671415371421</v>
      </c>
      <c r="FN93" s="37">
        <v>1622.0945732949806</v>
      </c>
      <c r="FO93" s="37">
        <v>1545.0006551471233</v>
      </c>
      <c r="FP93" s="37">
        <v>1506.0827840897307</v>
      </c>
      <c r="FQ93" s="37">
        <v>1505.4210170341162</v>
      </c>
      <c r="FR93" s="37">
        <v>1578.3587712104154</v>
      </c>
      <c r="FS93" s="37">
        <v>1508.9681954943956</v>
      </c>
      <c r="FT93" s="37">
        <v>1416.2584498950769</v>
      </c>
      <c r="FU93" s="37">
        <v>1434.433360804243</v>
      </c>
      <c r="FV93" s="37">
        <v>1429.7747869048239</v>
      </c>
      <c r="FW93" s="37">
        <v>1582.269440490305</v>
      </c>
      <c r="FX93" s="37">
        <v>1571.8713138620583</v>
      </c>
      <c r="FY93" s="37">
        <v>1627.6994877989109</v>
      </c>
      <c r="FZ93" s="37">
        <v>1564.1494020632865</v>
      </c>
      <c r="GA93" s="37">
        <v>1515.1704985064764</v>
      </c>
      <c r="GB93" s="37">
        <v>1492.0665644069497</v>
      </c>
      <c r="GC93" s="37">
        <v>1474.5570217335705</v>
      </c>
      <c r="GD93" s="37">
        <v>1480.9881740089254</v>
      </c>
      <c r="GE93" s="37">
        <v>1596.7469753165183</v>
      </c>
      <c r="GF93" s="37">
        <v>1561.9107299873017</v>
      </c>
      <c r="GG93" s="37">
        <v>1666.2250569405253</v>
      </c>
      <c r="GH93" s="37">
        <v>1623.2354446760935</v>
      </c>
      <c r="GI93" s="37">
        <v>1579.5500042597234</v>
      </c>
      <c r="GJ93" s="37">
        <v>1537.0733182990916</v>
      </c>
      <c r="GK93" s="37">
        <v>1486.9611529141018</v>
      </c>
      <c r="GL93" s="37">
        <v>1527.9695623896812</v>
      </c>
      <c r="GM93" s="37">
        <v>1376.4965534814917</v>
      </c>
      <c r="GN93" s="37">
        <v>1381.6888546387311</v>
      </c>
      <c r="GO93" s="37">
        <v>1398.8468518375239</v>
      </c>
      <c r="GP93" s="37">
        <v>1382.3143328881631</v>
      </c>
      <c r="GQ93" s="37">
        <v>1373.678831888639</v>
      </c>
      <c r="GR93" s="37">
        <v>1364.4077162916865</v>
      </c>
      <c r="GS93" s="37">
        <v>1414.492178642671</v>
      </c>
      <c r="GT93" s="37">
        <v>1366.5331324776266</v>
      </c>
      <c r="GU93" s="37">
        <v>1317.9364799803323</v>
      </c>
      <c r="GV93" s="37">
        <v>1230.4373722680632</v>
      </c>
      <c r="GW93" s="37">
        <v>1295.6164200772066</v>
      </c>
      <c r="GX93" s="37">
        <v>1291.0239309337824</v>
      </c>
      <c r="GY93" s="37">
        <v>1338.3721698794168</v>
      </c>
      <c r="GZ93" s="37">
        <v>1298.4813078417415</v>
      </c>
      <c r="HA93" s="37">
        <v>1301.8428357057176</v>
      </c>
      <c r="HB93" s="37">
        <v>1307.3010655634489</v>
      </c>
      <c r="HC93" s="37">
        <v>1279.4407811625547</v>
      </c>
      <c r="HD93" s="37">
        <v>1292.3647560103698</v>
      </c>
      <c r="HE93" s="37">
        <v>1418.6984163769696</v>
      </c>
      <c r="HF93" s="37">
        <v>1442.1746390506601</v>
      </c>
      <c r="HG93" s="37">
        <v>1445.7927987060523</v>
      </c>
      <c r="HH93" s="37">
        <v>1497.9089064380082</v>
      </c>
      <c r="HI93" s="37">
        <v>1431.3232906791445</v>
      </c>
      <c r="HJ93" s="37">
        <v>1400.8845944327261</v>
      </c>
      <c r="HK93" s="37">
        <v>1337.1994444360273</v>
      </c>
      <c r="HL93" s="37">
        <v>1381.4810226568459</v>
      </c>
      <c r="HM93" s="37">
        <v>1398.7267968496537</v>
      </c>
      <c r="HN93" s="37">
        <v>1388.3322870248753</v>
      </c>
      <c r="HO93" s="37">
        <v>1385.6706816649371</v>
      </c>
      <c r="HP93" s="37">
        <v>1435.909642856242</v>
      </c>
      <c r="HQ93" s="37">
        <v>1371.55353850092</v>
      </c>
      <c r="HR93" s="37">
        <v>1334.3433340665581</v>
      </c>
      <c r="HS93" s="37">
        <v>1319.9475527743357</v>
      </c>
      <c r="HT93" s="37">
        <v>1356.4264229823987</v>
      </c>
      <c r="HU93" s="37">
        <v>1363.4637937425359</v>
      </c>
      <c r="HV93" s="37">
        <v>1323.9813282666537</v>
      </c>
      <c r="HW93" s="37">
        <v>1368.3332277621855</v>
      </c>
      <c r="HX93" s="37">
        <v>1351.199751126692</v>
      </c>
      <c r="HY93" s="37">
        <v>1349.5254541995332</v>
      </c>
      <c r="HZ93" s="37">
        <v>1436.6162324694567</v>
      </c>
      <c r="IA93" s="37">
        <v>1524.7166984656451</v>
      </c>
      <c r="IB93" s="37">
        <v>1559.0154024439043</v>
      </c>
      <c r="IC93" s="37">
        <v>1621.3368302264478</v>
      </c>
      <c r="ID93" s="37">
        <v>1602.8037857490538</v>
      </c>
      <c r="IE93" s="37">
        <v>1614.997336366943</v>
      </c>
      <c r="IF93" s="37">
        <v>1578.6203423347254</v>
      </c>
      <c r="IG93" s="37">
        <v>1598.8540366027134</v>
      </c>
      <c r="IH93" s="37">
        <v>1562.2243062086034</v>
      </c>
      <c r="II93" s="37">
        <v>1510.2163302534293</v>
      </c>
      <c r="IJ93" s="37">
        <v>1478.3487758568795</v>
      </c>
      <c r="IK93" s="37">
        <v>1464.6523380088236</v>
      </c>
      <c r="IL93" s="37">
        <v>1392.5032414653281</v>
      </c>
      <c r="IM93" s="37">
        <v>1351.2990612952999</v>
      </c>
      <c r="IN93" s="37">
        <v>1343.8510735934688</v>
      </c>
    </row>
    <row r="94" spans="1:248" ht="15" x14ac:dyDescent="0.2">
      <c r="A94" s="11"/>
      <c r="D94" s="42" cm="1">
        <f t="array" aca="1" ref="D94" ca="1">+price2</f>
        <v>0</v>
      </c>
      <c r="F94" s="76">
        <v>89</v>
      </c>
      <c r="G94" s="37">
        <v>1121.8946886429501</v>
      </c>
      <c r="H94" s="37">
        <v>1058.5926646624855</v>
      </c>
      <c r="I94" s="37">
        <v>1022.7183450347568</v>
      </c>
      <c r="J94" s="37">
        <v>964.94491761791221</v>
      </c>
      <c r="K94" s="37">
        <v>1033.1390425344978</v>
      </c>
      <c r="L94" s="37">
        <v>1033.1648808424948</v>
      </c>
      <c r="M94" s="37">
        <v>1035.0359823675103</v>
      </c>
      <c r="N94" s="37">
        <v>1001.6959664241368</v>
      </c>
      <c r="O94" s="37">
        <v>973.81194487047992</v>
      </c>
      <c r="P94" s="37">
        <v>1040.8183213377324</v>
      </c>
      <c r="Q94" s="37">
        <v>1067.7564128806769</v>
      </c>
      <c r="R94" s="37">
        <v>1036.4101652654717</v>
      </c>
      <c r="S94" s="37">
        <v>1012.1934540847559</v>
      </c>
      <c r="T94" s="37">
        <v>1026.1638073414042</v>
      </c>
      <c r="U94" s="37">
        <v>1066.6833880699473</v>
      </c>
      <c r="V94" s="37">
        <v>1099.7130050348733</v>
      </c>
      <c r="W94" s="37">
        <v>1104.2984209181736</v>
      </c>
      <c r="X94" s="37">
        <v>1026.8607058968289</v>
      </c>
      <c r="Y94" s="37">
        <v>961.1871870739111</v>
      </c>
      <c r="Z94" s="37">
        <v>951.13248257730197</v>
      </c>
      <c r="AA94" s="37">
        <v>952.94234797838567</v>
      </c>
      <c r="AB94" s="37">
        <v>989.47460879111247</v>
      </c>
      <c r="AC94" s="37">
        <v>1001.3583704560294</v>
      </c>
      <c r="AD94" s="37">
        <v>1038.342495059328</v>
      </c>
      <c r="AE94" s="37">
        <v>1075.8335215214972</v>
      </c>
      <c r="AF94" s="37">
        <v>1033.4322956184719</v>
      </c>
      <c r="AG94" s="37">
        <v>1045.9250355395982</v>
      </c>
      <c r="AH94" s="37">
        <v>1059.0889527253707</v>
      </c>
      <c r="AI94" s="37">
        <v>1095.7450390801994</v>
      </c>
      <c r="AJ94" s="37">
        <v>1146.175379593974</v>
      </c>
      <c r="AK94" s="37">
        <v>1139.2836416773716</v>
      </c>
      <c r="AL94" s="37">
        <v>1127.3263811844508</v>
      </c>
      <c r="AM94" s="37">
        <v>1122.1697963420011</v>
      </c>
      <c r="AN94" s="37">
        <v>1050.216539367206</v>
      </c>
      <c r="AO94" s="37">
        <v>1058.0443032652402</v>
      </c>
      <c r="AP94" s="37">
        <v>1098.0675439124755</v>
      </c>
      <c r="AQ94" s="37">
        <v>1018.461431788143</v>
      </c>
      <c r="AR94" s="37">
        <v>1018.9979664250833</v>
      </c>
      <c r="AS94" s="37">
        <v>1039.4036816487871</v>
      </c>
      <c r="AT94" s="37">
        <v>1066.0897806144953</v>
      </c>
      <c r="AU94" s="37">
        <v>985.6441052840687</v>
      </c>
      <c r="AV94" s="37">
        <v>1027.8195913458183</v>
      </c>
      <c r="AW94" s="37">
        <v>1004.9590140942297</v>
      </c>
      <c r="AX94" s="37">
        <v>1010.632864392615</v>
      </c>
      <c r="AY94" s="37">
        <v>1016.211288526424</v>
      </c>
      <c r="AZ94" s="37">
        <v>998.27702033582023</v>
      </c>
      <c r="BA94" s="37">
        <v>1017.4393193034101</v>
      </c>
      <c r="BB94" s="37">
        <v>966.1058228278207</v>
      </c>
      <c r="BC94" s="37">
        <v>960.16926105469429</v>
      </c>
      <c r="BD94" s="37">
        <v>891.44296248470198</v>
      </c>
      <c r="BE94" s="37">
        <v>932.84782244754933</v>
      </c>
      <c r="BF94" s="37">
        <v>934.46977459632353</v>
      </c>
      <c r="BG94" s="37">
        <v>976.10130051225156</v>
      </c>
      <c r="BH94" s="37">
        <v>964.42210549196773</v>
      </c>
      <c r="BI94" s="37">
        <v>979.18322461583091</v>
      </c>
      <c r="BJ94" s="37">
        <v>949.01792539943267</v>
      </c>
      <c r="BK94" s="37">
        <v>911.07641483938971</v>
      </c>
      <c r="BL94" s="37">
        <v>927.83529036207722</v>
      </c>
      <c r="BM94" s="37">
        <v>936.39980459517938</v>
      </c>
      <c r="BN94" s="37">
        <v>960.24558188445087</v>
      </c>
      <c r="BO94" s="37">
        <v>960.478828972614</v>
      </c>
      <c r="BP94" s="37">
        <v>947.97581510869509</v>
      </c>
      <c r="BQ94" s="37">
        <v>958.07078207923018</v>
      </c>
      <c r="BR94" s="37">
        <v>955.22249721925311</v>
      </c>
      <c r="BS94" s="37">
        <v>868.72723361427393</v>
      </c>
      <c r="BT94" s="37">
        <v>850.28532532093743</v>
      </c>
      <c r="BU94" s="37">
        <v>843.16343490034637</v>
      </c>
      <c r="BV94" s="37">
        <v>843.28421645901369</v>
      </c>
      <c r="BW94" s="37">
        <v>848.83715467201114</v>
      </c>
      <c r="BX94" s="37">
        <v>823.19077309215925</v>
      </c>
      <c r="BY94" s="37">
        <v>803.04577912968182</v>
      </c>
      <c r="BZ94" s="37">
        <v>825.24793100487045</v>
      </c>
      <c r="CA94" s="37">
        <v>811.47417701318136</v>
      </c>
      <c r="CB94" s="37">
        <v>861.03680196812047</v>
      </c>
      <c r="CC94" s="37">
        <v>766.8764211932122</v>
      </c>
      <c r="CD94" s="37">
        <v>744.45466636441063</v>
      </c>
      <c r="CE94" s="37">
        <v>701.95086573566459</v>
      </c>
      <c r="CF94" s="37">
        <v>730.74310244913704</v>
      </c>
      <c r="CG94" s="37">
        <v>635.41306288387398</v>
      </c>
      <c r="CH94" s="37">
        <v>610.07992447503966</v>
      </c>
      <c r="CI94" s="37">
        <v>625.68384321987071</v>
      </c>
      <c r="CJ94" s="37">
        <v>611.06866969286818</v>
      </c>
      <c r="CK94" s="37">
        <v>649.84952315044234</v>
      </c>
      <c r="CL94" s="37">
        <v>701.88466844217692</v>
      </c>
      <c r="CM94" s="37">
        <v>717.93674735054765</v>
      </c>
      <c r="CN94" s="37">
        <v>712.44782040929942</v>
      </c>
      <c r="CO94" s="37">
        <v>695.36325745360841</v>
      </c>
      <c r="CP94" s="37">
        <v>691.76252214699434</v>
      </c>
      <c r="CQ94" s="37">
        <v>668.79639683003393</v>
      </c>
      <c r="CR94" s="37">
        <v>685.55338573762663</v>
      </c>
      <c r="CS94" s="37">
        <v>658.71339886072406</v>
      </c>
      <c r="CT94" s="37">
        <v>639.55788663324051</v>
      </c>
      <c r="CU94" s="37">
        <v>660.09998856828463</v>
      </c>
      <c r="CV94" s="37">
        <v>593.89291025344869</v>
      </c>
      <c r="CW94" s="37">
        <v>593.86782782627893</v>
      </c>
      <c r="CX94" s="37">
        <v>570.63614629050619</v>
      </c>
      <c r="CY94" s="37">
        <v>594.41991329533039</v>
      </c>
      <c r="CZ94" s="37">
        <v>582.53761098289442</v>
      </c>
      <c r="DA94" s="37">
        <v>561.18134124570861</v>
      </c>
      <c r="DB94" s="37">
        <v>525.57707473041421</v>
      </c>
      <c r="DC94" s="37">
        <v>487.18979131485418</v>
      </c>
      <c r="DD94" s="37">
        <v>480.2423772328541</v>
      </c>
      <c r="DE94" s="37">
        <v>495.18163064979615</v>
      </c>
      <c r="DF94" s="37">
        <v>527.19531495461013</v>
      </c>
      <c r="DG94" s="37">
        <v>492.95676338287319</v>
      </c>
      <c r="DH94" s="37">
        <v>503.3997392583226</v>
      </c>
      <c r="DI94" s="37">
        <v>478.85705802304926</v>
      </c>
      <c r="DJ94" s="37">
        <v>483.29043354265127</v>
      </c>
      <c r="DK94" s="37">
        <v>491.87702624509137</v>
      </c>
      <c r="DL94" s="37">
        <v>498.72397998365818</v>
      </c>
      <c r="DM94" s="37">
        <v>519.24006476389343</v>
      </c>
      <c r="DN94" s="37">
        <v>490.09487627621616</v>
      </c>
      <c r="DO94" s="37">
        <v>508.6764529950608</v>
      </c>
      <c r="DP94" s="37">
        <v>512.4130783902981</v>
      </c>
      <c r="DQ94" s="37">
        <v>476.76911325162723</v>
      </c>
      <c r="DR94" s="37">
        <v>478.99904216310097</v>
      </c>
      <c r="DS94" s="37">
        <v>484.45161336469261</v>
      </c>
      <c r="DT94" s="37">
        <v>518.44908982713309</v>
      </c>
      <c r="DU94" s="37">
        <v>524.4645138492682</v>
      </c>
      <c r="DV94" s="37">
        <v>540.80020663587175</v>
      </c>
      <c r="DW94" s="37">
        <v>562.4969602727906</v>
      </c>
      <c r="DX94" s="37">
        <v>529.31057859491364</v>
      </c>
      <c r="DY94" s="37">
        <v>533.98792194248063</v>
      </c>
      <c r="DZ94" s="37">
        <v>511.4405746559944</v>
      </c>
      <c r="EA94" s="37">
        <v>496.15624434771485</v>
      </c>
      <c r="EB94" s="37">
        <v>480.10844324810336</v>
      </c>
      <c r="EC94" s="37">
        <v>447.01406272696534</v>
      </c>
      <c r="ED94" s="37">
        <v>460.25766873495763</v>
      </c>
      <c r="EE94" s="37">
        <v>442.41265374639443</v>
      </c>
      <c r="EF94" s="37">
        <v>405.30231563295604</v>
      </c>
      <c r="EG94" s="37">
        <v>388.88988629805687</v>
      </c>
      <c r="EH94" s="37">
        <v>392.08318601828728</v>
      </c>
      <c r="EI94" s="37">
        <v>380.64700202352162</v>
      </c>
      <c r="EJ94" s="37">
        <v>361.01031829535805</v>
      </c>
      <c r="EK94" s="37">
        <v>364.87983888398247</v>
      </c>
      <c r="EL94" s="37">
        <v>347.62909220358569</v>
      </c>
      <c r="EM94" s="37">
        <v>285.04264471254754</v>
      </c>
      <c r="EN94" s="37">
        <v>293.7918117693161</v>
      </c>
      <c r="EO94" s="37">
        <v>312.57251023907008</v>
      </c>
      <c r="EP94" s="37">
        <v>286.89703373449623</v>
      </c>
      <c r="EQ94" s="37">
        <v>288.18886713503201</v>
      </c>
      <c r="ER94" s="37">
        <v>329.76573040317578</v>
      </c>
      <c r="ES94" s="37">
        <v>331.06722223790871</v>
      </c>
      <c r="ET94" s="37">
        <v>282.69687381265442</v>
      </c>
      <c r="EU94" s="37">
        <v>301.44206539225769</v>
      </c>
      <c r="EV94" s="37">
        <v>330.84826458547724</v>
      </c>
      <c r="EW94" s="37">
        <v>361.20819879607967</v>
      </c>
      <c r="EX94" s="37">
        <v>346.56862277203135</v>
      </c>
      <c r="EY94" s="37">
        <v>351.35960690223436</v>
      </c>
      <c r="EZ94" s="37">
        <v>344.64022117610858</v>
      </c>
      <c r="FA94" s="37">
        <v>343.52954266203028</v>
      </c>
      <c r="FB94" s="37">
        <v>364.41111416596482</v>
      </c>
      <c r="FC94" s="37">
        <v>368.25558952732155</v>
      </c>
      <c r="FD94" s="37">
        <v>360.05951170890808</v>
      </c>
      <c r="FE94" s="37">
        <v>319.76938633213695</v>
      </c>
      <c r="FF94" s="37">
        <v>344.52418086214516</v>
      </c>
      <c r="FG94" s="37">
        <v>362.51852281969343</v>
      </c>
      <c r="FH94" s="37">
        <v>396.57969678436979</v>
      </c>
      <c r="FI94" s="37">
        <v>430.99471064650663</v>
      </c>
      <c r="FJ94" s="37">
        <v>447.72398736665963</v>
      </c>
      <c r="FK94" s="37">
        <v>422.28340956078966</v>
      </c>
      <c r="FL94" s="37">
        <v>431.00380426318497</v>
      </c>
      <c r="FM94" s="37">
        <v>428.4377524283762</v>
      </c>
      <c r="FN94" s="37">
        <v>439.98457011193551</v>
      </c>
      <c r="FO94" s="37">
        <v>441.52014252802581</v>
      </c>
      <c r="FP94" s="37">
        <v>456.20243511972956</v>
      </c>
      <c r="FQ94" s="37">
        <v>485.77948219979424</v>
      </c>
      <c r="FR94" s="37">
        <v>487.13154151081392</v>
      </c>
      <c r="FS94" s="37">
        <v>464.18189409507124</v>
      </c>
      <c r="FT94" s="37">
        <v>479.06819668380973</v>
      </c>
      <c r="FU94" s="37">
        <v>484.38334916698074</v>
      </c>
      <c r="FV94" s="37">
        <v>493.54068661460843</v>
      </c>
      <c r="FW94" s="37">
        <v>471.46915720065391</v>
      </c>
      <c r="FX94" s="37">
        <v>445.09108464044772</v>
      </c>
      <c r="FY94" s="37">
        <v>430.43350211686652</v>
      </c>
      <c r="FZ94" s="37">
        <v>462.2039148890259</v>
      </c>
      <c r="GA94" s="37">
        <v>442.05817476001016</v>
      </c>
      <c r="GB94" s="37">
        <v>435.86429435335447</v>
      </c>
      <c r="GC94" s="37">
        <v>412.51039356632555</v>
      </c>
      <c r="GD94" s="37">
        <v>401.16737460915976</v>
      </c>
      <c r="GE94" s="37">
        <v>397.10538040405135</v>
      </c>
      <c r="GF94" s="37">
        <v>424.87906513314999</v>
      </c>
      <c r="GG94" s="37">
        <v>437.53691610499078</v>
      </c>
      <c r="GH94" s="37">
        <v>431.81066691467925</v>
      </c>
      <c r="GI94" s="37">
        <v>455.69121268779247</v>
      </c>
      <c r="GJ94" s="37">
        <v>452.46543488526999</v>
      </c>
      <c r="GK94" s="37">
        <v>456.35738703077539</v>
      </c>
      <c r="GL94" s="37">
        <v>421.64247842578919</v>
      </c>
      <c r="GM94" s="37">
        <v>482.0206093292677</v>
      </c>
      <c r="GN94" s="37">
        <v>512.19338585829666</v>
      </c>
      <c r="GO94" s="37">
        <v>547.6957328514477</v>
      </c>
      <c r="GP94" s="37">
        <v>559.2012081140482</v>
      </c>
      <c r="GQ94" s="37">
        <v>528.77444255050375</v>
      </c>
      <c r="GR94" s="37">
        <v>606.77378216241891</v>
      </c>
      <c r="GS94" s="37">
        <v>584.16695350081989</v>
      </c>
      <c r="GT94" s="37">
        <v>539.69858290779177</v>
      </c>
      <c r="GU94" s="37">
        <v>600.95933273106766</v>
      </c>
      <c r="GV94" s="37">
        <v>685.37736127851133</v>
      </c>
      <c r="GW94" s="37">
        <v>665.25106581198531</v>
      </c>
      <c r="GX94" s="37">
        <v>647.79924782024852</v>
      </c>
      <c r="GY94" s="37">
        <v>696.12933417220461</v>
      </c>
      <c r="GZ94" s="37">
        <v>669.30366635361224</v>
      </c>
      <c r="HA94" s="37">
        <v>677.87389496297203</v>
      </c>
      <c r="HB94" s="37">
        <v>677.93988170974728</v>
      </c>
      <c r="HC94" s="37">
        <v>693.51853182169862</v>
      </c>
      <c r="HD94" s="37">
        <v>631.45722479516371</v>
      </c>
      <c r="HE94" s="37">
        <v>615.86088742951517</v>
      </c>
      <c r="HF94" s="37">
        <v>548.05315541657751</v>
      </c>
      <c r="HG94" s="37">
        <v>530.85737739837191</v>
      </c>
      <c r="HH94" s="37">
        <v>558.53519805532505</v>
      </c>
      <c r="HI94" s="37">
        <v>540.25439236207114</v>
      </c>
      <c r="HJ94" s="37">
        <v>515.9936407280511</v>
      </c>
      <c r="HK94" s="37">
        <v>491.437569126607</v>
      </c>
      <c r="HL94" s="37">
        <v>483.10224691361475</v>
      </c>
      <c r="HM94" s="37">
        <v>466.97169819532292</v>
      </c>
      <c r="HN94" s="37">
        <v>466.10813771746086</v>
      </c>
      <c r="HO94" s="37">
        <v>474.77894832158495</v>
      </c>
      <c r="HP94" s="37">
        <v>468.97009557947467</v>
      </c>
      <c r="HQ94" s="37">
        <v>506.0818734934698</v>
      </c>
      <c r="HR94" s="37">
        <v>575.23604789647447</v>
      </c>
      <c r="HS94" s="37">
        <v>554.00916007397984</v>
      </c>
      <c r="HT94" s="37">
        <v>597.53481168357507</v>
      </c>
      <c r="HU94" s="37">
        <v>578.10319116781625</v>
      </c>
      <c r="HV94" s="37">
        <v>647.23073759118824</v>
      </c>
      <c r="HW94" s="37">
        <v>640.35933575747572</v>
      </c>
      <c r="HX94" s="37">
        <v>671.11291182674245</v>
      </c>
      <c r="HY94" s="37">
        <v>584.07462970110089</v>
      </c>
      <c r="HZ94" s="37">
        <v>528.25072449196762</v>
      </c>
      <c r="IA94" s="37">
        <v>531.57492949177549</v>
      </c>
      <c r="IB94" s="37">
        <v>487.87024959147669</v>
      </c>
      <c r="IC94" s="37">
        <v>485.35880984223297</v>
      </c>
      <c r="ID94" s="37">
        <v>438.51666706590731</v>
      </c>
      <c r="IE94" s="37">
        <v>401.03559781521102</v>
      </c>
      <c r="IF94" s="37">
        <v>389.20312530441288</v>
      </c>
      <c r="IG94" s="37">
        <v>432.19267299824554</v>
      </c>
      <c r="IH94" s="37">
        <v>412.12494722451521</v>
      </c>
      <c r="II94" s="37">
        <v>373.92021745537772</v>
      </c>
      <c r="IJ94" s="37">
        <v>332.56951929662978</v>
      </c>
      <c r="IK94" s="37">
        <v>305.93213458836914</v>
      </c>
      <c r="IL94" s="37">
        <v>304.84875506053919</v>
      </c>
      <c r="IM94" s="37">
        <v>285.51345239624857</v>
      </c>
      <c r="IN94" s="37">
        <v>301.33818206918977</v>
      </c>
    </row>
    <row r="95" spans="1:248" ht="15" x14ac:dyDescent="0.2">
      <c r="A95" s="11"/>
      <c r="D95" s="42" cm="1">
        <f t="array" aca="1" ref="D95" ca="1">+price2</f>
        <v>0</v>
      </c>
      <c r="F95" s="76">
        <v>90</v>
      </c>
      <c r="G95" s="37">
        <v>1121.8946886429501</v>
      </c>
      <c r="H95" s="37">
        <v>1105.9629423880438</v>
      </c>
      <c r="I95" s="37">
        <v>1143.4173706868205</v>
      </c>
      <c r="J95" s="37">
        <v>1047.3530011238338</v>
      </c>
      <c r="K95" s="37">
        <v>1024.220354069148</v>
      </c>
      <c r="L95" s="37">
        <v>991.25214685144192</v>
      </c>
      <c r="M95" s="37">
        <v>1034.7487200469859</v>
      </c>
      <c r="N95" s="37">
        <v>1059.9065787209508</v>
      </c>
      <c r="O95" s="37">
        <v>1088.1377733096858</v>
      </c>
      <c r="P95" s="37">
        <v>1120.8716927874318</v>
      </c>
      <c r="Q95" s="37">
        <v>1120.5730553022577</v>
      </c>
      <c r="R95" s="37">
        <v>1092.8290380382496</v>
      </c>
      <c r="S95" s="37">
        <v>1106.3757868336984</v>
      </c>
      <c r="T95" s="37">
        <v>1024.8887584203749</v>
      </c>
      <c r="U95" s="37">
        <v>1007.297326402754</v>
      </c>
      <c r="V95" s="37">
        <v>1030.0606079679933</v>
      </c>
      <c r="W95" s="37">
        <v>991.36496364369725</v>
      </c>
      <c r="X95" s="37">
        <v>981.56878919679605</v>
      </c>
      <c r="Y95" s="37">
        <v>996.18655403079993</v>
      </c>
      <c r="Z95" s="37">
        <v>974.28467145294064</v>
      </c>
      <c r="AA95" s="37">
        <v>930.52487641293635</v>
      </c>
      <c r="AB95" s="37">
        <v>950.04437050741763</v>
      </c>
      <c r="AC95" s="37">
        <v>954.00385095878596</v>
      </c>
      <c r="AD95" s="37">
        <v>941.05846123166987</v>
      </c>
      <c r="AE95" s="37">
        <v>925.08372511244897</v>
      </c>
      <c r="AF95" s="37">
        <v>931.51416053755224</v>
      </c>
      <c r="AG95" s="37">
        <v>944.01660237777435</v>
      </c>
      <c r="AH95" s="37">
        <v>949.5414432202233</v>
      </c>
      <c r="AI95" s="37">
        <v>954.28265753534345</v>
      </c>
      <c r="AJ95" s="37">
        <v>1002.1894827003404</v>
      </c>
      <c r="AK95" s="37">
        <v>1039.25529416771</v>
      </c>
      <c r="AL95" s="37">
        <v>1072.190460889183</v>
      </c>
      <c r="AM95" s="37">
        <v>1018.908052023457</v>
      </c>
      <c r="AN95" s="37">
        <v>989.73282380116632</v>
      </c>
      <c r="AO95" s="37">
        <v>975.84998980310093</v>
      </c>
      <c r="AP95" s="37">
        <v>946.98356335105109</v>
      </c>
      <c r="AQ95" s="37">
        <v>934.69557997744471</v>
      </c>
      <c r="AR95" s="37">
        <v>918.7150062177592</v>
      </c>
      <c r="AS95" s="37">
        <v>900.27148019177616</v>
      </c>
      <c r="AT95" s="37">
        <v>941.71311124943838</v>
      </c>
      <c r="AU95" s="37">
        <v>962.13110254378091</v>
      </c>
      <c r="AV95" s="37">
        <v>917.04474489532208</v>
      </c>
      <c r="AW95" s="37">
        <v>934.59535048593727</v>
      </c>
      <c r="AX95" s="37">
        <v>935.61011141071083</v>
      </c>
      <c r="AY95" s="37">
        <v>917.83679714215043</v>
      </c>
      <c r="AZ95" s="37">
        <v>885.43122849684346</v>
      </c>
      <c r="BA95" s="37">
        <v>847.78410103638134</v>
      </c>
      <c r="BB95" s="37">
        <v>833.08970175091622</v>
      </c>
      <c r="BC95" s="37">
        <v>785.4834479249248</v>
      </c>
      <c r="BD95" s="37">
        <v>772.33427377333032</v>
      </c>
      <c r="BE95" s="37">
        <v>811.8031554083982</v>
      </c>
      <c r="BF95" s="37">
        <v>776.66522315407337</v>
      </c>
      <c r="BG95" s="37">
        <v>773.36755373760195</v>
      </c>
      <c r="BH95" s="37">
        <v>738.80404815905581</v>
      </c>
      <c r="BI95" s="37">
        <v>738.17999424157608</v>
      </c>
      <c r="BJ95" s="37">
        <v>718.6268410912204</v>
      </c>
      <c r="BK95" s="37">
        <v>717.41552010395003</v>
      </c>
      <c r="BL95" s="37">
        <v>689.55583717291518</v>
      </c>
      <c r="BM95" s="37">
        <v>673.32592119998822</v>
      </c>
      <c r="BN95" s="37">
        <v>663.40204772991706</v>
      </c>
      <c r="BO95" s="37">
        <v>688.66752648067825</v>
      </c>
      <c r="BP95" s="37">
        <v>669.75233860554101</v>
      </c>
      <c r="BQ95" s="37">
        <v>671.67065026967293</v>
      </c>
      <c r="BR95" s="37">
        <v>656.62979318853309</v>
      </c>
      <c r="BS95" s="37">
        <v>655.92880548925416</v>
      </c>
      <c r="BT95" s="37">
        <v>667.50592873152493</v>
      </c>
      <c r="BU95" s="37">
        <v>646.31235687002618</v>
      </c>
      <c r="BV95" s="37">
        <v>653.67751082881182</v>
      </c>
      <c r="BW95" s="37">
        <v>651.34993084419511</v>
      </c>
      <c r="BX95" s="37">
        <v>668.46682196085726</v>
      </c>
      <c r="BY95" s="37">
        <v>667.37946057594411</v>
      </c>
      <c r="BZ95" s="37">
        <v>671.59746156658753</v>
      </c>
      <c r="CA95" s="37">
        <v>669.70722822075913</v>
      </c>
      <c r="CB95" s="37">
        <v>665.55999985087158</v>
      </c>
      <c r="CC95" s="37">
        <v>657.69058684945333</v>
      </c>
      <c r="CD95" s="37">
        <v>649.71482408169163</v>
      </c>
      <c r="CE95" s="37">
        <v>650.11971239368256</v>
      </c>
      <c r="CF95" s="37">
        <v>641.8917679198579</v>
      </c>
      <c r="CG95" s="37">
        <v>638.93545690569965</v>
      </c>
      <c r="CH95" s="37">
        <v>648.88796759435763</v>
      </c>
      <c r="CI95" s="37">
        <v>630.24542145849614</v>
      </c>
      <c r="CJ95" s="37">
        <v>609.84142292595675</v>
      </c>
      <c r="CK95" s="37">
        <v>615.27295352242936</v>
      </c>
      <c r="CL95" s="37">
        <v>622.55619932618322</v>
      </c>
      <c r="CM95" s="37">
        <v>636.67513639809579</v>
      </c>
      <c r="CN95" s="37">
        <v>635.63754885357491</v>
      </c>
      <c r="CO95" s="37">
        <v>646.7718689749322</v>
      </c>
      <c r="CP95" s="37">
        <v>635.16887540436846</v>
      </c>
      <c r="CQ95" s="37">
        <v>625.13068080246705</v>
      </c>
      <c r="CR95" s="37">
        <v>629.60514604244861</v>
      </c>
      <c r="CS95" s="37">
        <v>622.3099851326258</v>
      </c>
      <c r="CT95" s="37">
        <v>606.57841770531206</v>
      </c>
      <c r="CU95" s="37">
        <v>602.71443260663182</v>
      </c>
      <c r="CV95" s="37">
        <v>626.64941744475811</v>
      </c>
      <c r="CW95" s="37">
        <v>627.35663596283757</v>
      </c>
      <c r="CX95" s="37">
        <v>629.64879428602887</v>
      </c>
      <c r="CY95" s="37">
        <v>646.96039415072528</v>
      </c>
      <c r="CZ95" s="37">
        <v>673.99881377810618</v>
      </c>
      <c r="DA95" s="37">
        <v>696.02357300491758</v>
      </c>
      <c r="DB95" s="37">
        <v>707.92332224080883</v>
      </c>
      <c r="DC95" s="37">
        <v>708.93788325745732</v>
      </c>
      <c r="DD95" s="37">
        <v>701.02032470075665</v>
      </c>
      <c r="DE95" s="37">
        <v>717.43144730239794</v>
      </c>
      <c r="DF95" s="37">
        <v>716.39318342250237</v>
      </c>
      <c r="DG95" s="37">
        <v>713.0729575182753</v>
      </c>
      <c r="DH95" s="37">
        <v>683.35357958761711</v>
      </c>
      <c r="DI95" s="37">
        <v>687.65785484085336</v>
      </c>
      <c r="DJ95" s="37">
        <v>686.06333730378901</v>
      </c>
      <c r="DK95" s="37">
        <v>689.04420258523953</v>
      </c>
      <c r="DL95" s="37">
        <v>714.31116613214044</v>
      </c>
      <c r="DM95" s="37">
        <v>725.37151286443611</v>
      </c>
      <c r="DN95" s="37">
        <v>711.82930342060479</v>
      </c>
      <c r="DO95" s="37">
        <v>712.00789707992442</v>
      </c>
      <c r="DP95" s="37">
        <v>712.01808300233506</v>
      </c>
      <c r="DQ95" s="37">
        <v>713.58438943242129</v>
      </c>
      <c r="DR95" s="37">
        <v>702.86415073972341</v>
      </c>
      <c r="DS95" s="37">
        <v>710.26959069953989</v>
      </c>
      <c r="DT95" s="37">
        <v>718.54038379618282</v>
      </c>
      <c r="DU95" s="37">
        <v>726.55336137520624</v>
      </c>
      <c r="DV95" s="37">
        <v>720.42513131009423</v>
      </c>
      <c r="DW95" s="37">
        <v>727.88896280878271</v>
      </c>
      <c r="DX95" s="37">
        <v>728.43041069318917</v>
      </c>
      <c r="DY95" s="37">
        <v>700.22241281113975</v>
      </c>
      <c r="DZ95" s="37">
        <v>706.85111184161451</v>
      </c>
      <c r="EA95" s="37">
        <v>724.93642529379042</v>
      </c>
      <c r="EB95" s="37">
        <v>749.04244668149704</v>
      </c>
      <c r="EC95" s="37">
        <v>731.50263918832047</v>
      </c>
      <c r="ED95" s="37">
        <v>737.0017959717652</v>
      </c>
      <c r="EE95" s="37">
        <v>737.19419195504122</v>
      </c>
      <c r="EF95" s="37">
        <v>754.57178627575649</v>
      </c>
      <c r="EG95" s="37">
        <v>738.71576889071889</v>
      </c>
      <c r="EH95" s="37">
        <v>742.20110212106044</v>
      </c>
      <c r="EI95" s="37">
        <v>699.65880998737418</v>
      </c>
      <c r="EJ95" s="37">
        <v>700.33414482557077</v>
      </c>
      <c r="EK95" s="37">
        <v>719.73250996783133</v>
      </c>
      <c r="EL95" s="37">
        <v>711.67527632927522</v>
      </c>
      <c r="EM95" s="37">
        <v>698.06334795509213</v>
      </c>
      <c r="EN95" s="37">
        <v>676.03793951102705</v>
      </c>
      <c r="EO95" s="37">
        <v>690.59125494873626</v>
      </c>
      <c r="EP95" s="37">
        <v>675.61770135039023</v>
      </c>
      <c r="EQ95" s="37">
        <v>675.55620479925449</v>
      </c>
      <c r="ER95" s="37">
        <v>678.86578375956151</v>
      </c>
      <c r="ES95" s="37">
        <v>676.02095404364218</v>
      </c>
      <c r="ET95" s="37">
        <v>663.19356399926346</v>
      </c>
      <c r="EU95" s="37">
        <v>661.27322409610349</v>
      </c>
      <c r="EV95" s="37">
        <v>663.27372442089847</v>
      </c>
      <c r="EW95" s="37">
        <v>647.8761431301217</v>
      </c>
      <c r="EX95" s="37">
        <v>661.10544197705406</v>
      </c>
      <c r="EY95" s="37">
        <v>676.14354878632366</v>
      </c>
      <c r="EZ95" s="37">
        <v>662.45019791861023</v>
      </c>
      <c r="FA95" s="37">
        <v>637.78959752578533</v>
      </c>
      <c r="FB95" s="37">
        <v>636.8507000841488</v>
      </c>
      <c r="FC95" s="37">
        <v>652.6964720892779</v>
      </c>
      <c r="FD95" s="37">
        <v>632.98708112446286</v>
      </c>
      <c r="FE95" s="37">
        <v>634.28363642760871</v>
      </c>
      <c r="FF95" s="37">
        <v>654.50005769580707</v>
      </c>
      <c r="FG95" s="37">
        <v>649.33590513512286</v>
      </c>
      <c r="FH95" s="37">
        <v>632.83037054719262</v>
      </c>
      <c r="FI95" s="37">
        <v>631.18093459385307</v>
      </c>
      <c r="FJ95" s="37">
        <v>636.11271406499611</v>
      </c>
      <c r="FK95" s="37">
        <v>615.89523509104959</v>
      </c>
      <c r="FL95" s="37">
        <v>619.47057198739424</v>
      </c>
      <c r="FM95" s="37">
        <v>601.19890515118823</v>
      </c>
      <c r="FN95" s="37">
        <v>600.64209413800745</v>
      </c>
      <c r="FO95" s="37">
        <v>618.90509714965333</v>
      </c>
      <c r="FP95" s="37">
        <v>604.04089217305523</v>
      </c>
      <c r="FQ95" s="37">
        <v>624.19282567406447</v>
      </c>
      <c r="FR95" s="37">
        <v>625.31361176104883</v>
      </c>
      <c r="FS95" s="37">
        <v>625.14319026943247</v>
      </c>
      <c r="FT95" s="37">
        <v>647.42485472296789</v>
      </c>
      <c r="FU95" s="37">
        <v>632.27921812654665</v>
      </c>
      <c r="FV95" s="37">
        <v>629.23728414646951</v>
      </c>
      <c r="FW95" s="37">
        <v>620.86569646445855</v>
      </c>
      <c r="FX95" s="37">
        <v>572.43004829921256</v>
      </c>
      <c r="FY95" s="37">
        <v>570.72410549903248</v>
      </c>
      <c r="FZ95" s="37">
        <v>565.24389510781714</v>
      </c>
      <c r="GA95" s="37">
        <v>557.72596510382255</v>
      </c>
      <c r="GB95" s="37">
        <v>575.17979098742728</v>
      </c>
      <c r="GC95" s="37">
        <v>552.24888163655498</v>
      </c>
      <c r="GD95" s="37">
        <v>563.22834420000197</v>
      </c>
      <c r="GE95" s="37">
        <v>559.87607196168017</v>
      </c>
      <c r="GF95" s="37">
        <v>568.21049066613546</v>
      </c>
      <c r="GG95" s="37">
        <v>559.83934226340034</v>
      </c>
      <c r="GH95" s="37">
        <v>547.63499920004813</v>
      </c>
      <c r="GI95" s="37">
        <v>563.33580994212639</v>
      </c>
      <c r="GJ95" s="37">
        <v>554.1978002197867</v>
      </c>
      <c r="GK95" s="37">
        <v>542.48243873481249</v>
      </c>
      <c r="GL95" s="37">
        <v>548.70987678441452</v>
      </c>
      <c r="GM95" s="37">
        <v>538.58943213489965</v>
      </c>
      <c r="GN95" s="37">
        <v>519.94683198193297</v>
      </c>
      <c r="GO95" s="37">
        <v>511.91988531339626</v>
      </c>
      <c r="GP95" s="37">
        <v>498.33906180416932</v>
      </c>
      <c r="GQ95" s="37">
        <v>502.73959105724521</v>
      </c>
      <c r="GR95" s="37">
        <v>489.01352465410309</v>
      </c>
      <c r="GS95" s="37">
        <v>488.99769443377915</v>
      </c>
      <c r="GT95" s="37">
        <v>485.86382508932229</v>
      </c>
      <c r="GU95" s="37">
        <v>487.93525896669252</v>
      </c>
      <c r="GV95" s="37">
        <v>507.09732361752606</v>
      </c>
      <c r="GW95" s="37">
        <v>518.55202508138075</v>
      </c>
      <c r="GX95" s="37">
        <v>508.16981249810181</v>
      </c>
      <c r="GY95" s="37">
        <v>518.37741906309077</v>
      </c>
      <c r="GZ95" s="37">
        <v>521.19124177511458</v>
      </c>
      <c r="HA95" s="37">
        <v>517.77536193935987</v>
      </c>
      <c r="HB95" s="37">
        <v>526.45810123866647</v>
      </c>
      <c r="HC95" s="37">
        <v>525.49626378600033</v>
      </c>
      <c r="HD95" s="37">
        <v>523.68358966407186</v>
      </c>
      <c r="HE95" s="37">
        <v>528.20734636105942</v>
      </c>
      <c r="HF95" s="37">
        <v>502.65013479839365</v>
      </c>
      <c r="HG95" s="37">
        <v>499.9750327439238</v>
      </c>
      <c r="HH95" s="37">
        <v>516.36695904197495</v>
      </c>
      <c r="HI95" s="37">
        <v>501.1300130833198</v>
      </c>
      <c r="HJ95" s="37">
        <v>488.1117641824784</v>
      </c>
      <c r="HK95" s="37">
        <v>490.16564040666663</v>
      </c>
      <c r="HL95" s="37">
        <v>497.26020213145023</v>
      </c>
      <c r="HM95" s="37">
        <v>493.178555107818</v>
      </c>
      <c r="HN95" s="37">
        <v>490.68747839369234</v>
      </c>
      <c r="HO95" s="37">
        <v>499.26932462586427</v>
      </c>
      <c r="HP95" s="37">
        <v>515.51963960168553</v>
      </c>
      <c r="HQ95" s="37">
        <v>494.14150683425601</v>
      </c>
      <c r="HR95" s="37">
        <v>500.39481550020383</v>
      </c>
      <c r="HS95" s="37">
        <v>496.13967004297069</v>
      </c>
      <c r="HT95" s="37">
        <v>489.90582300318863</v>
      </c>
      <c r="HU95" s="37">
        <v>491.09201759562461</v>
      </c>
      <c r="HV95" s="37">
        <v>492.04176121596925</v>
      </c>
      <c r="HW95" s="37">
        <v>482.33319431450047</v>
      </c>
      <c r="HX95" s="37">
        <v>475.5525498507638</v>
      </c>
      <c r="HY95" s="37">
        <v>472.97461676518105</v>
      </c>
      <c r="HZ95" s="37">
        <v>473.50102632620803</v>
      </c>
      <c r="IA95" s="37">
        <v>488.54296675337935</v>
      </c>
      <c r="IB95" s="37">
        <v>497.68133935040214</v>
      </c>
      <c r="IC95" s="37">
        <v>500.79320554842502</v>
      </c>
      <c r="ID95" s="37">
        <v>493.9984297990232</v>
      </c>
      <c r="IE95" s="37">
        <v>483.02505415628804</v>
      </c>
      <c r="IF95" s="37">
        <v>491.75838956612517</v>
      </c>
      <c r="IG95" s="37">
        <v>496.89833973025526</v>
      </c>
      <c r="IH95" s="37">
        <v>480.50062754586043</v>
      </c>
      <c r="II95" s="37">
        <v>495.65852614793067</v>
      </c>
      <c r="IJ95" s="37">
        <v>492.36502611253212</v>
      </c>
      <c r="IK95" s="37">
        <v>489.77491735074028</v>
      </c>
      <c r="IL95" s="37">
        <v>489.6911166435026</v>
      </c>
      <c r="IM95" s="37">
        <v>486.64209904124709</v>
      </c>
      <c r="IN95" s="37">
        <v>483.53866552415957</v>
      </c>
    </row>
    <row r="96" spans="1:248" ht="15" x14ac:dyDescent="0.2">
      <c r="A96" s="11"/>
      <c r="D96" s="42" cm="1">
        <f t="array" aca="1" ref="D96" ca="1">+price2</f>
        <v>0</v>
      </c>
      <c r="F96" s="76">
        <v>91</v>
      </c>
      <c r="G96" s="37">
        <v>1121.8946886429501</v>
      </c>
      <c r="H96" s="37">
        <v>1195.8166486566822</v>
      </c>
      <c r="I96" s="37">
        <v>1156.7286868122885</v>
      </c>
      <c r="J96" s="37">
        <v>1066.2530661202197</v>
      </c>
      <c r="K96" s="37">
        <v>1052.6941239304715</v>
      </c>
      <c r="L96" s="37">
        <v>991.62263689706276</v>
      </c>
      <c r="M96" s="37">
        <v>980.42073936023246</v>
      </c>
      <c r="N96" s="37">
        <v>957.0030271627104</v>
      </c>
      <c r="O96" s="37">
        <v>893.50209687906965</v>
      </c>
      <c r="P96" s="37">
        <v>891.41356955232766</v>
      </c>
      <c r="Q96" s="37">
        <v>937.62023943747079</v>
      </c>
      <c r="R96" s="37">
        <v>930.67092902003264</v>
      </c>
      <c r="S96" s="37">
        <v>964.46471293136676</v>
      </c>
      <c r="T96" s="37">
        <v>870.61562389567337</v>
      </c>
      <c r="U96" s="37">
        <v>875.61180459417471</v>
      </c>
      <c r="V96" s="37">
        <v>849.38250082603508</v>
      </c>
      <c r="W96" s="37">
        <v>839.08494301204587</v>
      </c>
      <c r="X96" s="37">
        <v>859.06222645605328</v>
      </c>
      <c r="Y96" s="37">
        <v>855.10930971507196</v>
      </c>
      <c r="Z96" s="37">
        <v>768.63558599742987</v>
      </c>
      <c r="AA96" s="37">
        <v>774.37352089590058</v>
      </c>
      <c r="AB96" s="37">
        <v>759.4302377750746</v>
      </c>
      <c r="AC96" s="37">
        <v>764.04984872768466</v>
      </c>
      <c r="AD96" s="37">
        <v>732.91135234939736</v>
      </c>
      <c r="AE96" s="37">
        <v>737.99247647523293</v>
      </c>
      <c r="AF96" s="37">
        <v>762.36891453228998</v>
      </c>
      <c r="AG96" s="37">
        <v>773.53847442544236</v>
      </c>
      <c r="AH96" s="37">
        <v>810.95801846509983</v>
      </c>
      <c r="AI96" s="37">
        <v>823.49109288869079</v>
      </c>
      <c r="AJ96" s="37">
        <v>797.47293610501356</v>
      </c>
      <c r="AK96" s="37">
        <v>832.91369571874702</v>
      </c>
      <c r="AL96" s="37">
        <v>830.51803367495904</v>
      </c>
      <c r="AM96" s="37">
        <v>823.8802984372843</v>
      </c>
      <c r="AN96" s="37">
        <v>858.65172494163357</v>
      </c>
      <c r="AO96" s="37">
        <v>834.83255587653059</v>
      </c>
      <c r="AP96" s="37">
        <v>836.98291915658888</v>
      </c>
      <c r="AQ96" s="37">
        <v>818.33355471635923</v>
      </c>
      <c r="AR96" s="37">
        <v>802.86743511041038</v>
      </c>
      <c r="AS96" s="37">
        <v>836.64578184154914</v>
      </c>
      <c r="AT96" s="37">
        <v>804.15300872731962</v>
      </c>
      <c r="AU96" s="37">
        <v>838.10797981308428</v>
      </c>
      <c r="AV96" s="37">
        <v>796.63044916494573</v>
      </c>
      <c r="AW96" s="37">
        <v>783.03714720480241</v>
      </c>
      <c r="AX96" s="37">
        <v>785.54938888588299</v>
      </c>
      <c r="AY96" s="37">
        <v>786.15595354005939</v>
      </c>
      <c r="AZ96" s="37">
        <v>752.51469145362853</v>
      </c>
      <c r="BA96" s="37">
        <v>783.11744245067712</v>
      </c>
      <c r="BB96" s="37">
        <v>773.80458132676733</v>
      </c>
      <c r="BC96" s="37">
        <v>755.4998819875982</v>
      </c>
      <c r="BD96" s="37">
        <v>743.45671845550089</v>
      </c>
      <c r="BE96" s="37">
        <v>735.8833821599037</v>
      </c>
      <c r="BF96" s="37">
        <v>708.38069783971389</v>
      </c>
      <c r="BG96" s="37">
        <v>678.55651713688121</v>
      </c>
      <c r="BH96" s="37">
        <v>648.17019195200942</v>
      </c>
      <c r="BI96" s="37">
        <v>660.89514891633519</v>
      </c>
      <c r="BJ96" s="37">
        <v>629.79558143235761</v>
      </c>
      <c r="BK96" s="37">
        <v>621.02010406760223</v>
      </c>
      <c r="BL96" s="37">
        <v>641.31946840751436</v>
      </c>
      <c r="BM96" s="37">
        <v>621.57602143233021</v>
      </c>
      <c r="BN96" s="37">
        <v>619.74137690165503</v>
      </c>
      <c r="BO96" s="37">
        <v>622.05391125604558</v>
      </c>
      <c r="BP96" s="37">
        <v>567.30161683771883</v>
      </c>
      <c r="BQ96" s="37">
        <v>556.8339020545111</v>
      </c>
      <c r="BR96" s="37">
        <v>601.41587588349705</v>
      </c>
      <c r="BS96" s="37">
        <v>590.36389672907251</v>
      </c>
      <c r="BT96" s="37">
        <v>586.07706339282504</v>
      </c>
      <c r="BU96" s="37">
        <v>594.06074731633987</v>
      </c>
      <c r="BV96" s="37">
        <v>599.99477984580381</v>
      </c>
      <c r="BW96" s="37">
        <v>622.18549031128248</v>
      </c>
      <c r="BX96" s="37">
        <v>635.40363546554499</v>
      </c>
      <c r="BY96" s="37">
        <v>634.24207315070794</v>
      </c>
      <c r="BZ96" s="37">
        <v>626.90026366548693</v>
      </c>
      <c r="CA96" s="37">
        <v>632.29067017718683</v>
      </c>
      <c r="CB96" s="37">
        <v>638.35239186235231</v>
      </c>
      <c r="CC96" s="37">
        <v>590.65861702837401</v>
      </c>
      <c r="CD96" s="37">
        <v>586.8799357381622</v>
      </c>
      <c r="CE96" s="37">
        <v>609.4198536586066</v>
      </c>
      <c r="CF96" s="37">
        <v>625.81934519545325</v>
      </c>
      <c r="CG96" s="37">
        <v>639.1548893352234</v>
      </c>
      <c r="CH96" s="37">
        <v>609.56412196023405</v>
      </c>
      <c r="CI96" s="37">
        <v>611.10934172515795</v>
      </c>
      <c r="CJ96" s="37">
        <v>613.68712087793972</v>
      </c>
      <c r="CK96" s="37">
        <v>598.49251274238338</v>
      </c>
      <c r="CL96" s="37">
        <v>592.53778181561472</v>
      </c>
      <c r="CM96" s="37">
        <v>564.14626410429287</v>
      </c>
      <c r="CN96" s="37">
        <v>536.51825326795552</v>
      </c>
      <c r="CO96" s="37">
        <v>514.93368784631491</v>
      </c>
      <c r="CP96" s="37">
        <v>538.90130220469518</v>
      </c>
      <c r="CQ96" s="37">
        <v>564.71878150520683</v>
      </c>
      <c r="CR96" s="37">
        <v>574.95030666230093</v>
      </c>
      <c r="CS96" s="37">
        <v>541.95953109026857</v>
      </c>
      <c r="CT96" s="37">
        <v>569.84186903316538</v>
      </c>
      <c r="CU96" s="37">
        <v>557.48995784972635</v>
      </c>
      <c r="CV96" s="37">
        <v>562.64845255421915</v>
      </c>
      <c r="CW96" s="37">
        <v>562.20614938212748</v>
      </c>
      <c r="CX96" s="37">
        <v>539.17688871852488</v>
      </c>
      <c r="CY96" s="37">
        <v>552.00841016568518</v>
      </c>
      <c r="CZ96" s="37">
        <v>573.11812147048352</v>
      </c>
      <c r="DA96" s="37">
        <v>555.16541539963646</v>
      </c>
      <c r="DB96" s="37">
        <v>574.07211167325852</v>
      </c>
      <c r="DC96" s="37">
        <v>590.41763096245575</v>
      </c>
      <c r="DD96" s="37">
        <v>584.3296981117137</v>
      </c>
      <c r="DE96" s="37">
        <v>630.57315993408258</v>
      </c>
      <c r="DF96" s="37">
        <v>658.12638779741803</v>
      </c>
      <c r="DG96" s="37">
        <v>659.0935931067479</v>
      </c>
      <c r="DH96" s="37">
        <v>663.67953126628061</v>
      </c>
      <c r="DI96" s="37">
        <v>688.43738211079426</v>
      </c>
      <c r="DJ96" s="37">
        <v>658.93126837099737</v>
      </c>
      <c r="DK96" s="37">
        <v>669.32671796634918</v>
      </c>
      <c r="DL96" s="37">
        <v>672.7047133366234</v>
      </c>
      <c r="DM96" s="37">
        <v>657.90613754482945</v>
      </c>
      <c r="DN96" s="37">
        <v>689.86100187068473</v>
      </c>
      <c r="DO96" s="37">
        <v>674.74834310980179</v>
      </c>
      <c r="DP96" s="37">
        <v>684.67822133133609</v>
      </c>
      <c r="DQ96" s="37">
        <v>664.09313796184165</v>
      </c>
      <c r="DR96" s="37">
        <v>614.71938636959203</v>
      </c>
      <c r="DS96" s="37">
        <v>607.30388603776669</v>
      </c>
      <c r="DT96" s="37">
        <v>624.39131420428168</v>
      </c>
      <c r="DU96" s="37">
        <v>644.00116838387328</v>
      </c>
      <c r="DV96" s="37">
        <v>616.11176000030127</v>
      </c>
      <c r="DW96" s="37">
        <v>592.92362776727907</v>
      </c>
      <c r="DX96" s="37">
        <v>552.65565333185589</v>
      </c>
      <c r="DY96" s="37">
        <v>519.60634890075687</v>
      </c>
      <c r="DZ96" s="37">
        <v>538.31400158193321</v>
      </c>
      <c r="EA96" s="37">
        <v>535.16483011184278</v>
      </c>
      <c r="EB96" s="37">
        <v>584.24669268883088</v>
      </c>
      <c r="EC96" s="37">
        <v>574.08008772562414</v>
      </c>
      <c r="ED96" s="37">
        <v>575.50299105873989</v>
      </c>
      <c r="EE96" s="37">
        <v>585.69042759311742</v>
      </c>
      <c r="EF96" s="37">
        <v>559.3051539781269</v>
      </c>
      <c r="EG96" s="37">
        <v>536.41754700517811</v>
      </c>
      <c r="EH96" s="37">
        <v>559.41253871199388</v>
      </c>
      <c r="EI96" s="37">
        <v>584.19415451771852</v>
      </c>
      <c r="EJ96" s="37">
        <v>623.10023573385035</v>
      </c>
      <c r="EK96" s="37">
        <v>635.06288327540597</v>
      </c>
      <c r="EL96" s="37">
        <v>589.96642054475717</v>
      </c>
      <c r="EM96" s="37">
        <v>589.86464106438586</v>
      </c>
      <c r="EN96" s="37">
        <v>596.24128302682993</v>
      </c>
      <c r="EO96" s="37">
        <v>605.95137910790015</v>
      </c>
      <c r="EP96" s="37">
        <v>610.24553255472949</v>
      </c>
      <c r="EQ96" s="37">
        <v>628.69160256722955</v>
      </c>
      <c r="ER96" s="37">
        <v>612.36795703512803</v>
      </c>
      <c r="ES96" s="37">
        <v>598.6147765308915</v>
      </c>
      <c r="ET96" s="37">
        <v>623.67989812152007</v>
      </c>
      <c r="EU96" s="37">
        <v>593.40971095891223</v>
      </c>
      <c r="EV96" s="37">
        <v>583.05220215765837</v>
      </c>
      <c r="EW96" s="37">
        <v>600.76061978966061</v>
      </c>
      <c r="EX96" s="37">
        <v>577.16538060822472</v>
      </c>
      <c r="EY96" s="37">
        <v>546.23932259046467</v>
      </c>
      <c r="EZ96" s="37">
        <v>569.88835607644751</v>
      </c>
      <c r="FA96" s="37">
        <v>588.77251730555179</v>
      </c>
      <c r="FB96" s="37">
        <v>623.29491707173918</v>
      </c>
      <c r="FC96" s="37">
        <v>590.425004883925</v>
      </c>
      <c r="FD96" s="37">
        <v>575.12906000401938</v>
      </c>
      <c r="FE96" s="37">
        <v>581.78637210103477</v>
      </c>
      <c r="FF96" s="37">
        <v>611.56344446785215</v>
      </c>
      <c r="FG96" s="37">
        <v>601.98135414033482</v>
      </c>
      <c r="FH96" s="37">
        <v>595.44534035624156</v>
      </c>
      <c r="FI96" s="37">
        <v>570.38604318066587</v>
      </c>
      <c r="FJ96" s="37">
        <v>563.40848881069383</v>
      </c>
      <c r="FK96" s="37">
        <v>642.14153202425587</v>
      </c>
      <c r="FL96" s="37">
        <v>593.788200900638</v>
      </c>
      <c r="FM96" s="37">
        <v>572.53059854710204</v>
      </c>
      <c r="FN96" s="37">
        <v>554.06565833173772</v>
      </c>
      <c r="FO96" s="37">
        <v>551.674707543983</v>
      </c>
      <c r="FP96" s="37">
        <v>536.48457857116318</v>
      </c>
      <c r="FQ96" s="37">
        <v>508.46302075968572</v>
      </c>
      <c r="FR96" s="37">
        <v>498.14631890773859</v>
      </c>
      <c r="FS96" s="37">
        <v>535.74162286513797</v>
      </c>
      <c r="FT96" s="37">
        <v>523.74242257582409</v>
      </c>
      <c r="FU96" s="37">
        <v>525.45393739595158</v>
      </c>
      <c r="FV96" s="37">
        <v>528.57681510592897</v>
      </c>
      <c r="FW96" s="37">
        <v>504.41515898149208</v>
      </c>
      <c r="FX96" s="37">
        <v>512.50537321517038</v>
      </c>
      <c r="FY96" s="37">
        <v>537.6138841113127</v>
      </c>
      <c r="FZ96" s="37">
        <v>527.55606605129492</v>
      </c>
      <c r="GA96" s="37">
        <v>580.69245987799707</v>
      </c>
      <c r="GB96" s="37">
        <v>571.029821573037</v>
      </c>
      <c r="GC96" s="37">
        <v>554.83412058781357</v>
      </c>
      <c r="GD96" s="37">
        <v>551.63380290629198</v>
      </c>
      <c r="GE96" s="37">
        <v>513.1126809696915</v>
      </c>
      <c r="GF96" s="37">
        <v>508.35759479987809</v>
      </c>
      <c r="GG96" s="37">
        <v>533.38040873225248</v>
      </c>
      <c r="GH96" s="37">
        <v>518.6132279343052</v>
      </c>
      <c r="GI96" s="37">
        <v>499.93716943352467</v>
      </c>
      <c r="GJ96" s="37">
        <v>537.16575484223711</v>
      </c>
      <c r="GK96" s="37">
        <v>542.86139917156493</v>
      </c>
      <c r="GL96" s="37">
        <v>545.68952970300415</v>
      </c>
      <c r="GM96" s="37">
        <v>571.56268572855072</v>
      </c>
      <c r="GN96" s="37">
        <v>566.31422473245368</v>
      </c>
      <c r="GO96" s="37">
        <v>590.76490730744501</v>
      </c>
      <c r="GP96" s="37">
        <v>621.3651346189589</v>
      </c>
      <c r="GQ96" s="37">
        <v>584.85428773846445</v>
      </c>
      <c r="GR96" s="37">
        <v>608.59152719753865</v>
      </c>
      <c r="GS96" s="37">
        <v>602.16003375581499</v>
      </c>
      <c r="GT96" s="37">
        <v>568.76084416780145</v>
      </c>
      <c r="GU96" s="37">
        <v>607.50437705577804</v>
      </c>
      <c r="GV96" s="37">
        <v>643.09347429744582</v>
      </c>
      <c r="GW96" s="37">
        <v>644.5207177463725</v>
      </c>
      <c r="GX96" s="37">
        <v>659.28669380302244</v>
      </c>
      <c r="GY96" s="37">
        <v>655.13722563722069</v>
      </c>
      <c r="GZ96" s="37">
        <v>657.66660995692155</v>
      </c>
      <c r="HA96" s="37">
        <v>625.12831326219464</v>
      </c>
      <c r="HB96" s="37">
        <v>612.03067228246607</v>
      </c>
      <c r="HC96" s="37">
        <v>614.20867253128233</v>
      </c>
      <c r="HD96" s="37">
        <v>616.13905218171863</v>
      </c>
      <c r="HE96" s="37">
        <v>602.45138642528832</v>
      </c>
      <c r="HF96" s="37">
        <v>596.06854253338668</v>
      </c>
      <c r="HG96" s="37">
        <v>606.74675963056245</v>
      </c>
      <c r="HH96" s="37">
        <v>603.08918581132139</v>
      </c>
      <c r="HI96" s="37">
        <v>600.79465213387448</v>
      </c>
      <c r="HJ96" s="37">
        <v>598.50055252425761</v>
      </c>
      <c r="HK96" s="37">
        <v>579.12268271345772</v>
      </c>
      <c r="HL96" s="37">
        <v>572.96547367278004</v>
      </c>
      <c r="HM96" s="37">
        <v>575.47926175366285</v>
      </c>
      <c r="HN96" s="37">
        <v>577.15956922925022</v>
      </c>
      <c r="HO96" s="37">
        <v>564.85968607173027</v>
      </c>
      <c r="HP96" s="37">
        <v>595.30600088216966</v>
      </c>
      <c r="HQ96" s="37">
        <v>598.37071827193643</v>
      </c>
      <c r="HR96" s="37">
        <v>573.58485927686479</v>
      </c>
      <c r="HS96" s="37">
        <v>579.32759979152161</v>
      </c>
      <c r="HT96" s="37">
        <v>576.96151131030774</v>
      </c>
      <c r="HU96" s="37">
        <v>566.36541205891217</v>
      </c>
      <c r="HV96" s="37">
        <v>593.61721863391097</v>
      </c>
      <c r="HW96" s="37">
        <v>543.38436001931132</v>
      </c>
      <c r="HX96" s="37">
        <v>556.11976378954216</v>
      </c>
      <c r="HY96" s="37">
        <v>549.39816440961306</v>
      </c>
      <c r="HZ96" s="37">
        <v>612.33294085969976</v>
      </c>
      <c r="IA96" s="37">
        <v>647.15844470326272</v>
      </c>
      <c r="IB96" s="37">
        <v>640.47446558730007</v>
      </c>
      <c r="IC96" s="37">
        <v>630.62493727289757</v>
      </c>
      <c r="ID96" s="37">
        <v>652.51151258308767</v>
      </c>
      <c r="IE96" s="37">
        <v>677.52302810660547</v>
      </c>
      <c r="IF96" s="37">
        <v>686.08375129974888</v>
      </c>
      <c r="IG96" s="37">
        <v>696.8772793654847</v>
      </c>
      <c r="IH96" s="37">
        <v>668.09690588386866</v>
      </c>
      <c r="II96" s="37">
        <v>671.04212100691552</v>
      </c>
      <c r="IJ96" s="37">
        <v>622.26990587754665</v>
      </c>
      <c r="IK96" s="37">
        <v>600.83156187844611</v>
      </c>
      <c r="IL96" s="37">
        <v>584.38956509443403</v>
      </c>
      <c r="IM96" s="37">
        <v>574.42793570057177</v>
      </c>
      <c r="IN96" s="37">
        <v>579.1807571376637</v>
      </c>
    </row>
    <row r="97" spans="1:248" ht="15" x14ac:dyDescent="0.2">
      <c r="A97" s="11"/>
      <c r="D97" s="42" cm="1">
        <f t="array" aca="1" ref="D97" ca="1">+price2</f>
        <v>418.28244130119441</v>
      </c>
      <c r="F97" s="76">
        <v>92</v>
      </c>
      <c r="G97" s="37">
        <v>1121.8946886429501</v>
      </c>
      <c r="H97" s="37">
        <v>1174.4146403816783</v>
      </c>
      <c r="I97" s="37">
        <v>1245.1557421746638</v>
      </c>
      <c r="J97" s="37">
        <v>1106.505040802851</v>
      </c>
      <c r="K97" s="37">
        <v>1091.1150295928373</v>
      </c>
      <c r="L97" s="37">
        <v>1078.6726911198091</v>
      </c>
      <c r="M97" s="37">
        <v>1069.3826534954292</v>
      </c>
      <c r="N97" s="37">
        <v>1077.1890688710282</v>
      </c>
      <c r="O97" s="37">
        <v>1110.8576202270294</v>
      </c>
      <c r="P97" s="37">
        <v>1029.9176163120335</v>
      </c>
      <c r="Q97" s="37">
        <v>939.03379838103137</v>
      </c>
      <c r="R97" s="37">
        <v>916.98124670607399</v>
      </c>
      <c r="S97" s="37">
        <v>968.92037205048064</v>
      </c>
      <c r="T97" s="37">
        <v>941.3971656972551</v>
      </c>
      <c r="U97" s="37">
        <v>931.93478992988366</v>
      </c>
      <c r="V97" s="37">
        <v>1013.0218200802665</v>
      </c>
      <c r="W97" s="37">
        <v>1161.9553031392611</v>
      </c>
      <c r="X97" s="37">
        <v>1161.2961513552946</v>
      </c>
      <c r="Y97" s="37">
        <v>1038.0917639688457</v>
      </c>
      <c r="Z97" s="37">
        <v>1086.3325081641535</v>
      </c>
      <c r="AA97" s="37">
        <v>1121.2674368383657</v>
      </c>
      <c r="AB97" s="37">
        <v>1176.0648888526316</v>
      </c>
      <c r="AC97" s="37">
        <v>1133.5922752217084</v>
      </c>
      <c r="AD97" s="37">
        <v>1127.3693184949911</v>
      </c>
      <c r="AE97" s="37">
        <v>1131.8917273058989</v>
      </c>
      <c r="AF97" s="37">
        <v>1066.9074888158477</v>
      </c>
      <c r="AG97" s="37">
        <v>1020.6024072510349</v>
      </c>
      <c r="AH97" s="37">
        <v>964.23707570929651</v>
      </c>
      <c r="AI97" s="37">
        <v>946.94399556522058</v>
      </c>
      <c r="AJ97" s="37">
        <v>913.27261949366232</v>
      </c>
      <c r="AK97" s="37">
        <v>984.98759065320257</v>
      </c>
      <c r="AL97" s="37">
        <v>953.39500723708034</v>
      </c>
      <c r="AM97" s="37">
        <v>994.31631886944183</v>
      </c>
      <c r="AN97" s="37">
        <v>952.70195666984296</v>
      </c>
      <c r="AO97" s="37">
        <v>1052.3596246598204</v>
      </c>
      <c r="AP97" s="37">
        <v>1083.7364256298795</v>
      </c>
      <c r="AQ97" s="37">
        <v>1158.1133401659069</v>
      </c>
      <c r="AR97" s="37">
        <v>1117.7266336909165</v>
      </c>
      <c r="AS97" s="37">
        <v>1042.4793795400299</v>
      </c>
      <c r="AT97" s="37">
        <v>1092.5448399927277</v>
      </c>
      <c r="AU97" s="37">
        <v>1091.6278281652933</v>
      </c>
      <c r="AV97" s="37">
        <v>1094.8276457345535</v>
      </c>
      <c r="AW97" s="37">
        <v>1138.1855626756083</v>
      </c>
      <c r="AX97" s="37">
        <v>1070.7863211809083</v>
      </c>
      <c r="AY97" s="37">
        <v>1035.1669779809818</v>
      </c>
      <c r="AZ97" s="37">
        <v>987.92772331526555</v>
      </c>
      <c r="BA97" s="37">
        <v>1014.6146548565209</v>
      </c>
      <c r="BB97" s="37">
        <v>971.67845172798889</v>
      </c>
      <c r="BC97" s="37">
        <v>927.74466667572688</v>
      </c>
      <c r="BD97" s="37">
        <v>977.2456275012654</v>
      </c>
      <c r="BE97" s="37">
        <v>966.15709137356089</v>
      </c>
      <c r="BF97" s="37">
        <v>1024.7303416443824</v>
      </c>
      <c r="BG97" s="37">
        <v>1102.9923698200628</v>
      </c>
      <c r="BH97" s="37">
        <v>1073.9106556173674</v>
      </c>
      <c r="BI97" s="37">
        <v>1091.902301913188</v>
      </c>
      <c r="BJ97" s="37">
        <v>1083.3407449141398</v>
      </c>
      <c r="BK97" s="37">
        <v>1120.6722929589537</v>
      </c>
      <c r="BL97" s="37">
        <v>1126.5356556678626</v>
      </c>
      <c r="BM97" s="37">
        <v>1061.672821360949</v>
      </c>
      <c r="BN97" s="37">
        <v>1005.8839158085505</v>
      </c>
      <c r="BO97" s="37">
        <v>999.04642848521257</v>
      </c>
      <c r="BP97" s="37">
        <v>972.21709301853684</v>
      </c>
      <c r="BQ97" s="37">
        <v>984.3980859021824</v>
      </c>
      <c r="BR97" s="37">
        <v>944.83977902147512</v>
      </c>
      <c r="BS97" s="37">
        <v>991.88100861400164</v>
      </c>
      <c r="BT97" s="37">
        <v>1006.4002509700038</v>
      </c>
      <c r="BU97" s="37">
        <v>1019.9151628265056</v>
      </c>
      <c r="BV97" s="37">
        <v>1027.7340399307457</v>
      </c>
      <c r="BW97" s="37">
        <v>1000.2253309398398</v>
      </c>
      <c r="BX97" s="37">
        <v>951.00142966294004</v>
      </c>
      <c r="BY97" s="37">
        <v>868.45317204115963</v>
      </c>
      <c r="BZ97" s="37">
        <v>887.5626710831317</v>
      </c>
      <c r="CA97" s="37">
        <v>856.20429047074037</v>
      </c>
      <c r="CB97" s="37">
        <v>839.83528417973889</v>
      </c>
      <c r="CC97" s="37">
        <v>865.89659127597997</v>
      </c>
      <c r="CD97" s="37">
        <v>864.21836046329884</v>
      </c>
      <c r="CE97" s="37">
        <v>889.85473725437669</v>
      </c>
      <c r="CF97" s="37">
        <v>932.32337908529826</v>
      </c>
      <c r="CG97" s="37">
        <v>1009.7470776040988</v>
      </c>
      <c r="CH97" s="37">
        <v>1087.2846196645601</v>
      </c>
      <c r="CI97" s="37">
        <v>1053.1026598881117</v>
      </c>
      <c r="CJ97" s="37">
        <v>1009.0215500741734</v>
      </c>
      <c r="CK97" s="37">
        <v>1030.150858191088</v>
      </c>
      <c r="CL97" s="37">
        <v>1114.6964167856186</v>
      </c>
      <c r="CM97" s="37">
        <v>1111.3348971790867</v>
      </c>
      <c r="CN97" s="37">
        <v>1021.3055052447522</v>
      </c>
      <c r="CO97" s="37">
        <v>995.83551310051325</v>
      </c>
      <c r="CP97" s="37">
        <v>977.35719291043222</v>
      </c>
      <c r="CQ97" s="37">
        <v>1023.711344462296</v>
      </c>
      <c r="CR97" s="37">
        <v>1078.3988718421931</v>
      </c>
      <c r="CS97" s="37">
        <v>1111.5647399723507</v>
      </c>
      <c r="CT97" s="37">
        <v>1082.7007028335236</v>
      </c>
      <c r="CU97" s="37">
        <v>1131.130796961264</v>
      </c>
      <c r="CV97" s="37">
        <v>1191.0976478289365</v>
      </c>
      <c r="CW97" s="37">
        <v>1238.9211117106508</v>
      </c>
      <c r="CX97" s="37">
        <v>1260.7261640543495</v>
      </c>
      <c r="CY97" s="37">
        <v>1222.8429285123304</v>
      </c>
      <c r="CZ97" s="37">
        <v>1222.6629399962856</v>
      </c>
      <c r="DA97" s="37">
        <v>1291.0525126930272</v>
      </c>
      <c r="DB97" s="37">
        <v>1311.0157108938597</v>
      </c>
      <c r="DC97" s="37">
        <v>1270.0028058227526</v>
      </c>
      <c r="DD97" s="37">
        <v>1290.1704874485151</v>
      </c>
      <c r="DE97" s="37">
        <v>1285.0977748859996</v>
      </c>
      <c r="DF97" s="37">
        <v>1299.9979217000096</v>
      </c>
      <c r="DG97" s="37">
        <v>1360.4090010065736</v>
      </c>
      <c r="DH97" s="37">
        <v>1360.1286192524622</v>
      </c>
      <c r="DI97" s="37">
        <v>1316.7004405973607</v>
      </c>
      <c r="DJ97" s="37">
        <v>1384.2909216061494</v>
      </c>
      <c r="DK97" s="37">
        <v>1384.352313704122</v>
      </c>
      <c r="DL97" s="37">
        <v>1360.8096414773659</v>
      </c>
      <c r="DM97" s="37">
        <v>1280.0231934476337</v>
      </c>
      <c r="DN97" s="37">
        <v>1271.2108330614999</v>
      </c>
      <c r="DO97" s="37">
        <v>1243.4302544542122</v>
      </c>
      <c r="DP97" s="37">
        <v>1211.3270365088947</v>
      </c>
      <c r="DQ97" s="37">
        <v>1166.7064748121147</v>
      </c>
      <c r="DR97" s="37">
        <v>1154.296838075184</v>
      </c>
      <c r="DS97" s="37">
        <v>1140.1226425594589</v>
      </c>
      <c r="DT97" s="37">
        <v>1156.9194302386052</v>
      </c>
      <c r="DU97" s="37">
        <v>1151.0764532985579</v>
      </c>
      <c r="DV97" s="37">
        <v>1082.2893052191466</v>
      </c>
      <c r="DW97" s="37">
        <v>1070.1301671546623</v>
      </c>
      <c r="DX97" s="37">
        <v>1104.800405288629</v>
      </c>
      <c r="DY97" s="37">
        <v>1121.4095840934265</v>
      </c>
      <c r="DZ97" s="37">
        <v>1082.4795297410874</v>
      </c>
      <c r="EA97" s="37">
        <v>1057.0583429578664</v>
      </c>
      <c r="EB97" s="37">
        <v>1099.2889588689663</v>
      </c>
      <c r="EC97" s="37">
        <v>1086.6241243037525</v>
      </c>
      <c r="ED97" s="37">
        <v>936.25252957575253</v>
      </c>
      <c r="EE97" s="37">
        <v>925.1836788350746</v>
      </c>
      <c r="EF97" s="37">
        <v>970.64433644971746</v>
      </c>
      <c r="EG97" s="37">
        <v>972.91471216008222</v>
      </c>
      <c r="EH97" s="37">
        <v>904.66809626787563</v>
      </c>
      <c r="EI97" s="37">
        <v>920.96347898535407</v>
      </c>
      <c r="EJ97" s="37">
        <v>957.4896585456878</v>
      </c>
      <c r="EK97" s="37">
        <v>953.7735469462184</v>
      </c>
      <c r="EL97" s="37">
        <v>1007.1570383463256</v>
      </c>
      <c r="EM97" s="37">
        <v>1118.1070092214652</v>
      </c>
      <c r="EN97" s="37">
        <v>1082.5452832419935</v>
      </c>
      <c r="EO97" s="37">
        <v>1106.0519250361613</v>
      </c>
      <c r="EP97" s="37">
        <v>1156.3243639735665</v>
      </c>
      <c r="EQ97" s="37">
        <v>1127.3893457295051</v>
      </c>
      <c r="ER97" s="37">
        <v>1098.0924881135038</v>
      </c>
      <c r="ES97" s="37">
        <v>1168.8058684776479</v>
      </c>
      <c r="ET97" s="37">
        <v>1168.1073152291842</v>
      </c>
      <c r="EU97" s="37">
        <v>1212.2758821265011</v>
      </c>
      <c r="EV97" s="37">
        <v>1165.0124573647411</v>
      </c>
      <c r="EW97" s="37">
        <v>1211.7124182250486</v>
      </c>
      <c r="EX97" s="37">
        <v>1344.4538578927686</v>
      </c>
      <c r="EY97" s="37">
        <v>1365.8181253044218</v>
      </c>
      <c r="EZ97" s="37">
        <v>1411.6049110150518</v>
      </c>
      <c r="FA97" s="37">
        <v>1327.4667364361435</v>
      </c>
      <c r="FB97" s="37">
        <v>1315.9336526880954</v>
      </c>
      <c r="FC97" s="37">
        <v>1228.4884741452668</v>
      </c>
      <c r="FD97" s="37">
        <v>1245.974639124197</v>
      </c>
      <c r="FE97" s="37">
        <v>1221.9152975929146</v>
      </c>
      <c r="FF97" s="37">
        <v>1212.7353114123462</v>
      </c>
      <c r="FG97" s="37">
        <v>1120.6774069903311</v>
      </c>
      <c r="FH97" s="37">
        <v>1231.1373348175164</v>
      </c>
      <c r="FI97" s="37">
        <v>1246.0452460568911</v>
      </c>
      <c r="FJ97" s="37">
        <v>1263.4120774197124</v>
      </c>
      <c r="FK97" s="37">
        <v>1278.772502347653</v>
      </c>
      <c r="FL97" s="37">
        <v>1128.3866567045345</v>
      </c>
      <c r="FM97" s="37">
        <v>1245.6308070979806</v>
      </c>
      <c r="FN97" s="37">
        <v>1210.3617145027852</v>
      </c>
      <c r="FO97" s="37">
        <v>1049.726586973308</v>
      </c>
      <c r="FP97" s="37">
        <v>1109.5800815516698</v>
      </c>
      <c r="FQ97" s="37">
        <v>1010.7524025808829</v>
      </c>
      <c r="FR97" s="37">
        <v>1021.1268325348435</v>
      </c>
      <c r="FS97" s="37">
        <v>1034.8474934471794</v>
      </c>
      <c r="FT97" s="37">
        <v>1146.4500012696667</v>
      </c>
      <c r="FU97" s="37">
        <v>1191.3226710915665</v>
      </c>
      <c r="FV97" s="37">
        <v>1116.4022614431522</v>
      </c>
      <c r="FW97" s="37">
        <v>1045.7832321552235</v>
      </c>
      <c r="FX97" s="37">
        <v>1100.7180080914191</v>
      </c>
      <c r="FY97" s="37">
        <v>1045.6753977993724</v>
      </c>
      <c r="FZ97" s="37">
        <v>998.81917784407517</v>
      </c>
      <c r="GA97" s="37">
        <v>972.0165695925416</v>
      </c>
      <c r="GB97" s="37">
        <v>1022.9908413827571</v>
      </c>
      <c r="GC97" s="37">
        <v>1103.8835043849328</v>
      </c>
      <c r="GD97" s="37">
        <v>1165.2670241218191</v>
      </c>
      <c r="GE97" s="37">
        <v>1260.168179029328</v>
      </c>
      <c r="GF97" s="37">
        <v>1340.3169280563932</v>
      </c>
      <c r="GG97" s="37">
        <v>1408.8986526433655</v>
      </c>
      <c r="GH97" s="37">
        <v>1440.5997666132146</v>
      </c>
      <c r="GI97" s="37">
        <v>1329.6801341027237</v>
      </c>
      <c r="GJ97" s="37">
        <v>1508.9944219212186</v>
      </c>
      <c r="GK97" s="37">
        <v>1564.4705973750956</v>
      </c>
      <c r="GL97" s="37">
        <v>1635.7835165855743</v>
      </c>
      <c r="GM97" s="37">
        <v>1645.5186083775957</v>
      </c>
      <c r="GN97" s="37">
        <v>1561.5044195137393</v>
      </c>
      <c r="GO97" s="37">
        <v>1526.4043516413703</v>
      </c>
      <c r="GP97" s="37">
        <v>1622.1585429123252</v>
      </c>
      <c r="GQ97" s="37">
        <v>1665.3071130678782</v>
      </c>
      <c r="GR97" s="37">
        <v>1697.9600672319657</v>
      </c>
      <c r="GS97" s="37">
        <v>1604.7538353669684</v>
      </c>
      <c r="GT97" s="37">
        <v>1530.8910968347518</v>
      </c>
      <c r="GU97" s="37">
        <v>1512.9611568181233</v>
      </c>
      <c r="GV97" s="37">
        <v>1533.287095435418</v>
      </c>
      <c r="GW97" s="37">
        <v>1483.4074687057284</v>
      </c>
      <c r="GX97" s="37">
        <v>1554.3708148356297</v>
      </c>
      <c r="GY97" s="37">
        <v>1592.1713502988052</v>
      </c>
      <c r="GZ97" s="37">
        <v>1672.545507762718</v>
      </c>
      <c r="HA97" s="37">
        <v>1644.3157343750618</v>
      </c>
      <c r="HB97" s="37">
        <v>1615.8939103504754</v>
      </c>
      <c r="HC97" s="37">
        <v>1521.0735486639885</v>
      </c>
      <c r="HD97" s="37">
        <v>1559.7090339992317</v>
      </c>
      <c r="HE97" s="37">
        <v>1501.0511566060711</v>
      </c>
      <c r="HF97" s="37">
        <v>1506.9013402083694</v>
      </c>
      <c r="HG97" s="37">
        <v>1551.8623057481079</v>
      </c>
      <c r="HH97" s="37">
        <v>1515.9152007582243</v>
      </c>
      <c r="HI97" s="37">
        <v>1601.260700797209</v>
      </c>
      <c r="HJ97" s="37">
        <v>1606.1336058887118</v>
      </c>
      <c r="HK97" s="37">
        <v>1643.8517866904422</v>
      </c>
      <c r="HL97" s="37">
        <v>1784.5691791118852</v>
      </c>
      <c r="HM97" s="37">
        <v>1776.8492980116755</v>
      </c>
      <c r="HN97" s="37">
        <v>1723.2295717012105</v>
      </c>
      <c r="HO97" s="37">
        <v>1663.7103749650873</v>
      </c>
      <c r="HP97" s="37">
        <v>1652.7717389168567</v>
      </c>
      <c r="HQ97" s="37">
        <v>1496.1513856083047</v>
      </c>
      <c r="HR97" s="37">
        <v>1503.242075036266</v>
      </c>
      <c r="HS97" s="37">
        <v>1566.2690175752659</v>
      </c>
      <c r="HT97" s="37">
        <v>1592.1977028401107</v>
      </c>
      <c r="HU97" s="37">
        <v>1432.1771819754149</v>
      </c>
      <c r="HV97" s="37">
        <v>1456.1127521811004</v>
      </c>
      <c r="HW97" s="37">
        <v>1445.6828463686841</v>
      </c>
      <c r="HX97" s="37">
        <v>1403.1940784833203</v>
      </c>
      <c r="HY97" s="37">
        <v>1391.5265059241306</v>
      </c>
      <c r="HZ97" s="37">
        <v>1496.3041402028264</v>
      </c>
      <c r="IA97" s="37">
        <v>1503.2730251721237</v>
      </c>
      <c r="IB97" s="37">
        <v>1511.2573704161837</v>
      </c>
      <c r="IC97" s="37">
        <v>1569.1609779533965</v>
      </c>
      <c r="ID97" s="37">
        <v>1564.5937004276727</v>
      </c>
      <c r="IE97" s="37">
        <v>1537.072422607218</v>
      </c>
      <c r="IF97" s="37">
        <v>1491.5601287481438</v>
      </c>
      <c r="IG97" s="37">
        <v>1425.9284878277781</v>
      </c>
      <c r="IH97" s="37">
        <v>1531.054243136783</v>
      </c>
      <c r="II97" s="37">
        <v>1525.9155898032329</v>
      </c>
      <c r="IJ97" s="37">
        <v>1550.6221749025269</v>
      </c>
      <c r="IK97" s="37">
        <v>1541.5055055396247</v>
      </c>
      <c r="IL97" s="37">
        <v>1542.6265913878124</v>
      </c>
      <c r="IM97" s="37">
        <v>1559.7368284974409</v>
      </c>
      <c r="IN97" s="37">
        <v>1628.6643379063937</v>
      </c>
    </row>
    <row r="98" spans="1:248" ht="15" x14ac:dyDescent="0.2">
      <c r="A98" s="11"/>
      <c r="D98" s="42" cm="1">
        <f t="array" aca="1" ref="D98" ca="1">+price2</f>
        <v>594.88529968708838</v>
      </c>
      <c r="F98" s="76">
        <v>93</v>
      </c>
      <c r="G98" s="37">
        <v>1121.8946886429501</v>
      </c>
      <c r="H98" s="37">
        <v>1193.2327632842812</v>
      </c>
      <c r="I98" s="37">
        <v>1248.2750858491297</v>
      </c>
      <c r="J98" s="37">
        <v>1232.3675946366554</v>
      </c>
      <c r="K98" s="37">
        <v>1228.3593277012669</v>
      </c>
      <c r="L98" s="37">
        <v>1275.0534621125119</v>
      </c>
      <c r="M98" s="37">
        <v>1345.3140258969177</v>
      </c>
      <c r="N98" s="37">
        <v>1372.2809632813512</v>
      </c>
      <c r="O98" s="37">
        <v>1375.7694807623868</v>
      </c>
      <c r="P98" s="37">
        <v>1442.466448321589</v>
      </c>
      <c r="Q98" s="37">
        <v>1486.2233911943258</v>
      </c>
      <c r="R98" s="37">
        <v>1503.806207603159</v>
      </c>
      <c r="S98" s="37">
        <v>1459.2951252145499</v>
      </c>
      <c r="T98" s="37">
        <v>1429.3501901816846</v>
      </c>
      <c r="U98" s="37">
        <v>1407.5318280932772</v>
      </c>
      <c r="V98" s="37">
        <v>1465.2188642239885</v>
      </c>
      <c r="W98" s="37">
        <v>1486.318803626368</v>
      </c>
      <c r="X98" s="37">
        <v>1467.4708901108963</v>
      </c>
      <c r="Y98" s="37">
        <v>1443.4274245483018</v>
      </c>
      <c r="Z98" s="37">
        <v>1500.0730919308849</v>
      </c>
      <c r="AA98" s="37">
        <v>1453.5004435046608</v>
      </c>
      <c r="AB98" s="37">
        <v>1337.9593061011715</v>
      </c>
      <c r="AC98" s="37">
        <v>1268.1622848498303</v>
      </c>
      <c r="AD98" s="37">
        <v>1350.8498771988516</v>
      </c>
      <c r="AE98" s="37">
        <v>1287.7118470498112</v>
      </c>
      <c r="AF98" s="37">
        <v>1218.5680683547296</v>
      </c>
      <c r="AG98" s="37">
        <v>1364.6485654418332</v>
      </c>
      <c r="AH98" s="37">
        <v>1338.3528929013953</v>
      </c>
      <c r="AI98" s="37">
        <v>1417.3246929987768</v>
      </c>
      <c r="AJ98" s="37">
        <v>1262.0812114601679</v>
      </c>
      <c r="AK98" s="37">
        <v>1202.2546625707432</v>
      </c>
      <c r="AL98" s="37">
        <v>1112.1126157266492</v>
      </c>
      <c r="AM98" s="37">
        <v>1055.2325958648714</v>
      </c>
      <c r="AN98" s="37">
        <v>1014.0069621062772</v>
      </c>
      <c r="AO98" s="37">
        <v>1066.2452226283683</v>
      </c>
      <c r="AP98" s="37">
        <v>1051.3898587926865</v>
      </c>
      <c r="AQ98" s="37">
        <v>1027.8544466366232</v>
      </c>
      <c r="AR98" s="37">
        <v>945.58252729110939</v>
      </c>
      <c r="AS98" s="37">
        <v>945.64299219152576</v>
      </c>
      <c r="AT98" s="37">
        <v>946.55033117632968</v>
      </c>
      <c r="AU98" s="37">
        <v>976.33663968104941</v>
      </c>
      <c r="AV98" s="37">
        <v>961.55641028799778</v>
      </c>
      <c r="AW98" s="37">
        <v>1006.0608170513276</v>
      </c>
      <c r="AX98" s="37">
        <v>1013.0509740968387</v>
      </c>
      <c r="AY98" s="37">
        <v>990.20992747726052</v>
      </c>
      <c r="AZ98" s="37">
        <v>1029.0231155106208</v>
      </c>
      <c r="BA98" s="37">
        <v>1041.8665346591454</v>
      </c>
      <c r="BB98" s="37">
        <v>1027.0839259454563</v>
      </c>
      <c r="BC98" s="37">
        <v>1036.562057292078</v>
      </c>
      <c r="BD98" s="37">
        <v>1006.9006551521044</v>
      </c>
      <c r="BE98" s="37">
        <v>1076.6867531671587</v>
      </c>
      <c r="BF98" s="37">
        <v>1031.8731272239525</v>
      </c>
      <c r="BG98" s="37">
        <v>1057.0099329986222</v>
      </c>
      <c r="BH98" s="37">
        <v>1057.1705113636403</v>
      </c>
      <c r="BI98" s="37">
        <v>1080.9307021408961</v>
      </c>
      <c r="BJ98" s="37">
        <v>1016.252235364649</v>
      </c>
      <c r="BK98" s="37">
        <v>961.20487478082725</v>
      </c>
      <c r="BL98" s="37">
        <v>989.97462295856076</v>
      </c>
      <c r="BM98" s="37">
        <v>953.74199505623415</v>
      </c>
      <c r="BN98" s="37">
        <v>1011.5591113501049</v>
      </c>
      <c r="BO98" s="37">
        <v>1082.3728595256091</v>
      </c>
      <c r="BP98" s="37">
        <v>1149.1135349962613</v>
      </c>
      <c r="BQ98" s="37">
        <v>1197.191145607819</v>
      </c>
      <c r="BR98" s="37">
        <v>1147.7474478039805</v>
      </c>
      <c r="BS98" s="37">
        <v>1048.4306115932918</v>
      </c>
      <c r="BT98" s="37">
        <v>1068.6813241079692</v>
      </c>
      <c r="BU98" s="37">
        <v>1077.4623742271683</v>
      </c>
      <c r="BV98" s="37">
        <v>1120.6115597490384</v>
      </c>
      <c r="BW98" s="37">
        <v>1170.7588709859992</v>
      </c>
      <c r="BX98" s="37">
        <v>1223.5676690036585</v>
      </c>
      <c r="BY98" s="37">
        <v>1207.7044712639424</v>
      </c>
      <c r="BZ98" s="37">
        <v>1191.2514273462364</v>
      </c>
      <c r="CA98" s="37">
        <v>1229.8750283885472</v>
      </c>
      <c r="CB98" s="37">
        <v>1230.5560523829438</v>
      </c>
      <c r="CC98" s="37">
        <v>1213.9141926668885</v>
      </c>
      <c r="CD98" s="37">
        <v>1235.1809089207763</v>
      </c>
      <c r="CE98" s="37">
        <v>1260.0224417881634</v>
      </c>
      <c r="CF98" s="37">
        <v>1302.5426173283652</v>
      </c>
      <c r="CG98" s="37">
        <v>1271.0946659878975</v>
      </c>
      <c r="CH98" s="37">
        <v>1226.1042781932349</v>
      </c>
      <c r="CI98" s="37">
        <v>1254.0041357555306</v>
      </c>
      <c r="CJ98" s="37">
        <v>1147.7951852652063</v>
      </c>
      <c r="CK98" s="37">
        <v>1170.0273865674201</v>
      </c>
      <c r="CL98" s="37">
        <v>1075.6277077399666</v>
      </c>
      <c r="CM98" s="37">
        <v>1072.274795558174</v>
      </c>
      <c r="CN98" s="37">
        <v>1053.7293762604068</v>
      </c>
      <c r="CO98" s="37">
        <v>1077.9403236406308</v>
      </c>
      <c r="CP98" s="37">
        <v>1083.5913405082335</v>
      </c>
      <c r="CQ98" s="37">
        <v>1077.6949908306926</v>
      </c>
      <c r="CR98" s="37">
        <v>1096.7490310215167</v>
      </c>
      <c r="CS98" s="37">
        <v>1082.9209602316962</v>
      </c>
      <c r="CT98" s="37">
        <v>1097.4563598877482</v>
      </c>
      <c r="CU98" s="37">
        <v>1182.7589317428267</v>
      </c>
      <c r="CV98" s="37">
        <v>1278.5602591732522</v>
      </c>
      <c r="CW98" s="37">
        <v>1333.2690820599723</v>
      </c>
      <c r="CX98" s="37">
        <v>1379.7380063176522</v>
      </c>
      <c r="CY98" s="37">
        <v>1453.5132960111102</v>
      </c>
      <c r="CZ98" s="37">
        <v>1439.1865616557263</v>
      </c>
      <c r="DA98" s="37">
        <v>1295.5582240691326</v>
      </c>
      <c r="DB98" s="37">
        <v>1229.8417474581188</v>
      </c>
      <c r="DC98" s="37">
        <v>1312.5167913948078</v>
      </c>
      <c r="DD98" s="37">
        <v>1385.5548582677382</v>
      </c>
      <c r="DE98" s="37">
        <v>1542.859989306002</v>
      </c>
      <c r="DF98" s="37">
        <v>1567.179504475909</v>
      </c>
      <c r="DG98" s="37">
        <v>1711.514381837778</v>
      </c>
      <c r="DH98" s="37">
        <v>1909.7434780528304</v>
      </c>
      <c r="DI98" s="37">
        <v>1775.9428928345253</v>
      </c>
      <c r="DJ98" s="37">
        <v>1499.4957690953179</v>
      </c>
      <c r="DK98" s="37">
        <v>1550.026645525686</v>
      </c>
      <c r="DL98" s="37">
        <v>1486.8114807490101</v>
      </c>
      <c r="DM98" s="37">
        <v>1540.258158581116</v>
      </c>
      <c r="DN98" s="37">
        <v>1378.5876020232286</v>
      </c>
      <c r="DO98" s="37">
        <v>1390.1498131781925</v>
      </c>
      <c r="DP98" s="37">
        <v>1513.0712971363637</v>
      </c>
      <c r="DQ98" s="37">
        <v>1544.1408446667781</v>
      </c>
      <c r="DR98" s="37">
        <v>1618.4589495036016</v>
      </c>
      <c r="DS98" s="37">
        <v>1568.6703455265695</v>
      </c>
      <c r="DT98" s="37">
        <v>1566.7663516660161</v>
      </c>
      <c r="DU98" s="37">
        <v>1484.8905288200781</v>
      </c>
      <c r="DV98" s="37">
        <v>1504.8323851656976</v>
      </c>
      <c r="DW98" s="37">
        <v>1584.3528562954984</v>
      </c>
      <c r="DX98" s="37">
        <v>1512.3769768608427</v>
      </c>
      <c r="DY98" s="37">
        <v>1462.267699036347</v>
      </c>
      <c r="DZ98" s="37">
        <v>1710.8912716483785</v>
      </c>
      <c r="EA98" s="37">
        <v>1836.5910079904731</v>
      </c>
      <c r="EB98" s="37">
        <v>1569.6670695861405</v>
      </c>
      <c r="EC98" s="37">
        <v>1378.524012939125</v>
      </c>
      <c r="ED98" s="37">
        <v>1424.3102014423207</v>
      </c>
      <c r="EE98" s="37">
        <v>1349.0339432258261</v>
      </c>
      <c r="EF98" s="37">
        <v>1196.7497953916011</v>
      </c>
      <c r="EG98" s="37">
        <v>1337.6793437008218</v>
      </c>
      <c r="EH98" s="37">
        <v>1409.3738305682405</v>
      </c>
      <c r="EI98" s="37">
        <v>1055.4732468976595</v>
      </c>
      <c r="EJ98" s="37">
        <v>1059.1676809113674</v>
      </c>
      <c r="EK98" s="37">
        <v>954.92522406188994</v>
      </c>
      <c r="EL98" s="37">
        <v>1065.2049427475208</v>
      </c>
      <c r="EM98" s="37">
        <v>1090.3179896211664</v>
      </c>
      <c r="EN98" s="37">
        <v>1142.5611530730337</v>
      </c>
      <c r="EO98" s="37">
        <v>1086.9846583813783</v>
      </c>
      <c r="EP98" s="37">
        <v>1035.8316086002123</v>
      </c>
      <c r="EQ98" s="37">
        <v>988.06865068774414</v>
      </c>
      <c r="ER98" s="37">
        <v>902.29864580234744</v>
      </c>
      <c r="ES98" s="37">
        <v>948.54399774212698</v>
      </c>
      <c r="ET98" s="37">
        <v>1043.127085393621</v>
      </c>
      <c r="EU98" s="37">
        <v>1085.1288879341728</v>
      </c>
      <c r="EV98" s="37">
        <v>1071.7602590909378</v>
      </c>
      <c r="EW98" s="37">
        <v>1076.7256829277242</v>
      </c>
      <c r="EX98" s="37">
        <v>1079.4008057169217</v>
      </c>
      <c r="EY98" s="37">
        <v>1039.443227593227</v>
      </c>
      <c r="EZ98" s="37">
        <v>1042.6326663111834</v>
      </c>
      <c r="FA98" s="37">
        <v>1101.1742738558339</v>
      </c>
      <c r="FB98" s="37">
        <v>1089.5282281643968</v>
      </c>
      <c r="FC98" s="37">
        <v>1066.3993556154612</v>
      </c>
      <c r="FD98" s="37">
        <v>1067.3112005652583</v>
      </c>
      <c r="FE98" s="37">
        <v>1108.3108439950079</v>
      </c>
      <c r="FF98" s="37">
        <v>1017.7544936021933</v>
      </c>
      <c r="FG98" s="37">
        <v>979.23849716193968</v>
      </c>
      <c r="FH98" s="37">
        <v>841.03534474308947</v>
      </c>
      <c r="FI98" s="37">
        <v>765.34194835474545</v>
      </c>
      <c r="FJ98" s="37">
        <v>777.82457974717295</v>
      </c>
      <c r="FK98" s="37">
        <v>817.70271481804855</v>
      </c>
      <c r="FL98" s="37">
        <v>832.63863498490241</v>
      </c>
      <c r="FM98" s="37">
        <v>884.86633410533932</v>
      </c>
      <c r="FN98" s="37">
        <v>938.93337544714075</v>
      </c>
      <c r="FO98" s="37">
        <v>1004.6570681020468</v>
      </c>
      <c r="FP98" s="37">
        <v>1072.9980571600424</v>
      </c>
      <c r="FQ98" s="37">
        <v>1090.0304483123812</v>
      </c>
      <c r="FR98" s="37">
        <v>1156.9880342440777</v>
      </c>
      <c r="FS98" s="37">
        <v>1170.2287222446178</v>
      </c>
      <c r="FT98" s="37">
        <v>1186.9978321817887</v>
      </c>
      <c r="FU98" s="37">
        <v>1352.1292546979969</v>
      </c>
      <c r="FV98" s="37">
        <v>1409.1348148096265</v>
      </c>
      <c r="FW98" s="37">
        <v>1395.9117020669898</v>
      </c>
      <c r="FX98" s="37">
        <v>1457.8146894702631</v>
      </c>
      <c r="FY98" s="37">
        <v>1548.1785135895118</v>
      </c>
      <c r="FZ98" s="37">
        <v>1676.5303766373204</v>
      </c>
      <c r="GA98" s="37">
        <v>1556.2188098050369</v>
      </c>
      <c r="GB98" s="37">
        <v>1643.7085521589395</v>
      </c>
      <c r="GC98" s="37">
        <v>1695.4007175092465</v>
      </c>
      <c r="GD98" s="37">
        <v>1765.0486003530264</v>
      </c>
      <c r="GE98" s="37">
        <v>1799.610731900648</v>
      </c>
      <c r="GF98" s="37">
        <v>1815.0979377684141</v>
      </c>
      <c r="GG98" s="37">
        <v>1867.6123469820943</v>
      </c>
      <c r="GH98" s="37">
        <v>1811.4977694218787</v>
      </c>
      <c r="GI98" s="37">
        <v>1817.4792718082049</v>
      </c>
      <c r="GJ98" s="37">
        <v>1734.8159128417456</v>
      </c>
      <c r="GK98" s="37">
        <v>1822.7626787709992</v>
      </c>
      <c r="GL98" s="37">
        <v>2005.2659144950376</v>
      </c>
      <c r="GM98" s="37">
        <v>2011.2878076768666</v>
      </c>
      <c r="GN98" s="37">
        <v>2103.8847642839346</v>
      </c>
      <c r="GO98" s="37">
        <v>2035.2072910594934</v>
      </c>
      <c r="GP98" s="37">
        <v>1965.3786344823707</v>
      </c>
      <c r="GQ98" s="37">
        <v>1835.8872909693287</v>
      </c>
      <c r="GR98" s="37">
        <v>1690.0603013993034</v>
      </c>
      <c r="GS98" s="37">
        <v>1574.5633509009899</v>
      </c>
      <c r="GT98" s="37">
        <v>1606.9724392775388</v>
      </c>
      <c r="GU98" s="37">
        <v>1573.7606264603116</v>
      </c>
      <c r="GV98" s="37">
        <v>1625.9092434556744</v>
      </c>
      <c r="GW98" s="37">
        <v>1532.5463858598132</v>
      </c>
      <c r="GX98" s="37">
        <v>1525.4265299692704</v>
      </c>
      <c r="GY98" s="37">
        <v>1499.0604042234236</v>
      </c>
      <c r="GZ98" s="37">
        <v>1513.7321066151299</v>
      </c>
      <c r="HA98" s="37">
        <v>1478.7698642885891</v>
      </c>
      <c r="HB98" s="37">
        <v>1508.4501861611752</v>
      </c>
      <c r="HC98" s="37">
        <v>1553.7739265170937</v>
      </c>
      <c r="HD98" s="37">
        <v>1582.5574680912177</v>
      </c>
      <c r="HE98" s="37">
        <v>1689.1017205171731</v>
      </c>
      <c r="HF98" s="37">
        <v>1646.8552433173757</v>
      </c>
      <c r="HG98" s="37">
        <v>1617.7880170362541</v>
      </c>
      <c r="HH98" s="37">
        <v>1635.0225969994174</v>
      </c>
      <c r="HI98" s="37">
        <v>1710.0087018696013</v>
      </c>
      <c r="HJ98" s="37">
        <v>1792.3046967743071</v>
      </c>
      <c r="HK98" s="37">
        <v>1854.3253247110931</v>
      </c>
      <c r="HL98" s="37">
        <v>1913.3271507486099</v>
      </c>
      <c r="HM98" s="37">
        <v>1818.1050424820835</v>
      </c>
      <c r="HN98" s="37">
        <v>1930.0964925323619</v>
      </c>
      <c r="HO98" s="37">
        <v>1884.5145676195352</v>
      </c>
      <c r="HP98" s="37">
        <v>1822.8881057162071</v>
      </c>
      <c r="HQ98" s="37">
        <v>1753.7902833411508</v>
      </c>
      <c r="HR98" s="37">
        <v>1847.3774582793003</v>
      </c>
      <c r="HS98" s="37">
        <v>1613.2924061048298</v>
      </c>
      <c r="HT98" s="37">
        <v>1627.4190808099377</v>
      </c>
      <c r="HU98" s="37">
        <v>1568.1516003405955</v>
      </c>
      <c r="HV98" s="37">
        <v>1619.3864643923805</v>
      </c>
      <c r="HW98" s="37">
        <v>1607.3127892321045</v>
      </c>
      <c r="HX98" s="37">
        <v>1743.9177639701393</v>
      </c>
      <c r="HY98" s="37">
        <v>1678.275820527632</v>
      </c>
      <c r="HZ98" s="37">
        <v>1744.7604918517575</v>
      </c>
      <c r="IA98" s="37">
        <v>2026.5663910071617</v>
      </c>
      <c r="IB98" s="37">
        <v>2114.4307824314565</v>
      </c>
      <c r="IC98" s="37">
        <v>2149.8047947563919</v>
      </c>
      <c r="ID98" s="37">
        <v>2213.5367763118174</v>
      </c>
      <c r="IE98" s="37">
        <v>2327.1595041957839</v>
      </c>
      <c r="IF98" s="37">
        <v>2336.8451169341629</v>
      </c>
      <c r="IG98" s="37">
        <v>2340.4085010560034</v>
      </c>
      <c r="IH98" s="37">
        <v>2297.4813810609385</v>
      </c>
      <c r="II98" s="37">
        <v>2262.2701204754044</v>
      </c>
      <c r="IJ98" s="37">
        <v>2253.6008802529259</v>
      </c>
      <c r="IK98" s="37">
        <v>2216.1709435256867</v>
      </c>
      <c r="IL98" s="37">
        <v>1961.2977559224159</v>
      </c>
      <c r="IM98" s="37">
        <v>1836.3707275873401</v>
      </c>
      <c r="IN98" s="37">
        <v>1981.4841697088341</v>
      </c>
    </row>
    <row r="99" spans="1:248" ht="15" x14ac:dyDescent="0.2">
      <c r="A99" s="11"/>
      <c r="D99" s="42" cm="1">
        <f t="array" aca="1" ref="D99" ca="1">+price2</f>
        <v>0</v>
      </c>
      <c r="F99" s="76">
        <v>94</v>
      </c>
      <c r="G99" s="37">
        <v>1121.8946886429501</v>
      </c>
      <c r="H99" s="37">
        <v>1165.4171186676256</v>
      </c>
      <c r="I99" s="37">
        <v>1104.2628841667263</v>
      </c>
      <c r="J99" s="37">
        <v>1158.2148685628079</v>
      </c>
      <c r="K99" s="37">
        <v>1181.0856701492478</v>
      </c>
      <c r="L99" s="37">
        <v>1150.9433468047021</v>
      </c>
      <c r="M99" s="37">
        <v>1099.3508619522402</v>
      </c>
      <c r="N99" s="37">
        <v>1095.5056190152081</v>
      </c>
      <c r="O99" s="37">
        <v>1078.611676865658</v>
      </c>
      <c r="P99" s="37">
        <v>1166.1481921968168</v>
      </c>
      <c r="Q99" s="37">
        <v>1116.2722362485517</v>
      </c>
      <c r="R99" s="37">
        <v>1168.4649061221583</v>
      </c>
      <c r="S99" s="37">
        <v>1211.024142556415</v>
      </c>
      <c r="T99" s="37">
        <v>1125.7255980235477</v>
      </c>
      <c r="U99" s="37">
        <v>1128.9392830593088</v>
      </c>
      <c r="V99" s="37">
        <v>1138.8608670128849</v>
      </c>
      <c r="W99" s="37">
        <v>1112.170081309996</v>
      </c>
      <c r="X99" s="37">
        <v>1118.8055693982906</v>
      </c>
      <c r="Y99" s="37">
        <v>1191.5780093872886</v>
      </c>
      <c r="Z99" s="37">
        <v>1156.768731573397</v>
      </c>
      <c r="AA99" s="37">
        <v>1122.366440289956</v>
      </c>
      <c r="AB99" s="37">
        <v>1177.0436827088686</v>
      </c>
      <c r="AC99" s="37">
        <v>1138.2829420569471</v>
      </c>
      <c r="AD99" s="37">
        <v>1088.5653781997166</v>
      </c>
      <c r="AE99" s="37">
        <v>1076.5952651538105</v>
      </c>
      <c r="AF99" s="37">
        <v>1141.6467668782461</v>
      </c>
      <c r="AG99" s="37">
        <v>1118.9793133246135</v>
      </c>
      <c r="AH99" s="37">
        <v>1125.4120174066986</v>
      </c>
      <c r="AI99" s="37">
        <v>1157.3504223263294</v>
      </c>
      <c r="AJ99" s="37">
        <v>1111.9125180752869</v>
      </c>
      <c r="AK99" s="37">
        <v>1088.5478662912053</v>
      </c>
      <c r="AL99" s="37">
        <v>1115.4076324064326</v>
      </c>
      <c r="AM99" s="37">
        <v>1086.8453737003849</v>
      </c>
      <c r="AN99" s="37">
        <v>1124.8065689201517</v>
      </c>
      <c r="AO99" s="37">
        <v>1053.8143779276838</v>
      </c>
      <c r="AP99" s="37">
        <v>975.02033303850794</v>
      </c>
      <c r="AQ99" s="37">
        <v>980.14617100341707</v>
      </c>
      <c r="AR99" s="37">
        <v>942.8041571895227</v>
      </c>
      <c r="AS99" s="37">
        <v>945.85136904208719</v>
      </c>
      <c r="AT99" s="37">
        <v>924.39298851749675</v>
      </c>
      <c r="AU99" s="37">
        <v>929.5796733557147</v>
      </c>
      <c r="AV99" s="37">
        <v>849.66040123868697</v>
      </c>
      <c r="AW99" s="37">
        <v>886.215587969686</v>
      </c>
      <c r="AX99" s="37">
        <v>893.24575555945319</v>
      </c>
      <c r="AY99" s="37">
        <v>899.60878192765688</v>
      </c>
      <c r="AZ99" s="37">
        <v>889.13752139969495</v>
      </c>
      <c r="BA99" s="37">
        <v>855.8418534399093</v>
      </c>
      <c r="BB99" s="37">
        <v>842.32774658244523</v>
      </c>
      <c r="BC99" s="37">
        <v>789.94616557186691</v>
      </c>
      <c r="BD99" s="37">
        <v>814.12499944374406</v>
      </c>
      <c r="BE99" s="37">
        <v>812.111209114556</v>
      </c>
      <c r="BF99" s="37">
        <v>818.02583166092268</v>
      </c>
      <c r="BG99" s="37">
        <v>796.32813354851385</v>
      </c>
      <c r="BH99" s="37">
        <v>767.72137746690282</v>
      </c>
      <c r="BI99" s="37">
        <v>778.94525448129934</v>
      </c>
      <c r="BJ99" s="37">
        <v>781.01113788844327</v>
      </c>
      <c r="BK99" s="37">
        <v>777.65983116814493</v>
      </c>
      <c r="BL99" s="37">
        <v>758.38479412749541</v>
      </c>
      <c r="BM99" s="37">
        <v>819.76314356904049</v>
      </c>
      <c r="BN99" s="37">
        <v>836.53788720873183</v>
      </c>
      <c r="BO99" s="37">
        <v>856.79469059046107</v>
      </c>
      <c r="BP99" s="37">
        <v>885.84151187326427</v>
      </c>
      <c r="BQ99" s="37">
        <v>883.69695923737459</v>
      </c>
      <c r="BR99" s="37">
        <v>909.75484603699238</v>
      </c>
      <c r="BS99" s="37">
        <v>914.35185792495452</v>
      </c>
      <c r="BT99" s="37">
        <v>879.4655041521097</v>
      </c>
      <c r="BU99" s="37">
        <v>868.66633075180835</v>
      </c>
      <c r="BV99" s="37">
        <v>846.31551888171043</v>
      </c>
      <c r="BW99" s="37">
        <v>863.44214478278298</v>
      </c>
      <c r="BX99" s="37">
        <v>917.33875787307431</v>
      </c>
      <c r="BY99" s="37">
        <v>908.1630461654072</v>
      </c>
      <c r="BZ99" s="37">
        <v>902.26153985332019</v>
      </c>
      <c r="CA99" s="37">
        <v>874.10056982764104</v>
      </c>
      <c r="CB99" s="37">
        <v>952.96347722207304</v>
      </c>
      <c r="CC99" s="37">
        <v>950.46729445089659</v>
      </c>
      <c r="CD99" s="37">
        <v>977.08581776286701</v>
      </c>
      <c r="CE99" s="37">
        <v>943.38033091635327</v>
      </c>
      <c r="CF99" s="37">
        <v>959.20282501865017</v>
      </c>
      <c r="CG99" s="37">
        <v>1025.035520181762</v>
      </c>
      <c r="CH99" s="37">
        <v>1018.7839222255449</v>
      </c>
      <c r="CI99" s="37">
        <v>1006.6402535031617</v>
      </c>
      <c r="CJ99" s="37">
        <v>967.72790587459895</v>
      </c>
      <c r="CK99" s="37">
        <v>1013.7446128072249</v>
      </c>
      <c r="CL99" s="37">
        <v>1031.20974701573</v>
      </c>
      <c r="CM99" s="37">
        <v>996.58728928235394</v>
      </c>
      <c r="CN99" s="37">
        <v>941.64399282259808</v>
      </c>
      <c r="CO99" s="37">
        <v>965.92499849734372</v>
      </c>
      <c r="CP99" s="37">
        <v>1020.5208750244462</v>
      </c>
      <c r="CQ99" s="37">
        <v>1020.7414278643613</v>
      </c>
      <c r="CR99" s="37">
        <v>993.11472050991131</v>
      </c>
      <c r="CS99" s="37">
        <v>966.46673231688351</v>
      </c>
      <c r="CT99" s="37">
        <v>977.32892493561201</v>
      </c>
      <c r="CU99" s="37">
        <v>1027.3769153052729</v>
      </c>
      <c r="CV99" s="37">
        <v>1006.5016202896178</v>
      </c>
      <c r="CW99" s="37">
        <v>1054.9168193584321</v>
      </c>
      <c r="CX99" s="37">
        <v>1000.6227213350268</v>
      </c>
      <c r="CY99" s="37">
        <v>1060.7899768731183</v>
      </c>
      <c r="CZ99" s="37">
        <v>1009.5461675123742</v>
      </c>
      <c r="DA99" s="37">
        <v>971.61536314727095</v>
      </c>
      <c r="DB99" s="37">
        <v>1034.3693628408248</v>
      </c>
      <c r="DC99" s="37">
        <v>1041.5254777421685</v>
      </c>
      <c r="DD99" s="37">
        <v>1009.0190539482301</v>
      </c>
      <c r="DE99" s="37">
        <v>952.71314552808724</v>
      </c>
      <c r="DF99" s="37">
        <v>962.28342342814324</v>
      </c>
      <c r="DG99" s="37">
        <v>897.41943241511422</v>
      </c>
      <c r="DH99" s="37">
        <v>914.60694485257693</v>
      </c>
      <c r="DI99" s="37">
        <v>970.65388736766135</v>
      </c>
      <c r="DJ99" s="37">
        <v>901.92246618141769</v>
      </c>
      <c r="DK99" s="37">
        <v>936.41670917683064</v>
      </c>
      <c r="DL99" s="37">
        <v>1008.6192314323713</v>
      </c>
      <c r="DM99" s="37">
        <v>984.85008584338141</v>
      </c>
      <c r="DN99" s="37">
        <v>975.36381326136939</v>
      </c>
      <c r="DO99" s="37">
        <v>970.20288212648336</v>
      </c>
      <c r="DP99" s="37">
        <v>963.8134352071603</v>
      </c>
      <c r="DQ99" s="37">
        <v>982.53340753576936</v>
      </c>
      <c r="DR99" s="37">
        <v>957.88583430580275</v>
      </c>
      <c r="DS99" s="37">
        <v>905.6106334749885</v>
      </c>
      <c r="DT99" s="37">
        <v>893.26548526736758</v>
      </c>
      <c r="DU99" s="37">
        <v>889.3038570654636</v>
      </c>
      <c r="DV99" s="37">
        <v>899.94861853857242</v>
      </c>
      <c r="DW99" s="37">
        <v>945.01417294126338</v>
      </c>
      <c r="DX99" s="37">
        <v>953.85922005346072</v>
      </c>
      <c r="DY99" s="37">
        <v>985.83208887346655</v>
      </c>
      <c r="DZ99" s="37">
        <v>1019.4020023858777</v>
      </c>
      <c r="EA99" s="37">
        <v>1052.4547247962541</v>
      </c>
      <c r="EB99" s="37">
        <v>1105.5680300970359</v>
      </c>
      <c r="EC99" s="37">
        <v>1050.3399945148146</v>
      </c>
      <c r="ED99" s="37">
        <v>1073.3039096267023</v>
      </c>
      <c r="EE99" s="37">
        <v>1038.1262884415662</v>
      </c>
      <c r="EF99" s="37">
        <v>1003.8040965894759</v>
      </c>
      <c r="EG99" s="37">
        <v>989.31283770438074</v>
      </c>
      <c r="EH99" s="37">
        <v>967.56545109958392</v>
      </c>
      <c r="EI99" s="37">
        <v>965.03668097309856</v>
      </c>
      <c r="EJ99" s="37">
        <v>943.42154193091415</v>
      </c>
      <c r="EK99" s="37">
        <v>937.63353232953978</v>
      </c>
      <c r="EL99" s="37">
        <v>917.81877548339935</v>
      </c>
      <c r="EM99" s="37">
        <v>915.65260236293261</v>
      </c>
      <c r="EN99" s="37">
        <v>922.54114436059331</v>
      </c>
      <c r="EO99" s="37">
        <v>943.76157065775942</v>
      </c>
      <c r="EP99" s="37">
        <v>863.86405029906007</v>
      </c>
      <c r="EQ99" s="37">
        <v>813.99867123812089</v>
      </c>
      <c r="ER99" s="37">
        <v>820.53888862188796</v>
      </c>
      <c r="ES99" s="37">
        <v>806.39270487258943</v>
      </c>
      <c r="ET99" s="37">
        <v>828.11079682120067</v>
      </c>
      <c r="EU99" s="37">
        <v>829.85717676332138</v>
      </c>
      <c r="EV99" s="37">
        <v>862.70796301444898</v>
      </c>
      <c r="EW99" s="37">
        <v>847.017050888109</v>
      </c>
      <c r="EX99" s="37">
        <v>821.73749024270899</v>
      </c>
      <c r="EY99" s="37">
        <v>778.77792843524594</v>
      </c>
      <c r="EZ99" s="37">
        <v>781.30658505625433</v>
      </c>
      <c r="FA99" s="37">
        <v>792.02005936386388</v>
      </c>
      <c r="FB99" s="37">
        <v>789.10510926298684</v>
      </c>
      <c r="FC99" s="37">
        <v>783.72909246570919</v>
      </c>
      <c r="FD99" s="37">
        <v>783.38665477736004</v>
      </c>
      <c r="FE99" s="37">
        <v>804.86929842822315</v>
      </c>
      <c r="FF99" s="37">
        <v>811.55277518809453</v>
      </c>
      <c r="FG99" s="37">
        <v>834.67059511716002</v>
      </c>
      <c r="FH99" s="37">
        <v>860.05653348068461</v>
      </c>
      <c r="FI99" s="37">
        <v>878.50951897268556</v>
      </c>
      <c r="FJ99" s="37">
        <v>893.43800996660275</v>
      </c>
      <c r="FK99" s="37">
        <v>898.74615752508441</v>
      </c>
      <c r="FL99" s="37">
        <v>878.51945409147675</v>
      </c>
      <c r="FM99" s="37">
        <v>863.93453274388719</v>
      </c>
      <c r="FN99" s="37">
        <v>836.14645988309871</v>
      </c>
      <c r="FO99" s="37">
        <v>818.46015953105734</v>
      </c>
      <c r="FP99" s="37">
        <v>794.11245043224233</v>
      </c>
      <c r="FQ99" s="37">
        <v>805.06414065382853</v>
      </c>
      <c r="FR99" s="37">
        <v>803.68126196509888</v>
      </c>
      <c r="FS99" s="37">
        <v>800.94023214321521</v>
      </c>
      <c r="FT99" s="37">
        <v>804.37180856633415</v>
      </c>
      <c r="FU99" s="37">
        <v>775.85889836357308</v>
      </c>
      <c r="FV99" s="37">
        <v>748.51228620110282</v>
      </c>
      <c r="FW99" s="37">
        <v>726.35902590558419</v>
      </c>
      <c r="FX99" s="37">
        <v>760.02708631653377</v>
      </c>
      <c r="FY99" s="37">
        <v>756.03147225681414</v>
      </c>
      <c r="FZ99" s="37">
        <v>715.26324184204634</v>
      </c>
      <c r="GA99" s="37">
        <v>678.46019456345459</v>
      </c>
      <c r="GB99" s="37">
        <v>675.31811432160885</v>
      </c>
      <c r="GC99" s="37">
        <v>628.86306523109408</v>
      </c>
      <c r="GD99" s="37">
        <v>606.03515022937756</v>
      </c>
      <c r="GE99" s="37">
        <v>597.58402670613486</v>
      </c>
      <c r="GF99" s="37">
        <v>605.59932288437801</v>
      </c>
      <c r="GG99" s="37">
        <v>628.77247719402476</v>
      </c>
      <c r="GH99" s="37">
        <v>603.92077918537848</v>
      </c>
      <c r="GI99" s="37">
        <v>629.2184684128822</v>
      </c>
      <c r="GJ99" s="37">
        <v>604.28178620860206</v>
      </c>
      <c r="GK99" s="37">
        <v>609.70385639955202</v>
      </c>
      <c r="GL99" s="37">
        <v>628.35695921833121</v>
      </c>
      <c r="GM99" s="37">
        <v>650.66893274554889</v>
      </c>
      <c r="GN99" s="37">
        <v>603.0884073856331</v>
      </c>
      <c r="GO99" s="37">
        <v>599.79490596631581</v>
      </c>
      <c r="GP99" s="37">
        <v>623.99958455650051</v>
      </c>
      <c r="GQ99" s="37">
        <v>648.97030713903905</v>
      </c>
      <c r="GR99" s="37">
        <v>666.41966218797552</v>
      </c>
      <c r="GS99" s="37">
        <v>644.56103955245578</v>
      </c>
      <c r="GT99" s="37">
        <v>644.20501386732928</v>
      </c>
      <c r="GU99" s="37">
        <v>669.49160996206967</v>
      </c>
      <c r="GV99" s="37">
        <v>668.00851052476901</v>
      </c>
      <c r="GW99" s="37">
        <v>681.74208602470742</v>
      </c>
      <c r="GX99" s="37">
        <v>708.30343500002311</v>
      </c>
      <c r="GY99" s="37">
        <v>713.90640270490962</v>
      </c>
      <c r="GZ99" s="37">
        <v>735.21752090572306</v>
      </c>
      <c r="HA99" s="37">
        <v>737.60168597538041</v>
      </c>
      <c r="HB99" s="37">
        <v>738.34788008850899</v>
      </c>
      <c r="HC99" s="37">
        <v>759.22981872234266</v>
      </c>
      <c r="HD99" s="37">
        <v>707.77713128544667</v>
      </c>
      <c r="HE99" s="37">
        <v>724.31557106753303</v>
      </c>
      <c r="HF99" s="37">
        <v>704.33758531754506</v>
      </c>
      <c r="HG99" s="37">
        <v>681.11352739530048</v>
      </c>
      <c r="HH99" s="37">
        <v>641.9381013305416</v>
      </c>
      <c r="HI99" s="37">
        <v>599.56593602917849</v>
      </c>
      <c r="HJ99" s="37">
        <v>553.07285781177052</v>
      </c>
      <c r="HK99" s="37">
        <v>580.07992677114544</v>
      </c>
      <c r="HL99" s="37">
        <v>594.10144919048616</v>
      </c>
      <c r="HM99" s="37">
        <v>578.09497338864708</v>
      </c>
      <c r="HN99" s="37">
        <v>576.0386237307614</v>
      </c>
      <c r="HO99" s="37">
        <v>599.36159019673971</v>
      </c>
      <c r="HP99" s="37">
        <v>593.82664522218215</v>
      </c>
      <c r="HQ99" s="37">
        <v>595.86316955295115</v>
      </c>
      <c r="HR99" s="37">
        <v>621.70715511665719</v>
      </c>
      <c r="HS99" s="37">
        <v>644.75830090178204</v>
      </c>
      <c r="HT99" s="37">
        <v>669.54414139893674</v>
      </c>
      <c r="HU99" s="37">
        <v>688.65064106137504</v>
      </c>
      <c r="HV99" s="37">
        <v>702.02426175536448</v>
      </c>
      <c r="HW99" s="37">
        <v>724.52234330021849</v>
      </c>
      <c r="HX99" s="37">
        <v>709.8218566522205</v>
      </c>
      <c r="HY99" s="37">
        <v>722.34796297321827</v>
      </c>
      <c r="HZ99" s="37">
        <v>731.3592074652978</v>
      </c>
      <c r="IA99" s="37">
        <v>766.40185495256003</v>
      </c>
      <c r="IB99" s="37">
        <v>752.54108493280103</v>
      </c>
      <c r="IC99" s="37">
        <v>756.21768152306913</v>
      </c>
      <c r="ID99" s="37">
        <v>750.26646448373606</v>
      </c>
      <c r="IE99" s="37">
        <v>751.91619456563399</v>
      </c>
      <c r="IF99" s="37">
        <v>721.31010944214427</v>
      </c>
      <c r="IG99" s="37">
        <v>694.3260563279938</v>
      </c>
      <c r="IH99" s="37">
        <v>697.99011335368914</v>
      </c>
      <c r="II99" s="37">
        <v>692.18231072960282</v>
      </c>
      <c r="IJ99" s="37">
        <v>681.69474842958482</v>
      </c>
      <c r="IK99" s="37">
        <v>714.28632337647571</v>
      </c>
      <c r="IL99" s="37">
        <v>733.8760084309281</v>
      </c>
      <c r="IM99" s="37">
        <v>710.59454140310186</v>
      </c>
      <c r="IN99" s="37">
        <v>717.06010006715985</v>
      </c>
    </row>
    <row r="100" spans="1:248" ht="15" x14ac:dyDescent="0.2">
      <c r="A100" s="11"/>
      <c r="D100" s="42" cm="1">
        <f t="array" aca="1" ref="D100" ca="1">+price2</f>
        <v>0</v>
      </c>
      <c r="F100" s="76">
        <v>95</v>
      </c>
      <c r="G100" s="37">
        <v>1121.8946886429501</v>
      </c>
      <c r="H100" s="37">
        <v>1041.0823826320996</v>
      </c>
      <c r="I100" s="37">
        <v>1095.4457371810001</v>
      </c>
      <c r="J100" s="37">
        <v>1161.9513943943139</v>
      </c>
      <c r="K100" s="37">
        <v>1241.6818629704542</v>
      </c>
      <c r="L100" s="37">
        <v>1250.6574997608623</v>
      </c>
      <c r="M100" s="37">
        <v>1271.4898015064186</v>
      </c>
      <c r="N100" s="37">
        <v>1294.043314261726</v>
      </c>
      <c r="O100" s="37">
        <v>1213.2925871446757</v>
      </c>
      <c r="P100" s="37">
        <v>1217.8642645387249</v>
      </c>
      <c r="Q100" s="37">
        <v>1118.9086767049694</v>
      </c>
      <c r="R100" s="37">
        <v>1111.6744665561889</v>
      </c>
      <c r="S100" s="37">
        <v>1110.8959053799222</v>
      </c>
      <c r="T100" s="37">
        <v>1036.3284086725287</v>
      </c>
      <c r="U100" s="37">
        <v>1027.2868400850666</v>
      </c>
      <c r="V100" s="37">
        <v>1062.0590897422264</v>
      </c>
      <c r="W100" s="37">
        <v>1059.0305870720172</v>
      </c>
      <c r="X100" s="37">
        <v>1082.7006127493078</v>
      </c>
      <c r="Y100" s="37">
        <v>1094.7182335402429</v>
      </c>
      <c r="Z100" s="37">
        <v>954.97317145608133</v>
      </c>
      <c r="AA100" s="37">
        <v>912.85968183206171</v>
      </c>
      <c r="AB100" s="37">
        <v>924.90989825434315</v>
      </c>
      <c r="AC100" s="37">
        <v>890.13479144714165</v>
      </c>
      <c r="AD100" s="37">
        <v>900.21290132032459</v>
      </c>
      <c r="AE100" s="37">
        <v>924.38730963862508</v>
      </c>
      <c r="AF100" s="37">
        <v>926.19031823475586</v>
      </c>
      <c r="AG100" s="37">
        <v>971.40453412743852</v>
      </c>
      <c r="AH100" s="37">
        <v>985.19289385010018</v>
      </c>
      <c r="AI100" s="37">
        <v>975.96964808755774</v>
      </c>
      <c r="AJ100" s="37">
        <v>1056.0502080627857</v>
      </c>
      <c r="AK100" s="37">
        <v>1072.7548058064808</v>
      </c>
      <c r="AL100" s="37">
        <v>1109.2617506618074</v>
      </c>
      <c r="AM100" s="37">
        <v>1132.1059044089184</v>
      </c>
      <c r="AN100" s="37">
        <v>1153.3116846477221</v>
      </c>
      <c r="AO100" s="37">
        <v>1219.4180023697745</v>
      </c>
      <c r="AP100" s="37">
        <v>1192.0553381134021</v>
      </c>
      <c r="AQ100" s="37">
        <v>1247.4539952862681</v>
      </c>
      <c r="AR100" s="37">
        <v>1310.7372157354785</v>
      </c>
      <c r="AS100" s="37">
        <v>1341.5635911666811</v>
      </c>
      <c r="AT100" s="37">
        <v>1382.5351800491628</v>
      </c>
      <c r="AU100" s="37">
        <v>1415.2468684110311</v>
      </c>
      <c r="AV100" s="37">
        <v>1481.676013838977</v>
      </c>
      <c r="AW100" s="37">
        <v>1447.9538544669381</v>
      </c>
      <c r="AX100" s="37">
        <v>1601.6330513375149</v>
      </c>
      <c r="AY100" s="37">
        <v>1509.3251313313806</v>
      </c>
      <c r="AZ100" s="37">
        <v>1467.3410006932156</v>
      </c>
      <c r="BA100" s="37">
        <v>1549.7453201698934</v>
      </c>
      <c r="BB100" s="37">
        <v>1479.3358846673332</v>
      </c>
      <c r="BC100" s="37">
        <v>1362.7622524957571</v>
      </c>
      <c r="BD100" s="37">
        <v>1454.3570368041571</v>
      </c>
      <c r="BE100" s="37">
        <v>1467.724990556216</v>
      </c>
      <c r="BF100" s="37">
        <v>1413.2141449389376</v>
      </c>
      <c r="BG100" s="37">
        <v>1248.5527850994831</v>
      </c>
      <c r="BH100" s="37">
        <v>1153.4109044717734</v>
      </c>
      <c r="BI100" s="37">
        <v>1142.1191810249909</v>
      </c>
      <c r="BJ100" s="37">
        <v>1046.5251456955939</v>
      </c>
      <c r="BK100" s="37">
        <v>1020.0552096692248</v>
      </c>
      <c r="BL100" s="37">
        <v>1011.5865805779511</v>
      </c>
      <c r="BM100" s="37">
        <v>1011.6654515553045</v>
      </c>
      <c r="BN100" s="37">
        <v>971.14715341435056</v>
      </c>
      <c r="BO100" s="37">
        <v>1042.8365789946392</v>
      </c>
      <c r="BP100" s="37">
        <v>1133.1857220428305</v>
      </c>
      <c r="BQ100" s="37">
        <v>1117.0338461577956</v>
      </c>
      <c r="BR100" s="37">
        <v>1177.5143676476441</v>
      </c>
      <c r="BS100" s="37">
        <v>1158.021035122676</v>
      </c>
      <c r="BT100" s="37">
        <v>1091.9806355039095</v>
      </c>
      <c r="BU100" s="37">
        <v>980.70604517673792</v>
      </c>
      <c r="BV100" s="37">
        <v>1076.8999490381732</v>
      </c>
      <c r="BW100" s="37">
        <v>1043.0101291596852</v>
      </c>
      <c r="BX100" s="37">
        <v>1087.2116175867475</v>
      </c>
      <c r="BY100" s="37">
        <v>1053.3286149035437</v>
      </c>
      <c r="BZ100" s="37">
        <v>1011.3361998627246</v>
      </c>
      <c r="CA100" s="37">
        <v>930.87927655110616</v>
      </c>
      <c r="CB100" s="37">
        <v>895.56488107440953</v>
      </c>
      <c r="CC100" s="37">
        <v>819.09481042541381</v>
      </c>
      <c r="CD100" s="37">
        <v>926.75820089413605</v>
      </c>
      <c r="CE100" s="37">
        <v>919.01549349070683</v>
      </c>
      <c r="CF100" s="37">
        <v>887.61805338789611</v>
      </c>
      <c r="CG100" s="37">
        <v>854.30877796114942</v>
      </c>
      <c r="CH100" s="37">
        <v>799.22348948596391</v>
      </c>
      <c r="CI100" s="37">
        <v>824.41213635487998</v>
      </c>
      <c r="CJ100" s="37">
        <v>827.66136720668533</v>
      </c>
      <c r="CK100" s="37">
        <v>835.1805956174926</v>
      </c>
      <c r="CL100" s="37">
        <v>960.57356298384616</v>
      </c>
      <c r="CM100" s="37">
        <v>968.05693091813202</v>
      </c>
      <c r="CN100" s="37">
        <v>1044.0722965195841</v>
      </c>
      <c r="CO100" s="37">
        <v>1043.5485243792364</v>
      </c>
      <c r="CP100" s="37">
        <v>1069.1928113245931</v>
      </c>
      <c r="CQ100" s="37">
        <v>1047.9098313232582</v>
      </c>
      <c r="CR100" s="37">
        <v>993.03596919781432</v>
      </c>
      <c r="CS100" s="37">
        <v>911.70118564157656</v>
      </c>
      <c r="CT100" s="37">
        <v>927.93407553654504</v>
      </c>
      <c r="CU100" s="37">
        <v>920.85382308424005</v>
      </c>
      <c r="CV100" s="37">
        <v>947.23381483741844</v>
      </c>
      <c r="CW100" s="37">
        <v>868.80786776406751</v>
      </c>
      <c r="CX100" s="37">
        <v>953.90405763611716</v>
      </c>
      <c r="CY100" s="37">
        <v>931.45790142348426</v>
      </c>
      <c r="CZ100" s="37">
        <v>885.46486982004944</v>
      </c>
      <c r="DA100" s="37">
        <v>856.20621063492126</v>
      </c>
      <c r="DB100" s="37">
        <v>885.60369784984653</v>
      </c>
      <c r="DC100" s="37">
        <v>802.40557418020865</v>
      </c>
      <c r="DD100" s="37">
        <v>807.41907836926873</v>
      </c>
      <c r="DE100" s="37">
        <v>776.79068696523359</v>
      </c>
      <c r="DF100" s="37">
        <v>784.63701641525756</v>
      </c>
      <c r="DG100" s="37">
        <v>838.34179179508124</v>
      </c>
      <c r="DH100" s="37">
        <v>812.79032671989637</v>
      </c>
      <c r="DI100" s="37">
        <v>779.30609098161165</v>
      </c>
      <c r="DJ100" s="37">
        <v>768.51505363317028</v>
      </c>
      <c r="DK100" s="37">
        <v>854.21658151307656</v>
      </c>
      <c r="DL100" s="37">
        <v>834.94035037553942</v>
      </c>
      <c r="DM100" s="37">
        <v>849.22032100994045</v>
      </c>
      <c r="DN100" s="37">
        <v>912.90480973119554</v>
      </c>
      <c r="DO100" s="37">
        <v>1001.0415289799732</v>
      </c>
      <c r="DP100" s="37">
        <v>1042.3032365007477</v>
      </c>
      <c r="DQ100" s="37">
        <v>1082.3751199030885</v>
      </c>
      <c r="DR100" s="37">
        <v>1133.483270062691</v>
      </c>
      <c r="DS100" s="37">
        <v>1206.1648758569688</v>
      </c>
      <c r="DT100" s="37">
        <v>1166.4395647146043</v>
      </c>
      <c r="DU100" s="37">
        <v>1194.0621944391685</v>
      </c>
      <c r="DV100" s="37">
        <v>1139.6414745658594</v>
      </c>
      <c r="DW100" s="37">
        <v>1035.9672242839754</v>
      </c>
      <c r="DX100" s="37">
        <v>988.06558371249025</v>
      </c>
      <c r="DY100" s="37">
        <v>1041.4962422758922</v>
      </c>
      <c r="DZ100" s="37">
        <v>1137.6135369469278</v>
      </c>
      <c r="EA100" s="37">
        <v>1089.2580656845778</v>
      </c>
      <c r="EB100" s="37">
        <v>1095.4225648803031</v>
      </c>
      <c r="EC100" s="37">
        <v>1018.6436012439457</v>
      </c>
      <c r="ED100" s="37">
        <v>1051.8724261849077</v>
      </c>
      <c r="EE100" s="37">
        <v>973.64679212832209</v>
      </c>
      <c r="EF100" s="37">
        <v>948.41910860697226</v>
      </c>
      <c r="EG100" s="37">
        <v>946.93886673086354</v>
      </c>
      <c r="EH100" s="37">
        <v>917.68826878215702</v>
      </c>
      <c r="EI100" s="37">
        <v>839.18893778034271</v>
      </c>
      <c r="EJ100" s="37">
        <v>807.76214773806157</v>
      </c>
      <c r="EK100" s="37">
        <v>840.34319446676079</v>
      </c>
      <c r="EL100" s="37">
        <v>838.46689444754452</v>
      </c>
      <c r="EM100" s="37">
        <v>814.53966689754861</v>
      </c>
      <c r="EN100" s="37">
        <v>872.2968934965179</v>
      </c>
      <c r="EO100" s="37">
        <v>860.52457651845657</v>
      </c>
      <c r="EP100" s="37">
        <v>858.12113576388924</v>
      </c>
      <c r="EQ100" s="37">
        <v>858.98510997593678</v>
      </c>
      <c r="ER100" s="37">
        <v>812.39406873171652</v>
      </c>
      <c r="ES100" s="37">
        <v>841.29225320799355</v>
      </c>
      <c r="ET100" s="37">
        <v>909.83845011232984</v>
      </c>
      <c r="EU100" s="37">
        <v>886.43323537577601</v>
      </c>
      <c r="EV100" s="37">
        <v>921.18036779449938</v>
      </c>
      <c r="EW100" s="37">
        <v>955.87143800811396</v>
      </c>
      <c r="EX100" s="37">
        <v>905.22245395601715</v>
      </c>
      <c r="EY100" s="37">
        <v>879.49853857609492</v>
      </c>
      <c r="EZ100" s="37">
        <v>912.51634151288272</v>
      </c>
      <c r="FA100" s="37">
        <v>933.52613897876233</v>
      </c>
      <c r="FB100" s="37">
        <v>892.08709918092859</v>
      </c>
      <c r="FC100" s="37">
        <v>963.78930942261559</v>
      </c>
      <c r="FD100" s="37">
        <v>945.58310390304371</v>
      </c>
      <c r="FE100" s="37">
        <v>960.27113406471392</v>
      </c>
      <c r="FF100" s="37">
        <v>902.58274368586513</v>
      </c>
      <c r="FG100" s="37">
        <v>856.4849858852524</v>
      </c>
      <c r="FH100" s="37">
        <v>936.11187896275192</v>
      </c>
      <c r="FI100" s="37">
        <v>959.86289012212114</v>
      </c>
      <c r="FJ100" s="37">
        <v>856.26505298663085</v>
      </c>
      <c r="FK100" s="37">
        <v>753.22103983917827</v>
      </c>
      <c r="FL100" s="37">
        <v>770.14433064525861</v>
      </c>
      <c r="FM100" s="37">
        <v>774.73335133480407</v>
      </c>
      <c r="FN100" s="37">
        <v>776.51316766197408</v>
      </c>
      <c r="FO100" s="37">
        <v>721.19760572247822</v>
      </c>
      <c r="FP100" s="37">
        <v>764.37657301241029</v>
      </c>
      <c r="FQ100" s="37">
        <v>805.38358790357847</v>
      </c>
      <c r="FR100" s="37">
        <v>674.91426086922672</v>
      </c>
      <c r="FS100" s="37">
        <v>676.36995392024255</v>
      </c>
      <c r="FT100" s="37">
        <v>655.36003707342331</v>
      </c>
      <c r="FU100" s="37">
        <v>679.86786309579884</v>
      </c>
      <c r="FV100" s="37">
        <v>728.6989380876114</v>
      </c>
      <c r="FW100" s="37">
        <v>805.80149246967926</v>
      </c>
      <c r="FX100" s="37">
        <v>718.55641283904185</v>
      </c>
      <c r="FY100" s="37">
        <v>802.97639940056308</v>
      </c>
      <c r="FZ100" s="37">
        <v>881.71787523851231</v>
      </c>
      <c r="GA100" s="37">
        <v>967.71094888454195</v>
      </c>
      <c r="GB100" s="37">
        <v>966.02058530444992</v>
      </c>
      <c r="GC100" s="37">
        <v>1041.5147622817019</v>
      </c>
      <c r="GD100" s="37">
        <v>967.61958159960056</v>
      </c>
      <c r="GE100" s="37">
        <v>897.09054373854929</v>
      </c>
      <c r="GF100" s="37">
        <v>966.27020103519783</v>
      </c>
      <c r="GG100" s="37">
        <v>975.76384599676646</v>
      </c>
      <c r="GH100" s="37">
        <v>919.93569928678426</v>
      </c>
      <c r="GI100" s="37">
        <v>959.4207552362866</v>
      </c>
      <c r="GJ100" s="37">
        <v>933.0289070482911</v>
      </c>
      <c r="GK100" s="37">
        <v>856.67412826936993</v>
      </c>
      <c r="GL100" s="37">
        <v>894.60389996761785</v>
      </c>
      <c r="GM100" s="37">
        <v>848.35708243787383</v>
      </c>
      <c r="GN100" s="37">
        <v>829.01108544499971</v>
      </c>
      <c r="GO100" s="37">
        <v>804.23958119224153</v>
      </c>
      <c r="GP100" s="37">
        <v>859.17531584043695</v>
      </c>
      <c r="GQ100" s="37">
        <v>818.84032899752231</v>
      </c>
      <c r="GR100" s="37">
        <v>874.3197780041661</v>
      </c>
      <c r="GS100" s="37">
        <v>888.74194213915575</v>
      </c>
      <c r="GT100" s="37">
        <v>980.00879624659638</v>
      </c>
      <c r="GU100" s="37">
        <v>963.18580934944532</v>
      </c>
      <c r="GV100" s="37">
        <v>951.96834449375478</v>
      </c>
      <c r="GW100" s="37">
        <v>963.23373574686957</v>
      </c>
      <c r="GX100" s="37">
        <v>999.09425420218486</v>
      </c>
      <c r="GY100" s="37">
        <v>1094.5956288043503</v>
      </c>
      <c r="GZ100" s="37">
        <v>1221.5692838594864</v>
      </c>
      <c r="HA100" s="37">
        <v>1088.1246799184555</v>
      </c>
      <c r="HB100" s="37">
        <v>1038.2828635606368</v>
      </c>
      <c r="HC100" s="37">
        <v>1030.6708446548721</v>
      </c>
      <c r="HD100" s="37">
        <v>875.98773611424554</v>
      </c>
      <c r="HE100" s="37">
        <v>870.04415985468097</v>
      </c>
      <c r="HF100" s="37">
        <v>810.15997004510791</v>
      </c>
      <c r="HG100" s="37">
        <v>811.64714523160865</v>
      </c>
      <c r="HH100" s="37">
        <v>804.70416248498395</v>
      </c>
      <c r="HI100" s="37">
        <v>672.65698384071038</v>
      </c>
      <c r="HJ100" s="37">
        <v>706.97604481053202</v>
      </c>
      <c r="HK100" s="37">
        <v>652.39865364947957</v>
      </c>
      <c r="HL100" s="37">
        <v>660.97960238215649</v>
      </c>
      <c r="HM100" s="37">
        <v>642.82389799707312</v>
      </c>
      <c r="HN100" s="37">
        <v>727.07595834083202</v>
      </c>
      <c r="HO100" s="37">
        <v>710.42156386670604</v>
      </c>
      <c r="HP100" s="37">
        <v>609.73205493234991</v>
      </c>
      <c r="HQ100" s="37">
        <v>535.5273144044927</v>
      </c>
      <c r="HR100" s="37">
        <v>514.41066683370718</v>
      </c>
      <c r="HS100" s="37">
        <v>513.82220292874842</v>
      </c>
      <c r="HT100" s="37">
        <v>506.51318489297034</v>
      </c>
      <c r="HU100" s="37">
        <v>568.19904409581011</v>
      </c>
      <c r="HV100" s="37">
        <v>533.78153697075084</v>
      </c>
      <c r="HW100" s="37">
        <v>597.13931854947941</v>
      </c>
      <c r="HX100" s="37">
        <v>661.36514086346813</v>
      </c>
      <c r="HY100" s="37">
        <v>612.44654992085827</v>
      </c>
      <c r="HZ100" s="37">
        <v>637.39314267326336</v>
      </c>
      <c r="IA100" s="37">
        <v>600.57726691859932</v>
      </c>
      <c r="IB100" s="37">
        <v>528.82988621684672</v>
      </c>
      <c r="IC100" s="37">
        <v>522.66636852451836</v>
      </c>
      <c r="ID100" s="37">
        <v>488.09089883176171</v>
      </c>
      <c r="IE100" s="37">
        <v>518.03058909306526</v>
      </c>
      <c r="IF100" s="37">
        <v>474.04601746208704</v>
      </c>
      <c r="IG100" s="37">
        <v>490.64771921392673</v>
      </c>
      <c r="IH100" s="37">
        <v>449.88853019469792</v>
      </c>
      <c r="II100" s="37">
        <v>463.23746883639149</v>
      </c>
      <c r="IJ100" s="37">
        <v>464.1818861440413</v>
      </c>
      <c r="IK100" s="37">
        <v>452.76079568612147</v>
      </c>
      <c r="IL100" s="37">
        <v>492.31902606316442</v>
      </c>
      <c r="IM100" s="37">
        <v>543.7946329818966</v>
      </c>
      <c r="IN100" s="37">
        <v>538.24758100343308</v>
      </c>
    </row>
    <row r="101" spans="1:248" x14ac:dyDescent="0.2">
      <c r="D101" s="42" cm="1">
        <f t="array" aca="1" ref="D101" ca="1">+price2</f>
        <v>0</v>
      </c>
      <c r="F101" s="76">
        <v>96</v>
      </c>
      <c r="G101" s="37">
        <v>1121.8946886429501</v>
      </c>
      <c r="H101" s="37">
        <v>1135.9260249142767</v>
      </c>
      <c r="I101" s="37">
        <v>1113.3094253483368</v>
      </c>
      <c r="J101" s="37">
        <v>1142.584658302859</v>
      </c>
      <c r="K101" s="37">
        <v>1094.7342048422418</v>
      </c>
      <c r="L101" s="37">
        <v>1154.9957533130946</v>
      </c>
      <c r="M101" s="37">
        <v>1219.2360694103095</v>
      </c>
      <c r="N101" s="37">
        <v>1234.1437932410793</v>
      </c>
      <c r="O101" s="37">
        <v>1266.0450648795681</v>
      </c>
      <c r="P101" s="37">
        <v>1278.3008686054213</v>
      </c>
      <c r="Q101" s="37">
        <v>1266.2261963687481</v>
      </c>
      <c r="R101" s="37">
        <v>1209.1713239489225</v>
      </c>
      <c r="S101" s="37">
        <v>1156.6205824773681</v>
      </c>
      <c r="T101" s="37">
        <v>1144.4550561620672</v>
      </c>
      <c r="U101" s="37">
        <v>1159.6444875652701</v>
      </c>
      <c r="V101" s="37">
        <v>1166.5439776852911</v>
      </c>
      <c r="W101" s="37">
        <v>1086.176125961101</v>
      </c>
      <c r="X101" s="37">
        <v>1120.2102978301707</v>
      </c>
      <c r="Y101" s="37">
        <v>1202.0373854632537</v>
      </c>
      <c r="Z101" s="37">
        <v>1107.5151770395053</v>
      </c>
      <c r="AA101" s="37">
        <v>1088.9419412913621</v>
      </c>
      <c r="AB101" s="37">
        <v>1040.6157641370062</v>
      </c>
      <c r="AC101" s="37">
        <v>1074.651448934671</v>
      </c>
      <c r="AD101" s="37">
        <v>1050.4324867699977</v>
      </c>
      <c r="AE101" s="37">
        <v>1116.1993924481008</v>
      </c>
      <c r="AF101" s="37">
        <v>1103.8669419881255</v>
      </c>
      <c r="AG101" s="37">
        <v>1118.1892963849571</v>
      </c>
      <c r="AH101" s="37">
        <v>1032.1720398971852</v>
      </c>
      <c r="AI101" s="37">
        <v>1005.0895772188255</v>
      </c>
      <c r="AJ101" s="37">
        <v>952.00611015072184</v>
      </c>
      <c r="AK101" s="37">
        <v>894.97561882596779</v>
      </c>
      <c r="AL101" s="37">
        <v>920.96603765539362</v>
      </c>
      <c r="AM101" s="37">
        <v>917.95922814909432</v>
      </c>
      <c r="AN101" s="37">
        <v>939.27413255916076</v>
      </c>
      <c r="AO101" s="37">
        <v>974.6245575179255</v>
      </c>
      <c r="AP101" s="37">
        <v>1006.0652120053261</v>
      </c>
      <c r="AQ101" s="37">
        <v>1057.2689826331573</v>
      </c>
      <c r="AR101" s="37">
        <v>1039.7079236270054</v>
      </c>
      <c r="AS101" s="37">
        <v>1065.5512535306727</v>
      </c>
      <c r="AT101" s="37">
        <v>1093.4177173125386</v>
      </c>
      <c r="AU101" s="37">
        <v>1063.5764340643034</v>
      </c>
      <c r="AV101" s="37">
        <v>1061.6661809445804</v>
      </c>
      <c r="AW101" s="37">
        <v>1088.591903215578</v>
      </c>
      <c r="AX101" s="37">
        <v>1054.0971131209019</v>
      </c>
      <c r="AY101" s="37">
        <v>1039.5569696091875</v>
      </c>
      <c r="AZ101" s="37">
        <v>1070.5306451971448</v>
      </c>
      <c r="BA101" s="37">
        <v>1013.6114126581281</v>
      </c>
      <c r="BB101" s="37">
        <v>1025.0866509079467</v>
      </c>
      <c r="BC101" s="37">
        <v>991.00319272985632</v>
      </c>
      <c r="BD101" s="37">
        <v>990.95164005513266</v>
      </c>
      <c r="BE101" s="37">
        <v>1008.7515727874502</v>
      </c>
      <c r="BF101" s="37">
        <v>929.73641236695539</v>
      </c>
      <c r="BG101" s="37">
        <v>929.21605659697354</v>
      </c>
      <c r="BH101" s="37">
        <v>920.39061862023527</v>
      </c>
      <c r="BI101" s="37">
        <v>933.97922725214755</v>
      </c>
      <c r="BJ101" s="37">
        <v>945.44753724056523</v>
      </c>
      <c r="BK101" s="37">
        <v>952.70403767367134</v>
      </c>
      <c r="BL101" s="37">
        <v>906.29075739196935</v>
      </c>
      <c r="BM101" s="37">
        <v>857.79969194338207</v>
      </c>
      <c r="BN101" s="37">
        <v>855.89019580730542</v>
      </c>
      <c r="BO101" s="37">
        <v>874.5883425524969</v>
      </c>
      <c r="BP101" s="37">
        <v>866.44940182020878</v>
      </c>
      <c r="BQ101" s="37">
        <v>853.84898028929842</v>
      </c>
      <c r="BR101" s="37">
        <v>825.04356043328994</v>
      </c>
      <c r="BS101" s="37">
        <v>845.09035513661695</v>
      </c>
      <c r="BT101" s="37">
        <v>830.20795281607957</v>
      </c>
      <c r="BU101" s="37">
        <v>812.49321910345532</v>
      </c>
      <c r="BV101" s="37">
        <v>793.66895787414785</v>
      </c>
      <c r="BW101" s="37">
        <v>783.76043454398837</v>
      </c>
      <c r="BX101" s="37">
        <v>783.90587709861188</v>
      </c>
      <c r="BY101" s="37">
        <v>777.70996276141898</v>
      </c>
      <c r="BZ101" s="37">
        <v>749.21941406188409</v>
      </c>
      <c r="CA101" s="37">
        <v>738.83870776564777</v>
      </c>
      <c r="CB101" s="37">
        <v>736.51937647927548</v>
      </c>
      <c r="CC101" s="37">
        <v>734.06679512555684</v>
      </c>
      <c r="CD101" s="37">
        <v>708.99479378132492</v>
      </c>
      <c r="CE101" s="37">
        <v>711.90916629828519</v>
      </c>
      <c r="CF101" s="37">
        <v>716.58616661168173</v>
      </c>
      <c r="CG101" s="37">
        <v>689.88072610398751</v>
      </c>
      <c r="CH101" s="37">
        <v>689.32253511443162</v>
      </c>
      <c r="CI101" s="37">
        <v>673.68756889943404</v>
      </c>
      <c r="CJ101" s="37">
        <v>652.2185310333216</v>
      </c>
      <c r="CK101" s="37">
        <v>643.42094671050313</v>
      </c>
      <c r="CL101" s="37">
        <v>642.96917092834781</v>
      </c>
      <c r="CM101" s="37">
        <v>630.71914056185028</v>
      </c>
      <c r="CN101" s="37">
        <v>633.79967338107349</v>
      </c>
      <c r="CO101" s="37">
        <v>653.27619972848163</v>
      </c>
      <c r="CP101" s="37">
        <v>658.59701236798219</v>
      </c>
      <c r="CQ101" s="37">
        <v>642.76749151290369</v>
      </c>
      <c r="CR101" s="37">
        <v>629.33579141823407</v>
      </c>
      <c r="CS101" s="37">
        <v>616.00559907262482</v>
      </c>
      <c r="CT101" s="37">
        <v>604.69170920117824</v>
      </c>
      <c r="CU101" s="37">
        <v>626.14994888469482</v>
      </c>
      <c r="CV101" s="37">
        <v>624.57562777877672</v>
      </c>
      <c r="CW101" s="37">
        <v>630.66756093888432</v>
      </c>
      <c r="CX101" s="37">
        <v>634.55668580890767</v>
      </c>
      <c r="CY101" s="37">
        <v>637.52738861019941</v>
      </c>
      <c r="CZ101" s="37">
        <v>643.98198989630362</v>
      </c>
      <c r="DA101" s="37">
        <v>672.08271944666342</v>
      </c>
      <c r="DB101" s="37">
        <v>673.49030928345962</v>
      </c>
      <c r="DC101" s="37">
        <v>650.91016163287975</v>
      </c>
      <c r="DD101" s="37">
        <v>661.02837852874734</v>
      </c>
      <c r="DE101" s="37">
        <v>663.49895851800886</v>
      </c>
      <c r="DF101" s="37">
        <v>677.11881597329921</v>
      </c>
      <c r="DG101" s="37">
        <v>680.35089566062527</v>
      </c>
      <c r="DH101" s="37">
        <v>683.70560224838675</v>
      </c>
      <c r="DI101" s="37">
        <v>677.72498445352562</v>
      </c>
      <c r="DJ101" s="37">
        <v>655.93282592151934</v>
      </c>
      <c r="DK101" s="37">
        <v>631.83486129051789</v>
      </c>
      <c r="DL101" s="37">
        <v>659.23177448928482</v>
      </c>
      <c r="DM101" s="37">
        <v>673.45380992884236</v>
      </c>
      <c r="DN101" s="37">
        <v>677.38654237897345</v>
      </c>
      <c r="DO101" s="37">
        <v>670.96837274473955</v>
      </c>
      <c r="DP101" s="37">
        <v>697.17335456556521</v>
      </c>
      <c r="DQ101" s="37">
        <v>707.95945861525706</v>
      </c>
      <c r="DR101" s="37">
        <v>715.61385350479554</v>
      </c>
      <c r="DS101" s="37">
        <v>714.97766700262423</v>
      </c>
      <c r="DT101" s="37">
        <v>710.45844364237485</v>
      </c>
      <c r="DU101" s="37">
        <v>699.97118505856417</v>
      </c>
      <c r="DV101" s="37">
        <v>725.62900612075737</v>
      </c>
      <c r="DW101" s="37">
        <v>733.20761113863398</v>
      </c>
      <c r="DX101" s="37">
        <v>745.14339952048351</v>
      </c>
      <c r="DY101" s="37">
        <v>735.22548282035086</v>
      </c>
      <c r="DZ101" s="37">
        <v>739.77063688831436</v>
      </c>
      <c r="EA101" s="37">
        <v>735.41840755791384</v>
      </c>
      <c r="EB101" s="37">
        <v>705.46939171918507</v>
      </c>
      <c r="EC101" s="37">
        <v>693.22510436110781</v>
      </c>
      <c r="ED101" s="37">
        <v>698.0348132055949</v>
      </c>
      <c r="EE101" s="37">
        <v>693.29046975774179</v>
      </c>
      <c r="EF101" s="37">
        <v>709.50333441417638</v>
      </c>
      <c r="EG101" s="37">
        <v>716.61776422776973</v>
      </c>
      <c r="EH101" s="37">
        <v>717.68224758812346</v>
      </c>
      <c r="EI101" s="37">
        <v>719.1812381047107</v>
      </c>
      <c r="EJ101" s="37">
        <v>726.71723521007686</v>
      </c>
      <c r="EK101" s="37">
        <v>735.3901402980556</v>
      </c>
      <c r="EL101" s="37">
        <v>714.57102844675717</v>
      </c>
      <c r="EM101" s="37">
        <v>716.38039940886767</v>
      </c>
      <c r="EN101" s="37">
        <v>737.32389134488506</v>
      </c>
      <c r="EO101" s="37">
        <v>773.55741800791452</v>
      </c>
      <c r="EP101" s="37">
        <v>787.48194130423781</v>
      </c>
      <c r="EQ101" s="37">
        <v>776.92424668555304</v>
      </c>
      <c r="ER101" s="37">
        <v>796.87055811817913</v>
      </c>
      <c r="ES101" s="37">
        <v>788.25193078719883</v>
      </c>
      <c r="ET101" s="37">
        <v>804.57525698378629</v>
      </c>
      <c r="EU101" s="37">
        <v>799.27060894956935</v>
      </c>
      <c r="EV101" s="37">
        <v>816.92311452773856</v>
      </c>
      <c r="EW101" s="37">
        <v>831.55378760235669</v>
      </c>
      <c r="EX101" s="37">
        <v>846.55829914744231</v>
      </c>
      <c r="EY101" s="37">
        <v>861.14578884952368</v>
      </c>
      <c r="EZ101" s="37">
        <v>830.66303629119284</v>
      </c>
      <c r="FA101" s="37">
        <v>847.06432543480082</v>
      </c>
      <c r="FB101" s="37">
        <v>839.90808749312134</v>
      </c>
      <c r="FC101" s="37">
        <v>831.59818527731125</v>
      </c>
      <c r="FD101" s="37">
        <v>823.83671636523684</v>
      </c>
      <c r="FE101" s="37">
        <v>804.84313738732294</v>
      </c>
      <c r="FF101" s="37">
        <v>799.11233940780073</v>
      </c>
      <c r="FG101" s="37">
        <v>784.10200865173067</v>
      </c>
      <c r="FH101" s="37">
        <v>768.99406723689594</v>
      </c>
      <c r="FI101" s="37">
        <v>777.01849815096944</v>
      </c>
      <c r="FJ101" s="37">
        <v>782.09618531035574</v>
      </c>
      <c r="FK101" s="37">
        <v>775.74970675706948</v>
      </c>
      <c r="FL101" s="37">
        <v>777.76435570424201</v>
      </c>
      <c r="FM101" s="37">
        <v>775.4283936762082</v>
      </c>
      <c r="FN101" s="37">
        <v>780.34444712816003</v>
      </c>
      <c r="FO101" s="37">
        <v>744.67329356429889</v>
      </c>
      <c r="FP101" s="37">
        <v>759.21927830789593</v>
      </c>
      <c r="FQ101" s="37">
        <v>771.18745035176494</v>
      </c>
      <c r="FR101" s="37">
        <v>775.63952688331142</v>
      </c>
      <c r="FS101" s="37">
        <v>776.65835876807091</v>
      </c>
      <c r="FT101" s="37">
        <v>766.22579159645443</v>
      </c>
      <c r="FU101" s="37">
        <v>766.0603594140407</v>
      </c>
      <c r="FV101" s="37">
        <v>767.39742481121777</v>
      </c>
      <c r="FW101" s="37">
        <v>786.6679973666046</v>
      </c>
      <c r="FX101" s="37">
        <v>743.61291497910042</v>
      </c>
      <c r="FY101" s="37">
        <v>760.07073762351263</v>
      </c>
      <c r="FZ101" s="37">
        <v>756.34030700319749</v>
      </c>
      <c r="GA101" s="37">
        <v>736.23924319008665</v>
      </c>
      <c r="GB101" s="37">
        <v>718.71187736799084</v>
      </c>
      <c r="GC101" s="37">
        <v>712.62950917453202</v>
      </c>
      <c r="GD101" s="37">
        <v>721.66769068557812</v>
      </c>
      <c r="GE101" s="37">
        <v>717.60990186653066</v>
      </c>
      <c r="GF101" s="37">
        <v>744.66742643644625</v>
      </c>
      <c r="GG101" s="37">
        <v>737.59817269017174</v>
      </c>
      <c r="GH101" s="37">
        <v>746.35225512241527</v>
      </c>
      <c r="GI101" s="37">
        <v>758.40622619744397</v>
      </c>
      <c r="GJ101" s="37">
        <v>751.44680395092689</v>
      </c>
      <c r="GK101" s="37">
        <v>728.02232751996667</v>
      </c>
      <c r="GL101" s="37">
        <v>744.73268797213336</v>
      </c>
      <c r="GM101" s="37">
        <v>716.85717800436225</v>
      </c>
      <c r="GN101" s="37">
        <v>724.27751746021602</v>
      </c>
      <c r="GO101" s="37">
        <v>734.75169412932826</v>
      </c>
      <c r="GP101" s="37">
        <v>751.23291411207026</v>
      </c>
      <c r="GQ101" s="37">
        <v>741.26066592191205</v>
      </c>
      <c r="GR101" s="37">
        <v>739.49810813962915</v>
      </c>
      <c r="GS101" s="37">
        <v>740.03077730255018</v>
      </c>
      <c r="GT101" s="37">
        <v>746.63512699756927</v>
      </c>
      <c r="GU101" s="37">
        <v>737.70731641228451</v>
      </c>
      <c r="GV101" s="37">
        <v>742.28627897802585</v>
      </c>
      <c r="GW101" s="37">
        <v>747.59019576462288</v>
      </c>
      <c r="GX101" s="37">
        <v>764.15871497572164</v>
      </c>
      <c r="GY101" s="37">
        <v>773.37083102239046</v>
      </c>
      <c r="GZ101" s="37">
        <v>758.05613317085624</v>
      </c>
      <c r="HA101" s="37">
        <v>768.45177952356971</v>
      </c>
      <c r="HB101" s="37">
        <v>767.44287906722241</v>
      </c>
      <c r="HC101" s="37">
        <v>761.68449098977533</v>
      </c>
      <c r="HD101" s="37">
        <v>778.33558132949634</v>
      </c>
      <c r="HE101" s="37">
        <v>771.42074530783464</v>
      </c>
      <c r="HF101" s="37">
        <v>763.78870108047795</v>
      </c>
      <c r="HG101" s="37">
        <v>730.34728513761002</v>
      </c>
      <c r="HH101" s="37">
        <v>706.2107483315483</v>
      </c>
      <c r="HI101" s="37">
        <v>723.13265276244454</v>
      </c>
      <c r="HJ101" s="37">
        <v>727.99818098365847</v>
      </c>
      <c r="HK101" s="37">
        <v>722.26848843609923</v>
      </c>
      <c r="HL101" s="37">
        <v>742.14169571688615</v>
      </c>
      <c r="HM101" s="37">
        <v>719.32338457541198</v>
      </c>
      <c r="HN101" s="37">
        <v>716.57084098792723</v>
      </c>
      <c r="HO101" s="37">
        <v>711.41151801422336</v>
      </c>
      <c r="HP101" s="37">
        <v>715.55366649211544</v>
      </c>
      <c r="HQ101" s="37">
        <v>701.25615032642099</v>
      </c>
      <c r="HR101" s="37">
        <v>710.33310577615714</v>
      </c>
      <c r="HS101" s="37">
        <v>711.73922706528265</v>
      </c>
      <c r="HT101" s="37">
        <v>701.92996542707988</v>
      </c>
      <c r="HU101" s="37">
        <v>744.36962957105402</v>
      </c>
      <c r="HV101" s="37">
        <v>743.34155681713935</v>
      </c>
      <c r="HW101" s="37">
        <v>756.37220048192717</v>
      </c>
      <c r="HX101" s="37">
        <v>757.93212142238838</v>
      </c>
      <c r="HY101" s="37">
        <v>774.34936513904324</v>
      </c>
      <c r="HZ101" s="37">
        <v>770.9407701996688</v>
      </c>
      <c r="IA101" s="37">
        <v>761.52875670496951</v>
      </c>
      <c r="IB101" s="37">
        <v>752.5019743166755</v>
      </c>
      <c r="IC101" s="37">
        <v>775.80370127770311</v>
      </c>
      <c r="ID101" s="37">
        <v>740.13504822796153</v>
      </c>
      <c r="IE101" s="37">
        <v>735.51082538591334</v>
      </c>
      <c r="IF101" s="37">
        <v>739.20683610795072</v>
      </c>
      <c r="IG101" s="37">
        <v>727.13260149965799</v>
      </c>
      <c r="IH101" s="37">
        <v>732.90908901397324</v>
      </c>
      <c r="II101" s="37">
        <v>713.41711151725247</v>
      </c>
      <c r="IJ101" s="37">
        <v>696.02610781373369</v>
      </c>
      <c r="IK101" s="37">
        <v>720.21091634066056</v>
      </c>
      <c r="IL101" s="37">
        <v>704.35428599888974</v>
      </c>
      <c r="IM101" s="37">
        <v>727.56146831084322</v>
      </c>
      <c r="IN101" s="37">
        <v>724.65208392118097</v>
      </c>
    </row>
    <row r="102" spans="1:248" x14ac:dyDescent="0.2">
      <c r="D102" s="42" cm="1">
        <f t="array" aca="1" ref="D102" ca="1">+price2</f>
        <v>657.66340535494203</v>
      </c>
      <c r="F102" s="76">
        <v>97</v>
      </c>
      <c r="G102" s="37">
        <v>1121.8946886429501</v>
      </c>
      <c r="H102" s="37">
        <v>1077.5396298147523</v>
      </c>
      <c r="I102" s="37">
        <v>1071.6099826794891</v>
      </c>
      <c r="J102" s="37">
        <v>1065.4754165436909</v>
      </c>
      <c r="K102" s="37">
        <v>1055.0893816800317</v>
      </c>
      <c r="L102" s="37">
        <v>1057.3540621142206</v>
      </c>
      <c r="M102" s="37">
        <v>1075.2620280076237</v>
      </c>
      <c r="N102" s="37">
        <v>1131.4337911545892</v>
      </c>
      <c r="O102" s="37">
        <v>1155.2610671918414</v>
      </c>
      <c r="P102" s="37">
        <v>1122.7878928728046</v>
      </c>
      <c r="Q102" s="37">
        <v>1076.0450206937849</v>
      </c>
      <c r="R102" s="37">
        <v>1039.4847795453366</v>
      </c>
      <c r="S102" s="37">
        <v>1077.9796960218171</v>
      </c>
      <c r="T102" s="37">
        <v>1088.2190594939843</v>
      </c>
      <c r="U102" s="37">
        <v>1163.9452559751726</v>
      </c>
      <c r="V102" s="37">
        <v>1156.4208909074619</v>
      </c>
      <c r="W102" s="37">
        <v>1183.3478113277151</v>
      </c>
      <c r="X102" s="37">
        <v>1228.0321797623521</v>
      </c>
      <c r="Y102" s="37">
        <v>1199.642754574224</v>
      </c>
      <c r="Z102" s="37">
        <v>1180.279139487255</v>
      </c>
      <c r="AA102" s="37">
        <v>1144.4296457506823</v>
      </c>
      <c r="AB102" s="37">
        <v>1230.2408242568956</v>
      </c>
      <c r="AC102" s="37">
        <v>1285.2128802066609</v>
      </c>
      <c r="AD102" s="37">
        <v>1306.9410725774007</v>
      </c>
      <c r="AE102" s="37">
        <v>1294.0110078669004</v>
      </c>
      <c r="AF102" s="37">
        <v>1233.1464258265369</v>
      </c>
      <c r="AG102" s="37">
        <v>1214.19420496868</v>
      </c>
      <c r="AH102" s="37">
        <v>1246.7211989386537</v>
      </c>
      <c r="AI102" s="37">
        <v>1213.3382018869406</v>
      </c>
      <c r="AJ102" s="37">
        <v>1233.1388336056425</v>
      </c>
      <c r="AK102" s="37">
        <v>1271.253884819314</v>
      </c>
      <c r="AL102" s="37">
        <v>1271.3949895208893</v>
      </c>
      <c r="AM102" s="37">
        <v>1260.2827041103667</v>
      </c>
      <c r="AN102" s="37">
        <v>1303.6505047664994</v>
      </c>
      <c r="AO102" s="37">
        <v>1294.6958011811419</v>
      </c>
      <c r="AP102" s="37">
        <v>1329.1139141300939</v>
      </c>
      <c r="AQ102" s="37">
        <v>1364.6379223089252</v>
      </c>
      <c r="AR102" s="37">
        <v>1373.4494129232221</v>
      </c>
      <c r="AS102" s="37">
        <v>1374.0477287435388</v>
      </c>
      <c r="AT102" s="37">
        <v>1338.6788192326881</v>
      </c>
      <c r="AU102" s="37">
        <v>1351.650333894853</v>
      </c>
      <c r="AV102" s="37">
        <v>1336.4750897659981</v>
      </c>
      <c r="AW102" s="37">
        <v>1328.5044545942283</v>
      </c>
      <c r="AX102" s="37">
        <v>1321.4894677311224</v>
      </c>
      <c r="AY102" s="37">
        <v>1309.6456976489446</v>
      </c>
      <c r="AZ102" s="37">
        <v>1340.0312516466897</v>
      </c>
      <c r="BA102" s="37">
        <v>1322.4490773478126</v>
      </c>
      <c r="BB102" s="37">
        <v>1420.5822717290041</v>
      </c>
      <c r="BC102" s="37">
        <v>1400.3287294192894</v>
      </c>
      <c r="BD102" s="37">
        <v>1383.0873138598538</v>
      </c>
      <c r="BE102" s="37">
        <v>1423.6842695817045</v>
      </c>
      <c r="BF102" s="37">
        <v>1464.2092835992362</v>
      </c>
      <c r="BG102" s="37">
        <v>1453.9342850203298</v>
      </c>
      <c r="BH102" s="37">
        <v>1456.1097157030163</v>
      </c>
      <c r="BI102" s="37">
        <v>1500.7479577264123</v>
      </c>
      <c r="BJ102" s="37">
        <v>1498.209358259393</v>
      </c>
      <c r="BK102" s="37">
        <v>1474.0690289734512</v>
      </c>
      <c r="BL102" s="37">
        <v>1452.0917541119547</v>
      </c>
      <c r="BM102" s="37">
        <v>1396.4814575969706</v>
      </c>
      <c r="BN102" s="37">
        <v>1381.5180396188027</v>
      </c>
      <c r="BO102" s="37">
        <v>1363.3200633055328</v>
      </c>
      <c r="BP102" s="37">
        <v>1293.9030090630338</v>
      </c>
      <c r="BQ102" s="37">
        <v>1261.6926477273018</v>
      </c>
      <c r="BR102" s="37">
        <v>1315.5229443164546</v>
      </c>
      <c r="BS102" s="37">
        <v>1316.9781767642833</v>
      </c>
      <c r="BT102" s="37">
        <v>1297.4500922987504</v>
      </c>
      <c r="BU102" s="37">
        <v>1278.4085316684782</v>
      </c>
      <c r="BV102" s="37">
        <v>1279.7571706459664</v>
      </c>
      <c r="BW102" s="37">
        <v>1332.3006251125009</v>
      </c>
      <c r="BX102" s="37">
        <v>1298.3852046228108</v>
      </c>
      <c r="BY102" s="37">
        <v>1314.4284360379777</v>
      </c>
      <c r="BZ102" s="37">
        <v>1321.1628660450642</v>
      </c>
      <c r="CA102" s="37">
        <v>1309.0046875328505</v>
      </c>
      <c r="CB102" s="37">
        <v>1325.8631601446311</v>
      </c>
      <c r="CC102" s="37">
        <v>1360.1370129584743</v>
      </c>
      <c r="CD102" s="37">
        <v>1416.951821786841</v>
      </c>
      <c r="CE102" s="37">
        <v>1484.9324308386033</v>
      </c>
      <c r="CF102" s="37">
        <v>1492.2215792063741</v>
      </c>
      <c r="CG102" s="37">
        <v>1432.41534232355</v>
      </c>
      <c r="CH102" s="37">
        <v>1430.7901526484434</v>
      </c>
      <c r="CI102" s="37">
        <v>1432.5510009048285</v>
      </c>
      <c r="CJ102" s="37">
        <v>1398.5498961513022</v>
      </c>
      <c r="CK102" s="37">
        <v>1475.6239078487724</v>
      </c>
      <c r="CL102" s="37">
        <v>1372.5558944190198</v>
      </c>
      <c r="CM102" s="37">
        <v>1375.6150790312595</v>
      </c>
      <c r="CN102" s="37">
        <v>1349.8138324656497</v>
      </c>
      <c r="CO102" s="37">
        <v>1364.0046657946998</v>
      </c>
      <c r="CP102" s="37">
        <v>1355.5127420001816</v>
      </c>
      <c r="CQ102" s="37">
        <v>1440.3744061034163</v>
      </c>
      <c r="CR102" s="37">
        <v>1358.4940327299132</v>
      </c>
      <c r="CS102" s="37">
        <v>1328.5109111028532</v>
      </c>
      <c r="CT102" s="37">
        <v>1288.0045831824971</v>
      </c>
      <c r="CU102" s="37">
        <v>1302.3486722887706</v>
      </c>
      <c r="CV102" s="37">
        <v>1283.6958244635919</v>
      </c>
      <c r="CW102" s="37">
        <v>1276.1868963798129</v>
      </c>
      <c r="CX102" s="37">
        <v>1288.7529519032103</v>
      </c>
      <c r="CY102" s="37">
        <v>1319.1341355876184</v>
      </c>
      <c r="CZ102" s="37">
        <v>1377.1060228983006</v>
      </c>
      <c r="DA102" s="37">
        <v>1350.4599631619337</v>
      </c>
      <c r="DB102" s="37">
        <v>1339.5362868485593</v>
      </c>
      <c r="DC102" s="37">
        <v>1306.8875469848672</v>
      </c>
      <c r="DD102" s="37">
        <v>1381.7747711150193</v>
      </c>
      <c r="DE102" s="37">
        <v>1355.0810571626264</v>
      </c>
      <c r="DF102" s="37">
        <v>1385.0260502906899</v>
      </c>
      <c r="DG102" s="37">
        <v>1399.5489133380397</v>
      </c>
      <c r="DH102" s="37">
        <v>1363.1617426751295</v>
      </c>
      <c r="DI102" s="37">
        <v>1335.8311213155609</v>
      </c>
      <c r="DJ102" s="37">
        <v>1326.0835659567676</v>
      </c>
      <c r="DK102" s="37">
        <v>1377.3871656695424</v>
      </c>
      <c r="DL102" s="37">
        <v>1411.4875833041633</v>
      </c>
      <c r="DM102" s="37">
        <v>1433.1420444977989</v>
      </c>
      <c r="DN102" s="37">
        <v>1459.7799409736936</v>
      </c>
      <c r="DO102" s="37">
        <v>1410.0883503178929</v>
      </c>
      <c r="DP102" s="37">
        <v>1443.3373841236589</v>
      </c>
      <c r="DQ102" s="37">
        <v>1398.4277611861285</v>
      </c>
      <c r="DR102" s="37">
        <v>1385.3256241581494</v>
      </c>
      <c r="DS102" s="37">
        <v>1433.8825952802556</v>
      </c>
      <c r="DT102" s="37">
        <v>1367.4657157860233</v>
      </c>
      <c r="DU102" s="37">
        <v>1410.7671012844717</v>
      </c>
      <c r="DV102" s="37">
        <v>1438.4063608917638</v>
      </c>
      <c r="DW102" s="37">
        <v>1440.9689809115289</v>
      </c>
      <c r="DX102" s="37">
        <v>1312.9119763323524</v>
      </c>
      <c r="DY102" s="37">
        <v>1352.3556704781633</v>
      </c>
      <c r="DZ102" s="37">
        <v>1311.2579797344408</v>
      </c>
      <c r="EA102" s="37">
        <v>1326.3004487207338</v>
      </c>
      <c r="EB102" s="37">
        <v>1335.0453326382672</v>
      </c>
      <c r="EC102" s="37">
        <v>1354.4001030332499</v>
      </c>
      <c r="ED102" s="37">
        <v>1326.6374594134695</v>
      </c>
      <c r="EE102" s="37">
        <v>1309.5525705830421</v>
      </c>
      <c r="EF102" s="37">
        <v>1243.9626030079007</v>
      </c>
      <c r="EG102" s="37">
        <v>1235.1043124105811</v>
      </c>
      <c r="EH102" s="37">
        <v>1282.7813094766582</v>
      </c>
      <c r="EI102" s="37">
        <v>1251.0081405121759</v>
      </c>
      <c r="EJ102" s="37">
        <v>1270.7115891038529</v>
      </c>
      <c r="EK102" s="37">
        <v>1352.5222282910122</v>
      </c>
      <c r="EL102" s="37">
        <v>1395.8153804941121</v>
      </c>
      <c r="EM102" s="37">
        <v>1368.5263252396692</v>
      </c>
      <c r="EN102" s="37">
        <v>1363.7854055432022</v>
      </c>
      <c r="EO102" s="37">
        <v>1372.2175985858698</v>
      </c>
      <c r="EP102" s="37">
        <v>1363.5103455465999</v>
      </c>
      <c r="EQ102" s="37">
        <v>1346.3371789138359</v>
      </c>
      <c r="ER102" s="37">
        <v>1405.7458165777302</v>
      </c>
      <c r="ES102" s="37">
        <v>1402.2755825697141</v>
      </c>
      <c r="ET102" s="37">
        <v>1445.7293154073159</v>
      </c>
      <c r="EU102" s="37">
        <v>1436.8291146002398</v>
      </c>
      <c r="EV102" s="37">
        <v>1348.7447187193327</v>
      </c>
      <c r="EW102" s="37">
        <v>1291.6327824862569</v>
      </c>
      <c r="EX102" s="37">
        <v>1334.7781610386298</v>
      </c>
      <c r="EY102" s="37">
        <v>1234.3866592942375</v>
      </c>
      <c r="EZ102" s="37">
        <v>1252.4532043151648</v>
      </c>
      <c r="FA102" s="37">
        <v>1273.4048864117601</v>
      </c>
      <c r="FB102" s="37">
        <v>1286.4695096775715</v>
      </c>
      <c r="FC102" s="37">
        <v>1290.0222250141248</v>
      </c>
      <c r="FD102" s="37">
        <v>1234.1078208385895</v>
      </c>
      <c r="FE102" s="37">
        <v>1257.4545904182451</v>
      </c>
      <c r="FF102" s="37">
        <v>1205.5413817685078</v>
      </c>
      <c r="FG102" s="37">
        <v>1170.161563726127</v>
      </c>
      <c r="FH102" s="37">
        <v>1196.8710842667947</v>
      </c>
      <c r="FI102" s="37">
        <v>1259.2684255119827</v>
      </c>
      <c r="FJ102" s="37">
        <v>1298.0891015601796</v>
      </c>
      <c r="FK102" s="37">
        <v>1368.7528351510853</v>
      </c>
      <c r="FL102" s="37">
        <v>1385.8297654332866</v>
      </c>
      <c r="FM102" s="37">
        <v>1277.3511651647796</v>
      </c>
      <c r="FN102" s="37">
        <v>1255.2532207065265</v>
      </c>
      <c r="FO102" s="37">
        <v>1250.3186626987238</v>
      </c>
      <c r="FP102" s="37">
        <v>1155.2868727833504</v>
      </c>
      <c r="FQ102" s="37">
        <v>1122.7534234891059</v>
      </c>
      <c r="FR102" s="37">
        <v>1000.4380213542371</v>
      </c>
      <c r="FS102" s="37">
        <v>999.66773504718628</v>
      </c>
      <c r="FT102" s="37">
        <v>1039.4910887136405</v>
      </c>
      <c r="FU102" s="37">
        <v>1109.5650339027247</v>
      </c>
      <c r="FV102" s="37">
        <v>1126.2751275548831</v>
      </c>
      <c r="FW102" s="37">
        <v>1134.9016538481849</v>
      </c>
      <c r="FX102" s="37">
        <v>1172.5284388569273</v>
      </c>
      <c r="FY102" s="37">
        <v>1136.7772030212168</v>
      </c>
      <c r="FZ102" s="37">
        <v>1088.3226835920054</v>
      </c>
      <c r="GA102" s="37">
        <v>1123.7009386998648</v>
      </c>
      <c r="GB102" s="37">
        <v>1164.7974484479741</v>
      </c>
      <c r="GC102" s="37">
        <v>1208.6030332493451</v>
      </c>
      <c r="GD102" s="37">
        <v>1170.8590335616948</v>
      </c>
      <c r="GE102" s="37">
        <v>1102.6744518234859</v>
      </c>
      <c r="GF102" s="37">
        <v>1191.7796840618416</v>
      </c>
      <c r="GG102" s="37">
        <v>1169.0684165693742</v>
      </c>
      <c r="GH102" s="37">
        <v>1236.307533289985</v>
      </c>
      <c r="GI102" s="37">
        <v>1196.1353180677177</v>
      </c>
      <c r="GJ102" s="37">
        <v>1183.5696531095671</v>
      </c>
      <c r="GK102" s="37">
        <v>1355.0520479810561</v>
      </c>
      <c r="GL102" s="37">
        <v>1415.4238893858319</v>
      </c>
      <c r="GM102" s="37">
        <v>1349.287167841642</v>
      </c>
      <c r="GN102" s="37">
        <v>1469.3849211365471</v>
      </c>
      <c r="GO102" s="37">
        <v>1525.8926205788796</v>
      </c>
      <c r="GP102" s="37">
        <v>1595.4780845210969</v>
      </c>
      <c r="GQ102" s="37">
        <v>1740.8460689684202</v>
      </c>
      <c r="GR102" s="37">
        <v>1778.3199126126242</v>
      </c>
      <c r="GS102" s="37">
        <v>1787.9143351397327</v>
      </c>
      <c r="GT102" s="37">
        <v>1746.3374620006693</v>
      </c>
      <c r="GU102" s="37">
        <v>1649.0440334414634</v>
      </c>
      <c r="GV102" s="37">
        <v>1645.6605067913936</v>
      </c>
      <c r="GW102" s="37">
        <v>1639.4441948322562</v>
      </c>
      <c r="GX102" s="37">
        <v>1578.9379396366635</v>
      </c>
      <c r="GY102" s="37">
        <v>1522.7941581440518</v>
      </c>
      <c r="GZ102" s="37">
        <v>1483.7930855983329</v>
      </c>
      <c r="HA102" s="37">
        <v>1460.2462841342212</v>
      </c>
      <c r="HB102" s="37">
        <v>1431.7192140992918</v>
      </c>
      <c r="HC102" s="37">
        <v>1424.7823400248596</v>
      </c>
      <c r="HD102" s="37">
        <v>1372.4963558879438</v>
      </c>
      <c r="HE102" s="37">
        <v>1279.5778478896689</v>
      </c>
      <c r="HF102" s="37">
        <v>1260.6709752861395</v>
      </c>
      <c r="HG102" s="37">
        <v>1257.8060859727068</v>
      </c>
      <c r="HH102" s="37">
        <v>1284.3589959174808</v>
      </c>
      <c r="HI102" s="37">
        <v>1325.9802610479871</v>
      </c>
      <c r="HJ102" s="37">
        <v>1251.6260354447545</v>
      </c>
      <c r="HK102" s="37">
        <v>1219.8756076546936</v>
      </c>
      <c r="HL102" s="37">
        <v>1239.6477928960855</v>
      </c>
      <c r="HM102" s="37">
        <v>1233.9552076364964</v>
      </c>
      <c r="HN102" s="37">
        <v>1312.1335135090314</v>
      </c>
      <c r="HO102" s="37">
        <v>1439.2528088475397</v>
      </c>
      <c r="HP102" s="37">
        <v>1396.6786292112974</v>
      </c>
      <c r="HQ102" s="37">
        <v>1470.4209259084669</v>
      </c>
      <c r="HR102" s="37">
        <v>1549.16867824663</v>
      </c>
      <c r="HS102" s="37">
        <v>1518.2593744667356</v>
      </c>
      <c r="HT102" s="37">
        <v>1523.8058894540106</v>
      </c>
      <c r="HU102" s="37">
        <v>1521.9070259639423</v>
      </c>
      <c r="HV102" s="37">
        <v>1514.8444194098515</v>
      </c>
      <c r="HW102" s="37">
        <v>1610.4279589588091</v>
      </c>
      <c r="HX102" s="37">
        <v>1638.6786435828687</v>
      </c>
      <c r="HY102" s="37">
        <v>1765.167094704218</v>
      </c>
      <c r="HZ102" s="37">
        <v>1636.0134622110752</v>
      </c>
      <c r="IA102" s="37">
        <v>1634.7349645845309</v>
      </c>
      <c r="IB102" s="37">
        <v>1605.8545334733026</v>
      </c>
      <c r="IC102" s="37">
        <v>1647.6233850381273</v>
      </c>
      <c r="ID102" s="37">
        <v>1703.1994074789986</v>
      </c>
      <c r="IE102" s="37">
        <v>1715.3666140475277</v>
      </c>
      <c r="IF102" s="37">
        <v>1686.3759190005678</v>
      </c>
      <c r="IG102" s="37">
        <v>1716.4449916125898</v>
      </c>
      <c r="IH102" s="37">
        <v>1776.9148681193685</v>
      </c>
      <c r="II102" s="37">
        <v>1831.5021436939251</v>
      </c>
      <c r="IJ102" s="37">
        <v>1970.1623901202152</v>
      </c>
      <c r="IK102" s="37">
        <v>1993.4347013065142</v>
      </c>
      <c r="IL102" s="37">
        <v>1882.1753005482792</v>
      </c>
      <c r="IM102" s="37">
        <v>2004.0108819601141</v>
      </c>
      <c r="IN102" s="37">
        <v>2016.2873992129919</v>
      </c>
    </row>
    <row r="103" spans="1:248" x14ac:dyDescent="0.2">
      <c r="D103" s="42" cm="1">
        <f t="array" aca="1" ref="D103" ca="1">+price2</f>
        <v>0</v>
      </c>
      <c r="F103" s="76">
        <v>98</v>
      </c>
      <c r="G103" s="37">
        <v>1121.8946886429501</v>
      </c>
      <c r="H103" s="37">
        <v>1097.2464254056567</v>
      </c>
      <c r="I103" s="37">
        <v>1124.8662994008964</v>
      </c>
      <c r="J103" s="37">
        <v>1140.6757291660272</v>
      </c>
      <c r="K103" s="37">
        <v>1143.6100297940666</v>
      </c>
      <c r="L103" s="37">
        <v>1117.5195133931581</v>
      </c>
      <c r="M103" s="37">
        <v>1125.279559769479</v>
      </c>
      <c r="N103" s="37">
        <v>1164.6496988362385</v>
      </c>
      <c r="O103" s="37">
        <v>1095.3975223582777</v>
      </c>
      <c r="P103" s="37">
        <v>1104.6123896563006</v>
      </c>
      <c r="Q103" s="37">
        <v>1142.7896701483196</v>
      </c>
      <c r="R103" s="37">
        <v>1175.4845662874134</v>
      </c>
      <c r="S103" s="37">
        <v>1138.441111786803</v>
      </c>
      <c r="T103" s="37">
        <v>1136.1926049430904</v>
      </c>
      <c r="U103" s="37">
        <v>1167.4325896894504</v>
      </c>
      <c r="V103" s="37">
        <v>1151.9007385134873</v>
      </c>
      <c r="W103" s="37">
        <v>1179.4505700209672</v>
      </c>
      <c r="X103" s="37">
        <v>1181.0731315644236</v>
      </c>
      <c r="Y103" s="37">
        <v>1160.0092739504043</v>
      </c>
      <c r="Z103" s="37">
        <v>1146.6102754931749</v>
      </c>
      <c r="AA103" s="37">
        <v>1134.6170619189404</v>
      </c>
      <c r="AB103" s="37">
        <v>1131.6509362668123</v>
      </c>
      <c r="AC103" s="37">
        <v>1115.4145790217481</v>
      </c>
      <c r="AD103" s="37">
        <v>1106.8930281152743</v>
      </c>
      <c r="AE103" s="37">
        <v>1122.4488731790816</v>
      </c>
      <c r="AF103" s="37">
        <v>1071.5463467455411</v>
      </c>
      <c r="AG103" s="37">
        <v>1081.9669258735075</v>
      </c>
      <c r="AH103" s="37">
        <v>1015.1963337917163</v>
      </c>
      <c r="AI103" s="37">
        <v>1026.4498793421549</v>
      </c>
      <c r="AJ103" s="37">
        <v>992.27626975641363</v>
      </c>
      <c r="AK103" s="37">
        <v>970.01133424510476</v>
      </c>
      <c r="AL103" s="37">
        <v>972.51460958937639</v>
      </c>
      <c r="AM103" s="37">
        <v>979.71918728942956</v>
      </c>
      <c r="AN103" s="37">
        <v>957.93393843691604</v>
      </c>
      <c r="AO103" s="37">
        <v>906.59635916651484</v>
      </c>
      <c r="AP103" s="37">
        <v>934.11944107005536</v>
      </c>
      <c r="AQ103" s="37">
        <v>955.5206519662097</v>
      </c>
      <c r="AR103" s="37">
        <v>990.87239859341344</v>
      </c>
      <c r="AS103" s="37">
        <v>1026.8276161537046</v>
      </c>
      <c r="AT103" s="37">
        <v>998.50326007603394</v>
      </c>
      <c r="AU103" s="37">
        <v>1029.0828951307933</v>
      </c>
      <c r="AV103" s="37">
        <v>1009.7746946767327</v>
      </c>
      <c r="AW103" s="37">
        <v>988.10321639192944</v>
      </c>
      <c r="AX103" s="37">
        <v>1009.3083536339986</v>
      </c>
      <c r="AY103" s="37">
        <v>999.15444887265926</v>
      </c>
      <c r="AZ103" s="37">
        <v>1013.5456662719041</v>
      </c>
      <c r="BA103" s="37">
        <v>1066.2635541676532</v>
      </c>
      <c r="BB103" s="37">
        <v>1057.0598987231269</v>
      </c>
      <c r="BC103" s="37">
        <v>1050.189266922602</v>
      </c>
      <c r="BD103" s="37">
        <v>1048.5747268515759</v>
      </c>
      <c r="BE103" s="37">
        <v>1063.8221840448198</v>
      </c>
      <c r="BF103" s="37">
        <v>1076.0414126733899</v>
      </c>
      <c r="BG103" s="37">
        <v>1063.5077236526113</v>
      </c>
      <c r="BH103" s="37">
        <v>1129.1551920744266</v>
      </c>
      <c r="BI103" s="37">
        <v>1091.5461749202511</v>
      </c>
      <c r="BJ103" s="37">
        <v>1067.848882958793</v>
      </c>
      <c r="BK103" s="37">
        <v>1019.5877073032759</v>
      </c>
      <c r="BL103" s="37">
        <v>1020.5082578864013</v>
      </c>
      <c r="BM103" s="37">
        <v>1048.9146061427</v>
      </c>
      <c r="BN103" s="37">
        <v>990.32911362920174</v>
      </c>
      <c r="BO103" s="37">
        <v>986.38242716774823</v>
      </c>
      <c r="BP103" s="37">
        <v>1023.5348072574354</v>
      </c>
      <c r="BQ103" s="37">
        <v>1046.7249578736366</v>
      </c>
      <c r="BR103" s="37">
        <v>1040.8984925828724</v>
      </c>
      <c r="BS103" s="37">
        <v>1033.3217272169684</v>
      </c>
      <c r="BT103" s="37">
        <v>1021.1596202247794</v>
      </c>
      <c r="BU103" s="37">
        <v>1019.9945757023918</v>
      </c>
      <c r="BV103" s="37">
        <v>1020.1953938956947</v>
      </c>
      <c r="BW103" s="37">
        <v>987.41167334887405</v>
      </c>
      <c r="BX103" s="37">
        <v>978.47777997140952</v>
      </c>
      <c r="BY103" s="37">
        <v>967.47906839502195</v>
      </c>
      <c r="BZ103" s="37">
        <v>968.14426949692063</v>
      </c>
      <c r="CA103" s="37">
        <v>906.08273755301229</v>
      </c>
      <c r="CB103" s="37">
        <v>856.82220216727444</v>
      </c>
      <c r="CC103" s="37">
        <v>848.50563659146542</v>
      </c>
      <c r="CD103" s="37">
        <v>888.74520946792791</v>
      </c>
      <c r="CE103" s="37">
        <v>871.84844174069303</v>
      </c>
      <c r="CF103" s="37">
        <v>873.58671424572253</v>
      </c>
      <c r="CG103" s="37">
        <v>848.95151594728407</v>
      </c>
      <c r="CH103" s="37">
        <v>866.37384321389459</v>
      </c>
      <c r="CI103" s="37">
        <v>871.25904432653351</v>
      </c>
      <c r="CJ103" s="37">
        <v>908.4702011325345</v>
      </c>
      <c r="CK103" s="37">
        <v>925.57839531150807</v>
      </c>
      <c r="CL103" s="37">
        <v>913.10719912360616</v>
      </c>
      <c r="CM103" s="37">
        <v>920.05508901282826</v>
      </c>
      <c r="CN103" s="37">
        <v>925.34530468059108</v>
      </c>
      <c r="CO103" s="37">
        <v>910.16161661394221</v>
      </c>
      <c r="CP103" s="37">
        <v>966.30884727053842</v>
      </c>
      <c r="CQ103" s="37">
        <v>979.5946147131466</v>
      </c>
      <c r="CR103" s="37">
        <v>969.1852146236613</v>
      </c>
      <c r="CS103" s="37">
        <v>986.99907272801215</v>
      </c>
      <c r="CT103" s="37">
        <v>1019.5758981667701</v>
      </c>
      <c r="CU103" s="37">
        <v>995.81399560052864</v>
      </c>
      <c r="CV103" s="37">
        <v>980.3360927112642</v>
      </c>
      <c r="CW103" s="37">
        <v>996.13674713306318</v>
      </c>
      <c r="CX103" s="37">
        <v>987.6222495442056</v>
      </c>
      <c r="CY103" s="37">
        <v>983.88224996305485</v>
      </c>
      <c r="CZ103" s="37">
        <v>970.78041345719009</v>
      </c>
      <c r="DA103" s="37">
        <v>957.44427882411219</v>
      </c>
      <c r="DB103" s="37">
        <v>939.80322517475508</v>
      </c>
      <c r="DC103" s="37">
        <v>905.74905921233881</v>
      </c>
      <c r="DD103" s="37">
        <v>914.53399402770424</v>
      </c>
      <c r="DE103" s="37">
        <v>964.31245770624412</v>
      </c>
      <c r="DF103" s="37">
        <v>935.66122482157948</v>
      </c>
      <c r="DG103" s="37">
        <v>962.84580889032452</v>
      </c>
      <c r="DH103" s="37">
        <v>947.88497060626139</v>
      </c>
      <c r="DI103" s="37">
        <v>932.08656422484057</v>
      </c>
      <c r="DJ103" s="37">
        <v>927.85787047582483</v>
      </c>
      <c r="DK103" s="37">
        <v>893.12317091584055</v>
      </c>
      <c r="DL103" s="37">
        <v>893.72318708746059</v>
      </c>
      <c r="DM103" s="37">
        <v>865.31617484190997</v>
      </c>
      <c r="DN103" s="37">
        <v>898.16903648626578</v>
      </c>
      <c r="DO103" s="37">
        <v>890.88445832208743</v>
      </c>
      <c r="DP103" s="37">
        <v>893.68947498511534</v>
      </c>
      <c r="DQ103" s="37">
        <v>896.37303651284935</v>
      </c>
      <c r="DR103" s="37">
        <v>890.17180504074167</v>
      </c>
      <c r="DS103" s="37">
        <v>903.95510831448883</v>
      </c>
      <c r="DT103" s="37">
        <v>891.33346375554584</v>
      </c>
      <c r="DU103" s="37">
        <v>891.20235847282015</v>
      </c>
      <c r="DV103" s="37">
        <v>855.97506093532229</v>
      </c>
      <c r="DW103" s="37">
        <v>865.7111217375691</v>
      </c>
      <c r="DX103" s="37">
        <v>880.1245566828004</v>
      </c>
      <c r="DY103" s="37">
        <v>876.53780762861027</v>
      </c>
      <c r="DZ103" s="37">
        <v>831.76700755751551</v>
      </c>
      <c r="EA103" s="37">
        <v>821.71902598100883</v>
      </c>
      <c r="EB103" s="37">
        <v>805.96464682362307</v>
      </c>
      <c r="EC103" s="37">
        <v>816.67047864702147</v>
      </c>
      <c r="ED103" s="37">
        <v>790.29000559153951</v>
      </c>
      <c r="EE103" s="37">
        <v>789.81536655499622</v>
      </c>
      <c r="EF103" s="37">
        <v>776.97268170859422</v>
      </c>
      <c r="EG103" s="37">
        <v>808.5539947067814</v>
      </c>
      <c r="EH103" s="37">
        <v>788.29505047501925</v>
      </c>
      <c r="EI103" s="37">
        <v>820.98271625077132</v>
      </c>
      <c r="EJ103" s="37">
        <v>800.7598552350961</v>
      </c>
      <c r="EK103" s="37">
        <v>774.04928122788169</v>
      </c>
      <c r="EL103" s="37">
        <v>794.77376909091993</v>
      </c>
      <c r="EM103" s="37">
        <v>795.92214286706292</v>
      </c>
      <c r="EN103" s="37">
        <v>794.33427208327282</v>
      </c>
      <c r="EO103" s="37">
        <v>785.61669039271862</v>
      </c>
      <c r="EP103" s="37">
        <v>771.41428609744014</v>
      </c>
      <c r="EQ103" s="37">
        <v>745.15202353643576</v>
      </c>
      <c r="ER103" s="37">
        <v>739.05496141826995</v>
      </c>
      <c r="ES103" s="37">
        <v>734.14364606594427</v>
      </c>
      <c r="ET103" s="37">
        <v>751.02179143930368</v>
      </c>
      <c r="EU103" s="37">
        <v>745.06398088472508</v>
      </c>
      <c r="EV103" s="37">
        <v>751.05974797765555</v>
      </c>
      <c r="EW103" s="37">
        <v>761.87051160510009</v>
      </c>
      <c r="EX103" s="37">
        <v>779.44530953908452</v>
      </c>
      <c r="EY103" s="37">
        <v>797.64638017734978</v>
      </c>
      <c r="EZ103" s="37">
        <v>805.50274953051326</v>
      </c>
      <c r="FA103" s="37">
        <v>817.30338636538056</v>
      </c>
      <c r="FB103" s="37">
        <v>793.68141742418391</v>
      </c>
      <c r="FC103" s="37">
        <v>773.65591862537769</v>
      </c>
      <c r="FD103" s="37">
        <v>763.96844152149322</v>
      </c>
      <c r="FE103" s="37">
        <v>766.74749817107454</v>
      </c>
      <c r="FF103" s="37">
        <v>744.51972381634369</v>
      </c>
      <c r="FG103" s="37">
        <v>752.34787852260376</v>
      </c>
      <c r="FH103" s="37">
        <v>729.32996583623765</v>
      </c>
      <c r="FI103" s="37">
        <v>724.33027068095328</v>
      </c>
      <c r="FJ103" s="37">
        <v>693.88868154816646</v>
      </c>
      <c r="FK103" s="37">
        <v>665.67308886008732</v>
      </c>
      <c r="FL103" s="37">
        <v>662.54953964551282</v>
      </c>
      <c r="FM103" s="37">
        <v>666.25862222935348</v>
      </c>
      <c r="FN103" s="37">
        <v>663.01850688766251</v>
      </c>
      <c r="FO103" s="37">
        <v>644.5992021951447</v>
      </c>
      <c r="FP103" s="37">
        <v>658.18373907811213</v>
      </c>
      <c r="FQ103" s="37">
        <v>683.08482862418236</v>
      </c>
      <c r="FR103" s="37">
        <v>646.38892269887992</v>
      </c>
      <c r="FS103" s="37">
        <v>619.35592161623276</v>
      </c>
      <c r="FT103" s="37">
        <v>627.70521224230674</v>
      </c>
      <c r="FU103" s="37">
        <v>626.46059528698436</v>
      </c>
      <c r="FV103" s="37">
        <v>633.47061475063015</v>
      </c>
      <c r="FW103" s="37">
        <v>645.79590048595787</v>
      </c>
      <c r="FX103" s="37">
        <v>633.50411247896454</v>
      </c>
      <c r="FY103" s="37">
        <v>645.27473791549471</v>
      </c>
      <c r="FZ103" s="37">
        <v>654.14242517690104</v>
      </c>
      <c r="GA103" s="37">
        <v>647.52696935541803</v>
      </c>
      <c r="GB103" s="37">
        <v>646.38255257481865</v>
      </c>
      <c r="GC103" s="37">
        <v>675.21804805589613</v>
      </c>
      <c r="GD103" s="37">
        <v>674.3969110191274</v>
      </c>
      <c r="GE103" s="37">
        <v>634.61261317340836</v>
      </c>
      <c r="GF103" s="37">
        <v>639.22837910619046</v>
      </c>
      <c r="GG103" s="37">
        <v>640.75574474401981</v>
      </c>
      <c r="GH103" s="37">
        <v>668.91772530431433</v>
      </c>
      <c r="GI103" s="37">
        <v>677.60533157878865</v>
      </c>
      <c r="GJ103" s="37">
        <v>690.17920371244441</v>
      </c>
      <c r="GK103" s="37">
        <v>682.12130471254636</v>
      </c>
      <c r="GL103" s="37">
        <v>641.43042275489233</v>
      </c>
      <c r="GM103" s="37">
        <v>621.55656172889519</v>
      </c>
      <c r="GN103" s="37">
        <v>613.20584674014287</v>
      </c>
      <c r="GO103" s="37">
        <v>644.8481029395507</v>
      </c>
      <c r="GP103" s="37">
        <v>654.42506570618298</v>
      </c>
      <c r="GQ103" s="37">
        <v>608.53317420103633</v>
      </c>
      <c r="GR103" s="37">
        <v>574.44562283899825</v>
      </c>
      <c r="GS103" s="37">
        <v>605.44223187574903</v>
      </c>
      <c r="GT103" s="37">
        <v>615.90564979568603</v>
      </c>
      <c r="GU103" s="37">
        <v>637.72613280756525</v>
      </c>
      <c r="GV103" s="37">
        <v>662.77180141191036</v>
      </c>
      <c r="GW103" s="37">
        <v>639.9053821178552</v>
      </c>
      <c r="GX103" s="37">
        <v>647.64682053728552</v>
      </c>
      <c r="GY103" s="37">
        <v>636.16302698245408</v>
      </c>
      <c r="GZ103" s="37">
        <v>619.64070802850358</v>
      </c>
      <c r="HA103" s="37">
        <v>600.07979101490446</v>
      </c>
      <c r="HB103" s="37">
        <v>611.28833441576251</v>
      </c>
      <c r="HC103" s="37">
        <v>616.25610741177002</v>
      </c>
      <c r="HD103" s="37">
        <v>610.75792254580517</v>
      </c>
      <c r="HE103" s="37">
        <v>587.01863873367404</v>
      </c>
      <c r="HF103" s="37">
        <v>581.85813795569265</v>
      </c>
      <c r="HG103" s="37">
        <v>594.47551649814523</v>
      </c>
      <c r="HH103" s="37">
        <v>609.21356742614114</v>
      </c>
      <c r="HI103" s="37">
        <v>579.64197107812163</v>
      </c>
      <c r="HJ103" s="37">
        <v>570.35147820467364</v>
      </c>
      <c r="HK103" s="37">
        <v>556.64333790460535</v>
      </c>
      <c r="HL103" s="37">
        <v>536.70026164131332</v>
      </c>
      <c r="HM103" s="37">
        <v>525.4346007013703</v>
      </c>
      <c r="HN103" s="37">
        <v>522.69295181596829</v>
      </c>
      <c r="HO103" s="37">
        <v>523.11927739890052</v>
      </c>
      <c r="HP103" s="37">
        <v>533.91791151774032</v>
      </c>
      <c r="HQ103" s="37">
        <v>529.11102254566083</v>
      </c>
      <c r="HR103" s="37">
        <v>533.55439062461369</v>
      </c>
      <c r="HS103" s="37">
        <v>532.26194036051425</v>
      </c>
      <c r="HT103" s="37">
        <v>531.64003909505436</v>
      </c>
      <c r="HU103" s="37">
        <v>551.00781948526287</v>
      </c>
      <c r="HV103" s="37">
        <v>559.92159327594482</v>
      </c>
      <c r="HW103" s="37">
        <v>560.00021429215246</v>
      </c>
      <c r="HX103" s="37">
        <v>530.19692526575</v>
      </c>
      <c r="HY103" s="37">
        <v>564.57678847019076</v>
      </c>
      <c r="HZ103" s="37">
        <v>581.71991685736293</v>
      </c>
      <c r="IA103" s="37">
        <v>553.45557458043027</v>
      </c>
      <c r="IB103" s="37">
        <v>531.56364498083224</v>
      </c>
      <c r="IC103" s="37">
        <v>520.20405628849687</v>
      </c>
      <c r="ID103" s="37">
        <v>512.65069554364663</v>
      </c>
      <c r="IE103" s="37">
        <v>517.64687793211158</v>
      </c>
      <c r="IF103" s="37">
        <v>518.33751706735507</v>
      </c>
      <c r="IG103" s="37">
        <v>501.75398197574037</v>
      </c>
      <c r="IH103" s="37">
        <v>475.31230594658336</v>
      </c>
      <c r="II103" s="37">
        <v>481.70974823275623</v>
      </c>
      <c r="IJ103" s="37">
        <v>512.17008406169657</v>
      </c>
      <c r="IK103" s="37">
        <v>508.35556628957784</v>
      </c>
      <c r="IL103" s="37">
        <v>495.81929203114618</v>
      </c>
      <c r="IM103" s="37">
        <v>487.85622767227932</v>
      </c>
      <c r="IN103" s="37">
        <v>461.93538343586482</v>
      </c>
    </row>
    <row r="104" spans="1:248" x14ac:dyDescent="0.2">
      <c r="D104" s="42" cm="1">
        <f t="array" aca="1" ref="D104" ca="1">+price2</f>
        <v>0</v>
      </c>
      <c r="F104" s="76">
        <v>99</v>
      </c>
      <c r="G104" s="37">
        <v>1121.8946886429501</v>
      </c>
      <c r="H104" s="37">
        <v>1168.1855272990654</v>
      </c>
      <c r="I104" s="37">
        <v>1225.2834789077408</v>
      </c>
      <c r="J104" s="37">
        <v>1252.0916874127083</v>
      </c>
      <c r="K104" s="37">
        <v>1246.3043752873964</v>
      </c>
      <c r="L104" s="37">
        <v>1305.4028640889451</v>
      </c>
      <c r="M104" s="37">
        <v>1151.9333006518998</v>
      </c>
      <c r="N104" s="37">
        <v>1149.2196023024533</v>
      </c>
      <c r="O104" s="37">
        <v>1143.5361740532564</v>
      </c>
      <c r="P104" s="37">
        <v>1151.1885292180791</v>
      </c>
      <c r="Q104" s="37">
        <v>1151.3771179394766</v>
      </c>
      <c r="R104" s="37">
        <v>1114.2498168137683</v>
      </c>
      <c r="S104" s="37">
        <v>1153.8207229081249</v>
      </c>
      <c r="T104" s="37">
        <v>1191.771699643841</v>
      </c>
      <c r="U104" s="37">
        <v>1146.0972940584336</v>
      </c>
      <c r="V104" s="37">
        <v>1201.1343227532595</v>
      </c>
      <c r="W104" s="37">
        <v>1216.1280422043601</v>
      </c>
      <c r="X104" s="37">
        <v>1227.3191855101386</v>
      </c>
      <c r="Y104" s="37">
        <v>1232.8725259795922</v>
      </c>
      <c r="Z104" s="37">
        <v>1169.3221681319549</v>
      </c>
      <c r="AA104" s="37">
        <v>1119.9055197503349</v>
      </c>
      <c r="AB104" s="37">
        <v>1182.7048418430293</v>
      </c>
      <c r="AC104" s="37">
        <v>1155.0849396778199</v>
      </c>
      <c r="AD104" s="37">
        <v>1213.7007480260347</v>
      </c>
      <c r="AE104" s="37">
        <v>1263.6472236973411</v>
      </c>
      <c r="AF104" s="37">
        <v>1295.7560809158836</v>
      </c>
      <c r="AG104" s="37">
        <v>1287.3839134274488</v>
      </c>
      <c r="AH104" s="37">
        <v>1284.5968843104376</v>
      </c>
      <c r="AI104" s="37">
        <v>1374.1365443761788</v>
      </c>
      <c r="AJ104" s="37">
        <v>1329.3494600516256</v>
      </c>
      <c r="AK104" s="37">
        <v>1214.2909408783378</v>
      </c>
      <c r="AL104" s="37">
        <v>1158.9889174198008</v>
      </c>
      <c r="AM104" s="37">
        <v>1208.660919946245</v>
      </c>
      <c r="AN104" s="37">
        <v>1247.2106138427332</v>
      </c>
      <c r="AO104" s="37">
        <v>1226.1162796171172</v>
      </c>
      <c r="AP104" s="37">
        <v>1245.0688665165408</v>
      </c>
      <c r="AQ104" s="37">
        <v>1216.3640924075171</v>
      </c>
      <c r="AR104" s="37">
        <v>1279.7824825463717</v>
      </c>
      <c r="AS104" s="37">
        <v>1257.7425785178402</v>
      </c>
      <c r="AT104" s="37">
        <v>1321.8391260012022</v>
      </c>
      <c r="AU104" s="37">
        <v>1318.5371263245297</v>
      </c>
      <c r="AV104" s="37">
        <v>1319.7126642442231</v>
      </c>
      <c r="AW104" s="37">
        <v>1345.9112800044277</v>
      </c>
      <c r="AX104" s="37">
        <v>1372.9486115576865</v>
      </c>
      <c r="AY104" s="37">
        <v>1395.1943592495904</v>
      </c>
      <c r="AZ104" s="37">
        <v>1378.9201018387635</v>
      </c>
      <c r="BA104" s="37">
        <v>1411.6450081471035</v>
      </c>
      <c r="BB104" s="37">
        <v>1460.9360821476573</v>
      </c>
      <c r="BC104" s="37">
        <v>1484.6356131476864</v>
      </c>
      <c r="BD104" s="37">
        <v>1469.168944982393</v>
      </c>
      <c r="BE104" s="37">
        <v>1528.0914732468486</v>
      </c>
      <c r="BF104" s="37">
        <v>1503.1644987930908</v>
      </c>
      <c r="BG104" s="37">
        <v>1475.3200264240159</v>
      </c>
      <c r="BH104" s="37">
        <v>1516.128810296625</v>
      </c>
      <c r="BI104" s="37">
        <v>1643.7685685902959</v>
      </c>
      <c r="BJ104" s="37">
        <v>1613.6602282713284</v>
      </c>
      <c r="BK104" s="37">
        <v>1547.0348568475636</v>
      </c>
      <c r="BL104" s="37">
        <v>1504.8312898658644</v>
      </c>
      <c r="BM104" s="37">
        <v>1510.2399473238279</v>
      </c>
      <c r="BN104" s="37">
        <v>1555.3325714366863</v>
      </c>
      <c r="BO104" s="37">
        <v>1529.1529656277503</v>
      </c>
      <c r="BP104" s="37">
        <v>1448.4068321835623</v>
      </c>
      <c r="BQ104" s="37">
        <v>1471.6740217391775</v>
      </c>
      <c r="BR104" s="37">
        <v>1423.9765785409484</v>
      </c>
      <c r="BS104" s="37">
        <v>1421.2062950636189</v>
      </c>
      <c r="BT104" s="37">
        <v>1414.8686190473679</v>
      </c>
      <c r="BU104" s="37">
        <v>1413.6858406030346</v>
      </c>
      <c r="BV104" s="37">
        <v>1420.6236793516409</v>
      </c>
      <c r="BW104" s="37">
        <v>1399.0825436069174</v>
      </c>
      <c r="BX104" s="37">
        <v>1368.6923910892085</v>
      </c>
      <c r="BY104" s="37">
        <v>1397.4581684541063</v>
      </c>
      <c r="BZ104" s="37">
        <v>1437.7308142696295</v>
      </c>
      <c r="CA104" s="37">
        <v>1459.1095693423301</v>
      </c>
      <c r="CB104" s="37">
        <v>1490.5084268711748</v>
      </c>
      <c r="CC104" s="37">
        <v>1520.8792331889051</v>
      </c>
      <c r="CD104" s="37">
        <v>1507.3692377158175</v>
      </c>
      <c r="CE104" s="37">
        <v>1540.8772293613733</v>
      </c>
      <c r="CF104" s="37">
        <v>1585.6911282682245</v>
      </c>
      <c r="CG104" s="37">
        <v>1601.338024139046</v>
      </c>
      <c r="CH104" s="37">
        <v>1600.273505257803</v>
      </c>
      <c r="CI104" s="37">
        <v>1512.3449006476426</v>
      </c>
      <c r="CJ104" s="37">
        <v>1499.4960244801741</v>
      </c>
      <c r="CK104" s="37">
        <v>1471.4609669355757</v>
      </c>
      <c r="CL104" s="37">
        <v>1474.4220029174107</v>
      </c>
      <c r="CM104" s="37">
        <v>1405.3001972892657</v>
      </c>
      <c r="CN104" s="37">
        <v>1433.4787103010708</v>
      </c>
      <c r="CO104" s="37">
        <v>1364.7943076127317</v>
      </c>
      <c r="CP104" s="37">
        <v>1382.2613360836963</v>
      </c>
      <c r="CQ104" s="37">
        <v>1438.9878536686504</v>
      </c>
      <c r="CR104" s="37">
        <v>1410.8485109270528</v>
      </c>
      <c r="CS104" s="37">
        <v>1477.7732689407173</v>
      </c>
      <c r="CT104" s="37">
        <v>1512.9945970943281</v>
      </c>
      <c r="CU104" s="37">
        <v>1579.4469764466701</v>
      </c>
      <c r="CV104" s="37">
        <v>1569.5099684567328</v>
      </c>
      <c r="CW104" s="37">
        <v>1643.7887712057016</v>
      </c>
      <c r="CX104" s="37">
        <v>1567.5355042670988</v>
      </c>
      <c r="CY104" s="37">
        <v>1607.1046712227871</v>
      </c>
      <c r="CZ104" s="37">
        <v>1574.4639533081238</v>
      </c>
      <c r="DA104" s="37">
        <v>1579.6460954882043</v>
      </c>
      <c r="DB104" s="37">
        <v>1545.222791511145</v>
      </c>
      <c r="DC104" s="37">
        <v>1439.0659988845705</v>
      </c>
      <c r="DD104" s="37">
        <v>1376.2888402695799</v>
      </c>
      <c r="DE104" s="37">
        <v>1422.0983768536685</v>
      </c>
      <c r="DF104" s="37">
        <v>1385.1049312769276</v>
      </c>
      <c r="DG104" s="37">
        <v>1324.1014121500903</v>
      </c>
      <c r="DH104" s="37">
        <v>1279.9592274997785</v>
      </c>
      <c r="DI104" s="37">
        <v>1248.0363223813049</v>
      </c>
      <c r="DJ104" s="37">
        <v>1313.2052028241933</v>
      </c>
      <c r="DK104" s="37">
        <v>1333.0006055763656</v>
      </c>
      <c r="DL104" s="37">
        <v>1282.4806196759127</v>
      </c>
      <c r="DM104" s="37">
        <v>1269.2512679232298</v>
      </c>
      <c r="DN104" s="37">
        <v>1251.1313882083316</v>
      </c>
      <c r="DO104" s="37">
        <v>1268.64737123757</v>
      </c>
      <c r="DP104" s="37">
        <v>1276.9096923274276</v>
      </c>
      <c r="DQ104" s="37">
        <v>1303.1722320813976</v>
      </c>
      <c r="DR104" s="37">
        <v>1320.3518445239577</v>
      </c>
      <c r="DS104" s="37">
        <v>1342.0443405343381</v>
      </c>
      <c r="DT104" s="37">
        <v>1358.5051731902258</v>
      </c>
      <c r="DU104" s="37">
        <v>1366.3188223999425</v>
      </c>
      <c r="DV104" s="37">
        <v>1375.4175396967325</v>
      </c>
      <c r="DW104" s="37">
        <v>1390.5548801700297</v>
      </c>
      <c r="DX104" s="37">
        <v>1326.0474876032088</v>
      </c>
      <c r="DY104" s="37">
        <v>1316.1227103392368</v>
      </c>
      <c r="DZ104" s="37">
        <v>1426.6220648983353</v>
      </c>
      <c r="EA104" s="37">
        <v>1378.6430120762022</v>
      </c>
      <c r="EB104" s="37">
        <v>1381.0566562232339</v>
      </c>
      <c r="EC104" s="37">
        <v>1402.9567040744557</v>
      </c>
      <c r="ED104" s="37">
        <v>1463.5437776671961</v>
      </c>
      <c r="EE104" s="37">
        <v>1458.2248046279178</v>
      </c>
      <c r="EF104" s="37">
        <v>1496.6132994569252</v>
      </c>
      <c r="EG104" s="37">
        <v>1510.1391777345002</v>
      </c>
      <c r="EH104" s="37">
        <v>1498.8337066764643</v>
      </c>
      <c r="EI104" s="37">
        <v>1545.3215210191715</v>
      </c>
      <c r="EJ104" s="37">
        <v>1561.02782431745</v>
      </c>
      <c r="EK104" s="37">
        <v>1531.9524099149803</v>
      </c>
      <c r="EL104" s="37">
        <v>1521.0220263721289</v>
      </c>
      <c r="EM104" s="37">
        <v>1507.9056214904081</v>
      </c>
      <c r="EN104" s="37">
        <v>1510.2968201603278</v>
      </c>
      <c r="EO104" s="37">
        <v>1437.9174253966371</v>
      </c>
      <c r="EP104" s="37">
        <v>1393.3141121599033</v>
      </c>
      <c r="EQ104" s="37">
        <v>1416.8693913647203</v>
      </c>
      <c r="ER104" s="37">
        <v>1353.4712986892239</v>
      </c>
      <c r="ES104" s="37">
        <v>1329.6267431870649</v>
      </c>
      <c r="ET104" s="37">
        <v>1253.7061610992087</v>
      </c>
      <c r="EU104" s="37">
        <v>1291.0685974998462</v>
      </c>
      <c r="EV104" s="37">
        <v>1249.7457586420287</v>
      </c>
      <c r="EW104" s="37">
        <v>1204.5368872572355</v>
      </c>
      <c r="EX104" s="37">
        <v>1168.5732171250759</v>
      </c>
      <c r="EY104" s="37">
        <v>1163.1319973856428</v>
      </c>
      <c r="EZ104" s="37">
        <v>1131.8224840718949</v>
      </c>
      <c r="FA104" s="37">
        <v>1131.6427208898915</v>
      </c>
      <c r="FB104" s="37">
        <v>1136.4100371532395</v>
      </c>
      <c r="FC104" s="37">
        <v>1087.0185647396872</v>
      </c>
      <c r="FD104" s="37">
        <v>1082.333082946586</v>
      </c>
      <c r="FE104" s="37">
        <v>1051.3943318663496</v>
      </c>
      <c r="FF104" s="37">
        <v>1080.3535265452424</v>
      </c>
      <c r="FG104" s="37">
        <v>1102.2930911029591</v>
      </c>
      <c r="FH104" s="37">
        <v>1092.2961848233763</v>
      </c>
      <c r="FI104" s="37">
        <v>1036.2799586982292</v>
      </c>
      <c r="FJ104" s="37">
        <v>1028.0973688222666</v>
      </c>
      <c r="FK104" s="37">
        <v>1025.0737437097237</v>
      </c>
      <c r="FL104" s="37">
        <v>1053.817168283332</v>
      </c>
      <c r="FM104" s="37">
        <v>1063.6472778834093</v>
      </c>
      <c r="FN104" s="37">
        <v>1101.0491298787549</v>
      </c>
      <c r="FO104" s="37">
        <v>1044.7687088255777</v>
      </c>
      <c r="FP104" s="37">
        <v>1064.6498919512169</v>
      </c>
      <c r="FQ104" s="37">
        <v>1036.1945234209227</v>
      </c>
      <c r="FR104" s="37">
        <v>1022.2162082663172</v>
      </c>
      <c r="FS104" s="37">
        <v>1045.2486920897652</v>
      </c>
      <c r="FT104" s="37">
        <v>1062.8522570967721</v>
      </c>
      <c r="FU104" s="37">
        <v>1067.5287730480138</v>
      </c>
      <c r="FV104" s="37">
        <v>1075.7956721373023</v>
      </c>
      <c r="FW104" s="37">
        <v>1052.3722406909103</v>
      </c>
      <c r="FX104" s="37">
        <v>1043.2920026782888</v>
      </c>
      <c r="FY104" s="37">
        <v>1051.2662770632305</v>
      </c>
      <c r="FZ104" s="37">
        <v>1051.5725355447789</v>
      </c>
      <c r="GA104" s="37">
        <v>1063.7306357445905</v>
      </c>
      <c r="GB104" s="37">
        <v>1040.2233092969673</v>
      </c>
      <c r="GC104" s="37">
        <v>1085.9981635184104</v>
      </c>
      <c r="GD104" s="37">
        <v>1090.8769781225142</v>
      </c>
      <c r="GE104" s="37">
        <v>1103.9979852649458</v>
      </c>
      <c r="GF104" s="37">
        <v>1136.2020444147522</v>
      </c>
      <c r="GG104" s="37">
        <v>1108.4894063782397</v>
      </c>
      <c r="GH104" s="37">
        <v>1091.149108823575</v>
      </c>
      <c r="GI104" s="37">
        <v>1065.1121117107534</v>
      </c>
      <c r="GJ104" s="37">
        <v>1058.6710440206766</v>
      </c>
      <c r="GK104" s="37">
        <v>1014.2462888342079</v>
      </c>
      <c r="GL104" s="37">
        <v>997.62479679713147</v>
      </c>
      <c r="GM104" s="37">
        <v>1008.9181915406874</v>
      </c>
      <c r="GN104" s="37">
        <v>1068.8182940162101</v>
      </c>
      <c r="GO104" s="37">
        <v>1071.1111143720016</v>
      </c>
      <c r="GP104" s="37">
        <v>1060.5787368265655</v>
      </c>
      <c r="GQ104" s="37">
        <v>1068.680555449547</v>
      </c>
      <c r="GR104" s="37">
        <v>1050.1827139708448</v>
      </c>
      <c r="GS104" s="37">
        <v>1011.5142878528618</v>
      </c>
      <c r="GT104" s="37">
        <v>1038.4393225086349</v>
      </c>
      <c r="GU104" s="37">
        <v>1069.3158857449357</v>
      </c>
      <c r="GV104" s="37">
        <v>1105.6145114817848</v>
      </c>
      <c r="GW104" s="37">
        <v>1104.3549765192136</v>
      </c>
      <c r="GX104" s="37">
        <v>1096.4938355337144</v>
      </c>
      <c r="GY104" s="37">
        <v>1051.7059963061679</v>
      </c>
      <c r="GZ104" s="37">
        <v>1092.1066310012473</v>
      </c>
      <c r="HA104" s="37">
        <v>1072.9441748675727</v>
      </c>
      <c r="HB104" s="37">
        <v>1081.9723645053507</v>
      </c>
      <c r="HC104" s="37">
        <v>1073.5958431808385</v>
      </c>
      <c r="HD104" s="37">
        <v>1048.3031596043354</v>
      </c>
      <c r="HE104" s="37">
        <v>1061.3781878338675</v>
      </c>
      <c r="HF104" s="37">
        <v>1067.4636422344374</v>
      </c>
      <c r="HG104" s="37">
        <v>1050.7719828928909</v>
      </c>
      <c r="HH104" s="37">
        <v>1056.4359693899994</v>
      </c>
      <c r="HI104" s="37">
        <v>1073.9921666169789</v>
      </c>
      <c r="HJ104" s="37">
        <v>1081.194535760131</v>
      </c>
      <c r="HK104" s="37">
        <v>1069.8577565912733</v>
      </c>
      <c r="HL104" s="37">
        <v>1036.3264282947023</v>
      </c>
      <c r="HM104" s="37">
        <v>1036.1493757029775</v>
      </c>
      <c r="HN104" s="37">
        <v>1012.385442310419</v>
      </c>
      <c r="HO104" s="37">
        <v>1007.4735148351332</v>
      </c>
      <c r="HP104" s="37">
        <v>1015.6959698585345</v>
      </c>
      <c r="HQ104" s="37">
        <v>988.3679160170874</v>
      </c>
      <c r="HR104" s="37">
        <v>1025.5715082422391</v>
      </c>
      <c r="HS104" s="37">
        <v>1040.3114633686005</v>
      </c>
      <c r="HT104" s="37">
        <v>1060.2136170366864</v>
      </c>
      <c r="HU104" s="37">
        <v>1077.3228133066791</v>
      </c>
      <c r="HV104" s="37">
        <v>1087.5371458036868</v>
      </c>
      <c r="HW104" s="37">
        <v>1066.2165819843692</v>
      </c>
      <c r="HX104" s="37">
        <v>1104.951174537923</v>
      </c>
      <c r="HY104" s="37">
        <v>1150.1786325744197</v>
      </c>
      <c r="HZ104" s="37">
        <v>1118.7043795097643</v>
      </c>
      <c r="IA104" s="37">
        <v>1094.8274666264156</v>
      </c>
      <c r="IB104" s="37">
        <v>1091.45200866136</v>
      </c>
      <c r="IC104" s="37">
        <v>1068.1133156488513</v>
      </c>
      <c r="ID104" s="37">
        <v>1124.4386372091176</v>
      </c>
      <c r="IE104" s="37">
        <v>1121.1835420367763</v>
      </c>
      <c r="IF104" s="37">
        <v>1118.8566894460532</v>
      </c>
      <c r="IG104" s="37">
        <v>1139.7833216276993</v>
      </c>
      <c r="IH104" s="37">
        <v>1191.513070811508</v>
      </c>
      <c r="II104" s="37">
        <v>1223.5528800882018</v>
      </c>
      <c r="IJ104" s="37">
        <v>1226.2368930242117</v>
      </c>
      <c r="IK104" s="37">
        <v>1226.0573289190902</v>
      </c>
      <c r="IL104" s="37">
        <v>1220.8752025147924</v>
      </c>
      <c r="IM104" s="37">
        <v>1219.7845022196052</v>
      </c>
      <c r="IN104" s="37">
        <v>1191.99894864559</v>
      </c>
    </row>
    <row r="105" spans="1:248" x14ac:dyDescent="0.2">
      <c r="D105" s="42" cm="1">
        <f t="array" aca="1" ref="D105" ca="1">+price2</f>
        <v>0</v>
      </c>
      <c r="F105" s="76">
        <v>100</v>
      </c>
      <c r="G105" s="37">
        <v>1121.8946886429501</v>
      </c>
      <c r="H105" s="37">
        <v>1048.3069009187757</v>
      </c>
      <c r="I105" s="37">
        <v>1051.4967479834872</v>
      </c>
      <c r="J105" s="37">
        <v>1051.4466344801601</v>
      </c>
      <c r="K105" s="37">
        <v>1080.444266774879</v>
      </c>
      <c r="L105" s="37">
        <v>1124.7483739519901</v>
      </c>
      <c r="M105" s="37">
        <v>1162.0532661874447</v>
      </c>
      <c r="N105" s="37">
        <v>1106.1661247415716</v>
      </c>
      <c r="O105" s="37">
        <v>1145.9700007247591</v>
      </c>
      <c r="P105" s="37">
        <v>1112.6790767009788</v>
      </c>
      <c r="Q105" s="37">
        <v>1111.2261707625246</v>
      </c>
      <c r="R105" s="37">
        <v>1083.9356920697383</v>
      </c>
      <c r="S105" s="37">
        <v>1119.6172527081478</v>
      </c>
      <c r="T105" s="37">
        <v>1116.1787446432459</v>
      </c>
      <c r="U105" s="37">
        <v>1190.2973239964081</v>
      </c>
      <c r="V105" s="37">
        <v>1204.7408728546991</v>
      </c>
      <c r="W105" s="37">
        <v>1181.7809095995235</v>
      </c>
      <c r="X105" s="37">
        <v>1237.7140110144046</v>
      </c>
      <c r="Y105" s="37">
        <v>1254.3009615336148</v>
      </c>
      <c r="Z105" s="37">
        <v>1216.1615892087571</v>
      </c>
      <c r="AA105" s="37">
        <v>1109.4674121641763</v>
      </c>
      <c r="AB105" s="37">
        <v>1115.7528697501812</v>
      </c>
      <c r="AC105" s="37">
        <v>1111.133487679336</v>
      </c>
      <c r="AD105" s="37">
        <v>1119.064815850473</v>
      </c>
      <c r="AE105" s="37">
        <v>1171.6484778935596</v>
      </c>
      <c r="AF105" s="37">
        <v>1188.2651470003564</v>
      </c>
      <c r="AG105" s="37">
        <v>1190.7527351068593</v>
      </c>
      <c r="AH105" s="37">
        <v>1183.8563214294416</v>
      </c>
      <c r="AI105" s="37">
        <v>1107.0133370736332</v>
      </c>
      <c r="AJ105" s="37">
        <v>1048.2633924999902</v>
      </c>
      <c r="AK105" s="37">
        <v>1107.2560354771895</v>
      </c>
      <c r="AL105" s="37">
        <v>1059.6080698030814</v>
      </c>
      <c r="AM105" s="37">
        <v>1040.7926219938076</v>
      </c>
      <c r="AN105" s="37">
        <v>1035.8587594679123</v>
      </c>
      <c r="AO105" s="37">
        <v>992.77846036491394</v>
      </c>
      <c r="AP105" s="37">
        <v>1023.8887616586958</v>
      </c>
      <c r="AQ105" s="37">
        <v>1138.520372246265</v>
      </c>
      <c r="AR105" s="37">
        <v>1094.3331491409933</v>
      </c>
      <c r="AS105" s="37">
        <v>1101.1873570733178</v>
      </c>
      <c r="AT105" s="37">
        <v>1087.1224738555395</v>
      </c>
      <c r="AU105" s="37">
        <v>1116.299270672504</v>
      </c>
      <c r="AV105" s="37">
        <v>1077.6926297501352</v>
      </c>
      <c r="AW105" s="37">
        <v>1041.9610381593225</v>
      </c>
      <c r="AX105" s="37">
        <v>1062.110050286162</v>
      </c>
      <c r="AY105" s="37">
        <v>1069.6689680040492</v>
      </c>
      <c r="AZ105" s="37">
        <v>1064.3627524325293</v>
      </c>
      <c r="BA105" s="37">
        <v>997.8660916928917</v>
      </c>
      <c r="BB105" s="37">
        <v>972.70292790052019</v>
      </c>
      <c r="BC105" s="37">
        <v>1025.9487216008276</v>
      </c>
      <c r="BD105" s="37">
        <v>1043.1337429143143</v>
      </c>
      <c r="BE105" s="37">
        <v>1011.4816570044225</v>
      </c>
      <c r="BF105" s="37">
        <v>1003.9437569044111</v>
      </c>
      <c r="BG105" s="37">
        <v>1001.8836139987205</v>
      </c>
      <c r="BH105" s="37">
        <v>992.66485326522672</v>
      </c>
      <c r="BI105" s="37">
        <v>982.44590871450259</v>
      </c>
      <c r="BJ105" s="37">
        <v>982.24650236267939</v>
      </c>
      <c r="BK105" s="37">
        <v>942.85754904360988</v>
      </c>
      <c r="BL105" s="37">
        <v>978.79305822939637</v>
      </c>
      <c r="BM105" s="37">
        <v>1053.259692002518</v>
      </c>
      <c r="BN105" s="37">
        <v>1008.362435146596</v>
      </c>
      <c r="BO105" s="37">
        <v>969.80280968449688</v>
      </c>
      <c r="BP105" s="37">
        <v>952.6044081462212</v>
      </c>
      <c r="BQ105" s="37">
        <v>943.8450334951998</v>
      </c>
      <c r="BR105" s="37">
        <v>968.20678907921001</v>
      </c>
      <c r="BS105" s="37">
        <v>980.76213799966115</v>
      </c>
      <c r="BT105" s="37">
        <v>974.31372064491723</v>
      </c>
      <c r="BU105" s="37">
        <v>992.66378839170397</v>
      </c>
      <c r="BV105" s="37">
        <v>1029.3284883558424</v>
      </c>
      <c r="BW105" s="37">
        <v>1067.975269969307</v>
      </c>
      <c r="BX105" s="37">
        <v>1041.3636967254292</v>
      </c>
      <c r="BY105" s="37">
        <v>1080.7967955578267</v>
      </c>
      <c r="BZ105" s="37">
        <v>1078.0177007208381</v>
      </c>
      <c r="CA105" s="37">
        <v>1096.3476868613811</v>
      </c>
      <c r="CB105" s="37">
        <v>1066.4735893988675</v>
      </c>
      <c r="CC105" s="37">
        <v>1090.3900772150596</v>
      </c>
      <c r="CD105" s="37">
        <v>1091.8532182009403</v>
      </c>
      <c r="CE105" s="37">
        <v>1063.8757076702618</v>
      </c>
      <c r="CF105" s="37">
        <v>1015.9169210591558</v>
      </c>
      <c r="CG105" s="37">
        <v>1048.986065531883</v>
      </c>
      <c r="CH105" s="37">
        <v>1067.9411019039849</v>
      </c>
      <c r="CI105" s="37">
        <v>1059.3424331176091</v>
      </c>
      <c r="CJ105" s="37">
        <v>1042.7736465624937</v>
      </c>
      <c r="CK105" s="37">
        <v>1010.1645422434809</v>
      </c>
      <c r="CL105" s="37">
        <v>993.68536778679425</v>
      </c>
      <c r="CM105" s="37">
        <v>1033.2436758975214</v>
      </c>
      <c r="CN105" s="37">
        <v>1013.1103928189621</v>
      </c>
      <c r="CO105" s="37">
        <v>999.27029831051107</v>
      </c>
      <c r="CP105" s="37">
        <v>987.39811102802946</v>
      </c>
      <c r="CQ105" s="37">
        <v>972.19560498338387</v>
      </c>
      <c r="CR105" s="37">
        <v>1002.319129652374</v>
      </c>
      <c r="CS105" s="37">
        <v>1004.2415743119269</v>
      </c>
      <c r="CT105" s="37">
        <v>1031.7575380233779</v>
      </c>
      <c r="CU105" s="37">
        <v>1034.9888649370769</v>
      </c>
      <c r="CV105" s="37">
        <v>1034.9150684377948</v>
      </c>
      <c r="CW105" s="37">
        <v>1018.1766065629303</v>
      </c>
      <c r="CX105" s="37">
        <v>1015.077907420451</v>
      </c>
      <c r="CY105" s="37">
        <v>984.88949109416603</v>
      </c>
      <c r="CZ105" s="37">
        <v>972.89959491827813</v>
      </c>
      <c r="DA105" s="37">
        <v>898.37366587081158</v>
      </c>
      <c r="DB105" s="37">
        <v>893.12977196988959</v>
      </c>
      <c r="DC105" s="37">
        <v>907.09250578717047</v>
      </c>
      <c r="DD105" s="37">
        <v>941.69412113716533</v>
      </c>
      <c r="DE105" s="37">
        <v>887.05672552232716</v>
      </c>
      <c r="DF105" s="37">
        <v>880.74478322482753</v>
      </c>
      <c r="DG105" s="37">
        <v>955.36672146524108</v>
      </c>
      <c r="DH105" s="37">
        <v>941.69227788060232</v>
      </c>
      <c r="DI105" s="37">
        <v>947.30186931195817</v>
      </c>
      <c r="DJ105" s="37">
        <v>958.71720459843175</v>
      </c>
      <c r="DK105" s="37">
        <v>971.68974967174222</v>
      </c>
      <c r="DL105" s="37">
        <v>969.07041811165743</v>
      </c>
      <c r="DM105" s="37">
        <v>970.90255105536016</v>
      </c>
      <c r="DN105" s="37">
        <v>952.574441486669</v>
      </c>
      <c r="DO105" s="37">
        <v>944.97857981188145</v>
      </c>
      <c r="DP105" s="37">
        <v>952.68347108981857</v>
      </c>
      <c r="DQ105" s="37">
        <v>934.15354221447512</v>
      </c>
      <c r="DR105" s="37">
        <v>915.08296050552531</v>
      </c>
      <c r="DS105" s="37">
        <v>926.63759516397045</v>
      </c>
      <c r="DT105" s="37">
        <v>884.1206198857044</v>
      </c>
      <c r="DU105" s="37">
        <v>892.78817329637764</v>
      </c>
      <c r="DV105" s="37">
        <v>908.16219485848933</v>
      </c>
      <c r="DW105" s="37">
        <v>908.09392286143509</v>
      </c>
      <c r="DX105" s="37">
        <v>918.20736373659645</v>
      </c>
      <c r="DY105" s="37">
        <v>939.14867673844594</v>
      </c>
      <c r="DZ105" s="37">
        <v>922.00001967072444</v>
      </c>
      <c r="EA105" s="37">
        <v>909.95228454868959</v>
      </c>
      <c r="EB105" s="37">
        <v>874.24450087386458</v>
      </c>
      <c r="EC105" s="37">
        <v>890.97512749516068</v>
      </c>
      <c r="ED105" s="37">
        <v>899.63111327844354</v>
      </c>
      <c r="EE105" s="37">
        <v>883.5787062696993</v>
      </c>
      <c r="EF105" s="37">
        <v>876.56719310017695</v>
      </c>
      <c r="EG105" s="37">
        <v>883.16407839538169</v>
      </c>
      <c r="EH105" s="37">
        <v>927.25110920973941</v>
      </c>
      <c r="EI105" s="37">
        <v>943.93601585116278</v>
      </c>
      <c r="EJ105" s="37">
        <v>937.14890833722882</v>
      </c>
      <c r="EK105" s="37">
        <v>957.71724504690667</v>
      </c>
      <c r="EL105" s="37">
        <v>933.93733826286632</v>
      </c>
      <c r="EM105" s="37">
        <v>923.46436187174857</v>
      </c>
      <c r="EN105" s="37">
        <v>904.05811107494844</v>
      </c>
      <c r="EO105" s="37">
        <v>887.18591581798069</v>
      </c>
      <c r="EP105" s="37">
        <v>893.33210516403972</v>
      </c>
      <c r="EQ105" s="37">
        <v>934.97826273953865</v>
      </c>
      <c r="ER105" s="37">
        <v>938.92288639399203</v>
      </c>
      <c r="ES105" s="37">
        <v>914.44292395240927</v>
      </c>
      <c r="ET105" s="37">
        <v>905.09025683374045</v>
      </c>
      <c r="EU105" s="37">
        <v>943.85869161165499</v>
      </c>
      <c r="EV105" s="37">
        <v>958.384268972722</v>
      </c>
      <c r="EW105" s="37">
        <v>959.68015696393763</v>
      </c>
      <c r="EX105" s="37">
        <v>971.05470220096697</v>
      </c>
      <c r="EY105" s="37">
        <v>990.22249205703838</v>
      </c>
      <c r="EZ105" s="37">
        <v>982.5680213005445</v>
      </c>
      <c r="FA105" s="37">
        <v>992.10750535070372</v>
      </c>
      <c r="FB105" s="37">
        <v>988.35815219478866</v>
      </c>
      <c r="FC105" s="37">
        <v>974.63813220557813</v>
      </c>
      <c r="FD105" s="37">
        <v>977.79295543168428</v>
      </c>
      <c r="FE105" s="37">
        <v>950.86111731980645</v>
      </c>
      <c r="FF105" s="37">
        <v>939.11839628905852</v>
      </c>
      <c r="FG105" s="37">
        <v>975.63842071832585</v>
      </c>
      <c r="FH105" s="37">
        <v>938.86802570272675</v>
      </c>
      <c r="FI105" s="37">
        <v>909.11815685238025</v>
      </c>
      <c r="FJ105" s="37">
        <v>915.08708482345253</v>
      </c>
      <c r="FK105" s="37">
        <v>879.61812357344843</v>
      </c>
      <c r="FL105" s="37">
        <v>843.5736271398456</v>
      </c>
      <c r="FM105" s="37">
        <v>826.81388226869103</v>
      </c>
      <c r="FN105" s="37">
        <v>834.2273503229286</v>
      </c>
      <c r="FO105" s="37">
        <v>829.35173191194463</v>
      </c>
      <c r="FP105" s="37">
        <v>831.15644145495583</v>
      </c>
      <c r="FQ105" s="37">
        <v>802.21182719859121</v>
      </c>
      <c r="FR105" s="37">
        <v>809.57151845108945</v>
      </c>
      <c r="FS105" s="37">
        <v>829.65831084215824</v>
      </c>
      <c r="FT105" s="37">
        <v>822.15439491153506</v>
      </c>
      <c r="FU105" s="37">
        <v>815.0804765610992</v>
      </c>
      <c r="FV105" s="37">
        <v>778.81510065055295</v>
      </c>
      <c r="FW105" s="37">
        <v>792.05940989647672</v>
      </c>
      <c r="FX105" s="37">
        <v>772.78862793110875</v>
      </c>
      <c r="FY105" s="37">
        <v>760.13129691376798</v>
      </c>
      <c r="FZ105" s="37">
        <v>773.51122990379872</v>
      </c>
      <c r="GA105" s="37">
        <v>783.73779263455197</v>
      </c>
      <c r="GB105" s="37">
        <v>771.51945837891037</v>
      </c>
      <c r="GC105" s="37">
        <v>776.70408789843634</v>
      </c>
      <c r="GD105" s="37">
        <v>753.52178447995243</v>
      </c>
      <c r="GE105" s="37">
        <v>754.50624984365663</v>
      </c>
      <c r="GF105" s="37">
        <v>740.30527520021053</v>
      </c>
      <c r="GG105" s="37">
        <v>750.97111554546962</v>
      </c>
      <c r="GH105" s="37">
        <v>756.89301401832347</v>
      </c>
      <c r="GI105" s="37">
        <v>732.91261053682649</v>
      </c>
      <c r="GJ105" s="37">
        <v>753.52125671098361</v>
      </c>
      <c r="GK105" s="37">
        <v>717.19868033127102</v>
      </c>
      <c r="GL105" s="37">
        <v>706.73773758246352</v>
      </c>
      <c r="GM105" s="37">
        <v>718.01280830057772</v>
      </c>
      <c r="GN105" s="37">
        <v>734.69660007832272</v>
      </c>
      <c r="GO105" s="37">
        <v>737.1638697124647</v>
      </c>
      <c r="GP105" s="37">
        <v>710.66624479145707</v>
      </c>
      <c r="GQ105" s="37">
        <v>717.29856816115978</v>
      </c>
      <c r="GR105" s="37">
        <v>721.00148869302927</v>
      </c>
      <c r="GS105" s="37">
        <v>761.74847977116917</v>
      </c>
      <c r="GT105" s="37">
        <v>766.06719559643864</v>
      </c>
      <c r="GU105" s="37">
        <v>774.7228276355678</v>
      </c>
      <c r="GV105" s="37">
        <v>766.23807297567475</v>
      </c>
      <c r="GW105" s="37">
        <v>761.50518028225554</v>
      </c>
      <c r="GX105" s="37">
        <v>756.80212016491862</v>
      </c>
      <c r="GY105" s="37">
        <v>728.43286946352487</v>
      </c>
      <c r="GZ105" s="37">
        <v>747.07430804638363</v>
      </c>
      <c r="HA105" s="37">
        <v>765.3675672653286</v>
      </c>
      <c r="HB105" s="37">
        <v>753.13066510420799</v>
      </c>
      <c r="HC105" s="37">
        <v>756.48380892681507</v>
      </c>
      <c r="HD105" s="37">
        <v>777.10330055908241</v>
      </c>
      <c r="HE105" s="37">
        <v>774.31359439570599</v>
      </c>
      <c r="HF105" s="37">
        <v>767.35526432123243</v>
      </c>
      <c r="HG105" s="37">
        <v>748.36112476024095</v>
      </c>
      <c r="HH105" s="37">
        <v>754.61305626914759</v>
      </c>
      <c r="HI105" s="37">
        <v>720.79564947264146</v>
      </c>
      <c r="HJ105" s="37">
        <v>728.13430498666025</v>
      </c>
      <c r="HK105" s="37">
        <v>713.58978993514847</v>
      </c>
      <c r="HL105" s="37">
        <v>730.27847433024249</v>
      </c>
      <c r="HM105" s="37">
        <v>748.26573583581558</v>
      </c>
      <c r="HN105" s="37">
        <v>742.04416112763045</v>
      </c>
      <c r="HO105" s="37">
        <v>761.79123363861515</v>
      </c>
      <c r="HP105" s="37">
        <v>732.56490041379277</v>
      </c>
      <c r="HQ105" s="37">
        <v>762.69170382794744</v>
      </c>
      <c r="HR105" s="37">
        <v>762.92100192691851</v>
      </c>
      <c r="HS105" s="37">
        <v>771.70175697088291</v>
      </c>
      <c r="HT105" s="37">
        <v>764.0099876230571</v>
      </c>
      <c r="HU105" s="37">
        <v>785.41545853872469</v>
      </c>
      <c r="HV105" s="37">
        <v>786.81039765447281</v>
      </c>
      <c r="HW105" s="37">
        <v>786.95108709633496</v>
      </c>
      <c r="HX105" s="37">
        <v>786.35114386430007</v>
      </c>
      <c r="HY105" s="37">
        <v>786.48057315027484</v>
      </c>
      <c r="HZ105" s="37">
        <v>781.67294681971532</v>
      </c>
      <c r="IA105" s="37">
        <v>759.85531048460155</v>
      </c>
      <c r="IB105" s="37">
        <v>737.55406122087493</v>
      </c>
      <c r="IC105" s="37">
        <v>730.41708632129189</v>
      </c>
      <c r="ID105" s="37">
        <v>754.55623144665094</v>
      </c>
      <c r="IE105" s="37">
        <v>756.03249836007092</v>
      </c>
      <c r="IF105" s="37">
        <v>759.03766392272405</v>
      </c>
      <c r="IG105" s="37">
        <v>765.1873069944188</v>
      </c>
      <c r="IH105" s="37">
        <v>772.8008089290347</v>
      </c>
      <c r="II105" s="37">
        <v>745.93068521530211</v>
      </c>
      <c r="IJ105" s="37">
        <v>737.57113729245339</v>
      </c>
      <c r="IK105" s="37">
        <v>734.09232692679109</v>
      </c>
      <c r="IL105" s="37">
        <v>735.40832647863886</v>
      </c>
      <c r="IM105" s="37">
        <v>732.16673540145905</v>
      </c>
      <c r="IN105" s="37">
        <v>731.11245436095874</v>
      </c>
    </row>
    <row r="106" spans="1:248" x14ac:dyDescent="0.2">
      <c r="D106" s="42" cm="1">
        <f t="array" aca="1" ref="D106" ca="1">+price2</f>
        <v>0</v>
      </c>
    </row>
    <row r="107" spans="1:248" x14ac:dyDescent="0.2">
      <c r="D107" s="42" cm="1">
        <f t="array" aca="1" ref="D107" ca="1">+price2</f>
        <v>0</v>
      </c>
    </row>
    <row r="108" spans="1:248" x14ac:dyDescent="0.2">
      <c r="D108" s="42" cm="1">
        <f t="array" aca="1" ref="D108" ca="1">+price2</f>
        <v>0</v>
      </c>
    </row>
    <row r="109" spans="1:248" x14ac:dyDescent="0.2">
      <c r="D109" s="42" cm="1">
        <f t="array" aca="1" ref="D109" ca="1">+price2</f>
        <v>0</v>
      </c>
    </row>
    <row r="110" spans="1:248" x14ac:dyDescent="0.2">
      <c r="D110" s="42" cm="1">
        <f t="array" aca="1" ref="D110" ca="1">+price2</f>
        <v>0</v>
      </c>
    </row>
    <row r="111" spans="1:248" x14ac:dyDescent="0.2">
      <c r="D111" s="42" cm="1">
        <f t="array" aca="1" ref="D111" ca="1">+price2</f>
        <v>0</v>
      </c>
    </row>
    <row r="112" spans="1:248" x14ac:dyDescent="0.2">
      <c r="D112" s="42" cm="1">
        <f t="array" aca="1" ref="D112" ca="1">+price2</f>
        <v>0</v>
      </c>
    </row>
    <row r="113" spans="4:4" x14ac:dyDescent="0.2">
      <c r="D113" s="42" cm="1">
        <f t="array" aca="1" ref="D113" ca="1">+price2</f>
        <v>0</v>
      </c>
    </row>
    <row r="114" spans="4:4" x14ac:dyDescent="0.2">
      <c r="D114" s="42" cm="1">
        <f t="array" aca="1" ref="D114" ca="1">+price2</f>
        <v>0</v>
      </c>
    </row>
    <row r="115" spans="4:4" x14ac:dyDescent="0.2">
      <c r="D115" s="42" cm="1">
        <f t="array" aca="1" ref="D115" ca="1">+price2</f>
        <v>0</v>
      </c>
    </row>
    <row r="116" spans="4:4" x14ac:dyDescent="0.2">
      <c r="D116" s="42" cm="1">
        <f t="array" aca="1" ref="D116" ca="1">+price2</f>
        <v>0</v>
      </c>
    </row>
    <row r="117" spans="4:4" x14ac:dyDescent="0.2">
      <c r="D117" s="42" cm="1">
        <f t="array" aca="1" ref="D117" ca="1">+price2</f>
        <v>0</v>
      </c>
    </row>
    <row r="118" spans="4:4" x14ac:dyDescent="0.2">
      <c r="D118" s="42" cm="1">
        <f t="array" aca="1" ref="D118" ca="1">+price2</f>
        <v>0</v>
      </c>
    </row>
    <row r="119" spans="4:4" x14ac:dyDescent="0.2">
      <c r="D119" s="42" cm="1">
        <f t="array" aca="1" ref="D119" ca="1">+price2</f>
        <v>0</v>
      </c>
    </row>
    <row r="120" spans="4:4" x14ac:dyDescent="0.2">
      <c r="D120" s="42" cm="1">
        <f t="array" aca="1" ref="D120" ca="1">+price2</f>
        <v>0</v>
      </c>
    </row>
    <row r="121" spans="4:4" x14ac:dyDescent="0.2">
      <c r="D121" s="42" cm="1">
        <f t="array" aca="1" ref="D121" ca="1">+price2</f>
        <v>0</v>
      </c>
    </row>
    <row r="122" spans="4:4" x14ac:dyDescent="0.2">
      <c r="D122" s="42" cm="1">
        <f t="array" aca="1" ref="D122" ca="1">+price2</f>
        <v>0</v>
      </c>
    </row>
    <row r="123" spans="4:4" x14ac:dyDescent="0.2">
      <c r="D123" s="42" cm="1">
        <f t="array" aca="1" ref="D123" ca="1">+price2</f>
        <v>0</v>
      </c>
    </row>
    <row r="124" spans="4:4" x14ac:dyDescent="0.2">
      <c r="D124" s="42" cm="1">
        <f t="array" aca="1" ref="D124" ca="1">+price2</f>
        <v>0</v>
      </c>
    </row>
    <row r="125" spans="4:4" x14ac:dyDescent="0.2">
      <c r="D125" s="42" cm="1">
        <f t="array" aca="1" ref="D125" ca="1">+price2</f>
        <v>0</v>
      </c>
    </row>
    <row r="126" spans="4:4" x14ac:dyDescent="0.2">
      <c r="D126" s="42" cm="1">
        <f t="array" aca="1" ref="D126" ca="1">+price2</f>
        <v>0</v>
      </c>
    </row>
    <row r="127" spans="4:4" x14ac:dyDescent="0.2">
      <c r="D127" s="42" cm="1">
        <f t="array" aca="1" ref="D127" ca="1">+price2</f>
        <v>0</v>
      </c>
    </row>
    <row r="128" spans="4:4" x14ac:dyDescent="0.2">
      <c r="D128" s="42" cm="1">
        <f t="array" aca="1" ref="D128" ca="1">+price2</f>
        <v>0</v>
      </c>
    </row>
    <row r="129" spans="4:4" x14ac:dyDescent="0.2">
      <c r="D129" s="42" cm="1">
        <f t="array" aca="1" ref="D129" ca="1">+price2</f>
        <v>0</v>
      </c>
    </row>
    <row r="130" spans="4:4" x14ac:dyDescent="0.2">
      <c r="D130" s="42" cm="1">
        <f t="array" aca="1" ref="D130" ca="1">+price2</f>
        <v>0</v>
      </c>
    </row>
    <row r="131" spans="4:4" x14ac:dyDescent="0.2">
      <c r="D131" s="42" cm="1">
        <f t="array" aca="1" ref="D131" ca="1">+price2</f>
        <v>0</v>
      </c>
    </row>
    <row r="132" spans="4:4" x14ac:dyDescent="0.2">
      <c r="D132" s="42" cm="1">
        <f t="array" aca="1" ref="D132" ca="1">+price2</f>
        <v>0</v>
      </c>
    </row>
    <row r="133" spans="4:4" x14ac:dyDescent="0.2">
      <c r="D133" s="42" cm="1">
        <f t="array" aca="1" ref="D133" ca="1">+price2</f>
        <v>0</v>
      </c>
    </row>
    <row r="134" spans="4:4" x14ac:dyDescent="0.2">
      <c r="D134" s="42" cm="1">
        <f t="array" aca="1" ref="D134" ca="1">+price2</f>
        <v>0</v>
      </c>
    </row>
    <row r="135" spans="4:4" x14ac:dyDescent="0.2">
      <c r="D135" s="42" cm="1">
        <f t="array" aca="1" ref="D135" ca="1">+price2</f>
        <v>0</v>
      </c>
    </row>
    <row r="136" spans="4:4" x14ac:dyDescent="0.2">
      <c r="D136" s="42" cm="1">
        <f t="array" aca="1" ref="D136" ca="1">+price2</f>
        <v>0</v>
      </c>
    </row>
    <row r="137" spans="4:4" x14ac:dyDescent="0.2">
      <c r="D137" s="42" cm="1">
        <f t="array" aca="1" ref="D137" ca="1">+price2</f>
        <v>0</v>
      </c>
    </row>
    <row r="138" spans="4:4" x14ac:dyDescent="0.2">
      <c r="D138" s="42" cm="1">
        <f t="array" aca="1" ref="D138" ca="1">+price2</f>
        <v>0</v>
      </c>
    </row>
    <row r="139" spans="4:4" x14ac:dyDescent="0.2">
      <c r="D139" s="42" cm="1">
        <f t="array" aca="1" ref="D139" ca="1">+price2</f>
        <v>0</v>
      </c>
    </row>
    <row r="140" spans="4:4" x14ac:dyDescent="0.2">
      <c r="D140" s="42" cm="1">
        <f t="array" aca="1" ref="D140" ca="1">+price2</f>
        <v>0</v>
      </c>
    </row>
    <row r="141" spans="4:4" x14ac:dyDescent="0.2">
      <c r="D141" s="42" cm="1">
        <f t="array" aca="1" ref="D141" ca="1">+price2</f>
        <v>0</v>
      </c>
    </row>
    <row r="142" spans="4:4" x14ac:dyDescent="0.2">
      <c r="D142" s="42" cm="1">
        <f t="array" aca="1" ref="D142" ca="1">+price2</f>
        <v>0</v>
      </c>
    </row>
    <row r="143" spans="4:4" x14ac:dyDescent="0.2">
      <c r="D143" s="42" cm="1">
        <f t="array" aca="1" ref="D143" ca="1">+price2</f>
        <v>0</v>
      </c>
    </row>
    <row r="144" spans="4:4" x14ac:dyDescent="0.2">
      <c r="D144" s="42" cm="1">
        <f t="array" aca="1" ref="D144" ca="1">+price2</f>
        <v>0</v>
      </c>
    </row>
    <row r="145" spans="4:4" x14ac:dyDescent="0.2">
      <c r="D145" s="42" cm="1">
        <f t="array" aca="1" ref="D145" ca="1">+price2</f>
        <v>0</v>
      </c>
    </row>
    <row r="146" spans="4:4" x14ac:dyDescent="0.2">
      <c r="D146" s="42" cm="1">
        <f t="array" aca="1" ref="D146" ca="1">+price2</f>
        <v>0</v>
      </c>
    </row>
    <row r="147" spans="4:4" x14ac:dyDescent="0.2">
      <c r="D147" s="42" cm="1">
        <f t="array" aca="1" ref="D147" ca="1">+price2</f>
        <v>0</v>
      </c>
    </row>
    <row r="148" spans="4:4" x14ac:dyDescent="0.2">
      <c r="D148" s="42" cm="1">
        <f t="array" aca="1" ref="D148" ca="1">+price2</f>
        <v>0</v>
      </c>
    </row>
    <row r="149" spans="4:4" x14ac:dyDescent="0.2">
      <c r="D149" s="42" cm="1">
        <f t="array" aca="1" ref="D149" ca="1">+price2</f>
        <v>0</v>
      </c>
    </row>
    <row r="150" spans="4:4" x14ac:dyDescent="0.2">
      <c r="D150" s="42" cm="1">
        <f t="array" aca="1" ref="D150" ca="1">+price2</f>
        <v>0</v>
      </c>
    </row>
    <row r="151" spans="4:4" x14ac:dyDescent="0.2">
      <c r="D151" s="42" cm="1">
        <f t="array" aca="1" ref="D151" ca="1">+price2</f>
        <v>0</v>
      </c>
    </row>
    <row r="152" spans="4:4" x14ac:dyDescent="0.2">
      <c r="D152" s="42" cm="1">
        <f t="array" aca="1" ref="D152" ca="1">+price2</f>
        <v>0</v>
      </c>
    </row>
    <row r="153" spans="4:4" x14ac:dyDescent="0.2">
      <c r="D153" s="42" cm="1">
        <f t="array" aca="1" ref="D153" ca="1">+price2</f>
        <v>0</v>
      </c>
    </row>
    <row r="154" spans="4:4" x14ac:dyDescent="0.2">
      <c r="D154" s="42" cm="1">
        <f t="array" aca="1" ref="D154" ca="1">+price2</f>
        <v>0</v>
      </c>
    </row>
    <row r="155" spans="4:4" x14ac:dyDescent="0.2">
      <c r="D155" s="42" cm="1">
        <f t="array" aca="1" ref="D155" ca="1">+price2</f>
        <v>0</v>
      </c>
    </row>
    <row r="156" spans="4:4" x14ac:dyDescent="0.2">
      <c r="D156" s="42" cm="1">
        <f t="array" aca="1" ref="D156" ca="1">+price2</f>
        <v>0</v>
      </c>
    </row>
    <row r="157" spans="4:4" x14ac:dyDescent="0.2">
      <c r="D157" s="42" cm="1">
        <f t="array" aca="1" ref="D157" ca="1">+price2</f>
        <v>0</v>
      </c>
    </row>
    <row r="158" spans="4:4" x14ac:dyDescent="0.2">
      <c r="D158" s="42" cm="1">
        <f t="array" aca="1" ref="D158" ca="1">+price2</f>
        <v>0</v>
      </c>
    </row>
    <row r="159" spans="4:4" x14ac:dyDescent="0.2">
      <c r="D159" s="42" cm="1">
        <f t="array" aca="1" ref="D159" ca="1">+price2</f>
        <v>0</v>
      </c>
    </row>
    <row r="160" spans="4:4" x14ac:dyDescent="0.2">
      <c r="D160" s="42" cm="1">
        <f t="array" aca="1" ref="D160" ca="1">+price2</f>
        <v>0</v>
      </c>
    </row>
    <row r="161" spans="4:4" x14ac:dyDescent="0.2">
      <c r="D161" s="42" cm="1">
        <f t="array" aca="1" ref="D161" ca="1">+price2</f>
        <v>0</v>
      </c>
    </row>
    <row r="162" spans="4:4" x14ac:dyDescent="0.2">
      <c r="D162" s="42" cm="1">
        <f t="array" aca="1" ref="D162" ca="1">+price2</f>
        <v>0</v>
      </c>
    </row>
    <row r="163" spans="4:4" x14ac:dyDescent="0.2">
      <c r="D163" s="42" cm="1">
        <f t="array" aca="1" ref="D163" ca="1">+price2</f>
        <v>0</v>
      </c>
    </row>
    <row r="164" spans="4:4" x14ac:dyDescent="0.2">
      <c r="D164" s="42" cm="1">
        <f t="array" aca="1" ref="D164" ca="1">+price2</f>
        <v>0</v>
      </c>
    </row>
    <row r="165" spans="4:4" x14ac:dyDescent="0.2">
      <c r="D165" s="42" cm="1">
        <f t="array" aca="1" ref="D165" ca="1">+price2</f>
        <v>0</v>
      </c>
    </row>
    <row r="166" spans="4:4" x14ac:dyDescent="0.2">
      <c r="D166" s="42" cm="1">
        <f t="array" aca="1" ref="D166" ca="1">+price2</f>
        <v>0</v>
      </c>
    </row>
    <row r="167" spans="4:4" x14ac:dyDescent="0.2">
      <c r="D167" s="42" cm="1">
        <f t="array" aca="1" ref="D167" ca="1">+price2</f>
        <v>0</v>
      </c>
    </row>
    <row r="168" spans="4:4" x14ac:dyDescent="0.2">
      <c r="D168" s="42" cm="1">
        <f t="array" aca="1" ref="D168" ca="1">+price2</f>
        <v>0</v>
      </c>
    </row>
    <row r="169" spans="4:4" x14ac:dyDescent="0.2">
      <c r="D169" s="42" cm="1">
        <f t="array" aca="1" ref="D169" ca="1">+price2</f>
        <v>0</v>
      </c>
    </row>
    <row r="170" spans="4:4" x14ac:dyDescent="0.2">
      <c r="D170" s="42" cm="1">
        <f t="array" aca="1" ref="D170" ca="1">+price2</f>
        <v>0</v>
      </c>
    </row>
    <row r="171" spans="4:4" x14ac:dyDescent="0.2">
      <c r="D171" s="42" cm="1">
        <f t="array" aca="1" ref="D171" ca="1">+price2</f>
        <v>0</v>
      </c>
    </row>
    <row r="172" spans="4:4" x14ac:dyDescent="0.2">
      <c r="D172" s="42" cm="1">
        <f t="array" aca="1" ref="D172" ca="1">+price2</f>
        <v>0</v>
      </c>
    </row>
    <row r="173" spans="4:4" x14ac:dyDescent="0.2">
      <c r="D173" s="42" cm="1">
        <f t="array" aca="1" ref="D173" ca="1">+price2</f>
        <v>0</v>
      </c>
    </row>
    <row r="174" spans="4:4" x14ac:dyDescent="0.2">
      <c r="D174" s="42" cm="1">
        <f t="array" aca="1" ref="D174" ca="1">+price2</f>
        <v>0</v>
      </c>
    </row>
    <row r="175" spans="4:4" x14ac:dyDescent="0.2">
      <c r="D175" s="42" cm="1">
        <f t="array" aca="1" ref="D175" ca="1">+price2</f>
        <v>0</v>
      </c>
    </row>
    <row r="176" spans="4:4" x14ac:dyDescent="0.2">
      <c r="D176" s="42" cm="1">
        <f t="array" aca="1" ref="D176" ca="1">+price2</f>
        <v>0</v>
      </c>
    </row>
    <row r="177" spans="4:4" x14ac:dyDescent="0.2">
      <c r="D177" s="42" cm="1">
        <f t="array" aca="1" ref="D177" ca="1">+price2</f>
        <v>0</v>
      </c>
    </row>
    <row r="178" spans="4:4" x14ac:dyDescent="0.2">
      <c r="D178" s="42" cm="1">
        <f t="array" aca="1" ref="D178" ca="1">+price2</f>
        <v>0</v>
      </c>
    </row>
    <row r="179" spans="4:4" x14ac:dyDescent="0.2">
      <c r="D179" s="42" cm="1">
        <f t="array" aca="1" ref="D179" ca="1">+price2</f>
        <v>0</v>
      </c>
    </row>
    <row r="180" spans="4:4" x14ac:dyDescent="0.2">
      <c r="D180" s="42" cm="1">
        <f t="array" aca="1" ref="D180" ca="1">+price2</f>
        <v>0</v>
      </c>
    </row>
    <row r="181" spans="4:4" x14ac:dyDescent="0.2">
      <c r="D181" s="42" cm="1">
        <f t="array" aca="1" ref="D181" ca="1">+price2</f>
        <v>0</v>
      </c>
    </row>
    <row r="182" spans="4:4" x14ac:dyDescent="0.2">
      <c r="D182" s="42" cm="1">
        <f t="array" aca="1" ref="D182" ca="1">+price2</f>
        <v>0</v>
      </c>
    </row>
    <row r="183" spans="4:4" x14ac:dyDescent="0.2">
      <c r="D183" s="42" cm="1">
        <f t="array" aca="1" ref="D183" ca="1">+price2</f>
        <v>0</v>
      </c>
    </row>
    <row r="184" spans="4:4" x14ac:dyDescent="0.2">
      <c r="D184" s="42" cm="1">
        <f t="array" aca="1" ref="D184" ca="1">+price2</f>
        <v>0</v>
      </c>
    </row>
    <row r="185" spans="4:4" x14ac:dyDescent="0.2">
      <c r="D185" s="42" cm="1">
        <f t="array" aca="1" ref="D185" ca="1">+price2</f>
        <v>0</v>
      </c>
    </row>
    <row r="186" spans="4:4" x14ac:dyDescent="0.2">
      <c r="D186" s="42" cm="1">
        <f t="array" aca="1" ref="D186" ca="1">+price2</f>
        <v>0</v>
      </c>
    </row>
    <row r="187" spans="4:4" x14ac:dyDescent="0.2">
      <c r="D187" s="42" cm="1">
        <f t="array" aca="1" ref="D187" ca="1">+price2</f>
        <v>0</v>
      </c>
    </row>
    <row r="188" spans="4:4" x14ac:dyDescent="0.2">
      <c r="D188" s="42" cm="1">
        <f t="array" aca="1" ref="D188" ca="1">+price2</f>
        <v>0</v>
      </c>
    </row>
    <row r="189" spans="4:4" x14ac:dyDescent="0.2">
      <c r="D189" s="42" cm="1">
        <f t="array" aca="1" ref="D189" ca="1">+price2</f>
        <v>0</v>
      </c>
    </row>
    <row r="190" spans="4:4" x14ac:dyDescent="0.2">
      <c r="D190" s="42" cm="1">
        <f t="array" aca="1" ref="D190" ca="1">+price2</f>
        <v>0</v>
      </c>
    </row>
    <row r="191" spans="4:4" x14ac:dyDescent="0.2">
      <c r="D191" s="42" cm="1">
        <f t="array" aca="1" ref="D191" ca="1">+price2</f>
        <v>0</v>
      </c>
    </row>
    <row r="192" spans="4:4" x14ac:dyDescent="0.2">
      <c r="D192" s="42" cm="1">
        <f t="array" aca="1" ref="D192" ca="1">+price2</f>
        <v>0</v>
      </c>
    </row>
    <row r="193" spans="4:4" x14ac:dyDescent="0.2">
      <c r="D193" s="42" cm="1">
        <f t="array" aca="1" ref="D193" ca="1">+price2</f>
        <v>0</v>
      </c>
    </row>
    <row r="194" spans="4:4" x14ac:dyDescent="0.2">
      <c r="D194" s="42" cm="1">
        <f t="array" aca="1" ref="D194" ca="1">+price2</f>
        <v>0</v>
      </c>
    </row>
    <row r="195" spans="4:4" x14ac:dyDescent="0.2">
      <c r="D195" s="42" cm="1">
        <f t="array" aca="1" ref="D195" ca="1">+price2</f>
        <v>0</v>
      </c>
    </row>
    <row r="196" spans="4:4" x14ac:dyDescent="0.2">
      <c r="D196" s="42" cm="1">
        <f t="array" aca="1" ref="D196" ca="1">+price2</f>
        <v>0</v>
      </c>
    </row>
    <row r="197" spans="4:4" x14ac:dyDescent="0.2">
      <c r="D197" s="42" cm="1">
        <f t="array" aca="1" ref="D197" ca="1">+price2</f>
        <v>0</v>
      </c>
    </row>
    <row r="198" spans="4:4" x14ac:dyDescent="0.2">
      <c r="D198" s="42" cm="1">
        <f t="array" aca="1" ref="D198" ca="1">+price2</f>
        <v>0</v>
      </c>
    </row>
    <row r="199" spans="4:4" x14ac:dyDescent="0.2">
      <c r="D199" s="42" cm="1">
        <f t="array" aca="1" ref="D199" ca="1">+price2</f>
        <v>0</v>
      </c>
    </row>
    <row r="200" spans="4:4" x14ac:dyDescent="0.2">
      <c r="D200" s="42" cm="1">
        <f t="array" aca="1" ref="D200" ca="1">+price2</f>
        <v>0</v>
      </c>
    </row>
    <row r="201" spans="4:4" x14ac:dyDescent="0.2">
      <c r="D201" s="42" cm="1">
        <f t="array" aca="1" ref="D201" ca="1">+price2</f>
        <v>0</v>
      </c>
    </row>
    <row r="202" spans="4:4" x14ac:dyDescent="0.2">
      <c r="D202" s="42" cm="1">
        <f t="array" aca="1" ref="D202" ca="1">+price2</f>
        <v>0</v>
      </c>
    </row>
    <row r="203" spans="4:4" x14ac:dyDescent="0.2">
      <c r="D203" s="42" cm="1">
        <f t="array" aca="1" ref="D203" ca="1">+price2</f>
        <v>0</v>
      </c>
    </row>
    <row r="204" spans="4:4" x14ac:dyDescent="0.2">
      <c r="D204" s="42" cm="1">
        <f t="array" aca="1" ref="D204" ca="1">+price2</f>
        <v>0</v>
      </c>
    </row>
    <row r="205" spans="4:4" x14ac:dyDescent="0.2">
      <c r="D205" s="42" cm="1">
        <f t="array" aca="1" ref="D205" ca="1">+price2</f>
        <v>0</v>
      </c>
    </row>
    <row r="206" spans="4:4" x14ac:dyDescent="0.2">
      <c r="D206" s="42" cm="1">
        <f t="array" aca="1" ref="D206" ca="1">+price2</f>
        <v>0</v>
      </c>
    </row>
    <row r="207" spans="4:4" x14ac:dyDescent="0.2">
      <c r="D207" s="42" cm="1">
        <f t="array" aca="1" ref="D207" ca="1">+price2</f>
        <v>0</v>
      </c>
    </row>
    <row r="208" spans="4:4" x14ac:dyDescent="0.2">
      <c r="D208" s="42" cm="1">
        <f t="array" aca="1" ref="D208" ca="1">+price2</f>
        <v>0</v>
      </c>
    </row>
    <row r="209" spans="4:4" x14ac:dyDescent="0.2">
      <c r="D209" s="42" cm="1">
        <f t="array" aca="1" ref="D209" ca="1">+price2</f>
        <v>0</v>
      </c>
    </row>
    <row r="210" spans="4:4" x14ac:dyDescent="0.2">
      <c r="D210" s="42" cm="1">
        <f t="array" aca="1" ref="D210" ca="1">+price2</f>
        <v>0</v>
      </c>
    </row>
    <row r="211" spans="4:4" x14ac:dyDescent="0.2">
      <c r="D211" s="42" cm="1">
        <f t="array" aca="1" ref="D211" ca="1">+price2</f>
        <v>0</v>
      </c>
    </row>
    <row r="212" spans="4:4" x14ac:dyDescent="0.2">
      <c r="D212" s="42" cm="1">
        <f t="array" aca="1" ref="D212" ca="1">+price2</f>
        <v>0</v>
      </c>
    </row>
    <row r="213" spans="4:4" x14ac:dyDescent="0.2">
      <c r="D213" s="42" cm="1">
        <f t="array" aca="1" ref="D213" ca="1">+price2</f>
        <v>0</v>
      </c>
    </row>
    <row r="214" spans="4:4" x14ac:dyDescent="0.2">
      <c r="D214" s="42" cm="1">
        <f t="array" aca="1" ref="D214" ca="1">+price2</f>
        <v>0</v>
      </c>
    </row>
    <row r="215" spans="4:4" x14ac:dyDescent="0.2">
      <c r="D215" s="42" cm="1">
        <f t="array" aca="1" ref="D215" ca="1">+price2</f>
        <v>0</v>
      </c>
    </row>
    <row r="216" spans="4:4" x14ac:dyDescent="0.2">
      <c r="D216" s="42" cm="1">
        <f t="array" aca="1" ref="D216" ca="1">+price2</f>
        <v>0</v>
      </c>
    </row>
    <row r="217" spans="4:4" x14ac:dyDescent="0.2">
      <c r="D217" s="42" cm="1">
        <f t="array" aca="1" ref="D217" ca="1">+price2</f>
        <v>0</v>
      </c>
    </row>
    <row r="218" spans="4:4" x14ac:dyDescent="0.2">
      <c r="D218" s="42" cm="1">
        <f t="array" aca="1" ref="D218" ca="1">+price2</f>
        <v>0</v>
      </c>
    </row>
    <row r="219" spans="4:4" x14ac:dyDescent="0.2">
      <c r="D219" s="42" cm="1">
        <f t="array" aca="1" ref="D219" ca="1">+price2</f>
        <v>0</v>
      </c>
    </row>
    <row r="220" spans="4:4" x14ac:dyDescent="0.2">
      <c r="D220" s="42" cm="1">
        <f t="array" aca="1" ref="D220" ca="1">+price2</f>
        <v>0</v>
      </c>
    </row>
    <row r="221" spans="4:4" x14ac:dyDescent="0.2">
      <c r="D221" s="42" cm="1">
        <f t="array" aca="1" ref="D221" ca="1">+price2</f>
        <v>0</v>
      </c>
    </row>
    <row r="222" spans="4:4" x14ac:dyDescent="0.2">
      <c r="D222" s="42" cm="1">
        <f t="array" aca="1" ref="D222" ca="1">+price2</f>
        <v>0</v>
      </c>
    </row>
    <row r="223" spans="4:4" x14ac:dyDescent="0.2">
      <c r="D223" s="42" cm="1">
        <f t="array" aca="1" ref="D223" ca="1">+price2</f>
        <v>0</v>
      </c>
    </row>
    <row r="224" spans="4:4" x14ac:dyDescent="0.2">
      <c r="D224" s="42" cm="1">
        <f t="array" aca="1" ref="D224" ca="1">+price2</f>
        <v>0</v>
      </c>
    </row>
    <row r="225" spans="4:4" x14ac:dyDescent="0.2">
      <c r="D225" s="42" cm="1">
        <f t="array" aca="1" ref="D225" ca="1">+price2</f>
        <v>0</v>
      </c>
    </row>
    <row r="226" spans="4:4" x14ac:dyDescent="0.2">
      <c r="D226" s="42" cm="1">
        <f t="array" aca="1" ref="D226" ca="1">+price2</f>
        <v>0</v>
      </c>
    </row>
    <row r="227" spans="4:4" x14ac:dyDescent="0.2">
      <c r="D227" s="42" cm="1">
        <f t="array" aca="1" ref="D227" ca="1">+price2</f>
        <v>0</v>
      </c>
    </row>
    <row r="228" spans="4:4" x14ac:dyDescent="0.2">
      <c r="D228" s="42" cm="1">
        <f t="array" aca="1" ref="D228" ca="1">+price2</f>
        <v>0</v>
      </c>
    </row>
    <row r="229" spans="4:4" x14ac:dyDescent="0.2">
      <c r="D229" s="42" cm="1">
        <f t="array" aca="1" ref="D229" ca="1">+price2</f>
        <v>0</v>
      </c>
    </row>
    <row r="230" spans="4:4" x14ac:dyDescent="0.2">
      <c r="D230" s="42" cm="1">
        <f t="array" aca="1" ref="D230" ca="1">+price2</f>
        <v>0</v>
      </c>
    </row>
    <row r="231" spans="4:4" x14ac:dyDescent="0.2">
      <c r="D231" s="42" cm="1">
        <f t="array" aca="1" ref="D231" ca="1">+price2</f>
        <v>0</v>
      </c>
    </row>
    <row r="232" spans="4:4" x14ac:dyDescent="0.2">
      <c r="D232" s="42" cm="1">
        <f t="array" aca="1" ref="D232" ca="1">+price2</f>
        <v>0</v>
      </c>
    </row>
    <row r="233" spans="4:4" x14ac:dyDescent="0.2">
      <c r="D233" s="42" cm="1">
        <f t="array" aca="1" ref="D233" ca="1">+price2</f>
        <v>0</v>
      </c>
    </row>
    <row r="234" spans="4:4" x14ac:dyDescent="0.2">
      <c r="D234" s="42" cm="1">
        <f t="array" aca="1" ref="D234" ca="1">+price2</f>
        <v>0</v>
      </c>
    </row>
    <row r="235" spans="4:4" x14ac:dyDescent="0.2">
      <c r="D235" s="42" cm="1">
        <f t="array" aca="1" ref="D235" ca="1">+price2</f>
        <v>0</v>
      </c>
    </row>
    <row r="236" spans="4:4" x14ac:dyDescent="0.2">
      <c r="D236" s="42" cm="1">
        <f t="array" aca="1" ref="D236" ca="1">+price2</f>
        <v>0</v>
      </c>
    </row>
    <row r="237" spans="4:4" x14ac:dyDescent="0.2">
      <c r="D237" s="42" cm="1">
        <f t="array" aca="1" ref="D237" ca="1">+price2</f>
        <v>0</v>
      </c>
    </row>
    <row r="238" spans="4:4" x14ac:dyDescent="0.2">
      <c r="D238" s="42" cm="1">
        <f t="array" aca="1" ref="D238" ca="1">+price2</f>
        <v>0</v>
      </c>
    </row>
    <row r="239" spans="4:4" x14ac:dyDescent="0.2">
      <c r="D239" s="42" cm="1">
        <f t="array" aca="1" ref="D239" ca="1">+price2</f>
        <v>0</v>
      </c>
    </row>
    <row r="240" spans="4:4" x14ac:dyDescent="0.2">
      <c r="D240" s="42" cm="1">
        <f t="array" aca="1" ref="D240" ca="1">+price2</f>
        <v>0</v>
      </c>
    </row>
    <row r="241" spans="4:4" x14ac:dyDescent="0.2">
      <c r="D241" s="42" cm="1">
        <f t="array" aca="1" ref="D241" ca="1">+price2</f>
        <v>0</v>
      </c>
    </row>
    <row r="242" spans="4:4" x14ac:dyDescent="0.2">
      <c r="D242" s="42" cm="1">
        <f t="array" aca="1" ref="D242" ca="1">+price2</f>
        <v>0</v>
      </c>
    </row>
    <row r="243" spans="4:4" x14ac:dyDescent="0.2">
      <c r="D243" s="42" cm="1">
        <f t="array" aca="1" ref="D243" ca="1">+price2</f>
        <v>0</v>
      </c>
    </row>
    <row r="244" spans="4:4" x14ac:dyDescent="0.2">
      <c r="D244" s="42" cm="1">
        <f t="array" aca="1" ref="D244" ca="1">+price2</f>
        <v>0</v>
      </c>
    </row>
    <row r="245" spans="4:4" x14ac:dyDescent="0.2">
      <c r="D245" s="42" cm="1">
        <f t="array" aca="1" ref="D245" ca="1">+price2</f>
        <v>0</v>
      </c>
    </row>
    <row r="246" spans="4:4" x14ac:dyDescent="0.2">
      <c r="D246" s="42" cm="1">
        <f t="array" aca="1" ref="D246" ca="1">+price2</f>
        <v>0</v>
      </c>
    </row>
    <row r="247" spans="4:4" x14ac:dyDescent="0.2">
      <c r="D247" s="42" cm="1">
        <f t="array" aca="1" ref="D247" ca="1">+price2</f>
        <v>0</v>
      </c>
    </row>
    <row r="248" spans="4:4" x14ac:dyDescent="0.2">
      <c r="D248" s="42" cm="1">
        <f t="array" aca="1" ref="D248" ca="1">+price2</f>
        <v>0</v>
      </c>
    </row>
    <row r="249" spans="4:4" x14ac:dyDescent="0.2">
      <c r="D249" s="42" cm="1">
        <f t="array" aca="1" ref="D249" ca="1">+price2</f>
        <v>0</v>
      </c>
    </row>
    <row r="250" spans="4:4" x14ac:dyDescent="0.2">
      <c r="D250" s="42" cm="1">
        <f t="array" aca="1" ref="D250" ca="1">+price2</f>
        <v>0</v>
      </c>
    </row>
    <row r="251" spans="4:4" x14ac:dyDescent="0.2">
      <c r="D251" s="42" cm="1">
        <f t="array" aca="1" ref="D251" ca="1">+price2</f>
        <v>0</v>
      </c>
    </row>
    <row r="252" spans="4:4" x14ac:dyDescent="0.2">
      <c r="D252" s="42" cm="1">
        <f t="array" aca="1" ref="D252" ca="1">+price2</f>
        <v>0</v>
      </c>
    </row>
    <row r="253" spans="4:4" x14ac:dyDescent="0.2">
      <c r="D253" s="42" cm="1">
        <f t="array" aca="1" ref="D253" ca="1">+price2</f>
        <v>0</v>
      </c>
    </row>
    <row r="254" spans="4:4" x14ac:dyDescent="0.2">
      <c r="D254" s="42" cm="1">
        <f t="array" aca="1" ref="D254" ca="1">+price2</f>
        <v>0</v>
      </c>
    </row>
    <row r="255" spans="4:4" x14ac:dyDescent="0.2">
      <c r="D255" s="42" cm="1">
        <f t="array" aca="1" ref="D255" ca="1">+price2</f>
        <v>0</v>
      </c>
    </row>
    <row r="256" spans="4:4" x14ac:dyDescent="0.2">
      <c r="D256" s="42" cm="1">
        <f t="array" aca="1" ref="D256" ca="1">+price2</f>
        <v>0</v>
      </c>
    </row>
    <row r="257" spans="4:4" x14ac:dyDescent="0.2">
      <c r="D257" s="42" cm="1">
        <f t="array" aca="1" ref="D257" ca="1">+price2</f>
        <v>0</v>
      </c>
    </row>
    <row r="258" spans="4:4" x14ac:dyDescent="0.2">
      <c r="D258" s="42" cm="1">
        <f t="array" aca="1" ref="D258" ca="1">+price2</f>
        <v>0</v>
      </c>
    </row>
    <row r="259" spans="4:4" x14ac:dyDescent="0.2">
      <c r="D259" s="42" cm="1">
        <f t="array" aca="1" ref="D259" ca="1">+price2</f>
        <v>0</v>
      </c>
    </row>
    <row r="260" spans="4:4" x14ac:dyDescent="0.2">
      <c r="D260" s="42" cm="1">
        <f t="array" aca="1" ref="D260" ca="1">+price2</f>
        <v>0</v>
      </c>
    </row>
    <row r="261" spans="4:4" x14ac:dyDescent="0.2">
      <c r="D261" s="42" cm="1">
        <f t="array" aca="1" ref="D261" ca="1">+price2</f>
        <v>0</v>
      </c>
    </row>
    <row r="262" spans="4:4" x14ac:dyDescent="0.2">
      <c r="D262" s="42" cm="1">
        <f t="array" aca="1" ref="D262" ca="1">+price2</f>
        <v>0</v>
      </c>
    </row>
    <row r="263" spans="4:4" x14ac:dyDescent="0.2">
      <c r="D263" s="42" cm="1">
        <f t="array" aca="1" ref="D263" ca="1">+price2</f>
        <v>0</v>
      </c>
    </row>
    <row r="264" spans="4:4" x14ac:dyDescent="0.2">
      <c r="D264" s="42" cm="1">
        <f t="array" aca="1" ref="D264" ca="1">+price2</f>
        <v>0</v>
      </c>
    </row>
    <row r="265" spans="4:4" x14ac:dyDescent="0.2">
      <c r="D265" s="42" cm="1">
        <f t="array" aca="1" ref="D265" ca="1">+price2</f>
        <v>0</v>
      </c>
    </row>
    <row r="266" spans="4:4" x14ac:dyDescent="0.2">
      <c r="D266" s="42" cm="1">
        <f t="array" aca="1" ref="D266" ca="1">+price2</f>
        <v>0</v>
      </c>
    </row>
    <row r="267" spans="4:4" x14ac:dyDescent="0.2">
      <c r="D267" s="42" cm="1">
        <f t="array" aca="1" ref="D267" ca="1">+price2</f>
        <v>0</v>
      </c>
    </row>
    <row r="268" spans="4:4" x14ac:dyDescent="0.2">
      <c r="D268" s="42" cm="1">
        <f t="array" aca="1" ref="D268" ca="1">+price2</f>
        <v>0</v>
      </c>
    </row>
    <row r="269" spans="4:4" x14ac:dyDescent="0.2">
      <c r="D269" s="42" cm="1">
        <f t="array" aca="1" ref="D269" ca="1">+price2</f>
        <v>0</v>
      </c>
    </row>
    <row r="270" spans="4:4" x14ac:dyDescent="0.2">
      <c r="D270" s="42" cm="1">
        <f t="array" aca="1" ref="D270" ca="1">+price2</f>
        <v>0</v>
      </c>
    </row>
    <row r="271" spans="4:4" x14ac:dyDescent="0.2">
      <c r="D271" s="42" cm="1">
        <f t="array" aca="1" ref="D271" ca="1">+price2</f>
        <v>0</v>
      </c>
    </row>
    <row r="272" spans="4:4" x14ac:dyDescent="0.2">
      <c r="D272" s="42" cm="1">
        <f t="array" aca="1" ref="D272" ca="1">+price2</f>
        <v>0</v>
      </c>
    </row>
    <row r="273" spans="4:4" x14ac:dyDescent="0.2">
      <c r="D273" s="42" cm="1">
        <f t="array" aca="1" ref="D273" ca="1">+price2</f>
        <v>0</v>
      </c>
    </row>
    <row r="274" spans="4:4" x14ac:dyDescent="0.2">
      <c r="D274" s="42" cm="1">
        <f t="array" aca="1" ref="D274" ca="1">+price2</f>
        <v>0</v>
      </c>
    </row>
    <row r="275" spans="4:4" x14ac:dyDescent="0.2">
      <c r="D275" s="42" cm="1">
        <f t="array" aca="1" ref="D275" ca="1">+price2</f>
        <v>0</v>
      </c>
    </row>
    <row r="276" spans="4:4" x14ac:dyDescent="0.2">
      <c r="D276" s="42" cm="1">
        <f t="array" aca="1" ref="D276" ca="1">+price2</f>
        <v>0</v>
      </c>
    </row>
    <row r="277" spans="4:4" x14ac:dyDescent="0.2">
      <c r="D277" s="42" cm="1">
        <f t="array" aca="1" ref="D277" ca="1">+price2</f>
        <v>0</v>
      </c>
    </row>
    <row r="278" spans="4:4" x14ac:dyDescent="0.2">
      <c r="D278" s="42" cm="1">
        <f t="array" aca="1" ref="D278" ca="1">+price2</f>
        <v>0</v>
      </c>
    </row>
    <row r="279" spans="4:4" x14ac:dyDescent="0.2">
      <c r="D279" s="42" cm="1">
        <f t="array" aca="1" ref="D279" ca="1">+price2</f>
        <v>0</v>
      </c>
    </row>
    <row r="280" spans="4:4" x14ac:dyDescent="0.2">
      <c r="D280" s="42" cm="1">
        <f t="array" aca="1" ref="D280" ca="1">+price2</f>
        <v>0</v>
      </c>
    </row>
    <row r="281" spans="4:4" x14ac:dyDescent="0.2">
      <c r="D281" s="42" cm="1">
        <f t="array" aca="1" ref="D281" ca="1">+price2</f>
        <v>0</v>
      </c>
    </row>
    <row r="282" spans="4:4" x14ac:dyDescent="0.2">
      <c r="D282" s="42" cm="1">
        <f t="array" aca="1" ref="D282" ca="1">+price2</f>
        <v>0</v>
      </c>
    </row>
    <row r="283" spans="4:4" x14ac:dyDescent="0.2">
      <c r="D283" s="42" cm="1">
        <f t="array" aca="1" ref="D283" ca="1">+price2</f>
        <v>0</v>
      </c>
    </row>
    <row r="284" spans="4:4" x14ac:dyDescent="0.2">
      <c r="D284" s="42" cm="1">
        <f t="array" aca="1" ref="D284" ca="1">+price2</f>
        <v>0</v>
      </c>
    </row>
    <row r="285" spans="4:4" x14ac:dyDescent="0.2">
      <c r="D285" s="42" cm="1">
        <f t="array" aca="1" ref="D285" ca="1">+price2</f>
        <v>0</v>
      </c>
    </row>
    <row r="286" spans="4:4" x14ac:dyDescent="0.2">
      <c r="D286" s="42" cm="1">
        <f t="array" aca="1" ref="D286" ca="1">+price2</f>
        <v>0</v>
      </c>
    </row>
    <row r="287" spans="4:4" x14ac:dyDescent="0.2">
      <c r="D287" s="42" cm="1">
        <f t="array" aca="1" ref="D287" ca="1">+price2</f>
        <v>0</v>
      </c>
    </row>
    <row r="288" spans="4:4" x14ac:dyDescent="0.2">
      <c r="D288" s="42" cm="1">
        <f t="array" aca="1" ref="D288" ca="1">+price2</f>
        <v>0</v>
      </c>
    </row>
    <row r="289" spans="4:4" x14ac:dyDescent="0.2">
      <c r="D289" s="42" cm="1">
        <f t="array" aca="1" ref="D289" ca="1">+price2</f>
        <v>0</v>
      </c>
    </row>
    <row r="290" spans="4:4" x14ac:dyDescent="0.2">
      <c r="D290" s="42" cm="1">
        <f t="array" aca="1" ref="D290" ca="1">+price2</f>
        <v>0</v>
      </c>
    </row>
    <row r="291" spans="4:4" x14ac:dyDescent="0.2">
      <c r="D291" s="42" cm="1">
        <f t="array" aca="1" ref="D291" ca="1">+price2</f>
        <v>0</v>
      </c>
    </row>
    <row r="292" spans="4:4" x14ac:dyDescent="0.2">
      <c r="D292" s="42" cm="1">
        <f t="array" aca="1" ref="D292" ca="1">+price2</f>
        <v>0</v>
      </c>
    </row>
    <row r="293" spans="4:4" x14ac:dyDescent="0.2">
      <c r="D293" s="42" cm="1">
        <f t="array" aca="1" ref="D293" ca="1">+price2</f>
        <v>0</v>
      </c>
    </row>
    <row r="294" spans="4:4" x14ac:dyDescent="0.2">
      <c r="D294" s="42" cm="1">
        <f t="array" aca="1" ref="D294" ca="1">+price2</f>
        <v>0</v>
      </c>
    </row>
    <row r="295" spans="4:4" x14ac:dyDescent="0.2">
      <c r="D295" s="42" cm="1">
        <f t="array" aca="1" ref="D295" ca="1">+price2</f>
        <v>0</v>
      </c>
    </row>
    <row r="296" spans="4:4" x14ac:dyDescent="0.2">
      <c r="D296" s="42" cm="1">
        <f t="array" aca="1" ref="D296" ca="1">+price2</f>
        <v>0</v>
      </c>
    </row>
    <row r="297" spans="4:4" x14ac:dyDescent="0.2">
      <c r="D297" s="42" cm="1">
        <f t="array" aca="1" ref="D297" ca="1">+price2</f>
        <v>0</v>
      </c>
    </row>
    <row r="298" spans="4:4" x14ac:dyDescent="0.2">
      <c r="D298" s="42" cm="1">
        <f t="array" aca="1" ref="D298" ca="1">+price2</f>
        <v>0</v>
      </c>
    </row>
    <row r="299" spans="4:4" x14ac:dyDescent="0.2">
      <c r="D299" s="42" cm="1">
        <f t="array" aca="1" ref="D299" ca="1">+price2</f>
        <v>0</v>
      </c>
    </row>
    <row r="300" spans="4:4" x14ac:dyDescent="0.2">
      <c r="D300" s="42" cm="1">
        <f t="array" aca="1" ref="D300" ca="1">+price2</f>
        <v>0</v>
      </c>
    </row>
    <row r="301" spans="4:4" x14ac:dyDescent="0.2">
      <c r="D301" s="42" cm="1">
        <f t="array" aca="1" ref="D301" ca="1">+price2</f>
        <v>0</v>
      </c>
    </row>
    <row r="302" spans="4:4" x14ac:dyDescent="0.2">
      <c r="D302" s="42" cm="1">
        <f t="array" aca="1" ref="D302" ca="1">+price2</f>
        <v>0</v>
      </c>
    </row>
    <row r="303" spans="4:4" x14ac:dyDescent="0.2">
      <c r="D303" s="42" cm="1">
        <f t="array" aca="1" ref="D303" ca="1">+price2</f>
        <v>0</v>
      </c>
    </row>
    <row r="304" spans="4:4" x14ac:dyDescent="0.2">
      <c r="D304" s="42" cm="1">
        <f t="array" aca="1" ref="D304" ca="1">+price2</f>
        <v>0</v>
      </c>
    </row>
    <row r="305" spans="4:4" x14ac:dyDescent="0.2">
      <c r="D305" s="42" cm="1">
        <f t="array" aca="1" ref="D305" ca="1">+price2</f>
        <v>0</v>
      </c>
    </row>
    <row r="306" spans="4:4" x14ac:dyDescent="0.2">
      <c r="D306" s="42" cm="1">
        <f t="array" aca="1" ref="D306" ca="1">+price2</f>
        <v>0</v>
      </c>
    </row>
    <row r="307" spans="4:4" x14ac:dyDescent="0.2">
      <c r="D307" s="42" cm="1">
        <f t="array" aca="1" ref="D307" ca="1">+price2</f>
        <v>0</v>
      </c>
    </row>
    <row r="308" spans="4:4" x14ac:dyDescent="0.2">
      <c r="D308" s="42" cm="1">
        <f t="array" aca="1" ref="D308" ca="1">+price2</f>
        <v>0</v>
      </c>
    </row>
    <row r="309" spans="4:4" x14ac:dyDescent="0.2">
      <c r="D309" s="42" cm="1">
        <f t="array" aca="1" ref="D309" ca="1">+price2</f>
        <v>0</v>
      </c>
    </row>
    <row r="310" spans="4:4" x14ac:dyDescent="0.2">
      <c r="D310" s="42" cm="1">
        <f t="array" aca="1" ref="D310" ca="1">+price2</f>
        <v>0</v>
      </c>
    </row>
    <row r="311" spans="4:4" x14ac:dyDescent="0.2">
      <c r="D311" s="42" cm="1">
        <f t="array" aca="1" ref="D311" ca="1">+price2</f>
        <v>0</v>
      </c>
    </row>
    <row r="312" spans="4:4" x14ac:dyDescent="0.2">
      <c r="D312" s="42" cm="1">
        <f t="array" aca="1" ref="D312" ca="1">+price2</f>
        <v>0</v>
      </c>
    </row>
    <row r="313" spans="4:4" x14ac:dyDescent="0.2">
      <c r="D313" s="42" cm="1">
        <f t="array" aca="1" ref="D313" ca="1">+price2</f>
        <v>0</v>
      </c>
    </row>
    <row r="314" spans="4:4" x14ac:dyDescent="0.2">
      <c r="D314" s="42" cm="1">
        <f t="array" aca="1" ref="D314" ca="1">+price2</f>
        <v>0</v>
      </c>
    </row>
    <row r="315" spans="4:4" x14ac:dyDescent="0.2">
      <c r="D315" s="42" cm="1">
        <f t="array" aca="1" ref="D315" ca="1">+price2</f>
        <v>0</v>
      </c>
    </row>
    <row r="316" spans="4:4" x14ac:dyDescent="0.2">
      <c r="D316" s="42" cm="1">
        <f t="array" aca="1" ref="D316" ca="1">+price2</f>
        <v>0</v>
      </c>
    </row>
    <row r="317" spans="4:4" x14ac:dyDescent="0.2">
      <c r="D317" s="42" cm="1">
        <f t="array" aca="1" ref="D317" ca="1">+price2</f>
        <v>0</v>
      </c>
    </row>
    <row r="318" spans="4:4" x14ac:dyDescent="0.2">
      <c r="D318" s="42" cm="1">
        <f t="array" aca="1" ref="D318" ca="1">+price2</f>
        <v>0</v>
      </c>
    </row>
    <row r="319" spans="4:4" x14ac:dyDescent="0.2">
      <c r="D319" s="42" cm="1">
        <f t="array" aca="1" ref="D319" ca="1">+price2</f>
        <v>0</v>
      </c>
    </row>
    <row r="320" spans="4:4" x14ac:dyDescent="0.2">
      <c r="D320" s="42" cm="1">
        <f t="array" aca="1" ref="D320" ca="1">+price2</f>
        <v>0</v>
      </c>
    </row>
    <row r="321" spans="4:4" x14ac:dyDescent="0.2">
      <c r="D321" s="42" cm="1">
        <f t="array" aca="1" ref="D321" ca="1">+price2</f>
        <v>0</v>
      </c>
    </row>
    <row r="322" spans="4:4" x14ac:dyDescent="0.2">
      <c r="D322" s="42" cm="1">
        <f t="array" aca="1" ref="D322" ca="1">+price2</f>
        <v>0</v>
      </c>
    </row>
    <row r="323" spans="4:4" x14ac:dyDescent="0.2">
      <c r="D323" s="42" cm="1">
        <f t="array" aca="1" ref="D323" ca="1">+price2</f>
        <v>0</v>
      </c>
    </row>
    <row r="324" spans="4:4" x14ac:dyDescent="0.2">
      <c r="D324" s="42" cm="1">
        <f t="array" aca="1" ref="D324" ca="1">+price2</f>
        <v>0</v>
      </c>
    </row>
    <row r="325" spans="4:4" x14ac:dyDescent="0.2">
      <c r="D325" s="42" cm="1">
        <f t="array" aca="1" ref="D325" ca="1">+price2</f>
        <v>0</v>
      </c>
    </row>
    <row r="326" spans="4:4" x14ac:dyDescent="0.2">
      <c r="D326" s="42" cm="1">
        <f t="array" aca="1" ref="D326" ca="1">+price2</f>
        <v>0</v>
      </c>
    </row>
    <row r="327" spans="4:4" x14ac:dyDescent="0.2">
      <c r="D327" s="42" cm="1">
        <f t="array" aca="1" ref="D327" ca="1">+price2</f>
        <v>0</v>
      </c>
    </row>
    <row r="328" spans="4:4" x14ac:dyDescent="0.2">
      <c r="D328" s="42" cm="1">
        <f t="array" aca="1" ref="D328" ca="1">+price2</f>
        <v>0</v>
      </c>
    </row>
    <row r="329" spans="4:4" x14ac:dyDescent="0.2">
      <c r="D329" s="42" cm="1">
        <f t="array" aca="1" ref="D329" ca="1">+price2</f>
        <v>0</v>
      </c>
    </row>
    <row r="330" spans="4:4" x14ac:dyDescent="0.2">
      <c r="D330" s="42" cm="1">
        <f t="array" aca="1" ref="D330" ca="1">+price2</f>
        <v>0</v>
      </c>
    </row>
    <row r="331" spans="4:4" x14ac:dyDescent="0.2">
      <c r="D331" s="42" cm="1">
        <f t="array" aca="1" ref="D331" ca="1">+price2</f>
        <v>0</v>
      </c>
    </row>
    <row r="332" spans="4:4" x14ac:dyDescent="0.2">
      <c r="D332" s="42" cm="1">
        <f t="array" aca="1" ref="D332" ca="1">+price2</f>
        <v>0</v>
      </c>
    </row>
    <row r="333" spans="4:4" x14ac:dyDescent="0.2">
      <c r="D333" s="42" cm="1">
        <f t="array" aca="1" ref="D333" ca="1">+price2</f>
        <v>0</v>
      </c>
    </row>
    <row r="334" spans="4:4" x14ac:dyDescent="0.2">
      <c r="D334" s="42" cm="1">
        <f t="array" aca="1" ref="D334" ca="1">+price2</f>
        <v>0</v>
      </c>
    </row>
    <row r="335" spans="4:4" x14ac:dyDescent="0.2">
      <c r="D335" s="42" cm="1">
        <f t="array" aca="1" ref="D335" ca="1">+price2</f>
        <v>0</v>
      </c>
    </row>
    <row r="336" spans="4:4" x14ac:dyDescent="0.2">
      <c r="D336" s="42" cm="1">
        <f t="array" aca="1" ref="D336" ca="1">+price2</f>
        <v>0</v>
      </c>
    </row>
    <row r="337" spans="4:4" x14ac:dyDescent="0.2">
      <c r="D337" s="42" cm="1">
        <f t="array" aca="1" ref="D337" ca="1">+price2</f>
        <v>0</v>
      </c>
    </row>
    <row r="338" spans="4:4" x14ac:dyDescent="0.2">
      <c r="D338" s="42" cm="1">
        <f t="array" aca="1" ref="D338" ca="1">+price2</f>
        <v>0</v>
      </c>
    </row>
    <row r="339" spans="4:4" x14ac:dyDescent="0.2">
      <c r="D339" s="42" cm="1">
        <f t="array" aca="1" ref="D339" ca="1">+price2</f>
        <v>0</v>
      </c>
    </row>
    <row r="340" spans="4:4" x14ac:dyDescent="0.2">
      <c r="D340" s="42" cm="1">
        <f t="array" aca="1" ref="D340" ca="1">+price2</f>
        <v>0</v>
      </c>
    </row>
    <row r="341" spans="4:4" x14ac:dyDescent="0.2">
      <c r="D341" s="42" cm="1">
        <f t="array" aca="1" ref="D341" ca="1">+price2</f>
        <v>0</v>
      </c>
    </row>
    <row r="342" spans="4:4" x14ac:dyDescent="0.2">
      <c r="D342" s="42" cm="1">
        <f t="array" aca="1" ref="D342" ca="1">+price2</f>
        <v>0</v>
      </c>
    </row>
    <row r="343" spans="4:4" x14ac:dyDescent="0.2">
      <c r="D343" s="42" cm="1">
        <f t="array" aca="1" ref="D343" ca="1">+price2</f>
        <v>0</v>
      </c>
    </row>
    <row r="344" spans="4:4" x14ac:dyDescent="0.2">
      <c r="D344" s="42" cm="1">
        <f t="array" aca="1" ref="D344" ca="1">+price2</f>
        <v>0</v>
      </c>
    </row>
    <row r="345" spans="4:4" x14ac:dyDescent="0.2">
      <c r="D345" s="42" cm="1">
        <f t="array" aca="1" ref="D345" ca="1">+price2</f>
        <v>0</v>
      </c>
    </row>
    <row r="346" spans="4:4" x14ac:dyDescent="0.2">
      <c r="D346" s="42" cm="1">
        <f t="array" aca="1" ref="D346" ca="1">+price2</f>
        <v>0</v>
      </c>
    </row>
    <row r="347" spans="4:4" x14ac:dyDescent="0.2">
      <c r="D347" s="42" cm="1">
        <f t="array" aca="1" ref="D347" ca="1">+price2</f>
        <v>0</v>
      </c>
    </row>
    <row r="348" spans="4:4" x14ac:dyDescent="0.2">
      <c r="D348" s="42" cm="1">
        <f t="array" aca="1" ref="D348" ca="1">+price2</f>
        <v>0</v>
      </c>
    </row>
    <row r="349" spans="4:4" x14ac:dyDescent="0.2">
      <c r="D349" s="42" cm="1">
        <f t="array" aca="1" ref="D349" ca="1">+price2</f>
        <v>0</v>
      </c>
    </row>
    <row r="350" spans="4:4" x14ac:dyDescent="0.2">
      <c r="D350" s="42" cm="1">
        <f t="array" aca="1" ref="D350" ca="1">+price2</f>
        <v>0</v>
      </c>
    </row>
    <row r="351" spans="4:4" x14ac:dyDescent="0.2">
      <c r="D351" s="42" cm="1">
        <f t="array" aca="1" ref="D351" ca="1">+price2</f>
        <v>0</v>
      </c>
    </row>
    <row r="352" spans="4:4" x14ac:dyDescent="0.2">
      <c r="D352" s="42" cm="1">
        <f t="array" aca="1" ref="D352" ca="1">+price2</f>
        <v>0</v>
      </c>
    </row>
    <row r="353" spans="4:4" x14ac:dyDescent="0.2">
      <c r="D353" s="42" cm="1">
        <f t="array" aca="1" ref="D353" ca="1">+price2</f>
        <v>0</v>
      </c>
    </row>
    <row r="354" spans="4:4" x14ac:dyDescent="0.2">
      <c r="D354" s="42" cm="1">
        <f t="array" aca="1" ref="D354" ca="1">+price2</f>
        <v>0</v>
      </c>
    </row>
    <row r="355" spans="4:4" x14ac:dyDescent="0.2">
      <c r="D355" s="42" cm="1">
        <f t="array" aca="1" ref="D355" ca="1">+price2</f>
        <v>0</v>
      </c>
    </row>
    <row r="356" spans="4:4" x14ac:dyDescent="0.2">
      <c r="D356" s="42" cm="1">
        <f t="array" aca="1" ref="D356" ca="1">+price2</f>
        <v>0</v>
      </c>
    </row>
    <row r="357" spans="4:4" x14ac:dyDescent="0.2">
      <c r="D357" s="42" cm="1">
        <f t="array" aca="1" ref="D357" ca="1">+price2</f>
        <v>0</v>
      </c>
    </row>
    <row r="358" spans="4:4" x14ac:dyDescent="0.2">
      <c r="D358" s="42" cm="1">
        <f t="array" aca="1" ref="D358" ca="1">+price2</f>
        <v>0</v>
      </c>
    </row>
    <row r="359" spans="4:4" x14ac:dyDescent="0.2">
      <c r="D359" s="42" cm="1">
        <f t="array" aca="1" ref="D359" ca="1">+price2</f>
        <v>0</v>
      </c>
    </row>
    <row r="360" spans="4:4" x14ac:dyDescent="0.2">
      <c r="D360" s="42" cm="1">
        <f t="array" aca="1" ref="D360" ca="1">+price2</f>
        <v>0</v>
      </c>
    </row>
    <row r="361" spans="4:4" x14ac:dyDescent="0.2">
      <c r="D361" s="42" cm="1">
        <f t="array" aca="1" ref="D361" ca="1">+price2</f>
        <v>0</v>
      </c>
    </row>
    <row r="362" spans="4:4" x14ac:dyDescent="0.2">
      <c r="D362" s="42" cm="1">
        <f t="array" aca="1" ref="D362" ca="1">+price2</f>
        <v>0</v>
      </c>
    </row>
    <row r="363" spans="4:4" x14ac:dyDescent="0.2">
      <c r="D363" s="42" cm="1">
        <f t="array" aca="1" ref="D363" ca="1">+price2</f>
        <v>0</v>
      </c>
    </row>
    <row r="364" spans="4:4" x14ac:dyDescent="0.2">
      <c r="D364" s="42" cm="1">
        <f t="array" aca="1" ref="D364" ca="1">+price2</f>
        <v>0</v>
      </c>
    </row>
    <row r="365" spans="4:4" x14ac:dyDescent="0.2">
      <c r="D365" s="42" cm="1">
        <f t="array" aca="1" ref="D365" ca="1">+price2</f>
        <v>0</v>
      </c>
    </row>
    <row r="366" spans="4:4" x14ac:dyDescent="0.2">
      <c r="D366" s="42" cm="1">
        <f t="array" aca="1" ref="D366" ca="1">+price2</f>
        <v>0</v>
      </c>
    </row>
    <row r="367" spans="4:4" x14ac:dyDescent="0.2">
      <c r="D367" s="42" cm="1">
        <f t="array" aca="1" ref="D367" ca="1">+price2</f>
        <v>0</v>
      </c>
    </row>
    <row r="368" spans="4:4" x14ac:dyDescent="0.2">
      <c r="D368" s="42" cm="1">
        <f t="array" aca="1" ref="D368" ca="1">+price2</f>
        <v>0</v>
      </c>
    </row>
    <row r="369" spans="4:4" x14ac:dyDescent="0.2">
      <c r="D369" s="42" cm="1">
        <f t="array" aca="1" ref="D369" ca="1">+price2</f>
        <v>0</v>
      </c>
    </row>
    <row r="370" spans="4:4" x14ac:dyDescent="0.2">
      <c r="D370" s="42" cm="1">
        <f t="array" aca="1" ref="D370" ca="1">+price2</f>
        <v>0</v>
      </c>
    </row>
    <row r="371" spans="4:4" x14ac:dyDescent="0.2">
      <c r="D371" s="42" cm="1">
        <f t="array" aca="1" ref="D371" ca="1">+price2</f>
        <v>0</v>
      </c>
    </row>
    <row r="372" spans="4:4" x14ac:dyDescent="0.2">
      <c r="D372" s="42" cm="1">
        <f t="array" aca="1" ref="D372" ca="1">+price2</f>
        <v>0</v>
      </c>
    </row>
    <row r="373" spans="4:4" x14ac:dyDescent="0.2">
      <c r="D373" s="42" cm="1">
        <f t="array" aca="1" ref="D373" ca="1">+price2</f>
        <v>0</v>
      </c>
    </row>
    <row r="374" spans="4:4" x14ac:dyDescent="0.2">
      <c r="D374" s="42" cm="1">
        <f t="array" aca="1" ref="D374" ca="1">+price2</f>
        <v>0</v>
      </c>
    </row>
    <row r="375" spans="4:4" x14ac:dyDescent="0.2">
      <c r="D375" s="42" cm="1">
        <f t="array" aca="1" ref="D375" ca="1">+price2</f>
        <v>0</v>
      </c>
    </row>
    <row r="376" spans="4:4" x14ac:dyDescent="0.2">
      <c r="D376" s="42" cm="1">
        <f t="array" aca="1" ref="D376" ca="1">+price2</f>
        <v>0</v>
      </c>
    </row>
    <row r="377" spans="4:4" x14ac:dyDescent="0.2">
      <c r="D377" s="42" cm="1">
        <f t="array" aca="1" ref="D377" ca="1">+price2</f>
        <v>0</v>
      </c>
    </row>
    <row r="378" spans="4:4" x14ac:dyDescent="0.2">
      <c r="D378" s="42" cm="1">
        <f t="array" aca="1" ref="D378" ca="1">+price2</f>
        <v>0</v>
      </c>
    </row>
    <row r="379" spans="4:4" x14ac:dyDescent="0.2">
      <c r="D379" s="42" cm="1">
        <f t="array" aca="1" ref="D379" ca="1">+price2</f>
        <v>0</v>
      </c>
    </row>
    <row r="380" spans="4:4" x14ac:dyDescent="0.2">
      <c r="D380" s="42" cm="1">
        <f t="array" aca="1" ref="D380" ca="1">+price2</f>
        <v>0</v>
      </c>
    </row>
    <row r="381" spans="4:4" x14ac:dyDescent="0.2">
      <c r="D381" s="42" cm="1">
        <f t="array" aca="1" ref="D381" ca="1">+price2</f>
        <v>0</v>
      </c>
    </row>
    <row r="382" spans="4:4" x14ac:dyDescent="0.2">
      <c r="D382" s="42" cm="1">
        <f t="array" aca="1" ref="D382" ca="1">+price2</f>
        <v>0</v>
      </c>
    </row>
    <row r="383" spans="4:4" x14ac:dyDescent="0.2">
      <c r="D383" s="42" cm="1">
        <f t="array" aca="1" ref="D383" ca="1">+price2</f>
        <v>0</v>
      </c>
    </row>
    <row r="384" spans="4:4" x14ac:dyDescent="0.2">
      <c r="D384" s="42" cm="1">
        <f t="array" aca="1" ref="D384" ca="1">+price2</f>
        <v>0</v>
      </c>
    </row>
    <row r="385" spans="4:4" x14ac:dyDescent="0.2">
      <c r="D385" s="42" cm="1">
        <f t="array" aca="1" ref="D385" ca="1">+price2</f>
        <v>0</v>
      </c>
    </row>
    <row r="386" spans="4:4" x14ac:dyDescent="0.2">
      <c r="D386" s="42" cm="1">
        <f t="array" aca="1" ref="D386" ca="1">+price2</f>
        <v>0</v>
      </c>
    </row>
    <row r="387" spans="4:4" x14ac:dyDescent="0.2">
      <c r="D387" s="42" cm="1">
        <f t="array" aca="1" ref="D387" ca="1">+price2</f>
        <v>0</v>
      </c>
    </row>
    <row r="388" spans="4:4" x14ac:dyDescent="0.2">
      <c r="D388" s="42" cm="1">
        <f t="array" aca="1" ref="D388" ca="1">+price2</f>
        <v>0</v>
      </c>
    </row>
    <row r="389" spans="4:4" x14ac:dyDescent="0.2">
      <c r="D389" s="42" cm="1">
        <f t="array" aca="1" ref="D389" ca="1">+price2</f>
        <v>0</v>
      </c>
    </row>
    <row r="390" spans="4:4" x14ac:dyDescent="0.2">
      <c r="D390" s="42" cm="1">
        <f t="array" aca="1" ref="D390" ca="1">+price2</f>
        <v>0</v>
      </c>
    </row>
    <row r="391" spans="4:4" x14ac:dyDescent="0.2">
      <c r="D391" s="42" cm="1">
        <f t="array" aca="1" ref="D391" ca="1">+price2</f>
        <v>0</v>
      </c>
    </row>
    <row r="392" spans="4:4" x14ac:dyDescent="0.2">
      <c r="D392" s="42" cm="1">
        <f t="array" aca="1" ref="D392" ca="1">+price2</f>
        <v>0</v>
      </c>
    </row>
    <row r="393" spans="4:4" x14ac:dyDescent="0.2">
      <c r="D393" s="42" cm="1">
        <f t="array" aca="1" ref="D393" ca="1">+price2</f>
        <v>0</v>
      </c>
    </row>
    <row r="394" spans="4:4" x14ac:dyDescent="0.2">
      <c r="D394" s="42" cm="1">
        <f t="array" aca="1" ref="D394" ca="1">+price2</f>
        <v>0</v>
      </c>
    </row>
    <row r="395" spans="4:4" x14ac:dyDescent="0.2">
      <c r="D395" s="42" cm="1">
        <f t="array" aca="1" ref="D395" ca="1">+price2</f>
        <v>0</v>
      </c>
    </row>
    <row r="396" spans="4:4" x14ac:dyDescent="0.2">
      <c r="D396" s="42" cm="1">
        <f t="array" aca="1" ref="D396" ca="1">+price2</f>
        <v>0</v>
      </c>
    </row>
    <row r="397" spans="4:4" x14ac:dyDescent="0.2">
      <c r="D397" s="42" cm="1">
        <f t="array" aca="1" ref="D397" ca="1">+price2</f>
        <v>0</v>
      </c>
    </row>
    <row r="398" spans="4:4" x14ac:dyDescent="0.2">
      <c r="D398" s="42" cm="1">
        <f t="array" aca="1" ref="D398" ca="1">+price2</f>
        <v>0</v>
      </c>
    </row>
    <row r="399" spans="4:4" x14ac:dyDescent="0.2">
      <c r="D399" s="42" cm="1">
        <f t="array" aca="1" ref="D399" ca="1">+price2</f>
        <v>0</v>
      </c>
    </row>
    <row r="400" spans="4:4" x14ac:dyDescent="0.2">
      <c r="D400" s="42" cm="1">
        <f t="array" aca="1" ref="D400" ca="1">+price2</f>
        <v>0</v>
      </c>
    </row>
    <row r="401" spans="4:4" x14ac:dyDescent="0.2">
      <c r="D401" s="42" cm="1">
        <f t="array" aca="1" ref="D401" ca="1">+price2</f>
        <v>0</v>
      </c>
    </row>
    <row r="402" spans="4:4" x14ac:dyDescent="0.2">
      <c r="D402" s="42" cm="1">
        <f t="array" aca="1" ref="D402" ca="1">+price2</f>
        <v>0</v>
      </c>
    </row>
    <row r="403" spans="4:4" x14ac:dyDescent="0.2">
      <c r="D403" s="42" cm="1">
        <f t="array" aca="1" ref="D403" ca="1">+price2</f>
        <v>0</v>
      </c>
    </row>
    <row r="404" spans="4:4" x14ac:dyDescent="0.2">
      <c r="D404" s="42" cm="1">
        <f t="array" aca="1" ref="D404" ca="1">+price2</f>
        <v>0</v>
      </c>
    </row>
    <row r="405" spans="4:4" x14ac:dyDescent="0.2">
      <c r="D405" s="42" cm="1">
        <f t="array" aca="1" ref="D405" ca="1">+price2</f>
        <v>0</v>
      </c>
    </row>
    <row r="406" spans="4:4" x14ac:dyDescent="0.2">
      <c r="D406" s="42" cm="1">
        <f t="array" aca="1" ref="D406" ca="1">+price2</f>
        <v>0</v>
      </c>
    </row>
    <row r="407" spans="4:4" x14ac:dyDescent="0.2">
      <c r="D407" s="42" cm="1">
        <f t="array" aca="1" ref="D407" ca="1">+price2</f>
        <v>0</v>
      </c>
    </row>
    <row r="408" spans="4:4" x14ac:dyDescent="0.2">
      <c r="D408" s="42" cm="1">
        <f t="array" aca="1" ref="D408" ca="1">+price2</f>
        <v>0</v>
      </c>
    </row>
    <row r="409" spans="4:4" x14ac:dyDescent="0.2">
      <c r="D409" s="42" cm="1">
        <f t="array" aca="1" ref="D409" ca="1">+price2</f>
        <v>0</v>
      </c>
    </row>
    <row r="410" spans="4:4" x14ac:dyDescent="0.2">
      <c r="D410" s="42" cm="1">
        <f t="array" aca="1" ref="D410" ca="1">+price2</f>
        <v>0</v>
      </c>
    </row>
    <row r="411" spans="4:4" x14ac:dyDescent="0.2">
      <c r="D411" s="42" cm="1">
        <f t="array" aca="1" ref="D411" ca="1">+price2</f>
        <v>0</v>
      </c>
    </row>
    <row r="412" spans="4:4" x14ac:dyDescent="0.2">
      <c r="D412" s="42" cm="1">
        <f t="array" aca="1" ref="D412" ca="1">+price2</f>
        <v>0</v>
      </c>
    </row>
    <row r="413" spans="4:4" x14ac:dyDescent="0.2">
      <c r="D413" s="42" cm="1">
        <f t="array" aca="1" ref="D413" ca="1">+price2</f>
        <v>0</v>
      </c>
    </row>
    <row r="414" spans="4:4" x14ac:dyDescent="0.2">
      <c r="D414" s="42" cm="1">
        <f t="array" aca="1" ref="D414" ca="1">+price2</f>
        <v>0</v>
      </c>
    </row>
    <row r="415" spans="4:4" x14ac:dyDescent="0.2">
      <c r="D415" s="42" cm="1">
        <f t="array" aca="1" ref="D415" ca="1">+price2</f>
        <v>0</v>
      </c>
    </row>
    <row r="416" spans="4:4" x14ac:dyDescent="0.2">
      <c r="D416" s="42" cm="1">
        <f t="array" aca="1" ref="D416" ca="1">+price2</f>
        <v>0</v>
      </c>
    </row>
    <row r="417" spans="4:4" x14ac:dyDescent="0.2">
      <c r="D417" s="42" cm="1">
        <f t="array" aca="1" ref="D417" ca="1">+price2</f>
        <v>0</v>
      </c>
    </row>
    <row r="418" spans="4:4" x14ac:dyDescent="0.2">
      <c r="D418" s="42" cm="1">
        <f t="array" aca="1" ref="D418" ca="1">+price2</f>
        <v>0</v>
      </c>
    </row>
    <row r="419" spans="4:4" x14ac:dyDescent="0.2">
      <c r="D419" s="42" cm="1">
        <f t="array" aca="1" ref="D419" ca="1">+price2</f>
        <v>0</v>
      </c>
    </row>
    <row r="420" spans="4:4" x14ac:dyDescent="0.2">
      <c r="D420" s="42" cm="1">
        <f t="array" aca="1" ref="D420" ca="1">+price2</f>
        <v>0</v>
      </c>
    </row>
    <row r="421" spans="4:4" x14ac:dyDescent="0.2">
      <c r="D421" s="42" cm="1">
        <f t="array" aca="1" ref="D421" ca="1">+price2</f>
        <v>0</v>
      </c>
    </row>
    <row r="422" spans="4:4" x14ac:dyDescent="0.2">
      <c r="D422" s="42" cm="1">
        <f t="array" aca="1" ref="D422" ca="1">+price2</f>
        <v>0</v>
      </c>
    </row>
    <row r="423" spans="4:4" x14ac:dyDescent="0.2">
      <c r="D423" s="42" cm="1">
        <f t="array" aca="1" ref="D423" ca="1">+price2</f>
        <v>0</v>
      </c>
    </row>
    <row r="424" spans="4:4" x14ac:dyDescent="0.2">
      <c r="D424" s="42" cm="1">
        <f t="array" aca="1" ref="D424" ca="1">+price2</f>
        <v>0</v>
      </c>
    </row>
    <row r="425" spans="4:4" x14ac:dyDescent="0.2">
      <c r="D425" s="42" cm="1">
        <f t="array" aca="1" ref="D425" ca="1">+price2</f>
        <v>0</v>
      </c>
    </row>
    <row r="426" spans="4:4" x14ac:dyDescent="0.2">
      <c r="D426" s="42" cm="1">
        <f t="array" aca="1" ref="D426" ca="1">+price2</f>
        <v>0</v>
      </c>
    </row>
    <row r="427" spans="4:4" x14ac:dyDescent="0.2">
      <c r="D427" s="42" cm="1">
        <f t="array" aca="1" ref="D427" ca="1">+price2</f>
        <v>0</v>
      </c>
    </row>
    <row r="428" spans="4:4" x14ac:dyDescent="0.2">
      <c r="D428" s="42" cm="1">
        <f t="array" aca="1" ref="D428" ca="1">+price2</f>
        <v>0</v>
      </c>
    </row>
    <row r="429" spans="4:4" x14ac:dyDescent="0.2">
      <c r="D429" s="42" cm="1">
        <f t="array" aca="1" ref="D429" ca="1">+price2</f>
        <v>0</v>
      </c>
    </row>
    <row r="430" spans="4:4" x14ac:dyDescent="0.2">
      <c r="D430" s="42" cm="1">
        <f t="array" aca="1" ref="D430" ca="1">+price2</f>
        <v>0</v>
      </c>
    </row>
    <row r="431" spans="4:4" x14ac:dyDescent="0.2">
      <c r="D431" s="42" cm="1">
        <f t="array" aca="1" ref="D431" ca="1">+price2</f>
        <v>0</v>
      </c>
    </row>
    <row r="432" spans="4:4" x14ac:dyDescent="0.2">
      <c r="D432" s="42" cm="1">
        <f t="array" aca="1" ref="D432" ca="1">+price2</f>
        <v>0</v>
      </c>
    </row>
    <row r="433" spans="4:4" x14ac:dyDescent="0.2">
      <c r="D433" s="42" cm="1">
        <f t="array" aca="1" ref="D433" ca="1">+price2</f>
        <v>0</v>
      </c>
    </row>
    <row r="434" spans="4:4" x14ac:dyDescent="0.2">
      <c r="D434" s="42" cm="1">
        <f t="array" aca="1" ref="D434" ca="1">+price2</f>
        <v>0</v>
      </c>
    </row>
    <row r="435" spans="4:4" x14ac:dyDescent="0.2">
      <c r="D435" s="42" cm="1">
        <f t="array" aca="1" ref="D435" ca="1">+price2</f>
        <v>0</v>
      </c>
    </row>
    <row r="436" spans="4:4" x14ac:dyDescent="0.2">
      <c r="D436" s="42" cm="1">
        <f t="array" aca="1" ref="D436" ca="1">+price2</f>
        <v>0</v>
      </c>
    </row>
    <row r="437" spans="4:4" x14ac:dyDescent="0.2">
      <c r="D437" s="42" cm="1">
        <f t="array" aca="1" ref="D437" ca="1">+price2</f>
        <v>0</v>
      </c>
    </row>
    <row r="438" spans="4:4" x14ac:dyDescent="0.2">
      <c r="D438" s="42" cm="1">
        <f t="array" aca="1" ref="D438" ca="1">+price2</f>
        <v>0</v>
      </c>
    </row>
    <row r="439" spans="4:4" x14ac:dyDescent="0.2">
      <c r="D439" s="42" cm="1">
        <f t="array" aca="1" ref="D439" ca="1">+price2</f>
        <v>0</v>
      </c>
    </row>
    <row r="440" spans="4:4" x14ac:dyDescent="0.2">
      <c r="D440" s="42" cm="1">
        <f t="array" aca="1" ref="D440" ca="1">+price2</f>
        <v>0</v>
      </c>
    </row>
    <row r="441" spans="4:4" x14ac:dyDescent="0.2">
      <c r="D441" s="42" cm="1">
        <f t="array" aca="1" ref="D441" ca="1">+price2</f>
        <v>0</v>
      </c>
    </row>
    <row r="442" spans="4:4" x14ac:dyDescent="0.2">
      <c r="D442" s="42" cm="1">
        <f t="array" aca="1" ref="D442" ca="1">+price2</f>
        <v>0</v>
      </c>
    </row>
    <row r="443" spans="4:4" x14ac:dyDescent="0.2">
      <c r="D443" s="42" cm="1">
        <f t="array" aca="1" ref="D443" ca="1">+price2</f>
        <v>0</v>
      </c>
    </row>
    <row r="444" spans="4:4" x14ac:dyDescent="0.2">
      <c r="D444" s="42" cm="1">
        <f t="array" aca="1" ref="D444" ca="1">+price2</f>
        <v>0</v>
      </c>
    </row>
    <row r="445" spans="4:4" x14ac:dyDescent="0.2">
      <c r="D445" s="42" cm="1">
        <f t="array" aca="1" ref="D445" ca="1">+price2</f>
        <v>0</v>
      </c>
    </row>
    <row r="446" spans="4:4" x14ac:dyDescent="0.2">
      <c r="D446" s="42" cm="1">
        <f t="array" aca="1" ref="D446" ca="1">+price2</f>
        <v>0</v>
      </c>
    </row>
    <row r="447" spans="4:4" x14ac:dyDescent="0.2">
      <c r="D447" s="42" cm="1">
        <f t="array" aca="1" ref="D447" ca="1">+price2</f>
        <v>0</v>
      </c>
    </row>
    <row r="448" spans="4:4" x14ac:dyDescent="0.2">
      <c r="D448" s="42" cm="1">
        <f t="array" aca="1" ref="D448" ca="1">+price2</f>
        <v>0</v>
      </c>
    </row>
    <row r="449" spans="4:4" x14ac:dyDescent="0.2">
      <c r="D449" s="42" cm="1">
        <f t="array" aca="1" ref="D449" ca="1">+price2</f>
        <v>0</v>
      </c>
    </row>
    <row r="450" spans="4:4" x14ac:dyDescent="0.2">
      <c r="D450" s="42" cm="1">
        <f t="array" aca="1" ref="D450" ca="1">+price2</f>
        <v>0</v>
      </c>
    </row>
    <row r="451" spans="4:4" x14ac:dyDescent="0.2">
      <c r="D451" s="42" cm="1">
        <f t="array" aca="1" ref="D451" ca="1">+price2</f>
        <v>0</v>
      </c>
    </row>
    <row r="452" spans="4:4" x14ac:dyDescent="0.2">
      <c r="D452" s="42" cm="1">
        <f t="array" aca="1" ref="D452" ca="1">+price2</f>
        <v>0</v>
      </c>
    </row>
    <row r="453" spans="4:4" x14ac:dyDescent="0.2">
      <c r="D453" s="42" cm="1">
        <f t="array" aca="1" ref="D453" ca="1">+price2</f>
        <v>0</v>
      </c>
    </row>
    <row r="454" spans="4:4" x14ac:dyDescent="0.2">
      <c r="D454" s="42" cm="1">
        <f t="array" aca="1" ref="D454" ca="1">+price2</f>
        <v>0</v>
      </c>
    </row>
    <row r="455" spans="4:4" x14ac:dyDescent="0.2">
      <c r="D455" s="42" cm="1">
        <f t="array" aca="1" ref="D455" ca="1">+price2</f>
        <v>0</v>
      </c>
    </row>
    <row r="456" spans="4:4" x14ac:dyDescent="0.2">
      <c r="D456" s="42" cm="1">
        <f t="array" aca="1" ref="D456" ca="1">+price2</f>
        <v>0</v>
      </c>
    </row>
    <row r="457" spans="4:4" x14ac:dyDescent="0.2">
      <c r="D457" s="42" cm="1">
        <f t="array" aca="1" ref="D457" ca="1">+price2</f>
        <v>0</v>
      </c>
    </row>
    <row r="458" spans="4:4" x14ac:dyDescent="0.2">
      <c r="D458" s="42" cm="1">
        <f t="array" aca="1" ref="D458" ca="1">+price2</f>
        <v>0</v>
      </c>
    </row>
    <row r="459" spans="4:4" x14ac:dyDescent="0.2">
      <c r="D459" s="42" cm="1">
        <f t="array" aca="1" ref="D459" ca="1">+price2</f>
        <v>0</v>
      </c>
    </row>
    <row r="460" spans="4:4" x14ac:dyDescent="0.2">
      <c r="D460" s="42" cm="1">
        <f t="array" aca="1" ref="D460" ca="1">+price2</f>
        <v>0</v>
      </c>
    </row>
    <row r="461" spans="4:4" x14ac:dyDescent="0.2">
      <c r="D461" s="42" cm="1">
        <f t="array" aca="1" ref="D461" ca="1">+price2</f>
        <v>0</v>
      </c>
    </row>
    <row r="462" spans="4:4" x14ac:dyDescent="0.2">
      <c r="D462" s="42" cm="1">
        <f t="array" aca="1" ref="D462" ca="1">+price2</f>
        <v>0</v>
      </c>
    </row>
    <row r="463" spans="4:4" x14ac:dyDescent="0.2">
      <c r="D463" s="42" cm="1">
        <f t="array" aca="1" ref="D463" ca="1">+price2</f>
        <v>0</v>
      </c>
    </row>
    <row r="464" spans="4:4" x14ac:dyDescent="0.2">
      <c r="D464" s="42" cm="1">
        <f t="array" aca="1" ref="D464" ca="1">+price2</f>
        <v>0</v>
      </c>
    </row>
    <row r="465" spans="4:4" x14ac:dyDescent="0.2">
      <c r="D465" s="42" cm="1">
        <f t="array" aca="1" ref="D465" ca="1">+price2</f>
        <v>0</v>
      </c>
    </row>
    <row r="466" spans="4:4" x14ac:dyDescent="0.2">
      <c r="D466" s="42" cm="1">
        <f t="array" aca="1" ref="D466" ca="1">+price2</f>
        <v>0</v>
      </c>
    </row>
    <row r="467" spans="4:4" x14ac:dyDescent="0.2">
      <c r="D467" s="42" cm="1">
        <f t="array" aca="1" ref="D467" ca="1">+price2</f>
        <v>0</v>
      </c>
    </row>
    <row r="468" spans="4:4" x14ac:dyDescent="0.2">
      <c r="D468" s="42" cm="1">
        <f t="array" aca="1" ref="D468" ca="1">+price2</f>
        <v>0</v>
      </c>
    </row>
    <row r="469" spans="4:4" x14ac:dyDescent="0.2">
      <c r="D469" s="42" cm="1">
        <f t="array" aca="1" ref="D469" ca="1">+price2</f>
        <v>0</v>
      </c>
    </row>
    <row r="470" spans="4:4" x14ac:dyDescent="0.2">
      <c r="D470" s="42" cm="1">
        <f t="array" aca="1" ref="D470" ca="1">+price2</f>
        <v>0</v>
      </c>
    </row>
    <row r="471" spans="4:4" x14ac:dyDescent="0.2">
      <c r="D471" s="42" cm="1">
        <f t="array" aca="1" ref="D471" ca="1">+price2</f>
        <v>0</v>
      </c>
    </row>
    <row r="472" spans="4:4" x14ac:dyDescent="0.2">
      <c r="D472" s="42" cm="1">
        <f t="array" aca="1" ref="D472" ca="1">+price2</f>
        <v>0</v>
      </c>
    </row>
    <row r="473" spans="4:4" x14ac:dyDescent="0.2">
      <c r="D473" s="42" cm="1">
        <f t="array" aca="1" ref="D473" ca="1">+price2</f>
        <v>0</v>
      </c>
    </row>
    <row r="474" spans="4:4" x14ac:dyDescent="0.2">
      <c r="D474" s="42" cm="1">
        <f t="array" aca="1" ref="D474" ca="1">+price2</f>
        <v>0</v>
      </c>
    </row>
    <row r="475" spans="4:4" x14ac:dyDescent="0.2">
      <c r="D475" s="42" cm="1">
        <f t="array" aca="1" ref="D475" ca="1">+price2</f>
        <v>0</v>
      </c>
    </row>
    <row r="476" spans="4:4" x14ac:dyDescent="0.2">
      <c r="D476" s="42" cm="1">
        <f t="array" aca="1" ref="D476" ca="1">+price2</f>
        <v>0</v>
      </c>
    </row>
    <row r="477" spans="4:4" x14ac:dyDescent="0.2">
      <c r="D477" s="42" cm="1">
        <f t="array" aca="1" ref="D477" ca="1">+price2</f>
        <v>0</v>
      </c>
    </row>
    <row r="478" spans="4:4" x14ac:dyDescent="0.2">
      <c r="D478" s="42" cm="1">
        <f t="array" aca="1" ref="D478" ca="1">+price2</f>
        <v>0</v>
      </c>
    </row>
    <row r="479" spans="4:4" x14ac:dyDescent="0.2">
      <c r="D479" s="42" cm="1">
        <f t="array" aca="1" ref="D479" ca="1">+price2</f>
        <v>0</v>
      </c>
    </row>
    <row r="480" spans="4:4" x14ac:dyDescent="0.2">
      <c r="D480" s="42" cm="1">
        <f t="array" aca="1" ref="D480" ca="1">+price2</f>
        <v>0</v>
      </c>
    </row>
    <row r="481" spans="4:4" x14ac:dyDescent="0.2">
      <c r="D481" s="42" cm="1">
        <f t="array" aca="1" ref="D481" ca="1">+price2</f>
        <v>0</v>
      </c>
    </row>
    <row r="482" spans="4:4" x14ac:dyDescent="0.2">
      <c r="D482" s="42" cm="1">
        <f t="array" aca="1" ref="D482" ca="1">+price2</f>
        <v>0</v>
      </c>
    </row>
    <row r="483" spans="4:4" x14ac:dyDescent="0.2">
      <c r="D483" s="42" cm="1">
        <f t="array" aca="1" ref="D483" ca="1">+price2</f>
        <v>0</v>
      </c>
    </row>
    <row r="484" spans="4:4" x14ac:dyDescent="0.2">
      <c r="D484" s="42" cm="1">
        <f t="array" aca="1" ref="D484" ca="1">+price2</f>
        <v>0</v>
      </c>
    </row>
    <row r="485" spans="4:4" x14ac:dyDescent="0.2">
      <c r="D485" s="42" cm="1">
        <f t="array" aca="1" ref="D485" ca="1">+price2</f>
        <v>0</v>
      </c>
    </row>
    <row r="486" spans="4:4" x14ac:dyDescent="0.2">
      <c r="D486" s="42" cm="1">
        <f t="array" aca="1" ref="D486" ca="1">+price2</f>
        <v>0</v>
      </c>
    </row>
    <row r="487" spans="4:4" x14ac:dyDescent="0.2">
      <c r="D487" s="42" cm="1">
        <f t="array" aca="1" ref="D487" ca="1">+price2</f>
        <v>0</v>
      </c>
    </row>
    <row r="488" spans="4:4" x14ac:dyDescent="0.2">
      <c r="D488" s="42" cm="1">
        <f t="array" aca="1" ref="D488" ca="1">+price2</f>
        <v>0</v>
      </c>
    </row>
    <row r="489" spans="4:4" x14ac:dyDescent="0.2">
      <c r="D489" s="42" cm="1">
        <f t="array" aca="1" ref="D489" ca="1">+price2</f>
        <v>0</v>
      </c>
    </row>
    <row r="490" spans="4:4" x14ac:dyDescent="0.2">
      <c r="D490" s="42" cm="1">
        <f t="array" aca="1" ref="D490" ca="1">+price2</f>
        <v>0</v>
      </c>
    </row>
    <row r="491" spans="4:4" x14ac:dyDescent="0.2">
      <c r="D491" s="42" cm="1">
        <f t="array" aca="1" ref="D491" ca="1">+price2</f>
        <v>0</v>
      </c>
    </row>
    <row r="492" spans="4:4" x14ac:dyDescent="0.2">
      <c r="D492" s="42" cm="1">
        <f t="array" aca="1" ref="D492" ca="1">+price2</f>
        <v>0</v>
      </c>
    </row>
    <row r="493" spans="4:4" x14ac:dyDescent="0.2">
      <c r="D493" s="42" cm="1">
        <f t="array" aca="1" ref="D493" ca="1">+price2</f>
        <v>0</v>
      </c>
    </row>
    <row r="494" spans="4:4" x14ac:dyDescent="0.2">
      <c r="D494" s="42" cm="1">
        <f t="array" aca="1" ref="D494" ca="1">+price2</f>
        <v>0</v>
      </c>
    </row>
    <row r="495" spans="4:4" x14ac:dyDescent="0.2">
      <c r="D495" s="42" cm="1">
        <f t="array" aca="1" ref="D495" ca="1">+price2</f>
        <v>0</v>
      </c>
    </row>
    <row r="496" spans="4:4" x14ac:dyDescent="0.2">
      <c r="D496" s="42" cm="1">
        <f t="array" aca="1" ref="D496" ca="1">+price2</f>
        <v>0</v>
      </c>
    </row>
    <row r="497" spans="4:4" x14ac:dyDescent="0.2">
      <c r="D497" s="42" cm="1">
        <f t="array" aca="1" ref="D497" ca="1">+price2</f>
        <v>0</v>
      </c>
    </row>
    <row r="498" spans="4:4" x14ac:dyDescent="0.2">
      <c r="D498" s="42" cm="1">
        <f t="array" aca="1" ref="D498" ca="1">+price2</f>
        <v>0</v>
      </c>
    </row>
    <row r="499" spans="4:4" x14ac:dyDescent="0.2">
      <c r="D499" s="42" cm="1">
        <f t="array" aca="1" ref="D499" ca="1">+price2</f>
        <v>0</v>
      </c>
    </row>
    <row r="500" spans="4:4" x14ac:dyDescent="0.2">
      <c r="D500" s="42" cm="1">
        <f t="array" aca="1" ref="D500" ca="1">+price2</f>
        <v>0</v>
      </c>
    </row>
    <row r="501" spans="4:4" x14ac:dyDescent="0.2">
      <c r="D501" s="42" cm="1">
        <f t="array" aca="1" ref="D501" ca="1">+price2</f>
        <v>0</v>
      </c>
    </row>
    <row r="502" spans="4:4" x14ac:dyDescent="0.2">
      <c r="D502" s="42" cm="1">
        <f t="array" aca="1" ref="D502" ca="1">+price2</f>
        <v>0</v>
      </c>
    </row>
    <row r="503" spans="4:4" x14ac:dyDescent="0.2">
      <c r="D503" s="42" cm="1">
        <f t="array" aca="1" ref="D503" ca="1">+price2</f>
        <v>0</v>
      </c>
    </row>
    <row r="504" spans="4:4" x14ac:dyDescent="0.2">
      <c r="D504" s="42" cm="1">
        <f t="array" aca="1" ref="D504" ca="1">+price2</f>
        <v>0</v>
      </c>
    </row>
    <row r="505" spans="4:4" x14ac:dyDescent="0.2">
      <c r="D505" s="42" cm="1">
        <f t="array" aca="1" ref="D505" ca="1">+price2</f>
        <v>0</v>
      </c>
    </row>
    <row r="506" spans="4:4" x14ac:dyDescent="0.2">
      <c r="D506" s="42" cm="1">
        <f t="array" aca="1" ref="D506" ca="1">+price2</f>
        <v>0</v>
      </c>
    </row>
    <row r="507" spans="4:4" x14ac:dyDescent="0.2">
      <c r="D507" s="42" cm="1">
        <f t="array" aca="1" ref="D507" ca="1">+price2</f>
        <v>0</v>
      </c>
    </row>
    <row r="508" spans="4:4" x14ac:dyDescent="0.2">
      <c r="D508" s="42" cm="1">
        <f t="array" aca="1" ref="D508" ca="1">+price2</f>
        <v>0</v>
      </c>
    </row>
    <row r="509" spans="4:4" x14ac:dyDescent="0.2">
      <c r="D509" s="42" cm="1">
        <f t="array" aca="1" ref="D509" ca="1">+price2</f>
        <v>0</v>
      </c>
    </row>
    <row r="510" spans="4:4" x14ac:dyDescent="0.2">
      <c r="D510" s="42" cm="1">
        <f t="array" aca="1" ref="D510" ca="1">+price2</f>
        <v>0</v>
      </c>
    </row>
    <row r="511" spans="4:4" x14ac:dyDescent="0.2">
      <c r="D511" s="42" cm="1">
        <f t="array" aca="1" ref="D511" ca="1">+price2</f>
        <v>0</v>
      </c>
    </row>
    <row r="512" spans="4:4" x14ac:dyDescent="0.2">
      <c r="D512" s="42" cm="1">
        <f t="array" aca="1" ref="D512" ca="1">+price2</f>
        <v>0</v>
      </c>
    </row>
    <row r="513" spans="4:4" x14ac:dyDescent="0.2">
      <c r="D513" s="42" cm="1">
        <f t="array" aca="1" ref="D513" ca="1">+price2</f>
        <v>0</v>
      </c>
    </row>
    <row r="514" spans="4:4" x14ac:dyDescent="0.2">
      <c r="D514" s="42" cm="1">
        <f t="array" aca="1" ref="D514" ca="1">+price2</f>
        <v>0</v>
      </c>
    </row>
    <row r="515" spans="4:4" x14ac:dyDescent="0.2">
      <c r="D515" s="42" cm="1">
        <f t="array" aca="1" ref="D515" ca="1">+price2</f>
        <v>0</v>
      </c>
    </row>
    <row r="516" spans="4:4" x14ac:dyDescent="0.2">
      <c r="D516" s="42" cm="1">
        <f t="array" aca="1" ref="D516" ca="1">+price2</f>
        <v>0</v>
      </c>
    </row>
    <row r="517" spans="4:4" x14ac:dyDescent="0.2">
      <c r="D517" s="42" cm="1">
        <f t="array" aca="1" ref="D517" ca="1">+price2</f>
        <v>0</v>
      </c>
    </row>
    <row r="518" spans="4:4" x14ac:dyDescent="0.2">
      <c r="D518" s="42" cm="1">
        <f t="array" aca="1" ref="D518" ca="1">+price2</f>
        <v>0</v>
      </c>
    </row>
    <row r="519" spans="4:4" x14ac:dyDescent="0.2">
      <c r="D519" s="42" cm="1">
        <f t="array" aca="1" ref="D519" ca="1">+price2</f>
        <v>0</v>
      </c>
    </row>
    <row r="520" spans="4:4" x14ac:dyDescent="0.2">
      <c r="D520" s="42" cm="1">
        <f t="array" aca="1" ref="D520" ca="1">+price2</f>
        <v>0</v>
      </c>
    </row>
    <row r="521" spans="4:4" x14ac:dyDescent="0.2">
      <c r="D521" s="42" cm="1">
        <f t="array" aca="1" ref="D521" ca="1">+price2</f>
        <v>0</v>
      </c>
    </row>
    <row r="522" spans="4:4" x14ac:dyDescent="0.2">
      <c r="D522" s="42" cm="1">
        <f t="array" aca="1" ref="D522" ca="1">+price2</f>
        <v>0</v>
      </c>
    </row>
    <row r="523" spans="4:4" x14ac:dyDescent="0.2">
      <c r="D523" s="42" cm="1">
        <f t="array" aca="1" ref="D523" ca="1">+price2</f>
        <v>0</v>
      </c>
    </row>
    <row r="524" spans="4:4" x14ac:dyDescent="0.2">
      <c r="D524" s="42" cm="1">
        <f t="array" aca="1" ref="D524" ca="1">+price2</f>
        <v>0</v>
      </c>
    </row>
    <row r="525" spans="4:4" x14ac:dyDescent="0.2">
      <c r="D525" s="42" cm="1">
        <f t="array" aca="1" ref="D525" ca="1">+price2</f>
        <v>0</v>
      </c>
    </row>
    <row r="526" spans="4:4" x14ac:dyDescent="0.2">
      <c r="D526" s="42" cm="1">
        <f t="array" aca="1" ref="D526" ca="1">+price2</f>
        <v>0</v>
      </c>
    </row>
    <row r="527" spans="4:4" x14ac:dyDescent="0.2">
      <c r="D527" s="42" cm="1">
        <f t="array" aca="1" ref="D527" ca="1">+price2</f>
        <v>0</v>
      </c>
    </row>
    <row r="528" spans="4:4" x14ac:dyDescent="0.2">
      <c r="D528" s="42" cm="1">
        <f t="array" aca="1" ref="D528" ca="1">+price2</f>
        <v>0</v>
      </c>
    </row>
    <row r="529" spans="4:4" x14ac:dyDescent="0.2">
      <c r="D529" s="42" cm="1">
        <f t="array" aca="1" ref="D529" ca="1">+price2</f>
        <v>0</v>
      </c>
    </row>
    <row r="530" spans="4:4" x14ac:dyDescent="0.2">
      <c r="D530" s="42" cm="1">
        <f t="array" aca="1" ref="D530" ca="1">+price2</f>
        <v>0</v>
      </c>
    </row>
    <row r="531" spans="4:4" x14ac:dyDescent="0.2">
      <c r="D531" s="42" cm="1">
        <f t="array" aca="1" ref="D531" ca="1">+price2</f>
        <v>0</v>
      </c>
    </row>
    <row r="532" spans="4:4" x14ac:dyDescent="0.2">
      <c r="D532" s="42" cm="1">
        <f t="array" aca="1" ref="D532" ca="1">+price2</f>
        <v>0</v>
      </c>
    </row>
    <row r="533" spans="4:4" x14ac:dyDescent="0.2">
      <c r="D533" s="42" cm="1">
        <f t="array" aca="1" ref="D533" ca="1">+price2</f>
        <v>0</v>
      </c>
    </row>
    <row r="534" spans="4:4" x14ac:dyDescent="0.2">
      <c r="D534" s="42" cm="1">
        <f t="array" aca="1" ref="D534" ca="1">+price2</f>
        <v>0</v>
      </c>
    </row>
    <row r="535" spans="4:4" x14ac:dyDescent="0.2">
      <c r="D535" s="42" cm="1">
        <f t="array" aca="1" ref="D535" ca="1">+price2</f>
        <v>0</v>
      </c>
    </row>
    <row r="536" spans="4:4" x14ac:dyDescent="0.2">
      <c r="D536" s="42" cm="1">
        <f t="array" aca="1" ref="D536" ca="1">+price2</f>
        <v>0</v>
      </c>
    </row>
    <row r="537" spans="4:4" x14ac:dyDescent="0.2">
      <c r="D537" s="42" cm="1">
        <f t="array" aca="1" ref="D537" ca="1">+price2</f>
        <v>0</v>
      </c>
    </row>
    <row r="538" spans="4:4" x14ac:dyDescent="0.2">
      <c r="D538" s="42" cm="1">
        <f t="array" aca="1" ref="D538" ca="1">+price2</f>
        <v>0</v>
      </c>
    </row>
    <row r="539" spans="4:4" x14ac:dyDescent="0.2">
      <c r="D539" s="42" cm="1">
        <f t="array" aca="1" ref="D539" ca="1">+price2</f>
        <v>0</v>
      </c>
    </row>
    <row r="540" spans="4:4" x14ac:dyDescent="0.2">
      <c r="D540" s="42" cm="1">
        <f t="array" aca="1" ref="D540" ca="1">+price2</f>
        <v>0</v>
      </c>
    </row>
    <row r="541" spans="4:4" x14ac:dyDescent="0.2">
      <c r="D541" s="42" cm="1">
        <f t="array" aca="1" ref="D541" ca="1">+price2</f>
        <v>0</v>
      </c>
    </row>
    <row r="542" spans="4:4" x14ac:dyDescent="0.2">
      <c r="D542" s="42" cm="1">
        <f t="array" aca="1" ref="D542" ca="1">+price2</f>
        <v>0</v>
      </c>
    </row>
    <row r="543" spans="4:4" x14ac:dyDescent="0.2">
      <c r="D543" s="42" cm="1">
        <f t="array" aca="1" ref="D543" ca="1">+price2</f>
        <v>0</v>
      </c>
    </row>
    <row r="544" spans="4:4" x14ac:dyDescent="0.2">
      <c r="D544" s="42" cm="1">
        <f t="array" aca="1" ref="D544" ca="1">+price2</f>
        <v>0</v>
      </c>
    </row>
    <row r="545" spans="4:4" x14ac:dyDescent="0.2">
      <c r="D545" s="42" cm="1">
        <f t="array" aca="1" ref="D545" ca="1">+price2</f>
        <v>0</v>
      </c>
    </row>
    <row r="546" spans="4:4" x14ac:dyDescent="0.2">
      <c r="D546" s="42" cm="1">
        <f t="array" aca="1" ref="D546" ca="1">+price2</f>
        <v>0</v>
      </c>
    </row>
    <row r="547" spans="4:4" x14ac:dyDescent="0.2">
      <c r="D547" s="42" cm="1">
        <f t="array" aca="1" ref="D547" ca="1">+price2</f>
        <v>0</v>
      </c>
    </row>
    <row r="548" spans="4:4" x14ac:dyDescent="0.2">
      <c r="D548" s="42" cm="1">
        <f t="array" aca="1" ref="D548" ca="1">+price2</f>
        <v>0</v>
      </c>
    </row>
    <row r="549" spans="4:4" x14ac:dyDescent="0.2">
      <c r="D549" s="42" cm="1">
        <f t="array" aca="1" ref="D549" ca="1">+price2</f>
        <v>0</v>
      </c>
    </row>
    <row r="550" spans="4:4" x14ac:dyDescent="0.2">
      <c r="D550" s="42" cm="1">
        <f t="array" aca="1" ref="D550" ca="1">+price2</f>
        <v>0</v>
      </c>
    </row>
    <row r="551" spans="4:4" x14ac:dyDescent="0.2">
      <c r="D551" s="42" cm="1">
        <f t="array" aca="1" ref="D551" ca="1">+price2</f>
        <v>0</v>
      </c>
    </row>
    <row r="552" spans="4:4" x14ac:dyDescent="0.2">
      <c r="D552" s="42" cm="1">
        <f t="array" aca="1" ref="D552" ca="1">+price2</f>
        <v>0</v>
      </c>
    </row>
    <row r="553" spans="4:4" x14ac:dyDescent="0.2">
      <c r="D553" s="42" cm="1">
        <f t="array" aca="1" ref="D553" ca="1">+price2</f>
        <v>0</v>
      </c>
    </row>
    <row r="554" spans="4:4" x14ac:dyDescent="0.2">
      <c r="D554" s="42" cm="1">
        <f t="array" aca="1" ref="D554" ca="1">+price2</f>
        <v>0</v>
      </c>
    </row>
    <row r="555" spans="4:4" x14ac:dyDescent="0.2">
      <c r="D555" s="42" cm="1">
        <f t="array" aca="1" ref="D555" ca="1">+price2</f>
        <v>0</v>
      </c>
    </row>
    <row r="556" spans="4:4" x14ac:dyDescent="0.2">
      <c r="D556" s="42" cm="1">
        <f t="array" aca="1" ref="D556" ca="1">+price2</f>
        <v>0</v>
      </c>
    </row>
    <row r="557" spans="4:4" x14ac:dyDescent="0.2">
      <c r="D557" s="42" cm="1">
        <f t="array" aca="1" ref="D557" ca="1">+price2</f>
        <v>0</v>
      </c>
    </row>
    <row r="558" spans="4:4" x14ac:dyDescent="0.2">
      <c r="D558" s="42" cm="1">
        <f t="array" aca="1" ref="D558" ca="1">+price2</f>
        <v>0</v>
      </c>
    </row>
    <row r="559" spans="4:4" x14ac:dyDescent="0.2">
      <c r="D559" s="42" cm="1">
        <f t="array" aca="1" ref="D559" ca="1">+price2</f>
        <v>0</v>
      </c>
    </row>
    <row r="560" spans="4:4" x14ac:dyDescent="0.2">
      <c r="D560" s="42" cm="1">
        <f t="array" aca="1" ref="D560" ca="1">+price2</f>
        <v>0</v>
      </c>
    </row>
    <row r="561" spans="4:4" x14ac:dyDescent="0.2">
      <c r="D561" s="42" cm="1">
        <f t="array" aca="1" ref="D561" ca="1">+price2</f>
        <v>0</v>
      </c>
    </row>
    <row r="562" spans="4:4" x14ac:dyDescent="0.2">
      <c r="D562" s="42" cm="1">
        <f t="array" aca="1" ref="D562" ca="1">+price2</f>
        <v>0</v>
      </c>
    </row>
    <row r="563" spans="4:4" x14ac:dyDescent="0.2">
      <c r="D563" s="42" cm="1">
        <f t="array" aca="1" ref="D563" ca="1">+price2</f>
        <v>0</v>
      </c>
    </row>
    <row r="564" spans="4:4" x14ac:dyDescent="0.2">
      <c r="D564" s="42" cm="1">
        <f t="array" aca="1" ref="D564" ca="1">+price2</f>
        <v>0</v>
      </c>
    </row>
    <row r="565" spans="4:4" x14ac:dyDescent="0.2">
      <c r="D565" s="42" cm="1">
        <f t="array" aca="1" ref="D565" ca="1">+price2</f>
        <v>0</v>
      </c>
    </row>
    <row r="566" spans="4:4" x14ac:dyDescent="0.2">
      <c r="D566" s="42" cm="1">
        <f t="array" aca="1" ref="D566" ca="1">+price2</f>
        <v>0</v>
      </c>
    </row>
    <row r="567" spans="4:4" x14ac:dyDescent="0.2">
      <c r="D567" s="42" cm="1">
        <f t="array" aca="1" ref="D567" ca="1">+price2</f>
        <v>0</v>
      </c>
    </row>
    <row r="568" spans="4:4" x14ac:dyDescent="0.2">
      <c r="D568" s="42" cm="1">
        <f t="array" aca="1" ref="D568" ca="1">+price2</f>
        <v>0</v>
      </c>
    </row>
    <row r="569" spans="4:4" x14ac:dyDescent="0.2">
      <c r="D569" s="42" cm="1">
        <f t="array" aca="1" ref="D569" ca="1">+price2</f>
        <v>0</v>
      </c>
    </row>
    <row r="570" spans="4:4" x14ac:dyDescent="0.2">
      <c r="D570" s="42" cm="1">
        <f t="array" aca="1" ref="D570" ca="1">+price2</f>
        <v>0</v>
      </c>
    </row>
    <row r="571" spans="4:4" x14ac:dyDescent="0.2">
      <c r="D571" s="42" cm="1">
        <f t="array" aca="1" ref="D571" ca="1">+price2</f>
        <v>0</v>
      </c>
    </row>
    <row r="572" spans="4:4" x14ac:dyDescent="0.2">
      <c r="D572" s="42" cm="1">
        <f t="array" aca="1" ref="D572" ca="1">+price2</f>
        <v>0</v>
      </c>
    </row>
    <row r="573" spans="4:4" x14ac:dyDescent="0.2">
      <c r="D573" s="42" cm="1">
        <f t="array" aca="1" ref="D573" ca="1">+price2</f>
        <v>0</v>
      </c>
    </row>
    <row r="574" spans="4:4" x14ac:dyDescent="0.2">
      <c r="D574" s="42" cm="1">
        <f t="array" aca="1" ref="D574" ca="1">+price2</f>
        <v>0</v>
      </c>
    </row>
    <row r="575" spans="4:4" x14ac:dyDescent="0.2">
      <c r="D575" s="42" cm="1">
        <f t="array" aca="1" ref="D575" ca="1">+price2</f>
        <v>0</v>
      </c>
    </row>
    <row r="576" spans="4:4" x14ac:dyDescent="0.2">
      <c r="D576" s="42" cm="1">
        <f t="array" aca="1" ref="D576" ca="1">+price2</f>
        <v>0</v>
      </c>
    </row>
    <row r="577" spans="4:4" x14ac:dyDescent="0.2">
      <c r="D577" s="42" cm="1">
        <f t="array" aca="1" ref="D577" ca="1">+price2</f>
        <v>0</v>
      </c>
    </row>
    <row r="578" spans="4:4" x14ac:dyDescent="0.2">
      <c r="D578" s="42" cm="1">
        <f t="array" aca="1" ref="D578" ca="1">+price2</f>
        <v>0</v>
      </c>
    </row>
    <row r="579" spans="4:4" x14ac:dyDescent="0.2">
      <c r="D579" s="42" cm="1">
        <f t="array" aca="1" ref="D579" ca="1">+price2</f>
        <v>0</v>
      </c>
    </row>
    <row r="580" spans="4:4" x14ac:dyDescent="0.2">
      <c r="D580" s="42" cm="1">
        <f t="array" aca="1" ref="D580" ca="1">+price2</f>
        <v>0</v>
      </c>
    </row>
    <row r="581" spans="4:4" x14ac:dyDescent="0.2">
      <c r="D581" s="42" cm="1">
        <f t="array" aca="1" ref="D581" ca="1">+price2</f>
        <v>0</v>
      </c>
    </row>
    <row r="582" spans="4:4" x14ac:dyDescent="0.2">
      <c r="D582" s="42" cm="1">
        <f t="array" aca="1" ref="D582" ca="1">+price2</f>
        <v>0</v>
      </c>
    </row>
    <row r="583" spans="4:4" x14ac:dyDescent="0.2">
      <c r="D583" s="42" cm="1">
        <f t="array" aca="1" ref="D583" ca="1">+price2</f>
        <v>0</v>
      </c>
    </row>
    <row r="584" spans="4:4" x14ac:dyDescent="0.2">
      <c r="D584" s="42" cm="1">
        <f t="array" aca="1" ref="D584" ca="1">+price2</f>
        <v>0</v>
      </c>
    </row>
    <row r="585" spans="4:4" x14ac:dyDescent="0.2">
      <c r="D585" s="42" cm="1">
        <f t="array" aca="1" ref="D585" ca="1">+price2</f>
        <v>0</v>
      </c>
    </row>
    <row r="586" spans="4:4" x14ac:dyDescent="0.2">
      <c r="D586" s="42" cm="1">
        <f t="array" aca="1" ref="D586" ca="1">+price2</f>
        <v>0</v>
      </c>
    </row>
    <row r="587" spans="4:4" x14ac:dyDescent="0.2">
      <c r="D587" s="42" cm="1">
        <f t="array" aca="1" ref="D587" ca="1">+price2</f>
        <v>0</v>
      </c>
    </row>
    <row r="588" spans="4:4" x14ac:dyDescent="0.2">
      <c r="D588" s="42" cm="1">
        <f t="array" aca="1" ref="D588" ca="1">+price2</f>
        <v>0</v>
      </c>
    </row>
    <row r="589" spans="4:4" x14ac:dyDescent="0.2">
      <c r="D589" s="42" cm="1">
        <f t="array" aca="1" ref="D589" ca="1">+price2</f>
        <v>0</v>
      </c>
    </row>
    <row r="590" spans="4:4" x14ac:dyDescent="0.2">
      <c r="D590" s="42" cm="1">
        <f t="array" aca="1" ref="D590" ca="1">+price2</f>
        <v>0</v>
      </c>
    </row>
    <row r="591" spans="4:4" x14ac:dyDescent="0.2">
      <c r="D591" s="42" cm="1">
        <f t="array" aca="1" ref="D591" ca="1">+price2</f>
        <v>0</v>
      </c>
    </row>
    <row r="592" spans="4:4" x14ac:dyDescent="0.2">
      <c r="D592" s="42" cm="1">
        <f t="array" aca="1" ref="D592" ca="1">+price2</f>
        <v>0</v>
      </c>
    </row>
    <row r="593" spans="4:4" x14ac:dyDescent="0.2">
      <c r="D593" s="42" cm="1">
        <f t="array" aca="1" ref="D593" ca="1">+price2</f>
        <v>0</v>
      </c>
    </row>
    <row r="594" spans="4:4" x14ac:dyDescent="0.2">
      <c r="D594" s="42" cm="1">
        <f t="array" aca="1" ref="D594" ca="1">+price2</f>
        <v>0</v>
      </c>
    </row>
    <row r="595" spans="4:4" x14ac:dyDescent="0.2">
      <c r="D595" s="42" cm="1">
        <f t="array" aca="1" ref="D595" ca="1">+price2</f>
        <v>0</v>
      </c>
    </row>
    <row r="596" spans="4:4" x14ac:dyDescent="0.2">
      <c r="D596" s="42" cm="1">
        <f t="array" aca="1" ref="D596" ca="1">+price2</f>
        <v>0</v>
      </c>
    </row>
    <row r="597" spans="4:4" x14ac:dyDescent="0.2">
      <c r="D597" s="42" cm="1">
        <f t="array" aca="1" ref="D597" ca="1">+price2</f>
        <v>0</v>
      </c>
    </row>
    <row r="598" spans="4:4" x14ac:dyDescent="0.2">
      <c r="D598" s="42" cm="1">
        <f t="array" aca="1" ref="D598" ca="1">+price2</f>
        <v>0</v>
      </c>
    </row>
    <row r="599" spans="4:4" x14ac:dyDescent="0.2">
      <c r="D599" s="42" cm="1">
        <f t="array" aca="1" ref="D599" ca="1">+price2</f>
        <v>0</v>
      </c>
    </row>
    <row r="600" spans="4:4" x14ac:dyDescent="0.2">
      <c r="D600" s="42" cm="1">
        <f t="array" aca="1" ref="D600" ca="1">+price2</f>
        <v>0</v>
      </c>
    </row>
    <row r="601" spans="4:4" x14ac:dyDescent="0.2">
      <c r="D601" s="42" cm="1">
        <f t="array" aca="1" ref="D601" ca="1">+price2</f>
        <v>0</v>
      </c>
    </row>
    <row r="602" spans="4:4" x14ac:dyDescent="0.2">
      <c r="D602" s="42" cm="1">
        <f t="array" aca="1" ref="D602" ca="1">+price2</f>
        <v>0</v>
      </c>
    </row>
    <row r="603" spans="4:4" x14ac:dyDescent="0.2">
      <c r="D603" s="42" cm="1">
        <f t="array" aca="1" ref="D603" ca="1">+price2</f>
        <v>0</v>
      </c>
    </row>
    <row r="604" spans="4:4" x14ac:dyDescent="0.2">
      <c r="D604" s="42" cm="1">
        <f t="array" aca="1" ref="D604" ca="1">+price2</f>
        <v>0</v>
      </c>
    </row>
    <row r="605" spans="4:4" x14ac:dyDescent="0.2">
      <c r="D605" s="42" cm="1">
        <f t="array" aca="1" ref="D605" ca="1">+price2</f>
        <v>0</v>
      </c>
    </row>
    <row r="606" spans="4:4" x14ac:dyDescent="0.2">
      <c r="D606" s="42" cm="1">
        <f t="array" aca="1" ref="D606" ca="1">+price2</f>
        <v>0</v>
      </c>
    </row>
    <row r="607" spans="4:4" x14ac:dyDescent="0.2">
      <c r="D607" s="42" cm="1">
        <f t="array" aca="1" ref="D607" ca="1">+price2</f>
        <v>0</v>
      </c>
    </row>
    <row r="608" spans="4:4" x14ac:dyDescent="0.2">
      <c r="D608" s="42" cm="1">
        <f t="array" aca="1" ref="D608" ca="1">+price2</f>
        <v>0</v>
      </c>
    </row>
    <row r="609" spans="4:4" x14ac:dyDescent="0.2">
      <c r="D609" s="42" cm="1">
        <f t="array" aca="1" ref="D609" ca="1">+price2</f>
        <v>0</v>
      </c>
    </row>
    <row r="610" spans="4:4" x14ac:dyDescent="0.2">
      <c r="D610" s="42" cm="1">
        <f t="array" aca="1" ref="D610" ca="1">+price2</f>
        <v>0</v>
      </c>
    </row>
    <row r="611" spans="4:4" x14ac:dyDescent="0.2">
      <c r="D611" s="42" cm="1">
        <f t="array" aca="1" ref="D611" ca="1">+price2</f>
        <v>0</v>
      </c>
    </row>
    <row r="612" spans="4:4" x14ac:dyDescent="0.2">
      <c r="D612" s="42" cm="1">
        <f t="array" aca="1" ref="D612" ca="1">+price2</f>
        <v>0</v>
      </c>
    </row>
    <row r="613" spans="4:4" x14ac:dyDescent="0.2">
      <c r="D613" s="42" cm="1">
        <f t="array" aca="1" ref="D613" ca="1">+price2</f>
        <v>0</v>
      </c>
    </row>
    <row r="614" spans="4:4" x14ac:dyDescent="0.2">
      <c r="D614" s="42" cm="1">
        <f t="array" aca="1" ref="D614" ca="1">+price2</f>
        <v>0</v>
      </c>
    </row>
    <row r="615" spans="4:4" x14ac:dyDescent="0.2">
      <c r="D615" s="42" cm="1">
        <f t="array" aca="1" ref="D615" ca="1">+price2</f>
        <v>0</v>
      </c>
    </row>
    <row r="616" spans="4:4" x14ac:dyDescent="0.2">
      <c r="D616" s="42" cm="1">
        <f t="array" aca="1" ref="D616" ca="1">+price2</f>
        <v>0</v>
      </c>
    </row>
    <row r="617" spans="4:4" x14ac:dyDescent="0.2">
      <c r="D617" s="42" cm="1">
        <f t="array" aca="1" ref="D617" ca="1">+price2</f>
        <v>0</v>
      </c>
    </row>
    <row r="618" spans="4:4" x14ac:dyDescent="0.2">
      <c r="D618" s="42" cm="1">
        <f t="array" aca="1" ref="D618" ca="1">+price2</f>
        <v>0</v>
      </c>
    </row>
    <row r="619" spans="4:4" x14ac:dyDescent="0.2">
      <c r="D619" s="42" cm="1">
        <f t="array" aca="1" ref="D619" ca="1">+price2</f>
        <v>0</v>
      </c>
    </row>
    <row r="620" spans="4:4" x14ac:dyDescent="0.2">
      <c r="D620" s="42" cm="1">
        <f t="array" aca="1" ref="D620" ca="1">+price2</f>
        <v>0</v>
      </c>
    </row>
    <row r="621" spans="4:4" x14ac:dyDescent="0.2">
      <c r="D621" s="42" cm="1">
        <f t="array" aca="1" ref="D621" ca="1">+price2</f>
        <v>0</v>
      </c>
    </row>
    <row r="622" spans="4:4" x14ac:dyDescent="0.2">
      <c r="D622" s="42" cm="1">
        <f t="array" aca="1" ref="D622" ca="1">+price2</f>
        <v>0</v>
      </c>
    </row>
    <row r="623" spans="4:4" x14ac:dyDescent="0.2">
      <c r="D623" s="42" cm="1">
        <f t="array" aca="1" ref="D623" ca="1">+price2</f>
        <v>0</v>
      </c>
    </row>
    <row r="624" spans="4:4" x14ac:dyDescent="0.2">
      <c r="D624" s="42" cm="1">
        <f t="array" aca="1" ref="D624" ca="1">+price2</f>
        <v>0</v>
      </c>
    </row>
    <row r="625" spans="4:4" x14ac:dyDescent="0.2">
      <c r="D625" s="42" cm="1">
        <f t="array" aca="1" ref="D625" ca="1">+price2</f>
        <v>0</v>
      </c>
    </row>
    <row r="626" spans="4:4" x14ac:dyDescent="0.2">
      <c r="D626" s="42" cm="1">
        <f t="array" aca="1" ref="D626" ca="1">+price2</f>
        <v>0</v>
      </c>
    </row>
    <row r="627" spans="4:4" x14ac:dyDescent="0.2">
      <c r="D627" s="42" cm="1">
        <f t="array" aca="1" ref="D627" ca="1">+price2</f>
        <v>0</v>
      </c>
    </row>
    <row r="628" spans="4:4" x14ac:dyDescent="0.2">
      <c r="D628" s="42" cm="1">
        <f t="array" aca="1" ref="D628" ca="1">+price2</f>
        <v>0</v>
      </c>
    </row>
    <row r="629" spans="4:4" x14ac:dyDescent="0.2">
      <c r="D629" s="42" cm="1">
        <f t="array" aca="1" ref="D629" ca="1">+price2</f>
        <v>0</v>
      </c>
    </row>
    <row r="630" spans="4:4" x14ac:dyDescent="0.2">
      <c r="D630" s="42" cm="1">
        <f t="array" aca="1" ref="D630" ca="1">+price2</f>
        <v>0</v>
      </c>
    </row>
    <row r="631" spans="4:4" x14ac:dyDescent="0.2">
      <c r="D631" s="42" cm="1">
        <f t="array" aca="1" ref="D631" ca="1">+price2</f>
        <v>0</v>
      </c>
    </row>
    <row r="632" spans="4:4" x14ac:dyDescent="0.2">
      <c r="D632" s="42" cm="1">
        <f t="array" aca="1" ref="D632" ca="1">+price2</f>
        <v>0</v>
      </c>
    </row>
    <row r="633" spans="4:4" x14ac:dyDescent="0.2">
      <c r="D633" s="42" cm="1">
        <f t="array" aca="1" ref="D633" ca="1">+price2</f>
        <v>0</v>
      </c>
    </row>
    <row r="634" spans="4:4" x14ac:dyDescent="0.2">
      <c r="D634" s="42" cm="1">
        <f t="array" aca="1" ref="D634" ca="1">+price2</f>
        <v>0</v>
      </c>
    </row>
    <row r="635" spans="4:4" x14ac:dyDescent="0.2">
      <c r="D635" s="42" cm="1">
        <f t="array" aca="1" ref="D635" ca="1">+price2</f>
        <v>0</v>
      </c>
    </row>
    <row r="636" spans="4:4" x14ac:dyDescent="0.2">
      <c r="D636" s="42" cm="1">
        <f t="array" aca="1" ref="D636" ca="1">+price2</f>
        <v>0</v>
      </c>
    </row>
    <row r="637" spans="4:4" x14ac:dyDescent="0.2">
      <c r="D637" s="42" cm="1">
        <f t="array" aca="1" ref="D637" ca="1">+price2</f>
        <v>0</v>
      </c>
    </row>
    <row r="638" spans="4:4" x14ac:dyDescent="0.2">
      <c r="D638" s="42" cm="1">
        <f t="array" aca="1" ref="D638" ca="1">+price2</f>
        <v>0</v>
      </c>
    </row>
    <row r="639" spans="4:4" x14ac:dyDescent="0.2">
      <c r="D639" s="42" cm="1">
        <f t="array" aca="1" ref="D639" ca="1">+price2</f>
        <v>0</v>
      </c>
    </row>
    <row r="640" spans="4:4" x14ac:dyDescent="0.2">
      <c r="D640" s="42" cm="1">
        <f t="array" aca="1" ref="D640" ca="1">+price2</f>
        <v>0</v>
      </c>
    </row>
    <row r="641" spans="4:4" x14ac:dyDescent="0.2">
      <c r="D641" s="42" cm="1">
        <f t="array" aca="1" ref="D641" ca="1">+price2</f>
        <v>0</v>
      </c>
    </row>
    <row r="642" spans="4:4" x14ac:dyDescent="0.2">
      <c r="D642" s="42" cm="1">
        <f t="array" aca="1" ref="D642" ca="1">+price2</f>
        <v>0</v>
      </c>
    </row>
    <row r="643" spans="4:4" x14ac:dyDescent="0.2">
      <c r="D643" s="42" cm="1">
        <f t="array" aca="1" ref="D643" ca="1">+price2</f>
        <v>0</v>
      </c>
    </row>
    <row r="644" spans="4:4" x14ac:dyDescent="0.2">
      <c r="D644" s="42" cm="1">
        <f t="array" aca="1" ref="D644" ca="1">+price2</f>
        <v>0</v>
      </c>
    </row>
    <row r="645" spans="4:4" x14ac:dyDescent="0.2">
      <c r="D645" s="42" cm="1">
        <f t="array" aca="1" ref="D645" ca="1">+price2</f>
        <v>0</v>
      </c>
    </row>
    <row r="646" spans="4:4" x14ac:dyDescent="0.2">
      <c r="D646" s="42" cm="1">
        <f t="array" aca="1" ref="D646" ca="1">+price2</f>
        <v>0</v>
      </c>
    </row>
    <row r="647" spans="4:4" x14ac:dyDescent="0.2">
      <c r="D647" s="42" cm="1">
        <f t="array" aca="1" ref="D647" ca="1">+price2</f>
        <v>0</v>
      </c>
    </row>
    <row r="648" spans="4:4" x14ac:dyDescent="0.2">
      <c r="D648" s="42" cm="1">
        <f t="array" aca="1" ref="D648" ca="1">+price2</f>
        <v>0</v>
      </c>
    </row>
    <row r="649" spans="4:4" x14ac:dyDescent="0.2">
      <c r="D649" s="42" cm="1">
        <f t="array" aca="1" ref="D649" ca="1">+price2</f>
        <v>0</v>
      </c>
    </row>
    <row r="650" spans="4:4" x14ac:dyDescent="0.2">
      <c r="D650" s="42" cm="1">
        <f t="array" aca="1" ref="D650" ca="1">+price2</f>
        <v>0</v>
      </c>
    </row>
    <row r="651" spans="4:4" x14ac:dyDescent="0.2">
      <c r="D651" s="42" cm="1">
        <f t="array" aca="1" ref="D651" ca="1">+price2</f>
        <v>0</v>
      </c>
    </row>
    <row r="652" spans="4:4" x14ac:dyDescent="0.2">
      <c r="D652" s="42" cm="1">
        <f t="array" aca="1" ref="D652" ca="1">+price2</f>
        <v>0</v>
      </c>
    </row>
    <row r="653" spans="4:4" x14ac:dyDescent="0.2">
      <c r="D653" s="42" cm="1">
        <f t="array" aca="1" ref="D653" ca="1">+price2</f>
        <v>0</v>
      </c>
    </row>
    <row r="654" spans="4:4" x14ac:dyDescent="0.2">
      <c r="D654" s="42" cm="1">
        <f t="array" aca="1" ref="D654" ca="1">+price2</f>
        <v>0</v>
      </c>
    </row>
    <row r="655" spans="4:4" x14ac:dyDescent="0.2">
      <c r="D655" s="42" cm="1">
        <f t="array" aca="1" ref="D655" ca="1">+price2</f>
        <v>0</v>
      </c>
    </row>
    <row r="656" spans="4:4" x14ac:dyDescent="0.2">
      <c r="D656" s="42" cm="1">
        <f t="array" aca="1" ref="D656" ca="1">+price2</f>
        <v>0</v>
      </c>
    </row>
    <row r="657" spans="4:4" x14ac:dyDescent="0.2">
      <c r="D657" s="42" cm="1">
        <f t="array" aca="1" ref="D657" ca="1">+price2</f>
        <v>0</v>
      </c>
    </row>
    <row r="658" spans="4:4" x14ac:dyDescent="0.2">
      <c r="D658" s="42" cm="1">
        <f t="array" aca="1" ref="D658" ca="1">+price2</f>
        <v>0</v>
      </c>
    </row>
    <row r="659" spans="4:4" x14ac:dyDescent="0.2">
      <c r="D659" s="42" cm="1">
        <f t="array" aca="1" ref="D659" ca="1">+price2</f>
        <v>0</v>
      </c>
    </row>
    <row r="660" spans="4:4" x14ac:dyDescent="0.2">
      <c r="D660" s="42" cm="1">
        <f t="array" aca="1" ref="D660" ca="1">+price2</f>
        <v>0</v>
      </c>
    </row>
    <row r="661" spans="4:4" x14ac:dyDescent="0.2">
      <c r="D661" s="42" cm="1">
        <f t="array" aca="1" ref="D661" ca="1">+price2</f>
        <v>0</v>
      </c>
    </row>
    <row r="662" spans="4:4" x14ac:dyDescent="0.2">
      <c r="D662" s="42" cm="1">
        <f t="array" aca="1" ref="D662" ca="1">+price2</f>
        <v>0</v>
      </c>
    </row>
    <row r="663" spans="4:4" x14ac:dyDescent="0.2">
      <c r="D663" s="42" cm="1">
        <f t="array" aca="1" ref="D663" ca="1">+price2</f>
        <v>0</v>
      </c>
    </row>
    <row r="664" spans="4:4" x14ac:dyDescent="0.2">
      <c r="D664" s="42" cm="1">
        <f t="array" aca="1" ref="D664" ca="1">+price2</f>
        <v>0</v>
      </c>
    </row>
    <row r="665" spans="4:4" x14ac:dyDescent="0.2">
      <c r="D665" s="42" cm="1">
        <f t="array" aca="1" ref="D665" ca="1">+price2</f>
        <v>0</v>
      </c>
    </row>
    <row r="666" spans="4:4" x14ac:dyDescent="0.2">
      <c r="D666" s="42" cm="1">
        <f t="array" aca="1" ref="D666" ca="1">+price2</f>
        <v>0</v>
      </c>
    </row>
    <row r="667" spans="4:4" x14ac:dyDescent="0.2">
      <c r="D667" s="42" cm="1">
        <f t="array" aca="1" ref="D667" ca="1">+price2</f>
        <v>0</v>
      </c>
    </row>
    <row r="668" spans="4:4" x14ac:dyDescent="0.2">
      <c r="D668" s="42" cm="1">
        <f t="array" aca="1" ref="D668" ca="1">+price2</f>
        <v>0</v>
      </c>
    </row>
    <row r="669" spans="4:4" x14ac:dyDescent="0.2">
      <c r="D669" s="42" cm="1">
        <f t="array" aca="1" ref="D669" ca="1">+price2</f>
        <v>0</v>
      </c>
    </row>
    <row r="670" spans="4:4" x14ac:dyDescent="0.2">
      <c r="D670" s="42" cm="1">
        <f t="array" aca="1" ref="D670" ca="1">+price2</f>
        <v>0</v>
      </c>
    </row>
    <row r="671" spans="4:4" x14ac:dyDescent="0.2">
      <c r="D671" s="42" cm="1">
        <f t="array" aca="1" ref="D671" ca="1">+price2</f>
        <v>0</v>
      </c>
    </row>
    <row r="672" spans="4:4" x14ac:dyDescent="0.2">
      <c r="D672" s="42" cm="1">
        <f t="array" aca="1" ref="D672" ca="1">+price2</f>
        <v>0</v>
      </c>
    </row>
    <row r="673" spans="4:4" x14ac:dyDescent="0.2">
      <c r="D673" s="42" cm="1">
        <f t="array" aca="1" ref="D673" ca="1">+price2</f>
        <v>0</v>
      </c>
    </row>
    <row r="674" spans="4:4" x14ac:dyDescent="0.2">
      <c r="D674" s="42" cm="1">
        <f t="array" aca="1" ref="D674" ca="1">+price2</f>
        <v>0</v>
      </c>
    </row>
    <row r="675" spans="4:4" x14ac:dyDescent="0.2">
      <c r="D675" s="42" cm="1">
        <f t="array" aca="1" ref="D675" ca="1">+price2</f>
        <v>0</v>
      </c>
    </row>
    <row r="676" spans="4:4" x14ac:dyDescent="0.2">
      <c r="D676" s="42" cm="1">
        <f t="array" aca="1" ref="D676" ca="1">+price2</f>
        <v>0</v>
      </c>
    </row>
    <row r="677" spans="4:4" x14ac:dyDescent="0.2">
      <c r="D677" s="42" cm="1">
        <f t="array" aca="1" ref="D677" ca="1">+price2</f>
        <v>0</v>
      </c>
    </row>
    <row r="678" spans="4:4" x14ac:dyDescent="0.2">
      <c r="D678" s="42" cm="1">
        <f t="array" aca="1" ref="D678" ca="1">+price2</f>
        <v>0</v>
      </c>
    </row>
    <row r="679" spans="4:4" x14ac:dyDescent="0.2">
      <c r="D679" s="42" cm="1">
        <f t="array" aca="1" ref="D679" ca="1">+price2</f>
        <v>0</v>
      </c>
    </row>
    <row r="680" spans="4:4" x14ac:dyDescent="0.2">
      <c r="D680" s="42" cm="1">
        <f t="array" aca="1" ref="D680" ca="1">+price2</f>
        <v>0</v>
      </c>
    </row>
    <row r="681" spans="4:4" x14ac:dyDescent="0.2">
      <c r="D681" s="42" cm="1">
        <f t="array" aca="1" ref="D681" ca="1">+price2</f>
        <v>0</v>
      </c>
    </row>
    <row r="682" spans="4:4" x14ac:dyDescent="0.2">
      <c r="D682" s="42" cm="1">
        <f t="array" aca="1" ref="D682" ca="1">+price2</f>
        <v>0</v>
      </c>
    </row>
    <row r="683" spans="4:4" x14ac:dyDescent="0.2">
      <c r="D683" s="42" cm="1">
        <f t="array" aca="1" ref="D683" ca="1">+price2</f>
        <v>0</v>
      </c>
    </row>
    <row r="684" spans="4:4" x14ac:dyDescent="0.2">
      <c r="D684" s="42" cm="1">
        <f t="array" aca="1" ref="D684" ca="1">+price2</f>
        <v>0</v>
      </c>
    </row>
    <row r="685" spans="4:4" x14ac:dyDescent="0.2">
      <c r="D685" s="42" cm="1">
        <f t="array" aca="1" ref="D685" ca="1">+price2</f>
        <v>0</v>
      </c>
    </row>
    <row r="686" spans="4:4" x14ac:dyDescent="0.2">
      <c r="D686" s="42" cm="1">
        <f t="array" aca="1" ref="D686" ca="1">+price2</f>
        <v>0</v>
      </c>
    </row>
    <row r="687" spans="4:4" x14ac:dyDescent="0.2">
      <c r="D687" s="42" cm="1">
        <f t="array" aca="1" ref="D687" ca="1">+price2</f>
        <v>0</v>
      </c>
    </row>
    <row r="688" spans="4:4" x14ac:dyDescent="0.2">
      <c r="D688" s="42" cm="1">
        <f t="array" aca="1" ref="D688" ca="1">+price2</f>
        <v>0</v>
      </c>
    </row>
    <row r="689" spans="4:4" x14ac:dyDescent="0.2">
      <c r="D689" s="42" cm="1">
        <f t="array" aca="1" ref="D689" ca="1">+price2</f>
        <v>0</v>
      </c>
    </row>
    <row r="690" spans="4:4" x14ac:dyDescent="0.2">
      <c r="D690" s="42" cm="1">
        <f t="array" aca="1" ref="D690" ca="1">+price2</f>
        <v>0</v>
      </c>
    </row>
    <row r="691" spans="4:4" x14ac:dyDescent="0.2">
      <c r="D691" s="42" cm="1">
        <f t="array" aca="1" ref="D691" ca="1">+price2</f>
        <v>0</v>
      </c>
    </row>
    <row r="692" spans="4:4" x14ac:dyDescent="0.2">
      <c r="D692" s="42" cm="1">
        <f t="array" aca="1" ref="D692" ca="1">+price2</f>
        <v>0</v>
      </c>
    </row>
    <row r="693" spans="4:4" x14ac:dyDescent="0.2">
      <c r="D693" s="42" cm="1">
        <f t="array" aca="1" ref="D693" ca="1">+price2</f>
        <v>0</v>
      </c>
    </row>
    <row r="694" spans="4:4" x14ac:dyDescent="0.2">
      <c r="D694" s="42" cm="1">
        <f t="array" aca="1" ref="D694" ca="1">+price2</f>
        <v>0</v>
      </c>
    </row>
    <row r="695" spans="4:4" x14ac:dyDescent="0.2">
      <c r="D695" s="42" cm="1">
        <f t="array" aca="1" ref="D695" ca="1">+price2</f>
        <v>0</v>
      </c>
    </row>
    <row r="696" spans="4:4" x14ac:dyDescent="0.2">
      <c r="D696" s="42" cm="1">
        <f t="array" aca="1" ref="D696" ca="1">+price2</f>
        <v>0</v>
      </c>
    </row>
    <row r="697" spans="4:4" x14ac:dyDescent="0.2">
      <c r="D697" s="42" cm="1">
        <f t="array" aca="1" ref="D697" ca="1">+price2</f>
        <v>0</v>
      </c>
    </row>
    <row r="698" spans="4:4" x14ac:dyDescent="0.2">
      <c r="D698" s="42" cm="1">
        <f t="array" aca="1" ref="D698" ca="1">+price2</f>
        <v>0</v>
      </c>
    </row>
    <row r="699" spans="4:4" x14ac:dyDescent="0.2">
      <c r="D699" s="42" cm="1">
        <f t="array" aca="1" ref="D699" ca="1">+price2</f>
        <v>0</v>
      </c>
    </row>
    <row r="700" spans="4:4" x14ac:dyDescent="0.2">
      <c r="D700" s="42" cm="1">
        <f t="array" aca="1" ref="D700" ca="1">+price2</f>
        <v>0</v>
      </c>
    </row>
    <row r="701" spans="4:4" x14ac:dyDescent="0.2">
      <c r="D701" s="42" cm="1">
        <f t="array" aca="1" ref="D701" ca="1">+price2</f>
        <v>0</v>
      </c>
    </row>
    <row r="702" spans="4:4" x14ac:dyDescent="0.2">
      <c r="D702" s="42" cm="1">
        <f t="array" aca="1" ref="D702" ca="1">+price2</f>
        <v>0</v>
      </c>
    </row>
    <row r="703" spans="4:4" x14ac:dyDescent="0.2">
      <c r="D703" s="42" cm="1">
        <f t="array" aca="1" ref="D703" ca="1">+price2</f>
        <v>0</v>
      </c>
    </row>
    <row r="704" spans="4:4" x14ac:dyDescent="0.2">
      <c r="D704" s="42" cm="1">
        <f t="array" aca="1" ref="D704" ca="1">+price2</f>
        <v>0</v>
      </c>
    </row>
    <row r="705" spans="4:4" x14ac:dyDescent="0.2">
      <c r="D705" s="42" cm="1">
        <f t="array" aca="1" ref="D705" ca="1">+price2</f>
        <v>0</v>
      </c>
    </row>
    <row r="706" spans="4:4" x14ac:dyDescent="0.2">
      <c r="D706" s="42" cm="1">
        <f t="array" aca="1" ref="D706" ca="1">+price2</f>
        <v>0</v>
      </c>
    </row>
    <row r="707" spans="4:4" x14ac:dyDescent="0.2">
      <c r="D707" s="42" cm="1">
        <f t="array" aca="1" ref="D707" ca="1">+price2</f>
        <v>0</v>
      </c>
    </row>
    <row r="708" spans="4:4" x14ac:dyDescent="0.2">
      <c r="D708" s="42" cm="1">
        <f t="array" aca="1" ref="D708" ca="1">+price2</f>
        <v>0</v>
      </c>
    </row>
    <row r="709" spans="4:4" x14ac:dyDescent="0.2">
      <c r="D709" s="42" cm="1">
        <f t="array" aca="1" ref="D709" ca="1">+price2</f>
        <v>0</v>
      </c>
    </row>
    <row r="710" spans="4:4" x14ac:dyDescent="0.2">
      <c r="D710" s="42" cm="1">
        <f t="array" aca="1" ref="D710" ca="1">+price2</f>
        <v>0</v>
      </c>
    </row>
    <row r="711" spans="4:4" x14ac:dyDescent="0.2">
      <c r="D711" s="42" cm="1">
        <f t="array" aca="1" ref="D711" ca="1">+price2</f>
        <v>0</v>
      </c>
    </row>
    <row r="712" spans="4:4" x14ac:dyDescent="0.2">
      <c r="D712" s="42" cm="1">
        <f t="array" aca="1" ref="D712" ca="1">+price2</f>
        <v>0</v>
      </c>
    </row>
    <row r="713" spans="4:4" x14ac:dyDescent="0.2">
      <c r="D713" s="42" cm="1">
        <f t="array" aca="1" ref="D713" ca="1">+price2</f>
        <v>0</v>
      </c>
    </row>
    <row r="714" spans="4:4" x14ac:dyDescent="0.2">
      <c r="D714" s="42" cm="1">
        <f t="array" aca="1" ref="D714" ca="1">+price2</f>
        <v>0</v>
      </c>
    </row>
    <row r="715" spans="4:4" x14ac:dyDescent="0.2">
      <c r="D715" s="42" cm="1">
        <f t="array" aca="1" ref="D715" ca="1">+price2</f>
        <v>0</v>
      </c>
    </row>
    <row r="716" spans="4:4" x14ac:dyDescent="0.2">
      <c r="D716" s="42" cm="1">
        <f t="array" aca="1" ref="D716" ca="1">+price2</f>
        <v>0</v>
      </c>
    </row>
    <row r="717" spans="4:4" x14ac:dyDescent="0.2">
      <c r="D717" s="42" cm="1">
        <f t="array" aca="1" ref="D717" ca="1">+price2</f>
        <v>0</v>
      </c>
    </row>
    <row r="718" spans="4:4" x14ac:dyDescent="0.2">
      <c r="D718" s="42" cm="1">
        <f t="array" aca="1" ref="D718" ca="1">+price2</f>
        <v>0</v>
      </c>
    </row>
    <row r="719" spans="4:4" x14ac:dyDescent="0.2">
      <c r="D719" s="42" cm="1">
        <f t="array" aca="1" ref="D719" ca="1">+price2</f>
        <v>0</v>
      </c>
    </row>
    <row r="720" spans="4:4" x14ac:dyDescent="0.2">
      <c r="D720" s="42" cm="1">
        <f t="array" aca="1" ref="D720" ca="1">+price2</f>
        <v>0</v>
      </c>
    </row>
    <row r="721" spans="4:4" x14ac:dyDescent="0.2">
      <c r="D721" s="42" cm="1">
        <f t="array" aca="1" ref="D721" ca="1">+price2</f>
        <v>0</v>
      </c>
    </row>
    <row r="722" spans="4:4" x14ac:dyDescent="0.2">
      <c r="D722" s="42" cm="1">
        <f t="array" aca="1" ref="D722" ca="1">+price2</f>
        <v>0</v>
      </c>
    </row>
    <row r="723" spans="4:4" x14ac:dyDescent="0.2">
      <c r="D723" s="42" cm="1">
        <f t="array" aca="1" ref="D723" ca="1">+price2</f>
        <v>0</v>
      </c>
    </row>
    <row r="724" spans="4:4" x14ac:dyDescent="0.2">
      <c r="D724" s="42" cm="1">
        <f t="array" aca="1" ref="D724" ca="1">+price2</f>
        <v>0</v>
      </c>
    </row>
    <row r="725" spans="4:4" x14ac:dyDescent="0.2">
      <c r="D725" s="42" cm="1">
        <f t="array" aca="1" ref="D725" ca="1">+price2</f>
        <v>0</v>
      </c>
    </row>
    <row r="726" spans="4:4" x14ac:dyDescent="0.2">
      <c r="D726" s="42" cm="1">
        <f t="array" aca="1" ref="D726" ca="1">+price2</f>
        <v>0</v>
      </c>
    </row>
    <row r="727" spans="4:4" x14ac:dyDescent="0.2">
      <c r="D727" s="42" cm="1">
        <f t="array" aca="1" ref="D727" ca="1">+price2</f>
        <v>0</v>
      </c>
    </row>
    <row r="728" spans="4:4" x14ac:dyDescent="0.2">
      <c r="D728" s="42" cm="1">
        <f t="array" aca="1" ref="D728" ca="1">+price2</f>
        <v>0</v>
      </c>
    </row>
    <row r="729" spans="4:4" x14ac:dyDescent="0.2">
      <c r="D729" s="42" cm="1">
        <f t="array" aca="1" ref="D729" ca="1">+price2</f>
        <v>0</v>
      </c>
    </row>
    <row r="730" spans="4:4" x14ac:dyDescent="0.2">
      <c r="D730" s="42" cm="1">
        <f t="array" aca="1" ref="D730" ca="1">+price2</f>
        <v>0</v>
      </c>
    </row>
    <row r="731" spans="4:4" x14ac:dyDescent="0.2">
      <c r="D731" s="42" cm="1">
        <f t="array" aca="1" ref="D731" ca="1">+price2</f>
        <v>0</v>
      </c>
    </row>
    <row r="732" spans="4:4" x14ac:dyDescent="0.2">
      <c r="D732" s="42" cm="1">
        <f t="array" aca="1" ref="D732" ca="1">+price2</f>
        <v>0</v>
      </c>
    </row>
    <row r="733" spans="4:4" x14ac:dyDescent="0.2">
      <c r="D733" s="42" cm="1">
        <f t="array" aca="1" ref="D733" ca="1">+price2</f>
        <v>0</v>
      </c>
    </row>
    <row r="734" spans="4:4" x14ac:dyDescent="0.2">
      <c r="D734" s="42" cm="1">
        <f t="array" aca="1" ref="D734" ca="1">+price2</f>
        <v>0</v>
      </c>
    </row>
    <row r="735" spans="4:4" x14ac:dyDescent="0.2">
      <c r="D735" s="42" cm="1">
        <f t="array" aca="1" ref="D735" ca="1">+price2</f>
        <v>0</v>
      </c>
    </row>
    <row r="736" spans="4:4" x14ac:dyDescent="0.2">
      <c r="D736" s="42" cm="1">
        <f t="array" aca="1" ref="D736" ca="1">+price2</f>
        <v>0</v>
      </c>
    </row>
    <row r="737" spans="4:4" x14ac:dyDescent="0.2">
      <c r="D737" s="42" cm="1">
        <f t="array" aca="1" ref="D737" ca="1">+price2</f>
        <v>0</v>
      </c>
    </row>
    <row r="738" spans="4:4" x14ac:dyDescent="0.2">
      <c r="D738" s="42" cm="1">
        <f t="array" aca="1" ref="D738" ca="1">+price2</f>
        <v>0</v>
      </c>
    </row>
    <row r="739" spans="4:4" x14ac:dyDescent="0.2">
      <c r="D739" s="42" cm="1">
        <f t="array" aca="1" ref="D739" ca="1">+price2</f>
        <v>0</v>
      </c>
    </row>
    <row r="740" spans="4:4" x14ac:dyDescent="0.2">
      <c r="D740" s="42" cm="1">
        <f t="array" aca="1" ref="D740" ca="1">+price2</f>
        <v>0</v>
      </c>
    </row>
    <row r="741" spans="4:4" x14ac:dyDescent="0.2">
      <c r="D741" s="42" cm="1">
        <f t="array" aca="1" ref="D741" ca="1">+price2</f>
        <v>0</v>
      </c>
    </row>
    <row r="742" spans="4:4" x14ac:dyDescent="0.2">
      <c r="D742" s="42" cm="1">
        <f t="array" aca="1" ref="D742" ca="1">+price2</f>
        <v>0</v>
      </c>
    </row>
    <row r="743" spans="4:4" x14ac:dyDescent="0.2">
      <c r="D743" s="42" cm="1">
        <f t="array" aca="1" ref="D743" ca="1">+price2</f>
        <v>0</v>
      </c>
    </row>
    <row r="744" spans="4:4" x14ac:dyDescent="0.2">
      <c r="D744" s="42" cm="1">
        <f t="array" aca="1" ref="D744" ca="1">+price2</f>
        <v>0</v>
      </c>
    </row>
    <row r="745" spans="4:4" x14ac:dyDescent="0.2">
      <c r="D745" s="42" cm="1">
        <f t="array" aca="1" ref="D745" ca="1">+price2</f>
        <v>0</v>
      </c>
    </row>
    <row r="746" spans="4:4" x14ac:dyDescent="0.2">
      <c r="D746" s="42" cm="1">
        <f t="array" aca="1" ref="D746" ca="1">+price2</f>
        <v>0</v>
      </c>
    </row>
    <row r="747" spans="4:4" x14ac:dyDescent="0.2">
      <c r="D747" s="42" cm="1">
        <f t="array" aca="1" ref="D747" ca="1">+price2</f>
        <v>0</v>
      </c>
    </row>
    <row r="748" spans="4:4" x14ac:dyDescent="0.2">
      <c r="D748" s="42" cm="1">
        <f t="array" aca="1" ref="D748" ca="1">+price2</f>
        <v>0</v>
      </c>
    </row>
    <row r="749" spans="4:4" x14ac:dyDescent="0.2">
      <c r="D749" s="42" cm="1">
        <f t="array" aca="1" ref="D749" ca="1">+price2</f>
        <v>0</v>
      </c>
    </row>
    <row r="750" spans="4:4" x14ac:dyDescent="0.2">
      <c r="D750" s="42" cm="1">
        <f t="array" aca="1" ref="D750" ca="1">+price2</f>
        <v>0</v>
      </c>
    </row>
    <row r="751" spans="4:4" x14ac:dyDescent="0.2">
      <c r="D751" s="42" cm="1">
        <f t="array" aca="1" ref="D751" ca="1">+price2</f>
        <v>0</v>
      </c>
    </row>
    <row r="752" spans="4:4" x14ac:dyDescent="0.2">
      <c r="D752" s="42" cm="1">
        <f t="array" aca="1" ref="D752" ca="1">+price2</f>
        <v>0</v>
      </c>
    </row>
    <row r="753" spans="4:4" x14ac:dyDescent="0.2">
      <c r="D753" s="42" cm="1">
        <f t="array" aca="1" ref="D753" ca="1">+price2</f>
        <v>0</v>
      </c>
    </row>
    <row r="754" spans="4:4" x14ac:dyDescent="0.2">
      <c r="D754" s="42" cm="1">
        <f t="array" aca="1" ref="D754" ca="1">+price2</f>
        <v>0</v>
      </c>
    </row>
    <row r="755" spans="4:4" x14ac:dyDescent="0.2">
      <c r="D755" s="42" cm="1">
        <f t="array" aca="1" ref="D755" ca="1">+price2</f>
        <v>0</v>
      </c>
    </row>
    <row r="756" spans="4:4" x14ac:dyDescent="0.2">
      <c r="D756" s="42" cm="1">
        <f t="array" aca="1" ref="D756" ca="1">+price2</f>
        <v>0</v>
      </c>
    </row>
    <row r="757" spans="4:4" x14ac:dyDescent="0.2">
      <c r="D757" s="42" cm="1">
        <f t="array" aca="1" ref="D757" ca="1">+price2</f>
        <v>0</v>
      </c>
    </row>
    <row r="758" spans="4:4" x14ac:dyDescent="0.2">
      <c r="D758" s="42" cm="1">
        <f t="array" aca="1" ref="D758" ca="1">+price2</f>
        <v>0</v>
      </c>
    </row>
    <row r="759" spans="4:4" x14ac:dyDescent="0.2">
      <c r="D759" s="42" cm="1">
        <f t="array" aca="1" ref="D759" ca="1">+price2</f>
        <v>0</v>
      </c>
    </row>
    <row r="760" spans="4:4" x14ac:dyDescent="0.2">
      <c r="D760" s="42" cm="1">
        <f t="array" aca="1" ref="D760" ca="1">+price2</f>
        <v>0</v>
      </c>
    </row>
    <row r="761" spans="4:4" x14ac:dyDescent="0.2">
      <c r="D761" s="42" cm="1">
        <f t="array" aca="1" ref="D761" ca="1">+price2</f>
        <v>0</v>
      </c>
    </row>
    <row r="762" spans="4:4" x14ac:dyDescent="0.2">
      <c r="D762" s="42" cm="1">
        <f t="array" aca="1" ref="D762" ca="1">+price2</f>
        <v>0</v>
      </c>
    </row>
    <row r="763" spans="4:4" x14ac:dyDescent="0.2">
      <c r="D763" s="42" cm="1">
        <f t="array" aca="1" ref="D763" ca="1">+price2</f>
        <v>0</v>
      </c>
    </row>
    <row r="764" spans="4:4" x14ac:dyDescent="0.2">
      <c r="D764" s="42" cm="1">
        <f t="array" aca="1" ref="D764" ca="1">+price2</f>
        <v>0</v>
      </c>
    </row>
    <row r="765" spans="4:4" x14ac:dyDescent="0.2">
      <c r="D765" s="42" cm="1">
        <f t="array" aca="1" ref="D765" ca="1">+price2</f>
        <v>0</v>
      </c>
    </row>
    <row r="766" spans="4:4" x14ac:dyDescent="0.2">
      <c r="D766" s="42" cm="1">
        <f t="array" aca="1" ref="D766" ca="1">+price2</f>
        <v>0</v>
      </c>
    </row>
    <row r="767" spans="4:4" x14ac:dyDescent="0.2">
      <c r="D767" s="42" cm="1">
        <f t="array" aca="1" ref="D767" ca="1">+price2</f>
        <v>0</v>
      </c>
    </row>
    <row r="768" spans="4:4" x14ac:dyDescent="0.2">
      <c r="D768" s="42" cm="1">
        <f t="array" aca="1" ref="D768" ca="1">+price2</f>
        <v>0</v>
      </c>
    </row>
    <row r="769" spans="4:4" x14ac:dyDescent="0.2">
      <c r="D769" s="42" cm="1">
        <f t="array" aca="1" ref="D769" ca="1">+price2</f>
        <v>0</v>
      </c>
    </row>
    <row r="770" spans="4:4" x14ac:dyDescent="0.2">
      <c r="D770" s="42" cm="1">
        <f t="array" aca="1" ref="D770" ca="1">+price2</f>
        <v>0</v>
      </c>
    </row>
    <row r="771" spans="4:4" x14ac:dyDescent="0.2">
      <c r="D771" s="42" cm="1">
        <f t="array" aca="1" ref="D771" ca="1">+price2</f>
        <v>0</v>
      </c>
    </row>
    <row r="772" spans="4:4" x14ac:dyDescent="0.2">
      <c r="D772" s="42" cm="1">
        <f t="array" aca="1" ref="D772" ca="1">+price2</f>
        <v>0</v>
      </c>
    </row>
    <row r="773" spans="4:4" x14ac:dyDescent="0.2">
      <c r="D773" s="42" cm="1">
        <f t="array" aca="1" ref="D773" ca="1">+price2</f>
        <v>0</v>
      </c>
    </row>
    <row r="774" spans="4:4" x14ac:dyDescent="0.2">
      <c r="D774" s="42" cm="1">
        <f t="array" aca="1" ref="D774" ca="1">+price2</f>
        <v>0</v>
      </c>
    </row>
    <row r="775" spans="4:4" x14ac:dyDescent="0.2">
      <c r="D775" s="42" cm="1">
        <f t="array" aca="1" ref="D775" ca="1">+price2</f>
        <v>0</v>
      </c>
    </row>
    <row r="776" spans="4:4" x14ac:dyDescent="0.2">
      <c r="D776" s="42" cm="1">
        <f t="array" aca="1" ref="D776" ca="1">+price2</f>
        <v>0</v>
      </c>
    </row>
    <row r="777" spans="4:4" x14ac:dyDescent="0.2">
      <c r="D777" s="42" cm="1">
        <f t="array" aca="1" ref="D777" ca="1">+price2</f>
        <v>0</v>
      </c>
    </row>
    <row r="778" spans="4:4" x14ac:dyDescent="0.2">
      <c r="D778" s="42" cm="1">
        <f t="array" aca="1" ref="D778" ca="1">+price2</f>
        <v>0</v>
      </c>
    </row>
    <row r="779" spans="4:4" x14ac:dyDescent="0.2">
      <c r="D779" s="42" cm="1">
        <f t="array" aca="1" ref="D779" ca="1">+price2</f>
        <v>0</v>
      </c>
    </row>
    <row r="780" spans="4:4" x14ac:dyDescent="0.2">
      <c r="D780" s="42" cm="1">
        <f t="array" aca="1" ref="D780" ca="1">+price2</f>
        <v>0</v>
      </c>
    </row>
    <row r="781" spans="4:4" x14ac:dyDescent="0.2">
      <c r="D781" s="42" cm="1">
        <f t="array" aca="1" ref="D781" ca="1">+price2</f>
        <v>0</v>
      </c>
    </row>
    <row r="782" spans="4:4" x14ac:dyDescent="0.2">
      <c r="D782" s="42" cm="1">
        <f t="array" aca="1" ref="D782" ca="1">+price2</f>
        <v>0</v>
      </c>
    </row>
    <row r="783" spans="4:4" x14ac:dyDescent="0.2">
      <c r="D783" s="42" cm="1">
        <f t="array" aca="1" ref="D783" ca="1">+price2</f>
        <v>0</v>
      </c>
    </row>
    <row r="784" spans="4:4" x14ac:dyDescent="0.2">
      <c r="D784" s="42" cm="1">
        <f t="array" aca="1" ref="D784" ca="1">+price2</f>
        <v>0</v>
      </c>
    </row>
    <row r="785" spans="4:4" x14ac:dyDescent="0.2">
      <c r="D785" s="42" cm="1">
        <f t="array" aca="1" ref="D785" ca="1">+price2</f>
        <v>0</v>
      </c>
    </row>
    <row r="786" spans="4:4" x14ac:dyDescent="0.2">
      <c r="D786" s="42" cm="1">
        <f t="array" aca="1" ref="D786" ca="1">+price2</f>
        <v>0</v>
      </c>
    </row>
    <row r="787" spans="4:4" x14ac:dyDescent="0.2">
      <c r="D787" s="42" cm="1">
        <f t="array" aca="1" ref="D787" ca="1">+price2</f>
        <v>0</v>
      </c>
    </row>
    <row r="788" spans="4:4" x14ac:dyDescent="0.2">
      <c r="D788" s="42" cm="1">
        <f t="array" aca="1" ref="D788" ca="1">+price2</f>
        <v>0</v>
      </c>
    </row>
    <row r="789" spans="4:4" x14ac:dyDescent="0.2">
      <c r="D789" s="42" cm="1">
        <f t="array" aca="1" ref="D789" ca="1">+price2</f>
        <v>0</v>
      </c>
    </row>
    <row r="790" spans="4:4" x14ac:dyDescent="0.2">
      <c r="D790" s="42" cm="1">
        <f t="array" aca="1" ref="D790" ca="1">+price2</f>
        <v>0</v>
      </c>
    </row>
    <row r="791" spans="4:4" x14ac:dyDescent="0.2">
      <c r="D791" s="42" cm="1">
        <f t="array" aca="1" ref="D791" ca="1">+price2</f>
        <v>0</v>
      </c>
    </row>
    <row r="792" spans="4:4" x14ac:dyDescent="0.2">
      <c r="D792" s="42" cm="1">
        <f t="array" aca="1" ref="D792" ca="1">+price2</f>
        <v>0</v>
      </c>
    </row>
    <row r="793" spans="4:4" x14ac:dyDescent="0.2">
      <c r="D793" s="42" cm="1">
        <f t="array" aca="1" ref="D793" ca="1">+price2</f>
        <v>0</v>
      </c>
    </row>
    <row r="794" spans="4:4" x14ac:dyDescent="0.2">
      <c r="D794" s="42" cm="1">
        <f t="array" aca="1" ref="D794" ca="1">+price2</f>
        <v>0</v>
      </c>
    </row>
    <row r="795" spans="4:4" x14ac:dyDescent="0.2">
      <c r="D795" s="42" cm="1">
        <f t="array" aca="1" ref="D795" ca="1">+price2</f>
        <v>0</v>
      </c>
    </row>
    <row r="796" spans="4:4" x14ac:dyDescent="0.2">
      <c r="D796" s="42" cm="1">
        <f t="array" aca="1" ref="D796" ca="1">+price2</f>
        <v>0</v>
      </c>
    </row>
    <row r="797" spans="4:4" x14ac:dyDescent="0.2">
      <c r="D797" s="42" cm="1">
        <f t="array" aca="1" ref="D797" ca="1">+price2</f>
        <v>0</v>
      </c>
    </row>
    <row r="798" spans="4:4" x14ac:dyDescent="0.2">
      <c r="D798" s="42" cm="1">
        <f t="array" aca="1" ref="D798" ca="1">+price2</f>
        <v>0</v>
      </c>
    </row>
    <row r="799" spans="4:4" x14ac:dyDescent="0.2">
      <c r="D799" s="42" cm="1">
        <f t="array" aca="1" ref="D799" ca="1">+price2</f>
        <v>0</v>
      </c>
    </row>
    <row r="800" spans="4:4" x14ac:dyDescent="0.2">
      <c r="D800" s="42" cm="1">
        <f t="array" aca="1" ref="D800" ca="1">+price2</f>
        <v>0</v>
      </c>
    </row>
    <row r="801" spans="4:4" x14ac:dyDescent="0.2">
      <c r="D801" s="42" cm="1">
        <f t="array" aca="1" ref="D801" ca="1">+price2</f>
        <v>0</v>
      </c>
    </row>
    <row r="802" spans="4:4" x14ac:dyDescent="0.2">
      <c r="D802" s="42" cm="1">
        <f t="array" aca="1" ref="D802" ca="1">+price2</f>
        <v>0</v>
      </c>
    </row>
    <row r="803" spans="4:4" x14ac:dyDescent="0.2">
      <c r="D803" s="42" cm="1">
        <f t="array" aca="1" ref="D803" ca="1">+price2</f>
        <v>0</v>
      </c>
    </row>
    <row r="804" spans="4:4" x14ac:dyDescent="0.2">
      <c r="D804" s="42" cm="1">
        <f t="array" aca="1" ref="D804" ca="1">+price2</f>
        <v>0</v>
      </c>
    </row>
    <row r="805" spans="4:4" x14ac:dyDescent="0.2">
      <c r="D805" s="42" cm="1">
        <f t="array" aca="1" ref="D805" ca="1">+price2</f>
        <v>0</v>
      </c>
    </row>
    <row r="806" spans="4:4" x14ac:dyDescent="0.2">
      <c r="D806" s="42" cm="1">
        <f t="array" aca="1" ref="D806" ca="1">+price2</f>
        <v>0</v>
      </c>
    </row>
    <row r="807" spans="4:4" x14ac:dyDescent="0.2">
      <c r="D807" s="42" cm="1">
        <f t="array" aca="1" ref="D807" ca="1">+price2</f>
        <v>0</v>
      </c>
    </row>
    <row r="808" spans="4:4" x14ac:dyDescent="0.2">
      <c r="D808" s="42" cm="1">
        <f t="array" aca="1" ref="D808" ca="1">+price2</f>
        <v>0</v>
      </c>
    </row>
    <row r="809" spans="4:4" x14ac:dyDescent="0.2">
      <c r="D809" s="42" cm="1">
        <f t="array" aca="1" ref="D809" ca="1">+price2</f>
        <v>0</v>
      </c>
    </row>
    <row r="810" spans="4:4" x14ac:dyDescent="0.2">
      <c r="D810" s="42" cm="1">
        <f t="array" aca="1" ref="D810" ca="1">+price2</f>
        <v>0</v>
      </c>
    </row>
    <row r="811" spans="4:4" x14ac:dyDescent="0.2">
      <c r="D811" s="42" cm="1">
        <f t="array" aca="1" ref="D811" ca="1">+price2</f>
        <v>0</v>
      </c>
    </row>
    <row r="812" spans="4:4" x14ac:dyDescent="0.2">
      <c r="D812" s="42" cm="1">
        <f t="array" aca="1" ref="D812" ca="1">+price2</f>
        <v>0</v>
      </c>
    </row>
    <row r="813" spans="4:4" x14ac:dyDescent="0.2">
      <c r="D813" s="42" cm="1">
        <f t="array" aca="1" ref="D813" ca="1">+price2</f>
        <v>0</v>
      </c>
    </row>
    <row r="814" spans="4:4" x14ac:dyDescent="0.2">
      <c r="D814" s="42" cm="1">
        <f t="array" aca="1" ref="D814" ca="1">+price2</f>
        <v>0</v>
      </c>
    </row>
    <row r="815" spans="4:4" x14ac:dyDescent="0.2">
      <c r="D815" s="42" cm="1">
        <f t="array" aca="1" ref="D815" ca="1">+price2</f>
        <v>0</v>
      </c>
    </row>
    <row r="816" spans="4:4" x14ac:dyDescent="0.2">
      <c r="D816" s="42" cm="1">
        <f t="array" aca="1" ref="D816" ca="1">+price2</f>
        <v>0</v>
      </c>
    </row>
    <row r="817" spans="4:4" x14ac:dyDescent="0.2">
      <c r="D817" s="42" cm="1">
        <f t="array" aca="1" ref="D817" ca="1">+price2</f>
        <v>0</v>
      </c>
    </row>
    <row r="818" spans="4:4" x14ac:dyDescent="0.2">
      <c r="D818" s="42" cm="1">
        <f t="array" aca="1" ref="D818" ca="1">+price2</f>
        <v>0</v>
      </c>
    </row>
    <row r="819" spans="4:4" x14ac:dyDescent="0.2">
      <c r="D819" s="42" cm="1">
        <f t="array" aca="1" ref="D819" ca="1">+price2</f>
        <v>0</v>
      </c>
    </row>
    <row r="820" spans="4:4" x14ac:dyDescent="0.2">
      <c r="D820" s="42" cm="1">
        <f t="array" aca="1" ref="D820" ca="1">+price2</f>
        <v>0</v>
      </c>
    </row>
    <row r="821" spans="4:4" x14ac:dyDescent="0.2">
      <c r="D821" s="42" cm="1">
        <f t="array" aca="1" ref="D821" ca="1">+price2</f>
        <v>0</v>
      </c>
    </row>
    <row r="822" spans="4:4" x14ac:dyDescent="0.2">
      <c r="D822" s="42" cm="1">
        <f t="array" aca="1" ref="D822" ca="1">+price2</f>
        <v>0</v>
      </c>
    </row>
    <row r="823" spans="4:4" x14ac:dyDescent="0.2">
      <c r="D823" s="42" cm="1">
        <f t="array" aca="1" ref="D823" ca="1">+price2</f>
        <v>0</v>
      </c>
    </row>
    <row r="824" spans="4:4" x14ac:dyDescent="0.2">
      <c r="D824" s="42" cm="1">
        <f t="array" aca="1" ref="D824" ca="1">+price2</f>
        <v>0</v>
      </c>
    </row>
    <row r="825" spans="4:4" x14ac:dyDescent="0.2">
      <c r="D825" s="42" cm="1">
        <f t="array" aca="1" ref="D825" ca="1">+price2</f>
        <v>0</v>
      </c>
    </row>
    <row r="826" spans="4:4" x14ac:dyDescent="0.2">
      <c r="D826" s="42" cm="1">
        <f t="array" aca="1" ref="D826" ca="1">+price2</f>
        <v>0</v>
      </c>
    </row>
    <row r="827" spans="4:4" x14ac:dyDescent="0.2">
      <c r="D827" s="42" cm="1">
        <f t="array" aca="1" ref="D827" ca="1">+price2</f>
        <v>0</v>
      </c>
    </row>
    <row r="828" spans="4:4" x14ac:dyDescent="0.2">
      <c r="D828" s="42" cm="1">
        <f t="array" aca="1" ref="D828" ca="1">+price2</f>
        <v>0</v>
      </c>
    </row>
    <row r="829" spans="4:4" x14ac:dyDescent="0.2">
      <c r="D829" s="42" cm="1">
        <f t="array" aca="1" ref="D829" ca="1">+price2</f>
        <v>0</v>
      </c>
    </row>
    <row r="830" spans="4:4" x14ac:dyDescent="0.2">
      <c r="D830" s="42" cm="1">
        <f t="array" aca="1" ref="D830" ca="1">+price2</f>
        <v>0</v>
      </c>
    </row>
    <row r="831" spans="4:4" x14ac:dyDescent="0.2">
      <c r="D831" s="42" cm="1">
        <f t="array" aca="1" ref="D831" ca="1">+price2</f>
        <v>0</v>
      </c>
    </row>
    <row r="832" spans="4:4" x14ac:dyDescent="0.2">
      <c r="D832" s="42" cm="1">
        <f t="array" aca="1" ref="D832" ca="1">+price2</f>
        <v>0</v>
      </c>
    </row>
    <row r="833" spans="4:4" x14ac:dyDescent="0.2">
      <c r="D833" s="42" cm="1">
        <f t="array" aca="1" ref="D833" ca="1">+price2</f>
        <v>0</v>
      </c>
    </row>
    <row r="834" spans="4:4" x14ac:dyDescent="0.2">
      <c r="D834" s="42" cm="1">
        <f t="array" aca="1" ref="D834" ca="1">+price2</f>
        <v>0</v>
      </c>
    </row>
    <row r="835" spans="4:4" x14ac:dyDescent="0.2">
      <c r="D835" s="42" cm="1">
        <f t="array" aca="1" ref="D835" ca="1">+price2</f>
        <v>0</v>
      </c>
    </row>
    <row r="836" spans="4:4" x14ac:dyDescent="0.2">
      <c r="D836" s="42" cm="1">
        <f t="array" aca="1" ref="D836" ca="1">+price2</f>
        <v>0</v>
      </c>
    </row>
    <row r="837" spans="4:4" x14ac:dyDescent="0.2">
      <c r="D837" s="42" cm="1">
        <f t="array" aca="1" ref="D837" ca="1">+price2</f>
        <v>0</v>
      </c>
    </row>
    <row r="838" spans="4:4" x14ac:dyDescent="0.2">
      <c r="D838" s="42" cm="1">
        <f t="array" aca="1" ref="D838" ca="1">+price2</f>
        <v>0</v>
      </c>
    </row>
    <row r="839" spans="4:4" x14ac:dyDescent="0.2">
      <c r="D839" s="42" cm="1">
        <f t="array" aca="1" ref="D839" ca="1">+price2</f>
        <v>0</v>
      </c>
    </row>
    <row r="840" spans="4:4" x14ac:dyDescent="0.2">
      <c r="D840" s="42" cm="1">
        <f t="array" aca="1" ref="D840" ca="1">+price2</f>
        <v>0</v>
      </c>
    </row>
    <row r="841" spans="4:4" x14ac:dyDescent="0.2">
      <c r="D841" s="42" cm="1">
        <f t="array" aca="1" ref="D841" ca="1">+price2</f>
        <v>0</v>
      </c>
    </row>
    <row r="842" spans="4:4" x14ac:dyDescent="0.2">
      <c r="D842" s="42" cm="1">
        <f t="array" aca="1" ref="D842" ca="1">+price2</f>
        <v>0</v>
      </c>
    </row>
    <row r="843" spans="4:4" x14ac:dyDescent="0.2">
      <c r="D843" s="42" cm="1">
        <f t="array" aca="1" ref="D843" ca="1">+price2</f>
        <v>0</v>
      </c>
    </row>
    <row r="844" spans="4:4" x14ac:dyDescent="0.2">
      <c r="D844" s="42" cm="1">
        <f t="array" aca="1" ref="D844" ca="1">+price2</f>
        <v>0</v>
      </c>
    </row>
    <row r="845" spans="4:4" x14ac:dyDescent="0.2">
      <c r="D845" s="42" cm="1">
        <f t="array" aca="1" ref="D845" ca="1">+price2</f>
        <v>0</v>
      </c>
    </row>
    <row r="846" spans="4:4" x14ac:dyDescent="0.2">
      <c r="D846" s="42" cm="1">
        <f t="array" aca="1" ref="D846" ca="1">+price2</f>
        <v>0</v>
      </c>
    </row>
    <row r="847" spans="4:4" x14ac:dyDescent="0.2">
      <c r="D847" s="42" cm="1">
        <f t="array" aca="1" ref="D847" ca="1">+price2</f>
        <v>0</v>
      </c>
    </row>
    <row r="848" spans="4:4" x14ac:dyDescent="0.2">
      <c r="D848" s="42" cm="1">
        <f t="array" aca="1" ref="D848" ca="1">+price2</f>
        <v>0</v>
      </c>
    </row>
    <row r="849" spans="4:4" x14ac:dyDescent="0.2">
      <c r="D849" s="42" cm="1">
        <f t="array" aca="1" ref="D849" ca="1">+price2</f>
        <v>0</v>
      </c>
    </row>
    <row r="850" spans="4:4" x14ac:dyDescent="0.2">
      <c r="D850" s="42" cm="1">
        <f t="array" aca="1" ref="D850" ca="1">+price2</f>
        <v>0</v>
      </c>
    </row>
    <row r="851" spans="4:4" x14ac:dyDescent="0.2">
      <c r="D851" s="42" cm="1">
        <f t="array" aca="1" ref="D851" ca="1">+price2</f>
        <v>0</v>
      </c>
    </row>
    <row r="852" spans="4:4" x14ac:dyDescent="0.2">
      <c r="D852" s="42" cm="1">
        <f t="array" aca="1" ref="D852" ca="1">+price2</f>
        <v>0</v>
      </c>
    </row>
    <row r="853" spans="4:4" x14ac:dyDescent="0.2">
      <c r="D853" s="42" cm="1">
        <f t="array" aca="1" ref="D853" ca="1">+price2</f>
        <v>0</v>
      </c>
    </row>
    <row r="854" spans="4:4" x14ac:dyDescent="0.2">
      <c r="D854" s="42" cm="1">
        <f t="array" aca="1" ref="D854" ca="1">+price2</f>
        <v>0</v>
      </c>
    </row>
    <row r="855" spans="4:4" x14ac:dyDescent="0.2">
      <c r="D855" s="42" cm="1">
        <f t="array" aca="1" ref="D855" ca="1">+price2</f>
        <v>0</v>
      </c>
    </row>
    <row r="856" spans="4:4" x14ac:dyDescent="0.2">
      <c r="D856" s="42" cm="1">
        <f t="array" aca="1" ref="D856" ca="1">+price2</f>
        <v>0</v>
      </c>
    </row>
    <row r="857" spans="4:4" x14ac:dyDescent="0.2">
      <c r="D857" s="42" cm="1">
        <f t="array" aca="1" ref="D857" ca="1">+price2</f>
        <v>0</v>
      </c>
    </row>
    <row r="858" spans="4:4" x14ac:dyDescent="0.2">
      <c r="D858" s="42" cm="1">
        <f t="array" aca="1" ref="D858" ca="1">+price2</f>
        <v>0</v>
      </c>
    </row>
    <row r="859" spans="4:4" x14ac:dyDescent="0.2">
      <c r="D859" s="42" cm="1">
        <f t="array" aca="1" ref="D859" ca="1">+price2</f>
        <v>0</v>
      </c>
    </row>
    <row r="860" spans="4:4" x14ac:dyDescent="0.2">
      <c r="D860" s="42" cm="1">
        <f t="array" aca="1" ref="D860" ca="1">+price2</f>
        <v>0</v>
      </c>
    </row>
    <row r="861" spans="4:4" x14ac:dyDescent="0.2">
      <c r="D861" s="42" cm="1">
        <f t="array" aca="1" ref="D861" ca="1">+price2</f>
        <v>0</v>
      </c>
    </row>
    <row r="862" spans="4:4" x14ac:dyDescent="0.2">
      <c r="D862" s="42" cm="1">
        <f t="array" aca="1" ref="D862" ca="1">+price2</f>
        <v>0</v>
      </c>
    </row>
    <row r="863" spans="4:4" x14ac:dyDescent="0.2">
      <c r="D863" s="42" cm="1">
        <f t="array" aca="1" ref="D863" ca="1">+price2</f>
        <v>0</v>
      </c>
    </row>
    <row r="864" spans="4:4" x14ac:dyDescent="0.2">
      <c r="D864" s="42" cm="1">
        <f t="array" aca="1" ref="D864" ca="1">+price2</f>
        <v>0</v>
      </c>
    </row>
    <row r="865" spans="4:4" x14ac:dyDescent="0.2">
      <c r="D865" s="42" cm="1">
        <f t="array" aca="1" ref="D865" ca="1">+price2</f>
        <v>0</v>
      </c>
    </row>
    <row r="866" spans="4:4" x14ac:dyDescent="0.2">
      <c r="D866" s="42" cm="1">
        <f t="array" aca="1" ref="D866" ca="1">+price2</f>
        <v>0</v>
      </c>
    </row>
    <row r="867" spans="4:4" x14ac:dyDescent="0.2">
      <c r="D867" s="42" cm="1">
        <f t="array" aca="1" ref="D867" ca="1">+price2</f>
        <v>0</v>
      </c>
    </row>
    <row r="868" spans="4:4" x14ac:dyDescent="0.2">
      <c r="D868" s="42" cm="1">
        <f t="array" aca="1" ref="D868" ca="1">+price2</f>
        <v>0</v>
      </c>
    </row>
    <row r="869" spans="4:4" x14ac:dyDescent="0.2">
      <c r="D869" s="42" cm="1">
        <f t="array" aca="1" ref="D869" ca="1">+price2</f>
        <v>0</v>
      </c>
    </row>
    <row r="870" spans="4:4" x14ac:dyDescent="0.2">
      <c r="D870" s="42" cm="1">
        <f t="array" aca="1" ref="D870" ca="1">+price2</f>
        <v>0</v>
      </c>
    </row>
    <row r="871" spans="4:4" x14ac:dyDescent="0.2">
      <c r="D871" s="42" cm="1">
        <f t="array" aca="1" ref="D871" ca="1">+price2</f>
        <v>0</v>
      </c>
    </row>
    <row r="872" spans="4:4" x14ac:dyDescent="0.2">
      <c r="D872" s="42" cm="1">
        <f t="array" aca="1" ref="D872" ca="1">+price2</f>
        <v>0</v>
      </c>
    </row>
    <row r="873" spans="4:4" x14ac:dyDescent="0.2">
      <c r="D873" s="42" cm="1">
        <f t="array" aca="1" ref="D873" ca="1">+price2</f>
        <v>0</v>
      </c>
    </row>
    <row r="874" spans="4:4" x14ac:dyDescent="0.2">
      <c r="D874" s="42" cm="1">
        <f t="array" aca="1" ref="D874" ca="1">+price2</f>
        <v>0</v>
      </c>
    </row>
    <row r="875" spans="4:4" x14ac:dyDescent="0.2">
      <c r="D875" s="42" cm="1">
        <f t="array" aca="1" ref="D875" ca="1">+price2</f>
        <v>0</v>
      </c>
    </row>
    <row r="876" spans="4:4" x14ac:dyDescent="0.2">
      <c r="D876" s="42" cm="1">
        <f t="array" aca="1" ref="D876" ca="1">+price2</f>
        <v>0</v>
      </c>
    </row>
    <row r="877" spans="4:4" x14ac:dyDescent="0.2">
      <c r="D877" s="42" cm="1">
        <f t="array" aca="1" ref="D877" ca="1">+price2</f>
        <v>0</v>
      </c>
    </row>
    <row r="878" spans="4:4" x14ac:dyDescent="0.2">
      <c r="D878" s="42" cm="1">
        <f t="array" aca="1" ref="D878" ca="1">+price2</f>
        <v>0</v>
      </c>
    </row>
    <row r="879" spans="4:4" x14ac:dyDescent="0.2">
      <c r="D879" s="42" cm="1">
        <f t="array" aca="1" ref="D879" ca="1">+price2</f>
        <v>0</v>
      </c>
    </row>
    <row r="880" spans="4:4" x14ac:dyDescent="0.2">
      <c r="D880" s="42" cm="1">
        <f t="array" aca="1" ref="D880" ca="1">+price2</f>
        <v>0</v>
      </c>
    </row>
    <row r="881" spans="4:4" x14ac:dyDescent="0.2">
      <c r="D881" s="42" cm="1">
        <f t="array" aca="1" ref="D881" ca="1">+price2</f>
        <v>0</v>
      </c>
    </row>
    <row r="882" spans="4:4" x14ac:dyDescent="0.2">
      <c r="D882" s="42" cm="1">
        <f t="array" aca="1" ref="D882" ca="1">+price2</f>
        <v>0</v>
      </c>
    </row>
    <row r="883" spans="4:4" x14ac:dyDescent="0.2">
      <c r="D883" s="42" cm="1">
        <f t="array" aca="1" ref="D883" ca="1">+price2</f>
        <v>0</v>
      </c>
    </row>
    <row r="884" spans="4:4" x14ac:dyDescent="0.2">
      <c r="D884" s="42" cm="1">
        <f t="array" aca="1" ref="D884" ca="1">+price2</f>
        <v>0</v>
      </c>
    </row>
    <row r="885" spans="4:4" x14ac:dyDescent="0.2">
      <c r="D885" s="42" cm="1">
        <f t="array" aca="1" ref="D885" ca="1">+price2</f>
        <v>0</v>
      </c>
    </row>
    <row r="886" spans="4:4" x14ac:dyDescent="0.2">
      <c r="D886" s="42" cm="1">
        <f t="array" aca="1" ref="D886" ca="1">+price2</f>
        <v>0</v>
      </c>
    </row>
    <row r="887" spans="4:4" x14ac:dyDescent="0.2">
      <c r="D887" s="42" cm="1">
        <f t="array" aca="1" ref="D887" ca="1">+price2</f>
        <v>0</v>
      </c>
    </row>
    <row r="888" spans="4:4" x14ac:dyDescent="0.2">
      <c r="D888" s="42" cm="1">
        <f t="array" aca="1" ref="D888" ca="1">+price2</f>
        <v>0</v>
      </c>
    </row>
    <row r="889" spans="4:4" x14ac:dyDescent="0.2">
      <c r="D889" s="42" cm="1">
        <f t="array" aca="1" ref="D889" ca="1">+price2</f>
        <v>0</v>
      </c>
    </row>
    <row r="890" spans="4:4" x14ac:dyDescent="0.2">
      <c r="D890" s="42" cm="1">
        <f t="array" aca="1" ref="D890" ca="1">+price2</f>
        <v>0</v>
      </c>
    </row>
    <row r="891" spans="4:4" x14ac:dyDescent="0.2">
      <c r="D891" s="42" cm="1">
        <f t="array" aca="1" ref="D891" ca="1">+price2</f>
        <v>0</v>
      </c>
    </row>
    <row r="892" spans="4:4" x14ac:dyDescent="0.2">
      <c r="D892" s="42" cm="1">
        <f t="array" aca="1" ref="D892" ca="1">+price2</f>
        <v>0</v>
      </c>
    </row>
    <row r="893" spans="4:4" x14ac:dyDescent="0.2">
      <c r="D893" s="42" cm="1">
        <f t="array" aca="1" ref="D893" ca="1">+price2</f>
        <v>0</v>
      </c>
    </row>
    <row r="894" spans="4:4" x14ac:dyDescent="0.2">
      <c r="D894" s="42" cm="1">
        <f t="array" aca="1" ref="D894" ca="1">+price2</f>
        <v>0</v>
      </c>
    </row>
    <row r="895" spans="4:4" x14ac:dyDescent="0.2">
      <c r="D895" s="42" cm="1">
        <f t="array" aca="1" ref="D895" ca="1">+price2</f>
        <v>0</v>
      </c>
    </row>
    <row r="896" spans="4:4" x14ac:dyDescent="0.2">
      <c r="D896" s="42" cm="1">
        <f t="array" aca="1" ref="D896" ca="1">+price2</f>
        <v>0</v>
      </c>
    </row>
    <row r="897" spans="4:4" x14ac:dyDescent="0.2">
      <c r="D897" s="42" cm="1">
        <f t="array" aca="1" ref="D897" ca="1">+price2</f>
        <v>0</v>
      </c>
    </row>
    <row r="898" spans="4:4" x14ac:dyDescent="0.2">
      <c r="D898" s="42" cm="1">
        <f t="array" aca="1" ref="D898" ca="1">+price2</f>
        <v>0</v>
      </c>
    </row>
    <row r="899" spans="4:4" x14ac:dyDescent="0.2">
      <c r="D899" s="42" cm="1">
        <f t="array" aca="1" ref="D899" ca="1">+price2</f>
        <v>0</v>
      </c>
    </row>
    <row r="900" spans="4:4" x14ac:dyDescent="0.2">
      <c r="D900" s="42" cm="1">
        <f t="array" aca="1" ref="D900" ca="1">+price2</f>
        <v>0</v>
      </c>
    </row>
    <row r="901" spans="4:4" x14ac:dyDescent="0.2">
      <c r="D901" s="42" cm="1">
        <f t="array" aca="1" ref="D901" ca="1">+price2</f>
        <v>0</v>
      </c>
    </row>
    <row r="902" spans="4:4" x14ac:dyDescent="0.2">
      <c r="D902" s="42" cm="1">
        <f t="array" aca="1" ref="D902" ca="1">+price2</f>
        <v>0</v>
      </c>
    </row>
    <row r="903" spans="4:4" x14ac:dyDescent="0.2">
      <c r="D903" s="42" cm="1">
        <f t="array" aca="1" ref="D903" ca="1">+price2</f>
        <v>0</v>
      </c>
    </row>
    <row r="904" spans="4:4" x14ac:dyDescent="0.2">
      <c r="D904" s="42" cm="1">
        <f t="array" aca="1" ref="D904" ca="1">+price2</f>
        <v>0</v>
      </c>
    </row>
    <row r="905" spans="4:4" x14ac:dyDescent="0.2">
      <c r="D905" s="42" cm="1">
        <f t="array" aca="1" ref="D905" ca="1">+price2</f>
        <v>0</v>
      </c>
    </row>
    <row r="906" spans="4:4" x14ac:dyDescent="0.2">
      <c r="D906" s="42" cm="1">
        <f t="array" aca="1" ref="D906" ca="1">+price2</f>
        <v>0</v>
      </c>
    </row>
    <row r="907" spans="4:4" x14ac:dyDescent="0.2">
      <c r="D907" s="42" cm="1">
        <f t="array" aca="1" ref="D907" ca="1">+price2</f>
        <v>0</v>
      </c>
    </row>
    <row r="908" spans="4:4" x14ac:dyDescent="0.2">
      <c r="D908" s="42" cm="1">
        <f t="array" aca="1" ref="D908" ca="1">+price2</f>
        <v>0</v>
      </c>
    </row>
    <row r="909" spans="4:4" x14ac:dyDescent="0.2">
      <c r="D909" s="42" cm="1">
        <f t="array" aca="1" ref="D909" ca="1">+price2</f>
        <v>0</v>
      </c>
    </row>
    <row r="910" spans="4:4" x14ac:dyDescent="0.2">
      <c r="D910" s="42" cm="1">
        <f t="array" aca="1" ref="D910" ca="1">+price2</f>
        <v>0</v>
      </c>
    </row>
    <row r="911" spans="4:4" x14ac:dyDescent="0.2">
      <c r="D911" s="42" cm="1">
        <f t="array" aca="1" ref="D911" ca="1">+price2</f>
        <v>0</v>
      </c>
    </row>
    <row r="912" spans="4:4" x14ac:dyDescent="0.2">
      <c r="D912" s="42" cm="1">
        <f t="array" aca="1" ref="D912" ca="1">+price2</f>
        <v>0</v>
      </c>
    </row>
    <row r="913" spans="4:4" x14ac:dyDescent="0.2">
      <c r="D913" s="42" cm="1">
        <f t="array" aca="1" ref="D913" ca="1">+price2</f>
        <v>0</v>
      </c>
    </row>
    <row r="914" spans="4:4" x14ac:dyDescent="0.2">
      <c r="D914" s="42" cm="1">
        <f t="array" aca="1" ref="D914" ca="1">+price2</f>
        <v>0</v>
      </c>
    </row>
    <row r="915" spans="4:4" x14ac:dyDescent="0.2">
      <c r="D915" s="42" cm="1">
        <f t="array" aca="1" ref="D915" ca="1">+price2</f>
        <v>0</v>
      </c>
    </row>
    <row r="916" spans="4:4" x14ac:dyDescent="0.2">
      <c r="D916" s="42" cm="1">
        <f t="array" aca="1" ref="D916" ca="1">+price2</f>
        <v>0</v>
      </c>
    </row>
    <row r="917" spans="4:4" x14ac:dyDescent="0.2">
      <c r="D917" s="42" cm="1">
        <f t="array" aca="1" ref="D917" ca="1">+price2</f>
        <v>0</v>
      </c>
    </row>
    <row r="918" spans="4:4" x14ac:dyDescent="0.2">
      <c r="D918" s="42" cm="1">
        <f t="array" aca="1" ref="D918" ca="1">+price2</f>
        <v>0</v>
      </c>
    </row>
    <row r="919" spans="4:4" x14ac:dyDescent="0.2">
      <c r="D919" s="42" cm="1">
        <f t="array" aca="1" ref="D919" ca="1">+price2</f>
        <v>0</v>
      </c>
    </row>
    <row r="920" spans="4:4" x14ac:dyDescent="0.2">
      <c r="D920" s="42" cm="1">
        <f t="array" aca="1" ref="D920" ca="1">+price2</f>
        <v>0</v>
      </c>
    </row>
    <row r="921" spans="4:4" x14ac:dyDescent="0.2">
      <c r="D921" s="42" cm="1">
        <f t="array" aca="1" ref="D921" ca="1">+price2</f>
        <v>0</v>
      </c>
    </row>
    <row r="922" spans="4:4" x14ac:dyDescent="0.2">
      <c r="D922" s="42" cm="1">
        <f t="array" aca="1" ref="D922" ca="1">+price2</f>
        <v>0</v>
      </c>
    </row>
    <row r="923" spans="4:4" x14ac:dyDescent="0.2">
      <c r="D923" s="42" cm="1">
        <f t="array" aca="1" ref="D923" ca="1">+price2</f>
        <v>0</v>
      </c>
    </row>
    <row r="924" spans="4:4" x14ac:dyDescent="0.2">
      <c r="D924" s="42" cm="1">
        <f t="array" aca="1" ref="D924" ca="1">+price2</f>
        <v>0</v>
      </c>
    </row>
    <row r="925" spans="4:4" x14ac:dyDescent="0.2">
      <c r="D925" s="42" cm="1">
        <f t="array" aca="1" ref="D925" ca="1">+price2</f>
        <v>0</v>
      </c>
    </row>
    <row r="926" spans="4:4" x14ac:dyDescent="0.2">
      <c r="D926" s="42" cm="1">
        <f t="array" aca="1" ref="D926" ca="1">+price2</f>
        <v>0</v>
      </c>
    </row>
    <row r="927" spans="4:4" x14ac:dyDescent="0.2">
      <c r="D927" s="42" cm="1">
        <f t="array" aca="1" ref="D927" ca="1">+price2</f>
        <v>0</v>
      </c>
    </row>
    <row r="928" spans="4:4" x14ac:dyDescent="0.2">
      <c r="D928" s="42" cm="1">
        <f t="array" aca="1" ref="D928" ca="1">+price2</f>
        <v>0</v>
      </c>
    </row>
    <row r="929" spans="4:4" x14ac:dyDescent="0.2">
      <c r="D929" s="42" cm="1">
        <f t="array" aca="1" ref="D929" ca="1">+price2</f>
        <v>0</v>
      </c>
    </row>
    <row r="930" spans="4:4" x14ac:dyDescent="0.2">
      <c r="D930" s="42" cm="1">
        <f t="array" aca="1" ref="D930" ca="1">+price2</f>
        <v>0</v>
      </c>
    </row>
    <row r="931" spans="4:4" x14ac:dyDescent="0.2">
      <c r="D931" s="42" cm="1">
        <f t="array" aca="1" ref="D931" ca="1">+price2</f>
        <v>0</v>
      </c>
    </row>
    <row r="932" spans="4:4" x14ac:dyDescent="0.2">
      <c r="D932" s="42" cm="1">
        <f t="array" aca="1" ref="D932" ca="1">+price2</f>
        <v>0</v>
      </c>
    </row>
    <row r="933" spans="4:4" x14ac:dyDescent="0.2">
      <c r="D933" s="42" cm="1">
        <f t="array" aca="1" ref="D933" ca="1">+price2</f>
        <v>0</v>
      </c>
    </row>
    <row r="934" spans="4:4" x14ac:dyDescent="0.2">
      <c r="D934" s="42" cm="1">
        <f t="array" aca="1" ref="D934" ca="1">+price2</f>
        <v>0</v>
      </c>
    </row>
    <row r="935" spans="4:4" x14ac:dyDescent="0.2">
      <c r="D935" s="42" cm="1">
        <f t="array" aca="1" ref="D935" ca="1">+price2</f>
        <v>0</v>
      </c>
    </row>
    <row r="936" spans="4:4" x14ac:dyDescent="0.2">
      <c r="D936" s="42" cm="1">
        <f t="array" aca="1" ref="D936" ca="1">+price2</f>
        <v>0</v>
      </c>
    </row>
    <row r="937" spans="4:4" x14ac:dyDescent="0.2">
      <c r="D937" s="42" cm="1">
        <f t="array" aca="1" ref="D937" ca="1">+price2</f>
        <v>0</v>
      </c>
    </row>
    <row r="938" spans="4:4" x14ac:dyDescent="0.2">
      <c r="D938" s="42" cm="1">
        <f t="array" aca="1" ref="D938" ca="1">+price2</f>
        <v>0</v>
      </c>
    </row>
    <row r="939" spans="4:4" x14ac:dyDescent="0.2">
      <c r="D939" s="42" cm="1">
        <f t="array" aca="1" ref="D939" ca="1">+price2</f>
        <v>0</v>
      </c>
    </row>
    <row r="940" spans="4:4" x14ac:dyDescent="0.2">
      <c r="D940" s="42" cm="1">
        <f t="array" aca="1" ref="D940" ca="1">+price2</f>
        <v>0</v>
      </c>
    </row>
    <row r="941" spans="4:4" x14ac:dyDescent="0.2">
      <c r="D941" s="42" cm="1">
        <f t="array" aca="1" ref="D941" ca="1">+price2</f>
        <v>0</v>
      </c>
    </row>
    <row r="942" spans="4:4" x14ac:dyDescent="0.2">
      <c r="D942" s="42" cm="1">
        <f t="array" aca="1" ref="D942" ca="1">+price2</f>
        <v>0</v>
      </c>
    </row>
    <row r="943" spans="4:4" x14ac:dyDescent="0.2">
      <c r="D943" s="42" cm="1">
        <f t="array" aca="1" ref="D943" ca="1">+price2</f>
        <v>0</v>
      </c>
    </row>
    <row r="944" spans="4:4" x14ac:dyDescent="0.2">
      <c r="D944" s="42" cm="1">
        <f t="array" aca="1" ref="D944" ca="1">+price2</f>
        <v>0</v>
      </c>
    </row>
    <row r="945" spans="4:4" x14ac:dyDescent="0.2">
      <c r="D945" s="42" cm="1">
        <f t="array" aca="1" ref="D945" ca="1">+price2</f>
        <v>0</v>
      </c>
    </row>
    <row r="946" spans="4:4" x14ac:dyDescent="0.2">
      <c r="D946" s="42" cm="1">
        <f t="array" aca="1" ref="D946" ca="1">+price2</f>
        <v>0</v>
      </c>
    </row>
    <row r="947" spans="4:4" x14ac:dyDescent="0.2">
      <c r="D947" s="42" cm="1">
        <f t="array" aca="1" ref="D947" ca="1">+price2</f>
        <v>0</v>
      </c>
    </row>
    <row r="948" spans="4:4" x14ac:dyDescent="0.2">
      <c r="D948" s="42" cm="1">
        <f t="array" aca="1" ref="D948" ca="1">+price2</f>
        <v>0</v>
      </c>
    </row>
    <row r="949" spans="4:4" x14ac:dyDescent="0.2">
      <c r="D949" s="42" cm="1">
        <f t="array" aca="1" ref="D949" ca="1">+price2</f>
        <v>0</v>
      </c>
    </row>
    <row r="950" spans="4:4" x14ac:dyDescent="0.2">
      <c r="D950" s="42" cm="1">
        <f t="array" aca="1" ref="D950" ca="1">+price2</f>
        <v>0</v>
      </c>
    </row>
    <row r="951" spans="4:4" x14ac:dyDescent="0.2">
      <c r="D951" s="42" cm="1">
        <f t="array" aca="1" ref="D951" ca="1">+price2</f>
        <v>0</v>
      </c>
    </row>
    <row r="952" spans="4:4" x14ac:dyDescent="0.2">
      <c r="D952" s="42" cm="1">
        <f t="array" aca="1" ref="D952" ca="1">+price2</f>
        <v>0</v>
      </c>
    </row>
    <row r="953" spans="4:4" x14ac:dyDescent="0.2">
      <c r="D953" s="42" cm="1">
        <f t="array" aca="1" ref="D953" ca="1">+price2</f>
        <v>0</v>
      </c>
    </row>
    <row r="954" spans="4:4" x14ac:dyDescent="0.2">
      <c r="D954" s="42" cm="1">
        <f t="array" aca="1" ref="D954" ca="1">+price2</f>
        <v>0</v>
      </c>
    </row>
    <row r="955" spans="4:4" x14ac:dyDescent="0.2">
      <c r="D955" s="42" cm="1">
        <f t="array" aca="1" ref="D955" ca="1">+price2</f>
        <v>0</v>
      </c>
    </row>
    <row r="956" spans="4:4" x14ac:dyDescent="0.2">
      <c r="D956" s="42" cm="1">
        <f t="array" aca="1" ref="D956" ca="1">+price2</f>
        <v>0</v>
      </c>
    </row>
    <row r="957" spans="4:4" x14ac:dyDescent="0.2">
      <c r="D957" s="42" cm="1">
        <f t="array" aca="1" ref="D957" ca="1">+price2</f>
        <v>0</v>
      </c>
    </row>
    <row r="958" spans="4:4" x14ac:dyDescent="0.2">
      <c r="D958" s="42" cm="1">
        <f t="array" aca="1" ref="D958" ca="1">+price2</f>
        <v>0</v>
      </c>
    </row>
    <row r="959" spans="4:4" x14ac:dyDescent="0.2">
      <c r="D959" s="42" cm="1">
        <f t="array" aca="1" ref="D959" ca="1">+price2</f>
        <v>0</v>
      </c>
    </row>
    <row r="960" spans="4:4" x14ac:dyDescent="0.2">
      <c r="D960" s="42" cm="1">
        <f t="array" aca="1" ref="D960" ca="1">+price2</f>
        <v>0</v>
      </c>
    </row>
    <row r="961" spans="4:4" x14ac:dyDescent="0.2">
      <c r="D961" s="42" cm="1">
        <f t="array" aca="1" ref="D961" ca="1">+price2</f>
        <v>0</v>
      </c>
    </row>
    <row r="962" spans="4:4" x14ac:dyDescent="0.2">
      <c r="D962" s="42" cm="1">
        <f t="array" aca="1" ref="D962" ca="1">+price2</f>
        <v>0</v>
      </c>
    </row>
    <row r="963" spans="4:4" x14ac:dyDescent="0.2">
      <c r="D963" s="42" cm="1">
        <f t="array" aca="1" ref="D963" ca="1">+price2</f>
        <v>0</v>
      </c>
    </row>
    <row r="964" spans="4:4" x14ac:dyDescent="0.2">
      <c r="D964" s="42" cm="1">
        <f t="array" aca="1" ref="D964" ca="1">+price2</f>
        <v>0</v>
      </c>
    </row>
    <row r="965" spans="4:4" x14ac:dyDescent="0.2">
      <c r="D965" s="42" cm="1">
        <f t="array" aca="1" ref="D965" ca="1">+price2</f>
        <v>0</v>
      </c>
    </row>
    <row r="966" spans="4:4" x14ac:dyDescent="0.2">
      <c r="D966" s="42" cm="1">
        <f t="array" aca="1" ref="D966" ca="1">+price2</f>
        <v>0</v>
      </c>
    </row>
    <row r="967" spans="4:4" x14ac:dyDescent="0.2">
      <c r="D967" s="42" cm="1">
        <f t="array" aca="1" ref="D967" ca="1">+price2</f>
        <v>0</v>
      </c>
    </row>
    <row r="968" spans="4:4" x14ac:dyDescent="0.2">
      <c r="D968" s="42" cm="1">
        <f t="array" aca="1" ref="D968" ca="1">+price2</f>
        <v>0</v>
      </c>
    </row>
    <row r="969" spans="4:4" x14ac:dyDescent="0.2">
      <c r="D969" s="42" cm="1">
        <f t="array" aca="1" ref="D969" ca="1">+price2</f>
        <v>0</v>
      </c>
    </row>
    <row r="970" spans="4:4" x14ac:dyDescent="0.2">
      <c r="D970" s="42" cm="1">
        <f t="array" aca="1" ref="D970" ca="1">+price2</f>
        <v>0</v>
      </c>
    </row>
    <row r="971" spans="4:4" x14ac:dyDescent="0.2">
      <c r="D971" s="42" cm="1">
        <f t="array" aca="1" ref="D971" ca="1">+price2</f>
        <v>0</v>
      </c>
    </row>
    <row r="972" spans="4:4" x14ac:dyDescent="0.2">
      <c r="D972" s="42" cm="1">
        <f t="array" aca="1" ref="D972" ca="1">+price2</f>
        <v>0</v>
      </c>
    </row>
    <row r="973" spans="4:4" x14ac:dyDescent="0.2">
      <c r="D973" s="42" cm="1">
        <f t="array" aca="1" ref="D973" ca="1">+price2</f>
        <v>0</v>
      </c>
    </row>
    <row r="974" spans="4:4" x14ac:dyDescent="0.2">
      <c r="D974" s="42" cm="1">
        <f t="array" aca="1" ref="D974" ca="1">+price2</f>
        <v>0</v>
      </c>
    </row>
    <row r="975" spans="4:4" x14ac:dyDescent="0.2">
      <c r="D975" s="42" cm="1">
        <f t="array" aca="1" ref="D975" ca="1">+price2</f>
        <v>0</v>
      </c>
    </row>
    <row r="976" spans="4:4" x14ac:dyDescent="0.2">
      <c r="D976" s="42" cm="1">
        <f t="array" aca="1" ref="D976" ca="1">+price2</f>
        <v>0</v>
      </c>
    </row>
    <row r="977" spans="4:4" x14ac:dyDescent="0.2">
      <c r="D977" s="42" cm="1">
        <f t="array" aca="1" ref="D977" ca="1">+price2</f>
        <v>0</v>
      </c>
    </row>
    <row r="978" spans="4:4" x14ac:dyDescent="0.2">
      <c r="D978" s="42" cm="1">
        <f t="array" aca="1" ref="D978" ca="1">+price2</f>
        <v>0</v>
      </c>
    </row>
    <row r="979" spans="4:4" x14ac:dyDescent="0.2">
      <c r="D979" s="42" cm="1">
        <f t="array" aca="1" ref="D979" ca="1">+price2</f>
        <v>0</v>
      </c>
    </row>
    <row r="980" spans="4:4" x14ac:dyDescent="0.2">
      <c r="D980" s="42" cm="1">
        <f t="array" aca="1" ref="D980" ca="1">+price2</f>
        <v>0</v>
      </c>
    </row>
    <row r="981" spans="4:4" x14ac:dyDescent="0.2">
      <c r="D981" s="42" cm="1">
        <f t="array" aca="1" ref="D981" ca="1">+price2</f>
        <v>0</v>
      </c>
    </row>
    <row r="982" spans="4:4" x14ac:dyDescent="0.2">
      <c r="D982" s="42" cm="1">
        <f t="array" aca="1" ref="D982" ca="1">+price2</f>
        <v>0</v>
      </c>
    </row>
    <row r="983" spans="4:4" x14ac:dyDescent="0.2">
      <c r="D983" s="42" cm="1">
        <f t="array" aca="1" ref="D983" ca="1">+price2</f>
        <v>0</v>
      </c>
    </row>
    <row r="984" spans="4:4" x14ac:dyDescent="0.2">
      <c r="D984" s="42" cm="1">
        <f t="array" aca="1" ref="D984" ca="1">+price2</f>
        <v>0</v>
      </c>
    </row>
    <row r="985" spans="4:4" x14ac:dyDescent="0.2">
      <c r="D985" s="42" cm="1">
        <f t="array" aca="1" ref="D985" ca="1">+price2</f>
        <v>0</v>
      </c>
    </row>
    <row r="986" spans="4:4" x14ac:dyDescent="0.2">
      <c r="D986" s="42" cm="1">
        <f t="array" aca="1" ref="D986" ca="1">+price2</f>
        <v>0</v>
      </c>
    </row>
    <row r="987" spans="4:4" x14ac:dyDescent="0.2">
      <c r="D987" s="42" cm="1">
        <f t="array" aca="1" ref="D987" ca="1">+price2</f>
        <v>0</v>
      </c>
    </row>
    <row r="988" spans="4:4" x14ac:dyDescent="0.2">
      <c r="D988" s="42" cm="1">
        <f t="array" aca="1" ref="D988" ca="1">+price2</f>
        <v>0</v>
      </c>
    </row>
    <row r="989" spans="4:4" x14ac:dyDescent="0.2">
      <c r="D989" s="42" cm="1">
        <f t="array" aca="1" ref="D989" ca="1">+price2</f>
        <v>0</v>
      </c>
    </row>
    <row r="990" spans="4:4" x14ac:dyDescent="0.2">
      <c r="D990" s="42" cm="1">
        <f t="array" aca="1" ref="D990" ca="1">+price2</f>
        <v>0</v>
      </c>
    </row>
    <row r="991" spans="4:4" x14ac:dyDescent="0.2">
      <c r="D991" s="42" cm="1">
        <f t="array" aca="1" ref="D991" ca="1">+price2</f>
        <v>0</v>
      </c>
    </row>
    <row r="992" spans="4:4" x14ac:dyDescent="0.2">
      <c r="D992" s="42" cm="1">
        <f t="array" aca="1" ref="D992" ca="1">+price2</f>
        <v>0</v>
      </c>
    </row>
    <row r="993" spans="4:4" x14ac:dyDescent="0.2">
      <c r="D993" s="42" cm="1">
        <f t="array" aca="1" ref="D993" ca="1">+price2</f>
        <v>0</v>
      </c>
    </row>
    <row r="994" spans="4:4" x14ac:dyDescent="0.2">
      <c r="D994" s="42" cm="1">
        <f t="array" aca="1" ref="D994" ca="1">+price2</f>
        <v>0</v>
      </c>
    </row>
    <row r="995" spans="4:4" x14ac:dyDescent="0.2">
      <c r="D995" s="42" cm="1">
        <f t="array" aca="1" ref="D995" ca="1">+price2</f>
        <v>0</v>
      </c>
    </row>
    <row r="996" spans="4:4" x14ac:dyDescent="0.2">
      <c r="D996" s="42" cm="1">
        <f t="array" aca="1" ref="D996" ca="1">+price2</f>
        <v>0</v>
      </c>
    </row>
    <row r="997" spans="4:4" x14ac:dyDescent="0.2">
      <c r="D997" s="42" cm="1">
        <f t="array" aca="1" ref="D997" ca="1">+price2</f>
        <v>0</v>
      </c>
    </row>
    <row r="998" spans="4:4" x14ac:dyDescent="0.2">
      <c r="D998" s="42" cm="1">
        <f t="array" aca="1" ref="D998" ca="1">+price2</f>
        <v>0</v>
      </c>
    </row>
    <row r="999" spans="4:4" x14ac:dyDescent="0.2">
      <c r="D999" s="42" cm="1">
        <f t="array" aca="1" ref="D999" ca="1">+price2</f>
        <v>0</v>
      </c>
    </row>
    <row r="1000" spans="4:4" x14ac:dyDescent="0.2">
      <c r="D1000" s="42" cm="1">
        <f t="array" aca="1" ref="D1000" ca="1">+price2</f>
        <v>0</v>
      </c>
    </row>
    <row r="1001" spans="4:4" x14ac:dyDescent="0.2">
      <c r="D1001" s="42" cm="1">
        <f t="array" aca="1" ref="D1001" ca="1">+price2</f>
        <v>0</v>
      </c>
    </row>
    <row r="1002" spans="4:4" x14ac:dyDescent="0.2">
      <c r="D1002" s="42" cm="1">
        <f t="array" aca="1" ref="D1002" ca="1">+price2</f>
        <v>0</v>
      </c>
    </row>
    <row r="1003" spans="4:4" x14ac:dyDescent="0.2">
      <c r="D1003" s="42" cm="1">
        <f t="array" aca="1" ref="D1003" ca="1">+price2</f>
        <v>0</v>
      </c>
    </row>
    <row r="1004" spans="4:4" x14ac:dyDescent="0.2">
      <c r="D1004" s="42" cm="1">
        <f t="array" aca="1" ref="D1004" ca="1">+price2</f>
        <v>0</v>
      </c>
    </row>
    <row r="1005" spans="4:4" x14ac:dyDescent="0.2">
      <c r="D1005" s="42" cm="1">
        <f t="array" aca="1" ref="D1005" ca="1">+price2</f>
        <v>0</v>
      </c>
    </row>
    <row r="1006" spans="4:4" x14ac:dyDescent="0.2">
      <c r="D1006" s="42" cm="1">
        <f t="array" aca="1" ref="D1006" ca="1">+price2</f>
        <v>0</v>
      </c>
    </row>
    <row r="1007" spans="4:4" x14ac:dyDescent="0.2">
      <c r="D1007" s="42" cm="1">
        <f t="array" aca="1" ref="D1007" ca="1">+price2</f>
        <v>0</v>
      </c>
    </row>
    <row r="1008" spans="4:4" x14ac:dyDescent="0.2">
      <c r="D1008" s="42" cm="1">
        <f t="array" aca="1" ref="D1008" ca="1">+price2</f>
        <v>0</v>
      </c>
    </row>
    <row r="1009" spans="4:4" x14ac:dyDescent="0.2">
      <c r="D1009" s="42" cm="1">
        <f t="array" aca="1" ref="D1009" ca="1">+price2</f>
        <v>0</v>
      </c>
    </row>
    <row r="1010" spans="4:4" x14ac:dyDescent="0.2">
      <c r="D1010" s="42" cm="1">
        <f t="array" aca="1" ref="D1010" ca="1">+price2</f>
        <v>0</v>
      </c>
    </row>
    <row r="1011" spans="4:4" x14ac:dyDescent="0.2">
      <c r="D1011" s="42" cm="1">
        <f t="array" aca="1" ref="D1011" ca="1">+price2</f>
        <v>0</v>
      </c>
    </row>
    <row r="1012" spans="4:4" x14ac:dyDescent="0.2">
      <c r="D1012" s="42" cm="1">
        <f t="array" aca="1" ref="D1012" ca="1">+price2</f>
        <v>0</v>
      </c>
    </row>
    <row r="1013" spans="4:4" x14ac:dyDescent="0.2">
      <c r="D1013" s="42" cm="1">
        <f t="array" aca="1" ref="D1013" ca="1">+price2</f>
        <v>0</v>
      </c>
    </row>
    <row r="1014" spans="4:4" x14ac:dyDescent="0.2">
      <c r="D1014" s="42" cm="1">
        <f t="array" aca="1" ref="D1014" ca="1">+price2</f>
        <v>0</v>
      </c>
    </row>
    <row r="1015" spans="4:4" x14ac:dyDescent="0.2">
      <c r="D1015" s="42" cm="1">
        <f t="array" aca="1" ref="D1015" ca="1">+price2</f>
        <v>0</v>
      </c>
    </row>
    <row r="1016" spans="4:4" x14ac:dyDescent="0.2">
      <c r="D1016" s="42" cm="1">
        <f t="array" aca="1" ref="D1016" ca="1">+price2</f>
        <v>0</v>
      </c>
    </row>
    <row r="1017" spans="4:4" x14ac:dyDescent="0.2">
      <c r="D1017" s="42" cm="1">
        <f t="array" aca="1" ref="D1017" ca="1">+price2</f>
        <v>0</v>
      </c>
    </row>
    <row r="1018" spans="4:4" x14ac:dyDescent="0.2">
      <c r="D1018" s="42" cm="1">
        <f t="array" aca="1" ref="D1018" ca="1">+price2</f>
        <v>0</v>
      </c>
    </row>
    <row r="1019" spans="4:4" x14ac:dyDescent="0.2">
      <c r="D1019" s="42" cm="1">
        <f t="array" aca="1" ref="D1019" ca="1">+price2</f>
        <v>0</v>
      </c>
    </row>
    <row r="1020" spans="4:4" x14ac:dyDescent="0.2">
      <c r="D1020" s="42" cm="1">
        <f t="array" aca="1" ref="D1020" ca="1">+price2</f>
        <v>0</v>
      </c>
    </row>
    <row r="1021" spans="4:4" x14ac:dyDescent="0.2">
      <c r="D1021" s="42" cm="1">
        <f t="array" aca="1" ref="D1021" ca="1">+price2</f>
        <v>0</v>
      </c>
    </row>
    <row r="1022" spans="4:4" x14ac:dyDescent="0.2">
      <c r="D1022" s="42" cm="1">
        <f t="array" aca="1" ref="D1022" ca="1">+price2</f>
        <v>0</v>
      </c>
    </row>
    <row r="1023" spans="4:4" x14ac:dyDescent="0.2">
      <c r="D1023" s="42" cm="1">
        <f t="array" aca="1" ref="D1023" ca="1">+price2</f>
        <v>0</v>
      </c>
    </row>
    <row r="1024" spans="4:4" x14ac:dyDescent="0.2">
      <c r="D1024" s="42" cm="1">
        <f t="array" aca="1" ref="D1024" ca="1">+price2</f>
        <v>0</v>
      </c>
    </row>
    <row r="1025" spans="4:4" x14ac:dyDescent="0.2">
      <c r="D1025" s="42" cm="1">
        <f t="array" aca="1" ref="D1025" ca="1">+price2</f>
        <v>0</v>
      </c>
    </row>
    <row r="1026" spans="4:4" x14ac:dyDescent="0.2">
      <c r="D1026" s="42" cm="1">
        <f t="array" aca="1" ref="D1026" ca="1">+price2</f>
        <v>0</v>
      </c>
    </row>
    <row r="1027" spans="4:4" x14ac:dyDescent="0.2">
      <c r="D1027" s="42" cm="1">
        <f t="array" aca="1" ref="D1027" ca="1">+price2</f>
        <v>0</v>
      </c>
    </row>
    <row r="1028" spans="4:4" x14ac:dyDescent="0.2">
      <c r="D1028" s="42" cm="1">
        <f t="array" aca="1" ref="D1028" ca="1">+price2</f>
        <v>0</v>
      </c>
    </row>
    <row r="1029" spans="4:4" x14ac:dyDescent="0.2">
      <c r="D1029" s="42" cm="1">
        <f t="array" aca="1" ref="D1029" ca="1">+price2</f>
        <v>0</v>
      </c>
    </row>
    <row r="1030" spans="4:4" x14ac:dyDescent="0.2">
      <c r="D1030" s="42" cm="1">
        <f t="array" aca="1" ref="D1030" ca="1">+price2</f>
        <v>0</v>
      </c>
    </row>
    <row r="1031" spans="4:4" x14ac:dyDescent="0.2">
      <c r="D1031" s="42" cm="1">
        <f t="array" aca="1" ref="D1031" ca="1">+price2</f>
        <v>0</v>
      </c>
    </row>
    <row r="1032" spans="4:4" x14ac:dyDescent="0.2">
      <c r="D1032" s="42" cm="1">
        <f t="array" aca="1" ref="D1032" ca="1">+price2</f>
        <v>0</v>
      </c>
    </row>
    <row r="1033" spans="4:4" x14ac:dyDescent="0.2">
      <c r="D1033" s="42" cm="1">
        <f t="array" aca="1" ref="D1033" ca="1">+price2</f>
        <v>0</v>
      </c>
    </row>
    <row r="1034" spans="4:4" x14ac:dyDescent="0.2">
      <c r="D1034" s="42" cm="1">
        <f t="array" aca="1" ref="D1034" ca="1">+price2</f>
        <v>0</v>
      </c>
    </row>
    <row r="1035" spans="4:4" x14ac:dyDescent="0.2">
      <c r="D1035" s="42" cm="1">
        <f t="array" aca="1" ref="D1035" ca="1">+price2</f>
        <v>0</v>
      </c>
    </row>
    <row r="1036" spans="4:4" x14ac:dyDescent="0.2">
      <c r="D1036" s="42" cm="1">
        <f t="array" aca="1" ref="D1036" ca="1">+price2</f>
        <v>0</v>
      </c>
    </row>
    <row r="1037" spans="4:4" x14ac:dyDescent="0.2">
      <c r="D1037" s="42" cm="1">
        <f t="array" aca="1" ref="D1037" ca="1">+price2</f>
        <v>0</v>
      </c>
    </row>
    <row r="1038" spans="4:4" x14ac:dyDescent="0.2">
      <c r="D1038" s="42" cm="1">
        <f t="array" aca="1" ref="D1038" ca="1">+price2</f>
        <v>0</v>
      </c>
    </row>
    <row r="1039" spans="4:4" x14ac:dyDescent="0.2">
      <c r="D1039" s="42" cm="1">
        <f t="array" aca="1" ref="D1039" ca="1">+price2</f>
        <v>0</v>
      </c>
    </row>
    <row r="1040" spans="4:4" x14ac:dyDescent="0.2">
      <c r="D1040" s="42" cm="1">
        <f t="array" aca="1" ref="D1040" ca="1">+price2</f>
        <v>0</v>
      </c>
    </row>
    <row r="1041" spans="4:4" x14ac:dyDescent="0.2">
      <c r="D1041" s="42" cm="1">
        <f t="array" aca="1" ref="D1041" ca="1">+price2</f>
        <v>0</v>
      </c>
    </row>
    <row r="1042" spans="4:4" x14ac:dyDescent="0.2">
      <c r="D1042" s="42" cm="1">
        <f t="array" aca="1" ref="D1042" ca="1">+price2</f>
        <v>0</v>
      </c>
    </row>
    <row r="1043" spans="4:4" x14ac:dyDescent="0.2">
      <c r="D1043" s="42" cm="1">
        <f t="array" aca="1" ref="D1043" ca="1">+price2</f>
        <v>0</v>
      </c>
    </row>
    <row r="1044" spans="4:4" x14ac:dyDescent="0.2">
      <c r="D1044" s="42" cm="1">
        <f t="array" aca="1" ref="D1044" ca="1">+price2</f>
        <v>0</v>
      </c>
    </row>
    <row r="1045" spans="4:4" x14ac:dyDescent="0.2">
      <c r="D1045" s="42" cm="1">
        <f t="array" aca="1" ref="D1045" ca="1">+price2</f>
        <v>0</v>
      </c>
    </row>
    <row r="1046" spans="4:4" x14ac:dyDescent="0.2">
      <c r="D1046" s="42" cm="1">
        <f t="array" aca="1" ref="D1046" ca="1">+price2</f>
        <v>0</v>
      </c>
    </row>
    <row r="1047" spans="4:4" x14ac:dyDescent="0.2">
      <c r="D1047" s="42" cm="1">
        <f t="array" aca="1" ref="D1047" ca="1">+price2</f>
        <v>0</v>
      </c>
    </row>
    <row r="1048" spans="4:4" x14ac:dyDescent="0.2">
      <c r="D1048" s="42" cm="1">
        <f t="array" aca="1" ref="D1048" ca="1">+price2</f>
        <v>0</v>
      </c>
    </row>
    <row r="1049" spans="4:4" x14ac:dyDescent="0.2">
      <c r="D1049" s="42" cm="1">
        <f t="array" aca="1" ref="D1049" ca="1">+price2</f>
        <v>0</v>
      </c>
    </row>
    <row r="1050" spans="4:4" x14ac:dyDescent="0.2">
      <c r="D1050" s="42" cm="1">
        <f t="array" aca="1" ref="D1050" ca="1">+price2</f>
        <v>0</v>
      </c>
    </row>
    <row r="1051" spans="4:4" x14ac:dyDescent="0.2">
      <c r="D1051" s="42" cm="1">
        <f t="array" aca="1" ref="D1051" ca="1">+price2</f>
        <v>0</v>
      </c>
    </row>
    <row r="1052" spans="4:4" x14ac:dyDescent="0.2">
      <c r="D1052" s="42" cm="1">
        <f t="array" aca="1" ref="D1052" ca="1">+price2</f>
        <v>0</v>
      </c>
    </row>
    <row r="1053" spans="4:4" x14ac:dyDescent="0.2">
      <c r="D1053" s="42" cm="1">
        <f t="array" aca="1" ref="D1053" ca="1">+price2</f>
        <v>0</v>
      </c>
    </row>
    <row r="1054" spans="4:4" x14ac:dyDescent="0.2">
      <c r="D1054" s="42" cm="1">
        <f t="array" aca="1" ref="D1054" ca="1">+price2</f>
        <v>0</v>
      </c>
    </row>
    <row r="1055" spans="4:4" x14ac:dyDescent="0.2">
      <c r="D1055" s="42" cm="1">
        <f t="array" aca="1" ref="D1055" ca="1">+price2</f>
        <v>0</v>
      </c>
    </row>
    <row r="1056" spans="4:4" x14ac:dyDescent="0.2">
      <c r="D1056" s="42" cm="1">
        <f t="array" aca="1" ref="D1056" ca="1">+price2</f>
        <v>0</v>
      </c>
    </row>
    <row r="1057" spans="4:4" x14ac:dyDescent="0.2">
      <c r="D1057" s="42" cm="1">
        <f t="array" aca="1" ref="D1057" ca="1">+price2</f>
        <v>0</v>
      </c>
    </row>
    <row r="1058" spans="4:4" x14ac:dyDescent="0.2">
      <c r="D1058" s="42" cm="1">
        <f t="array" aca="1" ref="D1058" ca="1">+price2</f>
        <v>0</v>
      </c>
    </row>
    <row r="1059" spans="4:4" x14ac:dyDescent="0.2">
      <c r="D1059" s="42" cm="1">
        <f t="array" aca="1" ref="D1059" ca="1">+price2</f>
        <v>0</v>
      </c>
    </row>
    <row r="1060" spans="4:4" x14ac:dyDescent="0.2">
      <c r="D1060" s="42" cm="1">
        <f t="array" aca="1" ref="D1060" ca="1">+price2</f>
        <v>0</v>
      </c>
    </row>
    <row r="1061" spans="4:4" x14ac:dyDescent="0.2">
      <c r="D1061" s="42" cm="1">
        <f t="array" aca="1" ref="D1061" ca="1">+price2</f>
        <v>0</v>
      </c>
    </row>
    <row r="1062" spans="4:4" x14ac:dyDescent="0.2">
      <c r="D1062" s="42" cm="1">
        <f t="array" aca="1" ref="D1062" ca="1">+price2</f>
        <v>0</v>
      </c>
    </row>
    <row r="1063" spans="4:4" x14ac:dyDescent="0.2">
      <c r="D1063" s="42" cm="1">
        <f t="array" aca="1" ref="D1063" ca="1">+price2</f>
        <v>0</v>
      </c>
    </row>
    <row r="1064" spans="4:4" x14ac:dyDescent="0.2">
      <c r="D1064" s="42" cm="1">
        <f t="array" aca="1" ref="D1064" ca="1">+price2</f>
        <v>0</v>
      </c>
    </row>
    <row r="1065" spans="4:4" x14ac:dyDescent="0.2">
      <c r="D1065" s="42" cm="1">
        <f t="array" aca="1" ref="D1065" ca="1">+price2</f>
        <v>0</v>
      </c>
    </row>
    <row r="1066" spans="4:4" x14ac:dyDescent="0.2">
      <c r="D1066" s="42" cm="1">
        <f t="array" aca="1" ref="D1066" ca="1">+price2</f>
        <v>0</v>
      </c>
    </row>
    <row r="1067" spans="4:4" x14ac:dyDescent="0.2">
      <c r="D1067" s="42" cm="1">
        <f t="array" aca="1" ref="D1067" ca="1">+price2</f>
        <v>0</v>
      </c>
    </row>
    <row r="1068" spans="4:4" x14ac:dyDescent="0.2">
      <c r="D1068" s="42" cm="1">
        <f t="array" aca="1" ref="D1068" ca="1">+price2</f>
        <v>0</v>
      </c>
    </row>
    <row r="1069" spans="4:4" x14ac:dyDescent="0.2">
      <c r="D1069" s="42" cm="1">
        <f t="array" aca="1" ref="D1069" ca="1">+price2</f>
        <v>0</v>
      </c>
    </row>
    <row r="1070" spans="4:4" x14ac:dyDescent="0.2">
      <c r="D1070" s="42" cm="1">
        <f t="array" aca="1" ref="D1070" ca="1">+price2</f>
        <v>0</v>
      </c>
    </row>
    <row r="1071" spans="4:4" x14ac:dyDescent="0.2">
      <c r="D1071" s="42" cm="1">
        <f t="array" aca="1" ref="D1071" ca="1">+price2</f>
        <v>0</v>
      </c>
    </row>
    <row r="1072" spans="4:4" x14ac:dyDescent="0.2">
      <c r="D1072" s="42" cm="1">
        <f t="array" aca="1" ref="D1072" ca="1">+price2</f>
        <v>0</v>
      </c>
    </row>
    <row r="1073" spans="4:4" x14ac:dyDescent="0.2">
      <c r="D1073" s="42" cm="1">
        <f t="array" aca="1" ref="D1073" ca="1">+price2</f>
        <v>0</v>
      </c>
    </row>
    <row r="1074" spans="4:4" x14ac:dyDescent="0.2">
      <c r="D1074" s="42" cm="1">
        <f t="array" aca="1" ref="D1074" ca="1">+price2</f>
        <v>0</v>
      </c>
    </row>
    <row r="1075" spans="4:4" x14ac:dyDescent="0.2">
      <c r="D1075" s="42" cm="1">
        <f t="array" aca="1" ref="D1075" ca="1">+price2</f>
        <v>0</v>
      </c>
    </row>
    <row r="1076" spans="4:4" x14ac:dyDescent="0.2">
      <c r="D1076" s="42" cm="1">
        <f t="array" aca="1" ref="D1076" ca="1">+price2</f>
        <v>0</v>
      </c>
    </row>
    <row r="1077" spans="4:4" x14ac:dyDescent="0.2">
      <c r="D1077" s="42" cm="1">
        <f t="array" aca="1" ref="D1077" ca="1">+price2</f>
        <v>0</v>
      </c>
    </row>
    <row r="1078" spans="4:4" x14ac:dyDescent="0.2">
      <c r="D1078" s="42" cm="1">
        <f t="array" aca="1" ref="D1078" ca="1">+price2</f>
        <v>0</v>
      </c>
    </row>
    <row r="1079" spans="4:4" x14ac:dyDescent="0.2">
      <c r="D1079" s="42" cm="1">
        <f t="array" aca="1" ref="D1079" ca="1">+price2</f>
        <v>0</v>
      </c>
    </row>
    <row r="1080" spans="4:4" x14ac:dyDescent="0.2">
      <c r="D1080" s="42" cm="1">
        <f t="array" aca="1" ref="D1080" ca="1">+price2</f>
        <v>0</v>
      </c>
    </row>
    <row r="1081" spans="4:4" x14ac:dyDescent="0.2">
      <c r="D1081" s="42" cm="1">
        <f t="array" aca="1" ref="D1081" ca="1">+price2</f>
        <v>0</v>
      </c>
    </row>
    <row r="1082" spans="4:4" x14ac:dyDescent="0.2">
      <c r="D1082" s="42" cm="1">
        <f t="array" aca="1" ref="D1082" ca="1">+price2</f>
        <v>0</v>
      </c>
    </row>
    <row r="1083" spans="4:4" x14ac:dyDescent="0.2">
      <c r="D1083" s="42" cm="1">
        <f t="array" aca="1" ref="D1083" ca="1">+price2</f>
        <v>0</v>
      </c>
    </row>
    <row r="1084" spans="4:4" x14ac:dyDescent="0.2">
      <c r="D1084" s="42" cm="1">
        <f t="array" aca="1" ref="D1084" ca="1">+price2</f>
        <v>0</v>
      </c>
    </row>
    <row r="1085" spans="4:4" x14ac:dyDescent="0.2">
      <c r="D1085" s="42" cm="1">
        <f t="array" aca="1" ref="D1085" ca="1">+price2</f>
        <v>0</v>
      </c>
    </row>
    <row r="1086" spans="4:4" x14ac:dyDescent="0.2">
      <c r="D1086" s="42" cm="1">
        <f t="array" aca="1" ref="D1086" ca="1">+price2</f>
        <v>0</v>
      </c>
    </row>
    <row r="1087" spans="4:4" x14ac:dyDescent="0.2">
      <c r="D1087" s="42" cm="1">
        <f t="array" aca="1" ref="D1087" ca="1">+price2</f>
        <v>0</v>
      </c>
    </row>
    <row r="1088" spans="4:4" x14ac:dyDescent="0.2">
      <c r="D1088" s="42" cm="1">
        <f t="array" aca="1" ref="D1088" ca="1">+price2</f>
        <v>0</v>
      </c>
    </row>
    <row r="1089" spans="4:4" x14ac:dyDescent="0.2">
      <c r="D1089" s="42" cm="1">
        <f t="array" aca="1" ref="D1089" ca="1">+price2</f>
        <v>0</v>
      </c>
    </row>
    <row r="1090" spans="4:4" x14ac:dyDescent="0.2">
      <c r="D1090" s="42" cm="1">
        <f t="array" aca="1" ref="D1090" ca="1">+price2</f>
        <v>0</v>
      </c>
    </row>
    <row r="1091" spans="4:4" x14ac:dyDescent="0.2">
      <c r="D1091" s="42" cm="1">
        <f t="array" aca="1" ref="D1091" ca="1">+price2</f>
        <v>0</v>
      </c>
    </row>
    <row r="1092" spans="4:4" x14ac:dyDescent="0.2">
      <c r="D1092" s="42" cm="1">
        <f t="array" aca="1" ref="D1092" ca="1">+price2</f>
        <v>0</v>
      </c>
    </row>
    <row r="1093" spans="4:4" x14ac:dyDescent="0.2">
      <c r="D1093" s="42" cm="1">
        <f t="array" aca="1" ref="D1093" ca="1">+price2</f>
        <v>0</v>
      </c>
    </row>
    <row r="1094" spans="4:4" x14ac:dyDescent="0.2">
      <c r="D1094" s="42" cm="1">
        <f t="array" aca="1" ref="D1094" ca="1">+price2</f>
        <v>0</v>
      </c>
    </row>
    <row r="1095" spans="4:4" x14ac:dyDescent="0.2">
      <c r="D1095" s="42" cm="1">
        <f t="array" aca="1" ref="D1095" ca="1">+price2</f>
        <v>0</v>
      </c>
    </row>
    <row r="1096" spans="4:4" x14ac:dyDescent="0.2">
      <c r="D1096" s="42" cm="1">
        <f t="array" aca="1" ref="D1096" ca="1">+price2</f>
        <v>0</v>
      </c>
    </row>
    <row r="1097" spans="4:4" x14ac:dyDescent="0.2">
      <c r="D1097" s="42" cm="1">
        <f t="array" aca="1" ref="D1097" ca="1">+price2</f>
        <v>0</v>
      </c>
    </row>
    <row r="1098" spans="4:4" x14ac:dyDescent="0.2">
      <c r="D1098" s="42" cm="1">
        <f t="array" aca="1" ref="D1098" ca="1">+price2</f>
        <v>0</v>
      </c>
    </row>
    <row r="1099" spans="4:4" x14ac:dyDescent="0.2">
      <c r="D1099" s="42" cm="1">
        <f t="array" aca="1" ref="D1099" ca="1">+price2</f>
        <v>0</v>
      </c>
    </row>
    <row r="1100" spans="4:4" x14ac:dyDescent="0.2">
      <c r="D1100" s="42" cm="1">
        <f t="array" aca="1" ref="D1100" ca="1">+price2</f>
        <v>0</v>
      </c>
    </row>
    <row r="1101" spans="4:4" x14ac:dyDescent="0.2">
      <c r="D1101" s="42" cm="1">
        <f t="array" aca="1" ref="D1101" ca="1">+price2</f>
        <v>0</v>
      </c>
    </row>
    <row r="1102" spans="4:4" x14ac:dyDescent="0.2">
      <c r="D1102" s="42" cm="1">
        <f t="array" aca="1" ref="D1102" ca="1">+price2</f>
        <v>0</v>
      </c>
    </row>
    <row r="1103" spans="4:4" x14ac:dyDescent="0.2">
      <c r="D1103" s="42" cm="1">
        <f t="array" aca="1" ref="D1103" ca="1">+price2</f>
        <v>0</v>
      </c>
    </row>
    <row r="1104" spans="4:4" x14ac:dyDescent="0.2">
      <c r="D1104" s="42" cm="1">
        <f t="array" aca="1" ref="D1104" ca="1">+price2</f>
        <v>0</v>
      </c>
    </row>
    <row r="1105" spans="4:4" x14ac:dyDescent="0.2">
      <c r="D1105" s="42" cm="1">
        <f t="array" aca="1" ref="D1105" ca="1">+price2</f>
        <v>0</v>
      </c>
    </row>
    <row r="1106" spans="4:4" x14ac:dyDescent="0.2">
      <c r="D1106" s="42" cm="1">
        <f t="array" aca="1" ref="D1106" ca="1">+price2</f>
        <v>0</v>
      </c>
    </row>
    <row r="1107" spans="4:4" x14ac:dyDescent="0.2">
      <c r="D1107" s="42" cm="1">
        <f t="array" aca="1" ref="D1107" ca="1">+price2</f>
        <v>0</v>
      </c>
    </row>
    <row r="1108" spans="4:4" x14ac:dyDescent="0.2">
      <c r="D1108" s="42" cm="1">
        <f t="array" aca="1" ref="D1108" ca="1">+price2</f>
        <v>0</v>
      </c>
    </row>
    <row r="1109" spans="4:4" x14ac:dyDescent="0.2">
      <c r="D1109" s="42" cm="1">
        <f t="array" aca="1" ref="D1109" ca="1">+price2</f>
        <v>0</v>
      </c>
    </row>
    <row r="1110" spans="4:4" x14ac:dyDescent="0.2">
      <c r="D1110" s="42" cm="1">
        <f t="array" aca="1" ref="D1110" ca="1">+price2</f>
        <v>0</v>
      </c>
    </row>
    <row r="1111" spans="4:4" x14ac:dyDescent="0.2">
      <c r="D1111" s="42" cm="1">
        <f t="array" aca="1" ref="D1111" ca="1">+price2</f>
        <v>0</v>
      </c>
    </row>
    <row r="1112" spans="4:4" x14ac:dyDescent="0.2">
      <c r="D1112" s="42" cm="1">
        <f t="array" aca="1" ref="D1112" ca="1">+price2</f>
        <v>0</v>
      </c>
    </row>
    <row r="1113" spans="4:4" x14ac:dyDescent="0.2">
      <c r="D1113" s="42" cm="1">
        <f t="array" aca="1" ref="D1113" ca="1">+price2</f>
        <v>0</v>
      </c>
    </row>
    <row r="1114" spans="4:4" x14ac:dyDescent="0.2">
      <c r="D1114" s="42" cm="1">
        <f t="array" aca="1" ref="D1114" ca="1">+price2</f>
        <v>0</v>
      </c>
    </row>
    <row r="1115" spans="4:4" x14ac:dyDescent="0.2">
      <c r="D1115" s="42" cm="1">
        <f t="array" aca="1" ref="D1115" ca="1">+price2</f>
        <v>0</v>
      </c>
    </row>
    <row r="1116" spans="4:4" x14ac:dyDescent="0.2">
      <c r="D1116" s="42" cm="1">
        <f t="array" aca="1" ref="D1116" ca="1">+price2</f>
        <v>0</v>
      </c>
    </row>
    <row r="1117" spans="4:4" x14ac:dyDescent="0.2">
      <c r="D1117" s="42" cm="1">
        <f t="array" aca="1" ref="D1117" ca="1">+price2</f>
        <v>0</v>
      </c>
    </row>
    <row r="1118" spans="4:4" x14ac:dyDescent="0.2">
      <c r="D1118" s="42" cm="1">
        <f t="array" aca="1" ref="D1118" ca="1">+price2</f>
        <v>0</v>
      </c>
    </row>
    <row r="1119" spans="4:4" x14ac:dyDescent="0.2">
      <c r="D1119" s="42" cm="1">
        <f t="array" aca="1" ref="D1119" ca="1">+price2</f>
        <v>0</v>
      </c>
    </row>
    <row r="1120" spans="4:4" x14ac:dyDescent="0.2">
      <c r="D1120" s="42" cm="1">
        <f t="array" aca="1" ref="D1120" ca="1">+price2</f>
        <v>0</v>
      </c>
    </row>
    <row r="1121" spans="4:4" x14ac:dyDescent="0.2">
      <c r="D1121" s="42" cm="1">
        <f t="array" aca="1" ref="D1121" ca="1">+price2</f>
        <v>0</v>
      </c>
    </row>
    <row r="1122" spans="4:4" x14ac:dyDescent="0.2">
      <c r="D1122" s="42" cm="1">
        <f t="array" aca="1" ref="D1122" ca="1">+price2</f>
        <v>0</v>
      </c>
    </row>
    <row r="1123" spans="4:4" x14ac:dyDescent="0.2">
      <c r="D1123" s="42" cm="1">
        <f t="array" aca="1" ref="D1123" ca="1">+price2</f>
        <v>0</v>
      </c>
    </row>
    <row r="1124" spans="4:4" x14ac:dyDescent="0.2">
      <c r="D1124" s="42" cm="1">
        <f t="array" aca="1" ref="D1124" ca="1">+price2</f>
        <v>0</v>
      </c>
    </row>
    <row r="1125" spans="4:4" x14ac:dyDescent="0.2">
      <c r="D1125" s="42" cm="1">
        <f t="array" aca="1" ref="D1125" ca="1">+price2</f>
        <v>0</v>
      </c>
    </row>
    <row r="1126" spans="4:4" x14ac:dyDescent="0.2">
      <c r="D1126" s="42" cm="1">
        <f t="array" aca="1" ref="D1126" ca="1">+price2</f>
        <v>0</v>
      </c>
    </row>
    <row r="1127" spans="4:4" x14ac:dyDescent="0.2">
      <c r="D1127" s="42" cm="1">
        <f t="array" aca="1" ref="D1127" ca="1">+price2</f>
        <v>0</v>
      </c>
    </row>
    <row r="1128" spans="4:4" x14ac:dyDescent="0.2">
      <c r="D1128" s="42" cm="1">
        <f t="array" aca="1" ref="D1128" ca="1">+price2</f>
        <v>0</v>
      </c>
    </row>
    <row r="1129" spans="4:4" x14ac:dyDescent="0.2">
      <c r="D1129" s="42" cm="1">
        <f t="array" aca="1" ref="D1129" ca="1">+price2</f>
        <v>0</v>
      </c>
    </row>
    <row r="1130" spans="4:4" x14ac:dyDescent="0.2">
      <c r="D1130" s="42" cm="1">
        <f t="array" aca="1" ref="D1130" ca="1">+price2</f>
        <v>0</v>
      </c>
    </row>
    <row r="1131" spans="4:4" x14ac:dyDescent="0.2">
      <c r="D1131" s="42" cm="1">
        <f t="array" aca="1" ref="D1131" ca="1">+price2</f>
        <v>0</v>
      </c>
    </row>
    <row r="1132" spans="4:4" x14ac:dyDescent="0.2">
      <c r="D1132" s="42" cm="1">
        <f t="array" aca="1" ref="D1132" ca="1">+price2</f>
        <v>0</v>
      </c>
    </row>
    <row r="1133" spans="4:4" x14ac:dyDescent="0.2">
      <c r="D1133" s="42" cm="1">
        <f t="array" aca="1" ref="D1133" ca="1">+price2</f>
        <v>0</v>
      </c>
    </row>
    <row r="1134" spans="4:4" x14ac:dyDescent="0.2">
      <c r="D1134" s="42" cm="1">
        <f t="array" aca="1" ref="D1134" ca="1">+price2</f>
        <v>0</v>
      </c>
    </row>
    <row r="1135" spans="4:4" x14ac:dyDescent="0.2">
      <c r="D1135" s="42" cm="1">
        <f t="array" aca="1" ref="D1135" ca="1">+price2</f>
        <v>0</v>
      </c>
    </row>
    <row r="1136" spans="4:4" x14ac:dyDescent="0.2">
      <c r="D1136" s="42" cm="1">
        <f t="array" aca="1" ref="D1136" ca="1">+price2</f>
        <v>0</v>
      </c>
    </row>
    <row r="1137" spans="4:4" x14ac:dyDescent="0.2">
      <c r="D1137" s="42" cm="1">
        <f t="array" aca="1" ref="D1137" ca="1">+price2</f>
        <v>0</v>
      </c>
    </row>
    <row r="1138" spans="4:4" x14ac:dyDescent="0.2">
      <c r="D1138" s="42" cm="1">
        <f t="array" aca="1" ref="D1138" ca="1">+price2</f>
        <v>0</v>
      </c>
    </row>
    <row r="1139" spans="4:4" x14ac:dyDescent="0.2">
      <c r="D1139" s="42" cm="1">
        <f t="array" aca="1" ref="D1139" ca="1">+price2</f>
        <v>0</v>
      </c>
    </row>
    <row r="1140" spans="4:4" x14ac:dyDescent="0.2">
      <c r="D1140" s="42" cm="1">
        <f t="array" aca="1" ref="D1140" ca="1">+price2</f>
        <v>0</v>
      </c>
    </row>
    <row r="1141" spans="4:4" x14ac:dyDescent="0.2">
      <c r="D1141" s="42" cm="1">
        <f t="array" aca="1" ref="D1141" ca="1">+price2</f>
        <v>0</v>
      </c>
    </row>
    <row r="1142" spans="4:4" x14ac:dyDescent="0.2">
      <c r="D1142" s="42" cm="1">
        <f t="array" aca="1" ref="D1142" ca="1">+price2</f>
        <v>0</v>
      </c>
    </row>
    <row r="1143" spans="4:4" x14ac:dyDescent="0.2">
      <c r="D1143" s="42" cm="1">
        <f t="array" aca="1" ref="D1143" ca="1">+price2</f>
        <v>0</v>
      </c>
    </row>
    <row r="1144" spans="4:4" x14ac:dyDescent="0.2">
      <c r="D1144" s="42" cm="1">
        <f t="array" aca="1" ref="D1144" ca="1">+price2</f>
        <v>0</v>
      </c>
    </row>
    <row r="1145" spans="4:4" x14ac:dyDescent="0.2">
      <c r="D1145" s="42" cm="1">
        <f t="array" aca="1" ref="D1145" ca="1">+price2</f>
        <v>0</v>
      </c>
    </row>
    <row r="1146" spans="4:4" x14ac:dyDescent="0.2">
      <c r="D1146" s="42" cm="1">
        <f t="array" aca="1" ref="D1146" ca="1">+price2</f>
        <v>0</v>
      </c>
    </row>
    <row r="1147" spans="4:4" x14ac:dyDescent="0.2">
      <c r="D1147" s="42" cm="1">
        <f t="array" aca="1" ref="D1147" ca="1">+price2</f>
        <v>0</v>
      </c>
    </row>
    <row r="1148" spans="4:4" x14ac:dyDescent="0.2">
      <c r="D1148" s="42" cm="1">
        <f t="array" aca="1" ref="D1148" ca="1">+price2</f>
        <v>0</v>
      </c>
    </row>
    <row r="1149" spans="4:4" x14ac:dyDescent="0.2">
      <c r="D1149" s="42" cm="1">
        <f t="array" aca="1" ref="D1149" ca="1">+price2</f>
        <v>0</v>
      </c>
    </row>
    <row r="1150" spans="4:4" x14ac:dyDescent="0.2">
      <c r="D1150" s="42" cm="1">
        <f t="array" aca="1" ref="D1150" ca="1">+price2</f>
        <v>0</v>
      </c>
    </row>
    <row r="1151" spans="4:4" x14ac:dyDescent="0.2">
      <c r="D1151" s="42" cm="1">
        <f t="array" aca="1" ref="D1151" ca="1">+price2</f>
        <v>0</v>
      </c>
    </row>
    <row r="1152" spans="4:4" x14ac:dyDescent="0.2">
      <c r="D1152" s="42" cm="1">
        <f t="array" aca="1" ref="D1152" ca="1">+price2</f>
        <v>0</v>
      </c>
    </row>
    <row r="1153" spans="4:4" x14ac:dyDescent="0.2">
      <c r="D1153" s="42" cm="1">
        <f t="array" aca="1" ref="D1153" ca="1">+price2</f>
        <v>0</v>
      </c>
    </row>
    <row r="1154" spans="4:4" x14ac:dyDescent="0.2">
      <c r="D1154" s="42" cm="1">
        <f t="array" aca="1" ref="D1154" ca="1">+price2</f>
        <v>0</v>
      </c>
    </row>
    <row r="1155" spans="4:4" x14ac:dyDescent="0.2">
      <c r="D1155" s="42" cm="1">
        <f t="array" aca="1" ref="D1155" ca="1">+price2</f>
        <v>0</v>
      </c>
    </row>
    <row r="1156" spans="4:4" x14ac:dyDescent="0.2">
      <c r="D1156" s="42" cm="1">
        <f t="array" aca="1" ref="D1156" ca="1">+price2</f>
        <v>0</v>
      </c>
    </row>
    <row r="1157" spans="4:4" x14ac:dyDescent="0.2">
      <c r="D1157" s="42" cm="1">
        <f t="array" aca="1" ref="D1157" ca="1">+price2</f>
        <v>0</v>
      </c>
    </row>
    <row r="1158" spans="4:4" x14ac:dyDescent="0.2">
      <c r="D1158" s="42" cm="1">
        <f t="array" aca="1" ref="D1158" ca="1">+price2</f>
        <v>0</v>
      </c>
    </row>
    <row r="1159" spans="4:4" x14ac:dyDescent="0.2">
      <c r="D1159" s="42" cm="1">
        <f t="array" aca="1" ref="D1159" ca="1">+price2</f>
        <v>0</v>
      </c>
    </row>
    <row r="1160" spans="4:4" x14ac:dyDescent="0.2">
      <c r="D1160" s="42" cm="1">
        <f t="array" aca="1" ref="D1160" ca="1">+price2</f>
        <v>0</v>
      </c>
    </row>
    <row r="1161" spans="4:4" x14ac:dyDescent="0.2">
      <c r="D1161" s="42" cm="1">
        <f t="array" aca="1" ref="D1161" ca="1">+price2</f>
        <v>0</v>
      </c>
    </row>
    <row r="1162" spans="4:4" x14ac:dyDescent="0.2">
      <c r="D1162" s="42" cm="1">
        <f t="array" aca="1" ref="D1162" ca="1">+price2</f>
        <v>0</v>
      </c>
    </row>
    <row r="1163" spans="4:4" x14ac:dyDescent="0.2">
      <c r="D1163" s="42" cm="1">
        <f t="array" aca="1" ref="D1163" ca="1">+price2</f>
        <v>0</v>
      </c>
    </row>
    <row r="1164" spans="4:4" x14ac:dyDescent="0.2">
      <c r="D1164" s="42" cm="1">
        <f t="array" aca="1" ref="D1164" ca="1">+price2</f>
        <v>0</v>
      </c>
    </row>
    <row r="1165" spans="4:4" x14ac:dyDescent="0.2">
      <c r="D1165" s="42" cm="1">
        <f t="array" aca="1" ref="D1165" ca="1">+price2</f>
        <v>0</v>
      </c>
    </row>
    <row r="1166" spans="4:4" x14ac:dyDescent="0.2">
      <c r="D1166" s="42" cm="1">
        <f t="array" aca="1" ref="D1166" ca="1">+price2</f>
        <v>0</v>
      </c>
    </row>
    <row r="1167" spans="4:4" x14ac:dyDescent="0.2">
      <c r="D1167" s="42" cm="1">
        <f t="array" aca="1" ref="D1167" ca="1">+price2</f>
        <v>0</v>
      </c>
    </row>
    <row r="1168" spans="4:4" x14ac:dyDescent="0.2">
      <c r="D1168" s="42" cm="1">
        <f t="array" aca="1" ref="D1168" ca="1">+price2</f>
        <v>0</v>
      </c>
    </row>
    <row r="1169" spans="4:4" x14ac:dyDescent="0.2">
      <c r="D1169" s="42" cm="1">
        <f t="array" aca="1" ref="D1169" ca="1">+price2</f>
        <v>0</v>
      </c>
    </row>
    <row r="1170" spans="4:4" x14ac:dyDescent="0.2">
      <c r="D1170" s="42" cm="1">
        <f t="array" aca="1" ref="D1170" ca="1">+price2</f>
        <v>0</v>
      </c>
    </row>
    <row r="1171" spans="4:4" x14ac:dyDescent="0.2">
      <c r="D1171" s="42" cm="1">
        <f t="array" aca="1" ref="D1171" ca="1">+price2</f>
        <v>0</v>
      </c>
    </row>
    <row r="1172" spans="4:4" x14ac:dyDescent="0.2">
      <c r="D1172" s="42" cm="1">
        <f t="array" aca="1" ref="D1172" ca="1">+price2</f>
        <v>0</v>
      </c>
    </row>
    <row r="1173" spans="4:4" x14ac:dyDescent="0.2">
      <c r="D1173" s="42" cm="1">
        <f t="array" aca="1" ref="D1173" ca="1">+price2</f>
        <v>0</v>
      </c>
    </row>
    <row r="1174" spans="4:4" x14ac:dyDescent="0.2">
      <c r="D1174" s="42" cm="1">
        <f t="array" aca="1" ref="D1174" ca="1">+price2</f>
        <v>0</v>
      </c>
    </row>
    <row r="1175" spans="4:4" x14ac:dyDescent="0.2">
      <c r="D1175" s="42" cm="1">
        <f t="array" aca="1" ref="D1175" ca="1">+price2</f>
        <v>0</v>
      </c>
    </row>
    <row r="1176" spans="4:4" x14ac:dyDescent="0.2">
      <c r="D1176" s="42" cm="1">
        <f t="array" aca="1" ref="D1176" ca="1">+price2</f>
        <v>0</v>
      </c>
    </row>
    <row r="1177" spans="4:4" x14ac:dyDescent="0.2">
      <c r="D1177" s="42" cm="1">
        <f t="array" aca="1" ref="D1177" ca="1">+price2</f>
        <v>0</v>
      </c>
    </row>
    <row r="1178" spans="4:4" x14ac:dyDescent="0.2">
      <c r="D1178" s="42" cm="1">
        <f t="array" aca="1" ref="D1178" ca="1">+price2</f>
        <v>0</v>
      </c>
    </row>
    <row r="1179" spans="4:4" x14ac:dyDescent="0.2">
      <c r="D1179" s="42" cm="1">
        <f t="array" aca="1" ref="D1179" ca="1">+price2</f>
        <v>0</v>
      </c>
    </row>
    <row r="1180" spans="4:4" x14ac:dyDescent="0.2">
      <c r="D1180" s="42" cm="1">
        <f t="array" aca="1" ref="D1180" ca="1">+price2</f>
        <v>0</v>
      </c>
    </row>
    <row r="1181" spans="4:4" x14ac:dyDescent="0.2">
      <c r="D1181" s="42" cm="1">
        <f t="array" aca="1" ref="D1181" ca="1">+price2</f>
        <v>0</v>
      </c>
    </row>
    <row r="1182" spans="4:4" x14ac:dyDescent="0.2">
      <c r="D1182" s="42" cm="1">
        <f t="array" aca="1" ref="D1182" ca="1">+price2</f>
        <v>0</v>
      </c>
    </row>
    <row r="1183" spans="4:4" x14ac:dyDescent="0.2">
      <c r="D1183" s="42" cm="1">
        <f t="array" aca="1" ref="D1183" ca="1">+price2</f>
        <v>0</v>
      </c>
    </row>
    <row r="1184" spans="4:4" x14ac:dyDescent="0.2">
      <c r="D1184" s="42" cm="1">
        <f t="array" aca="1" ref="D1184" ca="1">+price2</f>
        <v>0</v>
      </c>
    </row>
    <row r="1185" spans="4:4" x14ac:dyDescent="0.2">
      <c r="D1185" s="42" cm="1">
        <f t="array" aca="1" ref="D1185" ca="1">+price2</f>
        <v>0</v>
      </c>
    </row>
    <row r="1186" spans="4:4" x14ac:dyDescent="0.2">
      <c r="D1186" s="42" cm="1">
        <f t="array" aca="1" ref="D1186" ca="1">+price2</f>
        <v>0</v>
      </c>
    </row>
    <row r="1187" spans="4:4" x14ac:dyDescent="0.2">
      <c r="D1187" s="42" cm="1">
        <f t="array" aca="1" ref="D1187" ca="1">+price2</f>
        <v>0</v>
      </c>
    </row>
    <row r="1188" spans="4:4" x14ac:dyDescent="0.2">
      <c r="D1188" s="42" cm="1">
        <f t="array" aca="1" ref="D1188" ca="1">+price2</f>
        <v>0</v>
      </c>
    </row>
    <row r="1189" spans="4:4" x14ac:dyDescent="0.2">
      <c r="D1189" s="42" cm="1">
        <f t="array" aca="1" ref="D1189" ca="1">+price2</f>
        <v>0</v>
      </c>
    </row>
    <row r="1190" spans="4:4" x14ac:dyDescent="0.2">
      <c r="D1190" s="42" cm="1">
        <f t="array" aca="1" ref="D1190" ca="1">+price2</f>
        <v>0</v>
      </c>
    </row>
    <row r="1191" spans="4:4" x14ac:dyDescent="0.2">
      <c r="D1191" s="42" cm="1">
        <f t="array" aca="1" ref="D1191" ca="1">+price2</f>
        <v>0</v>
      </c>
    </row>
    <row r="1192" spans="4:4" x14ac:dyDescent="0.2">
      <c r="D1192" s="42" cm="1">
        <f t="array" aca="1" ref="D1192" ca="1">+price2</f>
        <v>0</v>
      </c>
    </row>
    <row r="1193" spans="4:4" x14ac:dyDescent="0.2">
      <c r="D1193" s="42" cm="1">
        <f t="array" aca="1" ref="D1193" ca="1">+price2</f>
        <v>0</v>
      </c>
    </row>
    <row r="1194" spans="4:4" x14ac:dyDescent="0.2">
      <c r="D1194" s="42" cm="1">
        <f t="array" aca="1" ref="D1194" ca="1">+price2</f>
        <v>0</v>
      </c>
    </row>
    <row r="1195" spans="4:4" x14ac:dyDescent="0.2">
      <c r="D1195" s="42" cm="1">
        <f t="array" aca="1" ref="D1195" ca="1">+price2</f>
        <v>0</v>
      </c>
    </row>
    <row r="1196" spans="4:4" x14ac:dyDescent="0.2">
      <c r="D1196" s="42" cm="1">
        <f t="array" aca="1" ref="D1196" ca="1">+price2</f>
        <v>0</v>
      </c>
    </row>
    <row r="1197" spans="4:4" x14ac:dyDescent="0.2">
      <c r="D1197" s="42" cm="1">
        <f t="array" aca="1" ref="D1197" ca="1">+price2</f>
        <v>0</v>
      </c>
    </row>
    <row r="1198" spans="4:4" x14ac:dyDescent="0.2">
      <c r="D1198" s="42" cm="1">
        <f t="array" aca="1" ref="D1198" ca="1">+price2</f>
        <v>0</v>
      </c>
    </row>
    <row r="1199" spans="4:4" x14ac:dyDescent="0.2">
      <c r="D1199" s="42" cm="1">
        <f t="array" aca="1" ref="D1199" ca="1">+price2</f>
        <v>0</v>
      </c>
    </row>
    <row r="1200" spans="4:4" x14ac:dyDescent="0.2">
      <c r="D1200" s="42" cm="1">
        <f t="array" aca="1" ref="D1200" ca="1">+price2</f>
        <v>0</v>
      </c>
    </row>
    <row r="1201" spans="4:4" x14ac:dyDescent="0.2">
      <c r="D1201" s="42" cm="1">
        <f t="array" aca="1" ref="D1201" ca="1">+price2</f>
        <v>0</v>
      </c>
    </row>
    <row r="1202" spans="4:4" x14ac:dyDescent="0.2">
      <c r="D1202" s="42" cm="1">
        <f t="array" aca="1" ref="D1202" ca="1">+price2</f>
        <v>0</v>
      </c>
    </row>
    <row r="1203" spans="4:4" x14ac:dyDescent="0.2">
      <c r="D1203" s="42" cm="1">
        <f t="array" aca="1" ref="D1203" ca="1">+price2</f>
        <v>0</v>
      </c>
    </row>
    <row r="1204" spans="4:4" x14ac:dyDescent="0.2">
      <c r="D1204" s="42" cm="1">
        <f t="array" aca="1" ref="D1204" ca="1">+price2</f>
        <v>0</v>
      </c>
    </row>
    <row r="1205" spans="4:4" x14ac:dyDescent="0.2">
      <c r="D1205" s="42" cm="1">
        <f t="array" aca="1" ref="D1205" ca="1">+price2</f>
        <v>0</v>
      </c>
    </row>
    <row r="1206" spans="4:4" x14ac:dyDescent="0.2">
      <c r="D1206" s="42" cm="1">
        <f t="array" aca="1" ref="D1206" ca="1">+price2</f>
        <v>0</v>
      </c>
    </row>
    <row r="1207" spans="4:4" x14ac:dyDescent="0.2">
      <c r="D1207" s="42" cm="1">
        <f t="array" aca="1" ref="D1207" ca="1">+price2</f>
        <v>0</v>
      </c>
    </row>
    <row r="1208" spans="4:4" x14ac:dyDescent="0.2">
      <c r="D1208" s="42" cm="1">
        <f t="array" aca="1" ref="D1208" ca="1">+price2</f>
        <v>0</v>
      </c>
    </row>
    <row r="1209" spans="4:4" x14ac:dyDescent="0.2">
      <c r="D1209" s="42" cm="1">
        <f t="array" aca="1" ref="D1209" ca="1">+price2</f>
        <v>0</v>
      </c>
    </row>
    <row r="1210" spans="4:4" x14ac:dyDescent="0.2">
      <c r="D1210" s="42" cm="1">
        <f t="array" aca="1" ref="D1210" ca="1">+price2</f>
        <v>0</v>
      </c>
    </row>
    <row r="1211" spans="4:4" x14ac:dyDescent="0.2">
      <c r="D1211" s="42" cm="1">
        <f t="array" aca="1" ref="D1211" ca="1">+price2</f>
        <v>0</v>
      </c>
    </row>
    <row r="1212" spans="4:4" x14ac:dyDescent="0.2">
      <c r="D1212" s="42" cm="1">
        <f t="array" aca="1" ref="D1212" ca="1">+price2</f>
        <v>0</v>
      </c>
    </row>
    <row r="1213" spans="4:4" x14ac:dyDescent="0.2">
      <c r="D1213" s="42" cm="1">
        <f t="array" aca="1" ref="D1213" ca="1">+price2</f>
        <v>0</v>
      </c>
    </row>
    <row r="1214" spans="4:4" x14ac:dyDescent="0.2">
      <c r="D1214" s="42" cm="1">
        <f t="array" aca="1" ref="D1214" ca="1">+price2</f>
        <v>0</v>
      </c>
    </row>
    <row r="1215" spans="4:4" x14ac:dyDescent="0.2">
      <c r="D1215" s="42" cm="1">
        <f t="array" aca="1" ref="D1215" ca="1">+price2</f>
        <v>0</v>
      </c>
    </row>
    <row r="1216" spans="4:4" x14ac:dyDescent="0.2">
      <c r="D1216" s="42" cm="1">
        <f t="array" aca="1" ref="D1216" ca="1">+price2</f>
        <v>0</v>
      </c>
    </row>
    <row r="1217" spans="4:4" x14ac:dyDescent="0.2">
      <c r="D1217" s="42" cm="1">
        <f t="array" aca="1" ref="D1217" ca="1">+price2</f>
        <v>0</v>
      </c>
    </row>
    <row r="1218" spans="4:4" x14ac:dyDescent="0.2">
      <c r="D1218" s="42" cm="1">
        <f t="array" aca="1" ref="D1218" ca="1">+price2</f>
        <v>0</v>
      </c>
    </row>
    <row r="1219" spans="4:4" x14ac:dyDescent="0.2">
      <c r="D1219" s="42" cm="1">
        <f t="array" aca="1" ref="D1219" ca="1">+price2</f>
        <v>0</v>
      </c>
    </row>
    <row r="1220" spans="4:4" x14ac:dyDescent="0.2">
      <c r="D1220" s="42" cm="1">
        <f t="array" aca="1" ref="D1220" ca="1">+price2</f>
        <v>0</v>
      </c>
    </row>
    <row r="1221" spans="4:4" x14ac:dyDescent="0.2">
      <c r="D1221" s="42" cm="1">
        <f t="array" aca="1" ref="D1221" ca="1">+price2</f>
        <v>0</v>
      </c>
    </row>
    <row r="1222" spans="4:4" x14ac:dyDescent="0.2">
      <c r="D1222" s="42" cm="1">
        <f t="array" aca="1" ref="D1222" ca="1">+price2</f>
        <v>0</v>
      </c>
    </row>
    <row r="1223" spans="4:4" x14ac:dyDescent="0.2">
      <c r="D1223" s="42" cm="1">
        <f t="array" aca="1" ref="D1223" ca="1">+price2</f>
        <v>0</v>
      </c>
    </row>
    <row r="1224" spans="4:4" x14ac:dyDescent="0.2">
      <c r="D1224" s="42" cm="1">
        <f t="array" aca="1" ref="D1224" ca="1">+price2</f>
        <v>0</v>
      </c>
    </row>
    <row r="1225" spans="4:4" x14ac:dyDescent="0.2">
      <c r="D1225" s="42" cm="1">
        <f t="array" aca="1" ref="D1225" ca="1">+price2</f>
        <v>0</v>
      </c>
    </row>
    <row r="1226" spans="4:4" x14ac:dyDescent="0.2">
      <c r="D1226" s="42" cm="1">
        <f t="array" aca="1" ref="D1226" ca="1">+price2</f>
        <v>0</v>
      </c>
    </row>
    <row r="1227" spans="4:4" x14ac:dyDescent="0.2">
      <c r="D1227" s="42" cm="1">
        <f t="array" aca="1" ref="D1227" ca="1">+price2</f>
        <v>0</v>
      </c>
    </row>
    <row r="1228" spans="4:4" x14ac:dyDescent="0.2">
      <c r="D1228" s="42" cm="1">
        <f t="array" aca="1" ref="D1228" ca="1">+price2</f>
        <v>0</v>
      </c>
    </row>
    <row r="1229" spans="4:4" x14ac:dyDescent="0.2">
      <c r="D1229" s="42" cm="1">
        <f t="array" aca="1" ref="D1229" ca="1">+price2</f>
        <v>0</v>
      </c>
    </row>
    <row r="1230" spans="4:4" x14ac:dyDescent="0.2">
      <c r="D1230" s="42" cm="1">
        <f t="array" aca="1" ref="D1230" ca="1">+price2</f>
        <v>0</v>
      </c>
    </row>
    <row r="1231" spans="4:4" x14ac:dyDescent="0.2">
      <c r="D1231" s="42" cm="1">
        <f t="array" aca="1" ref="D1231" ca="1">+price2</f>
        <v>0</v>
      </c>
    </row>
    <row r="1232" spans="4:4" x14ac:dyDescent="0.2">
      <c r="D1232" s="42" cm="1">
        <f t="array" aca="1" ref="D1232" ca="1">+price2</f>
        <v>0</v>
      </c>
    </row>
    <row r="1233" spans="4:4" x14ac:dyDescent="0.2">
      <c r="D1233" s="42" cm="1">
        <f t="array" aca="1" ref="D1233" ca="1">+price2</f>
        <v>0</v>
      </c>
    </row>
    <row r="1234" spans="4:4" x14ac:dyDescent="0.2">
      <c r="D1234" s="42" cm="1">
        <f t="array" aca="1" ref="D1234" ca="1">+price2</f>
        <v>0</v>
      </c>
    </row>
    <row r="1235" spans="4:4" x14ac:dyDescent="0.2">
      <c r="D1235" s="42" cm="1">
        <f t="array" aca="1" ref="D1235" ca="1">+price2</f>
        <v>0</v>
      </c>
    </row>
    <row r="1236" spans="4:4" x14ac:dyDescent="0.2">
      <c r="D1236" s="42" cm="1">
        <f t="array" aca="1" ref="D1236" ca="1">+price2</f>
        <v>0</v>
      </c>
    </row>
    <row r="1237" spans="4:4" x14ac:dyDescent="0.2">
      <c r="D1237" s="42" cm="1">
        <f t="array" aca="1" ref="D1237" ca="1">+price2</f>
        <v>0</v>
      </c>
    </row>
    <row r="1238" spans="4:4" x14ac:dyDescent="0.2">
      <c r="D1238" s="42" cm="1">
        <f t="array" aca="1" ref="D1238" ca="1">+price2</f>
        <v>0</v>
      </c>
    </row>
    <row r="1239" spans="4:4" x14ac:dyDescent="0.2">
      <c r="D1239" s="42" cm="1">
        <f t="array" aca="1" ref="D1239" ca="1">+price2</f>
        <v>0</v>
      </c>
    </row>
    <row r="1240" spans="4:4" x14ac:dyDescent="0.2">
      <c r="D1240" s="42" cm="1">
        <f t="array" aca="1" ref="D1240" ca="1">+price2</f>
        <v>0</v>
      </c>
    </row>
    <row r="1241" spans="4:4" x14ac:dyDescent="0.2">
      <c r="D1241" s="42" cm="1">
        <f t="array" aca="1" ref="D1241" ca="1">+price2</f>
        <v>0</v>
      </c>
    </row>
    <row r="1242" spans="4:4" x14ac:dyDescent="0.2">
      <c r="D1242" s="42" cm="1">
        <f t="array" aca="1" ref="D1242" ca="1">+price2</f>
        <v>0</v>
      </c>
    </row>
    <row r="1243" spans="4:4" x14ac:dyDescent="0.2">
      <c r="D1243" s="42" cm="1">
        <f t="array" aca="1" ref="D1243" ca="1">+price2</f>
        <v>0</v>
      </c>
    </row>
    <row r="1244" spans="4:4" x14ac:dyDescent="0.2">
      <c r="D1244" s="42" cm="1">
        <f t="array" aca="1" ref="D1244" ca="1">+price2</f>
        <v>0</v>
      </c>
    </row>
    <row r="1245" spans="4:4" x14ac:dyDescent="0.2">
      <c r="D1245" s="42" cm="1">
        <f t="array" aca="1" ref="D1245" ca="1">+price2</f>
        <v>0</v>
      </c>
    </row>
    <row r="1246" spans="4:4" x14ac:dyDescent="0.2">
      <c r="D1246" s="42" cm="1">
        <f t="array" aca="1" ref="D1246" ca="1">+price2</f>
        <v>0</v>
      </c>
    </row>
    <row r="1247" spans="4:4" x14ac:dyDescent="0.2">
      <c r="D1247" s="42" cm="1">
        <f t="array" aca="1" ref="D1247" ca="1">+price2</f>
        <v>0</v>
      </c>
    </row>
    <row r="1248" spans="4:4" x14ac:dyDescent="0.2">
      <c r="D1248" s="42" cm="1">
        <f t="array" aca="1" ref="D1248" ca="1">+price2</f>
        <v>0</v>
      </c>
    </row>
    <row r="1249" spans="4:4" x14ac:dyDescent="0.2">
      <c r="D1249" s="42" cm="1">
        <f t="array" aca="1" ref="D1249" ca="1">+price2</f>
        <v>0</v>
      </c>
    </row>
    <row r="1250" spans="4:4" x14ac:dyDescent="0.2">
      <c r="D1250" s="42" cm="1">
        <f t="array" aca="1" ref="D1250" ca="1">+price2</f>
        <v>0</v>
      </c>
    </row>
    <row r="1251" spans="4:4" x14ac:dyDescent="0.2">
      <c r="D1251" s="42" cm="1">
        <f t="array" aca="1" ref="D1251" ca="1">+price2</f>
        <v>0</v>
      </c>
    </row>
    <row r="1252" spans="4:4" x14ac:dyDescent="0.2">
      <c r="D1252" s="42" cm="1">
        <f t="array" aca="1" ref="D1252" ca="1">+price2</f>
        <v>0</v>
      </c>
    </row>
    <row r="1253" spans="4:4" x14ac:dyDescent="0.2">
      <c r="D1253" s="42" cm="1">
        <f t="array" aca="1" ref="D1253" ca="1">+price2</f>
        <v>0</v>
      </c>
    </row>
    <row r="1254" spans="4:4" x14ac:dyDescent="0.2">
      <c r="D1254" s="42" cm="1">
        <f t="array" aca="1" ref="D1254" ca="1">+price2</f>
        <v>0</v>
      </c>
    </row>
    <row r="1255" spans="4:4" x14ac:dyDescent="0.2">
      <c r="D1255" s="42" cm="1">
        <f t="array" aca="1" ref="D1255" ca="1">+price2</f>
        <v>0</v>
      </c>
    </row>
    <row r="1256" spans="4:4" x14ac:dyDescent="0.2">
      <c r="D1256" s="42" cm="1">
        <f t="array" aca="1" ref="D1256" ca="1">+price2</f>
        <v>0</v>
      </c>
    </row>
    <row r="1257" spans="4:4" x14ac:dyDescent="0.2">
      <c r="D1257" s="42" cm="1">
        <f t="array" aca="1" ref="D1257" ca="1">+price2</f>
        <v>0</v>
      </c>
    </row>
    <row r="1258" spans="4:4" x14ac:dyDescent="0.2">
      <c r="D1258" s="42" cm="1">
        <f t="array" aca="1" ref="D1258" ca="1">+price2</f>
        <v>0</v>
      </c>
    </row>
    <row r="1259" spans="4:4" x14ac:dyDescent="0.2">
      <c r="D1259" s="42" cm="1">
        <f t="array" aca="1" ref="D1259" ca="1">+price2</f>
        <v>0</v>
      </c>
    </row>
    <row r="1260" spans="4:4" x14ac:dyDescent="0.2">
      <c r="D1260" s="42" cm="1">
        <f t="array" aca="1" ref="D1260" ca="1">+price2</f>
        <v>0</v>
      </c>
    </row>
    <row r="1261" spans="4:4" x14ac:dyDescent="0.2">
      <c r="D1261" s="42" cm="1">
        <f t="array" aca="1" ref="D1261" ca="1">+price2</f>
        <v>0</v>
      </c>
    </row>
    <row r="1262" spans="4:4" x14ac:dyDescent="0.2">
      <c r="D1262" s="42" cm="1">
        <f t="array" aca="1" ref="D1262" ca="1">+price2</f>
        <v>0</v>
      </c>
    </row>
    <row r="1263" spans="4:4" x14ac:dyDescent="0.2">
      <c r="D1263" s="42" cm="1">
        <f t="array" aca="1" ref="D1263" ca="1">+price2</f>
        <v>0</v>
      </c>
    </row>
    <row r="1264" spans="4:4" x14ac:dyDescent="0.2">
      <c r="D1264" s="42" cm="1">
        <f t="array" aca="1" ref="D1264" ca="1">+price2</f>
        <v>0</v>
      </c>
    </row>
    <row r="1265" spans="4:4" x14ac:dyDescent="0.2">
      <c r="D1265" s="42" cm="1">
        <f t="array" aca="1" ref="D1265" ca="1">+price2</f>
        <v>0</v>
      </c>
    </row>
    <row r="1266" spans="4:4" x14ac:dyDescent="0.2">
      <c r="D1266" s="42" cm="1">
        <f t="array" aca="1" ref="D1266" ca="1">+price2</f>
        <v>0</v>
      </c>
    </row>
    <row r="1267" spans="4:4" x14ac:dyDescent="0.2">
      <c r="D1267" s="42" cm="1">
        <f t="array" aca="1" ref="D1267" ca="1">+price2</f>
        <v>0</v>
      </c>
    </row>
    <row r="1268" spans="4:4" x14ac:dyDescent="0.2">
      <c r="D1268" s="42" cm="1">
        <f t="array" aca="1" ref="D1268" ca="1">+price2</f>
        <v>0</v>
      </c>
    </row>
    <row r="1269" spans="4:4" x14ac:dyDescent="0.2">
      <c r="D1269" s="42" cm="1">
        <f t="array" aca="1" ref="D1269" ca="1">+price2</f>
        <v>0</v>
      </c>
    </row>
    <row r="1270" spans="4:4" x14ac:dyDescent="0.2">
      <c r="D1270" s="42" cm="1">
        <f t="array" aca="1" ref="D1270" ca="1">+price2</f>
        <v>0</v>
      </c>
    </row>
    <row r="1271" spans="4:4" x14ac:dyDescent="0.2">
      <c r="D1271" s="42" cm="1">
        <f t="array" aca="1" ref="D1271" ca="1">+price2</f>
        <v>0</v>
      </c>
    </row>
    <row r="1272" spans="4:4" x14ac:dyDescent="0.2">
      <c r="D1272" s="42" cm="1">
        <f t="array" aca="1" ref="D1272" ca="1">+price2</f>
        <v>0</v>
      </c>
    </row>
    <row r="1273" spans="4:4" x14ac:dyDescent="0.2">
      <c r="D1273" s="42" cm="1">
        <f t="array" aca="1" ref="D1273" ca="1">+price2</f>
        <v>0</v>
      </c>
    </row>
    <row r="1274" spans="4:4" x14ac:dyDescent="0.2">
      <c r="D1274" s="42" cm="1">
        <f t="array" aca="1" ref="D1274" ca="1">+price2</f>
        <v>0</v>
      </c>
    </row>
    <row r="1275" spans="4:4" x14ac:dyDescent="0.2">
      <c r="D1275" s="42" cm="1">
        <f t="array" aca="1" ref="D1275" ca="1">+price2</f>
        <v>0</v>
      </c>
    </row>
    <row r="1276" spans="4:4" x14ac:dyDescent="0.2">
      <c r="D1276" s="42" cm="1">
        <f t="array" aca="1" ref="D1276" ca="1">+price2</f>
        <v>0</v>
      </c>
    </row>
    <row r="1277" spans="4:4" x14ac:dyDescent="0.2">
      <c r="D1277" s="42" cm="1">
        <f t="array" aca="1" ref="D1277" ca="1">+price2</f>
        <v>0</v>
      </c>
    </row>
    <row r="1278" spans="4:4" x14ac:dyDescent="0.2">
      <c r="D1278" s="42" cm="1">
        <f t="array" aca="1" ref="D1278" ca="1">+price2</f>
        <v>0</v>
      </c>
    </row>
    <row r="1279" spans="4:4" x14ac:dyDescent="0.2">
      <c r="D1279" s="42" cm="1">
        <f t="array" aca="1" ref="D1279" ca="1">+price2</f>
        <v>0</v>
      </c>
    </row>
    <row r="1280" spans="4:4" x14ac:dyDescent="0.2">
      <c r="D1280" s="42" cm="1">
        <f t="array" aca="1" ref="D1280" ca="1">+price2</f>
        <v>0</v>
      </c>
    </row>
    <row r="1281" spans="4:4" x14ac:dyDescent="0.2">
      <c r="D1281" s="42" cm="1">
        <f t="array" aca="1" ref="D1281" ca="1">+price2</f>
        <v>0</v>
      </c>
    </row>
    <row r="1282" spans="4:4" x14ac:dyDescent="0.2">
      <c r="D1282" s="42" cm="1">
        <f t="array" aca="1" ref="D1282" ca="1">+price2</f>
        <v>0</v>
      </c>
    </row>
    <row r="1283" spans="4:4" x14ac:dyDescent="0.2">
      <c r="D1283" s="42" cm="1">
        <f t="array" aca="1" ref="D1283" ca="1">+price2</f>
        <v>0</v>
      </c>
    </row>
    <row r="1284" spans="4:4" x14ac:dyDescent="0.2">
      <c r="D1284" s="42" cm="1">
        <f t="array" aca="1" ref="D1284" ca="1">+price2</f>
        <v>0</v>
      </c>
    </row>
    <row r="1285" spans="4:4" x14ac:dyDescent="0.2">
      <c r="D1285" s="42" cm="1">
        <f t="array" aca="1" ref="D1285" ca="1">+price2</f>
        <v>0</v>
      </c>
    </row>
    <row r="1286" spans="4:4" x14ac:dyDescent="0.2">
      <c r="D1286" s="42" cm="1">
        <f t="array" aca="1" ref="D1286" ca="1">+price2</f>
        <v>0</v>
      </c>
    </row>
    <row r="1287" spans="4:4" x14ac:dyDescent="0.2">
      <c r="D1287" s="42" cm="1">
        <f t="array" aca="1" ref="D1287" ca="1">+price2</f>
        <v>0</v>
      </c>
    </row>
    <row r="1288" spans="4:4" x14ac:dyDescent="0.2">
      <c r="D1288" s="42" cm="1">
        <f t="array" aca="1" ref="D1288" ca="1">+price2</f>
        <v>0</v>
      </c>
    </row>
    <row r="1289" spans="4:4" x14ac:dyDescent="0.2">
      <c r="D1289" s="42" cm="1">
        <f t="array" aca="1" ref="D1289" ca="1">+price2</f>
        <v>0</v>
      </c>
    </row>
    <row r="1290" spans="4:4" x14ac:dyDescent="0.2">
      <c r="D1290" s="42" cm="1">
        <f t="array" aca="1" ref="D1290" ca="1">+price2</f>
        <v>0</v>
      </c>
    </row>
    <row r="1291" spans="4:4" x14ac:dyDescent="0.2">
      <c r="D1291" s="42" cm="1">
        <f t="array" aca="1" ref="D1291" ca="1">+price2</f>
        <v>0</v>
      </c>
    </row>
    <row r="1292" spans="4:4" x14ac:dyDescent="0.2">
      <c r="D1292" s="42" cm="1">
        <f t="array" aca="1" ref="D1292" ca="1">+price2</f>
        <v>0</v>
      </c>
    </row>
    <row r="1293" spans="4:4" x14ac:dyDescent="0.2">
      <c r="D1293" s="42" cm="1">
        <f t="array" aca="1" ref="D1293" ca="1">+price2</f>
        <v>0</v>
      </c>
    </row>
    <row r="1294" spans="4:4" x14ac:dyDescent="0.2">
      <c r="D1294" s="42" cm="1">
        <f t="array" aca="1" ref="D1294" ca="1">+price2</f>
        <v>0</v>
      </c>
    </row>
    <row r="1295" spans="4:4" x14ac:dyDescent="0.2">
      <c r="D1295" s="42" cm="1">
        <f t="array" aca="1" ref="D1295" ca="1">+price2</f>
        <v>0</v>
      </c>
    </row>
    <row r="1296" spans="4:4" x14ac:dyDescent="0.2">
      <c r="D1296" s="42" cm="1">
        <f t="array" aca="1" ref="D1296" ca="1">+price2</f>
        <v>0</v>
      </c>
    </row>
    <row r="1297" spans="4:4" x14ac:dyDescent="0.2">
      <c r="D1297" s="42" cm="1">
        <f t="array" aca="1" ref="D1297" ca="1">+price2</f>
        <v>0</v>
      </c>
    </row>
    <row r="1298" spans="4:4" x14ac:dyDescent="0.2">
      <c r="D1298" s="42" cm="1">
        <f t="array" aca="1" ref="D1298" ca="1">+price2</f>
        <v>0</v>
      </c>
    </row>
    <row r="1299" spans="4:4" x14ac:dyDescent="0.2">
      <c r="D1299" s="42" cm="1">
        <f t="array" aca="1" ref="D1299" ca="1">+price2</f>
        <v>0</v>
      </c>
    </row>
    <row r="1300" spans="4:4" x14ac:dyDescent="0.2">
      <c r="D1300" s="42" cm="1">
        <f t="array" aca="1" ref="D1300" ca="1">+price2</f>
        <v>0</v>
      </c>
    </row>
    <row r="1301" spans="4:4" x14ac:dyDescent="0.2">
      <c r="D1301" s="42" cm="1">
        <f t="array" aca="1" ref="D1301" ca="1">+price2</f>
        <v>0</v>
      </c>
    </row>
    <row r="1302" spans="4:4" x14ac:dyDescent="0.2">
      <c r="D1302" s="42" cm="1">
        <f t="array" aca="1" ref="D1302" ca="1">+price2</f>
        <v>0</v>
      </c>
    </row>
    <row r="1303" spans="4:4" x14ac:dyDescent="0.2">
      <c r="D1303" s="42" cm="1">
        <f t="array" aca="1" ref="D1303" ca="1">+price2</f>
        <v>0</v>
      </c>
    </row>
    <row r="1304" spans="4:4" x14ac:dyDescent="0.2">
      <c r="D1304" s="42" cm="1">
        <f t="array" aca="1" ref="D1304" ca="1">+price2</f>
        <v>0</v>
      </c>
    </row>
    <row r="1305" spans="4:4" x14ac:dyDescent="0.2">
      <c r="D1305" s="42" cm="1">
        <f t="array" aca="1" ref="D1305" ca="1">+price2</f>
        <v>0</v>
      </c>
    </row>
    <row r="1306" spans="4:4" x14ac:dyDescent="0.2">
      <c r="D1306" s="42" cm="1">
        <f t="array" aca="1" ref="D1306" ca="1">+price2</f>
        <v>0</v>
      </c>
    </row>
    <row r="1307" spans="4:4" x14ac:dyDescent="0.2">
      <c r="D1307" s="42" cm="1">
        <f t="array" aca="1" ref="D1307" ca="1">+price2</f>
        <v>0</v>
      </c>
    </row>
    <row r="1308" spans="4:4" x14ac:dyDescent="0.2">
      <c r="D1308" s="42" cm="1">
        <f t="array" aca="1" ref="D1308" ca="1">+price2</f>
        <v>0</v>
      </c>
    </row>
    <row r="1309" spans="4:4" x14ac:dyDescent="0.2">
      <c r="D1309" s="42" cm="1">
        <f t="array" aca="1" ref="D1309" ca="1">+price2</f>
        <v>0</v>
      </c>
    </row>
    <row r="1310" spans="4:4" x14ac:dyDescent="0.2">
      <c r="D1310" s="42" cm="1">
        <f t="array" aca="1" ref="D1310" ca="1">+price2</f>
        <v>0</v>
      </c>
    </row>
    <row r="1311" spans="4:4" x14ac:dyDescent="0.2">
      <c r="D1311" s="42" cm="1">
        <f t="array" aca="1" ref="D1311" ca="1">+price2</f>
        <v>0</v>
      </c>
    </row>
    <row r="1312" spans="4:4" x14ac:dyDescent="0.2">
      <c r="D1312" s="42" cm="1">
        <f t="array" aca="1" ref="D1312" ca="1">+price2</f>
        <v>0</v>
      </c>
    </row>
    <row r="1313" spans="4:4" x14ac:dyDescent="0.2">
      <c r="D1313" s="42" cm="1">
        <f t="array" aca="1" ref="D1313" ca="1">+price2</f>
        <v>0</v>
      </c>
    </row>
    <row r="1314" spans="4:4" x14ac:dyDescent="0.2">
      <c r="D1314" s="42" cm="1">
        <f t="array" aca="1" ref="D1314" ca="1">+price2</f>
        <v>0</v>
      </c>
    </row>
    <row r="1315" spans="4:4" x14ac:dyDescent="0.2">
      <c r="D1315" s="42" cm="1">
        <f t="array" aca="1" ref="D1315" ca="1">+price2</f>
        <v>0</v>
      </c>
    </row>
    <row r="1316" spans="4:4" x14ac:dyDescent="0.2">
      <c r="D1316" s="42" cm="1">
        <f t="array" aca="1" ref="D1316" ca="1">+price2</f>
        <v>0</v>
      </c>
    </row>
    <row r="1317" spans="4:4" x14ac:dyDescent="0.2">
      <c r="D1317" s="42" cm="1">
        <f t="array" aca="1" ref="D1317" ca="1">+price2</f>
        <v>0</v>
      </c>
    </row>
    <row r="1318" spans="4:4" x14ac:dyDescent="0.2">
      <c r="D1318" s="42" cm="1">
        <f t="array" aca="1" ref="D1318" ca="1">+price2</f>
        <v>0</v>
      </c>
    </row>
    <row r="1319" spans="4:4" x14ac:dyDescent="0.2">
      <c r="D1319" s="42" cm="1">
        <f t="array" aca="1" ref="D1319" ca="1">+price2</f>
        <v>0</v>
      </c>
    </row>
    <row r="1320" spans="4:4" x14ac:dyDescent="0.2">
      <c r="D1320" s="42" cm="1">
        <f t="array" aca="1" ref="D1320" ca="1">+price2</f>
        <v>0</v>
      </c>
    </row>
    <row r="1321" spans="4:4" x14ac:dyDescent="0.2">
      <c r="D1321" s="42" cm="1">
        <f t="array" aca="1" ref="D1321" ca="1">+price2</f>
        <v>0</v>
      </c>
    </row>
    <row r="1322" spans="4:4" x14ac:dyDescent="0.2">
      <c r="D1322" s="42" cm="1">
        <f t="array" aca="1" ref="D1322" ca="1">+price2</f>
        <v>0</v>
      </c>
    </row>
    <row r="1323" spans="4:4" x14ac:dyDescent="0.2">
      <c r="D1323" s="42" cm="1">
        <f t="array" aca="1" ref="D1323" ca="1">+price2</f>
        <v>0</v>
      </c>
    </row>
    <row r="1324" spans="4:4" x14ac:dyDescent="0.2">
      <c r="D1324" s="42" cm="1">
        <f t="array" aca="1" ref="D1324" ca="1">+price2</f>
        <v>0</v>
      </c>
    </row>
    <row r="1325" spans="4:4" x14ac:dyDescent="0.2">
      <c r="D1325" s="42" cm="1">
        <f t="array" aca="1" ref="D1325" ca="1">+price2</f>
        <v>0</v>
      </c>
    </row>
    <row r="1326" spans="4:4" x14ac:dyDescent="0.2">
      <c r="D1326" s="42" cm="1">
        <f t="array" aca="1" ref="D1326" ca="1">+price2</f>
        <v>0</v>
      </c>
    </row>
    <row r="1327" spans="4:4" x14ac:dyDescent="0.2">
      <c r="D1327" s="42" cm="1">
        <f t="array" aca="1" ref="D1327" ca="1">+price2</f>
        <v>0</v>
      </c>
    </row>
    <row r="1328" spans="4:4" x14ac:dyDescent="0.2">
      <c r="D1328" s="42" cm="1">
        <f t="array" aca="1" ref="D1328" ca="1">+price2</f>
        <v>0</v>
      </c>
    </row>
    <row r="1329" spans="4:4" x14ac:dyDescent="0.2">
      <c r="D1329" s="42" cm="1">
        <f t="array" aca="1" ref="D1329" ca="1">+price2</f>
        <v>0</v>
      </c>
    </row>
    <row r="1330" spans="4:4" x14ac:dyDescent="0.2">
      <c r="D1330" s="42" cm="1">
        <f t="array" aca="1" ref="D1330" ca="1">+price2</f>
        <v>0</v>
      </c>
    </row>
    <row r="1331" spans="4:4" x14ac:dyDescent="0.2">
      <c r="D1331" s="42" cm="1">
        <f t="array" aca="1" ref="D1331" ca="1">+price2</f>
        <v>0</v>
      </c>
    </row>
    <row r="1332" spans="4:4" x14ac:dyDescent="0.2">
      <c r="D1332" s="42" cm="1">
        <f t="array" aca="1" ref="D1332" ca="1">+price2</f>
        <v>0</v>
      </c>
    </row>
    <row r="1333" spans="4:4" x14ac:dyDescent="0.2">
      <c r="D1333" s="42" cm="1">
        <f t="array" aca="1" ref="D1333" ca="1">+price2</f>
        <v>0</v>
      </c>
    </row>
    <row r="1334" spans="4:4" x14ac:dyDescent="0.2">
      <c r="D1334" s="42" cm="1">
        <f t="array" aca="1" ref="D1334" ca="1">+price2</f>
        <v>0</v>
      </c>
    </row>
    <row r="1335" spans="4:4" x14ac:dyDescent="0.2">
      <c r="D1335" s="42" cm="1">
        <f t="array" aca="1" ref="D1335" ca="1">+price2</f>
        <v>0</v>
      </c>
    </row>
    <row r="1336" spans="4:4" x14ac:dyDescent="0.2">
      <c r="D1336" s="42" cm="1">
        <f t="array" aca="1" ref="D1336" ca="1">+price2</f>
        <v>0</v>
      </c>
    </row>
    <row r="1337" spans="4:4" x14ac:dyDescent="0.2">
      <c r="D1337" s="42" cm="1">
        <f t="array" aca="1" ref="D1337" ca="1">+price2</f>
        <v>0</v>
      </c>
    </row>
    <row r="1338" spans="4:4" x14ac:dyDescent="0.2">
      <c r="D1338" s="42" cm="1">
        <f t="array" aca="1" ref="D1338" ca="1">+price2</f>
        <v>0</v>
      </c>
    </row>
    <row r="1339" spans="4:4" x14ac:dyDescent="0.2">
      <c r="D1339" s="42" cm="1">
        <f t="array" aca="1" ref="D1339" ca="1">+price2</f>
        <v>0</v>
      </c>
    </row>
    <row r="1340" spans="4:4" x14ac:dyDescent="0.2">
      <c r="D1340" s="42" cm="1">
        <f t="array" aca="1" ref="D1340" ca="1">+price2</f>
        <v>0</v>
      </c>
    </row>
    <row r="1341" spans="4:4" x14ac:dyDescent="0.2">
      <c r="D1341" s="42" cm="1">
        <f t="array" aca="1" ref="D1341" ca="1">+price2</f>
        <v>0</v>
      </c>
    </row>
    <row r="1342" spans="4:4" x14ac:dyDescent="0.2">
      <c r="D1342" s="42" cm="1">
        <f t="array" aca="1" ref="D1342" ca="1">+price2</f>
        <v>0</v>
      </c>
    </row>
    <row r="1343" spans="4:4" x14ac:dyDescent="0.2">
      <c r="D1343" s="42" cm="1">
        <f t="array" aca="1" ref="D1343" ca="1">+price2</f>
        <v>0</v>
      </c>
    </row>
    <row r="1344" spans="4:4" x14ac:dyDescent="0.2">
      <c r="D1344" s="42" cm="1">
        <f t="array" aca="1" ref="D1344" ca="1">+price2</f>
        <v>0</v>
      </c>
    </row>
    <row r="1345" spans="4:4" x14ac:dyDescent="0.2">
      <c r="D1345" s="42" cm="1">
        <f t="array" aca="1" ref="D1345" ca="1">+price2</f>
        <v>0</v>
      </c>
    </row>
    <row r="1346" spans="4:4" x14ac:dyDescent="0.2">
      <c r="D1346" s="42" cm="1">
        <f t="array" aca="1" ref="D1346" ca="1">+price2</f>
        <v>0</v>
      </c>
    </row>
    <row r="1347" spans="4:4" x14ac:dyDescent="0.2">
      <c r="D1347" s="42" cm="1">
        <f t="array" aca="1" ref="D1347" ca="1">+price2</f>
        <v>0</v>
      </c>
    </row>
    <row r="1348" spans="4:4" x14ac:dyDescent="0.2">
      <c r="D1348" s="42" cm="1">
        <f t="array" aca="1" ref="D1348" ca="1">+price2</f>
        <v>0</v>
      </c>
    </row>
    <row r="1349" spans="4:4" x14ac:dyDescent="0.2">
      <c r="D1349" s="42" cm="1">
        <f t="array" aca="1" ref="D1349" ca="1">+price2</f>
        <v>0</v>
      </c>
    </row>
    <row r="1350" spans="4:4" x14ac:dyDescent="0.2">
      <c r="D1350" s="42" cm="1">
        <f t="array" aca="1" ref="D1350" ca="1">+price2</f>
        <v>0</v>
      </c>
    </row>
    <row r="1351" spans="4:4" x14ac:dyDescent="0.2">
      <c r="D1351" s="42" cm="1">
        <f t="array" aca="1" ref="D1351" ca="1">+price2</f>
        <v>0</v>
      </c>
    </row>
    <row r="1352" spans="4:4" x14ac:dyDescent="0.2">
      <c r="D1352" s="42" cm="1">
        <f t="array" aca="1" ref="D1352" ca="1">+price2</f>
        <v>0</v>
      </c>
    </row>
    <row r="1353" spans="4:4" x14ac:dyDescent="0.2">
      <c r="D1353" s="42" cm="1">
        <f t="array" aca="1" ref="D1353" ca="1">+price2</f>
        <v>0</v>
      </c>
    </row>
    <row r="1354" spans="4:4" x14ac:dyDescent="0.2">
      <c r="D1354" s="42" cm="1">
        <f t="array" aca="1" ref="D1354" ca="1">+price2</f>
        <v>0</v>
      </c>
    </row>
    <row r="1355" spans="4:4" x14ac:dyDescent="0.2">
      <c r="D1355" s="42" cm="1">
        <f t="array" aca="1" ref="D1355" ca="1">+price2</f>
        <v>0</v>
      </c>
    </row>
    <row r="1356" spans="4:4" x14ac:dyDescent="0.2">
      <c r="D1356" s="42" cm="1">
        <f t="array" aca="1" ref="D1356" ca="1">+price2</f>
        <v>0</v>
      </c>
    </row>
    <row r="1357" spans="4:4" x14ac:dyDescent="0.2">
      <c r="D1357" s="42" cm="1">
        <f t="array" aca="1" ref="D1357" ca="1">+price2</f>
        <v>0</v>
      </c>
    </row>
    <row r="1358" spans="4:4" x14ac:dyDescent="0.2">
      <c r="D1358" s="42" cm="1">
        <f t="array" aca="1" ref="D1358" ca="1">+price2</f>
        <v>0</v>
      </c>
    </row>
    <row r="1359" spans="4:4" x14ac:dyDescent="0.2">
      <c r="D1359" s="42" cm="1">
        <f t="array" aca="1" ref="D1359" ca="1">+price2</f>
        <v>0</v>
      </c>
    </row>
    <row r="1360" spans="4:4" x14ac:dyDescent="0.2">
      <c r="D1360" s="42" cm="1">
        <f t="array" aca="1" ref="D1360" ca="1">+price2</f>
        <v>0</v>
      </c>
    </row>
    <row r="1361" spans="4:4" x14ac:dyDescent="0.2">
      <c r="D1361" s="42" cm="1">
        <f t="array" aca="1" ref="D1361" ca="1">+price2</f>
        <v>0</v>
      </c>
    </row>
    <row r="1362" spans="4:4" x14ac:dyDescent="0.2">
      <c r="D1362" s="42" cm="1">
        <f t="array" aca="1" ref="D1362" ca="1">+price2</f>
        <v>0</v>
      </c>
    </row>
    <row r="1363" spans="4:4" x14ac:dyDescent="0.2">
      <c r="D1363" s="42" cm="1">
        <f t="array" aca="1" ref="D1363" ca="1">+price2</f>
        <v>0</v>
      </c>
    </row>
    <row r="1364" spans="4:4" x14ac:dyDescent="0.2">
      <c r="D1364" s="42" cm="1">
        <f t="array" aca="1" ref="D1364" ca="1">+price2</f>
        <v>0</v>
      </c>
    </row>
    <row r="1365" spans="4:4" x14ac:dyDescent="0.2">
      <c r="D1365" s="42" cm="1">
        <f t="array" aca="1" ref="D1365" ca="1">+price2</f>
        <v>0</v>
      </c>
    </row>
    <row r="1366" spans="4:4" x14ac:dyDescent="0.2">
      <c r="D1366" s="42" cm="1">
        <f t="array" aca="1" ref="D1366" ca="1">+price2</f>
        <v>0</v>
      </c>
    </row>
    <row r="1367" spans="4:4" x14ac:dyDescent="0.2">
      <c r="D1367" s="42" cm="1">
        <f t="array" aca="1" ref="D1367" ca="1">+price2</f>
        <v>0</v>
      </c>
    </row>
    <row r="1368" spans="4:4" x14ac:dyDescent="0.2">
      <c r="D1368" s="42" cm="1">
        <f t="array" aca="1" ref="D1368" ca="1">+price2</f>
        <v>0</v>
      </c>
    </row>
    <row r="1369" spans="4:4" x14ac:dyDescent="0.2">
      <c r="D1369" s="42" cm="1">
        <f t="array" aca="1" ref="D1369" ca="1">+price2</f>
        <v>0</v>
      </c>
    </row>
    <row r="1370" spans="4:4" x14ac:dyDescent="0.2">
      <c r="D1370" s="42" cm="1">
        <f t="array" aca="1" ref="D1370" ca="1">+price2</f>
        <v>0</v>
      </c>
    </row>
    <row r="1371" spans="4:4" x14ac:dyDescent="0.2">
      <c r="D1371" s="42" cm="1">
        <f t="array" aca="1" ref="D1371" ca="1">+price2</f>
        <v>0</v>
      </c>
    </row>
    <row r="1372" spans="4:4" x14ac:dyDescent="0.2">
      <c r="D1372" s="42" cm="1">
        <f t="array" aca="1" ref="D1372" ca="1">+price2</f>
        <v>0</v>
      </c>
    </row>
    <row r="1373" spans="4:4" x14ac:dyDescent="0.2">
      <c r="D1373" s="42" cm="1">
        <f t="array" aca="1" ref="D1373" ca="1">+price2</f>
        <v>0</v>
      </c>
    </row>
    <row r="1374" spans="4:4" x14ac:dyDescent="0.2">
      <c r="D1374" s="42" cm="1">
        <f t="array" aca="1" ref="D1374" ca="1">+price2</f>
        <v>0</v>
      </c>
    </row>
    <row r="1375" spans="4:4" x14ac:dyDescent="0.2">
      <c r="D1375" s="42" cm="1">
        <f t="array" aca="1" ref="D1375" ca="1">+price2</f>
        <v>0</v>
      </c>
    </row>
    <row r="1376" spans="4:4" x14ac:dyDescent="0.2">
      <c r="D1376" s="42" cm="1">
        <f t="array" aca="1" ref="D1376" ca="1">+price2</f>
        <v>0</v>
      </c>
    </row>
    <row r="1377" spans="4:4" x14ac:dyDescent="0.2">
      <c r="D1377" s="42" cm="1">
        <f t="array" aca="1" ref="D1377" ca="1">+price2</f>
        <v>0</v>
      </c>
    </row>
    <row r="1378" spans="4:4" x14ac:dyDescent="0.2">
      <c r="D1378" s="42" cm="1">
        <f t="array" aca="1" ref="D1378" ca="1">+price2</f>
        <v>0</v>
      </c>
    </row>
    <row r="1379" spans="4:4" x14ac:dyDescent="0.2">
      <c r="D1379" s="42" cm="1">
        <f t="array" aca="1" ref="D1379" ca="1">+price2</f>
        <v>0</v>
      </c>
    </row>
    <row r="1380" spans="4:4" x14ac:dyDescent="0.2">
      <c r="D1380" s="42" cm="1">
        <f t="array" aca="1" ref="D1380" ca="1">+price2</f>
        <v>0</v>
      </c>
    </row>
    <row r="1381" spans="4:4" x14ac:dyDescent="0.2">
      <c r="D1381" s="42" cm="1">
        <f t="array" aca="1" ref="D1381" ca="1">+price2</f>
        <v>0</v>
      </c>
    </row>
    <row r="1382" spans="4:4" x14ac:dyDescent="0.2">
      <c r="D1382" s="42" cm="1">
        <f t="array" aca="1" ref="D1382" ca="1">+price2</f>
        <v>0</v>
      </c>
    </row>
    <row r="1383" spans="4:4" x14ac:dyDescent="0.2">
      <c r="D1383" s="42" cm="1">
        <f t="array" aca="1" ref="D1383" ca="1">+price2</f>
        <v>0</v>
      </c>
    </row>
    <row r="1384" spans="4:4" x14ac:dyDescent="0.2">
      <c r="D1384" s="42" cm="1">
        <f t="array" aca="1" ref="D1384" ca="1">+price2</f>
        <v>0</v>
      </c>
    </row>
    <row r="1385" spans="4:4" x14ac:dyDescent="0.2">
      <c r="D1385" s="42" cm="1">
        <f t="array" aca="1" ref="D1385" ca="1">+price2</f>
        <v>0</v>
      </c>
    </row>
    <row r="1386" spans="4:4" x14ac:dyDescent="0.2">
      <c r="D1386" s="42" cm="1">
        <f t="array" aca="1" ref="D1386" ca="1">+price2</f>
        <v>0</v>
      </c>
    </row>
    <row r="1387" spans="4:4" x14ac:dyDescent="0.2">
      <c r="D1387" s="42" cm="1">
        <f t="array" aca="1" ref="D1387" ca="1">+price2</f>
        <v>0</v>
      </c>
    </row>
    <row r="1388" spans="4:4" x14ac:dyDescent="0.2">
      <c r="D1388" s="42" cm="1">
        <f t="array" aca="1" ref="D1388" ca="1">+price2</f>
        <v>0</v>
      </c>
    </row>
    <row r="1389" spans="4:4" x14ac:dyDescent="0.2">
      <c r="D1389" s="42" cm="1">
        <f t="array" aca="1" ref="D1389" ca="1">+price2</f>
        <v>0</v>
      </c>
    </row>
    <row r="1390" spans="4:4" x14ac:dyDescent="0.2">
      <c r="D1390" s="42" cm="1">
        <f t="array" aca="1" ref="D1390" ca="1">+price2</f>
        <v>0</v>
      </c>
    </row>
    <row r="1391" spans="4:4" x14ac:dyDescent="0.2">
      <c r="D1391" s="42" cm="1">
        <f t="array" aca="1" ref="D1391" ca="1">+price2</f>
        <v>0</v>
      </c>
    </row>
    <row r="1392" spans="4:4" x14ac:dyDescent="0.2">
      <c r="D1392" s="42" cm="1">
        <f t="array" aca="1" ref="D1392" ca="1">+price2</f>
        <v>0</v>
      </c>
    </row>
    <row r="1393" spans="4:4" x14ac:dyDescent="0.2">
      <c r="D1393" s="42" cm="1">
        <f t="array" aca="1" ref="D1393" ca="1">+price2</f>
        <v>0</v>
      </c>
    </row>
    <row r="1394" spans="4:4" x14ac:dyDescent="0.2">
      <c r="D1394" s="42" cm="1">
        <f t="array" aca="1" ref="D1394" ca="1">+price2</f>
        <v>0</v>
      </c>
    </row>
    <row r="1395" spans="4:4" x14ac:dyDescent="0.2">
      <c r="D1395" s="42" cm="1">
        <f t="array" aca="1" ref="D1395" ca="1">+price2</f>
        <v>0</v>
      </c>
    </row>
    <row r="1396" spans="4:4" x14ac:dyDescent="0.2">
      <c r="D1396" s="42" cm="1">
        <f t="array" aca="1" ref="D1396" ca="1">+price2</f>
        <v>0</v>
      </c>
    </row>
    <row r="1397" spans="4:4" x14ac:dyDescent="0.2">
      <c r="D1397" s="42" cm="1">
        <f t="array" aca="1" ref="D1397" ca="1">+price2</f>
        <v>0</v>
      </c>
    </row>
    <row r="1398" spans="4:4" x14ac:dyDescent="0.2">
      <c r="D1398" s="42" cm="1">
        <f t="array" aca="1" ref="D1398" ca="1">+price2</f>
        <v>0</v>
      </c>
    </row>
    <row r="1399" spans="4:4" x14ac:dyDescent="0.2">
      <c r="D1399" s="42" cm="1">
        <f t="array" aca="1" ref="D1399" ca="1">+price2</f>
        <v>0</v>
      </c>
    </row>
    <row r="1400" spans="4:4" x14ac:dyDescent="0.2">
      <c r="D1400" s="42" cm="1">
        <f t="array" aca="1" ref="D1400" ca="1">+price2</f>
        <v>0</v>
      </c>
    </row>
    <row r="1401" spans="4:4" x14ac:dyDescent="0.2">
      <c r="D1401" s="42" cm="1">
        <f t="array" aca="1" ref="D1401" ca="1">+price2</f>
        <v>0</v>
      </c>
    </row>
    <row r="1402" spans="4:4" x14ac:dyDescent="0.2">
      <c r="D1402" s="42" cm="1">
        <f t="array" aca="1" ref="D1402" ca="1">+price2</f>
        <v>0</v>
      </c>
    </row>
    <row r="1403" spans="4:4" x14ac:dyDescent="0.2">
      <c r="D1403" s="42" cm="1">
        <f t="array" aca="1" ref="D1403" ca="1">+price2</f>
        <v>0</v>
      </c>
    </row>
    <row r="1404" spans="4:4" x14ac:dyDescent="0.2">
      <c r="D1404" s="42" cm="1">
        <f t="array" aca="1" ref="D1404" ca="1">+price2</f>
        <v>0</v>
      </c>
    </row>
    <row r="1405" spans="4:4" x14ac:dyDescent="0.2">
      <c r="D1405" s="42" cm="1">
        <f t="array" aca="1" ref="D1405" ca="1">+price2</f>
        <v>0</v>
      </c>
    </row>
    <row r="1406" spans="4:4" x14ac:dyDescent="0.2">
      <c r="D1406" s="42" cm="1">
        <f t="array" aca="1" ref="D1406" ca="1">+price2</f>
        <v>0</v>
      </c>
    </row>
    <row r="1407" spans="4:4" x14ac:dyDescent="0.2">
      <c r="D1407" s="42" cm="1">
        <f t="array" aca="1" ref="D1407" ca="1">+price2</f>
        <v>0</v>
      </c>
    </row>
    <row r="1408" spans="4:4" x14ac:dyDescent="0.2">
      <c r="D1408" s="42" cm="1">
        <f t="array" aca="1" ref="D1408" ca="1">+price2</f>
        <v>0</v>
      </c>
    </row>
    <row r="1409" spans="4:4" x14ac:dyDescent="0.2">
      <c r="D1409" s="42" cm="1">
        <f t="array" aca="1" ref="D1409" ca="1">+price2</f>
        <v>0</v>
      </c>
    </row>
    <row r="1410" spans="4:4" x14ac:dyDescent="0.2">
      <c r="D1410" s="42" cm="1">
        <f t="array" aca="1" ref="D1410" ca="1">+price2</f>
        <v>0</v>
      </c>
    </row>
    <row r="1411" spans="4:4" x14ac:dyDescent="0.2">
      <c r="D1411" s="42" cm="1">
        <f t="array" aca="1" ref="D1411" ca="1">+price2</f>
        <v>0</v>
      </c>
    </row>
    <row r="1412" spans="4:4" x14ac:dyDescent="0.2">
      <c r="D1412" s="42" cm="1">
        <f t="array" aca="1" ref="D1412" ca="1">+price2</f>
        <v>0</v>
      </c>
    </row>
    <row r="1413" spans="4:4" x14ac:dyDescent="0.2">
      <c r="D1413" s="42" cm="1">
        <f t="array" aca="1" ref="D1413" ca="1">+price2</f>
        <v>0</v>
      </c>
    </row>
    <row r="1414" spans="4:4" x14ac:dyDescent="0.2">
      <c r="D1414" s="42" cm="1">
        <f t="array" aca="1" ref="D1414" ca="1">+price2</f>
        <v>0</v>
      </c>
    </row>
    <row r="1415" spans="4:4" x14ac:dyDescent="0.2">
      <c r="D1415" s="42" cm="1">
        <f t="array" aca="1" ref="D1415" ca="1">+price2</f>
        <v>0</v>
      </c>
    </row>
    <row r="1416" spans="4:4" x14ac:dyDescent="0.2">
      <c r="D1416" s="42" cm="1">
        <f t="array" aca="1" ref="D1416" ca="1">+price2</f>
        <v>0</v>
      </c>
    </row>
    <row r="1417" spans="4:4" x14ac:dyDescent="0.2">
      <c r="D1417" s="42" cm="1">
        <f t="array" aca="1" ref="D1417" ca="1">+price2</f>
        <v>0</v>
      </c>
    </row>
    <row r="1418" spans="4:4" x14ac:dyDescent="0.2">
      <c r="D1418" s="42" cm="1">
        <f t="array" aca="1" ref="D1418" ca="1">+price2</f>
        <v>0</v>
      </c>
    </row>
    <row r="1419" spans="4:4" x14ac:dyDescent="0.2">
      <c r="D1419" s="42" cm="1">
        <f t="array" aca="1" ref="D1419" ca="1">+price2</f>
        <v>0</v>
      </c>
    </row>
    <row r="1420" spans="4:4" x14ac:dyDescent="0.2">
      <c r="D1420" s="42" cm="1">
        <f t="array" aca="1" ref="D1420" ca="1">+price2</f>
        <v>0</v>
      </c>
    </row>
    <row r="1421" spans="4:4" x14ac:dyDescent="0.2">
      <c r="D1421" s="42" cm="1">
        <f t="array" aca="1" ref="D1421" ca="1">+price2</f>
        <v>0</v>
      </c>
    </row>
    <row r="1422" spans="4:4" x14ac:dyDescent="0.2">
      <c r="D1422" s="42" cm="1">
        <f t="array" aca="1" ref="D1422" ca="1">+price2</f>
        <v>0</v>
      </c>
    </row>
    <row r="1423" spans="4:4" x14ac:dyDescent="0.2">
      <c r="D1423" s="42" cm="1">
        <f t="array" aca="1" ref="D1423" ca="1">+price2</f>
        <v>0</v>
      </c>
    </row>
    <row r="1424" spans="4:4" x14ac:dyDescent="0.2">
      <c r="D1424" s="42" cm="1">
        <f t="array" aca="1" ref="D1424" ca="1">+price2</f>
        <v>0</v>
      </c>
    </row>
    <row r="1425" spans="4:4" x14ac:dyDescent="0.2">
      <c r="D1425" s="42" cm="1">
        <f t="array" aca="1" ref="D1425" ca="1">+price2</f>
        <v>0</v>
      </c>
    </row>
    <row r="1426" spans="4:4" x14ac:dyDescent="0.2">
      <c r="D1426" s="42" cm="1">
        <f t="array" aca="1" ref="D1426" ca="1">+price2</f>
        <v>0</v>
      </c>
    </row>
    <row r="1427" spans="4:4" x14ac:dyDescent="0.2">
      <c r="D1427" s="42" cm="1">
        <f t="array" aca="1" ref="D1427" ca="1">+price2</f>
        <v>0</v>
      </c>
    </row>
    <row r="1428" spans="4:4" x14ac:dyDescent="0.2">
      <c r="D1428" s="42" cm="1">
        <f t="array" aca="1" ref="D1428" ca="1">+price2</f>
        <v>0</v>
      </c>
    </row>
    <row r="1429" spans="4:4" x14ac:dyDescent="0.2">
      <c r="D1429" s="42" cm="1">
        <f t="array" aca="1" ref="D1429" ca="1">+price2</f>
        <v>0</v>
      </c>
    </row>
    <row r="1430" spans="4:4" x14ac:dyDescent="0.2">
      <c r="D1430" s="42" cm="1">
        <f t="array" aca="1" ref="D1430" ca="1">+price2</f>
        <v>0</v>
      </c>
    </row>
    <row r="1431" spans="4:4" x14ac:dyDescent="0.2">
      <c r="D1431" s="42" cm="1">
        <f t="array" aca="1" ref="D1431" ca="1">+price2</f>
        <v>0</v>
      </c>
    </row>
    <row r="1432" spans="4:4" x14ac:dyDescent="0.2">
      <c r="D1432" s="42" cm="1">
        <f t="array" aca="1" ref="D1432" ca="1">+price2</f>
        <v>0</v>
      </c>
    </row>
    <row r="1433" spans="4:4" x14ac:dyDescent="0.2">
      <c r="D1433" s="42" cm="1">
        <f t="array" aca="1" ref="D1433" ca="1">+price2</f>
        <v>0</v>
      </c>
    </row>
    <row r="1434" spans="4:4" x14ac:dyDescent="0.2">
      <c r="D1434" s="42" cm="1">
        <f t="array" aca="1" ref="D1434" ca="1">+price2</f>
        <v>0</v>
      </c>
    </row>
    <row r="1435" spans="4:4" x14ac:dyDescent="0.2">
      <c r="D1435" s="42" cm="1">
        <f t="array" aca="1" ref="D1435" ca="1">+price2</f>
        <v>0</v>
      </c>
    </row>
    <row r="1436" spans="4:4" x14ac:dyDescent="0.2">
      <c r="D1436" s="42" cm="1">
        <f t="array" aca="1" ref="D1436" ca="1">+price2</f>
        <v>0</v>
      </c>
    </row>
    <row r="1437" spans="4:4" x14ac:dyDescent="0.2">
      <c r="D1437" s="42" cm="1">
        <f t="array" aca="1" ref="D1437" ca="1">+price2</f>
        <v>0</v>
      </c>
    </row>
    <row r="1438" spans="4:4" x14ac:dyDescent="0.2">
      <c r="D1438" s="42" cm="1">
        <f t="array" aca="1" ref="D1438" ca="1">+price2</f>
        <v>0</v>
      </c>
    </row>
    <row r="1439" spans="4:4" x14ac:dyDescent="0.2">
      <c r="D1439" s="42" cm="1">
        <f t="array" aca="1" ref="D1439" ca="1">+price2</f>
        <v>0</v>
      </c>
    </row>
    <row r="1440" spans="4:4" x14ac:dyDescent="0.2">
      <c r="D1440" s="42" cm="1">
        <f t="array" aca="1" ref="D1440" ca="1">+price2</f>
        <v>0</v>
      </c>
    </row>
    <row r="1441" spans="4:4" x14ac:dyDescent="0.2">
      <c r="D1441" s="42" cm="1">
        <f t="array" aca="1" ref="D1441" ca="1">+price2</f>
        <v>0</v>
      </c>
    </row>
    <row r="1442" spans="4:4" x14ac:dyDescent="0.2">
      <c r="D1442" s="42" cm="1">
        <f t="array" aca="1" ref="D1442" ca="1">+price2</f>
        <v>0</v>
      </c>
    </row>
    <row r="1443" spans="4:4" x14ac:dyDescent="0.2">
      <c r="D1443" s="42" cm="1">
        <f t="array" aca="1" ref="D1443" ca="1">+price2</f>
        <v>0</v>
      </c>
    </row>
    <row r="1444" spans="4:4" x14ac:dyDescent="0.2">
      <c r="D1444" s="42" cm="1">
        <f t="array" aca="1" ref="D1444" ca="1">+price2</f>
        <v>0</v>
      </c>
    </row>
    <row r="1445" spans="4:4" x14ac:dyDescent="0.2">
      <c r="D1445" s="42" cm="1">
        <f t="array" aca="1" ref="D1445" ca="1">+price2</f>
        <v>0</v>
      </c>
    </row>
    <row r="1446" spans="4:4" x14ac:dyDescent="0.2">
      <c r="D1446" s="42" cm="1">
        <f t="array" aca="1" ref="D1446" ca="1">+price2</f>
        <v>0</v>
      </c>
    </row>
    <row r="1447" spans="4:4" x14ac:dyDescent="0.2">
      <c r="D1447" s="42" cm="1">
        <f t="array" aca="1" ref="D1447" ca="1">+price2</f>
        <v>0</v>
      </c>
    </row>
    <row r="1448" spans="4:4" x14ac:dyDescent="0.2">
      <c r="D1448" s="42" cm="1">
        <f t="array" aca="1" ref="D1448" ca="1">+price2</f>
        <v>0</v>
      </c>
    </row>
    <row r="1449" spans="4:4" x14ac:dyDescent="0.2">
      <c r="D1449" s="42" cm="1">
        <f t="array" aca="1" ref="D1449" ca="1">+price2</f>
        <v>0</v>
      </c>
    </row>
    <row r="1450" spans="4:4" x14ac:dyDescent="0.2">
      <c r="D1450" s="42" cm="1">
        <f t="array" aca="1" ref="D1450" ca="1">+price2</f>
        <v>0</v>
      </c>
    </row>
    <row r="1451" spans="4:4" x14ac:dyDescent="0.2">
      <c r="D1451" s="42" cm="1">
        <f t="array" aca="1" ref="D1451" ca="1">+price2</f>
        <v>0</v>
      </c>
    </row>
    <row r="1452" spans="4:4" x14ac:dyDescent="0.2">
      <c r="D1452" s="42" cm="1">
        <f t="array" aca="1" ref="D1452" ca="1">+price2</f>
        <v>0</v>
      </c>
    </row>
    <row r="1453" spans="4:4" x14ac:dyDescent="0.2">
      <c r="D1453" s="42" cm="1">
        <f t="array" aca="1" ref="D1453" ca="1">+price2</f>
        <v>0</v>
      </c>
    </row>
    <row r="1454" spans="4:4" x14ac:dyDescent="0.2">
      <c r="D1454" s="42" cm="1">
        <f t="array" aca="1" ref="D1454" ca="1">+price2</f>
        <v>0</v>
      </c>
    </row>
    <row r="1455" spans="4:4" x14ac:dyDescent="0.2">
      <c r="D1455" s="42" cm="1">
        <f t="array" aca="1" ref="D1455" ca="1">+price2</f>
        <v>0</v>
      </c>
    </row>
    <row r="1456" spans="4:4" x14ac:dyDescent="0.2">
      <c r="D1456" s="42" cm="1">
        <f t="array" aca="1" ref="D1456" ca="1">+price2</f>
        <v>0</v>
      </c>
    </row>
    <row r="1457" spans="4:4" x14ac:dyDescent="0.2">
      <c r="D1457" s="42" cm="1">
        <f t="array" aca="1" ref="D1457" ca="1">+price2</f>
        <v>0</v>
      </c>
    </row>
    <row r="1458" spans="4:4" x14ac:dyDescent="0.2">
      <c r="D1458" s="42" cm="1">
        <f t="array" aca="1" ref="D1458" ca="1">+price2</f>
        <v>0</v>
      </c>
    </row>
    <row r="1459" spans="4:4" x14ac:dyDescent="0.2">
      <c r="D1459" s="42" cm="1">
        <f t="array" aca="1" ref="D1459" ca="1">+price2</f>
        <v>0</v>
      </c>
    </row>
    <row r="1460" spans="4:4" x14ac:dyDescent="0.2">
      <c r="D1460" s="42" cm="1">
        <f t="array" aca="1" ref="D1460" ca="1">+price2</f>
        <v>0</v>
      </c>
    </row>
    <row r="1461" spans="4:4" x14ac:dyDescent="0.2">
      <c r="D1461" s="42" cm="1">
        <f t="array" aca="1" ref="D1461" ca="1">+price2</f>
        <v>0</v>
      </c>
    </row>
    <row r="1462" spans="4:4" x14ac:dyDescent="0.2">
      <c r="D1462" s="42" cm="1">
        <f t="array" aca="1" ref="D1462" ca="1">+price2</f>
        <v>0</v>
      </c>
    </row>
    <row r="1463" spans="4:4" x14ac:dyDescent="0.2">
      <c r="D1463" s="42" cm="1">
        <f t="array" aca="1" ref="D1463" ca="1">+price2</f>
        <v>0</v>
      </c>
    </row>
    <row r="1464" spans="4:4" x14ac:dyDescent="0.2">
      <c r="D1464" s="42" cm="1">
        <f t="array" aca="1" ref="D1464" ca="1">+price2</f>
        <v>0</v>
      </c>
    </row>
    <row r="1465" spans="4:4" x14ac:dyDescent="0.2">
      <c r="D1465" s="42" cm="1">
        <f t="array" aca="1" ref="D1465" ca="1">+price2</f>
        <v>0</v>
      </c>
    </row>
    <row r="1466" spans="4:4" x14ac:dyDescent="0.2">
      <c r="D1466" s="42" cm="1">
        <f t="array" aca="1" ref="D1466" ca="1">+price2</f>
        <v>0</v>
      </c>
    </row>
    <row r="1467" spans="4:4" x14ac:dyDescent="0.2">
      <c r="D1467" s="42" cm="1">
        <f t="array" aca="1" ref="D1467" ca="1">+price2</f>
        <v>0</v>
      </c>
    </row>
    <row r="1468" spans="4:4" x14ac:dyDescent="0.2">
      <c r="D1468" s="42" cm="1">
        <f t="array" aca="1" ref="D1468" ca="1">+price2</f>
        <v>0</v>
      </c>
    </row>
    <row r="1469" spans="4:4" x14ac:dyDescent="0.2">
      <c r="D1469" s="42" cm="1">
        <f t="array" aca="1" ref="D1469" ca="1">+price2</f>
        <v>0</v>
      </c>
    </row>
    <row r="1470" spans="4:4" x14ac:dyDescent="0.2">
      <c r="D1470" s="42" cm="1">
        <f t="array" aca="1" ref="D1470" ca="1">+price2</f>
        <v>0</v>
      </c>
    </row>
    <row r="1471" spans="4:4" x14ac:dyDescent="0.2">
      <c r="D1471" s="42" cm="1">
        <f t="array" aca="1" ref="D1471" ca="1">+price2</f>
        <v>0</v>
      </c>
    </row>
    <row r="1472" spans="4:4" x14ac:dyDescent="0.2">
      <c r="D1472" s="42" cm="1">
        <f t="array" aca="1" ref="D1472" ca="1">+price2</f>
        <v>0</v>
      </c>
    </row>
    <row r="1473" spans="4:4" x14ac:dyDescent="0.2">
      <c r="D1473" s="42" cm="1">
        <f t="array" aca="1" ref="D1473" ca="1">+price2</f>
        <v>0</v>
      </c>
    </row>
    <row r="1474" spans="4:4" x14ac:dyDescent="0.2">
      <c r="D1474" s="42" cm="1">
        <f t="array" aca="1" ref="D1474" ca="1">+price2</f>
        <v>0</v>
      </c>
    </row>
    <row r="1475" spans="4:4" x14ac:dyDescent="0.2">
      <c r="D1475" s="42" cm="1">
        <f t="array" aca="1" ref="D1475" ca="1">+price2</f>
        <v>0</v>
      </c>
    </row>
    <row r="1476" spans="4:4" x14ac:dyDescent="0.2">
      <c r="D1476" s="42" cm="1">
        <f t="array" aca="1" ref="D1476" ca="1">+price2</f>
        <v>0</v>
      </c>
    </row>
    <row r="1477" spans="4:4" x14ac:dyDescent="0.2">
      <c r="D1477" s="42" cm="1">
        <f t="array" aca="1" ref="D1477" ca="1">+price2</f>
        <v>0</v>
      </c>
    </row>
    <row r="1478" spans="4:4" x14ac:dyDescent="0.2">
      <c r="D1478" s="42" cm="1">
        <f t="array" aca="1" ref="D1478" ca="1">+price2</f>
        <v>0</v>
      </c>
    </row>
    <row r="1479" spans="4:4" x14ac:dyDescent="0.2">
      <c r="D1479" s="42" cm="1">
        <f t="array" aca="1" ref="D1479" ca="1">+price2</f>
        <v>0</v>
      </c>
    </row>
    <row r="1480" spans="4:4" x14ac:dyDescent="0.2">
      <c r="D1480" s="42" cm="1">
        <f t="array" aca="1" ref="D1480" ca="1">+price2</f>
        <v>0</v>
      </c>
    </row>
    <row r="1481" spans="4:4" x14ac:dyDescent="0.2">
      <c r="D1481" s="42" cm="1">
        <f t="array" aca="1" ref="D1481" ca="1">+price2</f>
        <v>0</v>
      </c>
    </row>
    <row r="1482" spans="4:4" x14ac:dyDescent="0.2">
      <c r="D1482" s="42" cm="1">
        <f t="array" aca="1" ref="D1482" ca="1">+price2</f>
        <v>0</v>
      </c>
    </row>
    <row r="1483" spans="4:4" x14ac:dyDescent="0.2">
      <c r="D1483" s="42" cm="1">
        <f t="array" aca="1" ref="D1483" ca="1">+price2</f>
        <v>0</v>
      </c>
    </row>
    <row r="1484" spans="4:4" x14ac:dyDescent="0.2">
      <c r="D1484" s="42" cm="1">
        <f t="array" aca="1" ref="D1484" ca="1">+price2</f>
        <v>0</v>
      </c>
    </row>
    <row r="1485" spans="4:4" x14ac:dyDescent="0.2">
      <c r="D1485" s="42" cm="1">
        <f t="array" aca="1" ref="D1485" ca="1">+price2</f>
        <v>0</v>
      </c>
    </row>
    <row r="1486" spans="4:4" x14ac:dyDescent="0.2">
      <c r="D1486" s="42" cm="1">
        <f t="array" aca="1" ref="D1486" ca="1">+price2</f>
        <v>0</v>
      </c>
    </row>
    <row r="1487" spans="4:4" x14ac:dyDescent="0.2">
      <c r="D1487" s="42" cm="1">
        <f t="array" aca="1" ref="D1487" ca="1">+price2</f>
        <v>0</v>
      </c>
    </row>
    <row r="1488" spans="4:4" x14ac:dyDescent="0.2">
      <c r="D1488" s="42" cm="1">
        <f t="array" aca="1" ref="D1488" ca="1">+price2</f>
        <v>0</v>
      </c>
    </row>
    <row r="1489" spans="4:4" x14ac:dyDescent="0.2">
      <c r="D1489" s="42" cm="1">
        <f t="array" aca="1" ref="D1489" ca="1">+price2</f>
        <v>0</v>
      </c>
    </row>
    <row r="1490" spans="4:4" x14ac:dyDescent="0.2">
      <c r="D1490" s="42" cm="1">
        <f t="array" aca="1" ref="D1490" ca="1">+price2</f>
        <v>0</v>
      </c>
    </row>
    <row r="1491" spans="4:4" x14ac:dyDescent="0.2">
      <c r="D1491" s="42" cm="1">
        <f t="array" aca="1" ref="D1491" ca="1">+price2</f>
        <v>0</v>
      </c>
    </row>
    <row r="1492" spans="4:4" x14ac:dyDescent="0.2">
      <c r="D1492" s="42" cm="1">
        <f t="array" aca="1" ref="D1492" ca="1">+price2</f>
        <v>0</v>
      </c>
    </row>
    <row r="1493" spans="4:4" x14ac:dyDescent="0.2">
      <c r="D1493" s="42" cm="1">
        <f t="array" aca="1" ref="D1493" ca="1">+price2</f>
        <v>0</v>
      </c>
    </row>
    <row r="1494" spans="4:4" x14ac:dyDescent="0.2">
      <c r="D1494" s="42" cm="1">
        <f t="array" aca="1" ref="D1494" ca="1">+price2</f>
        <v>0</v>
      </c>
    </row>
    <row r="1495" spans="4:4" x14ac:dyDescent="0.2">
      <c r="D1495" s="42" cm="1">
        <f t="array" aca="1" ref="D1495" ca="1">+price2</f>
        <v>0</v>
      </c>
    </row>
    <row r="1496" spans="4:4" x14ac:dyDescent="0.2">
      <c r="D1496" s="42" cm="1">
        <f t="array" aca="1" ref="D1496" ca="1">+price2</f>
        <v>0</v>
      </c>
    </row>
    <row r="1497" spans="4:4" x14ac:dyDescent="0.2">
      <c r="D1497" s="42" cm="1">
        <f t="array" aca="1" ref="D1497" ca="1">+price2</f>
        <v>0</v>
      </c>
    </row>
    <row r="1498" spans="4:4" x14ac:dyDescent="0.2">
      <c r="D1498" s="42" cm="1">
        <f t="array" aca="1" ref="D1498" ca="1">+price2</f>
        <v>0</v>
      </c>
    </row>
    <row r="1499" spans="4:4" x14ac:dyDescent="0.2">
      <c r="D1499" s="42" cm="1">
        <f t="array" aca="1" ref="D1499" ca="1">+price2</f>
        <v>0</v>
      </c>
    </row>
    <row r="1500" spans="4:4" x14ac:dyDescent="0.2">
      <c r="D1500" s="42" cm="1">
        <f t="array" aca="1" ref="D1500" ca="1">+price2</f>
        <v>0</v>
      </c>
    </row>
    <row r="1501" spans="4:4" x14ac:dyDescent="0.2">
      <c r="D1501" s="42" cm="1">
        <f t="array" aca="1" ref="D1501" ca="1">+price2</f>
        <v>0</v>
      </c>
    </row>
    <row r="1502" spans="4:4" x14ac:dyDescent="0.2">
      <c r="D1502" s="42" cm="1">
        <f t="array" aca="1" ref="D1502" ca="1">+price2</f>
        <v>0</v>
      </c>
    </row>
    <row r="1503" spans="4:4" x14ac:dyDescent="0.2">
      <c r="D1503" s="42" cm="1">
        <f t="array" aca="1" ref="D1503" ca="1">+price2</f>
        <v>0</v>
      </c>
    </row>
    <row r="1504" spans="4:4" x14ac:dyDescent="0.2">
      <c r="D1504" s="42" cm="1">
        <f t="array" aca="1" ref="D1504" ca="1">+price2</f>
        <v>0</v>
      </c>
    </row>
    <row r="1505" spans="4:4" x14ac:dyDescent="0.2">
      <c r="D1505" s="42" cm="1">
        <f t="array" aca="1" ref="D1505" ca="1">+price2</f>
        <v>0</v>
      </c>
    </row>
    <row r="1506" spans="4:4" x14ac:dyDescent="0.2">
      <c r="D1506" s="42" cm="1">
        <f t="array" aca="1" ref="D1506" ca="1">+price2</f>
        <v>0</v>
      </c>
    </row>
    <row r="1507" spans="4:4" x14ac:dyDescent="0.2">
      <c r="D1507" s="42" cm="1">
        <f t="array" aca="1" ref="D1507" ca="1">+price2</f>
        <v>0</v>
      </c>
    </row>
    <row r="1508" spans="4:4" x14ac:dyDescent="0.2">
      <c r="D1508" s="42" cm="1">
        <f t="array" aca="1" ref="D1508" ca="1">+price2</f>
        <v>0</v>
      </c>
    </row>
    <row r="1509" spans="4:4" x14ac:dyDescent="0.2">
      <c r="D1509" s="42" cm="1">
        <f t="array" aca="1" ref="D1509" ca="1">+price2</f>
        <v>0</v>
      </c>
    </row>
    <row r="1510" spans="4:4" x14ac:dyDescent="0.2">
      <c r="D1510" s="42" cm="1">
        <f t="array" aca="1" ref="D1510" ca="1">+price2</f>
        <v>0</v>
      </c>
    </row>
    <row r="1511" spans="4:4" x14ac:dyDescent="0.2">
      <c r="D1511" s="42" cm="1">
        <f t="array" aca="1" ref="D1511" ca="1">+price2</f>
        <v>0</v>
      </c>
    </row>
    <row r="1512" spans="4:4" x14ac:dyDescent="0.2">
      <c r="D1512" s="42" cm="1">
        <f t="array" aca="1" ref="D1512" ca="1">+price2</f>
        <v>0</v>
      </c>
    </row>
    <row r="1513" spans="4:4" x14ac:dyDescent="0.2">
      <c r="D1513" s="42" cm="1">
        <f t="array" aca="1" ref="D1513" ca="1">+price2</f>
        <v>0</v>
      </c>
    </row>
    <row r="1514" spans="4:4" x14ac:dyDescent="0.2">
      <c r="D1514" s="42" cm="1">
        <f t="array" aca="1" ref="D1514" ca="1">+price2</f>
        <v>0</v>
      </c>
    </row>
    <row r="1515" spans="4:4" x14ac:dyDescent="0.2">
      <c r="D1515" s="42" cm="1">
        <f t="array" aca="1" ref="D1515" ca="1">+price2</f>
        <v>0</v>
      </c>
    </row>
    <row r="1516" spans="4:4" x14ac:dyDescent="0.2">
      <c r="D1516" s="42" cm="1">
        <f t="array" aca="1" ref="D1516" ca="1">+price2</f>
        <v>0</v>
      </c>
    </row>
    <row r="1517" spans="4:4" x14ac:dyDescent="0.2">
      <c r="D1517" s="42" cm="1">
        <f t="array" aca="1" ref="D1517" ca="1">+price2</f>
        <v>0</v>
      </c>
    </row>
    <row r="1518" spans="4:4" x14ac:dyDescent="0.2">
      <c r="D1518" s="42" cm="1">
        <f t="array" aca="1" ref="D1518" ca="1">+price2</f>
        <v>0</v>
      </c>
    </row>
    <row r="1519" spans="4:4" x14ac:dyDescent="0.2">
      <c r="D1519" s="42" cm="1">
        <f t="array" aca="1" ref="D1519" ca="1">+price2</f>
        <v>0</v>
      </c>
    </row>
    <row r="1520" spans="4:4" x14ac:dyDescent="0.2">
      <c r="D1520" s="42" cm="1">
        <f t="array" aca="1" ref="D1520" ca="1">+price2</f>
        <v>0</v>
      </c>
    </row>
    <row r="1521" spans="4:4" x14ac:dyDescent="0.2">
      <c r="D1521" s="42" cm="1">
        <f t="array" aca="1" ref="D1521" ca="1">+price2</f>
        <v>0</v>
      </c>
    </row>
    <row r="1522" spans="4:4" x14ac:dyDescent="0.2">
      <c r="D1522" s="42" cm="1">
        <f t="array" aca="1" ref="D1522" ca="1">+price2</f>
        <v>0</v>
      </c>
    </row>
    <row r="1523" spans="4:4" x14ac:dyDescent="0.2">
      <c r="D1523" s="42" cm="1">
        <f t="array" aca="1" ref="D1523" ca="1">+price2</f>
        <v>0</v>
      </c>
    </row>
    <row r="1524" spans="4:4" x14ac:dyDescent="0.2">
      <c r="D1524" s="42" cm="1">
        <f t="array" aca="1" ref="D1524" ca="1">+price2</f>
        <v>0</v>
      </c>
    </row>
    <row r="1525" spans="4:4" x14ac:dyDescent="0.2">
      <c r="D1525" s="42" cm="1">
        <f t="array" aca="1" ref="D1525" ca="1">+price2</f>
        <v>0</v>
      </c>
    </row>
    <row r="1526" spans="4:4" x14ac:dyDescent="0.2">
      <c r="D1526" s="42" cm="1">
        <f t="array" aca="1" ref="D1526" ca="1">+price2</f>
        <v>0</v>
      </c>
    </row>
    <row r="1527" spans="4:4" x14ac:dyDescent="0.2">
      <c r="D1527" s="42" cm="1">
        <f t="array" aca="1" ref="D1527" ca="1">+price2</f>
        <v>0</v>
      </c>
    </row>
    <row r="1528" spans="4:4" x14ac:dyDescent="0.2">
      <c r="D1528" s="42" cm="1">
        <f t="array" aca="1" ref="D1528" ca="1">+price2</f>
        <v>0</v>
      </c>
    </row>
    <row r="1529" spans="4:4" x14ac:dyDescent="0.2">
      <c r="D1529" s="42" cm="1">
        <f t="array" aca="1" ref="D1529" ca="1">+price2</f>
        <v>0</v>
      </c>
    </row>
    <row r="1530" spans="4:4" x14ac:dyDescent="0.2">
      <c r="D1530" s="42" cm="1">
        <f t="array" aca="1" ref="D1530" ca="1">+price2</f>
        <v>0</v>
      </c>
    </row>
    <row r="1531" spans="4:4" x14ac:dyDescent="0.2">
      <c r="D1531" s="42" cm="1">
        <f t="array" aca="1" ref="D1531" ca="1">+price2</f>
        <v>0</v>
      </c>
    </row>
    <row r="1532" spans="4:4" x14ac:dyDescent="0.2">
      <c r="D1532" s="42" cm="1">
        <f t="array" aca="1" ref="D1532" ca="1">+price2</f>
        <v>0</v>
      </c>
    </row>
    <row r="1533" spans="4:4" x14ac:dyDescent="0.2">
      <c r="D1533" s="42" cm="1">
        <f t="array" aca="1" ref="D1533" ca="1">+price2</f>
        <v>0</v>
      </c>
    </row>
    <row r="1534" spans="4:4" x14ac:dyDescent="0.2">
      <c r="D1534" s="42" cm="1">
        <f t="array" aca="1" ref="D1534" ca="1">+price2</f>
        <v>0</v>
      </c>
    </row>
    <row r="1535" spans="4:4" x14ac:dyDescent="0.2">
      <c r="D1535" s="42" cm="1">
        <f t="array" aca="1" ref="D1535" ca="1">+price2</f>
        <v>0</v>
      </c>
    </row>
    <row r="1536" spans="4:4" x14ac:dyDescent="0.2">
      <c r="D1536" s="42" cm="1">
        <f t="array" aca="1" ref="D1536" ca="1">+price2</f>
        <v>0</v>
      </c>
    </row>
    <row r="1537" spans="4:4" x14ac:dyDescent="0.2">
      <c r="D1537" s="42" cm="1">
        <f t="array" aca="1" ref="D1537" ca="1">+price2</f>
        <v>0</v>
      </c>
    </row>
    <row r="1538" spans="4:4" x14ac:dyDescent="0.2">
      <c r="D1538" s="42" cm="1">
        <f t="array" aca="1" ref="D1538" ca="1">+price2</f>
        <v>0</v>
      </c>
    </row>
    <row r="1539" spans="4:4" x14ac:dyDescent="0.2">
      <c r="D1539" s="42" cm="1">
        <f t="array" aca="1" ref="D1539" ca="1">+price2</f>
        <v>0</v>
      </c>
    </row>
    <row r="1540" spans="4:4" x14ac:dyDescent="0.2">
      <c r="D1540" s="42" cm="1">
        <f t="array" aca="1" ref="D1540" ca="1">+price2</f>
        <v>0</v>
      </c>
    </row>
    <row r="1541" spans="4:4" x14ac:dyDescent="0.2">
      <c r="D1541" s="42" cm="1">
        <f t="array" aca="1" ref="D1541" ca="1">+price2</f>
        <v>0</v>
      </c>
    </row>
    <row r="1542" spans="4:4" x14ac:dyDescent="0.2">
      <c r="D1542" s="42" cm="1">
        <f t="array" aca="1" ref="D1542" ca="1">+price2</f>
        <v>0</v>
      </c>
    </row>
    <row r="1543" spans="4:4" x14ac:dyDescent="0.2">
      <c r="D1543" s="42" cm="1">
        <f t="array" aca="1" ref="D1543" ca="1">+price2</f>
        <v>0</v>
      </c>
    </row>
    <row r="1544" spans="4:4" x14ac:dyDescent="0.2">
      <c r="D1544" s="42" cm="1">
        <f t="array" aca="1" ref="D1544" ca="1">+price2</f>
        <v>0</v>
      </c>
    </row>
    <row r="1545" spans="4:4" x14ac:dyDescent="0.2">
      <c r="D1545" s="42" cm="1">
        <f t="array" aca="1" ref="D1545" ca="1">+price2</f>
        <v>0</v>
      </c>
    </row>
    <row r="1546" spans="4:4" x14ac:dyDescent="0.2">
      <c r="D1546" s="42" cm="1">
        <f t="array" aca="1" ref="D1546" ca="1">+price2</f>
        <v>0</v>
      </c>
    </row>
    <row r="1547" spans="4:4" x14ac:dyDescent="0.2">
      <c r="D1547" s="42" cm="1">
        <f t="array" aca="1" ref="D1547" ca="1">+price2</f>
        <v>0</v>
      </c>
    </row>
    <row r="1548" spans="4:4" x14ac:dyDescent="0.2">
      <c r="D1548" s="42" cm="1">
        <f t="array" aca="1" ref="D1548" ca="1">+price2</f>
        <v>0</v>
      </c>
    </row>
    <row r="1549" spans="4:4" x14ac:dyDescent="0.2">
      <c r="D1549" s="42" cm="1">
        <f t="array" aca="1" ref="D1549" ca="1">+price2</f>
        <v>0</v>
      </c>
    </row>
    <row r="1550" spans="4:4" x14ac:dyDescent="0.2">
      <c r="D1550" s="42" cm="1">
        <f t="array" aca="1" ref="D1550" ca="1">+price2</f>
        <v>0</v>
      </c>
    </row>
    <row r="1551" spans="4:4" x14ac:dyDescent="0.2">
      <c r="D1551" s="42" cm="1">
        <f t="array" aca="1" ref="D1551" ca="1">+price2</f>
        <v>0</v>
      </c>
    </row>
    <row r="1552" spans="4:4" x14ac:dyDescent="0.2">
      <c r="D1552" s="42" cm="1">
        <f t="array" aca="1" ref="D1552" ca="1">+price2</f>
        <v>0</v>
      </c>
    </row>
    <row r="1553" spans="4:4" x14ac:dyDescent="0.2">
      <c r="D1553" s="42" cm="1">
        <f t="array" aca="1" ref="D1553" ca="1">+price2</f>
        <v>0</v>
      </c>
    </row>
    <row r="1554" spans="4:4" x14ac:dyDescent="0.2">
      <c r="D1554" s="42" cm="1">
        <f t="array" aca="1" ref="D1554" ca="1">+price2</f>
        <v>0</v>
      </c>
    </row>
    <row r="1555" spans="4:4" x14ac:dyDescent="0.2">
      <c r="D1555" s="42" cm="1">
        <f t="array" aca="1" ref="D1555" ca="1">+price2</f>
        <v>0</v>
      </c>
    </row>
    <row r="1556" spans="4:4" x14ac:dyDescent="0.2">
      <c r="D1556" s="42" cm="1">
        <f t="array" aca="1" ref="D1556" ca="1">+price2</f>
        <v>0</v>
      </c>
    </row>
    <row r="1557" spans="4:4" x14ac:dyDescent="0.2">
      <c r="D1557" s="42" cm="1">
        <f t="array" aca="1" ref="D1557" ca="1">+price2</f>
        <v>0</v>
      </c>
    </row>
    <row r="1558" spans="4:4" x14ac:dyDescent="0.2">
      <c r="D1558" s="42" cm="1">
        <f t="array" aca="1" ref="D1558" ca="1">+price2</f>
        <v>0</v>
      </c>
    </row>
    <row r="1559" spans="4:4" x14ac:dyDescent="0.2">
      <c r="D1559" s="42" cm="1">
        <f t="array" aca="1" ref="D1559" ca="1">+price2</f>
        <v>0</v>
      </c>
    </row>
    <row r="1560" spans="4:4" x14ac:dyDescent="0.2">
      <c r="D1560" s="42" cm="1">
        <f t="array" aca="1" ref="D1560" ca="1">+price2</f>
        <v>0</v>
      </c>
    </row>
    <row r="1561" spans="4:4" x14ac:dyDescent="0.2">
      <c r="D1561" s="42" cm="1">
        <f t="array" aca="1" ref="D1561" ca="1">+price2</f>
        <v>0</v>
      </c>
    </row>
    <row r="1562" spans="4:4" x14ac:dyDescent="0.2">
      <c r="D1562" s="42" cm="1">
        <f t="array" aca="1" ref="D1562" ca="1">+price2</f>
        <v>0</v>
      </c>
    </row>
    <row r="1563" spans="4:4" x14ac:dyDescent="0.2">
      <c r="D1563" s="42" cm="1">
        <f t="array" aca="1" ref="D1563" ca="1">+price2</f>
        <v>0</v>
      </c>
    </row>
    <row r="1564" spans="4:4" x14ac:dyDescent="0.2">
      <c r="D1564" s="42" cm="1">
        <f t="array" aca="1" ref="D1564" ca="1">+price2</f>
        <v>0</v>
      </c>
    </row>
    <row r="1565" spans="4:4" x14ac:dyDescent="0.2">
      <c r="D1565" s="42" cm="1">
        <f t="array" aca="1" ref="D1565" ca="1">+price2</f>
        <v>0</v>
      </c>
    </row>
    <row r="1566" spans="4:4" x14ac:dyDescent="0.2">
      <c r="D1566" s="42" cm="1">
        <f t="array" aca="1" ref="D1566" ca="1">+price2</f>
        <v>0</v>
      </c>
    </row>
    <row r="1567" spans="4:4" x14ac:dyDescent="0.2">
      <c r="D1567" s="42" cm="1">
        <f t="array" aca="1" ref="D1567" ca="1">+price2</f>
        <v>0</v>
      </c>
    </row>
    <row r="1568" spans="4:4" x14ac:dyDescent="0.2">
      <c r="D1568" s="42" cm="1">
        <f t="array" aca="1" ref="D1568" ca="1">+price2</f>
        <v>0</v>
      </c>
    </row>
    <row r="1569" spans="4:4" x14ac:dyDescent="0.2">
      <c r="D1569" s="42" cm="1">
        <f t="array" aca="1" ref="D1569" ca="1">+price2</f>
        <v>0</v>
      </c>
    </row>
    <row r="1570" spans="4:4" x14ac:dyDescent="0.2">
      <c r="D1570" s="42" cm="1">
        <f t="array" aca="1" ref="D1570" ca="1">+price2</f>
        <v>0</v>
      </c>
    </row>
    <row r="1571" spans="4:4" x14ac:dyDescent="0.2">
      <c r="D1571" s="42" cm="1">
        <f t="array" aca="1" ref="D1571" ca="1">+price2</f>
        <v>0</v>
      </c>
    </row>
    <row r="1572" spans="4:4" x14ac:dyDescent="0.2">
      <c r="D1572" s="42" cm="1">
        <f t="array" aca="1" ref="D1572" ca="1">+price2</f>
        <v>0</v>
      </c>
    </row>
    <row r="1573" spans="4:4" x14ac:dyDescent="0.2">
      <c r="D1573" s="42" cm="1">
        <f t="array" aca="1" ref="D1573" ca="1">+price2</f>
        <v>0</v>
      </c>
    </row>
    <row r="1574" spans="4:4" x14ac:dyDescent="0.2">
      <c r="D1574" s="42" cm="1">
        <f t="array" aca="1" ref="D1574" ca="1">+price2</f>
        <v>0</v>
      </c>
    </row>
    <row r="1575" spans="4:4" x14ac:dyDescent="0.2">
      <c r="D1575" s="42" cm="1">
        <f t="array" aca="1" ref="D1575" ca="1">+price2</f>
        <v>0</v>
      </c>
    </row>
    <row r="1576" spans="4:4" x14ac:dyDescent="0.2">
      <c r="D1576" s="42" cm="1">
        <f t="array" aca="1" ref="D1576" ca="1">+price2</f>
        <v>0</v>
      </c>
    </row>
    <row r="1577" spans="4:4" x14ac:dyDescent="0.2">
      <c r="D1577" s="42" cm="1">
        <f t="array" aca="1" ref="D1577" ca="1">+price2</f>
        <v>0</v>
      </c>
    </row>
    <row r="1578" spans="4:4" x14ac:dyDescent="0.2">
      <c r="D1578" s="42" cm="1">
        <f t="array" aca="1" ref="D1578" ca="1">+price2</f>
        <v>0</v>
      </c>
    </row>
    <row r="1579" spans="4:4" x14ac:dyDescent="0.2">
      <c r="D1579" s="42" cm="1">
        <f t="array" aca="1" ref="D1579" ca="1">+price2</f>
        <v>0</v>
      </c>
    </row>
    <row r="1580" spans="4:4" x14ac:dyDescent="0.2">
      <c r="D1580" s="42" cm="1">
        <f t="array" aca="1" ref="D1580" ca="1">+price2</f>
        <v>0</v>
      </c>
    </row>
    <row r="1581" spans="4:4" x14ac:dyDescent="0.2">
      <c r="D1581" s="42" cm="1">
        <f t="array" aca="1" ref="D1581" ca="1">+price2</f>
        <v>0</v>
      </c>
    </row>
    <row r="1582" spans="4:4" x14ac:dyDescent="0.2">
      <c r="D1582" s="42" cm="1">
        <f t="array" aca="1" ref="D1582" ca="1">+price2</f>
        <v>0</v>
      </c>
    </row>
    <row r="1583" spans="4:4" x14ac:dyDescent="0.2">
      <c r="D1583" s="42" cm="1">
        <f t="array" aca="1" ref="D1583" ca="1">+price2</f>
        <v>0</v>
      </c>
    </row>
    <row r="1584" spans="4:4" x14ac:dyDescent="0.2">
      <c r="D1584" s="42" cm="1">
        <f t="array" aca="1" ref="D1584" ca="1">+price2</f>
        <v>0</v>
      </c>
    </row>
    <row r="1585" spans="4:4" x14ac:dyDescent="0.2">
      <c r="D1585" s="42" cm="1">
        <f t="array" aca="1" ref="D1585" ca="1">+price2</f>
        <v>0</v>
      </c>
    </row>
    <row r="1586" spans="4:4" x14ac:dyDescent="0.2">
      <c r="D1586" s="42" cm="1">
        <f t="array" aca="1" ref="D1586" ca="1">+price2</f>
        <v>0</v>
      </c>
    </row>
    <row r="1587" spans="4:4" x14ac:dyDescent="0.2">
      <c r="D1587" s="42" cm="1">
        <f t="array" aca="1" ref="D1587" ca="1">+price2</f>
        <v>0</v>
      </c>
    </row>
    <row r="1588" spans="4:4" x14ac:dyDescent="0.2">
      <c r="D1588" s="42" cm="1">
        <f t="array" aca="1" ref="D1588" ca="1">+price2</f>
        <v>0</v>
      </c>
    </row>
    <row r="1589" spans="4:4" x14ac:dyDescent="0.2">
      <c r="D1589" s="42" cm="1">
        <f t="array" aca="1" ref="D1589" ca="1">+price2</f>
        <v>0</v>
      </c>
    </row>
    <row r="1590" spans="4:4" x14ac:dyDescent="0.2">
      <c r="D1590" s="42" cm="1">
        <f t="array" aca="1" ref="D1590" ca="1">+price2</f>
        <v>0</v>
      </c>
    </row>
    <row r="1591" spans="4:4" x14ac:dyDescent="0.2">
      <c r="D1591" s="42" cm="1">
        <f t="array" aca="1" ref="D1591" ca="1">+price2</f>
        <v>0</v>
      </c>
    </row>
    <row r="1592" spans="4:4" x14ac:dyDescent="0.2">
      <c r="D1592" s="42" cm="1">
        <f t="array" aca="1" ref="D1592" ca="1">+price2</f>
        <v>0</v>
      </c>
    </row>
    <row r="1593" spans="4:4" x14ac:dyDescent="0.2">
      <c r="D1593" s="42" cm="1">
        <f t="array" aca="1" ref="D1593" ca="1">+price2</f>
        <v>0</v>
      </c>
    </row>
    <row r="1594" spans="4:4" x14ac:dyDescent="0.2">
      <c r="D1594" s="42" cm="1">
        <f t="array" aca="1" ref="D1594" ca="1">+price2</f>
        <v>0</v>
      </c>
    </row>
    <row r="1595" spans="4:4" x14ac:dyDescent="0.2">
      <c r="D1595" s="42" cm="1">
        <f t="array" aca="1" ref="D1595" ca="1">+price2</f>
        <v>0</v>
      </c>
    </row>
    <row r="1596" spans="4:4" x14ac:dyDescent="0.2">
      <c r="D1596" s="42" cm="1">
        <f t="array" aca="1" ref="D1596" ca="1">+price2</f>
        <v>0</v>
      </c>
    </row>
    <row r="1597" spans="4:4" x14ac:dyDescent="0.2">
      <c r="D1597" s="42" cm="1">
        <f t="array" aca="1" ref="D1597" ca="1">+price2</f>
        <v>0</v>
      </c>
    </row>
    <row r="1598" spans="4:4" x14ac:dyDescent="0.2">
      <c r="D1598" s="42" cm="1">
        <f t="array" aca="1" ref="D1598" ca="1">+price2</f>
        <v>0</v>
      </c>
    </row>
    <row r="1599" spans="4:4" x14ac:dyDescent="0.2">
      <c r="D1599" s="42" cm="1">
        <f t="array" aca="1" ref="D1599" ca="1">+price2</f>
        <v>0</v>
      </c>
    </row>
    <row r="1600" spans="4:4" x14ac:dyDescent="0.2">
      <c r="D1600" s="42" cm="1">
        <f t="array" aca="1" ref="D1600" ca="1">+price2</f>
        <v>0</v>
      </c>
    </row>
    <row r="1601" spans="4:4" x14ac:dyDescent="0.2">
      <c r="D1601" s="42" cm="1">
        <f t="array" aca="1" ref="D1601" ca="1">+price2</f>
        <v>0</v>
      </c>
    </row>
    <row r="1602" spans="4:4" x14ac:dyDescent="0.2">
      <c r="D1602" s="42" cm="1">
        <f t="array" aca="1" ref="D1602" ca="1">+price2</f>
        <v>0</v>
      </c>
    </row>
    <row r="1603" spans="4:4" x14ac:dyDescent="0.2">
      <c r="D1603" s="42" cm="1">
        <f t="array" aca="1" ref="D1603" ca="1">+price2</f>
        <v>0</v>
      </c>
    </row>
    <row r="1604" spans="4:4" x14ac:dyDescent="0.2">
      <c r="D1604" s="42" cm="1">
        <f t="array" aca="1" ref="D1604" ca="1">+price2</f>
        <v>0</v>
      </c>
    </row>
    <row r="1605" spans="4:4" x14ac:dyDescent="0.2">
      <c r="D1605" s="42" cm="1">
        <f t="array" aca="1" ref="D1605" ca="1">+price2</f>
        <v>0</v>
      </c>
    </row>
    <row r="1606" spans="4:4" x14ac:dyDescent="0.2">
      <c r="D1606" s="42" cm="1">
        <f t="array" aca="1" ref="D1606" ca="1">+price2</f>
        <v>0</v>
      </c>
    </row>
    <row r="1607" spans="4:4" x14ac:dyDescent="0.2">
      <c r="D1607" s="42" cm="1">
        <f t="array" aca="1" ref="D1607" ca="1">+price2</f>
        <v>0</v>
      </c>
    </row>
    <row r="1608" spans="4:4" x14ac:dyDescent="0.2">
      <c r="D1608" s="42" cm="1">
        <f t="array" aca="1" ref="D1608" ca="1">+price2</f>
        <v>0</v>
      </c>
    </row>
    <row r="1609" spans="4:4" x14ac:dyDescent="0.2">
      <c r="D1609" s="42" cm="1">
        <f t="array" aca="1" ref="D1609" ca="1">+price2</f>
        <v>0</v>
      </c>
    </row>
    <row r="1610" spans="4:4" x14ac:dyDescent="0.2">
      <c r="D1610" s="42" cm="1">
        <f t="array" aca="1" ref="D1610" ca="1">+price2</f>
        <v>0</v>
      </c>
    </row>
    <row r="1611" spans="4:4" x14ac:dyDescent="0.2">
      <c r="D1611" s="42" cm="1">
        <f t="array" aca="1" ref="D1611" ca="1">+price2</f>
        <v>0</v>
      </c>
    </row>
    <row r="1612" spans="4:4" x14ac:dyDescent="0.2">
      <c r="D1612" s="42" cm="1">
        <f t="array" aca="1" ref="D1612" ca="1">+price2</f>
        <v>0</v>
      </c>
    </row>
    <row r="1613" spans="4:4" x14ac:dyDescent="0.2">
      <c r="D1613" s="42" cm="1">
        <f t="array" aca="1" ref="D1613" ca="1">+price2</f>
        <v>0</v>
      </c>
    </row>
    <row r="1614" spans="4:4" x14ac:dyDescent="0.2">
      <c r="D1614" s="42" cm="1">
        <f t="array" aca="1" ref="D1614" ca="1">+price2</f>
        <v>0</v>
      </c>
    </row>
    <row r="1615" spans="4:4" x14ac:dyDescent="0.2">
      <c r="D1615" s="42" cm="1">
        <f t="array" aca="1" ref="D1615" ca="1">+price2</f>
        <v>0</v>
      </c>
    </row>
    <row r="1616" spans="4:4" x14ac:dyDescent="0.2">
      <c r="D1616" s="42" cm="1">
        <f t="array" aca="1" ref="D1616" ca="1">+price2</f>
        <v>0</v>
      </c>
    </row>
    <row r="1617" spans="4:4" x14ac:dyDescent="0.2">
      <c r="D1617" s="42" cm="1">
        <f t="array" aca="1" ref="D1617" ca="1">+price2</f>
        <v>0</v>
      </c>
    </row>
    <row r="1618" spans="4:4" x14ac:dyDescent="0.2">
      <c r="D1618" s="42" cm="1">
        <f t="array" aca="1" ref="D1618" ca="1">+price2</f>
        <v>0</v>
      </c>
    </row>
    <row r="1619" spans="4:4" x14ac:dyDescent="0.2">
      <c r="D1619" s="42" cm="1">
        <f t="array" aca="1" ref="D1619" ca="1">+price2</f>
        <v>0</v>
      </c>
    </row>
    <row r="1620" spans="4:4" x14ac:dyDescent="0.2">
      <c r="D1620" s="42" cm="1">
        <f t="array" aca="1" ref="D1620" ca="1">+price2</f>
        <v>0</v>
      </c>
    </row>
    <row r="1621" spans="4:4" x14ac:dyDescent="0.2">
      <c r="D1621" s="42" cm="1">
        <f t="array" aca="1" ref="D1621" ca="1">+price2</f>
        <v>0</v>
      </c>
    </row>
    <row r="1622" spans="4:4" x14ac:dyDescent="0.2">
      <c r="D1622" s="42" cm="1">
        <f t="array" aca="1" ref="D1622" ca="1">+price2</f>
        <v>0</v>
      </c>
    </row>
    <row r="1623" spans="4:4" x14ac:dyDescent="0.2">
      <c r="D1623" s="42" cm="1">
        <f t="array" aca="1" ref="D1623" ca="1">+price2</f>
        <v>0</v>
      </c>
    </row>
    <row r="1624" spans="4:4" x14ac:dyDescent="0.2">
      <c r="D1624" s="42" cm="1">
        <f t="array" aca="1" ref="D1624" ca="1">+price2</f>
        <v>0</v>
      </c>
    </row>
    <row r="1625" spans="4:4" x14ac:dyDescent="0.2">
      <c r="D1625" s="42" cm="1">
        <f t="array" aca="1" ref="D1625" ca="1">+price2</f>
        <v>0</v>
      </c>
    </row>
    <row r="1626" spans="4:4" x14ac:dyDescent="0.2">
      <c r="D1626" s="42" cm="1">
        <f t="array" aca="1" ref="D1626" ca="1">+price2</f>
        <v>0</v>
      </c>
    </row>
    <row r="1627" spans="4:4" x14ac:dyDescent="0.2">
      <c r="D1627" s="42" cm="1">
        <f t="array" aca="1" ref="D1627" ca="1">+price2</f>
        <v>0</v>
      </c>
    </row>
    <row r="1628" spans="4:4" x14ac:dyDescent="0.2">
      <c r="D1628" s="42" cm="1">
        <f t="array" aca="1" ref="D1628" ca="1">+price2</f>
        <v>0</v>
      </c>
    </row>
    <row r="1629" spans="4:4" x14ac:dyDescent="0.2">
      <c r="D1629" s="42" cm="1">
        <f t="array" aca="1" ref="D1629" ca="1">+price2</f>
        <v>0</v>
      </c>
    </row>
    <row r="1630" spans="4:4" x14ac:dyDescent="0.2">
      <c r="D1630" s="42" cm="1">
        <f t="array" aca="1" ref="D1630" ca="1">+price2</f>
        <v>0</v>
      </c>
    </row>
    <row r="1631" spans="4:4" x14ac:dyDescent="0.2">
      <c r="D1631" s="42" cm="1">
        <f t="array" aca="1" ref="D1631" ca="1">+price2</f>
        <v>0</v>
      </c>
    </row>
    <row r="1632" spans="4:4" x14ac:dyDescent="0.2">
      <c r="D1632" s="42" cm="1">
        <f t="array" aca="1" ref="D1632" ca="1">+price2</f>
        <v>0</v>
      </c>
    </row>
    <row r="1633" spans="4:4" x14ac:dyDescent="0.2">
      <c r="D1633" s="42" cm="1">
        <f t="array" aca="1" ref="D1633" ca="1">+price2</f>
        <v>0</v>
      </c>
    </row>
    <row r="1634" spans="4:4" x14ac:dyDescent="0.2">
      <c r="D1634" s="42" cm="1">
        <f t="array" aca="1" ref="D1634" ca="1">+price2</f>
        <v>0</v>
      </c>
    </row>
    <row r="1635" spans="4:4" x14ac:dyDescent="0.2">
      <c r="D1635" s="42" cm="1">
        <f t="array" aca="1" ref="D1635" ca="1">+price2</f>
        <v>0</v>
      </c>
    </row>
    <row r="1636" spans="4:4" x14ac:dyDescent="0.2">
      <c r="D1636" s="42" cm="1">
        <f t="array" aca="1" ref="D1636" ca="1">+price2</f>
        <v>0</v>
      </c>
    </row>
    <row r="1637" spans="4:4" x14ac:dyDescent="0.2">
      <c r="D1637" s="42" cm="1">
        <f t="array" aca="1" ref="D1637" ca="1">+price2</f>
        <v>0</v>
      </c>
    </row>
    <row r="1638" spans="4:4" x14ac:dyDescent="0.2">
      <c r="D1638" s="42" cm="1">
        <f t="array" aca="1" ref="D1638" ca="1">+price2</f>
        <v>0</v>
      </c>
    </row>
    <row r="1639" spans="4:4" x14ac:dyDescent="0.2">
      <c r="D1639" s="42" cm="1">
        <f t="array" aca="1" ref="D1639" ca="1">+price2</f>
        <v>0</v>
      </c>
    </row>
    <row r="1640" spans="4:4" x14ac:dyDescent="0.2">
      <c r="D1640" s="42" cm="1">
        <f t="array" aca="1" ref="D1640" ca="1">+price2</f>
        <v>0</v>
      </c>
    </row>
    <row r="1641" spans="4:4" x14ac:dyDescent="0.2">
      <c r="D1641" s="42" cm="1">
        <f t="array" aca="1" ref="D1641" ca="1">+price2</f>
        <v>0</v>
      </c>
    </row>
    <row r="1642" spans="4:4" x14ac:dyDescent="0.2">
      <c r="D1642" s="42" cm="1">
        <f t="array" aca="1" ref="D1642" ca="1">+price2</f>
        <v>0</v>
      </c>
    </row>
    <row r="1643" spans="4:4" x14ac:dyDescent="0.2">
      <c r="D1643" s="42" cm="1">
        <f t="array" aca="1" ref="D1643" ca="1">+price2</f>
        <v>0</v>
      </c>
    </row>
    <row r="1644" spans="4:4" x14ac:dyDescent="0.2">
      <c r="D1644" s="42" cm="1">
        <f t="array" aca="1" ref="D1644" ca="1">+price2</f>
        <v>0</v>
      </c>
    </row>
    <row r="1645" spans="4:4" x14ac:dyDescent="0.2">
      <c r="D1645" s="42" cm="1">
        <f t="array" aca="1" ref="D1645" ca="1">+price2</f>
        <v>0</v>
      </c>
    </row>
    <row r="1646" spans="4:4" x14ac:dyDescent="0.2">
      <c r="D1646" s="42" cm="1">
        <f t="array" aca="1" ref="D1646" ca="1">+price2</f>
        <v>0</v>
      </c>
    </row>
    <row r="1647" spans="4:4" x14ac:dyDescent="0.2">
      <c r="D1647" s="42" cm="1">
        <f t="array" aca="1" ref="D1647" ca="1">+price2</f>
        <v>0</v>
      </c>
    </row>
    <row r="1648" spans="4:4" x14ac:dyDescent="0.2">
      <c r="D1648" s="42" cm="1">
        <f t="array" aca="1" ref="D1648" ca="1">+price2</f>
        <v>0</v>
      </c>
    </row>
    <row r="1649" spans="4:4" x14ac:dyDescent="0.2">
      <c r="D1649" s="42" cm="1">
        <f t="array" aca="1" ref="D1649" ca="1">+price2</f>
        <v>0</v>
      </c>
    </row>
    <row r="1650" spans="4:4" x14ac:dyDescent="0.2">
      <c r="D1650" s="42" cm="1">
        <f t="array" aca="1" ref="D1650" ca="1">+price2</f>
        <v>0</v>
      </c>
    </row>
    <row r="1651" spans="4:4" x14ac:dyDescent="0.2">
      <c r="D1651" s="42" cm="1">
        <f t="array" aca="1" ref="D1651" ca="1">+price2</f>
        <v>0</v>
      </c>
    </row>
    <row r="1652" spans="4:4" x14ac:dyDescent="0.2">
      <c r="D1652" s="42" cm="1">
        <f t="array" aca="1" ref="D1652" ca="1">+price2</f>
        <v>0</v>
      </c>
    </row>
    <row r="1653" spans="4:4" x14ac:dyDescent="0.2">
      <c r="D1653" s="42" cm="1">
        <f t="array" aca="1" ref="D1653" ca="1">+price2</f>
        <v>0</v>
      </c>
    </row>
    <row r="1654" spans="4:4" x14ac:dyDescent="0.2">
      <c r="D1654" s="42" cm="1">
        <f t="array" aca="1" ref="D1654" ca="1">+price2</f>
        <v>0</v>
      </c>
    </row>
    <row r="1655" spans="4:4" x14ac:dyDescent="0.2">
      <c r="D1655" s="42" cm="1">
        <f t="array" aca="1" ref="D1655" ca="1">+price2</f>
        <v>0</v>
      </c>
    </row>
    <row r="1656" spans="4:4" x14ac:dyDescent="0.2">
      <c r="D1656" s="42" cm="1">
        <f t="array" aca="1" ref="D1656" ca="1">+price2</f>
        <v>0</v>
      </c>
    </row>
    <row r="1657" spans="4:4" x14ac:dyDescent="0.2">
      <c r="D1657" s="42" cm="1">
        <f t="array" aca="1" ref="D1657" ca="1">+price2</f>
        <v>0</v>
      </c>
    </row>
    <row r="1658" spans="4:4" x14ac:dyDescent="0.2">
      <c r="D1658" s="42" cm="1">
        <f t="array" aca="1" ref="D1658" ca="1">+price2</f>
        <v>0</v>
      </c>
    </row>
    <row r="1659" spans="4:4" x14ac:dyDescent="0.2">
      <c r="D1659" s="42" cm="1">
        <f t="array" aca="1" ref="D1659" ca="1">+price2</f>
        <v>0</v>
      </c>
    </row>
    <row r="1660" spans="4:4" x14ac:dyDescent="0.2">
      <c r="D1660" s="42" cm="1">
        <f t="array" aca="1" ref="D1660" ca="1">+price2</f>
        <v>0</v>
      </c>
    </row>
    <row r="1661" spans="4:4" x14ac:dyDescent="0.2">
      <c r="D1661" s="42" cm="1">
        <f t="array" aca="1" ref="D1661" ca="1">+price2</f>
        <v>0</v>
      </c>
    </row>
    <row r="1662" spans="4:4" x14ac:dyDescent="0.2">
      <c r="D1662" s="42" cm="1">
        <f t="array" aca="1" ref="D1662" ca="1">+price2</f>
        <v>0</v>
      </c>
    </row>
    <row r="1663" spans="4:4" x14ac:dyDescent="0.2">
      <c r="D1663" s="42" cm="1">
        <f t="array" aca="1" ref="D1663" ca="1">+price2</f>
        <v>0</v>
      </c>
    </row>
    <row r="1664" spans="4:4" x14ac:dyDescent="0.2">
      <c r="D1664" s="42" cm="1">
        <f t="array" aca="1" ref="D1664" ca="1">+price2</f>
        <v>0</v>
      </c>
    </row>
    <row r="1665" spans="4:4" x14ac:dyDescent="0.2">
      <c r="D1665" s="42" cm="1">
        <f t="array" aca="1" ref="D1665" ca="1">+price2</f>
        <v>0</v>
      </c>
    </row>
    <row r="1666" spans="4:4" x14ac:dyDescent="0.2">
      <c r="D1666" s="42" cm="1">
        <f t="array" aca="1" ref="D1666" ca="1">+price2</f>
        <v>0</v>
      </c>
    </row>
    <row r="1667" spans="4:4" x14ac:dyDescent="0.2">
      <c r="D1667" s="42" cm="1">
        <f t="array" aca="1" ref="D1667" ca="1">+price2</f>
        <v>0</v>
      </c>
    </row>
    <row r="1668" spans="4:4" x14ac:dyDescent="0.2">
      <c r="D1668" s="42" cm="1">
        <f t="array" aca="1" ref="D1668" ca="1">+price2</f>
        <v>0</v>
      </c>
    </row>
    <row r="1669" spans="4:4" x14ac:dyDescent="0.2">
      <c r="D1669" s="42" cm="1">
        <f t="array" aca="1" ref="D1669" ca="1">+price2</f>
        <v>0</v>
      </c>
    </row>
    <row r="1670" spans="4:4" x14ac:dyDescent="0.2">
      <c r="D1670" s="42" cm="1">
        <f t="array" aca="1" ref="D1670" ca="1">+price2</f>
        <v>0</v>
      </c>
    </row>
    <row r="1671" spans="4:4" x14ac:dyDescent="0.2">
      <c r="D1671" s="42" cm="1">
        <f t="array" aca="1" ref="D1671" ca="1">+price2</f>
        <v>0</v>
      </c>
    </row>
    <row r="1672" spans="4:4" x14ac:dyDescent="0.2">
      <c r="D1672" s="42" cm="1">
        <f t="array" aca="1" ref="D1672" ca="1">+price2</f>
        <v>0</v>
      </c>
    </row>
    <row r="1673" spans="4:4" x14ac:dyDescent="0.2">
      <c r="D1673" s="42" cm="1">
        <f t="array" aca="1" ref="D1673" ca="1">+price2</f>
        <v>0</v>
      </c>
    </row>
    <row r="1674" spans="4:4" x14ac:dyDescent="0.2">
      <c r="D1674" s="42" cm="1">
        <f t="array" aca="1" ref="D1674" ca="1">+price2</f>
        <v>0</v>
      </c>
    </row>
    <row r="1675" spans="4:4" x14ac:dyDescent="0.2">
      <c r="D1675" s="42" cm="1">
        <f t="array" aca="1" ref="D1675" ca="1">+price2</f>
        <v>0</v>
      </c>
    </row>
    <row r="1676" spans="4:4" x14ac:dyDescent="0.2">
      <c r="D1676" s="42" cm="1">
        <f t="array" aca="1" ref="D1676" ca="1">+price2</f>
        <v>0</v>
      </c>
    </row>
    <row r="1677" spans="4:4" x14ac:dyDescent="0.2">
      <c r="D1677" s="42" cm="1">
        <f t="array" aca="1" ref="D1677" ca="1">+price2</f>
        <v>0</v>
      </c>
    </row>
    <row r="1678" spans="4:4" x14ac:dyDescent="0.2">
      <c r="D1678" s="42" cm="1">
        <f t="array" aca="1" ref="D1678" ca="1">+price2</f>
        <v>0</v>
      </c>
    </row>
    <row r="1679" spans="4:4" x14ac:dyDescent="0.2">
      <c r="D1679" s="42" cm="1">
        <f t="array" aca="1" ref="D1679" ca="1">+price2</f>
        <v>0</v>
      </c>
    </row>
    <row r="1680" spans="4:4" x14ac:dyDescent="0.2">
      <c r="D1680" s="42" cm="1">
        <f t="array" aca="1" ref="D1680" ca="1">+price2</f>
        <v>0</v>
      </c>
    </row>
    <row r="1681" spans="4:4" x14ac:dyDescent="0.2">
      <c r="D1681" s="42" cm="1">
        <f t="array" aca="1" ref="D1681" ca="1">+price2</f>
        <v>0</v>
      </c>
    </row>
    <row r="1682" spans="4:4" x14ac:dyDescent="0.2">
      <c r="D1682" s="42" cm="1">
        <f t="array" aca="1" ref="D1682" ca="1">+price2</f>
        <v>0</v>
      </c>
    </row>
    <row r="1683" spans="4:4" x14ac:dyDescent="0.2">
      <c r="D1683" s="42" cm="1">
        <f t="array" aca="1" ref="D1683" ca="1">+price2</f>
        <v>0</v>
      </c>
    </row>
    <row r="1684" spans="4:4" x14ac:dyDescent="0.2">
      <c r="D1684" s="42" cm="1">
        <f t="array" aca="1" ref="D1684" ca="1">+price2</f>
        <v>0</v>
      </c>
    </row>
    <row r="1685" spans="4:4" x14ac:dyDescent="0.2">
      <c r="D1685" s="42" cm="1">
        <f t="array" aca="1" ref="D1685" ca="1">+price2</f>
        <v>0</v>
      </c>
    </row>
    <row r="1686" spans="4:4" x14ac:dyDescent="0.2">
      <c r="D1686" s="42" cm="1">
        <f t="array" aca="1" ref="D1686" ca="1">+price2</f>
        <v>0</v>
      </c>
    </row>
    <row r="1687" spans="4:4" x14ac:dyDescent="0.2">
      <c r="D1687" s="42" cm="1">
        <f t="array" aca="1" ref="D1687" ca="1">+price2</f>
        <v>0</v>
      </c>
    </row>
    <row r="1688" spans="4:4" x14ac:dyDescent="0.2">
      <c r="D1688" s="42" cm="1">
        <f t="array" aca="1" ref="D1688" ca="1">+price2</f>
        <v>0</v>
      </c>
    </row>
    <row r="1689" spans="4:4" x14ac:dyDescent="0.2">
      <c r="D1689" s="42" cm="1">
        <f t="array" aca="1" ref="D1689" ca="1">+price2</f>
        <v>0</v>
      </c>
    </row>
    <row r="1690" spans="4:4" x14ac:dyDescent="0.2">
      <c r="D1690" s="42" cm="1">
        <f t="array" aca="1" ref="D1690" ca="1">+price2</f>
        <v>0</v>
      </c>
    </row>
    <row r="1691" spans="4:4" x14ac:dyDescent="0.2">
      <c r="D1691" s="42" cm="1">
        <f t="array" aca="1" ref="D1691" ca="1">+price2</f>
        <v>0</v>
      </c>
    </row>
    <row r="1692" spans="4:4" x14ac:dyDescent="0.2">
      <c r="D1692" s="42" cm="1">
        <f t="array" aca="1" ref="D1692" ca="1">+price2</f>
        <v>0</v>
      </c>
    </row>
    <row r="1693" spans="4:4" x14ac:dyDescent="0.2">
      <c r="D1693" s="42" cm="1">
        <f t="array" aca="1" ref="D1693" ca="1">+price2</f>
        <v>0</v>
      </c>
    </row>
    <row r="1694" spans="4:4" x14ac:dyDescent="0.2">
      <c r="D1694" s="42" cm="1">
        <f t="array" aca="1" ref="D1694" ca="1">+price2</f>
        <v>0</v>
      </c>
    </row>
    <row r="1695" spans="4:4" x14ac:dyDescent="0.2">
      <c r="D1695" s="42" cm="1">
        <f t="array" aca="1" ref="D1695" ca="1">+price2</f>
        <v>0</v>
      </c>
    </row>
    <row r="1696" spans="4:4" x14ac:dyDescent="0.2">
      <c r="D1696" s="42" cm="1">
        <f t="array" aca="1" ref="D1696" ca="1">+price2</f>
        <v>0</v>
      </c>
    </row>
    <row r="1697" spans="4:4" x14ac:dyDescent="0.2">
      <c r="D1697" s="42" cm="1">
        <f t="array" aca="1" ref="D1697" ca="1">+price2</f>
        <v>0</v>
      </c>
    </row>
    <row r="1698" spans="4:4" x14ac:dyDescent="0.2">
      <c r="D1698" s="42" cm="1">
        <f t="array" aca="1" ref="D1698" ca="1">+price2</f>
        <v>0</v>
      </c>
    </row>
    <row r="1699" spans="4:4" x14ac:dyDescent="0.2">
      <c r="D1699" s="42" cm="1">
        <f t="array" aca="1" ref="D1699" ca="1">+price2</f>
        <v>0</v>
      </c>
    </row>
    <row r="1700" spans="4:4" x14ac:dyDescent="0.2">
      <c r="D1700" s="42" cm="1">
        <f t="array" aca="1" ref="D1700" ca="1">+price2</f>
        <v>0</v>
      </c>
    </row>
    <row r="1701" spans="4:4" x14ac:dyDescent="0.2">
      <c r="D1701" s="42" cm="1">
        <f t="array" aca="1" ref="D1701" ca="1">+price2</f>
        <v>0</v>
      </c>
    </row>
    <row r="1702" spans="4:4" x14ac:dyDescent="0.2">
      <c r="D1702" s="42" cm="1">
        <f t="array" aca="1" ref="D1702" ca="1">+price2</f>
        <v>0</v>
      </c>
    </row>
    <row r="1703" spans="4:4" x14ac:dyDescent="0.2">
      <c r="D1703" s="42" cm="1">
        <f t="array" aca="1" ref="D1703" ca="1">+price2</f>
        <v>0</v>
      </c>
    </row>
    <row r="1704" spans="4:4" x14ac:dyDescent="0.2">
      <c r="D1704" s="42" cm="1">
        <f t="array" aca="1" ref="D1704" ca="1">+price2</f>
        <v>0</v>
      </c>
    </row>
    <row r="1705" spans="4:4" x14ac:dyDescent="0.2">
      <c r="D1705" s="42" cm="1">
        <f t="array" aca="1" ref="D1705" ca="1">+price2</f>
        <v>0</v>
      </c>
    </row>
    <row r="1706" spans="4:4" x14ac:dyDescent="0.2">
      <c r="D1706" s="42" cm="1">
        <f t="array" aca="1" ref="D1706" ca="1">+price2</f>
        <v>0</v>
      </c>
    </row>
    <row r="1707" spans="4:4" x14ac:dyDescent="0.2">
      <c r="D1707" s="42" cm="1">
        <f t="array" aca="1" ref="D1707" ca="1">+price2</f>
        <v>0</v>
      </c>
    </row>
    <row r="1708" spans="4:4" x14ac:dyDescent="0.2">
      <c r="D1708" s="42" cm="1">
        <f t="array" aca="1" ref="D1708" ca="1">+price2</f>
        <v>0</v>
      </c>
    </row>
    <row r="1709" spans="4:4" x14ac:dyDescent="0.2">
      <c r="D1709" s="42" cm="1">
        <f t="array" aca="1" ref="D1709" ca="1">+price2</f>
        <v>0</v>
      </c>
    </row>
    <row r="1710" spans="4:4" x14ac:dyDescent="0.2">
      <c r="D1710" s="42" cm="1">
        <f t="array" aca="1" ref="D1710" ca="1">+price2</f>
        <v>0</v>
      </c>
    </row>
    <row r="1711" spans="4:4" x14ac:dyDescent="0.2">
      <c r="D1711" s="42" cm="1">
        <f t="array" aca="1" ref="D1711" ca="1">+price2</f>
        <v>0</v>
      </c>
    </row>
    <row r="1712" spans="4:4" x14ac:dyDescent="0.2">
      <c r="D1712" s="42" cm="1">
        <f t="array" aca="1" ref="D1712" ca="1">+price2</f>
        <v>0</v>
      </c>
    </row>
    <row r="1713" spans="4:4" x14ac:dyDescent="0.2">
      <c r="D1713" s="42" cm="1">
        <f t="array" aca="1" ref="D1713" ca="1">+price2</f>
        <v>0</v>
      </c>
    </row>
    <row r="1714" spans="4:4" x14ac:dyDescent="0.2">
      <c r="D1714" s="42" cm="1">
        <f t="array" aca="1" ref="D1714" ca="1">+price2</f>
        <v>0</v>
      </c>
    </row>
    <row r="1715" spans="4:4" x14ac:dyDescent="0.2">
      <c r="D1715" s="42" cm="1">
        <f t="array" aca="1" ref="D1715" ca="1">+price2</f>
        <v>0</v>
      </c>
    </row>
    <row r="1716" spans="4:4" x14ac:dyDescent="0.2">
      <c r="D1716" s="42" cm="1">
        <f t="array" aca="1" ref="D1716" ca="1">+price2</f>
        <v>0</v>
      </c>
    </row>
    <row r="1717" spans="4:4" x14ac:dyDescent="0.2">
      <c r="D1717" s="42" cm="1">
        <f t="array" aca="1" ref="D1717" ca="1">+price2</f>
        <v>0</v>
      </c>
    </row>
    <row r="1718" spans="4:4" x14ac:dyDescent="0.2">
      <c r="D1718" s="42" cm="1">
        <f t="array" aca="1" ref="D1718" ca="1">+price2</f>
        <v>0</v>
      </c>
    </row>
    <row r="1719" spans="4:4" x14ac:dyDescent="0.2">
      <c r="D1719" s="42" cm="1">
        <f t="array" aca="1" ref="D1719" ca="1">+price2</f>
        <v>0</v>
      </c>
    </row>
    <row r="1720" spans="4:4" x14ac:dyDescent="0.2">
      <c r="D1720" s="42" cm="1">
        <f t="array" aca="1" ref="D1720" ca="1">+price2</f>
        <v>0</v>
      </c>
    </row>
    <row r="1721" spans="4:4" x14ac:dyDescent="0.2">
      <c r="D1721" s="42" cm="1">
        <f t="array" aca="1" ref="D1721" ca="1">+price2</f>
        <v>0</v>
      </c>
    </row>
    <row r="1722" spans="4:4" x14ac:dyDescent="0.2">
      <c r="D1722" s="42" cm="1">
        <f t="array" aca="1" ref="D1722" ca="1">+price2</f>
        <v>0</v>
      </c>
    </row>
    <row r="1723" spans="4:4" x14ac:dyDescent="0.2">
      <c r="D1723" s="42" cm="1">
        <f t="array" aca="1" ref="D1723" ca="1">+price2</f>
        <v>0</v>
      </c>
    </row>
    <row r="1724" spans="4:4" x14ac:dyDescent="0.2">
      <c r="D1724" s="42" cm="1">
        <f t="array" aca="1" ref="D1724" ca="1">+price2</f>
        <v>0</v>
      </c>
    </row>
    <row r="1725" spans="4:4" x14ac:dyDescent="0.2">
      <c r="D1725" s="42" cm="1">
        <f t="array" aca="1" ref="D1725" ca="1">+price2</f>
        <v>0</v>
      </c>
    </row>
    <row r="1726" spans="4:4" x14ac:dyDescent="0.2">
      <c r="D1726" s="42" cm="1">
        <f t="array" aca="1" ref="D1726" ca="1">+price2</f>
        <v>0</v>
      </c>
    </row>
    <row r="1727" spans="4:4" x14ac:dyDescent="0.2">
      <c r="D1727" s="42" cm="1">
        <f t="array" aca="1" ref="D1727" ca="1">+price2</f>
        <v>0</v>
      </c>
    </row>
    <row r="1728" spans="4:4" x14ac:dyDescent="0.2">
      <c r="D1728" s="42" cm="1">
        <f t="array" aca="1" ref="D1728" ca="1">+price2</f>
        <v>0</v>
      </c>
    </row>
    <row r="1729" spans="4:4" x14ac:dyDescent="0.2">
      <c r="D1729" s="42" cm="1">
        <f t="array" aca="1" ref="D1729" ca="1">+price2</f>
        <v>0</v>
      </c>
    </row>
    <row r="1730" spans="4:4" x14ac:dyDescent="0.2">
      <c r="D1730" s="42" cm="1">
        <f t="array" aca="1" ref="D1730" ca="1">+price2</f>
        <v>0</v>
      </c>
    </row>
    <row r="1731" spans="4:4" x14ac:dyDescent="0.2">
      <c r="D1731" s="42" cm="1">
        <f t="array" aca="1" ref="D1731" ca="1">+price2</f>
        <v>0</v>
      </c>
    </row>
    <row r="1732" spans="4:4" x14ac:dyDescent="0.2">
      <c r="D1732" s="42" cm="1">
        <f t="array" aca="1" ref="D1732" ca="1">+price2</f>
        <v>0</v>
      </c>
    </row>
    <row r="1733" spans="4:4" x14ac:dyDescent="0.2">
      <c r="D1733" s="42" cm="1">
        <f t="array" aca="1" ref="D1733" ca="1">+price2</f>
        <v>0</v>
      </c>
    </row>
    <row r="1734" spans="4:4" x14ac:dyDescent="0.2">
      <c r="D1734" s="42" cm="1">
        <f t="array" aca="1" ref="D1734" ca="1">+price2</f>
        <v>0</v>
      </c>
    </row>
    <row r="1735" spans="4:4" x14ac:dyDescent="0.2">
      <c r="D1735" s="42" cm="1">
        <f t="array" aca="1" ref="D1735" ca="1">+price2</f>
        <v>0</v>
      </c>
    </row>
    <row r="1736" spans="4:4" x14ac:dyDescent="0.2">
      <c r="D1736" s="42" cm="1">
        <f t="array" aca="1" ref="D1736" ca="1">+price2</f>
        <v>0</v>
      </c>
    </row>
    <row r="1737" spans="4:4" x14ac:dyDescent="0.2">
      <c r="D1737" s="42" cm="1">
        <f t="array" aca="1" ref="D1737" ca="1">+price2</f>
        <v>0</v>
      </c>
    </row>
    <row r="1738" spans="4:4" x14ac:dyDescent="0.2">
      <c r="D1738" s="42" cm="1">
        <f t="array" aca="1" ref="D1738" ca="1">+price2</f>
        <v>0</v>
      </c>
    </row>
    <row r="1739" spans="4:4" x14ac:dyDescent="0.2">
      <c r="D1739" s="42" cm="1">
        <f t="array" aca="1" ref="D1739" ca="1">+price2</f>
        <v>0</v>
      </c>
    </row>
    <row r="1740" spans="4:4" x14ac:dyDescent="0.2">
      <c r="D1740" s="42" cm="1">
        <f t="array" aca="1" ref="D1740" ca="1">+price2</f>
        <v>0</v>
      </c>
    </row>
    <row r="1741" spans="4:4" x14ac:dyDescent="0.2">
      <c r="D1741" s="42" cm="1">
        <f t="array" aca="1" ref="D1741" ca="1">+price2</f>
        <v>0</v>
      </c>
    </row>
    <row r="1742" spans="4:4" x14ac:dyDescent="0.2">
      <c r="D1742" s="42" cm="1">
        <f t="array" aca="1" ref="D1742" ca="1">+price2</f>
        <v>0</v>
      </c>
    </row>
    <row r="1743" spans="4:4" x14ac:dyDescent="0.2">
      <c r="D1743" s="42" cm="1">
        <f t="array" aca="1" ref="D1743" ca="1">+price2</f>
        <v>0</v>
      </c>
    </row>
    <row r="1744" spans="4:4" x14ac:dyDescent="0.2">
      <c r="D1744" s="42" cm="1">
        <f t="array" aca="1" ref="D1744" ca="1">+price2</f>
        <v>0</v>
      </c>
    </row>
    <row r="1745" spans="4:4" x14ac:dyDescent="0.2">
      <c r="D1745" s="42" cm="1">
        <f t="array" aca="1" ref="D1745" ca="1">+price2</f>
        <v>0</v>
      </c>
    </row>
    <row r="1746" spans="4:4" x14ac:dyDescent="0.2">
      <c r="D1746" s="42" cm="1">
        <f t="array" aca="1" ref="D1746" ca="1">+price2</f>
        <v>0</v>
      </c>
    </row>
    <row r="1747" spans="4:4" x14ac:dyDescent="0.2">
      <c r="D1747" s="42" cm="1">
        <f t="array" aca="1" ref="D1747" ca="1">+price2</f>
        <v>0</v>
      </c>
    </row>
    <row r="1748" spans="4:4" x14ac:dyDescent="0.2">
      <c r="D1748" s="42" cm="1">
        <f t="array" aca="1" ref="D1748" ca="1">+price2</f>
        <v>0</v>
      </c>
    </row>
    <row r="1749" spans="4:4" x14ac:dyDescent="0.2">
      <c r="D1749" s="42" cm="1">
        <f t="array" aca="1" ref="D1749" ca="1">+price2</f>
        <v>0</v>
      </c>
    </row>
    <row r="1750" spans="4:4" x14ac:dyDescent="0.2">
      <c r="D1750" s="42" cm="1">
        <f t="array" aca="1" ref="D1750" ca="1">+price2</f>
        <v>0</v>
      </c>
    </row>
    <row r="1751" spans="4:4" x14ac:dyDescent="0.2">
      <c r="D1751" s="42" cm="1">
        <f t="array" aca="1" ref="D1751" ca="1">+price2</f>
        <v>0</v>
      </c>
    </row>
    <row r="1752" spans="4:4" x14ac:dyDescent="0.2">
      <c r="D1752" s="42" cm="1">
        <f t="array" aca="1" ref="D1752" ca="1">+price2</f>
        <v>0</v>
      </c>
    </row>
    <row r="1753" spans="4:4" x14ac:dyDescent="0.2">
      <c r="D1753" s="42" cm="1">
        <f t="array" aca="1" ref="D1753" ca="1">+price2</f>
        <v>0</v>
      </c>
    </row>
    <row r="1754" spans="4:4" x14ac:dyDescent="0.2">
      <c r="D1754" s="42" cm="1">
        <f t="array" aca="1" ref="D1754" ca="1">+price2</f>
        <v>0</v>
      </c>
    </row>
    <row r="1755" spans="4:4" x14ac:dyDescent="0.2">
      <c r="D1755" s="42" cm="1">
        <f t="array" aca="1" ref="D1755" ca="1">+price2</f>
        <v>0</v>
      </c>
    </row>
    <row r="1756" spans="4:4" x14ac:dyDescent="0.2">
      <c r="D1756" s="42" cm="1">
        <f t="array" aca="1" ref="D1756" ca="1">+price2</f>
        <v>0</v>
      </c>
    </row>
    <row r="1757" spans="4:4" x14ac:dyDescent="0.2">
      <c r="D1757" s="42" cm="1">
        <f t="array" aca="1" ref="D1757" ca="1">+price2</f>
        <v>0</v>
      </c>
    </row>
    <row r="1758" spans="4:4" x14ac:dyDescent="0.2">
      <c r="D1758" s="42" cm="1">
        <f t="array" aca="1" ref="D1758" ca="1">+price2</f>
        <v>0</v>
      </c>
    </row>
    <row r="1759" spans="4:4" x14ac:dyDescent="0.2">
      <c r="D1759" s="42" cm="1">
        <f t="array" aca="1" ref="D1759" ca="1">+price2</f>
        <v>0</v>
      </c>
    </row>
    <row r="1760" spans="4:4" x14ac:dyDescent="0.2">
      <c r="D1760" s="42" cm="1">
        <f t="array" aca="1" ref="D1760" ca="1">+price2</f>
        <v>0</v>
      </c>
    </row>
    <row r="1761" spans="4:4" x14ac:dyDescent="0.2">
      <c r="D1761" s="42" cm="1">
        <f t="array" aca="1" ref="D1761" ca="1">+price2</f>
        <v>0</v>
      </c>
    </row>
    <row r="1762" spans="4:4" x14ac:dyDescent="0.2">
      <c r="D1762" s="42" cm="1">
        <f t="array" aca="1" ref="D1762" ca="1">+price2</f>
        <v>0</v>
      </c>
    </row>
    <row r="1763" spans="4:4" x14ac:dyDescent="0.2">
      <c r="D1763" s="42" cm="1">
        <f t="array" aca="1" ref="D1763" ca="1">+price2</f>
        <v>0</v>
      </c>
    </row>
    <row r="1764" spans="4:4" x14ac:dyDescent="0.2">
      <c r="D1764" s="42" cm="1">
        <f t="array" aca="1" ref="D1764" ca="1">+price2</f>
        <v>0</v>
      </c>
    </row>
    <row r="1765" spans="4:4" x14ac:dyDescent="0.2">
      <c r="D1765" s="42" cm="1">
        <f t="array" aca="1" ref="D1765" ca="1">+price2</f>
        <v>0</v>
      </c>
    </row>
    <row r="1766" spans="4:4" x14ac:dyDescent="0.2">
      <c r="D1766" s="42" cm="1">
        <f t="array" aca="1" ref="D1766" ca="1">+price2</f>
        <v>0</v>
      </c>
    </row>
    <row r="1767" spans="4:4" x14ac:dyDescent="0.2">
      <c r="D1767" s="42" cm="1">
        <f t="array" aca="1" ref="D1767" ca="1">+price2</f>
        <v>0</v>
      </c>
    </row>
    <row r="1768" spans="4:4" x14ac:dyDescent="0.2">
      <c r="D1768" s="42" cm="1">
        <f t="array" aca="1" ref="D1768" ca="1">+price2</f>
        <v>0</v>
      </c>
    </row>
    <row r="1769" spans="4:4" x14ac:dyDescent="0.2">
      <c r="D1769" s="42" cm="1">
        <f t="array" aca="1" ref="D1769" ca="1">+price2</f>
        <v>0</v>
      </c>
    </row>
    <row r="1770" spans="4:4" x14ac:dyDescent="0.2">
      <c r="D1770" s="42" cm="1">
        <f t="array" aca="1" ref="D1770" ca="1">+price2</f>
        <v>0</v>
      </c>
    </row>
    <row r="1771" spans="4:4" x14ac:dyDescent="0.2">
      <c r="D1771" s="42" cm="1">
        <f t="array" aca="1" ref="D1771" ca="1">+price2</f>
        <v>0</v>
      </c>
    </row>
    <row r="1772" spans="4:4" x14ac:dyDescent="0.2">
      <c r="D1772" s="42" cm="1">
        <f t="array" aca="1" ref="D1772" ca="1">+price2</f>
        <v>0</v>
      </c>
    </row>
    <row r="1773" spans="4:4" x14ac:dyDescent="0.2">
      <c r="D1773" s="42" cm="1">
        <f t="array" aca="1" ref="D1773" ca="1">+price2</f>
        <v>0</v>
      </c>
    </row>
    <row r="1774" spans="4:4" x14ac:dyDescent="0.2">
      <c r="D1774" s="42" cm="1">
        <f t="array" aca="1" ref="D1774" ca="1">+price2</f>
        <v>0</v>
      </c>
    </row>
    <row r="1775" spans="4:4" x14ac:dyDescent="0.2">
      <c r="D1775" s="42" cm="1">
        <f t="array" aca="1" ref="D1775" ca="1">+price2</f>
        <v>0</v>
      </c>
    </row>
    <row r="1776" spans="4:4" x14ac:dyDescent="0.2">
      <c r="D1776" s="42" cm="1">
        <f t="array" aca="1" ref="D1776" ca="1">+price2</f>
        <v>0</v>
      </c>
    </row>
    <row r="1777" spans="4:4" x14ac:dyDescent="0.2">
      <c r="D1777" s="42" cm="1">
        <f t="array" aca="1" ref="D1777" ca="1">+price2</f>
        <v>0</v>
      </c>
    </row>
    <row r="1778" spans="4:4" x14ac:dyDescent="0.2">
      <c r="D1778" s="42" cm="1">
        <f t="array" aca="1" ref="D1778" ca="1">+price2</f>
        <v>0</v>
      </c>
    </row>
    <row r="1779" spans="4:4" x14ac:dyDescent="0.2">
      <c r="D1779" s="42" cm="1">
        <f t="array" aca="1" ref="D1779" ca="1">+price2</f>
        <v>0</v>
      </c>
    </row>
    <row r="1780" spans="4:4" x14ac:dyDescent="0.2">
      <c r="D1780" s="42" cm="1">
        <f t="array" aca="1" ref="D1780" ca="1">+price2</f>
        <v>0</v>
      </c>
    </row>
    <row r="1781" spans="4:4" x14ac:dyDescent="0.2">
      <c r="D1781" s="42" cm="1">
        <f t="array" aca="1" ref="D1781" ca="1">+price2</f>
        <v>0</v>
      </c>
    </row>
    <row r="1782" spans="4:4" x14ac:dyDescent="0.2">
      <c r="D1782" s="42" cm="1">
        <f t="array" aca="1" ref="D1782" ca="1">+price2</f>
        <v>0</v>
      </c>
    </row>
    <row r="1783" spans="4:4" x14ac:dyDescent="0.2">
      <c r="D1783" s="42" cm="1">
        <f t="array" aca="1" ref="D1783" ca="1">+price2</f>
        <v>0</v>
      </c>
    </row>
    <row r="1784" spans="4:4" x14ac:dyDescent="0.2">
      <c r="D1784" s="42" cm="1">
        <f t="array" aca="1" ref="D1784" ca="1">+price2</f>
        <v>0</v>
      </c>
    </row>
    <row r="1785" spans="4:4" x14ac:dyDescent="0.2">
      <c r="D1785" s="42" cm="1">
        <f t="array" aca="1" ref="D1785" ca="1">+price2</f>
        <v>0</v>
      </c>
    </row>
    <row r="1786" spans="4:4" x14ac:dyDescent="0.2">
      <c r="D1786" s="42" cm="1">
        <f t="array" aca="1" ref="D1786" ca="1">+price2</f>
        <v>0</v>
      </c>
    </row>
    <row r="1787" spans="4:4" x14ac:dyDescent="0.2">
      <c r="D1787" s="42" cm="1">
        <f t="array" aca="1" ref="D1787" ca="1">+price2</f>
        <v>0</v>
      </c>
    </row>
    <row r="1788" spans="4:4" x14ac:dyDescent="0.2">
      <c r="D1788" s="42" cm="1">
        <f t="array" aca="1" ref="D1788" ca="1">+price2</f>
        <v>0</v>
      </c>
    </row>
    <row r="1789" spans="4:4" x14ac:dyDescent="0.2">
      <c r="D1789" s="42" cm="1">
        <f t="array" aca="1" ref="D1789" ca="1">+price2</f>
        <v>0</v>
      </c>
    </row>
    <row r="1790" spans="4:4" x14ac:dyDescent="0.2">
      <c r="D1790" s="42" cm="1">
        <f t="array" aca="1" ref="D1790" ca="1">+price2</f>
        <v>0</v>
      </c>
    </row>
    <row r="1791" spans="4:4" x14ac:dyDescent="0.2">
      <c r="D1791" s="42" cm="1">
        <f t="array" aca="1" ref="D1791" ca="1">+price2</f>
        <v>0</v>
      </c>
    </row>
    <row r="1792" spans="4:4" x14ac:dyDescent="0.2">
      <c r="D1792" s="42" cm="1">
        <f t="array" aca="1" ref="D1792" ca="1">+price2</f>
        <v>0</v>
      </c>
    </row>
    <row r="1793" spans="4:4" x14ac:dyDescent="0.2">
      <c r="D1793" s="42" cm="1">
        <f t="array" aca="1" ref="D1793" ca="1">+price2</f>
        <v>0</v>
      </c>
    </row>
    <row r="1794" spans="4:4" x14ac:dyDescent="0.2">
      <c r="D1794" s="42" cm="1">
        <f t="array" aca="1" ref="D1794" ca="1">+price2</f>
        <v>0</v>
      </c>
    </row>
    <row r="1795" spans="4:4" x14ac:dyDescent="0.2">
      <c r="D1795" s="42" cm="1">
        <f t="array" aca="1" ref="D1795" ca="1">+price2</f>
        <v>0</v>
      </c>
    </row>
    <row r="1796" spans="4:4" x14ac:dyDescent="0.2">
      <c r="D1796" s="42" cm="1">
        <f t="array" aca="1" ref="D1796" ca="1">+price2</f>
        <v>0</v>
      </c>
    </row>
    <row r="1797" spans="4:4" x14ac:dyDescent="0.2">
      <c r="D1797" s="42" cm="1">
        <f t="array" aca="1" ref="D1797" ca="1">+price2</f>
        <v>0</v>
      </c>
    </row>
    <row r="1798" spans="4:4" x14ac:dyDescent="0.2">
      <c r="D1798" s="42" cm="1">
        <f t="array" aca="1" ref="D1798" ca="1">+price2</f>
        <v>0</v>
      </c>
    </row>
    <row r="1799" spans="4:4" x14ac:dyDescent="0.2">
      <c r="D1799" s="42" cm="1">
        <f t="array" aca="1" ref="D1799" ca="1">+price2</f>
        <v>0</v>
      </c>
    </row>
    <row r="1800" spans="4:4" x14ac:dyDescent="0.2">
      <c r="D1800" s="42" cm="1">
        <f t="array" aca="1" ref="D1800" ca="1">+price2</f>
        <v>0</v>
      </c>
    </row>
    <row r="1801" spans="4:4" x14ac:dyDescent="0.2">
      <c r="D1801" s="42" cm="1">
        <f t="array" aca="1" ref="D1801" ca="1">+price2</f>
        <v>0</v>
      </c>
    </row>
    <row r="1802" spans="4:4" x14ac:dyDescent="0.2">
      <c r="D1802" s="42" cm="1">
        <f t="array" aca="1" ref="D1802" ca="1">+price2</f>
        <v>0</v>
      </c>
    </row>
    <row r="1803" spans="4:4" x14ac:dyDescent="0.2">
      <c r="D1803" s="42" cm="1">
        <f t="array" aca="1" ref="D1803" ca="1">+price2</f>
        <v>0</v>
      </c>
    </row>
    <row r="1804" spans="4:4" x14ac:dyDescent="0.2">
      <c r="D1804" s="42" cm="1">
        <f t="array" aca="1" ref="D1804" ca="1">+price2</f>
        <v>0</v>
      </c>
    </row>
    <row r="1805" spans="4:4" x14ac:dyDescent="0.2">
      <c r="D1805" s="42" cm="1">
        <f t="array" aca="1" ref="D1805" ca="1">+price2</f>
        <v>0</v>
      </c>
    </row>
    <row r="1806" spans="4:4" x14ac:dyDescent="0.2">
      <c r="D1806" s="42" cm="1">
        <f t="array" aca="1" ref="D1806" ca="1">+price2</f>
        <v>0</v>
      </c>
    </row>
    <row r="1807" spans="4:4" x14ac:dyDescent="0.2">
      <c r="D1807" s="42" cm="1">
        <f t="array" aca="1" ref="D1807" ca="1">+price2</f>
        <v>0</v>
      </c>
    </row>
    <row r="1808" spans="4:4" x14ac:dyDescent="0.2">
      <c r="D1808" s="42" cm="1">
        <f t="array" aca="1" ref="D1808" ca="1">+price2</f>
        <v>0</v>
      </c>
    </row>
    <row r="1809" spans="4:4" x14ac:dyDescent="0.2">
      <c r="D1809" s="42" cm="1">
        <f t="array" aca="1" ref="D1809" ca="1">+price2</f>
        <v>0</v>
      </c>
    </row>
    <row r="1810" spans="4:4" x14ac:dyDescent="0.2">
      <c r="D1810" s="42" cm="1">
        <f t="array" aca="1" ref="D1810" ca="1">+price2</f>
        <v>0</v>
      </c>
    </row>
    <row r="1811" spans="4:4" x14ac:dyDescent="0.2">
      <c r="D1811" s="42" cm="1">
        <f t="array" aca="1" ref="D1811" ca="1">+price2</f>
        <v>0</v>
      </c>
    </row>
    <row r="1812" spans="4:4" x14ac:dyDescent="0.2">
      <c r="D1812" s="42" cm="1">
        <f t="array" aca="1" ref="D1812" ca="1">+price2</f>
        <v>0</v>
      </c>
    </row>
    <row r="1813" spans="4:4" x14ac:dyDescent="0.2">
      <c r="D1813" s="42" cm="1">
        <f t="array" aca="1" ref="D1813" ca="1">+price2</f>
        <v>0</v>
      </c>
    </row>
    <row r="1814" spans="4:4" x14ac:dyDescent="0.2">
      <c r="D1814" s="42" cm="1">
        <f t="array" aca="1" ref="D1814" ca="1">+price2</f>
        <v>0</v>
      </c>
    </row>
    <row r="1815" spans="4:4" x14ac:dyDescent="0.2">
      <c r="D1815" s="42" cm="1">
        <f t="array" aca="1" ref="D1815" ca="1">+price2</f>
        <v>0</v>
      </c>
    </row>
    <row r="1816" spans="4:4" x14ac:dyDescent="0.2">
      <c r="D1816" s="42" cm="1">
        <f t="array" aca="1" ref="D1816" ca="1">+price2</f>
        <v>0</v>
      </c>
    </row>
    <row r="1817" spans="4:4" x14ac:dyDescent="0.2">
      <c r="D1817" s="42" cm="1">
        <f t="array" aca="1" ref="D1817" ca="1">+price2</f>
        <v>0</v>
      </c>
    </row>
    <row r="1818" spans="4:4" x14ac:dyDescent="0.2">
      <c r="D1818" s="42" cm="1">
        <f t="array" aca="1" ref="D1818" ca="1">+price2</f>
        <v>0</v>
      </c>
    </row>
    <row r="1819" spans="4:4" x14ac:dyDescent="0.2">
      <c r="D1819" s="42" cm="1">
        <f t="array" aca="1" ref="D1819" ca="1">+price2</f>
        <v>0</v>
      </c>
    </row>
    <row r="1820" spans="4:4" x14ac:dyDescent="0.2">
      <c r="D1820" s="42" cm="1">
        <f t="array" aca="1" ref="D1820" ca="1">+price2</f>
        <v>0</v>
      </c>
    </row>
    <row r="1821" spans="4:4" x14ac:dyDescent="0.2">
      <c r="D1821" s="42" cm="1">
        <f t="array" aca="1" ref="D1821" ca="1">+price2</f>
        <v>0</v>
      </c>
    </row>
    <row r="1822" spans="4:4" x14ac:dyDescent="0.2">
      <c r="D1822" s="42" cm="1">
        <f t="array" aca="1" ref="D1822" ca="1">+price2</f>
        <v>0</v>
      </c>
    </row>
    <row r="1823" spans="4:4" x14ac:dyDescent="0.2">
      <c r="D1823" s="42" cm="1">
        <f t="array" aca="1" ref="D1823" ca="1">+price2</f>
        <v>0</v>
      </c>
    </row>
    <row r="1824" spans="4:4" x14ac:dyDescent="0.2">
      <c r="D1824" s="42" cm="1">
        <f t="array" aca="1" ref="D1824" ca="1">+price2</f>
        <v>0</v>
      </c>
    </row>
    <row r="1825" spans="4:4" x14ac:dyDescent="0.2">
      <c r="D1825" s="42" cm="1">
        <f t="array" aca="1" ref="D1825" ca="1">+price2</f>
        <v>0</v>
      </c>
    </row>
    <row r="1826" spans="4:4" x14ac:dyDescent="0.2">
      <c r="D1826" s="42" cm="1">
        <f t="array" aca="1" ref="D1826" ca="1">+price2</f>
        <v>0</v>
      </c>
    </row>
    <row r="1827" spans="4:4" x14ac:dyDescent="0.2">
      <c r="D1827" s="42" cm="1">
        <f t="array" aca="1" ref="D1827" ca="1">+price2</f>
        <v>0</v>
      </c>
    </row>
    <row r="1828" spans="4:4" x14ac:dyDescent="0.2">
      <c r="D1828" s="42" cm="1">
        <f t="array" aca="1" ref="D1828" ca="1">+price2</f>
        <v>0</v>
      </c>
    </row>
    <row r="1829" spans="4:4" x14ac:dyDescent="0.2">
      <c r="D1829" s="42" cm="1">
        <f t="array" aca="1" ref="D1829" ca="1">+price2</f>
        <v>0</v>
      </c>
    </row>
    <row r="1830" spans="4:4" x14ac:dyDescent="0.2">
      <c r="D1830" s="42" cm="1">
        <f t="array" aca="1" ref="D1830" ca="1">+price2</f>
        <v>0</v>
      </c>
    </row>
    <row r="1831" spans="4:4" x14ac:dyDescent="0.2">
      <c r="D1831" s="42" cm="1">
        <f t="array" aca="1" ref="D1831" ca="1">+price2</f>
        <v>0</v>
      </c>
    </row>
    <row r="1832" spans="4:4" x14ac:dyDescent="0.2">
      <c r="D1832" s="42" cm="1">
        <f t="array" aca="1" ref="D1832" ca="1">+price2</f>
        <v>0</v>
      </c>
    </row>
    <row r="1833" spans="4:4" x14ac:dyDescent="0.2">
      <c r="D1833" s="42" cm="1">
        <f t="array" aca="1" ref="D1833" ca="1">+price2</f>
        <v>0</v>
      </c>
    </row>
    <row r="1834" spans="4:4" x14ac:dyDescent="0.2">
      <c r="D1834" s="42" cm="1">
        <f t="array" aca="1" ref="D1834" ca="1">+price2</f>
        <v>0</v>
      </c>
    </row>
    <row r="1835" spans="4:4" x14ac:dyDescent="0.2">
      <c r="D1835" s="42" cm="1">
        <f t="array" aca="1" ref="D1835" ca="1">+price2</f>
        <v>0</v>
      </c>
    </row>
    <row r="1836" spans="4:4" x14ac:dyDescent="0.2">
      <c r="D1836" s="42" cm="1">
        <f t="array" aca="1" ref="D1836" ca="1">+price2</f>
        <v>0</v>
      </c>
    </row>
    <row r="1837" spans="4:4" x14ac:dyDescent="0.2">
      <c r="D1837" s="42" cm="1">
        <f t="array" aca="1" ref="D1837" ca="1">+price2</f>
        <v>0</v>
      </c>
    </row>
    <row r="1838" spans="4:4" x14ac:dyDescent="0.2">
      <c r="D1838" s="42" cm="1">
        <f t="array" aca="1" ref="D1838" ca="1">+price2</f>
        <v>0</v>
      </c>
    </row>
    <row r="1839" spans="4:4" x14ac:dyDescent="0.2">
      <c r="D1839" s="42" cm="1">
        <f t="array" aca="1" ref="D1839" ca="1">+price2</f>
        <v>0</v>
      </c>
    </row>
    <row r="1840" spans="4:4" x14ac:dyDescent="0.2">
      <c r="D1840" s="42" cm="1">
        <f t="array" aca="1" ref="D1840" ca="1">+price2</f>
        <v>0</v>
      </c>
    </row>
    <row r="1841" spans="4:4" x14ac:dyDescent="0.2">
      <c r="D1841" s="42" cm="1">
        <f t="array" aca="1" ref="D1841" ca="1">+price2</f>
        <v>0</v>
      </c>
    </row>
    <row r="1842" spans="4:4" x14ac:dyDescent="0.2">
      <c r="D1842" s="42" cm="1">
        <f t="array" aca="1" ref="D1842" ca="1">+price2</f>
        <v>0</v>
      </c>
    </row>
    <row r="1843" spans="4:4" x14ac:dyDescent="0.2">
      <c r="D1843" s="42" cm="1">
        <f t="array" aca="1" ref="D1843" ca="1">+price2</f>
        <v>0</v>
      </c>
    </row>
    <row r="1844" spans="4:4" x14ac:dyDescent="0.2">
      <c r="D1844" s="42" cm="1">
        <f t="array" aca="1" ref="D1844" ca="1">+price2</f>
        <v>0</v>
      </c>
    </row>
    <row r="1845" spans="4:4" x14ac:dyDescent="0.2">
      <c r="D1845" s="42" cm="1">
        <f t="array" aca="1" ref="D1845" ca="1">+price2</f>
        <v>0</v>
      </c>
    </row>
    <row r="1846" spans="4:4" x14ac:dyDescent="0.2">
      <c r="D1846" s="42" cm="1">
        <f t="array" aca="1" ref="D1846" ca="1">+price2</f>
        <v>0</v>
      </c>
    </row>
    <row r="1847" spans="4:4" x14ac:dyDescent="0.2">
      <c r="D1847" s="42" cm="1">
        <f t="array" aca="1" ref="D1847" ca="1">+price2</f>
        <v>0</v>
      </c>
    </row>
    <row r="1848" spans="4:4" x14ac:dyDescent="0.2">
      <c r="D1848" s="42" cm="1">
        <f t="array" aca="1" ref="D1848" ca="1">+price2</f>
        <v>0</v>
      </c>
    </row>
    <row r="1849" spans="4:4" x14ac:dyDescent="0.2">
      <c r="D1849" s="42" cm="1">
        <f t="array" aca="1" ref="D1849" ca="1">+price2</f>
        <v>0</v>
      </c>
    </row>
    <row r="1850" spans="4:4" x14ac:dyDescent="0.2">
      <c r="D1850" s="42" cm="1">
        <f t="array" aca="1" ref="D1850" ca="1">+price2</f>
        <v>0</v>
      </c>
    </row>
    <row r="1851" spans="4:4" x14ac:dyDescent="0.2">
      <c r="D1851" s="42" cm="1">
        <f t="array" aca="1" ref="D1851" ca="1">+price2</f>
        <v>0</v>
      </c>
    </row>
    <row r="1852" spans="4:4" x14ac:dyDescent="0.2">
      <c r="D1852" s="42" cm="1">
        <f t="array" aca="1" ref="D1852" ca="1">+price2</f>
        <v>0</v>
      </c>
    </row>
    <row r="1853" spans="4:4" x14ac:dyDescent="0.2">
      <c r="D1853" s="42" cm="1">
        <f t="array" aca="1" ref="D1853" ca="1">+price2</f>
        <v>0</v>
      </c>
    </row>
    <row r="1854" spans="4:4" x14ac:dyDescent="0.2">
      <c r="D1854" s="42" cm="1">
        <f t="array" aca="1" ref="D1854" ca="1">+price2</f>
        <v>0</v>
      </c>
    </row>
    <row r="1855" spans="4:4" x14ac:dyDescent="0.2">
      <c r="D1855" s="42" cm="1">
        <f t="array" aca="1" ref="D1855" ca="1">+price2</f>
        <v>0</v>
      </c>
    </row>
    <row r="1856" spans="4:4" x14ac:dyDescent="0.2">
      <c r="D1856" s="42" cm="1">
        <f t="array" aca="1" ref="D1856" ca="1">+price2</f>
        <v>0</v>
      </c>
    </row>
    <row r="1857" spans="4:4" x14ac:dyDescent="0.2">
      <c r="D1857" s="42" cm="1">
        <f t="array" aca="1" ref="D1857" ca="1">+price2</f>
        <v>0</v>
      </c>
    </row>
    <row r="1858" spans="4:4" x14ac:dyDescent="0.2">
      <c r="D1858" s="42" cm="1">
        <f t="array" aca="1" ref="D1858" ca="1">+price2</f>
        <v>0</v>
      </c>
    </row>
    <row r="1859" spans="4:4" x14ac:dyDescent="0.2">
      <c r="D1859" s="42" cm="1">
        <f t="array" aca="1" ref="D1859" ca="1">+price2</f>
        <v>0</v>
      </c>
    </row>
    <row r="1860" spans="4:4" x14ac:dyDescent="0.2">
      <c r="D1860" s="42" cm="1">
        <f t="array" aca="1" ref="D1860" ca="1">+price2</f>
        <v>0</v>
      </c>
    </row>
    <row r="1861" spans="4:4" x14ac:dyDescent="0.2">
      <c r="D1861" s="42" cm="1">
        <f t="array" aca="1" ref="D1861" ca="1">+price2</f>
        <v>0</v>
      </c>
    </row>
    <row r="1862" spans="4:4" x14ac:dyDescent="0.2">
      <c r="D1862" s="42" cm="1">
        <f t="array" aca="1" ref="D1862" ca="1">+price2</f>
        <v>0</v>
      </c>
    </row>
    <row r="1863" spans="4:4" x14ac:dyDescent="0.2">
      <c r="D1863" s="42" cm="1">
        <f t="array" aca="1" ref="D1863" ca="1">+price2</f>
        <v>0</v>
      </c>
    </row>
    <row r="1864" spans="4:4" x14ac:dyDescent="0.2">
      <c r="D1864" s="42" cm="1">
        <f t="array" aca="1" ref="D1864" ca="1">+price2</f>
        <v>0</v>
      </c>
    </row>
    <row r="1865" spans="4:4" x14ac:dyDescent="0.2">
      <c r="D1865" s="42" cm="1">
        <f t="array" aca="1" ref="D1865" ca="1">+price2</f>
        <v>0</v>
      </c>
    </row>
    <row r="1866" spans="4:4" x14ac:dyDescent="0.2">
      <c r="D1866" s="42" cm="1">
        <f t="array" aca="1" ref="D1866" ca="1">+price2</f>
        <v>0</v>
      </c>
    </row>
    <row r="1867" spans="4:4" x14ac:dyDescent="0.2">
      <c r="D1867" s="42" cm="1">
        <f t="array" aca="1" ref="D1867" ca="1">+price2</f>
        <v>0</v>
      </c>
    </row>
    <row r="1868" spans="4:4" x14ac:dyDescent="0.2">
      <c r="D1868" s="42" cm="1">
        <f t="array" aca="1" ref="D1868" ca="1">+price2</f>
        <v>0</v>
      </c>
    </row>
    <row r="1869" spans="4:4" x14ac:dyDescent="0.2">
      <c r="D1869" s="42" cm="1">
        <f t="array" aca="1" ref="D1869" ca="1">+price2</f>
        <v>0</v>
      </c>
    </row>
    <row r="1870" spans="4:4" x14ac:dyDescent="0.2">
      <c r="D1870" s="42" cm="1">
        <f t="array" aca="1" ref="D1870" ca="1">+price2</f>
        <v>0</v>
      </c>
    </row>
    <row r="1871" spans="4:4" x14ac:dyDescent="0.2">
      <c r="D1871" s="42" cm="1">
        <f t="array" aca="1" ref="D1871" ca="1">+price2</f>
        <v>0</v>
      </c>
    </row>
    <row r="1872" spans="4:4" x14ac:dyDescent="0.2">
      <c r="D1872" s="42" cm="1">
        <f t="array" aca="1" ref="D1872" ca="1">+price2</f>
        <v>0</v>
      </c>
    </row>
    <row r="1873" spans="4:4" x14ac:dyDescent="0.2">
      <c r="D1873" s="42" cm="1">
        <f t="array" aca="1" ref="D1873" ca="1">+price2</f>
        <v>0</v>
      </c>
    </row>
    <row r="1874" spans="4:4" x14ac:dyDescent="0.2">
      <c r="D1874" s="42" cm="1">
        <f t="array" aca="1" ref="D1874" ca="1">+price2</f>
        <v>0</v>
      </c>
    </row>
    <row r="1875" spans="4:4" x14ac:dyDescent="0.2">
      <c r="D1875" s="42" cm="1">
        <f t="array" aca="1" ref="D1875" ca="1">+price2</f>
        <v>0</v>
      </c>
    </row>
    <row r="1876" spans="4:4" x14ac:dyDescent="0.2">
      <c r="D1876" s="42" cm="1">
        <f t="array" aca="1" ref="D1876" ca="1">+price2</f>
        <v>0</v>
      </c>
    </row>
    <row r="1877" spans="4:4" x14ac:dyDescent="0.2">
      <c r="D1877" s="42" cm="1">
        <f t="array" aca="1" ref="D1877" ca="1">+price2</f>
        <v>0</v>
      </c>
    </row>
    <row r="1878" spans="4:4" x14ac:dyDescent="0.2">
      <c r="D1878" s="42" cm="1">
        <f t="array" aca="1" ref="D1878" ca="1">+price2</f>
        <v>0</v>
      </c>
    </row>
    <row r="1879" spans="4:4" x14ac:dyDescent="0.2">
      <c r="D1879" s="42" cm="1">
        <f t="array" aca="1" ref="D1879" ca="1">+price2</f>
        <v>0</v>
      </c>
    </row>
    <row r="1880" spans="4:4" x14ac:dyDescent="0.2">
      <c r="D1880" s="42" cm="1">
        <f t="array" aca="1" ref="D1880" ca="1">+price2</f>
        <v>0</v>
      </c>
    </row>
    <row r="1881" spans="4:4" x14ac:dyDescent="0.2">
      <c r="D1881" s="42" cm="1">
        <f t="array" aca="1" ref="D1881" ca="1">+price2</f>
        <v>0</v>
      </c>
    </row>
    <row r="1882" spans="4:4" x14ac:dyDescent="0.2">
      <c r="D1882" s="42" cm="1">
        <f t="array" aca="1" ref="D1882" ca="1">+price2</f>
        <v>0</v>
      </c>
    </row>
    <row r="1883" spans="4:4" x14ac:dyDescent="0.2">
      <c r="D1883" s="42" cm="1">
        <f t="array" aca="1" ref="D1883" ca="1">+price2</f>
        <v>0</v>
      </c>
    </row>
    <row r="1884" spans="4:4" x14ac:dyDescent="0.2">
      <c r="D1884" s="42" cm="1">
        <f t="array" aca="1" ref="D1884" ca="1">+price2</f>
        <v>0</v>
      </c>
    </row>
    <row r="1885" spans="4:4" x14ac:dyDescent="0.2">
      <c r="D1885" s="42" cm="1">
        <f t="array" aca="1" ref="D1885" ca="1">+price2</f>
        <v>0</v>
      </c>
    </row>
    <row r="1886" spans="4:4" x14ac:dyDescent="0.2">
      <c r="D1886" s="42" cm="1">
        <f t="array" aca="1" ref="D1886" ca="1">+price2</f>
        <v>0</v>
      </c>
    </row>
    <row r="1887" spans="4:4" x14ac:dyDescent="0.2">
      <c r="D1887" s="42" cm="1">
        <f t="array" aca="1" ref="D1887" ca="1">+price2</f>
        <v>0</v>
      </c>
    </row>
    <row r="1888" spans="4:4" x14ac:dyDescent="0.2">
      <c r="D1888" s="42" cm="1">
        <f t="array" aca="1" ref="D1888" ca="1">+price2</f>
        <v>0</v>
      </c>
    </row>
    <row r="1889" spans="4:4" x14ac:dyDescent="0.2">
      <c r="D1889" s="42" cm="1">
        <f t="array" aca="1" ref="D1889" ca="1">+price2</f>
        <v>0</v>
      </c>
    </row>
    <row r="1890" spans="4:4" x14ac:dyDescent="0.2">
      <c r="D1890" s="42" cm="1">
        <f t="array" aca="1" ref="D1890" ca="1">+price2</f>
        <v>0</v>
      </c>
    </row>
    <row r="1891" spans="4:4" x14ac:dyDescent="0.2">
      <c r="D1891" s="42" cm="1">
        <f t="array" aca="1" ref="D1891" ca="1">+price2</f>
        <v>0</v>
      </c>
    </row>
    <row r="1892" spans="4:4" x14ac:dyDescent="0.2">
      <c r="D1892" s="42" cm="1">
        <f t="array" aca="1" ref="D1892" ca="1">+price2</f>
        <v>0</v>
      </c>
    </row>
    <row r="1893" spans="4:4" x14ac:dyDescent="0.2">
      <c r="D1893" s="42" cm="1">
        <f t="array" aca="1" ref="D1893" ca="1">+price2</f>
        <v>0</v>
      </c>
    </row>
    <row r="1894" spans="4:4" x14ac:dyDescent="0.2">
      <c r="D1894" s="42" cm="1">
        <f t="array" aca="1" ref="D1894" ca="1">+price2</f>
        <v>0</v>
      </c>
    </row>
    <row r="1895" spans="4:4" x14ac:dyDescent="0.2">
      <c r="D1895" s="42" cm="1">
        <f t="array" aca="1" ref="D1895" ca="1">+price2</f>
        <v>0</v>
      </c>
    </row>
    <row r="1896" spans="4:4" x14ac:dyDescent="0.2">
      <c r="D1896" s="42" cm="1">
        <f t="array" aca="1" ref="D1896" ca="1">+price2</f>
        <v>0</v>
      </c>
    </row>
    <row r="1897" spans="4:4" x14ac:dyDescent="0.2">
      <c r="D1897" s="42" cm="1">
        <f t="array" aca="1" ref="D1897" ca="1">+price2</f>
        <v>0</v>
      </c>
    </row>
    <row r="1898" spans="4:4" x14ac:dyDescent="0.2">
      <c r="D1898" s="42" cm="1">
        <f t="array" aca="1" ref="D1898" ca="1">+price2</f>
        <v>0</v>
      </c>
    </row>
    <row r="1899" spans="4:4" x14ac:dyDescent="0.2">
      <c r="D1899" s="42" cm="1">
        <f t="array" aca="1" ref="D1899" ca="1">+price2</f>
        <v>0</v>
      </c>
    </row>
    <row r="1900" spans="4:4" x14ac:dyDescent="0.2">
      <c r="D1900" s="42" cm="1">
        <f t="array" aca="1" ref="D1900" ca="1">+price2</f>
        <v>0</v>
      </c>
    </row>
    <row r="1901" spans="4:4" x14ac:dyDescent="0.2">
      <c r="D1901" s="42" cm="1">
        <f t="array" aca="1" ref="D1901" ca="1">+price2</f>
        <v>0</v>
      </c>
    </row>
    <row r="1902" spans="4:4" x14ac:dyDescent="0.2">
      <c r="D1902" s="42" cm="1">
        <f t="array" aca="1" ref="D1902" ca="1">+price2</f>
        <v>0</v>
      </c>
    </row>
    <row r="1903" spans="4:4" x14ac:dyDescent="0.2">
      <c r="D1903" s="42" cm="1">
        <f t="array" aca="1" ref="D1903" ca="1">+price2</f>
        <v>0</v>
      </c>
    </row>
    <row r="1904" spans="4:4" x14ac:dyDescent="0.2">
      <c r="D1904" s="42" cm="1">
        <f t="array" aca="1" ref="D1904" ca="1">+price2</f>
        <v>0</v>
      </c>
    </row>
    <row r="1905" spans="4:4" x14ac:dyDescent="0.2">
      <c r="D1905" s="42" cm="1">
        <f t="array" aca="1" ref="D1905" ca="1">+price2</f>
        <v>0</v>
      </c>
    </row>
    <row r="1906" spans="4:4" x14ac:dyDescent="0.2">
      <c r="D1906" s="42" cm="1">
        <f t="array" aca="1" ref="D1906" ca="1">+price2</f>
        <v>0</v>
      </c>
    </row>
    <row r="1907" spans="4:4" x14ac:dyDescent="0.2">
      <c r="D1907" s="42" cm="1">
        <f t="array" aca="1" ref="D1907" ca="1">+price2</f>
        <v>0</v>
      </c>
    </row>
    <row r="1908" spans="4:4" x14ac:dyDescent="0.2">
      <c r="D1908" s="42" cm="1">
        <f t="array" aca="1" ref="D1908" ca="1">+price2</f>
        <v>0</v>
      </c>
    </row>
    <row r="1909" spans="4:4" x14ac:dyDescent="0.2">
      <c r="D1909" s="42" cm="1">
        <f t="array" aca="1" ref="D1909" ca="1">+price2</f>
        <v>0</v>
      </c>
    </row>
    <row r="1910" spans="4:4" x14ac:dyDescent="0.2">
      <c r="D1910" s="42" cm="1">
        <f t="array" aca="1" ref="D1910" ca="1">+price2</f>
        <v>0</v>
      </c>
    </row>
    <row r="1911" spans="4:4" x14ac:dyDescent="0.2">
      <c r="D1911" s="42" cm="1">
        <f t="array" aca="1" ref="D1911" ca="1">+price2</f>
        <v>0</v>
      </c>
    </row>
    <row r="1912" spans="4:4" x14ac:dyDescent="0.2">
      <c r="D1912" s="42" cm="1">
        <f t="array" aca="1" ref="D1912" ca="1">+price2</f>
        <v>0</v>
      </c>
    </row>
    <row r="1913" spans="4:4" x14ac:dyDescent="0.2">
      <c r="D1913" s="42" cm="1">
        <f t="array" aca="1" ref="D1913" ca="1">+price2</f>
        <v>0</v>
      </c>
    </row>
    <row r="1914" spans="4:4" x14ac:dyDescent="0.2">
      <c r="D1914" s="42" cm="1">
        <f t="array" aca="1" ref="D1914" ca="1">+price2</f>
        <v>0</v>
      </c>
    </row>
    <row r="1915" spans="4:4" x14ac:dyDescent="0.2">
      <c r="D1915" s="42" cm="1">
        <f t="array" aca="1" ref="D1915" ca="1">+price2</f>
        <v>0</v>
      </c>
    </row>
    <row r="1916" spans="4:4" x14ac:dyDescent="0.2">
      <c r="D1916" s="42" cm="1">
        <f t="array" aca="1" ref="D1916" ca="1">+price2</f>
        <v>0</v>
      </c>
    </row>
    <row r="1917" spans="4:4" x14ac:dyDescent="0.2">
      <c r="D1917" s="42" cm="1">
        <f t="array" aca="1" ref="D1917" ca="1">+price2</f>
        <v>0</v>
      </c>
    </row>
    <row r="1918" spans="4:4" x14ac:dyDescent="0.2">
      <c r="D1918" s="42" cm="1">
        <f t="array" aca="1" ref="D1918" ca="1">+price2</f>
        <v>0</v>
      </c>
    </row>
    <row r="1919" spans="4:4" x14ac:dyDescent="0.2">
      <c r="D1919" s="42" cm="1">
        <f t="array" aca="1" ref="D1919" ca="1">+price2</f>
        <v>0</v>
      </c>
    </row>
    <row r="1920" spans="4:4" x14ac:dyDescent="0.2">
      <c r="D1920" s="42" cm="1">
        <f t="array" aca="1" ref="D1920" ca="1">+price2</f>
        <v>0</v>
      </c>
    </row>
    <row r="1921" spans="4:4" x14ac:dyDescent="0.2">
      <c r="D1921" s="42" cm="1">
        <f t="array" aca="1" ref="D1921" ca="1">+price2</f>
        <v>0</v>
      </c>
    </row>
    <row r="1922" spans="4:4" x14ac:dyDescent="0.2">
      <c r="D1922" s="42" cm="1">
        <f t="array" aca="1" ref="D1922" ca="1">+price2</f>
        <v>0</v>
      </c>
    </row>
    <row r="1923" spans="4:4" x14ac:dyDescent="0.2">
      <c r="D1923" s="42" cm="1">
        <f t="array" aca="1" ref="D1923" ca="1">+price2</f>
        <v>0</v>
      </c>
    </row>
    <row r="1924" spans="4:4" x14ac:dyDescent="0.2">
      <c r="D1924" s="42" cm="1">
        <f t="array" aca="1" ref="D1924" ca="1">+price2</f>
        <v>0</v>
      </c>
    </row>
    <row r="1925" spans="4:4" x14ac:dyDescent="0.2">
      <c r="D1925" s="42" cm="1">
        <f t="array" aca="1" ref="D1925" ca="1">+price2</f>
        <v>0</v>
      </c>
    </row>
    <row r="1926" spans="4:4" x14ac:dyDescent="0.2">
      <c r="D1926" s="42" cm="1">
        <f t="array" aca="1" ref="D1926" ca="1">+price2</f>
        <v>0</v>
      </c>
    </row>
    <row r="1927" spans="4:4" x14ac:dyDescent="0.2">
      <c r="D1927" s="42" cm="1">
        <f t="array" aca="1" ref="D1927" ca="1">+price2</f>
        <v>0</v>
      </c>
    </row>
    <row r="1928" spans="4:4" x14ac:dyDescent="0.2">
      <c r="D1928" s="42" cm="1">
        <f t="array" aca="1" ref="D1928" ca="1">+price2</f>
        <v>0</v>
      </c>
    </row>
    <row r="1929" spans="4:4" x14ac:dyDescent="0.2">
      <c r="D1929" s="42" cm="1">
        <f t="array" aca="1" ref="D1929" ca="1">+price2</f>
        <v>0</v>
      </c>
    </row>
    <row r="1930" spans="4:4" x14ac:dyDescent="0.2">
      <c r="D1930" s="42" cm="1">
        <f t="array" aca="1" ref="D1930" ca="1">+price2</f>
        <v>0</v>
      </c>
    </row>
    <row r="1931" spans="4:4" x14ac:dyDescent="0.2">
      <c r="D1931" s="42" cm="1">
        <f t="array" aca="1" ref="D1931" ca="1">+price2</f>
        <v>0</v>
      </c>
    </row>
    <row r="1932" spans="4:4" x14ac:dyDescent="0.2">
      <c r="D1932" s="42" cm="1">
        <f t="array" aca="1" ref="D1932" ca="1">+price2</f>
        <v>0</v>
      </c>
    </row>
    <row r="1933" spans="4:4" x14ac:dyDescent="0.2">
      <c r="D1933" s="42" cm="1">
        <f t="array" aca="1" ref="D1933" ca="1">+price2</f>
        <v>0</v>
      </c>
    </row>
    <row r="1934" spans="4:4" x14ac:dyDescent="0.2">
      <c r="D1934" s="42" cm="1">
        <f t="array" aca="1" ref="D1934" ca="1">+price2</f>
        <v>0</v>
      </c>
    </row>
    <row r="1935" spans="4:4" x14ac:dyDescent="0.2">
      <c r="D1935" s="42" cm="1">
        <f t="array" aca="1" ref="D1935" ca="1">+price2</f>
        <v>0</v>
      </c>
    </row>
    <row r="1936" spans="4:4" x14ac:dyDescent="0.2">
      <c r="D1936" s="42" cm="1">
        <f t="array" aca="1" ref="D1936" ca="1">+price2</f>
        <v>0</v>
      </c>
    </row>
    <row r="1937" spans="4:4" x14ac:dyDescent="0.2">
      <c r="D1937" s="42" cm="1">
        <f t="array" aca="1" ref="D1937" ca="1">+price2</f>
        <v>0</v>
      </c>
    </row>
    <row r="1938" spans="4:4" x14ac:dyDescent="0.2">
      <c r="D1938" s="42" cm="1">
        <f t="array" aca="1" ref="D1938" ca="1">+price2</f>
        <v>0</v>
      </c>
    </row>
    <row r="1939" spans="4:4" x14ac:dyDescent="0.2">
      <c r="D1939" s="42" cm="1">
        <f t="array" aca="1" ref="D1939" ca="1">+price2</f>
        <v>0</v>
      </c>
    </row>
    <row r="1940" spans="4:4" x14ac:dyDescent="0.2">
      <c r="D1940" s="42" cm="1">
        <f t="array" aca="1" ref="D1940" ca="1">+price2</f>
        <v>0</v>
      </c>
    </row>
    <row r="1941" spans="4:4" x14ac:dyDescent="0.2">
      <c r="D1941" s="42" cm="1">
        <f t="array" aca="1" ref="D1941" ca="1">+price2</f>
        <v>0</v>
      </c>
    </row>
    <row r="1942" spans="4:4" x14ac:dyDescent="0.2">
      <c r="D1942" s="42" cm="1">
        <f t="array" aca="1" ref="D1942" ca="1">+price2</f>
        <v>0</v>
      </c>
    </row>
    <row r="1943" spans="4:4" x14ac:dyDescent="0.2">
      <c r="D1943" s="42" cm="1">
        <f t="array" aca="1" ref="D1943" ca="1">+price2</f>
        <v>0</v>
      </c>
    </row>
    <row r="1944" spans="4:4" x14ac:dyDescent="0.2">
      <c r="D1944" s="42" cm="1">
        <f t="array" aca="1" ref="D1944" ca="1">+price2</f>
        <v>0</v>
      </c>
    </row>
    <row r="1945" spans="4:4" x14ac:dyDescent="0.2">
      <c r="D1945" s="42" cm="1">
        <f t="array" aca="1" ref="D1945" ca="1">+price2</f>
        <v>0</v>
      </c>
    </row>
    <row r="1946" spans="4:4" x14ac:dyDescent="0.2">
      <c r="D1946" s="42" cm="1">
        <f t="array" aca="1" ref="D1946" ca="1">+price2</f>
        <v>0</v>
      </c>
    </row>
    <row r="1947" spans="4:4" x14ac:dyDescent="0.2">
      <c r="D1947" s="42" cm="1">
        <f t="array" aca="1" ref="D1947" ca="1">+price2</f>
        <v>0</v>
      </c>
    </row>
    <row r="1948" spans="4:4" x14ac:dyDescent="0.2">
      <c r="D1948" s="42" cm="1">
        <f t="array" aca="1" ref="D1948" ca="1">+price2</f>
        <v>0</v>
      </c>
    </row>
    <row r="1949" spans="4:4" x14ac:dyDescent="0.2">
      <c r="D1949" s="42" cm="1">
        <f t="array" aca="1" ref="D1949" ca="1">+price2</f>
        <v>0</v>
      </c>
    </row>
    <row r="1950" spans="4:4" x14ac:dyDescent="0.2">
      <c r="D1950" s="42" cm="1">
        <f t="array" aca="1" ref="D1950" ca="1">+price2</f>
        <v>0</v>
      </c>
    </row>
    <row r="1951" spans="4:4" x14ac:dyDescent="0.2">
      <c r="D1951" s="42" cm="1">
        <f t="array" aca="1" ref="D1951" ca="1">+price2</f>
        <v>0</v>
      </c>
    </row>
    <row r="1952" spans="4:4" x14ac:dyDescent="0.2">
      <c r="D1952" s="42" cm="1">
        <f t="array" aca="1" ref="D1952" ca="1">+price2</f>
        <v>0</v>
      </c>
    </row>
    <row r="1953" spans="4:4" x14ac:dyDescent="0.2">
      <c r="D1953" s="42" cm="1">
        <f t="array" aca="1" ref="D1953" ca="1">+price2</f>
        <v>0</v>
      </c>
    </row>
    <row r="1954" spans="4:4" x14ac:dyDescent="0.2">
      <c r="D1954" s="42" cm="1">
        <f t="array" aca="1" ref="D1954" ca="1">+price2</f>
        <v>0</v>
      </c>
    </row>
    <row r="1955" spans="4:4" x14ac:dyDescent="0.2">
      <c r="D1955" s="42" cm="1">
        <f t="array" aca="1" ref="D1955" ca="1">+price2</f>
        <v>0</v>
      </c>
    </row>
    <row r="1956" spans="4:4" x14ac:dyDescent="0.2">
      <c r="D1956" s="42" cm="1">
        <f t="array" aca="1" ref="D1956" ca="1">+price2</f>
        <v>0</v>
      </c>
    </row>
    <row r="1957" spans="4:4" x14ac:dyDescent="0.2">
      <c r="D1957" s="42" cm="1">
        <f t="array" aca="1" ref="D1957" ca="1">+price2</f>
        <v>0</v>
      </c>
    </row>
    <row r="1958" spans="4:4" x14ac:dyDescent="0.2">
      <c r="D1958" s="42" cm="1">
        <f t="array" aca="1" ref="D1958" ca="1">+price2</f>
        <v>0</v>
      </c>
    </row>
    <row r="1959" spans="4:4" x14ac:dyDescent="0.2">
      <c r="D1959" s="42" cm="1">
        <f t="array" aca="1" ref="D1959" ca="1">+price2</f>
        <v>0</v>
      </c>
    </row>
    <row r="1960" spans="4:4" x14ac:dyDescent="0.2">
      <c r="D1960" s="42" cm="1">
        <f t="array" aca="1" ref="D1960" ca="1">+price2</f>
        <v>0</v>
      </c>
    </row>
    <row r="1961" spans="4:4" x14ac:dyDescent="0.2">
      <c r="D1961" s="42" cm="1">
        <f t="array" aca="1" ref="D1961" ca="1">+price2</f>
        <v>0</v>
      </c>
    </row>
    <row r="1962" spans="4:4" x14ac:dyDescent="0.2">
      <c r="D1962" s="42" cm="1">
        <f t="array" aca="1" ref="D1962" ca="1">+price2</f>
        <v>0</v>
      </c>
    </row>
    <row r="1963" spans="4:4" x14ac:dyDescent="0.2">
      <c r="D1963" s="42" cm="1">
        <f t="array" aca="1" ref="D1963" ca="1">+price2</f>
        <v>0</v>
      </c>
    </row>
    <row r="1964" spans="4:4" x14ac:dyDescent="0.2">
      <c r="D1964" s="42" cm="1">
        <f t="array" aca="1" ref="D1964" ca="1">+price2</f>
        <v>0</v>
      </c>
    </row>
    <row r="1965" spans="4:4" x14ac:dyDescent="0.2">
      <c r="D1965" s="42" cm="1">
        <f t="array" aca="1" ref="D1965" ca="1">+price2</f>
        <v>0</v>
      </c>
    </row>
    <row r="1966" spans="4:4" x14ac:dyDescent="0.2">
      <c r="D1966" s="42" cm="1">
        <f t="array" aca="1" ref="D1966" ca="1">+price2</f>
        <v>0</v>
      </c>
    </row>
    <row r="1967" spans="4:4" x14ac:dyDescent="0.2">
      <c r="D1967" s="42" cm="1">
        <f t="array" aca="1" ref="D1967" ca="1">+price2</f>
        <v>0</v>
      </c>
    </row>
    <row r="1968" spans="4:4" x14ac:dyDescent="0.2">
      <c r="D1968" s="42" cm="1">
        <f t="array" aca="1" ref="D1968" ca="1">+price2</f>
        <v>0</v>
      </c>
    </row>
    <row r="1969" spans="4:4" x14ac:dyDescent="0.2">
      <c r="D1969" s="42" cm="1">
        <f t="array" aca="1" ref="D1969" ca="1">+price2</f>
        <v>0</v>
      </c>
    </row>
    <row r="1970" spans="4:4" x14ac:dyDescent="0.2">
      <c r="D1970" s="42" cm="1">
        <f t="array" aca="1" ref="D1970" ca="1">+price2</f>
        <v>0</v>
      </c>
    </row>
    <row r="1971" spans="4:4" x14ac:dyDescent="0.2">
      <c r="D1971" s="42" cm="1">
        <f t="array" aca="1" ref="D1971" ca="1">+price2</f>
        <v>0</v>
      </c>
    </row>
    <row r="1972" spans="4:4" x14ac:dyDescent="0.2">
      <c r="D1972" s="42" cm="1">
        <f t="array" aca="1" ref="D1972" ca="1">+price2</f>
        <v>0</v>
      </c>
    </row>
    <row r="1973" spans="4:4" x14ac:dyDescent="0.2">
      <c r="D1973" s="42" cm="1">
        <f t="array" aca="1" ref="D1973" ca="1">+price2</f>
        <v>0</v>
      </c>
    </row>
    <row r="1974" spans="4:4" x14ac:dyDescent="0.2">
      <c r="D1974" s="42" cm="1">
        <f t="array" aca="1" ref="D1974" ca="1">+price2</f>
        <v>0</v>
      </c>
    </row>
    <row r="1975" spans="4:4" x14ac:dyDescent="0.2">
      <c r="D1975" s="42" cm="1">
        <f t="array" aca="1" ref="D1975" ca="1">+price2</f>
        <v>0</v>
      </c>
    </row>
    <row r="1976" spans="4:4" x14ac:dyDescent="0.2">
      <c r="D1976" s="42" cm="1">
        <f t="array" aca="1" ref="D1976" ca="1">+price2</f>
        <v>0</v>
      </c>
    </row>
    <row r="1977" spans="4:4" x14ac:dyDescent="0.2">
      <c r="D1977" s="42" cm="1">
        <f t="array" aca="1" ref="D1977" ca="1">+price2</f>
        <v>0</v>
      </c>
    </row>
    <row r="1978" spans="4:4" x14ac:dyDescent="0.2">
      <c r="D1978" s="42" cm="1">
        <f t="array" aca="1" ref="D1978" ca="1">+price2</f>
        <v>0</v>
      </c>
    </row>
    <row r="1979" spans="4:4" x14ac:dyDescent="0.2">
      <c r="D1979" s="42" cm="1">
        <f t="array" aca="1" ref="D1979" ca="1">+price2</f>
        <v>0</v>
      </c>
    </row>
    <row r="1980" spans="4:4" x14ac:dyDescent="0.2">
      <c r="D1980" s="42" cm="1">
        <f t="array" aca="1" ref="D1980" ca="1">+price2</f>
        <v>0</v>
      </c>
    </row>
    <row r="1981" spans="4:4" x14ac:dyDescent="0.2">
      <c r="D1981" s="42" cm="1">
        <f t="array" aca="1" ref="D1981" ca="1">+price2</f>
        <v>0</v>
      </c>
    </row>
    <row r="1982" spans="4:4" x14ac:dyDescent="0.2">
      <c r="D1982" s="42" cm="1">
        <f t="array" aca="1" ref="D1982" ca="1">+price2</f>
        <v>0</v>
      </c>
    </row>
    <row r="1983" spans="4:4" x14ac:dyDescent="0.2">
      <c r="D1983" s="42" cm="1">
        <f t="array" aca="1" ref="D1983" ca="1">+price2</f>
        <v>0</v>
      </c>
    </row>
    <row r="1984" spans="4:4" x14ac:dyDescent="0.2">
      <c r="D1984" s="42" cm="1">
        <f t="array" aca="1" ref="D1984" ca="1">+price2</f>
        <v>0</v>
      </c>
    </row>
    <row r="1985" spans="4:4" x14ac:dyDescent="0.2">
      <c r="D1985" s="42" cm="1">
        <f t="array" aca="1" ref="D1985" ca="1">+price2</f>
        <v>0</v>
      </c>
    </row>
    <row r="1986" spans="4:4" x14ac:dyDescent="0.2">
      <c r="D1986" s="42" cm="1">
        <f t="array" aca="1" ref="D1986" ca="1">+price2</f>
        <v>0</v>
      </c>
    </row>
    <row r="1987" spans="4:4" x14ac:dyDescent="0.2">
      <c r="D1987" s="42" cm="1">
        <f t="array" aca="1" ref="D1987" ca="1">+price2</f>
        <v>0</v>
      </c>
    </row>
    <row r="1988" spans="4:4" x14ac:dyDescent="0.2">
      <c r="D1988" s="42" cm="1">
        <f t="array" aca="1" ref="D1988" ca="1">+price2</f>
        <v>0</v>
      </c>
    </row>
    <row r="1989" spans="4:4" x14ac:dyDescent="0.2">
      <c r="D1989" s="42" cm="1">
        <f t="array" aca="1" ref="D1989" ca="1">+price2</f>
        <v>0</v>
      </c>
    </row>
    <row r="1990" spans="4:4" x14ac:dyDescent="0.2">
      <c r="D1990" s="42" cm="1">
        <f t="array" aca="1" ref="D1990" ca="1">+price2</f>
        <v>0</v>
      </c>
    </row>
    <row r="1991" spans="4:4" x14ac:dyDescent="0.2">
      <c r="D1991" s="42" cm="1">
        <f t="array" aca="1" ref="D1991" ca="1">+price2</f>
        <v>0</v>
      </c>
    </row>
    <row r="1992" spans="4:4" x14ac:dyDescent="0.2">
      <c r="D1992" s="42" cm="1">
        <f t="array" aca="1" ref="D1992" ca="1">+price2</f>
        <v>0</v>
      </c>
    </row>
    <row r="1993" spans="4:4" x14ac:dyDescent="0.2">
      <c r="D1993" s="42" cm="1">
        <f t="array" aca="1" ref="D1993" ca="1">+price2</f>
        <v>0</v>
      </c>
    </row>
    <row r="1994" spans="4:4" x14ac:dyDescent="0.2">
      <c r="D1994" s="42" cm="1">
        <f t="array" aca="1" ref="D1994" ca="1">+price2</f>
        <v>0</v>
      </c>
    </row>
    <row r="1995" spans="4:4" x14ac:dyDescent="0.2">
      <c r="D1995" s="42" cm="1">
        <f t="array" aca="1" ref="D1995" ca="1">+price2</f>
        <v>0</v>
      </c>
    </row>
    <row r="1996" spans="4:4" x14ac:dyDescent="0.2">
      <c r="D1996" s="42" cm="1">
        <f t="array" aca="1" ref="D1996" ca="1">+price2</f>
        <v>0</v>
      </c>
    </row>
    <row r="1997" spans="4:4" x14ac:dyDescent="0.2">
      <c r="D1997" s="42" cm="1">
        <f t="array" aca="1" ref="D1997" ca="1">+price2</f>
        <v>0</v>
      </c>
    </row>
    <row r="1998" spans="4:4" x14ac:dyDescent="0.2">
      <c r="D1998" s="42" cm="1">
        <f t="array" aca="1" ref="D1998" ca="1">+price2</f>
        <v>0</v>
      </c>
    </row>
    <row r="1999" spans="4:4" x14ac:dyDescent="0.2">
      <c r="D1999" s="42" cm="1">
        <f t="array" aca="1" ref="D1999" ca="1">+price2</f>
        <v>0</v>
      </c>
    </row>
    <row r="2000" spans="4:4" x14ac:dyDescent="0.2">
      <c r="D2000" s="42" cm="1">
        <f t="array" aca="1" ref="D2000" ca="1">+price2</f>
        <v>0</v>
      </c>
    </row>
    <row r="2001" spans="4:4" x14ac:dyDescent="0.2">
      <c r="D2001" s="42" cm="1">
        <f t="array" aca="1" ref="D2001" ca="1">+price2</f>
        <v>0</v>
      </c>
    </row>
    <row r="2002" spans="4:4" x14ac:dyDescent="0.2">
      <c r="D2002" s="42" cm="1">
        <f t="array" aca="1" ref="D2002" ca="1">+price2</f>
        <v>0</v>
      </c>
    </row>
    <row r="2003" spans="4:4" x14ac:dyDescent="0.2">
      <c r="D2003" s="42" cm="1">
        <f t="array" aca="1" ref="D2003" ca="1">+price2</f>
        <v>0</v>
      </c>
    </row>
    <row r="2004" spans="4:4" x14ac:dyDescent="0.2">
      <c r="D2004" s="42" cm="1">
        <f t="array" aca="1" ref="D2004" ca="1">+price2</f>
        <v>0</v>
      </c>
    </row>
    <row r="2005" spans="4:4" x14ac:dyDescent="0.2">
      <c r="D2005" s="42" cm="1">
        <f t="array" aca="1" ref="D2005" ca="1">+price2</f>
        <v>0</v>
      </c>
    </row>
    <row r="2006" spans="4:4" x14ac:dyDescent="0.2">
      <c r="D2006" s="42" cm="1">
        <f t="array" aca="1" ref="D2006" ca="1">+price2</f>
        <v>0</v>
      </c>
    </row>
    <row r="2007" spans="4:4" x14ac:dyDescent="0.2">
      <c r="D2007" s="42" cm="1">
        <f t="array" aca="1" ref="D2007" ca="1">+price2</f>
        <v>0</v>
      </c>
    </row>
    <row r="2008" spans="4:4" x14ac:dyDescent="0.2">
      <c r="D2008" s="42" cm="1">
        <f t="array" aca="1" ref="D2008" ca="1">+price2</f>
        <v>0</v>
      </c>
    </row>
    <row r="2009" spans="4:4" x14ac:dyDescent="0.2">
      <c r="D2009" s="42" cm="1">
        <f t="array" aca="1" ref="D2009" ca="1">+price2</f>
        <v>0</v>
      </c>
    </row>
    <row r="2010" spans="4:4" x14ac:dyDescent="0.2">
      <c r="D2010" s="42" cm="1">
        <f t="array" aca="1" ref="D2010" ca="1">+price2</f>
        <v>0</v>
      </c>
    </row>
    <row r="2011" spans="4:4" x14ac:dyDescent="0.2">
      <c r="D2011" s="42" cm="1">
        <f t="array" aca="1" ref="D2011" ca="1">+price2</f>
        <v>0</v>
      </c>
    </row>
    <row r="2012" spans="4:4" x14ac:dyDescent="0.2">
      <c r="D2012" s="42" cm="1">
        <f t="array" aca="1" ref="D2012" ca="1">+price2</f>
        <v>0</v>
      </c>
    </row>
    <row r="2013" spans="4:4" x14ac:dyDescent="0.2">
      <c r="D2013" s="42" cm="1">
        <f t="array" aca="1" ref="D2013" ca="1">+price2</f>
        <v>0</v>
      </c>
    </row>
    <row r="2014" spans="4:4" x14ac:dyDescent="0.2">
      <c r="D2014" s="42" cm="1">
        <f t="array" aca="1" ref="D2014" ca="1">+price2</f>
        <v>0</v>
      </c>
    </row>
    <row r="2015" spans="4:4" x14ac:dyDescent="0.2">
      <c r="D2015" s="42" cm="1">
        <f t="array" aca="1" ref="D2015" ca="1">+price2</f>
        <v>0</v>
      </c>
    </row>
    <row r="2016" spans="4:4" x14ac:dyDescent="0.2">
      <c r="D2016" s="42" cm="1">
        <f t="array" aca="1" ref="D2016" ca="1">+price2</f>
        <v>0</v>
      </c>
    </row>
    <row r="2017" spans="4:4" x14ac:dyDescent="0.2">
      <c r="D2017" s="42" cm="1">
        <f t="array" aca="1" ref="D2017" ca="1">+price2</f>
        <v>0</v>
      </c>
    </row>
    <row r="2018" spans="4:4" x14ac:dyDescent="0.2">
      <c r="D2018" s="42" cm="1">
        <f t="array" aca="1" ref="D2018" ca="1">+price2</f>
        <v>0</v>
      </c>
    </row>
    <row r="2019" spans="4:4" x14ac:dyDescent="0.2">
      <c r="D2019" s="42" cm="1">
        <f t="array" aca="1" ref="D2019" ca="1">+price2</f>
        <v>0</v>
      </c>
    </row>
    <row r="2020" spans="4:4" x14ac:dyDescent="0.2">
      <c r="D2020" s="42" cm="1">
        <f t="array" aca="1" ref="D2020" ca="1">+price2</f>
        <v>0</v>
      </c>
    </row>
    <row r="2021" spans="4:4" x14ac:dyDescent="0.2">
      <c r="D2021" s="42" cm="1">
        <f t="array" aca="1" ref="D2021" ca="1">+price2</f>
        <v>0</v>
      </c>
    </row>
    <row r="2022" spans="4:4" x14ac:dyDescent="0.2">
      <c r="D2022" s="42" cm="1">
        <f t="array" aca="1" ref="D2022" ca="1">+price2</f>
        <v>0</v>
      </c>
    </row>
    <row r="2023" spans="4:4" x14ac:dyDescent="0.2">
      <c r="D2023" s="42" cm="1">
        <f t="array" aca="1" ref="D2023" ca="1">+price2</f>
        <v>0</v>
      </c>
    </row>
    <row r="2024" spans="4:4" x14ac:dyDescent="0.2">
      <c r="D2024" s="42" cm="1">
        <f t="array" aca="1" ref="D2024" ca="1">+price2</f>
        <v>0</v>
      </c>
    </row>
    <row r="2025" spans="4:4" x14ac:dyDescent="0.2">
      <c r="D2025" s="42" cm="1">
        <f t="array" aca="1" ref="D2025" ca="1">+price2</f>
        <v>0</v>
      </c>
    </row>
    <row r="2026" spans="4:4" x14ac:dyDescent="0.2">
      <c r="D2026" s="42" cm="1">
        <f t="array" aca="1" ref="D2026" ca="1">+price2</f>
        <v>0</v>
      </c>
    </row>
    <row r="2027" spans="4:4" x14ac:dyDescent="0.2">
      <c r="D2027" s="42" cm="1">
        <f t="array" aca="1" ref="D2027" ca="1">+price2</f>
        <v>0</v>
      </c>
    </row>
    <row r="2028" spans="4:4" x14ac:dyDescent="0.2">
      <c r="D2028" s="42" cm="1">
        <f t="array" aca="1" ref="D2028" ca="1">+price2</f>
        <v>0</v>
      </c>
    </row>
    <row r="2029" spans="4:4" x14ac:dyDescent="0.2">
      <c r="D2029" s="42" cm="1">
        <f t="array" aca="1" ref="D2029" ca="1">+price2</f>
        <v>0</v>
      </c>
    </row>
    <row r="2030" spans="4:4" x14ac:dyDescent="0.2">
      <c r="D2030" s="42" cm="1">
        <f t="array" aca="1" ref="D2030" ca="1">+price2</f>
        <v>0</v>
      </c>
    </row>
    <row r="2031" spans="4:4" x14ac:dyDescent="0.2">
      <c r="D2031" s="42" cm="1">
        <f t="array" aca="1" ref="D2031" ca="1">+price2</f>
        <v>0</v>
      </c>
    </row>
    <row r="2032" spans="4:4" x14ac:dyDescent="0.2">
      <c r="D2032" s="42" cm="1">
        <f t="array" aca="1" ref="D2032" ca="1">+price2</f>
        <v>0</v>
      </c>
    </row>
    <row r="2033" spans="4:4" x14ac:dyDescent="0.2">
      <c r="D2033" s="42" cm="1">
        <f t="array" aca="1" ref="D2033" ca="1">+price2</f>
        <v>0</v>
      </c>
    </row>
    <row r="2034" spans="4:4" x14ac:dyDescent="0.2">
      <c r="D2034" s="42" cm="1">
        <f t="array" aca="1" ref="D2034" ca="1">+price2</f>
        <v>0</v>
      </c>
    </row>
    <row r="2035" spans="4:4" x14ac:dyDescent="0.2">
      <c r="D2035" s="42" cm="1">
        <f t="array" aca="1" ref="D2035" ca="1">+price2</f>
        <v>0</v>
      </c>
    </row>
    <row r="2036" spans="4:4" x14ac:dyDescent="0.2">
      <c r="D2036" s="42" cm="1">
        <f t="array" aca="1" ref="D2036" ca="1">+price2</f>
        <v>0</v>
      </c>
    </row>
    <row r="2037" spans="4:4" x14ac:dyDescent="0.2">
      <c r="D2037" s="42" cm="1">
        <f t="array" aca="1" ref="D2037" ca="1">+price2</f>
        <v>0</v>
      </c>
    </row>
    <row r="2038" spans="4:4" x14ac:dyDescent="0.2">
      <c r="D2038" s="42" cm="1">
        <f t="array" aca="1" ref="D2038" ca="1">+price2</f>
        <v>0</v>
      </c>
    </row>
    <row r="2039" spans="4:4" x14ac:dyDescent="0.2">
      <c r="D2039" s="42" cm="1">
        <f t="array" aca="1" ref="D2039" ca="1">+price2</f>
        <v>0</v>
      </c>
    </row>
    <row r="2040" spans="4:4" x14ac:dyDescent="0.2">
      <c r="D2040" s="42" cm="1">
        <f t="array" aca="1" ref="D2040" ca="1">+price2</f>
        <v>0</v>
      </c>
    </row>
    <row r="2041" spans="4:4" x14ac:dyDescent="0.2">
      <c r="D2041" s="42" cm="1">
        <f t="array" aca="1" ref="D2041" ca="1">+price2</f>
        <v>0</v>
      </c>
    </row>
    <row r="2042" spans="4:4" x14ac:dyDescent="0.2">
      <c r="D2042" s="42" cm="1">
        <f t="array" aca="1" ref="D2042" ca="1">+price2</f>
        <v>0</v>
      </c>
    </row>
    <row r="2043" spans="4:4" x14ac:dyDescent="0.2">
      <c r="D2043" s="42" cm="1">
        <f t="array" aca="1" ref="D2043" ca="1">+price2</f>
        <v>0</v>
      </c>
    </row>
    <row r="2044" spans="4:4" x14ac:dyDescent="0.2">
      <c r="D2044" s="42" cm="1">
        <f t="array" aca="1" ref="D2044" ca="1">+price2</f>
        <v>0</v>
      </c>
    </row>
    <row r="2045" spans="4:4" x14ac:dyDescent="0.2">
      <c r="D2045" s="42" cm="1">
        <f t="array" aca="1" ref="D2045" ca="1">+price2</f>
        <v>0</v>
      </c>
    </row>
    <row r="2046" spans="4:4" x14ac:dyDescent="0.2">
      <c r="D2046" s="42" cm="1">
        <f t="array" aca="1" ref="D2046" ca="1">+price2</f>
        <v>0</v>
      </c>
    </row>
    <row r="2047" spans="4:4" x14ac:dyDescent="0.2">
      <c r="D2047" s="42" cm="1">
        <f t="array" aca="1" ref="D2047" ca="1">+price2</f>
        <v>0</v>
      </c>
    </row>
    <row r="2048" spans="4:4" x14ac:dyDescent="0.2">
      <c r="D2048" s="42" cm="1">
        <f t="array" aca="1" ref="D2048" ca="1">+price2</f>
        <v>0</v>
      </c>
    </row>
    <row r="2049" spans="4:4" x14ac:dyDescent="0.2">
      <c r="D2049" s="42" cm="1">
        <f t="array" aca="1" ref="D2049" ca="1">+price2</f>
        <v>0</v>
      </c>
    </row>
    <row r="2050" spans="4:4" x14ac:dyDescent="0.2">
      <c r="D2050" s="42" cm="1">
        <f t="array" aca="1" ref="D2050" ca="1">+price2</f>
        <v>0</v>
      </c>
    </row>
    <row r="2051" spans="4:4" x14ac:dyDescent="0.2">
      <c r="D2051" s="42" cm="1">
        <f t="array" aca="1" ref="D2051" ca="1">+price2</f>
        <v>0</v>
      </c>
    </row>
    <row r="2052" spans="4:4" x14ac:dyDescent="0.2">
      <c r="D2052" s="42" cm="1">
        <f t="array" aca="1" ref="D2052" ca="1">+price2</f>
        <v>0</v>
      </c>
    </row>
    <row r="2053" spans="4:4" x14ac:dyDescent="0.2">
      <c r="D2053" s="42" cm="1">
        <f t="array" aca="1" ref="D2053" ca="1">+price2</f>
        <v>0</v>
      </c>
    </row>
    <row r="2054" spans="4:4" x14ac:dyDescent="0.2">
      <c r="D2054" s="42" cm="1">
        <f t="array" aca="1" ref="D2054" ca="1">+price2</f>
        <v>0</v>
      </c>
    </row>
    <row r="2055" spans="4:4" x14ac:dyDescent="0.2">
      <c r="D2055" s="42" cm="1">
        <f t="array" aca="1" ref="D2055" ca="1">+price2</f>
        <v>0</v>
      </c>
    </row>
    <row r="2056" spans="4:4" x14ac:dyDescent="0.2">
      <c r="D2056" s="42" cm="1">
        <f t="array" aca="1" ref="D2056" ca="1">+price2</f>
        <v>0</v>
      </c>
    </row>
    <row r="2057" spans="4:4" x14ac:dyDescent="0.2">
      <c r="D2057" s="42" cm="1">
        <f t="array" aca="1" ref="D2057" ca="1">+price2</f>
        <v>0</v>
      </c>
    </row>
    <row r="2058" spans="4:4" x14ac:dyDescent="0.2">
      <c r="D2058" s="42" cm="1">
        <f t="array" aca="1" ref="D2058" ca="1">+price2</f>
        <v>0</v>
      </c>
    </row>
    <row r="2059" spans="4:4" x14ac:dyDescent="0.2">
      <c r="D2059" s="42" cm="1">
        <f t="array" aca="1" ref="D2059" ca="1">+price2</f>
        <v>0</v>
      </c>
    </row>
    <row r="2060" spans="4:4" x14ac:dyDescent="0.2">
      <c r="D2060" s="42" cm="1">
        <f t="array" aca="1" ref="D2060" ca="1">+price2</f>
        <v>0</v>
      </c>
    </row>
    <row r="2061" spans="4:4" x14ac:dyDescent="0.2">
      <c r="D2061" s="42" cm="1">
        <f t="array" aca="1" ref="D2061" ca="1">+price2</f>
        <v>0</v>
      </c>
    </row>
    <row r="2062" spans="4:4" x14ac:dyDescent="0.2">
      <c r="D2062" s="42" cm="1">
        <f t="array" aca="1" ref="D2062" ca="1">+price2</f>
        <v>0</v>
      </c>
    </row>
    <row r="2063" spans="4:4" x14ac:dyDescent="0.2">
      <c r="D2063" s="42" cm="1">
        <f t="array" aca="1" ref="D2063" ca="1">+price2</f>
        <v>0</v>
      </c>
    </row>
    <row r="2064" spans="4:4" x14ac:dyDescent="0.2">
      <c r="D2064" s="42" cm="1">
        <f t="array" aca="1" ref="D2064" ca="1">+price2</f>
        <v>0</v>
      </c>
    </row>
    <row r="2065" spans="4:4" x14ac:dyDescent="0.2">
      <c r="D2065" s="42" cm="1">
        <f t="array" aca="1" ref="D2065" ca="1">+price2</f>
        <v>0</v>
      </c>
    </row>
    <row r="2066" spans="4:4" x14ac:dyDescent="0.2">
      <c r="D2066" s="42" cm="1">
        <f t="array" aca="1" ref="D2066" ca="1">+price2</f>
        <v>0</v>
      </c>
    </row>
    <row r="2067" spans="4:4" x14ac:dyDescent="0.2">
      <c r="D2067" s="42" cm="1">
        <f t="array" aca="1" ref="D2067" ca="1">+price2</f>
        <v>0</v>
      </c>
    </row>
    <row r="2068" spans="4:4" x14ac:dyDescent="0.2">
      <c r="D2068" s="42" cm="1">
        <f t="array" aca="1" ref="D2068" ca="1">+price2</f>
        <v>0</v>
      </c>
    </row>
    <row r="2069" spans="4:4" x14ac:dyDescent="0.2">
      <c r="D2069" s="42" cm="1">
        <f t="array" aca="1" ref="D2069" ca="1">+price2</f>
        <v>0</v>
      </c>
    </row>
    <row r="2070" spans="4:4" x14ac:dyDescent="0.2">
      <c r="D2070" s="42" cm="1">
        <f t="array" aca="1" ref="D2070" ca="1">+price2</f>
        <v>0</v>
      </c>
    </row>
    <row r="2071" spans="4:4" x14ac:dyDescent="0.2">
      <c r="D2071" s="42" cm="1">
        <f t="array" aca="1" ref="D2071" ca="1">+price2</f>
        <v>0</v>
      </c>
    </row>
    <row r="2072" spans="4:4" x14ac:dyDescent="0.2">
      <c r="D2072" s="42" cm="1">
        <f t="array" aca="1" ref="D2072" ca="1">+price2</f>
        <v>0</v>
      </c>
    </row>
    <row r="2073" spans="4:4" x14ac:dyDescent="0.2">
      <c r="D2073" s="42" cm="1">
        <f t="array" aca="1" ref="D2073" ca="1">+price2</f>
        <v>0</v>
      </c>
    </row>
    <row r="2074" spans="4:4" x14ac:dyDescent="0.2">
      <c r="D2074" s="42" cm="1">
        <f t="array" aca="1" ref="D2074" ca="1">+price2</f>
        <v>0</v>
      </c>
    </row>
    <row r="2075" spans="4:4" x14ac:dyDescent="0.2">
      <c r="D2075" s="42" cm="1">
        <f t="array" aca="1" ref="D2075" ca="1">+price2</f>
        <v>0</v>
      </c>
    </row>
    <row r="2076" spans="4:4" x14ac:dyDescent="0.2">
      <c r="D2076" s="42" cm="1">
        <f t="array" aca="1" ref="D2076" ca="1">+price2</f>
        <v>0</v>
      </c>
    </row>
    <row r="2077" spans="4:4" x14ac:dyDescent="0.2">
      <c r="D2077" s="42" cm="1">
        <f t="array" aca="1" ref="D2077" ca="1">+price2</f>
        <v>0</v>
      </c>
    </row>
    <row r="2078" spans="4:4" x14ac:dyDescent="0.2">
      <c r="D2078" s="42" cm="1">
        <f t="array" aca="1" ref="D2078" ca="1">+price2</f>
        <v>0</v>
      </c>
    </row>
    <row r="2079" spans="4:4" x14ac:dyDescent="0.2">
      <c r="D2079" s="42" cm="1">
        <f t="array" aca="1" ref="D2079" ca="1">+price2</f>
        <v>0</v>
      </c>
    </row>
    <row r="2080" spans="4:4" x14ac:dyDescent="0.2">
      <c r="D2080" s="42" cm="1">
        <f t="array" aca="1" ref="D2080" ca="1">+price2</f>
        <v>0</v>
      </c>
    </row>
    <row r="2081" spans="4:4" x14ac:dyDescent="0.2">
      <c r="D2081" s="42" cm="1">
        <f t="array" aca="1" ref="D2081" ca="1">+price2</f>
        <v>0</v>
      </c>
    </row>
    <row r="2082" spans="4:4" x14ac:dyDescent="0.2">
      <c r="D2082" s="42" cm="1">
        <f t="array" aca="1" ref="D2082" ca="1">+price2</f>
        <v>0</v>
      </c>
    </row>
    <row r="2083" spans="4:4" x14ac:dyDescent="0.2">
      <c r="D2083" s="42" cm="1">
        <f t="array" aca="1" ref="D2083" ca="1">+price2</f>
        <v>0</v>
      </c>
    </row>
    <row r="2084" spans="4:4" x14ac:dyDescent="0.2">
      <c r="D2084" s="42" cm="1">
        <f t="array" aca="1" ref="D2084" ca="1">+price2</f>
        <v>0</v>
      </c>
    </row>
    <row r="2085" spans="4:4" x14ac:dyDescent="0.2">
      <c r="D2085" s="42" cm="1">
        <f t="array" aca="1" ref="D2085" ca="1">+price2</f>
        <v>0</v>
      </c>
    </row>
    <row r="2086" spans="4:4" x14ac:dyDescent="0.2">
      <c r="D2086" s="42" cm="1">
        <f t="array" aca="1" ref="D2086" ca="1">+price2</f>
        <v>0</v>
      </c>
    </row>
    <row r="2087" spans="4:4" x14ac:dyDescent="0.2">
      <c r="D2087" s="42" cm="1">
        <f t="array" aca="1" ref="D2087" ca="1">+price2</f>
        <v>0</v>
      </c>
    </row>
    <row r="2088" spans="4:4" x14ac:dyDescent="0.2">
      <c r="D2088" s="42" cm="1">
        <f t="array" aca="1" ref="D2088" ca="1">+price2</f>
        <v>0</v>
      </c>
    </row>
    <row r="2089" spans="4:4" x14ac:dyDescent="0.2">
      <c r="D2089" s="42" cm="1">
        <f t="array" aca="1" ref="D2089" ca="1">+price2</f>
        <v>0</v>
      </c>
    </row>
    <row r="2090" spans="4:4" x14ac:dyDescent="0.2">
      <c r="D2090" s="42" cm="1">
        <f t="array" aca="1" ref="D2090" ca="1">+price2</f>
        <v>0</v>
      </c>
    </row>
    <row r="2091" spans="4:4" x14ac:dyDescent="0.2">
      <c r="D2091" s="42" cm="1">
        <f t="array" aca="1" ref="D2091" ca="1">+price2</f>
        <v>0</v>
      </c>
    </row>
    <row r="2092" spans="4:4" x14ac:dyDescent="0.2">
      <c r="D2092" s="42" cm="1">
        <f t="array" aca="1" ref="D2092" ca="1">+price2</f>
        <v>0</v>
      </c>
    </row>
    <row r="2093" spans="4:4" x14ac:dyDescent="0.2">
      <c r="D2093" s="42" cm="1">
        <f t="array" aca="1" ref="D2093" ca="1">+price2</f>
        <v>0</v>
      </c>
    </row>
    <row r="2094" spans="4:4" x14ac:dyDescent="0.2">
      <c r="D2094" s="42" cm="1">
        <f t="array" aca="1" ref="D2094" ca="1">+price2</f>
        <v>0</v>
      </c>
    </row>
    <row r="2095" spans="4:4" x14ac:dyDescent="0.2">
      <c r="D2095" s="42" cm="1">
        <f t="array" aca="1" ref="D2095" ca="1">+price2</f>
        <v>0</v>
      </c>
    </row>
    <row r="2096" spans="4:4" x14ac:dyDescent="0.2">
      <c r="D2096" s="42" cm="1">
        <f t="array" aca="1" ref="D2096" ca="1">+price2</f>
        <v>0</v>
      </c>
    </row>
    <row r="2097" spans="4:4" x14ac:dyDescent="0.2">
      <c r="D2097" s="42" cm="1">
        <f t="array" aca="1" ref="D2097" ca="1">+price2</f>
        <v>0</v>
      </c>
    </row>
    <row r="2098" spans="4:4" x14ac:dyDescent="0.2">
      <c r="D2098" s="42" cm="1">
        <f t="array" aca="1" ref="D2098" ca="1">+price2</f>
        <v>0</v>
      </c>
    </row>
    <row r="2099" spans="4:4" x14ac:dyDescent="0.2">
      <c r="D2099" s="42" cm="1">
        <f t="array" aca="1" ref="D2099" ca="1">+price2</f>
        <v>0</v>
      </c>
    </row>
    <row r="2100" spans="4:4" x14ac:dyDescent="0.2">
      <c r="D2100" s="42" cm="1">
        <f t="array" aca="1" ref="D2100" ca="1">+price2</f>
        <v>0</v>
      </c>
    </row>
    <row r="2101" spans="4:4" x14ac:dyDescent="0.2">
      <c r="D2101" s="42" cm="1">
        <f t="array" aca="1" ref="D2101" ca="1">+price2</f>
        <v>0</v>
      </c>
    </row>
    <row r="2102" spans="4:4" x14ac:dyDescent="0.2">
      <c r="D2102" s="42" cm="1">
        <f t="array" aca="1" ref="D2102" ca="1">+price2</f>
        <v>0</v>
      </c>
    </row>
    <row r="2103" spans="4:4" x14ac:dyDescent="0.2">
      <c r="D2103" s="42" cm="1">
        <f t="array" aca="1" ref="D2103" ca="1">+price2</f>
        <v>0</v>
      </c>
    </row>
    <row r="2104" spans="4:4" x14ac:dyDescent="0.2">
      <c r="D2104" s="42" cm="1">
        <f t="array" aca="1" ref="D2104" ca="1">+price2</f>
        <v>0</v>
      </c>
    </row>
    <row r="2105" spans="4:4" x14ac:dyDescent="0.2">
      <c r="D2105" s="42" cm="1">
        <f t="array" aca="1" ref="D2105" ca="1">+price2</f>
        <v>0</v>
      </c>
    </row>
    <row r="2106" spans="4:4" x14ac:dyDescent="0.2">
      <c r="D2106" s="42" cm="1">
        <f t="array" aca="1" ref="D2106" ca="1">+price2</f>
        <v>0</v>
      </c>
    </row>
    <row r="2107" spans="4:4" x14ac:dyDescent="0.2">
      <c r="D2107" s="42" cm="1">
        <f t="array" aca="1" ref="D2107" ca="1">+price2</f>
        <v>0</v>
      </c>
    </row>
    <row r="2108" spans="4:4" x14ac:dyDescent="0.2">
      <c r="D2108" s="42" cm="1">
        <f t="array" aca="1" ref="D2108" ca="1">+price2</f>
        <v>0</v>
      </c>
    </row>
    <row r="2109" spans="4:4" x14ac:dyDescent="0.2">
      <c r="D2109" s="42" cm="1">
        <f t="array" aca="1" ref="D2109" ca="1">+price2</f>
        <v>0</v>
      </c>
    </row>
    <row r="2110" spans="4:4" x14ac:dyDescent="0.2">
      <c r="D2110" s="42" cm="1">
        <f t="array" aca="1" ref="D2110" ca="1">+price2</f>
        <v>0</v>
      </c>
    </row>
    <row r="2111" spans="4:4" x14ac:dyDescent="0.2">
      <c r="D2111" s="42" cm="1">
        <f t="array" aca="1" ref="D2111" ca="1">+price2</f>
        <v>0</v>
      </c>
    </row>
    <row r="2112" spans="4:4" x14ac:dyDescent="0.2">
      <c r="D2112" s="42" cm="1">
        <f t="array" aca="1" ref="D2112" ca="1">+price2</f>
        <v>0</v>
      </c>
    </row>
    <row r="2113" spans="4:4" x14ac:dyDescent="0.2">
      <c r="D2113" s="42" cm="1">
        <f t="array" aca="1" ref="D2113" ca="1">+price2</f>
        <v>0</v>
      </c>
    </row>
    <row r="2114" spans="4:4" x14ac:dyDescent="0.2">
      <c r="D2114" s="42" cm="1">
        <f t="array" aca="1" ref="D2114" ca="1">+price2</f>
        <v>0</v>
      </c>
    </row>
    <row r="2115" spans="4:4" x14ac:dyDescent="0.2">
      <c r="D2115" s="42" cm="1">
        <f t="array" aca="1" ref="D2115" ca="1">+price2</f>
        <v>0</v>
      </c>
    </row>
    <row r="2116" spans="4:4" x14ac:dyDescent="0.2">
      <c r="D2116" s="42" cm="1">
        <f t="array" aca="1" ref="D2116" ca="1">+price2</f>
        <v>0</v>
      </c>
    </row>
    <row r="2117" spans="4:4" x14ac:dyDescent="0.2">
      <c r="D2117" s="42" cm="1">
        <f t="array" aca="1" ref="D2117" ca="1">+price2</f>
        <v>0</v>
      </c>
    </row>
    <row r="2118" spans="4:4" x14ac:dyDescent="0.2">
      <c r="D2118" s="42" cm="1">
        <f t="array" aca="1" ref="D2118" ca="1">+price2</f>
        <v>0</v>
      </c>
    </row>
    <row r="2119" spans="4:4" x14ac:dyDescent="0.2">
      <c r="D2119" s="42" cm="1">
        <f t="array" aca="1" ref="D2119" ca="1">+price2</f>
        <v>0</v>
      </c>
    </row>
    <row r="2120" spans="4:4" x14ac:dyDescent="0.2">
      <c r="D2120" s="42" cm="1">
        <f t="array" aca="1" ref="D2120" ca="1">+price2</f>
        <v>0</v>
      </c>
    </row>
    <row r="2121" spans="4:4" x14ac:dyDescent="0.2">
      <c r="D2121" s="42" cm="1">
        <f t="array" aca="1" ref="D2121" ca="1">+price2</f>
        <v>0</v>
      </c>
    </row>
    <row r="2122" spans="4:4" x14ac:dyDescent="0.2">
      <c r="D2122" s="42" cm="1">
        <f t="array" aca="1" ref="D2122" ca="1">+price2</f>
        <v>0</v>
      </c>
    </row>
    <row r="2123" spans="4:4" x14ac:dyDescent="0.2">
      <c r="D2123" s="42" cm="1">
        <f t="array" aca="1" ref="D2123" ca="1">+price2</f>
        <v>0</v>
      </c>
    </row>
    <row r="2124" spans="4:4" x14ac:dyDescent="0.2">
      <c r="D2124" s="42" cm="1">
        <f t="array" aca="1" ref="D2124" ca="1">+price2</f>
        <v>0</v>
      </c>
    </row>
    <row r="2125" spans="4:4" x14ac:dyDescent="0.2">
      <c r="D2125" s="42" cm="1">
        <f t="array" aca="1" ref="D2125" ca="1">+price2</f>
        <v>0</v>
      </c>
    </row>
    <row r="2126" spans="4:4" x14ac:dyDescent="0.2">
      <c r="D2126" s="42" cm="1">
        <f t="array" aca="1" ref="D2126" ca="1">+price2</f>
        <v>0</v>
      </c>
    </row>
    <row r="2127" spans="4:4" x14ac:dyDescent="0.2">
      <c r="D2127" s="42" cm="1">
        <f t="array" aca="1" ref="D2127" ca="1">+price2</f>
        <v>0</v>
      </c>
    </row>
    <row r="2128" spans="4:4" x14ac:dyDescent="0.2">
      <c r="D2128" s="42" cm="1">
        <f t="array" aca="1" ref="D2128" ca="1">+price2</f>
        <v>0</v>
      </c>
    </row>
    <row r="2129" spans="4:4" x14ac:dyDescent="0.2">
      <c r="D2129" s="42" cm="1">
        <f t="array" aca="1" ref="D2129" ca="1">+price2</f>
        <v>0</v>
      </c>
    </row>
    <row r="2130" spans="4:4" x14ac:dyDescent="0.2">
      <c r="D2130" s="42" cm="1">
        <f t="array" aca="1" ref="D2130" ca="1">+price2</f>
        <v>0</v>
      </c>
    </row>
    <row r="2131" spans="4:4" x14ac:dyDescent="0.2">
      <c r="D2131" s="42" cm="1">
        <f t="array" aca="1" ref="D2131" ca="1">+price2</f>
        <v>0</v>
      </c>
    </row>
    <row r="2132" spans="4:4" x14ac:dyDescent="0.2">
      <c r="D2132" s="42" cm="1">
        <f t="array" aca="1" ref="D2132" ca="1">+price2</f>
        <v>0</v>
      </c>
    </row>
    <row r="2133" spans="4:4" x14ac:dyDescent="0.2">
      <c r="D2133" s="42" cm="1">
        <f t="array" aca="1" ref="D2133" ca="1">+price2</f>
        <v>0</v>
      </c>
    </row>
    <row r="2134" spans="4:4" x14ac:dyDescent="0.2">
      <c r="D2134" s="42" cm="1">
        <f t="array" aca="1" ref="D2134" ca="1">+price2</f>
        <v>0</v>
      </c>
    </row>
    <row r="2135" spans="4:4" x14ac:dyDescent="0.2">
      <c r="D2135" s="42" cm="1">
        <f t="array" aca="1" ref="D2135" ca="1">+price2</f>
        <v>0</v>
      </c>
    </row>
    <row r="2136" spans="4:4" x14ac:dyDescent="0.2">
      <c r="D2136" s="42" cm="1">
        <f t="array" aca="1" ref="D2136" ca="1">+price2</f>
        <v>0</v>
      </c>
    </row>
    <row r="2137" spans="4:4" x14ac:dyDescent="0.2">
      <c r="D2137" s="42" cm="1">
        <f t="array" aca="1" ref="D2137" ca="1">+price2</f>
        <v>0</v>
      </c>
    </row>
    <row r="2138" spans="4:4" x14ac:dyDescent="0.2">
      <c r="D2138" s="42" cm="1">
        <f t="array" aca="1" ref="D2138" ca="1">+price2</f>
        <v>0</v>
      </c>
    </row>
    <row r="2139" spans="4:4" x14ac:dyDescent="0.2">
      <c r="D2139" s="42" cm="1">
        <f t="array" aca="1" ref="D2139" ca="1">+price2</f>
        <v>0</v>
      </c>
    </row>
    <row r="2140" spans="4:4" x14ac:dyDescent="0.2">
      <c r="D2140" s="42" cm="1">
        <f t="array" aca="1" ref="D2140" ca="1">+price2</f>
        <v>0</v>
      </c>
    </row>
    <row r="2141" spans="4:4" x14ac:dyDescent="0.2">
      <c r="D2141" s="42" cm="1">
        <f t="array" aca="1" ref="D2141" ca="1">+price2</f>
        <v>0</v>
      </c>
    </row>
    <row r="2142" spans="4:4" x14ac:dyDescent="0.2">
      <c r="D2142" s="42" cm="1">
        <f t="array" aca="1" ref="D2142" ca="1">+price2</f>
        <v>0</v>
      </c>
    </row>
    <row r="2143" spans="4:4" x14ac:dyDescent="0.2">
      <c r="D2143" s="42" cm="1">
        <f t="array" aca="1" ref="D2143" ca="1">+price2</f>
        <v>0</v>
      </c>
    </row>
    <row r="2144" spans="4:4" x14ac:dyDescent="0.2">
      <c r="D2144" s="42" cm="1">
        <f t="array" aca="1" ref="D2144" ca="1">+price2</f>
        <v>0</v>
      </c>
    </row>
    <row r="2145" spans="4:4" x14ac:dyDescent="0.2">
      <c r="D2145" s="42" cm="1">
        <f t="array" aca="1" ref="D2145" ca="1">+price2</f>
        <v>0</v>
      </c>
    </row>
    <row r="2146" spans="4:4" x14ac:dyDescent="0.2">
      <c r="D2146" s="42" cm="1">
        <f t="array" aca="1" ref="D2146" ca="1">+price2</f>
        <v>0</v>
      </c>
    </row>
    <row r="2147" spans="4:4" x14ac:dyDescent="0.2">
      <c r="D2147" s="42" cm="1">
        <f t="array" aca="1" ref="D2147" ca="1">+price2</f>
        <v>0</v>
      </c>
    </row>
    <row r="2148" spans="4:4" x14ac:dyDescent="0.2">
      <c r="D2148" s="42" cm="1">
        <f t="array" aca="1" ref="D2148" ca="1">+price2</f>
        <v>0</v>
      </c>
    </row>
    <row r="2149" spans="4:4" x14ac:dyDescent="0.2">
      <c r="D2149" s="42" cm="1">
        <f t="array" aca="1" ref="D2149" ca="1">+price2</f>
        <v>0</v>
      </c>
    </row>
    <row r="2150" spans="4:4" x14ac:dyDescent="0.2">
      <c r="D2150" s="42" cm="1">
        <f t="array" aca="1" ref="D2150" ca="1">+price2</f>
        <v>0</v>
      </c>
    </row>
    <row r="2151" spans="4:4" x14ac:dyDescent="0.2">
      <c r="D2151" s="42" cm="1">
        <f t="array" aca="1" ref="D2151" ca="1">+price2</f>
        <v>0</v>
      </c>
    </row>
    <row r="2152" spans="4:4" x14ac:dyDescent="0.2">
      <c r="D2152" s="42" cm="1">
        <f t="array" aca="1" ref="D2152" ca="1">+price2</f>
        <v>0</v>
      </c>
    </row>
    <row r="2153" spans="4:4" x14ac:dyDescent="0.2">
      <c r="D2153" s="42" cm="1">
        <f t="array" aca="1" ref="D2153" ca="1">+price2</f>
        <v>0</v>
      </c>
    </row>
    <row r="2154" spans="4:4" x14ac:dyDescent="0.2">
      <c r="D2154" s="42" cm="1">
        <f t="array" aca="1" ref="D2154" ca="1">+price2</f>
        <v>0</v>
      </c>
    </row>
    <row r="2155" spans="4:4" x14ac:dyDescent="0.2">
      <c r="D2155" s="42" cm="1">
        <f t="array" aca="1" ref="D2155" ca="1">+price2</f>
        <v>0</v>
      </c>
    </row>
    <row r="2156" spans="4:4" x14ac:dyDescent="0.2">
      <c r="D2156" s="42" cm="1">
        <f t="array" aca="1" ref="D2156" ca="1">+price2</f>
        <v>0</v>
      </c>
    </row>
    <row r="2157" spans="4:4" x14ac:dyDescent="0.2">
      <c r="D2157" s="42" cm="1">
        <f t="array" aca="1" ref="D2157" ca="1">+price2</f>
        <v>0</v>
      </c>
    </row>
    <row r="2158" spans="4:4" x14ac:dyDescent="0.2">
      <c r="D2158" s="42" cm="1">
        <f t="array" aca="1" ref="D2158" ca="1">+price2</f>
        <v>0</v>
      </c>
    </row>
    <row r="2159" spans="4:4" x14ac:dyDescent="0.2">
      <c r="D2159" s="42" cm="1">
        <f t="array" aca="1" ref="D2159" ca="1">+price2</f>
        <v>0</v>
      </c>
    </row>
    <row r="2160" spans="4:4" x14ac:dyDescent="0.2">
      <c r="D2160" s="42" cm="1">
        <f t="array" aca="1" ref="D2160" ca="1">+price2</f>
        <v>0</v>
      </c>
    </row>
    <row r="2161" spans="4:4" x14ac:dyDescent="0.2">
      <c r="D2161" s="42" cm="1">
        <f t="array" aca="1" ref="D2161" ca="1">+price2</f>
        <v>0</v>
      </c>
    </row>
    <row r="2162" spans="4:4" x14ac:dyDescent="0.2">
      <c r="D2162" s="42" cm="1">
        <f t="array" aca="1" ref="D2162" ca="1">+price2</f>
        <v>0</v>
      </c>
    </row>
    <row r="2163" spans="4:4" x14ac:dyDescent="0.2">
      <c r="D2163" s="42" cm="1">
        <f t="array" aca="1" ref="D2163" ca="1">+price2</f>
        <v>0</v>
      </c>
    </row>
    <row r="2164" spans="4:4" x14ac:dyDescent="0.2">
      <c r="D2164" s="42" cm="1">
        <f t="array" aca="1" ref="D2164" ca="1">+price2</f>
        <v>0</v>
      </c>
    </row>
    <row r="2165" spans="4:4" x14ac:dyDescent="0.2">
      <c r="D2165" s="42" cm="1">
        <f t="array" aca="1" ref="D2165" ca="1">+price2</f>
        <v>0</v>
      </c>
    </row>
    <row r="2166" spans="4:4" x14ac:dyDescent="0.2">
      <c r="D2166" s="42" cm="1">
        <f t="array" aca="1" ref="D2166" ca="1">+price2</f>
        <v>0</v>
      </c>
    </row>
    <row r="2167" spans="4:4" x14ac:dyDescent="0.2">
      <c r="D2167" s="42" cm="1">
        <f t="array" aca="1" ref="D2167" ca="1">+price2</f>
        <v>0</v>
      </c>
    </row>
    <row r="2168" spans="4:4" x14ac:dyDescent="0.2">
      <c r="D2168" s="42" cm="1">
        <f t="array" aca="1" ref="D2168" ca="1">+price2</f>
        <v>0</v>
      </c>
    </row>
    <row r="2169" spans="4:4" x14ac:dyDescent="0.2">
      <c r="D2169" s="42" cm="1">
        <f t="array" aca="1" ref="D2169" ca="1">+price2</f>
        <v>0</v>
      </c>
    </row>
    <row r="2170" spans="4:4" x14ac:dyDescent="0.2">
      <c r="D2170" s="42" cm="1">
        <f t="array" aca="1" ref="D2170" ca="1">+price2</f>
        <v>0</v>
      </c>
    </row>
    <row r="2171" spans="4:4" x14ac:dyDescent="0.2">
      <c r="D2171" s="42" cm="1">
        <f t="array" aca="1" ref="D2171" ca="1">+price2</f>
        <v>0</v>
      </c>
    </row>
    <row r="2172" spans="4:4" x14ac:dyDescent="0.2">
      <c r="D2172" s="42" cm="1">
        <f t="array" aca="1" ref="D2172" ca="1">+price2</f>
        <v>0</v>
      </c>
    </row>
    <row r="2173" spans="4:4" x14ac:dyDescent="0.2">
      <c r="D2173" s="42" cm="1">
        <f t="array" aca="1" ref="D2173" ca="1">+price2</f>
        <v>0</v>
      </c>
    </row>
    <row r="2174" spans="4:4" x14ac:dyDescent="0.2">
      <c r="D2174" s="42" cm="1">
        <f t="array" aca="1" ref="D2174" ca="1">+price2</f>
        <v>0</v>
      </c>
    </row>
    <row r="2175" spans="4:4" x14ac:dyDescent="0.2">
      <c r="D2175" s="42" cm="1">
        <f t="array" aca="1" ref="D2175" ca="1">+price2</f>
        <v>0</v>
      </c>
    </row>
    <row r="2176" spans="4:4" x14ac:dyDescent="0.2">
      <c r="D2176" s="42" cm="1">
        <f t="array" aca="1" ref="D2176" ca="1">+price2</f>
        <v>0</v>
      </c>
    </row>
    <row r="2177" spans="4:4" x14ac:dyDescent="0.2">
      <c r="D2177" s="42" cm="1">
        <f t="array" aca="1" ref="D2177" ca="1">+price2</f>
        <v>0</v>
      </c>
    </row>
    <row r="2178" spans="4:4" x14ac:dyDescent="0.2">
      <c r="D2178" s="42" cm="1">
        <f t="array" aca="1" ref="D2178" ca="1">+price2</f>
        <v>0</v>
      </c>
    </row>
    <row r="2179" spans="4:4" x14ac:dyDescent="0.2">
      <c r="D2179" s="42" cm="1">
        <f t="array" aca="1" ref="D2179" ca="1">+price2</f>
        <v>0</v>
      </c>
    </row>
    <row r="2180" spans="4:4" x14ac:dyDescent="0.2">
      <c r="D2180" s="42" cm="1">
        <f t="array" aca="1" ref="D2180" ca="1">+price2</f>
        <v>0</v>
      </c>
    </row>
    <row r="2181" spans="4:4" x14ac:dyDescent="0.2">
      <c r="D2181" s="42" cm="1">
        <f t="array" aca="1" ref="D2181" ca="1">+price2</f>
        <v>0</v>
      </c>
    </row>
    <row r="2182" spans="4:4" x14ac:dyDescent="0.2">
      <c r="D2182" s="42" cm="1">
        <f t="array" aca="1" ref="D2182" ca="1">+price2</f>
        <v>0</v>
      </c>
    </row>
    <row r="2183" spans="4:4" x14ac:dyDescent="0.2">
      <c r="D2183" s="42" cm="1">
        <f t="array" aca="1" ref="D2183" ca="1">+price2</f>
        <v>0</v>
      </c>
    </row>
    <row r="2184" spans="4:4" x14ac:dyDescent="0.2">
      <c r="D2184" s="42" cm="1">
        <f t="array" aca="1" ref="D2184" ca="1">+price2</f>
        <v>0</v>
      </c>
    </row>
    <row r="2185" spans="4:4" x14ac:dyDescent="0.2">
      <c r="D2185" s="42" cm="1">
        <f t="array" aca="1" ref="D2185" ca="1">+price2</f>
        <v>0</v>
      </c>
    </row>
    <row r="2186" spans="4:4" x14ac:dyDescent="0.2">
      <c r="D2186" s="42" cm="1">
        <f t="array" aca="1" ref="D2186" ca="1">+price2</f>
        <v>0</v>
      </c>
    </row>
    <row r="2187" spans="4:4" x14ac:dyDescent="0.2">
      <c r="D2187" s="42" cm="1">
        <f t="array" aca="1" ref="D2187" ca="1">+price2</f>
        <v>0</v>
      </c>
    </row>
    <row r="2188" spans="4:4" x14ac:dyDescent="0.2">
      <c r="D2188" s="42" cm="1">
        <f t="array" aca="1" ref="D2188" ca="1">+price2</f>
        <v>0</v>
      </c>
    </row>
    <row r="2189" spans="4:4" x14ac:dyDescent="0.2">
      <c r="D2189" s="42" cm="1">
        <f t="array" aca="1" ref="D2189" ca="1">+price2</f>
        <v>0</v>
      </c>
    </row>
    <row r="2190" spans="4:4" x14ac:dyDescent="0.2">
      <c r="D2190" s="42" cm="1">
        <f t="array" aca="1" ref="D2190" ca="1">+price2</f>
        <v>0</v>
      </c>
    </row>
    <row r="2191" spans="4:4" x14ac:dyDescent="0.2">
      <c r="D2191" s="42" cm="1">
        <f t="array" aca="1" ref="D2191" ca="1">+price2</f>
        <v>0</v>
      </c>
    </row>
    <row r="2192" spans="4:4" x14ac:dyDescent="0.2">
      <c r="D2192" s="42" cm="1">
        <f t="array" aca="1" ref="D2192" ca="1">+price2</f>
        <v>0</v>
      </c>
    </row>
    <row r="2193" spans="4:4" x14ac:dyDescent="0.2">
      <c r="D2193" s="42" cm="1">
        <f t="array" aca="1" ref="D2193" ca="1">+price2</f>
        <v>0</v>
      </c>
    </row>
    <row r="2194" spans="4:4" x14ac:dyDescent="0.2">
      <c r="D2194" s="42" cm="1">
        <f t="array" aca="1" ref="D2194" ca="1">+price2</f>
        <v>0</v>
      </c>
    </row>
    <row r="2195" spans="4:4" x14ac:dyDescent="0.2">
      <c r="D2195" s="42" cm="1">
        <f t="array" aca="1" ref="D2195" ca="1">+price2</f>
        <v>0</v>
      </c>
    </row>
    <row r="2196" spans="4:4" x14ac:dyDescent="0.2">
      <c r="D2196" s="42" cm="1">
        <f t="array" aca="1" ref="D2196" ca="1">+price2</f>
        <v>0</v>
      </c>
    </row>
    <row r="2197" spans="4:4" x14ac:dyDescent="0.2">
      <c r="D2197" s="42" cm="1">
        <f t="array" aca="1" ref="D2197" ca="1">+price2</f>
        <v>0</v>
      </c>
    </row>
    <row r="2198" spans="4:4" x14ac:dyDescent="0.2">
      <c r="D2198" s="42" cm="1">
        <f t="array" aca="1" ref="D2198" ca="1">+price2</f>
        <v>0</v>
      </c>
    </row>
    <row r="2199" spans="4:4" x14ac:dyDescent="0.2">
      <c r="D2199" s="42" cm="1">
        <f t="array" aca="1" ref="D2199" ca="1">+price2</f>
        <v>0</v>
      </c>
    </row>
    <row r="2200" spans="4:4" x14ac:dyDescent="0.2">
      <c r="D2200" s="42" cm="1">
        <f t="array" aca="1" ref="D2200" ca="1">+price2</f>
        <v>0</v>
      </c>
    </row>
    <row r="2201" spans="4:4" x14ac:dyDescent="0.2">
      <c r="D2201" s="42" cm="1">
        <f t="array" aca="1" ref="D2201" ca="1">+price2</f>
        <v>0</v>
      </c>
    </row>
    <row r="2202" spans="4:4" x14ac:dyDescent="0.2">
      <c r="D2202" s="42" cm="1">
        <f t="array" aca="1" ref="D2202" ca="1">+price2</f>
        <v>0</v>
      </c>
    </row>
    <row r="2203" spans="4:4" x14ac:dyDescent="0.2">
      <c r="D2203" s="42" cm="1">
        <f t="array" aca="1" ref="D2203" ca="1">+price2</f>
        <v>0</v>
      </c>
    </row>
    <row r="2204" spans="4:4" x14ac:dyDescent="0.2">
      <c r="D2204" s="42" cm="1">
        <f t="array" aca="1" ref="D2204" ca="1">+price2</f>
        <v>0</v>
      </c>
    </row>
    <row r="2205" spans="4:4" x14ac:dyDescent="0.2">
      <c r="D2205" s="42" cm="1">
        <f t="array" aca="1" ref="D2205" ca="1">+price2</f>
        <v>0</v>
      </c>
    </row>
    <row r="2206" spans="4:4" x14ac:dyDescent="0.2">
      <c r="D2206" s="42" cm="1">
        <f t="array" aca="1" ref="D2206" ca="1">+price2</f>
        <v>0</v>
      </c>
    </row>
    <row r="2207" spans="4:4" x14ac:dyDescent="0.2">
      <c r="D2207" s="42" cm="1">
        <f t="array" aca="1" ref="D2207" ca="1">+price2</f>
        <v>0</v>
      </c>
    </row>
    <row r="2208" spans="4:4" x14ac:dyDescent="0.2">
      <c r="D2208" s="42" cm="1">
        <f t="array" aca="1" ref="D2208" ca="1">+price2</f>
        <v>0</v>
      </c>
    </row>
    <row r="2209" spans="4:4" x14ac:dyDescent="0.2">
      <c r="D2209" s="42" cm="1">
        <f t="array" aca="1" ref="D2209" ca="1">+price2</f>
        <v>0</v>
      </c>
    </row>
    <row r="2210" spans="4:4" x14ac:dyDescent="0.2">
      <c r="D2210" s="42" cm="1">
        <f t="array" aca="1" ref="D2210" ca="1">+price2</f>
        <v>0</v>
      </c>
    </row>
    <row r="2211" spans="4:4" x14ac:dyDescent="0.2">
      <c r="D2211" s="42" cm="1">
        <f t="array" aca="1" ref="D2211" ca="1">+price2</f>
        <v>0</v>
      </c>
    </row>
    <row r="2212" spans="4:4" x14ac:dyDescent="0.2">
      <c r="D2212" s="42" cm="1">
        <f t="array" aca="1" ref="D2212" ca="1">+price2</f>
        <v>0</v>
      </c>
    </row>
    <row r="2213" spans="4:4" x14ac:dyDescent="0.2">
      <c r="D2213" s="42" cm="1">
        <f t="array" aca="1" ref="D2213" ca="1">+price2</f>
        <v>0</v>
      </c>
    </row>
    <row r="2214" spans="4:4" x14ac:dyDescent="0.2">
      <c r="D2214" s="42" cm="1">
        <f t="array" aca="1" ref="D2214" ca="1">+price2</f>
        <v>0</v>
      </c>
    </row>
    <row r="2215" spans="4:4" x14ac:dyDescent="0.2">
      <c r="D2215" s="42" cm="1">
        <f t="array" aca="1" ref="D2215" ca="1">+price2</f>
        <v>0</v>
      </c>
    </row>
    <row r="2216" spans="4:4" x14ac:dyDescent="0.2">
      <c r="D2216" s="42" cm="1">
        <f t="array" aca="1" ref="D2216" ca="1">+price2</f>
        <v>0</v>
      </c>
    </row>
    <row r="2217" spans="4:4" x14ac:dyDescent="0.2">
      <c r="D2217" s="42" cm="1">
        <f t="array" aca="1" ref="D2217" ca="1">+price2</f>
        <v>0</v>
      </c>
    </row>
    <row r="2218" spans="4:4" x14ac:dyDescent="0.2">
      <c r="D2218" s="42" cm="1">
        <f t="array" aca="1" ref="D2218" ca="1">+price2</f>
        <v>0</v>
      </c>
    </row>
    <row r="2219" spans="4:4" x14ac:dyDescent="0.2">
      <c r="D2219" s="42" cm="1">
        <f t="array" aca="1" ref="D2219" ca="1">+price2</f>
        <v>0</v>
      </c>
    </row>
    <row r="2220" spans="4:4" x14ac:dyDescent="0.2">
      <c r="D2220" s="42" cm="1">
        <f t="array" aca="1" ref="D2220" ca="1">+price2</f>
        <v>0</v>
      </c>
    </row>
    <row r="2221" spans="4:4" x14ac:dyDescent="0.2">
      <c r="D2221" s="42" cm="1">
        <f t="array" aca="1" ref="D2221" ca="1">+price2</f>
        <v>0</v>
      </c>
    </row>
    <row r="2222" spans="4:4" x14ac:dyDescent="0.2">
      <c r="D2222" s="42" cm="1">
        <f t="array" aca="1" ref="D2222" ca="1">+price2</f>
        <v>0</v>
      </c>
    </row>
    <row r="2223" spans="4:4" x14ac:dyDescent="0.2">
      <c r="D2223" s="42" cm="1">
        <f t="array" aca="1" ref="D2223" ca="1">+price2</f>
        <v>0</v>
      </c>
    </row>
    <row r="2224" spans="4:4" x14ac:dyDescent="0.2">
      <c r="D2224" s="42" cm="1">
        <f t="array" aca="1" ref="D2224" ca="1">+price2</f>
        <v>0</v>
      </c>
    </row>
    <row r="2225" spans="4:4" x14ac:dyDescent="0.2">
      <c r="D2225" s="42" cm="1">
        <f t="array" aca="1" ref="D2225" ca="1">+price2</f>
        <v>0</v>
      </c>
    </row>
    <row r="2226" spans="4:4" x14ac:dyDescent="0.2">
      <c r="D2226" s="42" cm="1">
        <f t="array" aca="1" ref="D2226" ca="1">+price2</f>
        <v>0</v>
      </c>
    </row>
    <row r="2227" spans="4:4" x14ac:dyDescent="0.2">
      <c r="D2227" s="42" cm="1">
        <f t="array" aca="1" ref="D2227" ca="1">+price2</f>
        <v>0</v>
      </c>
    </row>
    <row r="2228" spans="4:4" x14ac:dyDescent="0.2">
      <c r="D2228" s="42" cm="1">
        <f t="array" aca="1" ref="D2228" ca="1">+price2</f>
        <v>0</v>
      </c>
    </row>
    <row r="2229" spans="4:4" x14ac:dyDescent="0.2">
      <c r="D2229" s="42" cm="1">
        <f t="array" aca="1" ref="D2229" ca="1">+price2</f>
        <v>0</v>
      </c>
    </row>
    <row r="2230" spans="4:4" x14ac:dyDescent="0.2">
      <c r="D2230" s="42" cm="1">
        <f t="array" aca="1" ref="D2230" ca="1">+price2</f>
        <v>0</v>
      </c>
    </row>
    <row r="2231" spans="4:4" x14ac:dyDescent="0.2">
      <c r="D2231" s="42" cm="1">
        <f t="array" aca="1" ref="D2231" ca="1">+price2</f>
        <v>0</v>
      </c>
    </row>
    <row r="2232" spans="4:4" x14ac:dyDescent="0.2">
      <c r="D2232" s="42" cm="1">
        <f t="array" aca="1" ref="D2232" ca="1">+price2</f>
        <v>0</v>
      </c>
    </row>
    <row r="2233" spans="4:4" x14ac:dyDescent="0.2">
      <c r="D2233" s="42" cm="1">
        <f t="array" aca="1" ref="D2233" ca="1">+price2</f>
        <v>0</v>
      </c>
    </row>
    <row r="2234" spans="4:4" x14ac:dyDescent="0.2">
      <c r="D2234" s="42" cm="1">
        <f t="array" aca="1" ref="D2234" ca="1">+price2</f>
        <v>0</v>
      </c>
    </row>
    <row r="2235" spans="4:4" x14ac:dyDescent="0.2">
      <c r="D2235" s="42" cm="1">
        <f t="array" aca="1" ref="D2235" ca="1">+price2</f>
        <v>0</v>
      </c>
    </row>
    <row r="2236" spans="4:4" x14ac:dyDescent="0.2">
      <c r="D2236" s="42" cm="1">
        <f t="array" aca="1" ref="D2236" ca="1">+price2</f>
        <v>0</v>
      </c>
    </row>
    <row r="2237" spans="4:4" x14ac:dyDescent="0.2">
      <c r="D2237" s="42" cm="1">
        <f t="array" aca="1" ref="D2237" ca="1">+price2</f>
        <v>0</v>
      </c>
    </row>
    <row r="2238" spans="4:4" x14ac:dyDescent="0.2">
      <c r="D2238" s="42" cm="1">
        <f t="array" aca="1" ref="D2238" ca="1">+price2</f>
        <v>0</v>
      </c>
    </row>
    <row r="2239" spans="4:4" x14ac:dyDescent="0.2">
      <c r="D2239" s="42" cm="1">
        <f t="array" aca="1" ref="D2239" ca="1">+price2</f>
        <v>0</v>
      </c>
    </row>
    <row r="2240" spans="4:4" x14ac:dyDescent="0.2">
      <c r="D2240" s="42" cm="1">
        <f t="array" aca="1" ref="D2240" ca="1">+price2</f>
        <v>0</v>
      </c>
    </row>
    <row r="2241" spans="4:4" x14ac:dyDescent="0.2">
      <c r="D2241" s="42" cm="1">
        <f t="array" aca="1" ref="D2241" ca="1">+price2</f>
        <v>0</v>
      </c>
    </row>
    <row r="2242" spans="4:4" x14ac:dyDescent="0.2">
      <c r="D2242" s="42" cm="1">
        <f t="array" aca="1" ref="D2242" ca="1">+price2</f>
        <v>0</v>
      </c>
    </row>
    <row r="2243" spans="4:4" x14ac:dyDescent="0.2">
      <c r="D2243" s="42" cm="1">
        <f t="array" aca="1" ref="D2243" ca="1">+price2</f>
        <v>0</v>
      </c>
    </row>
    <row r="2244" spans="4:4" x14ac:dyDescent="0.2">
      <c r="D2244" s="42" cm="1">
        <f t="array" aca="1" ref="D2244" ca="1">+price2</f>
        <v>0</v>
      </c>
    </row>
    <row r="2245" spans="4:4" x14ac:dyDescent="0.2">
      <c r="D2245" s="42" cm="1">
        <f t="array" aca="1" ref="D2245" ca="1">+price2</f>
        <v>0</v>
      </c>
    </row>
    <row r="2246" spans="4:4" x14ac:dyDescent="0.2">
      <c r="D2246" s="42" cm="1">
        <f t="array" aca="1" ref="D2246" ca="1">+price2</f>
        <v>0</v>
      </c>
    </row>
    <row r="2247" spans="4:4" x14ac:dyDescent="0.2">
      <c r="D2247" s="42" cm="1">
        <f t="array" aca="1" ref="D2247" ca="1">+price2</f>
        <v>0</v>
      </c>
    </row>
    <row r="2248" spans="4:4" x14ac:dyDescent="0.2">
      <c r="D2248" s="42" cm="1">
        <f t="array" aca="1" ref="D2248" ca="1">+price2</f>
        <v>0</v>
      </c>
    </row>
    <row r="2249" spans="4:4" x14ac:dyDescent="0.2">
      <c r="D2249" s="42" cm="1">
        <f t="array" aca="1" ref="D2249" ca="1">+price2</f>
        <v>0</v>
      </c>
    </row>
    <row r="2250" spans="4:4" x14ac:dyDescent="0.2">
      <c r="D2250" s="42" cm="1">
        <f t="array" aca="1" ref="D2250" ca="1">+price2</f>
        <v>0</v>
      </c>
    </row>
    <row r="2251" spans="4:4" x14ac:dyDescent="0.2">
      <c r="D2251" s="42" cm="1">
        <f t="array" aca="1" ref="D2251" ca="1">+price2</f>
        <v>0</v>
      </c>
    </row>
    <row r="2252" spans="4:4" x14ac:dyDescent="0.2">
      <c r="D2252" s="42" cm="1">
        <f t="array" aca="1" ref="D2252" ca="1">+price2</f>
        <v>0</v>
      </c>
    </row>
    <row r="2253" spans="4:4" x14ac:dyDescent="0.2">
      <c r="D2253" s="42" cm="1">
        <f t="array" aca="1" ref="D2253" ca="1">+price2</f>
        <v>0</v>
      </c>
    </row>
    <row r="2254" spans="4:4" x14ac:dyDescent="0.2">
      <c r="D2254" s="42" cm="1">
        <f t="array" aca="1" ref="D2254" ca="1">+price2</f>
        <v>0</v>
      </c>
    </row>
    <row r="2255" spans="4:4" x14ac:dyDescent="0.2">
      <c r="D2255" s="42" cm="1">
        <f t="array" aca="1" ref="D2255" ca="1">+price2</f>
        <v>0</v>
      </c>
    </row>
    <row r="2256" spans="4:4" x14ac:dyDescent="0.2">
      <c r="D2256" s="42" cm="1">
        <f t="array" aca="1" ref="D2256" ca="1">+price2</f>
        <v>0</v>
      </c>
    </row>
    <row r="2257" spans="4:4" x14ac:dyDescent="0.2">
      <c r="D2257" s="42" cm="1">
        <f t="array" aca="1" ref="D2257" ca="1">+price2</f>
        <v>0</v>
      </c>
    </row>
    <row r="2258" spans="4:4" x14ac:dyDescent="0.2">
      <c r="D2258" s="42" cm="1">
        <f t="array" aca="1" ref="D2258" ca="1">+price2</f>
        <v>0</v>
      </c>
    </row>
    <row r="2259" spans="4:4" x14ac:dyDescent="0.2">
      <c r="D2259" s="42" cm="1">
        <f t="array" aca="1" ref="D2259" ca="1">+price2</f>
        <v>0</v>
      </c>
    </row>
    <row r="2260" spans="4:4" x14ac:dyDescent="0.2">
      <c r="D2260" s="42" cm="1">
        <f t="array" aca="1" ref="D2260" ca="1">+price2</f>
        <v>0</v>
      </c>
    </row>
    <row r="2261" spans="4:4" x14ac:dyDescent="0.2">
      <c r="D2261" s="42" cm="1">
        <f t="array" aca="1" ref="D2261" ca="1">+price2</f>
        <v>0</v>
      </c>
    </row>
    <row r="2262" spans="4:4" x14ac:dyDescent="0.2">
      <c r="D2262" s="42" cm="1">
        <f t="array" aca="1" ref="D2262" ca="1">+price2</f>
        <v>0</v>
      </c>
    </row>
    <row r="2263" spans="4:4" x14ac:dyDescent="0.2">
      <c r="D2263" s="42" cm="1">
        <f t="array" aca="1" ref="D2263" ca="1">+price2</f>
        <v>0</v>
      </c>
    </row>
    <row r="2264" spans="4:4" x14ac:dyDescent="0.2">
      <c r="D2264" s="42" cm="1">
        <f t="array" aca="1" ref="D2264" ca="1">+price2</f>
        <v>0</v>
      </c>
    </row>
    <row r="2265" spans="4:4" x14ac:dyDescent="0.2">
      <c r="D2265" s="42" cm="1">
        <f t="array" aca="1" ref="D2265" ca="1">+price2</f>
        <v>0</v>
      </c>
    </row>
    <row r="2266" spans="4:4" x14ac:dyDescent="0.2">
      <c r="D2266" s="42" cm="1">
        <f t="array" aca="1" ref="D2266" ca="1">+price2</f>
        <v>0</v>
      </c>
    </row>
    <row r="2267" spans="4:4" x14ac:dyDescent="0.2">
      <c r="D2267" s="42" cm="1">
        <f t="array" aca="1" ref="D2267" ca="1">+price2</f>
        <v>0</v>
      </c>
    </row>
    <row r="2268" spans="4:4" x14ac:dyDescent="0.2">
      <c r="D2268" s="42" cm="1">
        <f t="array" aca="1" ref="D2268" ca="1">+price2</f>
        <v>0</v>
      </c>
    </row>
    <row r="2269" spans="4:4" x14ac:dyDescent="0.2">
      <c r="D2269" s="42" cm="1">
        <f t="array" aca="1" ref="D2269" ca="1">+price2</f>
        <v>0</v>
      </c>
    </row>
    <row r="2270" spans="4:4" x14ac:dyDescent="0.2">
      <c r="D2270" s="42" cm="1">
        <f t="array" aca="1" ref="D2270" ca="1">+price2</f>
        <v>0</v>
      </c>
    </row>
    <row r="2271" spans="4:4" x14ac:dyDescent="0.2">
      <c r="D2271" s="42" cm="1">
        <f t="array" aca="1" ref="D2271" ca="1">+price2</f>
        <v>0</v>
      </c>
    </row>
    <row r="2272" spans="4:4" x14ac:dyDescent="0.2">
      <c r="D2272" s="42" cm="1">
        <f t="array" aca="1" ref="D2272" ca="1">+price2</f>
        <v>0</v>
      </c>
    </row>
    <row r="2273" spans="4:4" x14ac:dyDescent="0.2">
      <c r="D2273" s="42" cm="1">
        <f t="array" aca="1" ref="D2273" ca="1">+price2</f>
        <v>0</v>
      </c>
    </row>
    <row r="2274" spans="4:4" x14ac:dyDescent="0.2">
      <c r="D2274" s="42" cm="1">
        <f t="array" aca="1" ref="D2274" ca="1">+price2</f>
        <v>0</v>
      </c>
    </row>
    <row r="2275" spans="4:4" x14ac:dyDescent="0.2">
      <c r="D2275" s="42" cm="1">
        <f t="array" aca="1" ref="D2275" ca="1">+price2</f>
        <v>0</v>
      </c>
    </row>
    <row r="2276" spans="4:4" x14ac:dyDescent="0.2">
      <c r="D2276" s="42" cm="1">
        <f t="array" aca="1" ref="D2276" ca="1">+price2</f>
        <v>0</v>
      </c>
    </row>
    <row r="2277" spans="4:4" x14ac:dyDescent="0.2">
      <c r="D2277" s="42" cm="1">
        <f t="array" aca="1" ref="D2277" ca="1">+price2</f>
        <v>0</v>
      </c>
    </row>
    <row r="2278" spans="4:4" x14ac:dyDescent="0.2">
      <c r="D2278" s="42" cm="1">
        <f t="array" aca="1" ref="D2278" ca="1">+price2</f>
        <v>0</v>
      </c>
    </row>
    <row r="2279" spans="4:4" x14ac:dyDescent="0.2">
      <c r="D2279" s="42" cm="1">
        <f t="array" aca="1" ref="D2279" ca="1">+price2</f>
        <v>0</v>
      </c>
    </row>
    <row r="2280" spans="4:4" x14ac:dyDescent="0.2">
      <c r="D2280" s="42" cm="1">
        <f t="array" aca="1" ref="D2280" ca="1">+price2</f>
        <v>0</v>
      </c>
    </row>
    <row r="2281" spans="4:4" x14ac:dyDescent="0.2">
      <c r="D2281" s="42" cm="1">
        <f t="array" aca="1" ref="D2281" ca="1">+price2</f>
        <v>0</v>
      </c>
    </row>
    <row r="2282" spans="4:4" x14ac:dyDescent="0.2">
      <c r="D2282" s="42" cm="1">
        <f t="array" aca="1" ref="D2282" ca="1">+price2</f>
        <v>0</v>
      </c>
    </row>
    <row r="2283" spans="4:4" x14ac:dyDescent="0.2">
      <c r="D2283" s="42" cm="1">
        <f t="array" aca="1" ref="D2283" ca="1">+price2</f>
        <v>0</v>
      </c>
    </row>
    <row r="2284" spans="4:4" x14ac:dyDescent="0.2">
      <c r="D2284" s="42" cm="1">
        <f t="array" aca="1" ref="D2284" ca="1">+price2</f>
        <v>0</v>
      </c>
    </row>
    <row r="2285" spans="4:4" x14ac:dyDescent="0.2">
      <c r="D2285" s="42" cm="1">
        <f t="array" aca="1" ref="D2285" ca="1">+price2</f>
        <v>0</v>
      </c>
    </row>
    <row r="2286" spans="4:4" x14ac:dyDescent="0.2">
      <c r="D2286" s="42" cm="1">
        <f t="array" aca="1" ref="D2286" ca="1">+price2</f>
        <v>0</v>
      </c>
    </row>
    <row r="2287" spans="4:4" x14ac:dyDescent="0.2">
      <c r="D2287" s="42" cm="1">
        <f t="array" aca="1" ref="D2287" ca="1">+price2</f>
        <v>0</v>
      </c>
    </row>
    <row r="2288" spans="4:4" x14ac:dyDescent="0.2">
      <c r="D2288" s="42" cm="1">
        <f t="array" aca="1" ref="D2288" ca="1">+price2</f>
        <v>0</v>
      </c>
    </row>
    <row r="2289" spans="4:4" x14ac:dyDescent="0.2">
      <c r="D2289" s="42" cm="1">
        <f t="array" aca="1" ref="D2289" ca="1">+price2</f>
        <v>0</v>
      </c>
    </row>
    <row r="2290" spans="4:4" x14ac:dyDescent="0.2">
      <c r="D2290" s="42" cm="1">
        <f t="array" aca="1" ref="D2290" ca="1">+price2</f>
        <v>0</v>
      </c>
    </row>
    <row r="2291" spans="4:4" x14ac:dyDescent="0.2">
      <c r="D2291" s="42" cm="1">
        <f t="array" aca="1" ref="D2291" ca="1">+price2</f>
        <v>0</v>
      </c>
    </row>
    <row r="2292" spans="4:4" x14ac:dyDescent="0.2">
      <c r="D2292" s="42" cm="1">
        <f t="array" aca="1" ref="D2292" ca="1">+price2</f>
        <v>0</v>
      </c>
    </row>
    <row r="2293" spans="4:4" x14ac:dyDescent="0.2">
      <c r="D2293" s="42" cm="1">
        <f t="array" aca="1" ref="D2293" ca="1">+price2</f>
        <v>0</v>
      </c>
    </row>
    <row r="2294" spans="4:4" x14ac:dyDescent="0.2">
      <c r="D2294" s="42" cm="1">
        <f t="array" aca="1" ref="D2294" ca="1">+price2</f>
        <v>0</v>
      </c>
    </row>
    <row r="2295" spans="4:4" x14ac:dyDescent="0.2">
      <c r="D2295" s="42" cm="1">
        <f t="array" aca="1" ref="D2295" ca="1">+price2</f>
        <v>0</v>
      </c>
    </row>
    <row r="2296" spans="4:4" x14ac:dyDescent="0.2">
      <c r="D2296" s="42" cm="1">
        <f t="array" aca="1" ref="D2296" ca="1">+price2</f>
        <v>0</v>
      </c>
    </row>
    <row r="2297" spans="4:4" x14ac:dyDescent="0.2">
      <c r="D2297" s="42" cm="1">
        <f t="array" aca="1" ref="D2297" ca="1">+price2</f>
        <v>0</v>
      </c>
    </row>
    <row r="2298" spans="4:4" x14ac:dyDescent="0.2">
      <c r="D2298" s="42" cm="1">
        <f t="array" aca="1" ref="D2298" ca="1">+price2</f>
        <v>0</v>
      </c>
    </row>
    <row r="2299" spans="4:4" x14ac:dyDescent="0.2">
      <c r="D2299" s="42" cm="1">
        <f t="array" aca="1" ref="D2299" ca="1">+price2</f>
        <v>0</v>
      </c>
    </row>
    <row r="2300" spans="4:4" x14ac:dyDescent="0.2">
      <c r="D2300" s="42" cm="1">
        <f t="array" aca="1" ref="D2300" ca="1">+price2</f>
        <v>0</v>
      </c>
    </row>
    <row r="2301" spans="4:4" x14ac:dyDescent="0.2">
      <c r="D2301" s="42" cm="1">
        <f t="array" aca="1" ref="D2301" ca="1">+price2</f>
        <v>0</v>
      </c>
    </row>
    <row r="2302" spans="4:4" x14ac:dyDescent="0.2">
      <c r="D2302" s="42" cm="1">
        <f t="array" aca="1" ref="D2302" ca="1">+price2</f>
        <v>0</v>
      </c>
    </row>
    <row r="2303" spans="4:4" x14ac:dyDescent="0.2">
      <c r="D2303" s="42" cm="1">
        <f t="array" aca="1" ref="D2303" ca="1">+price2</f>
        <v>0</v>
      </c>
    </row>
    <row r="2304" spans="4:4" x14ac:dyDescent="0.2">
      <c r="D2304" s="42" cm="1">
        <f t="array" aca="1" ref="D2304" ca="1">+price2</f>
        <v>0</v>
      </c>
    </row>
    <row r="2305" spans="4:4" x14ac:dyDescent="0.2">
      <c r="D2305" s="42" cm="1">
        <f t="array" aca="1" ref="D2305" ca="1">+price2</f>
        <v>0</v>
      </c>
    </row>
    <row r="2306" spans="4:4" x14ac:dyDescent="0.2">
      <c r="D2306" s="42" cm="1">
        <f t="array" aca="1" ref="D2306" ca="1">+price2</f>
        <v>0</v>
      </c>
    </row>
    <row r="2307" spans="4:4" x14ac:dyDescent="0.2">
      <c r="D2307" s="42" cm="1">
        <f t="array" aca="1" ref="D2307" ca="1">+price2</f>
        <v>0</v>
      </c>
    </row>
    <row r="2308" spans="4:4" x14ac:dyDescent="0.2">
      <c r="D2308" s="42" cm="1">
        <f t="array" aca="1" ref="D2308" ca="1">+price2</f>
        <v>0</v>
      </c>
    </row>
    <row r="2309" spans="4:4" x14ac:dyDescent="0.2">
      <c r="D2309" s="42" cm="1">
        <f t="array" aca="1" ref="D2309" ca="1">+price2</f>
        <v>0</v>
      </c>
    </row>
    <row r="2310" spans="4:4" x14ac:dyDescent="0.2">
      <c r="D2310" s="42" cm="1">
        <f t="array" aca="1" ref="D2310" ca="1">+price2</f>
        <v>0</v>
      </c>
    </row>
    <row r="2311" spans="4:4" x14ac:dyDescent="0.2">
      <c r="D2311" s="42" cm="1">
        <f t="array" aca="1" ref="D2311" ca="1">+price2</f>
        <v>0</v>
      </c>
    </row>
    <row r="2312" spans="4:4" x14ac:dyDescent="0.2">
      <c r="D2312" s="42" cm="1">
        <f t="array" aca="1" ref="D2312" ca="1">+price2</f>
        <v>0</v>
      </c>
    </row>
    <row r="2313" spans="4:4" x14ac:dyDescent="0.2">
      <c r="D2313" s="42" cm="1">
        <f t="array" aca="1" ref="D2313" ca="1">+price2</f>
        <v>0</v>
      </c>
    </row>
    <row r="2314" spans="4:4" x14ac:dyDescent="0.2">
      <c r="D2314" s="42" cm="1">
        <f t="array" aca="1" ref="D2314" ca="1">+price2</f>
        <v>0</v>
      </c>
    </row>
    <row r="2315" spans="4:4" x14ac:dyDescent="0.2">
      <c r="D2315" s="42" cm="1">
        <f t="array" aca="1" ref="D2315" ca="1">+price2</f>
        <v>0</v>
      </c>
    </row>
    <row r="2316" spans="4:4" x14ac:dyDescent="0.2">
      <c r="D2316" s="42" cm="1">
        <f t="array" aca="1" ref="D2316" ca="1">+price2</f>
        <v>0</v>
      </c>
    </row>
    <row r="2317" spans="4:4" x14ac:dyDescent="0.2">
      <c r="D2317" s="42" cm="1">
        <f t="array" aca="1" ref="D2317" ca="1">+price2</f>
        <v>0</v>
      </c>
    </row>
    <row r="2318" spans="4:4" x14ac:dyDescent="0.2">
      <c r="D2318" s="42" cm="1">
        <f t="array" aca="1" ref="D2318" ca="1">+price2</f>
        <v>0</v>
      </c>
    </row>
    <row r="2319" spans="4:4" x14ac:dyDescent="0.2">
      <c r="D2319" s="42" cm="1">
        <f t="array" aca="1" ref="D2319" ca="1">+price2</f>
        <v>0</v>
      </c>
    </row>
    <row r="2320" spans="4:4" x14ac:dyDescent="0.2">
      <c r="D2320" s="42" cm="1">
        <f t="array" aca="1" ref="D2320" ca="1">+price2</f>
        <v>0</v>
      </c>
    </row>
    <row r="2321" spans="4:4" x14ac:dyDescent="0.2">
      <c r="D2321" s="42" cm="1">
        <f t="array" aca="1" ref="D2321" ca="1">+price2</f>
        <v>0</v>
      </c>
    </row>
    <row r="2322" spans="4:4" x14ac:dyDescent="0.2">
      <c r="D2322" s="42" cm="1">
        <f t="array" aca="1" ref="D2322" ca="1">+price2</f>
        <v>0</v>
      </c>
    </row>
    <row r="2323" spans="4:4" x14ac:dyDescent="0.2">
      <c r="D2323" s="42" cm="1">
        <f t="array" aca="1" ref="D2323" ca="1">+price2</f>
        <v>0</v>
      </c>
    </row>
    <row r="2324" spans="4:4" x14ac:dyDescent="0.2">
      <c r="D2324" s="42" cm="1">
        <f t="array" aca="1" ref="D2324" ca="1">+price2</f>
        <v>0</v>
      </c>
    </row>
    <row r="2325" spans="4:4" x14ac:dyDescent="0.2">
      <c r="D2325" s="42" cm="1">
        <f t="array" aca="1" ref="D2325" ca="1">+price2</f>
        <v>0</v>
      </c>
    </row>
    <row r="2326" spans="4:4" x14ac:dyDescent="0.2">
      <c r="D2326" s="42" cm="1">
        <f t="array" aca="1" ref="D2326" ca="1">+price2</f>
        <v>0</v>
      </c>
    </row>
    <row r="2327" spans="4:4" x14ac:dyDescent="0.2">
      <c r="D2327" s="42" cm="1">
        <f t="array" aca="1" ref="D2327" ca="1">+price2</f>
        <v>0</v>
      </c>
    </row>
    <row r="2328" spans="4:4" x14ac:dyDescent="0.2">
      <c r="D2328" s="42" cm="1">
        <f t="array" aca="1" ref="D2328" ca="1">+price2</f>
        <v>0</v>
      </c>
    </row>
    <row r="2329" spans="4:4" x14ac:dyDescent="0.2">
      <c r="D2329" s="42" cm="1">
        <f t="array" aca="1" ref="D2329" ca="1">+price2</f>
        <v>0</v>
      </c>
    </row>
    <row r="2330" spans="4:4" x14ac:dyDescent="0.2">
      <c r="D2330" s="42" cm="1">
        <f t="array" aca="1" ref="D2330" ca="1">+price2</f>
        <v>0</v>
      </c>
    </row>
    <row r="2331" spans="4:4" x14ac:dyDescent="0.2">
      <c r="D2331" s="42" cm="1">
        <f t="array" aca="1" ref="D2331" ca="1">+price2</f>
        <v>0</v>
      </c>
    </row>
    <row r="2332" spans="4:4" x14ac:dyDescent="0.2">
      <c r="D2332" s="42" cm="1">
        <f t="array" aca="1" ref="D2332" ca="1">+price2</f>
        <v>0</v>
      </c>
    </row>
    <row r="2333" spans="4:4" x14ac:dyDescent="0.2">
      <c r="D2333" s="42" cm="1">
        <f t="array" aca="1" ref="D2333" ca="1">+price2</f>
        <v>0</v>
      </c>
    </row>
    <row r="2334" spans="4:4" x14ac:dyDescent="0.2">
      <c r="D2334" s="42" cm="1">
        <f t="array" aca="1" ref="D2334" ca="1">+price2</f>
        <v>0</v>
      </c>
    </row>
    <row r="2335" spans="4:4" x14ac:dyDescent="0.2">
      <c r="D2335" s="42" cm="1">
        <f t="array" aca="1" ref="D2335" ca="1">+price2</f>
        <v>0</v>
      </c>
    </row>
    <row r="2336" spans="4:4" x14ac:dyDescent="0.2">
      <c r="D2336" s="42" cm="1">
        <f t="array" aca="1" ref="D2336" ca="1">+price2</f>
        <v>0</v>
      </c>
    </row>
    <row r="2337" spans="4:4" x14ac:dyDescent="0.2">
      <c r="D2337" s="42" cm="1">
        <f t="array" aca="1" ref="D2337" ca="1">+price2</f>
        <v>0</v>
      </c>
    </row>
    <row r="2338" spans="4:4" x14ac:dyDescent="0.2">
      <c r="D2338" s="42" cm="1">
        <f t="array" aca="1" ref="D2338" ca="1">+price2</f>
        <v>0</v>
      </c>
    </row>
    <row r="2339" spans="4:4" x14ac:dyDescent="0.2">
      <c r="D2339" s="42" cm="1">
        <f t="array" aca="1" ref="D2339" ca="1">+price2</f>
        <v>0</v>
      </c>
    </row>
    <row r="2340" spans="4:4" x14ac:dyDescent="0.2">
      <c r="D2340" s="42" cm="1">
        <f t="array" aca="1" ref="D2340" ca="1">+price2</f>
        <v>0</v>
      </c>
    </row>
    <row r="2341" spans="4:4" x14ac:dyDescent="0.2">
      <c r="D2341" s="42" cm="1">
        <f t="array" aca="1" ref="D2341" ca="1">+price2</f>
        <v>0</v>
      </c>
    </row>
    <row r="2342" spans="4:4" x14ac:dyDescent="0.2">
      <c r="D2342" s="42" cm="1">
        <f t="array" aca="1" ref="D2342" ca="1">+price2</f>
        <v>0</v>
      </c>
    </row>
    <row r="2343" spans="4:4" x14ac:dyDescent="0.2">
      <c r="D2343" s="42" cm="1">
        <f t="array" aca="1" ref="D2343" ca="1">+price2</f>
        <v>0</v>
      </c>
    </row>
    <row r="2344" spans="4:4" x14ac:dyDescent="0.2">
      <c r="D2344" s="42" cm="1">
        <f t="array" aca="1" ref="D2344" ca="1">+price2</f>
        <v>0</v>
      </c>
    </row>
    <row r="2345" spans="4:4" x14ac:dyDescent="0.2">
      <c r="D2345" s="42" cm="1">
        <f t="array" aca="1" ref="D2345" ca="1">+price2</f>
        <v>0</v>
      </c>
    </row>
    <row r="2346" spans="4:4" x14ac:dyDescent="0.2">
      <c r="D2346" s="42" cm="1">
        <f t="array" aca="1" ref="D2346" ca="1">+price2</f>
        <v>0</v>
      </c>
    </row>
    <row r="2347" spans="4:4" x14ac:dyDescent="0.2">
      <c r="D2347" s="42" cm="1">
        <f t="array" aca="1" ref="D2347" ca="1">+price2</f>
        <v>0</v>
      </c>
    </row>
    <row r="2348" spans="4:4" x14ac:dyDescent="0.2">
      <c r="D2348" s="42" cm="1">
        <f t="array" aca="1" ref="D2348" ca="1">+price2</f>
        <v>0</v>
      </c>
    </row>
    <row r="2349" spans="4:4" x14ac:dyDescent="0.2">
      <c r="D2349" s="42" cm="1">
        <f t="array" aca="1" ref="D2349" ca="1">+price2</f>
        <v>0</v>
      </c>
    </row>
    <row r="2350" spans="4:4" x14ac:dyDescent="0.2">
      <c r="D2350" s="42" cm="1">
        <f t="array" aca="1" ref="D2350" ca="1">+price2</f>
        <v>0</v>
      </c>
    </row>
    <row r="2351" spans="4:4" x14ac:dyDescent="0.2">
      <c r="D2351" s="42" cm="1">
        <f t="array" aca="1" ref="D2351" ca="1">+price2</f>
        <v>0</v>
      </c>
    </row>
    <row r="2352" spans="4:4" x14ac:dyDescent="0.2">
      <c r="D2352" s="42" cm="1">
        <f t="array" aca="1" ref="D2352" ca="1">+price2</f>
        <v>0</v>
      </c>
    </row>
    <row r="2353" spans="4:4" x14ac:dyDescent="0.2">
      <c r="D2353" s="42" cm="1">
        <f t="array" aca="1" ref="D2353" ca="1">+price2</f>
        <v>0</v>
      </c>
    </row>
    <row r="2354" spans="4:4" x14ac:dyDescent="0.2">
      <c r="D2354" s="42" cm="1">
        <f t="array" aca="1" ref="D2354" ca="1">+price2</f>
        <v>0</v>
      </c>
    </row>
    <row r="2355" spans="4:4" x14ac:dyDescent="0.2">
      <c r="D2355" s="42" cm="1">
        <f t="array" aca="1" ref="D2355" ca="1">+price2</f>
        <v>0</v>
      </c>
    </row>
    <row r="2356" spans="4:4" x14ac:dyDescent="0.2">
      <c r="D2356" s="42" cm="1">
        <f t="array" aca="1" ref="D2356" ca="1">+price2</f>
        <v>0</v>
      </c>
    </row>
    <row r="2357" spans="4:4" x14ac:dyDescent="0.2">
      <c r="D2357" s="42" cm="1">
        <f t="array" aca="1" ref="D2357" ca="1">+price2</f>
        <v>0</v>
      </c>
    </row>
    <row r="2358" spans="4:4" x14ac:dyDescent="0.2">
      <c r="D2358" s="42" cm="1">
        <f t="array" aca="1" ref="D2358" ca="1">+price2</f>
        <v>0</v>
      </c>
    </row>
    <row r="2359" spans="4:4" x14ac:dyDescent="0.2">
      <c r="D2359" s="42" cm="1">
        <f t="array" aca="1" ref="D2359" ca="1">+price2</f>
        <v>0</v>
      </c>
    </row>
    <row r="2360" spans="4:4" x14ac:dyDescent="0.2">
      <c r="D2360" s="42" cm="1">
        <f t="array" aca="1" ref="D2360" ca="1">+price2</f>
        <v>0</v>
      </c>
    </row>
    <row r="2361" spans="4:4" x14ac:dyDescent="0.2">
      <c r="D2361" s="42" cm="1">
        <f t="array" aca="1" ref="D2361" ca="1">+price2</f>
        <v>0</v>
      </c>
    </row>
    <row r="2362" spans="4:4" x14ac:dyDescent="0.2">
      <c r="D2362" s="42" cm="1">
        <f t="array" aca="1" ref="D2362" ca="1">+price2</f>
        <v>0</v>
      </c>
    </row>
    <row r="2363" spans="4:4" x14ac:dyDescent="0.2">
      <c r="D2363" s="42" cm="1">
        <f t="array" aca="1" ref="D2363" ca="1">+price2</f>
        <v>0</v>
      </c>
    </row>
    <row r="2364" spans="4:4" x14ac:dyDescent="0.2">
      <c r="D2364" s="42" cm="1">
        <f t="array" aca="1" ref="D2364" ca="1">+price2</f>
        <v>0</v>
      </c>
    </row>
    <row r="2365" spans="4:4" x14ac:dyDescent="0.2">
      <c r="D2365" s="42" cm="1">
        <f t="array" aca="1" ref="D2365" ca="1">+price2</f>
        <v>0</v>
      </c>
    </row>
    <row r="2366" spans="4:4" x14ac:dyDescent="0.2">
      <c r="D2366" s="42" cm="1">
        <f t="array" aca="1" ref="D2366" ca="1">+price2</f>
        <v>0</v>
      </c>
    </row>
    <row r="2367" spans="4:4" x14ac:dyDescent="0.2">
      <c r="D2367" s="42" cm="1">
        <f t="array" aca="1" ref="D2367" ca="1">+price2</f>
        <v>0</v>
      </c>
    </row>
    <row r="2368" spans="4:4" x14ac:dyDescent="0.2">
      <c r="D2368" s="42" cm="1">
        <f t="array" aca="1" ref="D2368" ca="1">+price2</f>
        <v>0</v>
      </c>
    </row>
    <row r="2369" spans="4:4" x14ac:dyDescent="0.2">
      <c r="D2369" s="42" cm="1">
        <f t="array" aca="1" ref="D2369" ca="1">+price2</f>
        <v>0</v>
      </c>
    </row>
    <row r="2370" spans="4:4" x14ac:dyDescent="0.2">
      <c r="D2370" s="42" cm="1">
        <f t="array" aca="1" ref="D2370" ca="1">+price2</f>
        <v>0</v>
      </c>
    </row>
    <row r="2371" spans="4:4" x14ac:dyDescent="0.2">
      <c r="D2371" s="42" cm="1">
        <f t="array" aca="1" ref="D2371" ca="1">+price2</f>
        <v>0</v>
      </c>
    </row>
    <row r="2372" spans="4:4" x14ac:dyDescent="0.2">
      <c r="D2372" s="42" cm="1">
        <f t="array" aca="1" ref="D2372" ca="1">+price2</f>
        <v>0</v>
      </c>
    </row>
    <row r="2373" spans="4:4" x14ac:dyDescent="0.2">
      <c r="D2373" s="42" cm="1">
        <f t="array" aca="1" ref="D2373" ca="1">+price2</f>
        <v>0</v>
      </c>
    </row>
    <row r="2374" spans="4:4" x14ac:dyDescent="0.2">
      <c r="D2374" s="42" cm="1">
        <f t="array" aca="1" ref="D2374" ca="1">+price2</f>
        <v>0</v>
      </c>
    </row>
    <row r="2375" spans="4:4" x14ac:dyDescent="0.2">
      <c r="D2375" s="42" cm="1">
        <f t="array" aca="1" ref="D2375" ca="1">+price2</f>
        <v>0</v>
      </c>
    </row>
    <row r="2376" spans="4:4" x14ac:dyDescent="0.2">
      <c r="D2376" s="42" cm="1">
        <f t="array" aca="1" ref="D2376" ca="1">+price2</f>
        <v>0</v>
      </c>
    </row>
    <row r="2377" spans="4:4" x14ac:dyDescent="0.2">
      <c r="D2377" s="42" cm="1">
        <f t="array" aca="1" ref="D2377" ca="1">+price2</f>
        <v>0</v>
      </c>
    </row>
    <row r="2378" spans="4:4" x14ac:dyDescent="0.2">
      <c r="D2378" s="42" cm="1">
        <f t="array" aca="1" ref="D2378" ca="1">+price2</f>
        <v>0</v>
      </c>
    </row>
    <row r="2379" spans="4:4" x14ac:dyDescent="0.2">
      <c r="D2379" s="42" cm="1">
        <f t="array" aca="1" ref="D2379" ca="1">+price2</f>
        <v>0</v>
      </c>
    </row>
    <row r="2380" spans="4:4" x14ac:dyDescent="0.2">
      <c r="D2380" s="42" cm="1">
        <f t="array" aca="1" ref="D2380" ca="1">+price2</f>
        <v>0</v>
      </c>
    </row>
    <row r="2381" spans="4:4" x14ac:dyDescent="0.2">
      <c r="D2381" s="42" cm="1">
        <f t="array" aca="1" ref="D2381" ca="1">+price2</f>
        <v>0</v>
      </c>
    </row>
    <row r="2382" spans="4:4" x14ac:dyDescent="0.2">
      <c r="D2382" s="42" cm="1">
        <f t="array" aca="1" ref="D2382" ca="1">+price2</f>
        <v>0</v>
      </c>
    </row>
    <row r="2383" spans="4:4" x14ac:dyDescent="0.2">
      <c r="D2383" s="42" cm="1">
        <f t="array" aca="1" ref="D2383" ca="1">+price2</f>
        <v>0</v>
      </c>
    </row>
    <row r="2384" spans="4:4" x14ac:dyDescent="0.2">
      <c r="D2384" s="42" cm="1">
        <f t="array" aca="1" ref="D2384" ca="1">+price2</f>
        <v>0</v>
      </c>
    </row>
    <row r="2385" spans="4:4" x14ac:dyDescent="0.2">
      <c r="D2385" s="42" cm="1">
        <f t="array" aca="1" ref="D2385" ca="1">+price2</f>
        <v>0</v>
      </c>
    </row>
    <row r="2386" spans="4:4" x14ac:dyDescent="0.2">
      <c r="D2386" s="42" cm="1">
        <f t="array" aca="1" ref="D2386" ca="1">+price2</f>
        <v>0</v>
      </c>
    </row>
    <row r="2387" spans="4:4" x14ac:dyDescent="0.2">
      <c r="D2387" s="42" cm="1">
        <f t="array" aca="1" ref="D2387" ca="1">+price2</f>
        <v>0</v>
      </c>
    </row>
    <row r="2388" spans="4:4" x14ac:dyDescent="0.2">
      <c r="D2388" s="42" cm="1">
        <f t="array" aca="1" ref="D2388" ca="1">+price2</f>
        <v>0</v>
      </c>
    </row>
    <row r="2389" spans="4:4" x14ac:dyDescent="0.2">
      <c r="D2389" s="42" cm="1">
        <f t="array" aca="1" ref="D2389" ca="1">+price2</f>
        <v>0</v>
      </c>
    </row>
    <row r="2390" spans="4:4" x14ac:dyDescent="0.2">
      <c r="D2390" s="42" cm="1">
        <f t="array" aca="1" ref="D2390" ca="1">+price2</f>
        <v>0</v>
      </c>
    </row>
    <row r="2391" spans="4:4" x14ac:dyDescent="0.2">
      <c r="D2391" s="42" cm="1">
        <f t="array" aca="1" ref="D2391" ca="1">+price2</f>
        <v>0</v>
      </c>
    </row>
    <row r="2392" spans="4:4" x14ac:dyDescent="0.2">
      <c r="D2392" s="42" cm="1">
        <f t="array" aca="1" ref="D2392" ca="1">+price2</f>
        <v>0</v>
      </c>
    </row>
    <row r="2393" spans="4:4" x14ac:dyDescent="0.2">
      <c r="D2393" s="42" cm="1">
        <f t="array" aca="1" ref="D2393" ca="1">+price2</f>
        <v>0</v>
      </c>
    </row>
    <row r="2394" spans="4:4" x14ac:dyDescent="0.2">
      <c r="D2394" s="42" cm="1">
        <f t="array" aca="1" ref="D2394" ca="1">+price2</f>
        <v>0</v>
      </c>
    </row>
    <row r="2395" spans="4:4" x14ac:dyDescent="0.2">
      <c r="D2395" s="42" cm="1">
        <f t="array" aca="1" ref="D2395" ca="1">+price2</f>
        <v>0</v>
      </c>
    </row>
    <row r="2396" spans="4:4" x14ac:dyDescent="0.2">
      <c r="D2396" s="42" cm="1">
        <f t="array" aca="1" ref="D2396" ca="1">+price2</f>
        <v>0</v>
      </c>
    </row>
    <row r="2397" spans="4:4" x14ac:dyDescent="0.2">
      <c r="D2397" s="42" cm="1">
        <f t="array" aca="1" ref="D2397" ca="1">+price2</f>
        <v>0</v>
      </c>
    </row>
    <row r="2398" spans="4:4" x14ac:dyDescent="0.2">
      <c r="D2398" s="42" cm="1">
        <f t="array" aca="1" ref="D2398" ca="1">+price2</f>
        <v>0</v>
      </c>
    </row>
    <row r="2399" spans="4:4" x14ac:dyDescent="0.2">
      <c r="D2399" s="42" cm="1">
        <f t="array" aca="1" ref="D2399" ca="1">+price2</f>
        <v>0</v>
      </c>
    </row>
    <row r="2400" spans="4:4" x14ac:dyDescent="0.2">
      <c r="D2400" s="42" cm="1">
        <f t="array" aca="1" ref="D2400" ca="1">+price2</f>
        <v>0</v>
      </c>
    </row>
    <row r="2401" spans="4:4" x14ac:dyDescent="0.2">
      <c r="D2401" s="42" cm="1">
        <f t="array" aca="1" ref="D2401" ca="1">+price2</f>
        <v>0</v>
      </c>
    </row>
    <row r="2402" spans="4:4" x14ac:dyDescent="0.2">
      <c r="D2402" s="42" cm="1">
        <f t="array" aca="1" ref="D2402" ca="1">+price2</f>
        <v>0</v>
      </c>
    </row>
    <row r="2403" spans="4:4" x14ac:dyDescent="0.2">
      <c r="D2403" s="42" cm="1">
        <f t="array" aca="1" ref="D2403" ca="1">+price2</f>
        <v>0</v>
      </c>
    </row>
    <row r="2404" spans="4:4" x14ac:dyDescent="0.2">
      <c r="D2404" s="42" cm="1">
        <f t="array" aca="1" ref="D2404" ca="1">+price2</f>
        <v>0</v>
      </c>
    </row>
    <row r="2405" spans="4:4" x14ac:dyDescent="0.2">
      <c r="D2405" s="42" cm="1">
        <f t="array" aca="1" ref="D2405" ca="1">+price2</f>
        <v>0</v>
      </c>
    </row>
    <row r="2406" spans="4:4" x14ac:dyDescent="0.2">
      <c r="D2406" s="42" cm="1">
        <f t="array" aca="1" ref="D2406" ca="1">+price2</f>
        <v>0</v>
      </c>
    </row>
    <row r="2407" spans="4:4" x14ac:dyDescent="0.2">
      <c r="D2407" s="42" cm="1">
        <f t="array" aca="1" ref="D2407" ca="1">+price2</f>
        <v>0</v>
      </c>
    </row>
    <row r="2408" spans="4:4" x14ac:dyDescent="0.2">
      <c r="D2408" s="42" cm="1">
        <f t="array" aca="1" ref="D2408" ca="1">+price2</f>
        <v>0</v>
      </c>
    </row>
    <row r="2409" spans="4:4" x14ac:dyDescent="0.2">
      <c r="D2409" s="42" cm="1">
        <f t="array" aca="1" ref="D2409" ca="1">+price2</f>
        <v>0</v>
      </c>
    </row>
    <row r="2410" spans="4:4" x14ac:dyDescent="0.2">
      <c r="D2410" s="42" cm="1">
        <f t="array" aca="1" ref="D2410" ca="1">+price2</f>
        <v>0</v>
      </c>
    </row>
    <row r="2411" spans="4:4" x14ac:dyDescent="0.2">
      <c r="D2411" s="42" cm="1">
        <f t="array" aca="1" ref="D2411" ca="1">+price2</f>
        <v>0</v>
      </c>
    </row>
    <row r="2412" spans="4:4" x14ac:dyDescent="0.2">
      <c r="D2412" s="42" cm="1">
        <f t="array" aca="1" ref="D2412" ca="1">+price2</f>
        <v>0</v>
      </c>
    </row>
    <row r="2413" spans="4:4" x14ac:dyDescent="0.2">
      <c r="D2413" s="42" cm="1">
        <f t="array" aca="1" ref="D2413" ca="1">+price2</f>
        <v>0</v>
      </c>
    </row>
    <row r="2414" spans="4:4" x14ac:dyDescent="0.2">
      <c r="D2414" s="42" cm="1">
        <f t="array" aca="1" ref="D2414" ca="1">+price2</f>
        <v>0</v>
      </c>
    </row>
    <row r="2415" spans="4:4" x14ac:dyDescent="0.2">
      <c r="D2415" s="42" cm="1">
        <f t="array" aca="1" ref="D2415" ca="1">+price2</f>
        <v>0</v>
      </c>
    </row>
    <row r="2416" spans="4:4" x14ac:dyDescent="0.2">
      <c r="D2416" s="42" cm="1">
        <f t="array" aca="1" ref="D2416" ca="1">+price2</f>
        <v>0</v>
      </c>
    </row>
    <row r="2417" spans="4:4" x14ac:dyDescent="0.2">
      <c r="D2417" s="42" cm="1">
        <f t="array" aca="1" ref="D2417" ca="1">+price2</f>
        <v>0</v>
      </c>
    </row>
    <row r="2418" spans="4:4" x14ac:dyDescent="0.2">
      <c r="D2418" s="42" cm="1">
        <f t="array" aca="1" ref="D2418" ca="1">+price2</f>
        <v>0</v>
      </c>
    </row>
    <row r="2419" spans="4:4" x14ac:dyDescent="0.2">
      <c r="D2419" s="42" cm="1">
        <f t="array" aca="1" ref="D2419" ca="1">+price2</f>
        <v>0</v>
      </c>
    </row>
    <row r="2420" spans="4:4" x14ac:dyDescent="0.2">
      <c r="D2420" s="42" cm="1">
        <f t="array" aca="1" ref="D2420" ca="1">+price2</f>
        <v>0</v>
      </c>
    </row>
    <row r="2421" spans="4:4" x14ac:dyDescent="0.2">
      <c r="D2421" s="42" cm="1">
        <f t="array" aca="1" ref="D2421" ca="1">+price2</f>
        <v>0</v>
      </c>
    </row>
    <row r="2422" spans="4:4" x14ac:dyDescent="0.2">
      <c r="D2422" s="42" cm="1">
        <f t="array" aca="1" ref="D2422" ca="1">+price2</f>
        <v>0</v>
      </c>
    </row>
    <row r="2423" spans="4:4" x14ac:dyDescent="0.2">
      <c r="D2423" s="42" cm="1">
        <f t="array" aca="1" ref="D2423" ca="1">+price2</f>
        <v>0</v>
      </c>
    </row>
    <row r="2424" spans="4:4" x14ac:dyDescent="0.2">
      <c r="D2424" s="42" cm="1">
        <f t="array" aca="1" ref="D2424" ca="1">+price2</f>
        <v>0</v>
      </c>
    </row>
    <row r="2425" spans="4:4" x14ac:dyDescent="0.2">
      <c r="D2425" s="42" cm="1">
        <f t="array" aca="1" ref="D2425" ca="1">+price2</f>
        <v>0</v>
      </c>
    </row>
    <row r="2426" spans="4:4" x14ac:dyDescent="0.2">
      <c r="D2426" s="42" cm="1">
        <f t="array" aca="1" ref="D2426" ca="1">+price2</f>
        <v>0</v>
      </c>
    </row>
    <row r="2427" spans="4:4" x14ac:dyDescent="0.2">
      <c r="D2427" s="42" cm="1">
        <f t="array" aca="1" ref="D2427" ca="1">+price2</f>
        <v>0</v>
      </c>
    </row>
    <row r="2428" spans="4:4" x14ac:dyDescent="0.2">
      <c r="D2428" s="42" cm="1">
        <f t="array" aca="1" ref="D2428" ca="1">+price2</f>
        <v>0</v>
      </c>
    </row>
    <row r="2429" spans="4:4" x14ac:dyDescent="0.2">
      <c r="D2429" s="42" cm="1">
        <f t="array" aca="1" ref="D2429" ca="1">+price2</f>
        <v>0</v>
      </c>
    </row>
    <row r="2430" spans="4:4" x14ac:dyDescent="0.2">
      <c r="D2430" s="42" cm="1">
        <f t="array" aca="1" ref="D2430" ca="1">+price2</f>
        <v>0</v>
      </c>
    </row>
    <row r="2431" spans="4:4" x14ac:dyDescent="0.2">
      <c r="D2431" s="42" cm="1">
        <f t="array" aca="1" ref="D2431" ca="1">+price2</f>
        <v>0</v>
      </c>
    </row>
    <row r="2432" spans="4:4" x14ac:dyDescent="0.2">
      <c r="D2432" s="42" cm="1">
        <f t="array" aca="1" ref="D2432" ca="1">+price2</f>
        <v>0</v>
      </c>
    </row>
    <row r="2433" spans="4:4" x14ac:dyDescent="0.2">
      <c r="D2433" s="42" cm="1">
        <f t="array" aca="1" ref="D2433" ca="1">+price2</f>
        <v>0</v>
      </c>
    </row>
    <row r="2434" spans="4:4" x14ac:dyDescent="0.2">
      <c r="D2434" s="42" cm="1">
        <f t="array" aca="1" ref="D2434" ca="1">+price2</f>
        <v>0</v>
      </c>
    </row>
    <row r="2435" spans="4:4" x14ac:dyDescent="0.2">
      <c r="D2435" s="42" cm="1">
        <f t="array" aca="1" ref="D2435" ca="1">+price2</f>
        <v>0</v>
      </c>
    </row>
    <row r="2436" spans="4:4" x14ac:dyDescent="0.2">
      <c r="D2436" s="42" cm="1">
        <f t="array" aca="1" ref="D2436" ca="1">+price2</f>
        <v>0</v>
      </c>
    </row>
    <row r="2437" spans="4:4" x14ac:dyDescent="0.2">
      <c r="D2437" s="42" cm="1">
        <f t="array" aca="1" ref="D2437" ca="1">+price2</f>
        <v>0</v>
      </c>
    </row>
    <row r="2438" spans="4:4" x14ac:dyDescent="0.2">
      <c r="D2438" s="42" cm="1">
        <f t="array" aca="1" ref="D2438" ca="1">+price2</f>
        <v>0</v>
      </c>
    </row>
    <row r="2439" spans="4:4" x14ac:dyDescent="0.2">
      <c r="D2439" s="42" cm="1">
        <f t="array" aca="1" ref="D2439" ca="1">+price2</f>
        <v>0</v>
      </c>
    </row>
    <row r="2440" spans="4:4" x14ac:dyDescent="0.2">
      <c r="D2440" s="42" cm="1">
        <f t="array" aca="1" ref="D2440" ca="1">+price2</f>
        <v>0</v>
      </c>
    </row>
    <row r="2441" spans="4:4" x14ac:dyDescent="0.2">
      <c r="D2441" s="42" cm="1">
        <f t="array" aca="1" ref="D2441" ca="1">+price2</f>
        <v>0</v>
      </c>
    </row>
    <row r="2442" spans="4:4" x14ac:dyDescent="0.2">
      <c r="D2442" s="42" cm="1">
        <f t="array" aca="1" ref="D2442" ca="1">+price2</f>
        <v>0</v>
      </c>
    </row>
    <row r="2443" spans="4:4" x14ac:dyDescent="0.2">
      <c r="D2443" s="42" cm="1">
        <f t="array" aca="1" ref="D2443" ca="1">+price2</f>
        <v>0</v>
      </c>
    </row>
    <row r="2444" spans="4:4" x14ac:dyDescent="0.2">
      <c r="D2444" s="42" cm="1">
        <f t="array" aca="1" ref="D2444" ca="1">+price2</f>
        <v>0</v>
      </c>
    </row>
    <row r="2445" spans="4:4" x14ac:dyDescent="0.2">
      <c r="D2445" s="42" cm="1">
        <f t="array" aca="1" ref="D2445" ca="1">+price2</f>
        <v>0</v>
      </c>
    </row>
    <row r="2446" spans="4:4" x14ac:dyDescent="0.2">
      <c r="D2446" s="42" cm="1">
        <f t="array" aca="1" ref="D2446" ca="1">+price2</f>
        <v>0</v>
      </c>
    </row>
    <row r="2447" spans="4:4" x14ac:dyDescent="0.2">
      <c r="D2447" s="42" cm="1">
        <f t="array" aca="1" ref="D2447" ca="1">+price2</f>
        <v>0</v>
      </c>
    </row>
    <row r="2448" spans="4:4" x14ac:dyDescent="0.2">
      <c r="D2448" s="42" cm="1">
        <f t="array" aca="1" ref="D2448" ca="1">+price2</f>
        <v>0</v>
      </c>
    </row>
    <row r="2449" spans="4:4" x14ac:dyDescent="0.2">
      <c r="D2449" s="42" cm="1">
        <f t="array" aca="1" ref="D2449" ca="1">+price2</f>
        <v>0</v>
      </c>
    </row>
    <row r="2450" spans="4:4" x14ac:dyDescent="0.2">
      <c r="D2450" s="42" cm="1">
        <f t="array" aca="1" ref="D2450" ca="1">+price2</f>
        <v>0</v>
      </c>
    </row>
    <row r="2451" spans="4:4" x14ac:dyDescent="0.2">
      <c r="D2451" s="42" cm="1">
        <f t="array" aca="1" ref="D2451" ca="1">+price2</f>
        <v>0</v>
      </c>
    </row>
    <row r="2452" spans="4:4" x14ac:dyDescent="0.2">
      <c r="D2452" s="42" cm="1">
        <f t="array" aca="1" ref="D2452" ca="1">+price2</f>
        <v>0</v>
      </c>
    </row>
    <row r="2453" spans="4:4" x14ac:dyDescent="0.2">
      <c r="D2453" s="42" cm="1">
        <f t="array" aca="1" ref="D2453" ca="1">+price2</f>
        <v>0</v>
      </c>
    </row>
    <row r="2454" spans="4:4" x14ac:dyDescent="0.2">
      <c r="D2454" s="42" cm="1">
        <f t="array" aca="1" ref="D2454" ca="1">+price2</f>
        <v>0</v>
      </c>
    </row>
    <row r="2455" spans="4:4" x14ac:dyDescent="0.2">
      <c r="D2455" s="42" cm="1">
        <f t="array" aca="1" ref="D2455" ca="1">+price2</f>
        <v>0</v>
      </c>
    </row>
    <row r="2456" spans="4:4" x14ac:dyDescent="0.2">
      <c r="D2456" s="42" cm="1">
        <f t="array" aca="1" ref="D2456" ca="1">+price2</f>
        <v>0</v>
      </c>
    </row>
    <row r="2457" spans="4:4" x14ac:dyDescent="0.2">
      <c r="D2457" s="42" cm="1">
        <f t="array" aca="1" ref="D2457" ca="1">+price2</f>
        <v>0</v>
      </c>
    </row>
    <row r="2458" spans="4:4" x14ac:dyDescent="0.2">
      <c r="D2458" s="42" cm="1">
        <f t="array" aca="1" ref="D2458" ca="1">+price2</f>
        <v>0</v>
      </c>
    </row>
    <row r="2459" spans="4:4" x14ac:dyDescent="0.2">
      <c r="D2459" s="42" cm="1">
        <f t="array" aca="1" ref="D2459" ca="1">+price2</f>
        <v>0</v>
      </c>
    </row>
    <row r="2460" spans="4:4" x14ac:dyDescent="0.2">
      <c r="D2460" s="42" cm="1">
        <f t="array" aca="1" ref="D2460" ca="1">+price2</f>
        <v>0</v>
      </c>
    </row>
    <row r="2461" spans="4:4" x14ac:dyDescent="0.2">
      <c r="D2461" s="42" cm="1">
        <f t="array" aca="1" ref="D2461" ca="1">+price2</f>
        <v>0</v>
      </c>
    </row>
    <row r="2462" spans="4:4" x14ac:dyDescent="0.2">
      <c r="D2462" s="42" cm="1">
        <f t="array" aca="1" ref="D2462" ca="1">+price2</f>
        <v>0</v>
      </c>
    </row>
    <row r="2463" spans="4:4" x14ac:dyDescent="0.2">
      <c r="D2463" s="42" cm="1">
        <f t="array" aca="1" ref="D2463" ca="1">+price2</f>
        <v>0</v>
      </c>
    </row>
    <row r="2464" spans="4:4" x14ac:dyDescent="0.2">
      <c r="D2464" s="42" cm="1">
        <f t="array" aca="1" ref="D2464" ca="1">+price2</f>
        <v>0</v>
      </c>
    </row>
    <row r="2465" spans="4:4" x14ac:dyDescent="0.2">
      <c r="D2465" s="42" cm="1">
        <f t="array" aca="1" ref="D2465" ca="1">+price2</f>
        <v>0</v>
      </c>
    </row>
    <row r="2466" spans="4:4" x14ac:dyDescent="0.2">
      <c r="D2466" s="42" cm="1">
        <f t="array" aca="1" ref="D2466" ca="1">+price2</f>
        <v>0</v>
      </c>
    </row>
    <row r="2467" spans="4:4" x14ac:dyDescent="0.2">
      <c r="D2467" s="42" cm="1">
        <f t="array" aca="1" ref="D2467" ca="1">+price2</f>
        <v>0</v>
      </c>
    </row>
    <row r="2468" spans="4:4" x14ac:dyDescent="0.2">
      <c r="D2468" s="42" cm="1">
        <f t="array" aca="1" ref="D2468" ca="1">+price2</f>
        <v>0</v>
      </c>
    </row>
    <row r="2469" spans="4:4" x14ac:dyDescent="0.2">
      <c r="D2469" s="42" cm="1">
        <f t="array" aca="1" ref="D2469" ca="1">+price2</f>
        <v>0</v>
      </c>
    </row>
    <row r="2470" spans="4:4" x14ac:dyDescent="0.2">
      <c r="D2470" s="42" cm="1">
        <f t="array" aca="1" ref="D2470" ca="1">+price2</f>
        <v>0</v>
      </c>
    </row>
    <row r="2471" spans="4:4" x14ac:dyDescent="0.2">
      <c r="D2471" s="42" cm="1">
        <f t="array" aca="1" ref="D2471" ca="1">+price2</f>
        <v>0</v>
      </c>
    </row>
    <row r="2472" spans="4:4" x14ac:dyDescent="0.2">
      <c r="D2472" s="42" cm="1">
        <f t="array" aca="1" ref="D2472" ca="1">+price2</f>
        <v>0</v>
      </c>
    </row>
    <row r="2473" spans="4:4" x14ac:dyDescent="0.2">
      <c r="D2473" s="42" cm="1">
        <f t="array" aca="1" ref="D2473" ca="1">+price2</f>
        <v>0</v>
      </c>
    </row>
    <row r="2474" spans="4:4" x14ac:dyDescent="0.2">
      <c r="D2474" s="42" cm="1">
        <f t="array" aca="1" ref="D2474" ca="1">+price2</f>
        <v>0</v>
      </c>
    </row>
    <row r="2475" spans="4:4" x14ac:dyDescent="0.2">
      <c r="D2475" s="42" cm="1">
        <f t="array" aca="1" ref="D2475" ca="1">+price2</f>
        <v>0</v>
      </c>
    </row>
    <row r="2476" spans="4:4" x14ac:dyDescent="0.2">
      <c r="D2476" s="42" cm="1">
        <f t="array" aca="1" ref="D2476" ca="1">+price2</f>
        <v>0</v>
      </c>
    </row>
    <row r="2477" spans="4:4" x14ac:dyDescent="0.2">
      <c r="D2477" s="42" cm="1">
        <f t="array" aca="1" ref="D2477" ca="1">+price2</f>
        <v>0</v>
      </c>
    </row>
    <row r="2478" spans="4:4" x14ac:dyDescent="0.2">
      <c r="D2478" s="42" cm="1">
        <f t="array" aca="1" ref="D2478" ca="1">+price2</f>
        <v>0</v>
      </c>
    </row>
    <row r="2479" spans="4:4" x14ac:dyDescent="0.2">
      <c r="D2479" s="42" cm="1">
        <f t="array" aca="1" ref="D2479" ca="1">+price2</f>
        <v>0</v>
      </c>
    </row>
    <row r="2480" spans="4:4" x14ac:dyDescent="0.2">
      <c r="D2480" s="42" cm="1">
        <f t="array" aca="1" ref="D2480" ca="1">+price2</f>
        <v>0</v>
      </c>
    </row>
    <row r="2481" spans="4:4" x14ac:dyDescent="0.2">
      <c r="D2481" s="42" cm="1">
        <f t="array" aca="1" ref="D2481" ca="1">+price2</f>
        <v>0</v>
      </c>
    </row>
    <row r="2482" spans="4:4" x14ac:dyDescent="0.2">
      <c r="D2482" s="42" cm="1">
        <f t="array" aca="1" ref="D2482" ca="1">+price2</f>
        <v>0</v>
      </c>
    </row>
    <row r="2483" spans="4:4" x14ac:dyDescent="0.2">
      <c r="D2483" s="42" cm="1">
        <f t="array" aca="1" ref="D2483" ca="1">+price2</f>
        <v>0</v>
      </c>
    </row>
    <row r="2484" spans="4:4" x14ac:dyDescent="0.2">
      <c r="D2484" s="42" cm="1">
        <f t="array" aca="1" ref="D2484" ca="1">+price2</f>
        <v>0</v>
      </c>
    </row>
    <row r="2485" spans="4:4" x14ac:dyDescent="0.2">
      <c r="D2485" s="42" cm="1">
        <f t="array" aca="1" ref="D2485" ca="1">+price2</f>
        <v>0</v>
      </c>
    </row>
    <row r="2486" spans="4:4" x14ac:dyDescent="0.2">
      <c r="D2486" s="42" cm="1">
        <f t="array" aca="1" ref="D2486" ca="1">+price2</f>
        <v>0</v>
      </c>
    </row>
    <row r="2487" spans="4:4" x14ac:dyDescent="0.2">
      <c r="D2487" s="42" cm="1">
        <f t="array" aca="1" ref="D2487" ca="1">+price2</f>
        <v>0</v>
      </c>
    </row>
    <row r="2488" spans="4:4" x14ac:dyDescent="0.2">
      <c r="D2488" s="42" cm="1">
        <f t="array" aca="1" ref="D2488" ca="1">+price2</f>
        <v>0</v>
      </c>
    </row>
    <row r="2489" spans="4:4" x14ac:dyDescent="0.2">
      <c r="D2489" s="42" cm="1">
        <f t="array" aca="1" ref="D2489" ca="1">+price2</f>
        <v>0</v>
      </c>
    </row>
    <row r="2490" spans="4:4" x14ac:dyDescent="0.2">
      <c r="D2490" s="42" cm="1">
        <f t="array" aca="1" ref="D2490" ca="1">+price2</f>
        <v>0</v>
      </c>
    </row>
    <row r="2491" spans="4:4" x14ac:dyDescent="0.2">
      <c r="D2491" s="42" cm="1">
        <f t="array" aca="1" ref="D2491" ca="1">+price2</f>
        <v>0</v>
      </c>
    </row>
    <row r="2492" spans="4:4" x14ac:dyDescent="0.2">
      <c r="D2492" s="42" cm="1">
        <f t="array" aca="1" ref="D2492" ca="1">+price2</f>
        <v>0</v>
      </c>
    </row>
    <row r="2493" spans="4:4" x14ac:dyDescent="0.2">
      <c r="D2493" s="42" cm="1">
        <f t="array" aca="1" ref="D2493" ca="1">+price2</f>
        <v>0</v>
      </c>
    </row>
    <row r="2494" spans="4:4" x14ac:dyDescent="0.2">
      <c r="D2494" s="42" cm="1">
        <f t="array" aca="1" ref="D2494" ca="1">+price2</f>
        <v>0</v>
      </c>
    </row>
    <row r="2495" spans="4:4" x14ac:dyDescent="0.2">
      <c r="D2495" s="42" cm="1">
        <f t="array" aca="1" ref="D2495" ca="1">+price2</f>
        <v>0</v>
      </c>
    </row>
    <row r="2496" spans="4:4" x14ac:dyDescent="0.2">
      <c r="D2496" s="42" cm="1">
        <f t="array" aca="1" ref="D2496" ca="1">+price2</f>
        <v>0</v>
      </c>
    </row>
    <row r="2497" spans="4:4" x14ac:dyDescent="0.2">
      <c r="D2497" s="42" cm="1">
        <f t="array" aca="1" ref="D2497" ca="1">+price2</f>
        <v>0</v>
      </c>
    </row>
    <row r="2498" spans="4:4" x14ac:dyDescent="0.2">
      <c r="D2498" s="42" cm="1">
        <f t="array" aca="1" ref="D2498" ca="1">+price2</f>
        <v>0</v>
      </c>
    </row>
    <row r="2499" spans="4:4" x14ac:dyDescent="0.2">
      <c r="D2499" s="42" cm="1">
        <f t="array" aca="1" ref="D2499" ca="1">+price2</f>
        <v>0</v>
      </c>
    </row>
    <row r="2500" spans="4:4" x14ac:dyDescent="0.2">
      <c r="D2500" s="42" cm="1">
        <f t="array" aca="1" ref="D2500" ca="1">+price2</f>
        <v>0</v>
      </c>
    </row>
    <row r="2501" spans="4:4" x14ac:dyDescent="0.2">
      <c r="D2501" s="42" cm="1">
        <f t="array" aca="1" ref="D2501" ca="1">+price2</f>
        <v>0</v>
      </c>
    </row>
    <row r="2502" spans="4:4" x14ac:dyDescent="0.2">
      <c r="D2502" s="42" cm="1">
        <f t="array" aca="1" ref="D2502" ca="1">+price2</f>
        <v>0</v>
      </c>
    </row>
    <row r="2503" spans="4:4" x14ac:dyDescent="0.2">
      <c r="D2503" s="42" cm="1">
        <f t="array" aca="1" ref="D2503" ca="1">+price2</f>
        <v>0</v>
      </c>
    </row>
    <row r="2504" spans="4:4" x14ac:dyDescent="0.2">
      <c r="D2504" s="42" cm="1">
        <f t="array" aca="1" ref="D2504" ca="1">+price2</f>
        <v>0</v>
      </c>
    </row>
    <row r="2505" spans="4:4" x14ac:dyDescent="0.2">
      <c r="D2505" s="42" cm="1">
        <f t="array" aca="1" ref="D2505" ca="1">+price2</f>
        <v>0</v>
      </c>
    </row>
    <row r="2506" spans="4:4" x14ac:dyDescent="0.2">
      <c r="D2506" s="42" cm="1">
        <f t="array" aca="1" ref="D2506" ca="1">+price2</f>
        <v>0</v>
      </c>
    </row>
    <row r="2507" spans="4:4" x14ac:dyDescent="0.2">
      <c r="D2507" s="42" cm="1">
        <f t="array" aca="1" ref="D2507" ca="1">+price2</f>
        <v>0</v>
      </c>
    </row>
    <row r="2508" spans="4:4" x14ac:dyDescent="0.2">
      <c r="D2508" s="42" cm="1">
        <f t="array" aca="1" ref="D2508" ca="1">+price2</f>
        <v>0</v>
      </c>
    </row>
    <row r="2509" spans="4:4" x14ac:dyDescent="0.2">
      <c r="D2509" s="42" cm="1">
        <f t="array" aca="1" ref="D2509" ca="1">+price2</f>
        <v>0</v>
      </c>
    </row>
    <row r="2510" spans="4:4" x14ac:dyDescent="0.2">
      <c r="D2510" s="42" cm="1">
        <f t="array" aca="1" ref="D2510" ca="1">+price2</f>
        <v>0</v>
      </c>
    </row>
    <row r="2511" spans="4:4" x14ac:dyDescent="0.2">
      <c r="D2511" s="42" cm="1">
        <f t="array" aca="1" ref="D2511" ca="1">+price2</f>
        <v>0</v>
      </c>
    </row>
    <row r="2512" spans="4:4" x14ac:dyDescent="0.2">
      <c r="D2512" s="42" cm="1">
        <f t="array" aca="1" ref="D2512" ca="1">+price2</f>
        <v>0</v>
      </c>
    </row>
    <row r="2513" spans="4:4" x14ac:dyDescent="0.2">
      <c r="D2513" s="42" cm="1">
        <f t="array" aca="1" ref="D2513" ca="1">+price2</f>
        <v>0</v>
      </c>
    </row>
    <row r="2514" spans="4:4" x14ac:dyDescent="0.2">
      <c r="D2514" s="42" cm="1">
        <f t="array" aca="1" ref="D2514" ca="1">+price2</f>
        <v>0</v>
      </c>
    </row>
    <row r="2515" spans="4:4" x14ac:dyDescent="0.2">
      <c r="D2515" s="42" cm="1">
        <f t="array" aca="1" ref="D2515" ca="1">+price2</f>
        <v>0</v>
      </c>
    </row>
    <row r="2516" spans="4:4" x14ac:dyDescent="0.2">
      <c r="D2516" s="42" cm="1">
        <f t="array" aca="1" ref="D2516" ca="1">+price2</f>
        <v>0</v>
      </c>
    </row>
    <row r="2517" spans="4:4" x14ac:dyDescent="0.2">
      <c r="D2517" s="42" cm="1">
        <f t="array" aca="1" ref="D2517" ca="1">+price2</f>
        <v>0</v>
      </c>
    </row>
    <row r="2518" spans="4:4" x14ac:dyDescent="0.2">
      <c r="D2518" s="42" cm="1">
        <f t="array" aca="1" ref="D2518" ca="1">+price2</f>
        <v>0</v>
      </c>
    </row>
    <row r="2519" spans="4:4" x14ac:dyDescent="0.2">
      <c r="D2519" s="42" cm="1">
        <f t="array" aca="1" ref="D2519" ca="1">+price2</f>
        <v>0</v>
      </c>
    </row>
    <row r="2520" spans="4:4" x14ac:dyDescent="0.2">
      <c r="D2520" s="42" cm="1">
        <f t="array" aca="1" ref="D2520" ca="1">+price2</f>
        <v>0</v>
      </c>
    </row>
    <row r="2521" spans="4:4" x14ac:dyDescent="0.2">
      <c r="D2521" s="42" cm="1">
        <f t="array" aca="1" ref="D2521" ca="1">+price2</f>
        <v>0</v>
      </c>
    </row>
    <row r="2522" spans="4:4" x14ac:dyDescent="0.2">
      <c r="D2522" s="42" cm="1">
        <f t="array" aca="1" ref="D2522" ca="1">+price2</f>
        <v>0</v>
      </c>
    </row>
    <row r="2523" spans="4:4" x14ac:dyDescent="0.2">
      <c r="D2523" s="42" cm="1">
        <f t="array" aca="1" ref="D2523" ca="1">+price2</f>
        <v>0</v>
      </c>
    </row>
    <row r="2524" spans="4:4" x14ac:dyDescent="0.2">
      <c r="D2524" s="42" cm="1">
        <f t="array" aca="1" ref="D2524" ca="1">+price2</f>
        <v>0</v>
      </c>
    </row>
    <row r="2525" spans="4:4" x14ac:dyDescent="0.2">
      <c r="D2525" s="42" cm="1">
        <f t="array" aca="1" ref="D2525" ca="1">+price2</f>
        <v>0</v>
      </c>
    </row>
    <row r="2526" spans="4:4" x14ac:dyDescent="0.2">
      <c r="D2526" s="42" cm="1">
        <f t="array" aca="1" ref="D2526" ca="1">+price2</f>
        <v>0</v>
      </c>
    </row>
    <row r="2527" spans="4:4" x14ac:dyDescent="0.2">
      <c r="D2527" s="42" cm="1">
        <f t="array" aca="1" ref="D2527" ca="1">+price2</f>
        <v>0</v>
      </c>
    </row>
    <row r="2528" spans="4:4" x14ac:dyDescent="0.2">
      <c r="D2528" s="42" cm="1">
        <f t="array" aca="1" ref="D2528" ca="1">+price2</f>
        <v>0</v>
      </c>
    </row>
    <row r="2529" spans="4:4" x14ac:dyDescent="0.2">
      <c r="D2529" s="42" cm="1">
        <f t="array" aca="1" ref="D2529" ca="1">+price2</f>
        <v>0</v>
      </c>
    </row>
    <row r="2530" spans="4:4" x14ac:dyDescent="0.2">
      <c r="D2530" s="42" cm="1">
        <f t="array" aca="1" ref="D2530" ca="1">+price2</f>
        <v>0</v>
      </c>
    </row>
    <row r="2531" spans="4:4" x14ac:dyDescent="0.2">
      <c r="D2531" s="42" cm="1">
        <f t="array" aca="1" ref="D2531" ca="1">+price2</f>
        <v>0</v>
      </c>
    </row>
    <row r="2532" spans="4:4" x14ac:dyDescent="0.2">
      <c r="D2532" s="42" cm="1">
        <f t="array" aca="1" ref="D2532" ca="1">+price2</f>
        <v>0</v>
      </c>
    </row>
    <row r="2533" spans="4:4" x14ac:dyDescent="0.2">
      <c r="D2533" s="42" cm="1">
        <f t="array" aca="1" ref="D2533" ca="1">+price2</f>
        <v>0</v>
      </c>
    </row>
    <row r="2534" spans="4:4" x14ac:dyDescent="0.2">
      <c r="D2534" s="42" cm="1">
        <f t="array" aca="1" ref="D2534" ca="1">+price2</f>
        <v>0</v>
      </c>
    </row>
    <row r="2535" spans="4:4" x14ac:dyDescent="0.2">
      <c r="D2535" s="42" cm="1">
        <f t="array" aca="1" ref="D2535" ca="1">+price2</f>
        <v>0</v>
      </c>
    </row>
    <row r="2536" spans="4:4" x14ac:dyDescent="0.2">
      <c r="D2536" s="42" cm="1">
        <f t="array" aca="1" ref="D2536" ca="1">+price2</f>
        <v>0</v>
      </c>
    </row>
    <row r="2537" spans="4:4" x14ac:dyDescent="0.2">
      <c r="D2537" s="42" cm="1">
        <f t="array" aca="1" ref="D2537" ca="1">+price2</f>
        <v>0</v>
      </c>
    </row>
    <row r="2538" spans="4:4" x14ac:dyDescent="0.2">
      <c r="D2538" s="42" cm="1">
        <f t="array" aca="1" ref="D2538" ca="1">+price2</f>
        <v>0</v>
      </c>
    </row>
    <row r="2539" spans="4:4" x14ac:dyDescent="0.2">
      <c r="D2539" s="42" cm="1">
        <f t="array" aca="1" ref="D2539" ca="1">+price2</f>
        <v>0</v>
      </c>
    </row>
    <row r="2540" spans="4:4" x14ac:dyDescent="0.2">
      <c r="D2540" s="42" cm="1">
        <f t="array" aca="1" ref="D2540" ca="1">+price2</f>
        <v>0</v>
      </c>
    </row>
    <row r="2541" spans="4:4" x14ac:dyDescent="0.2">
      <c r="D2541" s="42" cm="1">
        <f t="array" aca="1" ref="D2541" ca="1">+price2</f>
        <v>0</v>
      </c>
    </row>
    <row r="2542" spans="4:4" x14ac:dyDescent="0.2">
      <c r="D2542" s="42" cm="1">
        <f t="array" aca="1" ref="D2542" ca="1">+price2</f>
        <v>0</v>
      </c>
    </row>
    <row r="2543" spans="4:4" x14ac:dyDescent="0.2">
      <c r="D2543" s="42" cm="1">
        <f t="array" aca="1" ref="D2543" ca="1">+price2</f>
        <v>0</v>
      </c>
    </row>
    <row r="2544" spans="4:4" x14ac:dyDescent="0.2">
      <c r="D2544" s="42" cm="1">
        <f t="array" aca="1" ref="D2544" ca="1">+price2</f>
        <v>0</v>
      </c>
    </row>
    <row r="2545" spans="4:4" x14ac:dyDescent="0.2">
      <c r="D2545" s="42" cm="1">
        <f t="array" aca="1" ref="D2545" ca="1">+price2</f>
        <v>0</v>
      </c>
    </row>
    <row r="2546" spans="4:4" x14ac:dyDescent="0.2">
      <c r="D2546" s="42" cm="1">
        <f t="array" aca="1" ref="D2546" ca="1">+price2</f>
        <v>0</v>
      </c>
    </row>
    <row r="2547" spans="4:4" x14ac:dyDescent="0.2">
      <c r="D2547" s="42" cm="1">
        <f t="array" aca="1" ref="D2547" ca="1">+price2</f>
        <v>0</v>
      </c>
    </row>
    <row r="2548" spans="4:4" x14ac:dyDescent="0.2">
      <c r="D2548" s="42" cm="1">
        <f t="array" aca="1" ref="D2548" ca="1">+price2</f>
        <v>0</v>
      </c>
    </row>
    <row r="2549" spans="4:4" x14ac:dyDescent="0.2">
      <c r="D2549" s="42" cm="1">
        <f t="array" aca="1" ref="D2549" ca="1">+price2</f>
        <v>0</v>
      </c>
    </row>
    <row r="2550" spans="4:4" x14ac:dyDescent="0.2">
      <c r="D2550" s="42" cm="1">
        <f t="array" aca="1" ref="D2550" ca="1">+price2</f>
        <v>0</v>
      </c>
    </row>
    <row r="2551" spans="4:4" x14ac:dyDescent="0.2">
      <c r="D2551" s="42" cm="1">
        <f t="array" aca="1" ref="D2551" ca="1">+price2</f>
        <v>0</v>
      </c>
    </row>
    <row r="2552" spans="4:4" x14ac:dyDescent="0.2">
      <c r="D2552" s="42" cm="1">
        <f t="array" aca="1" ref="D2552" ca="1">+price2</f>
        <v>0</v>
      </c>
    </row>
    <row r="2553" spans="4:4" x14ac:dyDescent="0.2">
      <c r="D2553" s="42" cm="1">
        <f t="array" aca="1" ref="D2553" ca="1">+price2</f>
        <v>0</v>
      </c>
    </row>
    <row r="2554" spans="4:4" x14ac:dyDescent="0.2">
      <c r="D2554" s="42" cm="1">
        <f t="array" aca="1" ref="D2554" ca="1">+price2</f>
        <v>0</v>
      </c>
    </row>
    <row r="2555" spans="4:4" x14ac:dyDescent="0.2">
      <c r="D2555" s="42" cm="1">
        <f t="array" aca="1" ref="D2555" ca="1">+price2</f>
        <v>0</v>
      </c>
    </row>
    <row r="2556" spans="4:4" x14ac:dyDescent="0.2">
      <c r="D2556" s="42" cm="1">
        <f t="array" aca="1" ref="D2556" ca="1">+price2</f>
        <v>0</v>
      </c>
    </row>
    <row r="2557" spans="4:4" x14ac:dyDescent="0.2">
      <c r="D2557" s="42" cm="1">
        <f t="array" aca="1" ref="D2557" ca="1">+price2</f>
        <v>0</v>
      </c>
    </row>
    <row r="2558" spans="4:4" x14ac:dyDescent="0.2">
      <c r="D2558" s="42" cm="1">
        <f t="array" aca="1" ref="D2558" ca="1">+price2</f>
        <v>0</v>
      </c>
    </row>
    <row r="2559" spans="4:4" x14ac:dyDescent="0.2">
      <c r="D2559" s="42" cm="1">
        <f t="array" aca="1" ref="D2559" ca="1">+price2</f>
        <v>0</v>
      </c>
    </row>
    <row r="2560" spans="4:4" x14ac:dyDescent="0.2">
      <c r="D2560" s="42" cm="1">
        <f t="array" aca="1" ref="D2560" ca="1">+price2</f>
        <v>0</v>
      </c>
    </row>
    <row r="2561" spans="4:4" x14ac:dyDescent="0.2">
      <c r="D2561" s="42" cm="1">
        <f t="array" aca="1" ref="D2561" ca="1">+price2</f>
        <v>0</v>
      </c>
    </row>
    <row r="2562" spans="4:4" x14ac:dyDescent="0.2">
      <c r="D2562" s="42" cm="1">
        <f t="array" aca="1" ref="D2562" ca="1">+price2</f>
        <v>0</v>
      </c>
    </row>
    <row r="2563" spans="4:4" x14ac:dyDescent="0.2">
      <c r="D2563" s="42" cm="1">
        <f t="array" aca="1" ref="D2563" ca="1">+price2</f>
        <v>0</v>
      </c>
    </row>
    <row r="2564" spans="4:4" x14ac:dyDescent="0.2">
      <c r="D2564" s="42" cm="1">
        <f t="array" aca="1" ref="D2564" ca="1">+price2</f>
        <v>0</v>
      </c>
    </row>
    <row r="2565" spans="4:4" x14ac:dyDescent="0.2">
      <c r="D2565" s="42" cm="1">
        <f t="array" aca="1" ref="D2565" ca="1">+price2</f>
        <v>0</v>
      </c>
    </row>
    <row r="2566" spans="4:4" x14ac:dyDescent="0.2">
      <c r="D2566" s="42" cm="1">
        <f t="array" aca="1" ref="D2566" ca="1">+price2</f>
        <v>0</v>
      </c>
    </row>
    <row r="2567" spans="4:4" x14ac:dyDescent="0.2">
      <c r="D2567" s="42" cm="1">
        <f t="array" aca="1" ref="D2567" ca="1">+price2</f>
        <v>0</v>
      </c>
    </row>
    <row r="2568" spans="4:4" x14ac:dyDescent="0.2">
      <c r="D2568" s="42" cm="1">
        <f t="array" aca="1" ref="D2568" ca="1">+price2</f>
        <v>0</v>
      </c>
    </row>
    <row r="2569" spans="4:4" x14ac:dyDescent="0.2">
      <c r="D2569" s="42" cm="1">
        <f t="array" aca="1" ref="D2569" ca="1">+price2</f>
        <v>0</v>
      </c>
    </row>
    <row r="2570" spans="4:4" x14ac:dyDescent="0.2">
      <c r="D2570" s="42" cm="1">
        <f t="array" aca="1" ref="D2570" ca="1">+price2</f>
        <v>0</v>
      </c>
    </row>
    <row r="2571" spans="4:4" x14ac:dyDescent="0.2">
      <c r="D2571" s="42" cm="1">
        <f t="array" aca="1" ref="D2571" ca="1">+price2</f>
        <v>0</v>
      </c>
    </row>
    <row r="2572" spans="4:4" x14ac:dyDescent="0.2">
      <c r="D2572" s="42" cm="1">
        <f t="array" aca="1" ref="D2572" ca="1">+price2</f>
        <v>0</v>
      </c>
    </row>
    <row r="2573" spans="4:4" x14ac:dyDescent="0.2">
      <c r="D2573" s="42" cm="1">
        <f t="array" aca="1" ref="D2573" ca="1">+price2</f>
        <v>0</v>
      </c>
    </row>
    <row r="2574" spans="4:4" x14ac:dyDescent="0.2">
      <c r="D2574" s="42" cm="1">
        <f t="array" aca="1" ref="D2574" ca="1">+price2</f>
        <v>0</v>
      </c>
    </row>
    <row r="2575" spans="4:4" x14ac:dyDescent="0.2">
      <c r="D2575" s="42" cm="1">
        <f t="array" aca="1" ref="D2575" ca="1">+price2</f>
        <v>0</v>
      </c>
    </row>
    <row r="2576" spans="4:4" x14ac:dyDescent="0.2">
      <c r="D2576" s="42" cm="1">
        <f t="array" aca="1" ref="D2576" ca="1">+price2</f>
        <v>0</v>
      </c>
    </row>
    <row r="2577" spans="4:4" x14ac:dyDescent="0.2">
      <c r="D2577" s="42" cm="1">
        <f t="array" aca="1" ref="D2577" ca="1">+price2</f>
        <v>0</v>
      </c>
    </row>
    <row r="2578" spans="4:4" x14ac:dyDescent="0.2">
      <c r="D2578" s="42" cm="1">
        <f t="array" aca="1" ref="D2578" ca="1">+price2</f>
        <v>0</v>
      </c>
    </row>
    <row r="2579" spans="4:4" x14ac:dyDescent="0.2">
      <c r="D2579" s="42" cm="1">
        <f t="array" aca="1" ref="D2579" ca="1">+price2</f>
        <v>0</v>
      </c>
    </row>
    <row r="2580" spans="4:4" x14ac:dyDescent="0.2">
      <c r="D2580" s="42" cm="1">
        <f t="array" aca="1" ref="D2580" ca="1">+price2</f>
        <v>0</v>
      </c>
    </row>
    <row r="2581" spans="4:4" x14ac:dyDescent="0.2">
      <c r="D2581" s="42" cm="1">
        <f t="array" aca="1" ref="D2581" ca="1">+price2</f>
        <v>0</v>
      </c>
    </row>
    <row r="2582" spans="4:4" x14ac:dyDescent="0.2">
      <c r="D2582" s="42" cm="1">
        <f t="array" aca="1" ref="D2582" ca="1">+price2</f>
        <v>0</v>
      </c>
    </row>
    <row r="2583" spans="4:4" x14ac:dyDescent="0.2">
      <c r="D2583" s="42" cm="1">
        <f t="array" aca="1" ref="D2583" ca="1">+price2</f>
        <v>0</v>
      </c>
    </row>
    <row r="2584" spans="4:4" x14ac:dyDescent="0.2">
      <c r="D2584" s="42" cm="1">
        <f t="array" aca="1" ref="D2584" ca="1">+price2</f>
        <v>0</v>
      </c>
    </row>
    <row r="2585" spans="4:4" x14ac:dyDescent="0.2">
      <c r="D2585" s="42" cm="1">
        <f t="array" aca="1" ref="D2585" ca="1">+price2</f>
        <v>0</v>
      </c>
    </row>
    <row r="2586" spans="4:4" x14ac:dyDescent="0.2">
      <c r="D2586" s="42" cm="1">
        <f t="array" aca="1" ref="D2586" ca="1">+price2</f>
        <v>0</v>
      </c>
    </row>
    <row r="2587" spans="4:4" x14ac:dyDescent="0.2">
      <c r="D2587" s="42" cm="1">
        <f t="array" aca="1" ref="D2587" ca="1">+price2</f>
        <v>0</v>
      </c>
    </row>
    <row r="2588" spans="4:4" x14ac:dyDescent="0.2">
      <c r="D2588" s="42" cm="1">
        <f t="array" aca="1" ref="D2588" ca="1">+price2</f>
        <v>0</v>
      </c>
    </row>
    <row r="2589" spans="4:4" x14ac:dyDescent="0.2">
      <c r="D2589" s="42" cm="1">
        <f t="array" aca="1" ref="D2589" ca="1">+price2</f>
        <v>0</v>
      </c>
    </row>
    <row r="2590" spans="4:4" x14ac:dyDescent="0.2">
      <c r="D2590" s="42" cm="1">
        <f t="array" aca="1" ref="D2590" ca="1">+price2</f>
        <v>0</v>
      </c>
    </row>
    <row r="2591" spans="4:4" x14ac:dyDescent="0.2">
      <c r="D2591" s="42" cm="1">
        <f t="array" aca="1" ref="D2591" ca="1">+price2</f>
        <v>0</v>
      </c>
    </row>
    <row r="2592" spans="4:4" x14ac:dyDescent="0.2">
      <c r="D2592" s="42" cm="1">
        <f t="array" aca="1" ref="D2592" ca="1">+price2</f>
        <v>0</v>
      </c>
    </row>
    <row r="2593" spans="4:4" x14ac:dyDescent="0.2">
      <c r="D2593" s="42" cm="1">
        <f t="array" aca="1" ref="D2593" ca="1">+price2</f>
        <v>0</v>
      </c>
    </row>
    <row r="2594" spans="4:4" x14ac:dyDescent="0.2">
      <c r="D2594" s="42" cm="1">
        <f t="array" aca="1" ref="D2594" ca="1">+price2</f>
        <v>0</v>
      </c>
    </row>
    <row r="2595" spans="4:4" x14ac:dyDescent="0.2">
      <c r="D2595" s="42" cm="1">
        <f t="array" aca="1" ref="D2595" ca="1">+price2</f>
        <v>0</v>
      </c>
    </row>
    <row r="2596" spans="4:4" x14ac:dyDescent="0.2">
      <c r="D2596" s="42" cm="1">
        <f t="array" aca="1" ref="D2596" ca="1">+price2</f>
        <v>0</v>
      </c>
    </row>
    <row r="2597" spans="4:4" x14ac:dyDescent="0.2">
      <c r="D2597" s="42" cm="1">
        <f t="array" aca="1" ref="D2597" ca="1">+price2</f>
        <v>0</v>
      </c>
    </row>
    <row r="2598" spans="4:4" x14ac:dyDescent="0.2">
      <c r="D2598" s="42" cm="1">
        <f t="array" aca="1" ref="D2598" ca="1">+price2</f>
        <v>0</v>
      </c>
    </row>
    <row r="2599" spans="4:4" x14ac:dyDescent="0.2">
      <c r="D2599" s="42" cm="1">
        <f t="array" aca="1" ref="D2599" ca="1">+price2</f>
        <v>0</v>
      </c>
    </row>
    <row r="2600" spans="4:4" x14ac:dyDescent="0.2">
      <c r="D2600" s="42" cm="1">
        <f t="array" aca="1" ref="D2600" ca="1">+price2</f>
        <v>0</v>
      </c>
    </row>
    <row r="2601" spans="4:4" x14ac:dyDescent="0.2">
      <c r="D2601" s="42" cm="1">
        <f t="array" aca="1" ref="D2601" ca="1">+price2</f>
        <v>0</v>
      </c>
    </row>
    <row r="2602" spans="4:4" x14ac:dyDescent="0.2">
      <c r="D2602" s="42" cm="1">
        <f t="array" aca="1" ref="D2602" ca="1">+price2</f>
        <v>0</v>
      </c>
    </row>
    <row r="2603" spans="4:4" x14ac:dyDescent="0.2">
      <c r="D2603" s="42" cm="1">
        <f t="array" aca="1" ref="D2603" ca="1">+price2</f>
        <v>0</v>
      </c>
    </row>
    <row r="2604" spans="4:4" x14ac:dyDescent="0.2">
      <c r="D2604" s="42" cm="1">
        <f t="array" aca="1" ref="D2604" ca="1">+price2</f>
        <v>0</v>
      </c>
    </row>
    <row r="2605" spans="4:4" x14ac:dyDescent="0.2">
      <c r="D2605" s="42" cm="1">
        <f t="array" aca="1" ref="D2605" ca="1">+price2</f>
        <v>0</v>
      </c>
    </row>
    <row r="2606" spans="4:4" x14ac:dyDescent="0.2">
      <c r="D2606" s="42" cm="1">
        <f t="array" aca="1" ref="D2606" ca="1">+price2</f>
        <v>0</v>
      </c>
    </row>
    <row r="2607" spans="4:4" x14ac:dyDescent="0.2">
      <c r="D2607" s="42" cm="1">
        <f t="array" aca="1" ref="D2607" ca="1">+price2</f>
        <v>0</v>
      </c>
    </row>
    <row r="2608" spans="4:4" x14ac:dyDescent="0.2">
      <c r="D2608" s="42" cm="1">
        <f t="array" aca="1" ref="D2608" ca="1">+price2</f>
        <v>0</v>
      </c>
    </row>
    <row r="2609" spans="4:4" x14ac:dyDescent="0.2">
      <c r="D2609" s="42" cm="1">
        <f t="array" aca="1" ref="D2609" ca="1">+price2</f>
        <v>0</v>
      </c>
    </row>
    <row r="2610" spans="4:4" x14ac:dyDescent="0.2">
      <c r="D2610" s="42" cm="1">
        <f t="array" aca="1" ref="D2610" ca="1">+price2</f>
        <v>0</v>
      </c>
    </row>
    <row r="2611" spans="4:4" x14ac:dyDescent="0.2">
      <c r="D2611" s="42" cm="1">
        <f t="array" aca="1" ref="D2611" ca="1">+price2</f>
        <v>0</v>
      </c>
    </row>
    <row r="2612" spans="4:4" x14ac:dyDescent="0.2">
      <c r="D2612" s="42" cm="1">
        <f t="array" aca="1" ref="D2612" ca="1">+price2</f>
        <v>0</v>
      </c>
    </row>
    <row r="2613" spans="4:4" x14ac:dyDescent="0.2">
      <c r="D2613" s="42" cm="1">
        <f t="array" aca="1" ref="D2613" ca="1">+price2</f>
        <v>0</v>
      </c>
    </row>
    <row r="2614" spans="4:4" x14ac:dyDescent="0.2">
      <c r="D2614" s="42" cm="1">
        <f t="array" aca="1" ref="D2614" ca="1">+price2</f>
        <v>0</v>
      </c>
    </row>
    <row r="2615" spans="4:4" x14ac:dyDescent="0.2">
      <c r="D2615" s="42" cm="1">
        <f t="array" aca="1" ref="D2615" ca="1">+price2</f>
        <v>0</v>
      </c>
    </row>
    <row r="2616" spans="4:4" x14ac:dyDescent="0.2">
      <c r="D2616" s="42" cm="1">
        <f t="array" aca="1" ref="D2616" ca="1">+price2</f>
        <v>0</v>
      </c>
    </row>
    <row r="2617" spans="4:4" x14ac:dyDescent="0.2">
      <c r="D2617" s="42" cm="1">
        <f t="array" aca="1" ref="D2617" ca="1">+price2</f>
        <v>0</v>
      </c>
    </row>
    <row r="2618" spans="4:4" x14ac:dyDescent="0.2">
      <c r="D2618" s="42" cm="1">
        <f t="array" aca="1" ref="D2618" ca="1">+price2</f>
        <v>0</v>
      </c>
    </row>
    <row r="2619" spans="4:4" x14ac:dyDescent="0.2">
      <c r="D2619" s="42" cm="1">
        <f t="array" aca="1" ref="D2619" ca="1">+price2</f>
        <v>0</v>
      </c>
    </row>
    <row r="2620" spans="4:4" x14ac:dyDescent="0.2">
      <c r="D2620" s="42" cm="1">
        <f t="array" aca="1" ref="D2620" ca="1">+price2</f>
        <v>0</v>
      </c>
    </row>
    <row r="2621" spans="4:4" x14ac:dyDescent="0.2">
      <c r="D2621" s="42" cm="1">
        <f t="array" aca="1" ref="D2621" ca="1">+price2</f>
        <v>0</v>
      </c>
    </row>
    <row r="2622" spans="4:4" x14ac:dyDescent="0.2">
      <c r="D2622" s="42" cm="1">
        <f t="array" aca="1" ref="D2622" ca="1">+price2</f>
        <v>0</v>
      </c>
    </row>
    <row r="2623" spans="4:4" x14ac:dyDescent="0.2">
      <c r="D2623" s="42" cm="1">
        <f t="array" aca="1" ref="D2623" ca="1">+price2</f>
        <v>0</v>
      </c>
    </row>
    <row r="2624" spans="4:4" x14ac:dyDescent="0.2">
      <c r="D2624" s="42" cm="1">
        <f t="array" aca="1" ref="D2624" ca="1">+price2</f>
        <v>0</v>
      </c>
    </row>
    <row r="2625" spans="4:4" x14ac:dyDescent="0.2">
      <c r="D2625" s="42" cm="1">
        <f t="array" aca="1" ref="D2625" ca="1">+price2</f>
        <v>0</v>
      </c>
    </row>
    <row r="2626" spans="4:4" x14ac:dyDescent="0.2">
      <c r="D2626" s="42" cm="1">
        <f t="array" aca="1" ref="D2626" ca="1">+price2</f>
        <v>0</v>
      </c>
    </row>
    <row r="2627" spans="4:4" x14ac:dyDescent="0.2">
      <c r="D2627" s="42" cm="1">
        <f t="array" aca="1" ref="D2627" ca="1">+price2</f>
        <v>0</v>
      </c>
    </row>
    <row r="2628" spans="4:4" x14ac:dyDescent="0.2">
      <c r="D2628" s="42" cm="1">
        <f t="array" aca="1" ref="D2628" ca="1">+price2</f>
        <v>0</v>
      </c>
    </row>
    <row r="2629" spans="4:4" x14ac:dyDescent="0.2">
      <c r="D2629" s="42" cm="1">
        <f t="array" aca="1" ref="D2629" ca="1">+price2</f>
        <v>0</v>
      </c>
    </row>
    <row r="2630" spans="4:4" x14ac:dyDescent="0.2">
      <c r="D2630" s="42" cm="1">
        <f t="array" aca="1" ref="D2630" ca="1">+price2</f>
        <v>0</v>
      </c>
    </row>
    <row r="2631" spans="4:4" x14ac:dyDescent="0.2">
      <c r="D2631" s="42" cm="1">
        <f t="array" aca="1" ref="D2631" ca="1">+price2</f>
        <v>0</v>
      </c>
    </row>
    <row r="2632" spans="4:4" x14ac:dyDescent="0.2">
      <c r="D2632" s="42" cm="1">
        <f t="array" aca="1" ref="D2632" ca="1">+price2</f>
        <v>0</v>
      </c>
    </row>
    <row r="2633" spans="4:4" x14ac:dyDescent="0.2">
      <c r="D2633" s="42" cm="1">
        <f t="array" aca="1" ref="D2633" ca="1">+price2</f>
        <v>0</v>
      </c>
    </row>
    <row r="2634" spans="4:4" x14ac:dyDescent="0.2">
      <c r="D2634" s="42" cm="1">
        <f t="array" aca="1" ref="D2634" ca="1">+price2</f>
        <v>0</v>
      </c>
    </row>
    <row r="2635" spans="4:4" x14ac:dyDescent="0.2">
      <c r="D2635" s="42" cm="1">
        <f t="array" aca="1" ref="D2635" ca="1">+price2</f>
        <v>0</v>
      </c>
    </row>
    <row r="2636" spans="4:4" x14ac:dyDescent="0.2">
      <c r="D2636" s="42" cm="1">
        <f t="array" aca="1" ref="D2636" ca="1">+price2</f>
        <v>0</v>
      </c>
    </row>
    <row r="2637" spans="4:4" x14ac:dyDescent="0.2">
      <c r="D2637" s="42" cm="1">
        <f t="array" aca="1" ref="D2637" ca="1">+price2</f>
        <v>0</v>
      </c>
    </row>
    <row r="2638" spans="4:4" x14ac:dyDescent="0.2">
      <c r="D2638" s="42" cm="1">
        <f t="array" aca="1" ref="D2638" ca="1">+price2</f>
        <v>0</v>
      </c>
    </row>
    <row r="2639" spans="4:4" x14ac:dyDescent="0.2">
      <c r="D2639" s="42" cm="1">
        <f t="array" aca="1" ref="D2639" ca="1">+price2</f>
        <v>0</v>
      </c>
    </row>
    <row r="2640" spans="4:4" x14ac:dyDescent="0.2">
      <c r="D2640" s="42" cm="1">
        <f t="array" aca="1" ref="D2640" ca="1">+price2</f>
        <v>0</v>
      </c>
    </row>
    <row r="2641" spans="4:4" x14ac:dyDescent="0.2">
      <c r="D2641" s="42" cm="1">
        <f t="array" aca="1" ref="D2641" ca="1">+price2</f>
        <v>0</v>
      </c>
    </row>
    <row r="2642" spans="4:4" x14ac:dyDescent="0.2">
      <c r="D2642" s="42" cm="1">
        <f t="array" aca="1" ref="D2642" ca="1">+price2</f>
        <v>0</v>
      </c>
    </row>
    <row r="2643" spans="4:4" x14ac:dyDescent="0.2">
      <c r="D2643" s="42" cm="1">
        <f t="array" aca="1" ref="D2643" ca="1">+price2</f>
        <v>0</v>
      </c>
    </row>
    <row r="2644" spans="4:4" x14ac:dyDescent="0.2">
      <c r="D2644" s="42" cm="1">
        <f t="array" aca="1" ref="D2644" ca="1">+price2</f>
        <v>0</v>
      </c>
    </row>
    <row r="2645" spans="4:4" x14ac:dyDescent="0.2">
      <c r="D2645" s="42" cm="1">
        <f t="array" aca="1" ref="D2645" ca="1">+price2</f>
        <v>0</v>
      </c>
    </row>
    <row r="2646" spans="4:4" x14ac:dyDescent="0.2">
      <c r="D2646" s="42" cm="1">
        <f t="array" aca="1" ref="D2646" ca="1">+price2</f>
        <v>0</v>
      </c>
    </row>
    <row r="2647" spans="4:4" x14ac:dyDescent="0.2">
      <c r="D2647" s="42" cm="1">
        <f t="array" aca="1" ref="D2647" ca="1">+price2</f>
        <v>0</v>
      </c>
    </row>
    <row r="2648" spans="4:4" x14ac:dyDescent="0.2">
      <c r="D2648" s="42" cm="1">
        <f t="array" aca="1" ref="D2648" ca="1">+price2</f>
        <v>0</v>
      </c>
    </row>
    <row r="2649" spans="4:4" x14ac:dyDescent="0.2">
      <c r="D2649" s="42" cm="1">
        <f t="array" aca="1" ref="D2649" ca="1">+price2</f>
        <v>0</v>
      </c>
    </row>
    <row r="2650" spans="4:4" x14ac:dyDescent="0.2">
      <c r="D2650" s="42" cm="1">
        <f t="array" aca="1" ref="D2650" ca="1">+price2</f>
        <v>0</v>
      </c>
    </row>
    <row r="2651" spans="4:4" x14ac:dyDescent="0.2">
      <c r="D2651" s="42" cm="1">
        <f t="array" aca="1" ref="D2651" ca="1">+price2</f>
        <v>0</v>
      </c>
    </row>
    <row r="2652" spans="4:4" x14ac:dyDescent="0.2">
      <c r="D2652" s="42" cm="1">
        <f t="array" aca="1" ref="D2652" ca="1">+price2</f>
        <v>0</v>
      </c>
    </row>
    <row r="2653" spans="4:4" x14ac:dyDescent="0.2">
      <c r="D2653" s="42" cm="1">
        <f t="array" aca="1" ref="D2653" ca="1">+price2</f>
        <v>0</v>
      </c>
    </row>
    <row r="2654" spans="4:4" x14ac:dyDescent="0.2">
      <c r="D2654" s="42" cm="1">
        <f t="array" aca="1" ref="D2654" ca="1">+price2</f>
        <v>0</v>
      </c>
    </row>
    <row r="2655" spans="4:4" x14ac:dyDescent="0.2">
      <c r="D2655" s="42" cm="1">
        <f t="array" aca="1" ref="D2655" ca="1">+price2</f>
        <v>0</v>
      </c>
    </row>
    <row r="2656" spans="4:4" x14ac:dyDescent="0.2">
      <c r="D2656" s="42" cm="1">
        <f t="array" aca="1" ref="D2656" ca="1">+price2</f>
        <v>0</v>
      </c>
    </row>
    <row r="2657" spans="4:4" x14ac:dyDescent="0.2">
      <c r="D2657" s="42" cm="1">
        <f t="array" aca="1" ref="D2657" ca="1">+price2</f>
        <v>0</v>
      </c>
    </row>
    <row r="2658" spans="4:4" x14ac:dyDescent="0.2">
      <c r="D2658" s="42" cm="1">
        <f t="array" aca="1" ref="D2658" ca="1">+price2</f>
        <v>0</v>
      </c>
    </row>
    <row r="2659" spans="4:4" x14ac:dyDescent="0.2">
      <c r="D2659" s="42" cm="1">
        <f t="array" aca="1" ref="D2659" ca="1">+price2</f>
        <v>0</v>
      </c>
    </row>
    <row r="2660" spans="4:4" x14ac:dyDescent="0.2">
      <c r="D2660" s="42" cm="1">
        <f t="array" aca="1" ref="D2660" ca="1">+price2</f>
        <v>0</v>
      </c>
    </row>
    <row r="2661" spans="4:4" x14ac:dyDescent="0.2">
      <c r="D2661" s="42" cm="1">
        <f t="array" aca="1" ref="D2661" ca="1">+price2</f>
        <v>0</v>
      </c>
    </row>
    <row r="2662" spans="4:4" x14ac:dyDescent="0.2">
      <c r="D2662" s="42" cm="1">
        <f t="array" aca="1" ref="D2662" ca="1">+price2</f>
        <v>0</v>
      </c>
    </row>
    <row r="2663" spans="4:4" x14ac:dyDescent="0.2">
      <c r="D2663" s="42" cm="1">
        <f t="array" aca="1" ref="D2663" ca="1">+price2</f>
        <v>0</v>
      </c>
    </row>
    <row r="2664" spans="4:4" x14ac:dyDescent="0.2">
      <c r="D2664" s="42" cm="1">
        <f t="array" aca="1" ref="D2664" ca="1">+price2</f>
        <v>0</v>
      </c>
    </row>
    <row r="2665" spans="4:4" x14ac:dyDescent="0.2">
      <c r="D2665" s="42" cm="1">
        <f t="array" aca="1" ref="D2665" ca="1">+price2</f>
        <v>0</v>
      </c>
    </row>
    <row r="2666" spans="4:4" x14ac:dyDescent="0.2">
      <c r="D2666" s="42" cm="1">
        <f t="array" aca="1" ref="D2666" ca="1">+price2</f>
        <v>0</v>
      </c>
    </row>
    <row r="2667" spans="4:4" x14ac:dyDescent="0.2">
      <c r="D2667" s="42" cm="1">
        <f t="array" aca="1" ref="D2667" ca="1">+price2</f>
        <v>0</v>
      </c>
    </row>
    <row r="2668" spans="4:4" x14ac:dyDescent="0.2">
      <c r="D2668" s="42" cm="1">
        <f t="array" aca="1" ref="D2668" ca="1">+price2</f>
        <v>0</v>
      </c>
    </row>
    <row r="2669" spans="4:4" x14ac:dyDescent="0.2">
      <c r="D2669" s="42" cm="1">
        <f t="array" aca="1" ref="D2669" ca="1">+price2</f>
        <v>0</v>
      </c>
    </row>
    <row r="2670" spans="4:4" x14ac:dyDescent="0.2">
      <c r="D2670" s="42" cm="1">
        <f t="array" aca="1" ref="D2670" ca="1">+price2</f>
        <v>0</v>
      </c>
    </row>
    <row r="2671" spans="4:4" x14ac:dyDescent="0.2">
      <c r="D2671" s="42" cm="1">
        <f t="array" aca="1" ref="D2671" ca="1">+price2</f>
        <v>0</v>
      </c>
    </row>
    <row r="2672" spans="4:4" x14ac:dyDescent="0.2">
      <c r="D2672" s="42" cm="1">
        <f t="array" aca="1" ref="D2672" ca="1">+price2</f>
        <v>0</v>
      </c>
    </row>
    <row r="2673" spans="4:4" x14ac:dyDescent="0.2">
      <c r="D2673" s="42" cm="1">
        <f t="array" aca="1" ref="D2673" ca="1">+price2</f>
        <v>0</v>
      </c>
    </row>
    <row r="2674" spans="4:4" x14ac:dyDescent="0.2">
      <c r="D2674" s="42" cm="1">
        <f t="array" aca="1" ref="D2674" ca="1">+price2</f>
        <v>0</v>
      </c>
    </row>
    <row r="2675" spans="4:4" x14ac:dyDescent="0.2">
      <c r="D2675" s="42" cm="1">
        <f t="array" aca="1" ref="D2675" ca="1">+price2</f>
        <v>0</v>
      </c>
    </row>
    <row r="2676" spans="4:4" x14ac:dyDescent="0.2">
      <c r="D2676" s="42" cm="1">
        <f t="array" aca="1" ref="D2676" ca="1">+price2</f>
        <v>0</v>
      </c>
    </row>
    <row r="2677" spans="4:4" x14ac:dyDescent="0.2">
      <c r="D2677" s="42" cm="1">
        <f t="array" aca="1" ref="D2677" ca="1">+price2</f>
        <v>0</v>
      </c>
    </row>
    <row r="2678" spans="4:4" x14ac:dyDescent="0.2">
      <c r="D2678" s="42" cm="1">
        <f t="array" aca="1" ref="D2678" ca="1">+price2</f>
        <v>0</v>
      </c>
    </row>
    <row r="2679" spans="4:4" x14ac:dyDescent="0.2">
      <c r="D2679" s="42" cm="1">
        <f t="array" aca="1" ref="D2679" ca="1">+price2</f>
        <v>0</v>
      </c>
    </row>
    <row r="2680" spans="4:4" x14ac:dyDescent="0.2">
      <c r="D2680" s="42" cm="1">
        <f t="array" aca="1" ref="D2680" ca="1">+price2</f>
        <v>0</v>
      </c>
    </row>
    <row r="2681" spans="4:4" x14ac:dyDescent="0.2">
      <c r="D2681" s="42" cm="1">
        <f t="array" aca="1" ref="D2681" ca="1">+price2</f>
        <v>0</v>
      </c>
    </row>
    <row r="2682" spans="4:4" x14ac:dyDescent="0.2">
      <c r="D2682" s="42" cm="1">
        <f t="array" aca="1" ref="D2682" ca="1">+price2</f>
        <v>0</v>
      </c>
    </row>
    <row r="2683" spans="4:4" x14ac:dyDescent="0.2">
      <c r="D2683" s="42" cm="1">
        <f t="array" aca="1" ref="D2683" ca="1">+price2</f>
        <v>0</v>
      </c>
    </row>
    <row r="2684" spans="4:4" x14ac:dyDescent="0.2">
      <c r="D2684" s="42" cm="1">
        <f t="array" aca="1" ref="D2684" ca="1">+price2</f>
        <v>0</v>
      </c>
    </row>
    <row r="2685" spans="4:4" x14ac:dyDescent="0.2">
      <c r="D2685" s="42" cm="1">
        <f t="array" aca="1" ref="D2685" ca="1">+price2</f>
        <v>0</v>
      </c>
    </row>
    <row r="2686" spans="4:4" x14ac:dyDescent="0.2">
      <c r="D2686" s="42" cm="1">
        <f t="array" aca="1" ref="D2686" ca="1">+price2</f>
        <v>0</v>
      </c>
    </row>
    <row r="2687" spans="4:4" x14ac:dyDescent="0.2">
      <c r="D2687" s="42" cm="1">
        <f t="array" aca="1" ref="D2687" ca="1">+price2</f>
        <v>0</v>
      </c>
    </row>
    <row r="2688" spans="4:4" x14ac:dyDescent="0.2">
      <c r="D2688" s="42" cm="1">
        <f t="array" aca="1" ref="D2688" ca="1">+price2</f>
        <v>0</v>
      </c>
    </row>
    <row r="2689" spans="4:4" x14ac:dyDescent="0.2">
      <c r="D2689" s="42" cm="1">
        <f t="array" aca="1" ref="D2689" ca="1">+price2</f>
        <v>0</v>
      </c>
    </row>
    <row r="2690" spans="4:4" x14ac:dyDescent="0.2">
      <c r="D2690" s="42" cm="1">
        <f t="array" aca="1" ref="D2690" ca="1">+price2</f>
        <v>0</v>
      </c>
    </row>
    <row r="2691" spans="4:4" x14ac:dyDescent="0.2">
      <c r="D2691" s="42" cm="1">
        <f t="array" aca="1" ref="D2691" ca="1">+price2</f>
        <v>0</v>
      </c>
    </row>
    <row r="2692" spans="4:4" x14ac:dyDescent="0.2">
      <c r="D2692" s="42" cm="1">
        <f t="array" aca="1" ref="D2692" ca="1">+price2</f>
        <v>0</v>
      </c>
    </row>
    <row r="2693" spans="4:4" x14ac:dyDescent="0.2">
      <c r="D2693" s="42" cm="1">
        <f t="array" aca="1" ref="D2693" ca="1">+price2</f>
        <v>0</v>
      </c>
    </row>
    <row r="2694" spans="4:4" x14ac:dyDescent="0.2">
      <c r="D2694" s="42" cm="1">
        <f t="array" aca="1" ref="D2694" ca="1">+price2</f>
        <v>0</v>
      </c>
    </row>
    <row r="2695" spans="4:4" x14ac:dyDescent="0.2">
      <c r="D2695" s="42" cm="1">
        <f t="array" aca="1" ref="D2695" ca="1">+price2</f>
        <v>0</v>
      </c>
    </row>
    <row r="2696" spans="4:4" x14ac:dyDescent="0.2">
      <c r="D2696" s="42" cm="1">
        <f t="array" aca="1" ref="D2696" ca="1">+price2</f>
        <v>0</v>
      </c>
    </row>
    <row r="2697" spans="4:4" x14ac:dyDescent="0.2">
      <c r="D2697" s="42" cm="1">
        <f t="array" aca="1" ref="D2697" ca="1">+price2</f>
        <v>0</v>
      </c>
    </row>
    <row r="2698" spans="4:4" x14ac:dyDescent="0.2">
      <c r="D2698" s="42" cm="1">
        <f t="array" aca="1" ref="D2698" ca="1">+price2</f>
        <v>0</v>
      </c>
    </row>
    <row r="2699" spans="4:4" x14ac:dyDescent="0.2">
      <c r="D2699" s="42" cm="1">
        <f t="array" aca="1" ref="D2699" ca="1">+price2</f>
        <v>0</v>
      </c>
    </row>
    <row r="2700" spans="4:4" x14ac:dyDescent="0.2">
      <c r="D2700" s="42" cm="1">
        <f t="array" aca="1" ref="D2700" ca="1">+price2</f>
        <v>0</v>
      </c>
    </row>
    <row r="2701" spans="4:4" x14ac:dyDescent="0.2">
      <c r="D2701" s="42" cm="1">
        <f t="array" aca="1" ref="D2701" ca="1">+price2</f>
        <v>0</v>
      </c>
    </row>
    <row r="2702" spans="4:4" x14ac:dyDescent="0.2">
      <c r="D2702" s="42" cm="1">
        <f t="array" aca="1" ref="D2702" ca="1">+price2</f>
        <v>0</v>
      </c>
    </row>
    <row r="2703" spans="4:4" x14ac:dyDescent="0.2">
      <c r="D2703" s="42" cm="1">
        <f t="array" aca="1" ref="D2703" ca="1">+price2</f>
        <v>0</v>
      </c>
    </row>
    <row r="2704" spans="4:4" x14ac:dyDescent="0.2">
      <c r="D2704" s="42" cm="1">
        <f t="array" aca="1" ref="D2704" ca="1">+price2</f>
        <v>0</v>
      </c>
    </row>
    <row r="2705" spans="4:4" x14ac:dyDescent="0.2">
      <c r="D2705" s="42" cm="1">
        <f t="array" aca="1" ref="D2705" ca="1">+price2</f>
        <v>0</v>
      </c>
    </row>
    <row r="2706" spans="4:4" x14ac:dyDescent="0.2">
      <c r="D2706" s="42" cm="1">
        <f t="array" aca="1" ref="D2706" ca="1">+price2</f>
        <v>0</v>
      </c>
    </row>
    <row r="2707" spans="4:4" x14ac:dyDescent="0.2">
      <c r="D2707" s="42" cm="1">
        <f t="array" aca="1" ref="D2707" ca="1">+price2</f>
        <v>0</v>
      </c>
    </row>
    <row r="2708" spans="4:4" x14ac:dyDescent="0.2">
      <c r="D2708" s="42" cm="1">
        <f t="array" aca="1" ref="D2708" ca="1">+price2</f>
        <v>0</v>
      </c>
    </row>
    <row r="2709" spans="4:4" x14ac:dyDescent="0.2">
      <c r="D2709" s="42" cm="1">
        <f t="array" aca="1" ref="D2709" ca="1">+price2</f>
        <v>0</v>
      </c>
    </row>
    <row r="2710" spans="4:4" x14ac:dyDescent="0.2">
      <c r="D2710" s="42" cm="1">
        <f t="array" aca="1" ref="D2710" ca="1">+price2</f>
        <v>0</v>
      </c>
    </row>
    <row r="2711" spans="4:4" x14ac:dyDescent="0.2">
      <c r="D2711" s="42" cm="1">
        <f t="array" aca="1" ref="D2711" ca="1">+price2</f>
        <v>0</v>
      </c>
    </row>
    <row r="2712" spans="4:4" x14ac:dyDescent="0.2">
      <c r="D2712" s="42" cm="1">
        <f t="array" aca="1" ref="D2712" ca="1">+price2</f>
        <v>0</v>
      </c>
    </row>
    <row r="2713" spans="4:4" x14ac:dyDescent="0.2">
      <c r="D2713" s="42" cm="1">
        <f t="array" aca="1" ref="D2713" ca="1">+price2</f>
        <v>0</v>
      </c>
    </row>
    <row r="2714" spans="4:4" x14ac:dyDescent="0.2">
      <c r="D2714" s="42" cm="1">
        <f t="array" aca="1" ref="D2714" ca="1">+price2</f>
        <v>0</v>
      </c>
    </row>
    <row r="2715" spans="4:4" x14ac:dyDescent="0.2">
      <c r="D2715" s="42" cm="1">
        <f t="array" aca="1" ref="D2715" ca="1">+price2</f>
        <v>0</v>
      </c>
    </row>
    <row r="2716" spans="4:4" x14ac:dyDescent="0.2">
      <c r="D2716" s="42" cm="1">
        <f t="array" aca="1" ref="D2716" ca="1">+price2</f>
        <v>0</v>
      </c>
    </row>
    <row r="2717" spans="4:4" x14ac:dyDescent="0.2">
      <c r="D2717" s="42" cm="1">
        <f t="array" aca="1" ref="D2717" ca="1">+price2</f>
        <v>0</v>
      </c>
    </row>
    <row r="2718" spans="4:4" x14ac:dyDescent="0.2">
      <c r="D2718" s="42" cm="1">
        <f t="array" aca="1" ref="D2718" ca="1">+price2</f>
        <v>0</v>
      </c>
    </row>
    <row r="2719" spans="4:4" x14ac:dyDescent="0.2">
      <c r="D2719" s="42" cm="1">
        <f t="array" aca="1" ref="D2719" ca="1">+price2</f>
        <v>0</v>
      </c>
    </row>
    <row r="2720" spans="4:4" x14ac:dyDescent="0.2">
      <c r="D2720" s="42" cm="1">
        <f t="array" aca="1" ref="D2720" ca="1">+price2</f>
        <v>0</v>
      </c>
    </row>
    <row r="2721" spans="4:4" x14ac:dyDescent="0.2">
      <c r="D2721" s="42" cm="1">
        <f t="array" aca="1" ref="D2721" ca="1">+price2</f>
        <v>0</v>
      </c>
    </row>
    <row r="2722" spans="4:4" x14ac:dyDescent="0.2">
      <c r="D2722" s="42" cm="1">
        <f t="array" aca="1" ref="D2722" ca="1">+price2</f>
        <v>0</v>
      </c>
    </row>
    <row r="2723" spans="4:4" x14ac:dyDescent="0.2">
      <c r="D2723" s="42" cm="1">
        <f t="array" aca="1" ref="D2723" ca="1">+price2</f>
        <v>0</v>
      </c>
    </row>
    <row r="2724" spans="4:4" x14ac:dyDescent="0.2">
      <c r="D2724" s="42" cm="1">
        <f t="array" aca="1" ref="D2724" ca="1">+price2</f>
        <v>0</v>
      </c>
    </row>
    <row r="2725" spans="4:4" x14ac:dyDescent="0.2">
      <c r="D2725" s="42" cm="1">
        <f t="array" aca="1" ref="D2725" ca="1">+price2</f>
        <v>0</v>
      </c>
    </row>
    <row r="2726" spans="4:4" x14ac:dyDescent="0.2">
      <c r="D2726" s="42" cm="1">
        <f t="array" aca="1" ref="D2726" ca="1">+price2</f>
        <v>0</v>
      </c>
    </row>
    <row r="2727" spans="4:4" x14ac:dyDescent="0.2">
      <c r="D2727" s="42" cm="1">
        <f t="array" aca="1" ref="D2727" ca="1">+price2</f>
        <v>0</v>
      </c>
    </row>
    <row r="2728" spans="4:4" x14ac:dyDescent="0.2">
      <c r="D2728" s="42" cm="1">
        <f t="array" aca="1" ref="D2728" ca="1">+price2</f>
        <v>0</v>
      </c>
    </row>
    <row r="2729" spans="4:4" x14ac:dyDescent="0.2">
      <c r="D2729" s="42" cm="1">
        <f t="array" aca="1" ref="D2729" ca="1">+price2</f>
        <v>0</v>
      </c>
    </row>
    <row r="2730" spans="4:4" x14ac:dyDescent="0.2">
      <c r="D2730" s="42" cm="1">
        <f t="array" aca="1" ref="D2730" ca="1">+price2</f>
        <v>0</v>
      </c>
    </row>
    <row r="2731" spans="4:4" x14ac:dyDescent="0.2">
      <c r="D2731" s="42" cm="1">
        <f t="array" aca="1" ref="D2731" ca="1">+price2</f>
        <v>0</v>
      </c>
    </row>
    <row r="2732" spans="4:4" x14ac:dyDescent="0.2">
      <c r="D2732" s="42" cm="1">
        <f t="array" aca="1" ref="D2732" ca="1">+price2</f>
        <v>0</v>
      </c>
    </row>
    <row r="2733" spans="4:4" x14ac:dyDescent="0.2">
      <c r="D2733" s="42" cm="1">
        <f t="array" aca="1" ref="D2733" ca="1">+price2</f>
        <v>0</v>
      </c>
    </row>
    <row r="2734" spans="4:4" x14ac:dyDescent="0.2">
      <c r="D2734" s="42" cm="1">
        <f t="array" aca="1" ref="D2734" ca="1">+price2</f>
        <v>0</v>
      </c>
    </row>
    <row r="2735" spans="4:4" x14ac:dyDescent="0.2">
      <c r="D2735" s="42" cm="1">
        <f t="array" aca="1" ref="D2735" ca="1">+price2</f>
        <v>0</v>
      </c>
    </row>
    <row r="2736" spans="4:4" x14ac:dyDescent="0.2">
      <c r="D2736" s="42" cm="1">
        <f t="array" aca="1" ref="D2736" ca="1">+price2</f>
        <v>0</v>
      </c>
    </row>
    <row r="2737" spans="4:4" x14ac:dyDescent="0.2">
      <c r="D2737" s="42" cm="1">
        <f t="array" aca="1" ref="D2737" ca="1">+price2</f>
        <v>0</v>
      </c>
    </row>
    <row r="2738" spans="4:4" x14ac:dyDescent="0.2">
      <c r="D2738" s="42" cm="1">
        <f t="array" aca="1" ref="D2738" ca="1">+price2</f>
        <v>0</v>
      </c>
    </row>
    <row r="2739" spans="4:4" x14ac:dyDescent="0.2">
      <c r="D2739" s="42" cm="1">
        <f t="array" aca="1" ref="D2739" ca="1">+price2</f>
        <v>0</v>
      </c>
    </row>
    <row r="2740" spans="4:4" x14ac:dyDescent="0.2">
      <c r="D2740" s="42" cm="1">
        <f t="array" aca="1" ref="D2740" ca="1">+price2</f>
        <v>0</v>
      </c>
    </row>
    <row r="2741" spans="4:4" x14ac:dyDescent="0.2">
      <c r="D2741" s="42" cm="1">
        <f t="array" aca="1" ref="D2741" ca="1">+price2</f>
        <v>0</v>
      </c>
    </row>
    <row r="2742" spans="4:4" x14ac:dyDescent="0.2">
      <c r="D2742" s="42" cm="1">
        <f t="array" aca="1" ref="D2742" ca="1">+price2</f>
        <v>0</v>
      </c>
    </row>
    <row r="2743" spans="4:4" x14ac:dyDescent="0.2">
      <c r="D2743" s="42" cm="1">
        <f t="array" aca="1" ref="D2743" ca="1">+price2</f>
        <v>0</v>
      </c>
    </row>
    <row r="2744" spans="4:4" x14ac:dyDescent="0.2">
      <c r="D2744" s="42" cm="1">
        <f t="array" aca="1" ref="D2744" ca="1">+price2</f>
        <v>0</v>
      </c>
    </row>
    <row r="2745" spans="4:4" x14ac:dyDescent="0.2">
      <c r="D2745" s="42" cm="1">
        <f t="array" aca="1" ref="D2745" ca="1">+price2</f>
        <v>0</v>
      </c>
    </row>
    <row r="2746" spans="4:4" x14ac:dyDescent="0.2">
      <c r="D2746" s="42" cm="1">
        <f t="array" aca="1" ref="D2746" ca="1">+price2</f>
        <v>0</v>
      </c>
    </row>
    <row r="2747" spans="4:4" x14ac:dyDescent="0.2">
      <c r="D2747" s="42" cm="1">
        <f t="array" aca="1" ref="D2747" ca="1">+price2</f>
        <v>0</v>
      </c>
    </row>
    <row r="2748" spans="4:4" x14ac:dyDescent="0.2">
      <c r="D2748" s="42" cm="1">
        <f t="array" aca="1" ref="D2748" ca="1">+price2</f>
        <v>0</v>
      </c>
    </row>
    <row r="2749" spans="4:4" x14ac:dyDescent="0.2">
      <c r="D2749" s="42" cm="1">
        <f t="array" aca="1" ref="D2749" ca="1">+price2</f>
        <v>0</v>
      </c>
    </row>
    <row r="2750" spans="4:4" x14ac:dyDescent="0.2">
      <c r="D2750" s="42" cm="1">
        <f t="array" aca="1" ref="D2750" ca="1">+price2</f>
        <v>0</v>
      </c>
    </row>
    <row r="2751" spans="4:4" x14ac:dyDescent="0.2">
      <c r="D2751" s="42" cm="1">
        <f t="array" aca="1" ref="D2751" ca="1">+price2</f>
        <v>0</v>
      </c>
    </row>
    <row r="2752" spans="4:4" x14ac:dyDescent="0.2">
      <c r="D2752" s="42" cm="1">
        <f t="array" aca="1" ref="D2752" ca="1">+price2</f>
        <v>0</v>
      </c>
    </row>
    <row r="2753" spans="4:4" x14ac:dyDescent="0.2">
      <c r="D2753" s="42" cm="1">
        <f t="array" aca="1" ref="D2753" ca="1">+price2</f>
        <v>0</v>
      </c>
    </row>
    <row r="2754" spans="4:4" x14ac:dyDescent="0.2">
      <c r="D2754" s="42" cm="1">
        <f t="array" aca="1" ref="D2754" ca="1">+price2</f>
        <v>0</v>
      </c>
    </row>
    <row r="2755" spans="4:4" x14ac:dyDescent="0.2">
      <c r="D2755" s="42" cm="1">
        <f t="array" aca="1" ref="D2755" ca="1">+price2</f>
        <v>0</v>
      </c>
    </row>
    <row r="2756" spans="4:4" x14ac:dyDescent="0.2">
      <c r="D2756" s="42" cm="1">
        <f t="array" aca="1" ref="D2756" ca="1">+price2</f>
        <v>0</v>
      </c>
    </row>
    <row r="2757" spans="4:4" x14ac:dyDescent="0.2">
      <c r="D2757" s="42" cm="1">
        <f t="array" aca="1" ref="D2757" ca="1">+price2</f>
        <v>0</v>
      </c>
    </row>
    <row r="2758" spans="4:4" x14ac:dyDescent="0.2">
      <c r="D2758" s="42" cm="1">
        <f t="array" aca="1" ref="D2758" ca="1">+price2</f>
        <v>0</v>
      </c>
    </row>
    <row r="2759" spans="4:4" x14ac:dyDescent="0.2">
      <c r="D2759" s="42" cm="1">
        <f t="array" aca="1" ref="D2759" ca="1">+price2</f>
        <v>0</v>
      </c>
    </row>
    <row r="2760" spans="4:4" x14ac:dyDescent="0.2">
      <c r="D2760" s="42" cm="1">
        <f t="array" aca="1" ref="D2760" ca="1">+price2</f>
        <v>0</v>
      </c>
    </row>
    <row r="2761" spans="4:4" x14ac:dyDescent="0.2">
      <c r="D2761" s="42" cm="1">
        <f t="array" aca="1" ref="D2761" ca="1">+price2</f>
        <v>0</v>
      </c>
    </row>
    <row r="2762" spans="4:4" x14ac:dyDescent="0.2">
      <c r="D2762" s="42" cm="1">
        <f t="array" aca="1" ref="D2762" ca="1">+price2</f>
        <v>0</v>
      </c>
    </row>
    <row r="2763" spans="4:4" x14ac:dyDescent="0.2">
      <c r="D2763" s="42" cm="1">
        <f t="array" aca="1" ref="D2763" ca="1">+price2</f>
        <v>0</v>
      </c>
    </row>
    <row r="2764" spans="4:4" x14ac:dyDescent="0.2">
      <c r="D2764" s="42" cm="1">
        <f t="array" aca="1" ref="D2764" ca="1">+price2</f>
        <v>0</v>
      </c>
    </row>
    <row r="2765" spans="4:4" x14ac:dyDescent="0.2">
      <c r="D2765" s="42" cm="1">
        <f t="array" aca="1" ref="D2765" ca="1">+price2</f>
        <v>0</v>
      </c>
    </row>
    <row r="2766" spans="4:4" x14ac:dyDescent="0.2">
      <c r="D2766" s="42" cm="1">
        <f t="array" aca="1" ref="D2766" ca="1">+price2</f>
        <v>0</v>
      </c>
    </row>
    <row r="2767" spans="4:4" x14ac:dyDescent="0.2">
      <c r="D2767" s="42" cm="1">
        <f t="array" aca="1" ref="D2767" ca="1">+price2</f>
        <v>0</v>
      </c>
    </row>
    <row r="2768" spans="4:4" x14ac:dyDescent="0.2">
      <c r="D2768" s="42" cm="1">
        <f t="array" aca="1" ref="D2768" ca="1">+price2</f>
        <v>0</v>
      </c>
    </row>
    <row r="2769" spans="4:4" x14ac:dyDescent="0.2">
      <c r="D2769" s="42" cm="1">
        <f t="array" aca="1" ref="D2769" ca="1">+price2</f>
        <v>0</v>
      </c>
    </row>
    <row r="2770" spans="4:4" x14ac:dyDescent="0.2">
      <c r="D2770" s="42" cm="1">
        <f t="array" aca="1" ref="D2770" ca="1">+price2</f>
        <v>0</v>
      </c>
    </row>
    <row r="2771" spans="4:4" x14ac:dyDescent="0.2">
      <c r="D2771" s="42" cm="1">
        <f t="array" aca="1" ref="D2771" ca="1">+price2</f>
        <v>0</v>
      </c>
    </row>
    <row r="2772" spans="4:4" x14ac:dyDescent="0.2">
      <c r="D2772" s="42" cm="1">
        <f t="array" aca="1" ref="D2772" ca="1">+price2</f>
        <v>0</v>
      </c>
    </row>
    <row r="2773" spans="4:4" x14ac:dyDescent="0.2">
      <c r="D2773" s="42" cm="1">
        <f t="array" aca="1" ref="D2773" ca="1">+price2</f>
        <v>0</v>
      </c>
    </row>
    <row r="2774" spans="4:4" x14ac:dyDescent="0.2">
      <c r="D2774" s="42" cm="1">
        <f t="array" aca="1" ref="D2774" ca="1">+price2</f>
        <v>0</v>
      </c>
    </row>
    <row r="2775" spans="4:4" x14ac:dyDescent="0.2">
      <c r="D2775" s="42" cm="1">
        <f t="array" aca="1" ref="D2775" ca="1">+price2</f>
        <v>0</v>
      </c>
    </row>
    <row r="2776" spans="4:4" x14ac:dyDescent="0.2">
      <c r="D2776" s="42" cm="1">
        <f t="array" aca="1" ref="D2776" ca="1">+price2</f>
        <v>0</v>
      </c>
    </row>
    <row r="2777" spans="4:4" x14ac:dyDescent="0.2">
      <c r="D2777" s="42" cm="1">
        <f t="array" aca="1" ref="D2777" ca="1">+price2</f>
        <v>0</v>
      </c>
    </row>
    <row r="2778" spans="4:4" x14ac:dyDescent="0.2">
      <c r="D2778" s="42" cm="1">
        <f t="array" aca="1" ref="D2778" ca="1">+price2</f>
        <v>0</v>
      </c>
    </row>
    <row r="2779" spans="4:4" x14ac:dyDescent="0.2">
      <c r="D2779" s="42" cm="1">
        <f t="array" aca="1" ref="D2779" ca="1">+price2</f>
        <v>0</v>
      </c>
    </row>
    <row r="2780" spans="4:4" x14ac:dyDescent="0.2">
      <c r="D2780" s="42" cm="1">
        <f t="array" aca="1" ref="D2780" ca="1">+price2</f>
        <v>0</v>
      </c>
    </row>
    <row r="2781" spans="4:4" x14ac:dyDescent="0.2">
      <c r="D2781" s="42" cm="1">
        <f t="array" aca="1" ref="D2781" ca="1">+price2</f>
        <v>0</v>
      </c>
    </row>
    <row r="2782" spans="4:4" x14ac:dyDescent="0.2">
      <c r="D2782" s="42" cm="1">
        <f t="array" aca="1" ref="D2782" ca="1">+price2</f>
        <v>0</v>
      </c>
    </row>
    <row r="2783" spans="4:4" x14ac:dyDescent="0.2">
      <c r="D2783" s="42" cm="1">
        <f t="array" aca="1" ref="D2783" ca="1">+price2</f>
        <v>0</v>
      </c>
    </row>
    <row r="2784" spans="4:4" x14ac:dyDescent="0.2">
      <c r="D2784" s="42" cm="1">
        <f t="array" aca="1" ref="D2784" ca="1">+price2</f>
        <v>0</v>
      </c>
    </row>
    <row r="2785" spans="4:4" x14ac:dyDescent="0.2">
      <c r="D2785" s="42" cm="1">
        <f t="array" aca="1" ref="D2785" ca="1">+price2</f>
        <v>0</v>
      </c>
    </row>
    <row r="2786" spans="4:4" x14ac:dyDescent="0.2">
      <c r="D2786" s="42" cm="1">
        <f t="array" aca="1" ref="D2786" ca="1">+price2</f>
        <v>0</v>
      </c>
    </row>
    <row r="2787" spans="4:4" x14ac:dyDescent="0.2">
      <c r="D2787" s="42" cm="1">
        <f t="array" aca="1" ref="D2787" ca="1">+price2</f>
        <v>0</v>
      </c>
    </row>
    <row r="2788" spans="4:4" x14ac:dyDescent="0.2">
      <c r="D2788" s="42" cm="1">
        <f t="array" aca="1" ref="D2788" ca="1">+price2</f>
        <v>0</v>
      </c>
    </row>
    <row r="2789" spans="4:4" x14ac:dyDescent="0.2">
      <c r="D2789" s="42" cm="1">
        <f t="array" aca="1" ref="D2789" ca="1">+price2</f>
        <v>0</v>
      </c>
    </row>
    <row r="2790" spans="4:4" x14ac:dyDescent="0.2">
      <c r="D2790" s="42" cm="1">
        <f t="array" aca="1" ref="D2790" ca="1">+price2</f>
        <v>0</v>
      </c>
    </row>
    <row r="2791" spans="4:4" x14ac:dyDescent="0.2">
      <c r="D2791" s="42" cm="1">
        <f t="array" aca="1" ref="D2791" ca="1">+price2</f>
        <v>0</v>
      </c>
    </row>
    <row r="2792" spans="4:4" x14ac:dyDescent="0.2">
      <c r="D2792" s="42" cm="1">
        <f t="array" aca="1" ref="D2792" ca="1">+price2</f>
        <v>0</v>
      </c>
    </row>
    <row r="2793" spans="4:4" x14ac:dyDescent="0.2">
      <c r="D2793" s="42" cm="1">
        <f t="array" aca="1" ref="D2793" ca="1">+price2</f>
        <v>0</v>
      </c>
    </row>
    <row r="2794" spans="4:4" x14ac:dyDescent="0.2">
      <c r="D2794" s="42" cm="1">
        <f t="array" aca="1" ref="D2794" ca="1">+price2</f>
        <v>0</v>
      </c>
    </row>
    <row r="2795" spans="4:4" x14ac:dyDescent="0.2">
      <c r="D2795" s="42" cm="1">
        <f t="array" aca="1" ref="D2795" ca="1">+price2</f>
        <v>0</v>
      </c>
    </row>
    <row r="2796" spans="4:4" x14ac:dyDescent="0.2">
      <c r="D2796" s="42" cm="1">
        <f t="array" aca="1" ref="D2796" ca="1">+price2</f>
        <v>0</v>
      </c>
    </row>
    <row r="2797" spans="4:4" x14ac:dyDescent="0.2">
      <c r="D2797" s="42" cm="1">
        <f t="array" aca="1" ref="D2797" ca="1">+price2</f>
        <v>0</v>
      </c>
    </row>
    <row r="2798" spans="4:4" x14ac:dyDescent="0.2">
      <c r="D2798" s="42" cm="1">
        <f t="array" aca="1" ref="D2798" ca="1">+price2</f>
        <v>0</v>
      </c>
    </row>
    <row r="2799" spans="4:4" x14ac:dyDescent="0.2">
      <c r="D2799" s="42" cm="1">
        <f t="array" aca="1" ref="D2799" ca="1">+price2</f>
        <v>0</v>
      </c>
    </row>
    <row r="2800" spans="4:4" x14ac:dyDescent="0.2">
      <c r="D2800" s="42" cm="1">
        <f t="array" aca="1" ref="D2800" ca="1">+price2</f>
        <v>0</v>
      </c>
    </row>
    <row r="2801" spans="4:4" x14ac:dyDescent="0.2">
      <c r="D2801" s="42" cm="1">
        <f t="array" aca="1" ref="D2801" ca="1">+price2</f>
        <v>0</v>
      </c>
    </row>
    <row r="2802" spans="4:4" x14ac:dyDescent="0.2">
      <c r="D2802" s="42" cm="1">
        <f t="array" aca="1" ref="D2802" ca="1">+price2</f>
        <v>0</v>
      </c>
    </row>
    <row r="2803" spans="4:4" x14ac:dyDescent="0.2">
      <c r="D2803" s="42" cm="1">
        <f t="array" aca="1" ref="D2803" ca="1">+price2</f>
        <v>0</v>
      </c>
    </row>
    <row r="2804" spans="4:4" x14ac:dyDescent="0.2">
      <c r="D2804" s="42" cm="1">
        <f t="array" aca="1" ref="D2804" ca="1">+price2</f>
        <v>0</v>
      </c>
    </row>
    <row r="2805" spans="4:4" x14ac:dyDescent="0.2">
      <c r="D2805" s="42" cm="1">
        <f t="array" aca="1" ref="D2805" ca="1">+price2</f>
        <v>0</v>
      </c>
    </row>
    <row r="2806" spans="4:4" x14ac:dyDescent="0.2">
      <c r="D2806" s="42" cm="1">
        <f t="array" aca="1" ref="D2806" ca="1">+price2</f>
        <v>0</v>
      </c>
    </row>
    <row r="2807" spans="4:4" x14ac:dyDescent="0.2">
      <c r="D2807" s="42" cm="1">
        <f t="array" aca="1" ref="D2807" ca="1">+price2</f>
        <v>0</v>
      </c>
    </row>
    <row r="2808" spans="4:4" x14ac:dyDescent="0.2">
      <c r="D2808" s="42" cm="1">
        <f t="array" aca="1" ref="D2808" ca="1">+price2</f>
        <v>0</v>
      </c>
    </row>
    <row r="2809" spans="4:4" x14ac:dyDescent="0.2">
      <c r="D2809" s="42" cm="1">
        <f t="array" aca="1" ref="D2809" ca="1">+price2</f>
        <v>0</v>
      </c>
    </row>
    <row r="2810" spans="4:4" x14ac:dyDescent="0.2">
      <c r="D2810" s="42" cm="1">
        <f t="array" aca="1" ref="D2810" ca="1">+price2</f>
        <v>0</v>
      </c>
    </row>
    <row r="2811" spans="4:4" x14ac:dyDescent="0.2">
      <c r="D2811" s="42" cm="1">
        <f t="array" aca="1" ref="D2811" ca="1">+price2</f>
        <v>0</v>
      </c>
    </row>
    <row r="2812" spans="4:4" x14ac:dyDescent="0.2">
      <c r="D2812" s="42" cm="1">
        <f t="array" aca="1" ref="D2812" ca="1">+price2</f>
        <v>0</v>
      </c>
    </row>
    <row r="2813" spans="4:4" x14ac:dyDescent="0.2">
      <c r="D2813" s="42" cm="1">
        <f t="array" aca="1" ref="D2813" ca="1">+price2</f>
        <v>0</v>
      </c>
    </row>
    <row r="2814" spans="4:4" x14ac:dyDescent="0.2">
      <c r="D2814" s="42" cm="1">
        <f t="array" aca="1" ref="D2814" ca="1">+price2</f>
        <v>0</v>
      </c>
    </row>
    <row r="2815" spans="4:4" x14ac:dyDescent="0.2">
      <c r="D2815" s="42" cm="1">
        <f t="array" aca="1" ref="D2815" ca="1">+price2</f>
        <v>0</v>
      </c>
    </row>
    <row r="2816" spans="4:4" x14ac:dyDescent="0.2">
      <c r="D2816" s="42" cm="1">
        <f t="array" aca="1" ref="D2816" ca="1">+price2</f>
        <v>0</v>
      </c>
    </row>
    <row r="2817" spans="4:4" x14ac:dyDescent="0.2">
      <c r="D2817" s="42" cm="1">
        <f t="array" aca="1" ref="D2817" ca="1">+price2</f>
        <v>0</v>
      </c>
    </row>
    <row r="2818" spans="4:4" x14ac:dyDescent="0.2">
      <c r="D2818" s="42" cm="1">
        <f t="array" aca="1" ref="D2818" ca="1">+price2</f>
        <v>0</v>
      </c>
    </row>
    <row r="2819" spans="4:4" x14ac:dyDescent="0.2">
      <c r="D2819" s="42" cm="1">
        <f t="array" aca="1" ref="D2819" ca="1">+price2</f>
        <v>0</v>
      </c>
    </row>
    <row r="2820" spans="4:4" x14ac:dyDescent="0.2">
      <c r="D2820" s="42" cm="1">
        <f t="array" aca="1" ref="D2820" ca="1">+price2</f>
        <v>0</v>
      </c>
    </row>
    <row r="2821" spans="4:4" x14ac:dyDescent="0.2">
      <c r="D2821" s="42" cm="1">
        <f t="array" aca="1" ref="D2821" ca="1">+price2</f>
        <v>0</v>
      </c>
    </row>
    <row r="2822" spans="4:4" x14ac:dyDescent="0.2">
      <c r="D2822" s="42" cm="1">
        <f t="array" aca="1" ref="D2822" ca="1">+price2</f>
        <v>0</v>
      </c>
    </row>
    <row r="2823" spans="4:4" x14ac:dyDescent="0.2">
      <c r="D2823" s="42" cm="1">
        <f t="array" aca="1" ref="D2823" ca="1">+price2</f>
        <v>0</v>
      </c>
    </row>
    <row r="2824" spans="4:4" x14ac:dyDescent="0.2">
      <c r="D2824" s="42" cm="1">
        <f t="array" aca="1" ref="D2824" ca="1">+price2</f>
        <v>0</v>
      </c>
    </row>
    <row r="2825" spans="4:4" x14ac:dyDescent="0.2">
      <c r="D2825" s="42" cm="1">
        <f t="array" aca="1" ref="D2825" ca="1">+price2</f>
        <v>0</v>
      </c>
    </row>
    <row r="2826" spans="4:4" x14ac:dyDescent="0.2">
      <c r="D2826" s="42" cm="1">
        <f t="array" aca="1" ref="D2826" ca="1">+price2</f>
        <v>0</v>
      </c>
    </row>
    <row r="2827" spans="4:4" x14ac:dyDescent="0.2">
      <c r="D2827" s="42" cm="1">
        <f t="array" aca="1" ref="D2827" ca="1">+price2</f>
        <v>0</v>
      </c>
    </row>
    <row r="2828" spans="4:4" x14ac:dyDescent="0.2">
      <c r="D2828" s="42" cm="1">
        <f t="array" aca="1" ref="D2828" ca="1">+price2</f>
        <v>0</v>
      </c>
    </row>
    <row r="2829" spans="4:4" x14ac:dyDescent="0.2">
      <c r="D2829" s="42" cm="1">
        <f t="array" aca="1" ref="D2829" ca="1">+price2</f>
        <v>0</v>
      </c>
    </row>
    <row r="2830" spans="4:4" x14ac:dyDescent="0.2">
      <c r="D2830" s="42" cm="1">
        <f t="array" aca="1" ref="D2830" ca="1">+price2</f>
        <v>0</v>
      </c>
    </row>
    <row r="2831" spans="4:4" x14ac:dyDescent="0.2">
      <c r="D2831" s="42" cm="1">
        <f t="array" aca="1" ref="D2831" ca="1">+price2</f>
        <v>0</v>
      </c>
    </row>
    <row r="2832" spans="4:4" x14ac:dyDescent="0.2">
      <c r="D2832" s="42" cm="1">
        <f t="array" aca="1" ref="D2832" ca="1">+price2</f>
        <v>0</v>
      </c>
    </row>
    <row r="2833" spans="4:4" x14ac:dyDescent="0.2">
      <c r="D2833" s="42" cm="1">
        <f t="array" aca="1" ref="D2833" ca="1">+price2</f>
        <v>0</v>
      </c>
    </row>
    <row r="2834" spans="4:4" x14ac:dyDescent="0.2">
      <c r="D2834" s="42" cm="1">
        <f t="array" aca="1" ref="D2834" ca="1">+price2</f>
        <v>0</v>
      </c>
    </row>
    <row r="2835" spans="4:4" x14ac:dyDescent="0.2">
      <c r="D2835" s="42" cm="1">
        <f t="array" aca="1" ref="D2835" ca="1">+price2</f>
        <v>0</v>
      </c>
    </row>
    <row r="2836" spans="4:4" x14ac:dyDescent="0.2">
      <c r="D2836" s="42" cm="1">
        <f t="array" aca="1" ref="D2836" ca="1">+price2</f>
        <v>0</v>
      </c>
    </row>
    <row r="2837" spans="4:4" x14ac:dyDescent="0.2">
      <c r="D2837" s="42" cm="1">
        <f t="array" aca="1" ref="D2837" ca="1">+price2</f>
        <v>0</v>
      </c>
    </row>
    <row r="2838" spans="4:4" x14ac:dyDescent="0.2">
      <c r="D2838" s="42" cm="1">
        <f t="array" aca="1" ref="D2838" ca="1">+price2</f>
        <v>0</v>
      </c>
    </row>
    <row r="2839" spans="4:4" x14ac:dyDescent="0.2">
      <c r="D2839" s="42" cm="1">
        <f t="array" aca="1" ref="D2839" ca="1">+price2</f>
        <v>0</v>
      </c>
    </row>
    <row r="2840" spans="4:4" x14ac:dyDescent="0.2">
      <c r="D2840" s="42" cm="1">
        <f t="array" aca="1" ref="D2840" ca="1">+price2</f>
        <v>0</v>
      </c>
    </row>
    <row r="2841" spans="4:4" x14ac:dyDescent="0.2">
      <c r="D2841" s="42" cm="1">
        <f t="array" aca="1" ref="D2841" ca="1">+price2</f>
        <v>0</v>
      </c>
    </row>
    <row r="2842" spans="4:4" x14ac:dyDescent="0.2">
      <c r="D2842" s="42" cm="1">
        <f t="array" aca="1" ref="D2842" ca="1">+price2</f>
        <v>0</v>
      </c>
    </row>
    <row r="2843" spans="4:4" x14ac:dyDescent="0.2">
      <c r="D2843" s="42" cm="1">
        <f t="array" aca="1" ref="D2843" ca="1">+price2</f>
        <v>0</v>
      </c>
    </row>
    <row r="2844" spans="4:4" x14ac:dyDescent="0.2">
      <c r="D2844" s="42" cm="1">
        <f t="array" aca="1" ref="D2844" ca="1">+price2</f>
        <v>0</v>
      </c>
    </row>
    <row r="2845" spans="4:4" x14ac:dyDescent="0.2">
      <c r="D2845" s="42" cm="1">
        <f t="array" aca="1" ref="D2845" ca="1">+price2</f>
        <v>0</v>
      </c>
    </row>
    <row r="2846" spans="4:4" x14ac:dyDescent="0.2">
      <c r="D2846" s="42" cm="1">
        <f t="array" aca="1" ref="D2846" ca="1">+price2</f>
        <v>0</v>
      </c>
    </row>
    <row r="2847" spans="4:4" x14ac:dyDescent="0.2">
      <c r="D2847" s="42" cm="1">
        <f t="array" aca="1" ref="D2847" ca="1">+price2</f>
        <v>0</v>
      </c>
    </row>
    <row r="2848" spans="4:4" x14ac:dyDescent="0.2">
      <c r="D2848" s="42" cm="1">
        <f t="array" aca="1" ref="D2848" ca="1">+price2</f>
        <v>0</v>
      </c>
    </row>
    <row r="2849" spans="4:4" x14ac:dyDescent="0.2">
      <c r="D2849" s="42" cm="1">
        <f t="array" aca="1" ref="D2849" ca="1">+price2</f>
        <v>0</v>
      </c>
    </row>
    <row r="2850" spans="4:4" x14ac:dyDescent="0.2">
      <c r="D2850" s="42" cm="1">
        <f t="array" aca="1" ref="D2850" ca="1">+price2</f>
        <v>0</v>
      </c>
    </row>
    <row r="2851" spans="4:4" x14ac:dyDescent="0.2">
      <c r="D2851" s="42" cm="1">
        <f t="array" aca="1" ref="D2851" ca="1">+price2</f>
        <v>0</v>
      </c>
    </row>
    <row r="2852" spans="4:4" x14ac:dyDescent="0.2">
      <c r="D2852" s="42" cm="1">
        <f t="array" aca="1" ref="D2852" ca="1">+price2</f>
        <v>0</v>
      </c>
    </row>
    <row r="2853" spans="4:4" x14ac:dyDescent="0.2">
      <c r="D2853" s="42" cm="1">
        <f t="array" aca="1" ref="D2853" ca="1">+price2</f>
        <v>0</v>
      </c>
    </row>
    <row r="2854" spans="4:4" x14ac:dyDescent="0.2">
      <c r="D2854" s="42" cm="1">
        <f t="array" aca="1" ref="D2854" ca="1">+price2</f>
        <v>0</v>
      </c>
    </row>
    <row r="2855" spans="4:4" x14ac:dyDescent="0.2">
      <c r="D2855" s="42" cm="1">
        <f t="array" aca="1" ref="D2855" ca="1">+price2</f>
        <v>0</v>
      </c>
    </row>
    <row r="2856" spans="4:4" x14ac:dyDescent="0.2">
      <c r="D2856" s="42" cm="1">
        <f t="array" aca="1" ref="D2856" ca="1">+price2</f>
        <v>0</v>
      </c>
    </row>
    <row r="2857" spans="4:4" x14ac:dyDescent="0.2">
      <c r="D2857" s="42" cm="1">
        <f t="array" aca="1" ref="D2857" ca="1">+price2</f>
        <v>0</v>
      </c>
    </row>
    <row r="2858" spans="4:4" x14ac:dyDescent="0.2">
      <c r="D2858" s="42" cm="1">
        <f t="array" aca="1" ref="D2858" ca="1">+price2</f>
        <v>0</v>
      </c>
    </row>
    <row r="2859" spans="4:4" x14ac:dyDescent="0.2">
      <c r="D2859" s="42" cm="1">
        <f t="array" aca="1" ref="D2859" ca="1">+price2</f>
        <v>0</v>
      </c>
    </row>
    <row r="2860" spans="4:4" x14ac:dyDescent="0.2">
      <c r="D2860" s="42" cm="1">
        <f t="array" aca="1" ref="D2860" ca="1">+price2</f>
        <v>0</v>
      </c>
    </row>
    <row r="2861" spans="4:4" x14ac:dyDescent="0.2">
      <c r="D2861" s="42" cm="1">
        <f t="array" aca="1" ref="D2861" ca="1">+price2</f>
        <v>0</v>
      </c>
    </row>
    <row r="2862" spans="4:4" x14ac:dyDescent="0.2">
      <c r="D2862" s="42" cm="1">
        <f t="array" aca="1" ref="D2862" ca="1">+price2</f>
        <v>0</v>
      </c>
    </row>
    <row r="2863" spans="4:4" x14ac:dyDescent="0.2">
      <c r="D2863" s="42" cm="1">
        <f t="array" aca="1" ref="D2863" ca="1">+price2</f>
        <v>0</v>
      </c>
    </row>
    <row r="2864" spans="4:4" x14ac:dyDescent="0.2">
      <c r="D2864" s="42" cm="1">
        <f t="array" aca="1" ref="D2864" ca="1">+price2</f>
        <v>0</v>
      </c>
    </row>
    <row r="2865" spans="4:4" x14ac:dyDescent="0.2">
      <c r="D2865" s="42" cm="1">
        <f t="array" aca="1" ref="D2865" ca="1">+price2</f>
        <v>0</v>
      </c>
    </row>
    <row r="2866" spans="4:4" x14ac:dyDescent="0.2">
      <c r="D2866" s="42" cm="1">
        <f t="array" aca="1" ref="D2866" ca="1">+price2</f>
        <v>0</v>
      </c>
    </row>
    <row r="2867" spans="4:4" x14ac:dyDescent="0.2">
      <c r="D2867" s="42" cm="1">
        <f t="array" aca="1" ref="D2867" ca="1">+price2</f>
        <v>0</v>
      </c>
    </row>
    <row r="2868" spans="4:4" x14ac:dyDescent="0.2">
      <c r="D2868" s="42" cm="1">
        <f t="array" aca="1" ref="D2868" ca="1">+price2</f>
        <v>0</v>
      </c>
    </row>
    <row r="2869" spans="4:4" x14ac:dyDescent="0.2">
      <c r="D2869" s="42" cm="1">
        <f t="array" aca="1" ref="D2869" ca="1">+price2</f>
        <v>0</v>
      </c>
    </row>
    <row r="2870" spans="4:4" x14ac:dyDescent="0.2">
      <c r="D2870" s="42" cm="1">
        <f t="array" aca="1" ref="D2870" ca="1">+price2</f>
        <v>0</v>
      </c>
    </row>
    <row r="2871" spans="4:4" x14ac:dyDescent="0.2">
      <c r="D2871" s="42" cm="1">
        <f t="array" aca="1" ref="D2871" ca="1">+price2</f>
        <v>0</v>
      </c>
    </row>
    <row r="2872" spans="4:4" x14ac:dyDescent="0.2">
      <c r="D2872" s="42" cm="1">
        <f t="array" aca="1" ref="D2872" ca="1">+price2</f>
        <v>0</v>
      </c>
    </row>
    <row r="2873" spans="4:4" x14ac:dyDescent="0.2">
      <c r="D2873" s="42" cm="1">
        <f t="array" aca="1" ref="D2873" ca="1">+price2</f>
        <v>0</v>
      </c>
    </row>
    <row r="2874" spans="4:4" x14ac:dyDescent="0.2">
      <c r="D2874" s="42" cm="1">
        <f t="array" aca="1" ref="D2874" ca="1">+price2</f>
        <v>0</v>
      </c>
    </row>
    <row r="2875" spans="4:4" x14ac:dyDescent="0.2">
      <c r="D2875" s="42" cm="1">
        <f t="array" aca="1" ref="D2875" ca="1">+price2</f>
        <v>0</v>
      </c>
    </row>
    <row r="2876" spans="4:4" x14ac:dyDescent="0.2">
      <c r="D2876" s="42" cm="1">
        <f t="array" aca="1" ref="D2876" ca="1">+price2</f>
        <v>0</v>
      </c>
    </row>
    <row r="2877" spans="4:4" x14ac:dyDescent="0.2">
      <c r="D2877" s="42" cm="1">
        <f t="array" aca="1" ref="D2877" ca="1">+price2</f>
        <v>0</v>
      </c>
    </row>
    <row r="2878" spans="4:4" x14ac:dyDescent="0.2">
      <c r="D2878" s="42" cm="1">
        <f t="array" aca="1" ref="D2878" ca="1">+price2</f>
        <v>0</v>
      </c>
    </row>
    <row r="2879" spans="4:4" x14ac:dyDescent="0.2">
      <c r="D2879" s="42" cm="1">
        <f t="array" aca="1" ref="D2879" ca="1">+price2</f>
        <v>0</v>
      </c>
    </row>
    <row r="2880" spans="4:4" x14ac:dyDescent="0.2">
      <c r="D2880" s="42" cm="1">
        <f t="array" aca="1" ref="D2880" ca="1">+price2</f>
        <v>0</v>
      </c>
    </row>
    <row r="2881" spans="4:4" x14ac:dyDescent="0.2">
      <c r="D2881" s="42" cm="1">
        <f t="array" aca="1" ref="D2881" ca="1">+price2</f>
        <v>0</v>
      </c>
    </row>
    <row r="2882" spans="4:4" x14ac:dyDescent="0.2">
      <c r="D2882" s="42" cm="1">
        <f t="array" aca="1" ref="D2882" ca="1">+price2</f>
        <v>0</v>
      </c>
    </row>
    <row r="2883" spans="4:4" x14ac:dyDescent="0.2">
      <c r="D2883" s="42" cm="1">
        <f t="array" aca="1" ref="D2883" ca="1">+price2</f>
        <v>0</v>
      </c>
    </row>
    <row r="2884" spans="4:4" x14ac:dyDescent="0.2">
      <c r="D2884" s="42" cm="1">
        <f t="array" aca="1" ref="D2884" ca="1">+price2</f>
        <v>0</v>
      </c>
    </row>
    <row r="2885" spans="4:4" x14ac:dyDescent="0.2">
      <c r="D2885" s="42" cm="1">
        <f t="array" aca="1" ref="D2885" ca="1">+price2</f>
        <v>0</v>
      </c>
    </row>
    <row r="2886" spans="4:4" x14ac:dyDescent="0.2">
      <c r="D2886" s="42" cm="1">
        <f t="array" aca="1" ref="D2886" ca="1">+price2</f>
        <v>0</v>
      </c>
    </row>
    <row r="2887" spans="4:4" x14ac:dyDescent="0.2">
      <c r="D2887" s="42" cm="1">
        <f t="array" aca="1" ref="D2887" ca="1">+price2</f>
        <v>0</v>
      </c>
    </row>
    <row r="2888" spans="4:4" x14ac:dyDescent="0.2">
      <c r="D2888" s="42" cm="1">
        <f t="array" aca="1" ref="D2888" ca="1">+price2</f>
        <v>0</v>
      </c>
    </row>
    <row r="2889" spans="4:4" x14ac:dyDescent="0.2">
      <c r="D2889" s="42" cm="1">
        <f t="array" aca="1" ref="D2889" ca="1">+price2</f>
        <v>0</v>
      </c>
    </row>
    <row r="2890" spans="4:4" x14ac:dyDescent="0.2">
      <c r="D2890" s="42" cm="1">
        <f t="array" aca="1" ref="D2890" ca="1">+price2</f>
        <v>0</v>
      </c>
    </row>
    <row r="2891" spans="4:4" x14ac:dyDescent="0.2">
      <c r="D2891" s="42" cm="1">
        <f t="array" aca="1" ref="D2891" ca="1">+price2</f>
        <v>0</v>
      </c>
    </row>
    <row r="2892" spans="4:4" x14ac:dyDescent="0.2">
      <c r="D2892" s="42" cm="1">
        <f t="array" aca="1" ref="D2892" ca="1">+price2</f>
        <v>0</v>
      </c>
    </row>
    <row r="2893" spans="4:4" x14ac:dyDescent="0.2">
      <c r="D2893" s="42" cm="1">
        <f t="array" aca="1" ref="D2893" ca="1">+price2</f>
        <v>0</v>
      </c>
    </row>
    <row r="2894" spans="4:4" x14ac:dyDescent="0.2">
      <c r="D2894" s="42" cm="1">
        <f t="array" aca="1" ref="D2894" ca="1">+price2</f>
        <v>0</v>
      </c>
    </row>
    <row r="2895" spans="4:4" x14ac:dyDescent="0.2">
      <c r="D2895" s="42" cm="1">
        <f t="array" aca="1" ref="D2895" ca="1">+price2</f>
        <v>0</v>
      </c>
    </row>
    <row r="2896" spans="4:4" x14ac:dyDescent="0.2">
      <c r="D2896" s="42" cm="1">
        <f t="array" aca="1" ref="D2896" ca="1">+price2</f>
        <v>0</v>
      </c>
    </row>
    <row r="2897" spans="4:4" x14ac:dyDescent="0.2">
      <c r="D2897" s="42" cm="1">
        <f t="array" aca="1" ref="D2897" ca="1">+price2</f>
        <v>0</v>
      </c>
    </row>
    <row r="2898" spans="4:4" x14ac:dyDescent="0.2">
      <c r="D2898" s="42" cm="1">
        <f t="array" aca="1" ref="D2898" ca="1">+price2</f>
        <v>0</v>
      </c>
    </row>
    <row r="2899" spans="4:4" x14ac:dyDescent="0.2">
      <c r="D2899" s="42" cm="1">
        <f t="array" aca="1" ref="D2899" ca="1">+price2</f>
        <v>0</v>
      </c>
    </row>
    <row r="2900" spans="4:4" x14ac:dyDescent="0.2">
      <c r="D2900" s="42" cm="1">
        <f t="array" aca="1" ref="D2900" ca="1">+price2</f>
        <v>0</v>
      </c>
    </row>
    <row r="2901" spans="4:4" x14ac:dyDescent="0.2">
      <c r="D2901" s="42" cm="1">
        <f t="array" aca="1" ref="D2901" ca="1">+price2</f>
        <v>0</v>
      </c>
    </row>
    <row r="2902" spans="4:4" x14ac:dyDescent="0.2">
      <c r="D2902" s="42" cm="1">
        <f t="array" aca="1" ref="D2902" ca="1">+price2</f>
        <v>0</v>
      </c>
    </row>
    <row r="2903" spans="4:4" x14ac:dyDescent="0.2">
      <c r="D2903" s="42" cm="1">
        <f t="array" aca="1" ref="D2903" ca="1">+price2</f>
        <v>0</v>
      </c>
    </row>
    <row r="2904" spans="4:4" x14ac:dyDescent="0.2">
      <c r="D2904" s="42" cm="1">
        <f t="array" aca="1" ref="D2904" ca="1">+price2</f>
        <v>0</v>
      </c>
    </row>
    <row r="2905" spans="4:4" x14ac:dyDescent="0.2">
      <c r="D2905" s="42" cm="1">
        <f t="array" aca="1" ref="D2905" ca="1">+price2</f>
        <v>0</v>
      </c>
    </row>
    <row r="2906" spans="4:4" x14ac:dyDescent="0.2">
      <c r="D2906" s="42" cm="1">
        <f t="array" aca="1" ref="D2906" ca="1">+price2</f>
        <v>0</v>
      </c>
    </row>
    <row r="2907" spans="4:4" x14ac:dyDescent="0.2">
      <c r="D2907" s="42" cm="1">
        <f t="array" aca="1" ref="D2907" ca="1">+price2</f>
        <v>0</v>
      </c>
    </row>
    <row r="2908" spans="4:4" x14ac:dyDescent="0.2">
      <c r="D2908" s="42" cm="1">
        <f t="array" aca="1" ref="D2908" ca="1">+price2</f>
        <v>0</v>
      </c>
    </row>
    <row r="2909" spans="4:4" x14ac:dyDescent="0.2">
      <c r="D2909" s="42" cm="1">
        <f t="array" aca="1" ref="D2909" ca="1">+price2</f>
        <v>0</v>
      </c>
    </row>
    <row r="2910" spans="4:4" x14ac:dyDescent="0.2">
      <c r="D2910" s="42" cm="1">
        <f t="array" aca="1" ref="D2910" ca="1">+price2</f>
        <v>0</v>
      </c>
    </row>
    <row r="2911" spans="4:4" x14ac:dyDescent="0.2">
      <c r="D2911" s="42" cm="1">
        <f t="array" aca="1" ref="D2911" ca="1">+price2</f>
        <v>0</v>
      </c>
    </row>
    <row r="2912" spans="4:4" x14ac:dyDescent="0.2">
      <c r="D2912" s="42" cm="1">
        <f t="array" aca="1" ref="D2912" ca="1">+price2</f>
        <v>0</v>
      </c>
    </row>
    <row r="2913" spans="4:4" x14ac:dyDescent="0.2">
      <c r="D2913" s="42" cm="1">
        <f t="array" aca="1" ref="D2913" ca="1">+price2</f>
        <v>0</v>
      </c>
    </row>
    <row r="2914" spans="4:4" x14ac:dyDescent="0.2">
      <c r="D2914" s="42" cm="1">
        <f t="array" aca="1" ref="D2914" ca="1">+price2</f>
        <v>0</v>
      </c>
    </row>
    <row r="2915" spans="4:4" x14ac:dyDescent="0.2">
      <c r="D2915" s="42" cm="1">
        <f t="array" aca="1" ref="D2915" ca="1">+price2</f>
        <v>0</v>
      </c>
    </row>
    <row r="2916" spans="4:4" x14ac:dyDescent="0.2">
      <c r="D2916" s="42" cm="1">
        <f t="array" aca="1" ref="D2916" ca="1">+price2</f>
        <v>0</v>
      </c>
    </row>
    <row r="2917" spans="4:4" x14ac:dyDescent="0.2">
      <c r="D2917" s="42" cm="1">
        <f t="array" aca="1" ref="D2917" ca="1">+price2</f>
        <v>0</v>
      </c>
    </row>
    <row r="2918" spans="4:4" x14ac:dyDescent="0.2">
      <c r="D2918" s="42" cm="1">
        <f t="array" aca="1" ref="D2918" ca="1">+price2</f>
        <v>0</v>
      </c>
    </row>
    <row r="2919" spans="4:4" x14ac:dyDescent="0.2">
      <c r="D2919" s="42" cm="1">
        <f t="array" aca="1" ref="D2919" ca="1">+price2</f>
        <v>0</v>
      </c>
    </row>
    <row r="2920" spans="4:4" x14ac:dyDescent="0.2">
      <c r="D2920" s="42" cm="1">
        <f t="array" aca="1" ref="D2920" ca="1">+price2</f>
        <v>0</v>
      </c>
    </row>
    <row r="2921" spans="4:4" x14ac:dyDescent="0.2">
      <c r="D2921" s="42" cm="1">
        <f t="array" aca="1" ref="D2921" ca="1">+price2</f>
        <v>0</v>
      </c>
    </row>
    <row r="2922" spans="4:4" x14ac:dyDescent="0.2">
      <c r="D2922" s="42" cm="1">
        <f t="array" aca="1" ref="D2922" ca="1">+price2</f>
        <v>0</v>
      </c>
    </row>
    <row r="2923" spans="4:4" x14ac:dyDescent="0.2">
      <c r="D2923" s="42" cm="1">
        <f t="array" aca="1" ref="D2923" ca="1">+price2</f>
        <v>0</v>
      </c>
    </row>
    <row r="2924" spans="4:4" x14ac:dyDescent="0.2">
      <c r="D2924" s="42" cm="1">
        <f t="array" aca="1" ref="D2924" ca="1">+price2</f>
        <v>0</v>
      </c>
    </row>
    <row r="2925" spans="4:4" x14ac:dyDescent="0.2">
      <c r="D2925" s="42" cm="1">
        <f t="array" aca="1" ref="D2925" ca="1">+price2</f>
        <v>0</v>
      </c>
    </row>
    <row r="2926" spans="4:4" x14ac:dyDescent="0.2">
      <c r="D2926" s="42" cm="1">
        <f t="array" aca="1" ref="D2926" ca="1">+price2</f>
        <v>0</v>
      </c>
    </row>
    <row r="2927" spans="4:4" x14ac:dyDescent="0.2">
      <c r="D2927" s="42" cm="1">
        <f t="array" aca="1" ref="D2927" ca="1">+price2</f>
        <v>0</v>
      </c>
    </row>
    <row r="2928" spans="4:4" x14ac:dyDescent="0.2">
      <c r="D2928" s="42" cm="1">
        <f t="array" aca="1" ref="D2928" ca="1">+price2</f>
        <v>0</v>
      </c>
    </row>
    <row r="2929" spans="4:4" x14ac:dyDescent="0.2">
      <c r="D2929" s="42" cm="1">
        <f t="array" aca="1" ref="D2929" ca="1">+price2</f>
        <v>0</v>
      </c>
    </row>
    <row r="2930" spans="4:4" x14ac:dyDescent="0.2">
      <c r="D2930" s="42" cm="1">
        <f t="array" aca="1" ref="D2930" ca="1">+price2</f>
        <v>0</v>
      </c>
    </row>
    <row r="2931" spans="4:4" x14ac:dyDescent="0.2">
      <c r="D2931" s="42" cm="1">
        <f t="array" aca="1" ref="D2931" ca="1">+price2</f>
        <v>0</v>
      </c>
    </row>
    <row r="2932" spans="4:4" x14ac:dyDescent="0.2">
      <c r="D2932" s="42" cm="1">
        <f t="array" aca="1" ref="D2932" ca="1">+price2</f>
        <v>0</v>
      </c>
    </row>
    <row r="2933" spans="4:4" x14ac:dyDescent="0.2">
      <c r="D2933" s="42" cm="1">
        <f t="array" aca="1" ref="D2933" ca="1">+price2</f>
        <v>0</v>
      </c>
    </row>
    <row r="2934" spans="4:4" x14ac:dyDescent="0.2">
      <c r="D2934" s="42" cm="1">
        <f t="array" aca="1" ref="D2934" ca="1">+price2</f>
        <v>0</v>
      </c>
    </row>
    <row r="2935" spans="4:4" x14ac:dyDescent="0.2">
      <c r="D2935" s="42" cm="1">
        <f t="array" aca="1" ref="D2935" ca="1">+price2</f>
        <v>0</v>
      </c>
    </row>
    <row r="2936" spans="4:4" x14ac:dyDescent="0.2">
      <c r="D2936" s="42" cm="1">
        <f t="array" aca="1" ref="D2936" ca="1">+price2</f>
        <v>0</v>
      </c>
    </row>
    <row r="2937" spans="4:4" x14ac:dyDescent="0.2">
      <c r="D2937" s="42" cm="1">
        <f t="array" aca="1" ref="D2937" ca="1">+price2</f>
        <v>0</v>
      </c>
    </row>
    <row r="2938" spans="4:4" x14ac:dyDescent="0.2">
      <c r="D2938" s="42" cm="1">
        <f t="array" aca="1" ref="D2938" ca="1">+price2</f>
        <v>0</v>
      </c>
    </row>
    <row r="2939" spans="4:4" x14ac:dyDescent="0.2">
      <c r="D2939" s="42" cm="1">
        <f t="array" aca="1" ref="D2939" ca="1">+price2</f>
        <v>0</v>
      </c>
    </row>
    <row r="2940" spans="4:4" x14ac:dyDescent="0.2">
      <c r="D2940" s="42" cm="1">
        <f t="array" aca="1" ref="D2940" ca="1">+price2</f>
        <v>0</v>
      </c>
    </row>
    <row r="2941" spans="4:4" x14ac:dyDescent="0.2">
      <c r="D2941" s="42" cm="1">
        <f t="array" aca="1" ref="D2941" ca="1">+price2</f>
        <v>0</v>
      </c>
    </row>
    <row r="2942" spans="4:4" x14ac:dyDescent="0.2">
      <c r="D2942" s="42" cm="1">
        <f t="array" aca="1" ref="D2942" ca="1">+price2</f>
        <v>0</v>
      </c>
    </row>
    <row r="2943" spans="4:4" x14ac:dyDescent="0.2">
      <c r="D2943" s="42" cm="1">
        <f t="array" aca="1" ref="D2943" ca="1">+price2</f>
        <v>0</v>
      </c>
    </row>
    <row r="2944" spans="4:4" x14ac:dyDescent="0.2">
      <c r="D2944" s="42" cm="1">
        <f t="array" aca="1" ref="D2944" ca="1">+price2</f>
        <v>0</v>
      </c>
    </row>
    <row r="2945" spans="4:4" x14ac:dyDescent="0.2">
      <c r="D2945" s="42" cm="1">
        <f t="array" aca="1" ref="D2945" ca="1">+price2</f>
        <v>0</v>
      </c>
    </row>
    <row r="2946" spans="4:4" x14ac:dyDescent="0.2">
      <c r="D2946" s="42" cm="1">
        <f t="array" aca="1" ref="D2946" ca="1">+price2</f>
        <v>0</v>
      </c>
    </row>
    <row r="2947" spans="4:4" x14ac:dyDescent="0.2">
      <c r="D2947" s="42" cm="1">
        <f t="array" aca="1" ref="D2947" ca="1">+price2</f>
        <v>0</v>
      </c>
    </row>
    <row r="2948" spans="4:4" x14ac:dyDescent="0.2">
      <c r="D2948" s="42" cm="1">
        <f t="array" aca="1" ref="D2948" ca="1">+price2</f>
        <v>0</v>
      </c>
    </row>
    <row r="2949" spans="4:4" x14ac:dyDescent="0.2">
      <c r="D2949" s="42" cm="1">
        <f t="array" aca="1" ref="D2949" ca="1">+price2</f>
        <v>0</v>
      </c>
    </row>
    <row r="2950" spans="4:4" x14ac:dyDescent="0.2">
      <c r="D2950" s="42" cm="1">
        <f t="array" aca="1" ref="D2950" ca="1">+price2</f>
        <v>0</v>
      </c>
    </row>
    <row r="2951" spans="4:4" x14ac:dyDescent="0.2">
      <c r="D2951" s="42" cm="1">
        <f t="array" aca="1" ref="D2951" ca="1">+price2</f>
        <v>0</v>
      </c>
    </row>
    <row r="2952" spans="4:4" x14ac:dyDescent="0.2">
      <c r="D2952" s="42" cm="1">
        <f t="array" aca="1" ref="D2952" ca="1">+price2</f>
        <v>0</v>
      </c>
    </row>
    <row r="2953" spans="4:4" x14ac:dyDescent="0.2">
      <c r="D2953" s="42" cm="1">
        <f t="array" aca="1" ref="D2953" ca="1">+price2</f>
        <v>0</v>
      </c>
    </row>
    <row r="2954" spans="4:4" x14ac:dyDescent="0.2">
      <c r="D2954" s="42" cm="1">
        <f t="array" aca="1" ref="D2954" ca="1">+price2</f>
        <v>0</v>
      </c>
    </row>
    <row r="2955" spans="4:4" x14ac:dyDescent="0.2">
      <c r="D2955" s="42" cm="1">
        <f t="array" aca="1" ref="D2955" ca="1">+price2</f>
        <v>0</v>
      </c>
    </row>
    <row r="2956" spans="4:4" x14ac:dyDescent="0.2">
      <c r="D2956" s="42" cm="1">
        <f t="array" aca="1" ref="D2956" ca="1">+price2</f>
        <v>0</v>
      </c>
    </row>
    <row r="2957" spans="4:4" x14ac:dyDescent="0.2">
      <c r="D2957" s="42" cm="1">
        <f t="array" aca="1" ref="D2957" ca="1">+price2</f>
        <v>0</v>
      </c>
    </row>
    <row r="2958" spans="4:4" x14ac:dyDescent="0.2">
      <c r="D2958" s="42" cm="1">
        <f t="array" aca="1" ref="D2958" ca="1">+price2</f>
        <v>0</v>
      </c>
    </row>
    <row r="2959" spans="4:4" x14ac:dyDescent="0.2">
      <c r="D2959" s="42" cm="1">
        <f t="array" aca="1" ref="D2959" ca="1">+price2</f>
        <v>0</v>
      </c>
    </row>
    <row r="2960" spans="4:4" x14ac:dyDescent="0.2">
      <c r="D2960" s="42" cm="1">
        <f t="array" aca="1" ref="D2960" ca="1">+price2</f>
        <v>0</v>
      </c>
    </row>
    <row r="2961" spans="4:4" x14ac:dyDescent="0.2">
      <c r="D2961" s="42" cm="1">
        <f t="array" aca="1" ref="D2961" ca="1">+price2</f>
        <v>0</v>
      </c>
    </row>
    <row r="2962" spans="4:4" x14ac:dyDescent="0.2">
      <c r="D2962" s="42" cm="1">
        <f t="array" aca="1" ref="D2962" ca="1">+price2</f>
        <v>0</v>
      </c>
    </row>
    <row r="2963" spans="4:4" x14ac:dyDescent="0.2">
      <c r="D2963" s="42" cm="1">
        <f t="array" aca="1" ref="D2963" ca="1">+price2</f>
        <v>0</v>
      </c>
    </row>
    <row r="2964" spans="4:4" x14ac:dyDescent="0.2">
      <c r="D2964" s="42" cm="1">
        <f t="array" aca="1" ref="D2964" ca="1">+price2</f>
        <v>0</v>
      </c>
    </row>
    <row r="2965" spans="4:4" x14ac:dyDescent="0.2">
      <c r="D2965" s="42" cm="1">
        <f t="array" aca="1" ref="D2965" ca="1">+price2</f>
        <v>0</v>
      </c>
    </row>
    <row r="2966" spans="4:4" x14ac:dyDescent="0.2">
      <c r="D2966" s="42" cm="1">
        <f t="array" aca="1" ref="D2966" ca="1">+price2</f>
        <v>0</v>
      </c>
    </row>
    <row r="2967" spans="4:4" x14ac:dyDescent="0.2">
      <c r="D2967" s="42" cm="1">
        <f t="array" aca="1" ref="D2967" ca="1">+price2</f>
        <v>0</v>
      </c>
    </row>
    <row r="2968" spans="4:4" x14ac:dyDescent="0.2">
      <c r="D2968" s="42" cm="1">
        <f t="array" aca="1" ref="D2968" ca="1">+price2</f>
        <v>0</v>
      </c>
    </row>
    <row r="2969" spans="4:4" x14ac:dyDescent="0.2">
      <c r="D2969" s="42" cm="1">
        <f t="array" aca="1" ref="D2969" ca="1">+price2</f>
        <v>0</v>
      </c>
    </row>
    <row r="2970" spans="4:4" x14ac:dyDescent="0.2">
      <c r="D2970" s="42" cm="1">
        <f t="array" aca="1" ref="D2970" ca="1">+price2</f>
        <v>0</v>
      </c>
    </row>
    <row r="2971" spans="4:4" x14ac:dyDescent="0.2">
      <c r="D2971" s="42" cm="1">
        <f t="array" aca="1" ref="D2971" ca="1">+price2</f>
        <v>0</v>
      </c>
    </row>
    <row r="2972" spans="4:4" x14ac:dyDescent="0.2">
      <c r="D2972" s="42" cm="1">
        <f t="array" aca="1" ref="D2972" ca="1">+price2</f>
        <v>0</v>
      </c>
    </row>
    <row r="2973" spans="4:4" x14ac:dyDescent="0.2">
      <c r="D2973" s="42" cm="1">
        <f t="array" aca="1" ref="D2973" ca="1">+price2</f>
        <v>0</v>
      </c>
    </row>
    <row r="2974" spans="4:4" x14ac:dyDescent="0.2">
      <c r="D2974" s="42" cm="1">
        <f t="array" aca="1" ref="D2974" ca="1">+price2</f>
        <v>0</v>
      </c>
    </row>
    <row r="2975" spans="4:4" x14ac:dyDescent="0.2">
      <c r="D2975" s="42" cm="1">
        <f t="array" aca="1" ref="D2975" ca="1">+price2</f>
        <v>0</v>
      </c>
    </row>
    <row r="2976" spans="4:4" x14ac:dyDescent="0.2">
      <c r="D2976" s="42" cm="1">
        <f t="array" aca="1" ref="D2976" ca="1">+price2</f>
        <v>0</v>
      </c>
    </row>
    <row r="2977" spans="4:4" x14ac:dyDescent="0.2">
      <c r="D2977" s="42" cm="1">
        <f t="array" aca="1" ref="D2977" ca="1">+price2</f>
        <v>0</v>
      </c>
    </row>
    <row r="2978" spans="4:4" x14ac:dyDescent="0.2">
      <c r="D2978" s="42" cm="1">
        <f t="array" aca="1" ref="D2978" ca="1">+price2</f>
        <v>0</v>
      </c>
    </row>
    <row r="2979" spans="4:4" x14ac:dyDescent="0.2">
      <c r="D2979" s="42" cm="1">
        <f t="array" aca="1" ref="D2979" ca="1">+price2</f>
        <v>0</v>
      </c>
    </row>
    <row r="2980" spans="4:4" x14ac:dyDescent="0.2">
      <c r="D2980" s="42" cm="1">
        <f t="array" aca="1" ref="D2980" ca="1">+price2</f>
        <v>0</v>
      </c>
    </row>
    <row r="2981" spans="4:4" x14ac:dyDescent="0.2">
      <c r="D2981" s="42" cm="1">
        <f t="array" aca="1" ref="D2981" ca="1">+price2</f>
        <v>0</v>
      </c>
    </row>
    <row r="2982" spans="4:4" x14ac:dyDescent="0.2">
      <c r="D2982" s="42" cm="1">
        <f t="array" aca="1" ref="D2982" ca="1">+price2</f>
        <v>0</v>
      </c>
    </row>
    <row r="2983" spans="4:4" x14ac:dyDescent="0.2">
      <c r="D2983" s="42" cm="1">
        <f t="array" aca="1" ref="D2983" ca="1">+price2</f>
        <v>0</v>
      </c>
    </row>
    <row r="2984" spans="4:4" x14ac:dyDescent="0.2">
      <c r="D2984" s="42" cm="1">
        <f t="array" aca="1" ref="D2984" ca="1">+price2</f>
        <v>0</v>
      </c>
    </row>
    <row r="2985" spans="4:4" x14ac:dyDescent="0.2">
      <c r="D2985" s="42" cm="1">
        <f t="array" aca="1" ref="D2985" ca="1">+price2</f>
        <v>0</v>
      </c>
    </row>
    <row r="2986" spans="4:4" x14ac:dyDescent="0.2">
      <c r="D2986" s="42" cm="1">
        <f t="array" aca="1" ref="D2986" ca="1">+price2</f>
        <v>0</v>
      </c>
    </row>
    <row r="2987" spans="4:4" x14ac:dyDescent="0.2">
      <c r="D2987" s="42" cm="1">
        <f t="array" aca="1" ref="D2987" ca="1">+price2</f>
        <v>0</v>
      </c>
    </row>
    <row r="2988" spans="4:4" x14ac:dyDescent="0.2">
      <c r="D2988" s="42" cm="1">
        <f t="array" aca="1" ref="D2988" ca="1">+price2</f>
        <v>0</v>
      </c>
    </row>
    <row r="2989" spans="4:4" x14ac:dyDescent="0.2">
      <c r="D2989" s="42" cm="1">
        <f t="array" aca="1" ref="D2989" ca="1">+price2</f>
        <v>0</v>
      </c>
    </row>
    <row r="2990" spans="4:4" x14ac:dyDescent="0.2">
      <c r="D2990" s="42" cm="1">
        <f t="array" aca="1" ref="D2990" ca="1">+price2</f>
        <v>0</v>
      </c>
    </row>
    <row r="2991" spans="4:4" x14ac:dyDescent="0.2">
      <c r="D2991" s="42" cm="1">
        <f t="array" aca="1" ref="D2991" ca="1">+price2</f>
        <v>0</v>
      </c>
    </row>
    <row r="2992" spans="4:4" x14ac:dyDescent="0.2">
      <c r="D2992" s="42" cm="1">
        <f t="array" aca="1" ref="D2992" ca="1">+price2</f>
        <v>0</v>
      </c>
    </row>
    <row r="2993" spans="4:4" x14ac:dyDescent="0.2">
      <c r="D2993" s="42" cm="1">
        <f t="array" aca="1" ref="D2993" ca="1">+price2</f>
        <v>0</v>
      </c>
    </row>
    <row r="2994" spans="4:4" x14ac:dyDescent="0.2">
      <c r="D2994" s="42" cm="1">
        <f t="array" aca="1" ref="D2994" ca="1">+price2</f>
        <v>0</v>
      </c>
    </row>
    <row r="2995" spans="4:4" x14ac:dyDescent="0.2">
      <c r="D2995" s="42" cm="1">
        <f t="array" aca="1" ref="D2995" ca="1">+price2</f>
        <v>0</v>
      </c>
    </row>
    <row r="2996" spans="4:4" x14ac:dyDescent="0.2">
      <c r="D2996" s="42" cm="1">
        <f t="array" aca="1" ref="D2996" ca="1">+price2</f>
        <v>0</v>
      </c>
    </row>
    <row r="2997" spans="4:4" x14ac:dyDescent="0.2">
      <c r="D2997" s="42" cm="1">
        <f t="array" aca="1" ref="D2997" ca="1">+price2</f>
        <v>0</v>
      </c>
    </row>
    <row r="2998" spans="4:4" x14ac:dyDescent="0.2">
      <c r="D2998" s="42" cm="1">
        <f t="array" aca="1" ref="D2998" ca="1">+price2</f>
        <v>0</v>
      </c>
    </row>
    <row r="2999" spans="4:4" x14ac:dyDescent="0.2">
      <c r="D2999" s="42" cm="1">
        <f t="array" aca="1" ref="D2999" ca="1">+price2</f>
        <v>0</v>
      </c>
    </row>
    <row r="3000" spans="4:4" x14ac:dyDescent="0.2">
      <c r="D3000" s="42" cm="1">
        <f t="array" aca="1" ref="D3000" ca="1">+price2</f>
        <v>0</v>
      </c>
    </row>
    <row r="3001" spans="4:4" x14ac:dyDescent="0.2">
      <c r="D3001" s="42" cm="1">
        <f t="array" aca="1" ref="D3001" ca="1">+price2</f>
        <v>0</v>
      </c>
    </row>
    <row r="3002" spans="4:4" x14ac:dyDescent="0.2">
      <c r="D3002" s="42" cm="1">
        <f t="array" aca="1" ref="D3002" ca="1">+price2</f>
        <v>0</v>
      </c>
    </row>
    <row r="3003" spans="4:4" x14ac:dyDescent="0.2">
      <c r="D3003" s="42" cm="1">
        <f t="array" aca="1" ref="D3003" ca="1">+price2</f>
        <v>0</v>
      </c>
    </row>
    <row r="3004" spans="4:4" x14ac:dyDescent="0.2">
      <c r="D3004" s="42" cm="1">
        <f t="array" aca="1" ref="D3004" ca="1">+price2</f>
        <v>0</v>
      </c>
    </row>
    <row r="3005" spans="4:4" x14ac:dyDescent="0.2">
      <c r="D3005" s="42" cm="1">
        <f t="array" aca="1" ref="D3005" ca="1">+price2</f>
        <v>0</v>
      </c>
    </row>
    <row r="3006" spans="4:4" x14ac:dyDescent="0.2">
      <c r="D3006" s="42" cm="1">
        <f t="array" aca="1" ref="D3006" ca="1">+price2</f>
        <v>0</v>
      </c>
    </row>
    <row r="3007" spans="4:4" x14ac:dyDescent="0.2">
      <c r="D3007" s="42" cm="1">
        <f t="array" aca="1" ref="D3007" ca="1">+price2</f>
        <v>0</v>
      </c>
    </row>
    <row r="3008" spans="4:4" x14ac:dyDescent="0.2">
      <c r="D3008" s="42" cm="1">
        <f t="array" aca="1" ref="D3008" ca="1">+price2</f>
        <v>0</v>
      </c>
    </row>
    <row r="3009" spans="4:4" x14ac:dyDescent="0.2">
      <c r="D3009" s="42" cm="1">
        <f t="array" aca="1" ref="D3009" ca="1">+price2</f>
        <v>0</v>
      </c>
    </row>
    <row r="3010" spans="4:4" x14ac:dyDescent="0.2">
      <c r="D3010" s="42" cm="1">
        <f t="array" aca="1" ref="D3010" ca="1">+price2</f>
        <v>0</v>
      </c>
    </row>
    <row r="3011" spans="4:4" x14ac:dyDescent="0.2">
      <c r="D3011" s="42" cm="1">
        <f t="array" aca="1" ref="D3011" ca="1">+price2</f>
        <v>0</v>
      </c>
    </row>
    <row r="3012" spans="4:4" x14ac:dyDescent="0.2">
      <c r="D3012" s="42" cm="1">
        <f t="array" aca="1" ref="D3012" ca="1">+price2</f>
        <v>0</v>
      </c>
    </row>
    <row r="3013" spans="4:4" x14ac:dyDescent="0.2">
      <c r="D3013" s="42" cm="1">
        <f t="array" aca="1" ref="D3013" ca="1">+price2</f>
        <v>0</v>
      </c>
    </row>
    <row r="3014" spans="4:4" x14ac:dyDescent="0.2">
      <c r="D3014" s="42" cm="1">
        <f t="array" aca="1" ref="D3014" ca="1">+price2</f>
        <v>0</v>
      </c>
    </row>
    <row r="3015" spans="4:4" x14ac:dyDescent="0.2">
      <c r="D3015" s="42" cm="1">
        <f t="array" aca="1" ref="D3015" ca="1">+price2</f>
        <v>0</v>
      </c>
    </row>
    <row r="3016" spans="4:4" x14ac:dyDescent="0.2">
      <c r="D3016" s="42" cm="1">
        <f t="array" aca="1" ref="D3016" ca="1">+price2</f>
        <v>0</v>
      </c>
    </row>
    <row r="3017" spans="4:4" x14ac:dyDescent="0.2">
      <c r="D3017" s="42" cm="1">
        <f t="array" aca="1" ref="D3017" ca="1">+price2</f>
        <v>0</v>
      </c>
    </row>
    <row r="3018" spans="4:4" x14ac:dyDescent="0.2">
      <c r="D3018" s="42" cm="1">
        <f t="array" aca="1" ref="D3018" ca="1">+price2</f>
        <v>0</v>
      </c>
    </row>
    <row r="3019" spans="4:4" x14ac:dyDescent="0.2">
      <c r="D3019" s="42" cm="1">
        <f t="array" aca="1" ref="D3019" ca="1">+price2</f>
        <v>0</v>
      </c>
    </row>
    <row r="3020" spans="4:4" x14ac:dyDescent="0.2">
      <c r="D3020" s="42" cm="1">
        <f t="array" aca="1" ref="D3020" ca="1">+price2</f>
        <v>0</v>
      </c>
    </row>
    <row r="3021" spans="4:4" x14ac:dyDescent="0.2">
      <c r="D3021" s="42" cm="1">
        <f t="array" aca="1" ref="D3021" ca="1">+price2</f>
        <v>0</v>
      </c>
    </row>
    <row r="3022" spans="4:4" x14ac:dyDescent="0.2">
      <c r="D3022" s="42" cm="1">
        <f t="array" aca="1" ref="D3022" ca="1">+price2</f>
        <v>0</v>
      </c>
    </row>
    <row r="3023" spans="4:4" x14ac:dyDescent="0.2">
      <c r="D3023" s="42" cm="1">
        <f t="array" aca="1" ref="D3023" ca="1">+price2</f>
        <v>0</v>
      </c>
    </row>
    <row r="3024" spans="4:4" x14ac:dyDescent="0.2">
      <c r="D3024" s="42" cm="1">
        <f t="array" aca="1" ref="D3024" ca="1">+price2</f>
        <v>0</v>
      </c>
    </row>
    <row r="3025" spans="4:4" x14ac:dyDescent="0.2">
      <c r="D3025" s="42" cm="1">
        <f t="array" aca="1" ref="D3025" ca="1">+price2</f>
        <v>0</v>
      </c>
    </row>
    <row r="3026" spans="4:4" x14ac:dyDescent="0.2">
      <c r="D3026" s="42" cm="1">
        <f t="array" aca="1" ref="D3026" ca="1">+price2</f>
        <v>0</v>
      </c>
    </row>
    <row r="3027" spans="4:4" x14ac:dyDescent="0.2">
      <c r="D3027" s="42" cm="1">
        <f t="array" aca="1" ref="D3027" ca="1">+price2</f>
        <v>0</v>
      </c>
    </row>
    <row r="3028" spans="4:4" x14ac:dyDescent="0.2">
      <c r="D3028" s="42" cm="1">
        <f t="array" aca="1" ref="D3028" ca="1">+price2</f>
        <v>0</v>
      </c>
    </row>
    <row r="3029" spans="4:4" x14ac:dyDescent="0.2">
      <c r="D3029" s="42" cm="1">
        <f t="array" aca="1" ref="D3029" ca="1">+price2</f>
        <v>0</v>
      </c>
    </row>
    <row r="3030" spans="4:4" x14ac:dyDescent="0.2">
      <c r="D3030" s="42" cm="1">
        <f t="array" aca="1" ref="D3030" ca="1">+price2</f>
        <v>0</v>
      </c>
    </row>
    <row r="3031" spans="4:4" x14ac:dyDescent="0.2">
      <c r="D3031" s="42" cm="1">
        <f t="array" aca="1" ref="D3031" ca="1">+price2</f>
        <v>0</v>
      </c>
    </row>
    <row r="3032" spans="4:4" x14ac:dyDescent="0.2">
      <c r="D3032" s="42" cm="1">
        <f t="array" aca="1" ref="D3032" ca="1">+price2</f>
        <v>0</v>
      </c>
    </row>
    <row r="3033" spans="4:4" x14ac:dyDescent="0.2">
      <c r="D3033" s="42" cm="1">
        <f t="array" aca="1" ref="D3033" ca="1">+price2</f>
        <v>0</v>
      </c>
    </row>
    <row r="3034" spans="4:4" x14ac:dyDescent="0.2">
      <c r="D3034" s="42" cm="1">
        <f t="array" aca="1" ref="D3034" ca="1">+price2</f>
        <v>0</v>
      </c>
    </row>
    <row r="3035" spans="4:4" x14ac:dyDescent="0.2">
      <c r="D3035" s="42" cm="1">
        <f t="array" aca="1" ref="D3035" ca="1">+price2</f>
        <v>0</v>
      </c>
    </row>
    <row r="3036" spans="4:4" x14ac:dyDescent="0.2">
      <c r="D3036" s="42" cm="1">
        <f t="array" aca="1" ref="D3036" ca="1">+price2</f>
        <v>0</v>
      </c>
    </row>
    <row r="3037" spans="4:4" x14ac:dyDescent="0.2">
      <c r="D3037" s="42" cm="1">
        <f t="array" aca="1" ref="D3037" ca="1">+price2</f>
        <v>0</v>
      </c>
    </row>
    <row r="3038" spans="4:4" x14ac:dyDescent="0.2">
      <c r="D3038" s="42" cm="1">
        <f t="array" aca="1" ref="D3038" ca="1">+price2</f>
        <v>0</v>
      </c>
    </row>
    <row r="3039" spans="4:4" x14ac:dyDescent="0.2">
      <c r="D3039" s="42" cm="1">
        <f t="array" aca="1" ref="D3039" ca="1">+price2</f>
        <v>0</v>
      </c>
    </row>
    <row r="3040" spans="4:4" x14ac:dyDescent="0.2">
      <c r="D3040" s="42" cm="1">
        <f t="array" aca="1" ref="D3040" ca="1">+price2</f>
        <v>0</v>
      </c>
    </row>
    <row r="3041" spans="4:4" x14ac:dyDescent="0.2">
      <c r="D3041" s="42" cm="1">
        <f t="array" aca="1" ref="D3041" ca="1">+price2</f>
        <v>0</v>
      </c>
    </row>
    <row r="3042" spans="4:4" x14ac:dyDescent="0.2">
      <c r="D3042" s="42" cm="1">
        <f t="array" aca="1" ref="D3042" ca="1">+price2</f>
        <v>0</v>
      </c>
    </row>
    <row r="3043" spans="4:4" x14ac:dyDescent="0.2">
      <c r="D3043" s="42" cm="1">
        <f t="array" aca="1" ref="D3043" ca="1">+price2</f>
        <v>0</v>
      </c>
    </row>
    <row r="3044" spans="4:4" x14ac:dyDescent="0.2">
      <c r="D3044" s="42" cm="1">
        <f t="array" aca="1" ref="D3044" ca="1">+price2</f>
        <v>0</v>
      </c>
    </row>
    <row r="3045" spans="4:4" x14ac:dyDescent="0.2">
      <c r="D3045" s="42" cm="1">
        <f t="array" aca="1" ref="D3045" ca="1">+price2</f>
        <v>0</v>
      </c>
    </row>
    <row r="3046" spans="4:4" x14ac:dyDescent="0.2">
      <c r="D3046" s="42" cm="1">
        <f t="array" aca="1" ref="D3046" ca="1">+price2</f>
        <v>0</v>
      </c>
    </row>
    <row r="3047" spans="4:4" x14ac:dyDescent="0.2">
      <c r="D3047" s="42" cm="1">
        <f t="array" aca="1" ref="D3047" ca="1">+price2</f>
        <v>0</v>
      </c>
    </row>
    <row r="3048" spans="4:4" x14ac:dyDescent="0.2">
      <c r="D3048" s="42" cm="1">
        <f t="array" aca="1" ref="D3048" ca="1">+price2</f>
        <v>0</v>
      </c>
    </row>
    <row r="3049" spans="4:4" x14ac:dyDescent="0.2">
      <c r="D3049" s="42" cm="1">
        <f t="array" aca="1" ref="D3049" ca="1">+price2</f>
        <v>0</v>
      </c>
    </row>
    <row r="3050" spans="4:4" x14ac:dyDescent="0.2">
      <c r="D3050" s="42" cm="1">
        <f t="array" aca="1" ref="D3050" ca="1">+price2</f>
        <v>0</v>
      </c>
    </row>
    <row r="3051" spans="4:4" x14ac:dyDescent="0.2">
      <c r="D3051" s="42" cm="1">
        <f t="array" aca="1" ref="D3051" ca="1">+price2</f>
        <v>0</v>
      </c>
    </row>
    <row r="3052" spans="4:4" x14ac:dyDescent="0.2">
      <c r="D3052" s="42" cm="1">
        <f t="array" aca="1" ref="D3052" ca="1">+price2</f>
        <v>0</v>
      </c>
    </row>
    <row r="3053" spans="4:4" x14ac:dyDescent="0.2">
      <c r="D3053" s="42" cm="1">
        <f t="array" aca="1" ref="D3053" ca="1">+price2</f>
        <v>0</v>
      </c>
    </row>
    <row r="3054" spans="4:4" x14ac:dyDescent="0.2">
      <c r="D3054" s="42" cm="1">
        <f t="array" aca="1" ref="D3054" ca="1">+price2</f>
        <v>0</v>
      </c>
    </row>
    <row r="3055" spans="4:4" x14ac:dyDescent="0.2">
      <c r="D3055" s="42" cm="1">
        <f t="array" aca="1" ref="D3055" ca="1">+price2</f>
        <v>0</v>
      </c>
    </row>
    <row r="3056" spans="4:4" x14ac:dyDescent="0.2">
      <c r="D3056" s="42" cm="1">
        <f t="array" aca="1" ref="D3056" ca="1">+price2</f>
        <v>0</v>
      </c>
    </row>
    <row r="3057" spans="4:4" x14ac:dyDescent="0.2">
      <c r="D3057" s="42" cm="1">
        <f t="array" aca="1" ref="D3057" ca="1">+price2</f>
        <v>0</v>
      </c>
    </row>
    <row r="3058" spans="4:4" x14ac:dyDescent="0.2">
      <c r="D3058" s="42" cm="1">
        <f t="array" aca="1" ref="D3058" ca="1">+price2</f>
        <v>0</v>
      </c>
    </row>
    <row r="3059" spans="4:4" x14ac:dyDescent="0.2">
      <c r="D3059" s="42" cm="1">
        <f t="array" aca="1" ref="D3059" ca="1">+price2</f>
        <v>0</v>
      </c>
    </row>
    <row r="3060" spans="4:4" x14ac:dyDescent="0.2">
      <c r="D3060" s="42" cm="1">
        <f t="array" aca="1" ref="D3060" ca="1">+price2</f>
        <v>0</v>
      </c>
    </row>
    <row r="3061" spans="4:4" x14ac:dyDescent="0.2">
      <c r="D3061" s="42" cm="1">
        <f t="array" aca="1" ref="D3061" ca="1">+price2</f>
        <v>0</v>
      </c>
    </row>
    <row r="3062" spans="4:4" x14ac:dyDescent="0.2">
      <c r="D3062" s="42" cm="1">
        <f t="array" aca="1" ref="D3062" ca="1">+price2</f>
        <v>0</v>
      </c>
    </row>
    <row r="3063" spans="4:4" x14ac:dyDescent="0.2">
      <c r="D3063" s="42" cm="1">
        <f t="array" aca="1" ref="D3063" ca="1">+price2</f>
        <v>0</v>
      </c>
    </row>
    <row r="3064" spans="4:4" x14ac:dyDescent="0.2">
      <c r="D3064" s="42" cm="1">
        <f t="array" aca="1" ref="D3064" ca="1">+price2</f>
        <v>0</v>
      </c>
    </row>
    <row r="3065" spans="4:4" x14ac:dyDescent="0.2">
      <c r="D3065" s="42" cm="1">
        <f t="array" aca="1" ref="D3065" ca="1">+price2</f>
        <v>0</v>
      </c>
    </row>
    <row r="3066" spans="4:4" x14ac:dyDescent="0.2">
      <c r="D3066" s="42" cm="1">
        <f t="array" aca="1" ref="D3066" ca="1">+price2</f>
        <v>0</v>
      </c>
    </row>
    <row r="3067" spans="4:4" x14ac:dyDescent="0.2">
      <c r="D3067" s="42" cm="1">
        <f t="array" aca="1" ref="D3067" ca="1">+price2</f>
        <v>0</v>
      </c>
    </row>
    <row r="3068" spans="4:4" x14ac:dyDescent="0.2">
      <c r="D3068" s="42" cm="1">
        <f t="array" aca="1" ref="D3068" ca="1">+price2</f>
        <v>0</v>
      </c>
    </row>
    <row r="3069" spans="4:4" x14ac:dyDescent="0.2">
      <c r="D3069" s="42" cm="1">
        <f t="array" aca="1" ref="D3069" ca="1">+price2</f>
        <v>0</v>
      </c>
    </row>
    <row r="3070" spans="4:4" x14ac:dyDescent="0.2">
      <c r="D3070" s="42" cm="1">
        <f t="array" aca="1" ref="D3070" ca="1">+price2</f>
        <v>0</v>
      </c>
    </row>
    <row r="3071" spans="4:4" x14ac:dyDescent="0.2">
      <c r="D3071" s="42" cm="1">
        <f t="array" aca="1" ref="D3071" ca="1">+price2</f>
        <v>0</v>
      </c>
    </row>
    <row r="3072" spans="4:4" x14ac:dyDescent="0.2">
      <c r="D3072" s="42" cm="1">
        <f t="array" aca="1" ref="D3072" ca="1">+price2</f>
        <v>0</v>
      </c>
    </row>
    <row r="3073" spans="4:4" x14ac:dyDescent="0.2">
      <c r="D3073" s="42" cm="1">
        <f t="array" aca="1" ref="D3073" ca="1">+price2</f>
        <v>0</v>
      </c>
    </row>
    <row r="3074" spans="4:4" x14ac:dyDescent="0.2">
      <c r="D3074" s="42" cm="1">
        <f t="array" aca="1" ref="D3074" ca="1">+price2</f>
        <v>0</v>
      </c>
    </row>
    <row r="3075" spans="4:4" x14ac:dyDescent="0.2">
      <c r="D3075" s="42" cm="1">
        <f t="array" aca="1" ref="D3075" ca="1">+price2</f>
        <v>0</v>
      </c>
    </row>
    <row r="3076" spans="4:4" x14ac:dyDescent="0.2">
      <c r="D3076" s="42" cm="1">
        <f t="array" aca="1" ref="D3076" ca="1">+price2</f>
        <v>0</v>
      </c>
    </row>
    <row r="3077" spans="4:4" x14ac:dyDescent="0.2">
      <c r="D3077" s="42" cm="1">
        <f t="array" aca="1" ref="D3077" ca="1">+price2</f>
        <v>0</v>
      </c>
    </row>
    <row r="3078" spans="4:4" x14ac:dyDescent="0.2">
      <c r="D3078" s="42" cm="1">
        <f t="array" aca="1" ref="D3078" ca="1">+price2</f>
        <v>0</v>
      </c>
    </row>
    <row r="3079" spans="4:4" x14ac:dyDescent="0.2">
      <c r="D3079" s="42" cm="1">
        <f t="array" aca="1" ref="D3079" ca="1">+price2</f>
        <v>0</v>
      </c>
    </row>
    <row r="3080" spans="4:4" x14ac:dyDescent="0.2">
      <c r="D3080" s="42" cm="1">
        <f t="array" aca="1" ref="D3080" ca="1">+price2</f>
        <v>0</v>
      </c>
    </row>
    <row r="3081" spans="4:4" x14ac:dyDescent="0.2">
      <c r="D3081" s="42" cm="1">
        <f t="array" aca="1" ref="D3081" ca="1">+price2</f>
        <v>0</v>
      </c>
    </row>
    <row r="3082" spans="4:4" x14ac:dyDescent="0.2">
      <c r="D3082" s="42" cm="1">
        <f t="array" aca="1" ref="D3082" ca="1">+price2</f>
        <v>0</v>
      </c>
    </row>
    <row r="3083" spans="4:4" x14ac:dyDescent="0.2">
      <c r="D3083" s="42" cm="1">
        <f t="array" aca="1" ref="D3083" ca="1">+price2</f>
        <v>0</v>
      </c>
    </row>
    <row r="3084" spans="4:4" x14ac:dyDescent="0.2">
      <c r="D3084" s="42" cm="1">
        <f t="array" aca="1" ref="D3084" ca="1">+price2</f>
        <v>0</v>
      </c>
    </row>
    <row r="3085" spans="4:4" x14ac:dyDescent="0.2">
      <c r="D3085" s="42" cm="1">
        <f t="array" aca="1" ref="D3085" ca="1">+price2</f>
        <v>0</v>
      </c>
    </row>
    <row r="3086" spans="4:4" x14ac:dyDescent="0.2">
      <c r="D3086" s="42" cm="1">
        <f t="array" aca="1" ref="D3086" ca="1">+price2</f>
        <v>0</v>
      </c>
    </row>
    <row r="3087" spans="4:4" x14ac:dyDescent="0.2">
      <c r="D3087" s="42" cm="1">
        <f t="array" aca="1" ref="D3087" ca="1">+price2</f>
        <v>0</v>
      </c>
    </row>
    <row r="3088" spans="4:4" x14ac:dyDescent="0.2">
      <c r="D3088" s="42" cm="1">
        <f t="array" aca="1" ref="D3088" ca="1">+price2</f>
        <v>0</v>
      </c>
    </row>
    <row r="3089" spans="4:4" x14ac:dyDescent="0.2">
      <c r="D3089" s="42" cm="1">
        <f t="array" aca="1" ref="D3089" ca="1">+price2</f>
        <v>0</v>
      </c>
    </row>
    <row r="3090" spans="4:4" x14ac:dyDescent="0.2">
      <c r="D3090" s="42" cm="1">
        <f t="array" aca="1" ref="D3090" ca="1">+price2</f>
        <v>0</v>
      </c>
    </row>
    <row r="3091" spans="4:4" x14ac:dyDescent="0.2">
      <c r="D3091" s="42" cm="1">
        <f t="array" aca="1" ref="D3091" ca="1">+price2</f>
        <v>0</v>
      </c>
    </row>
    <row r="3092" spans="4:4" x14ac:dyDescent="0.2">
      <c r="D3092" s="42" cm="1">
        <f t="array" aca="1" ref="D3092" ca="1">+price2</f>
        <v>0</v>
      </c>
    </row>
    <row r="3093" spans="4:4" x14ac:dyDescent="0.2">
      <c r="D3093" s="42" cm="1">
        <f t="array" aca="1" ref="D3093" ca="1">+price2</f>
        <v>0</v>
      </c>
    </row>
    <row r="3094" spans="4:4" x14ac:dyDescent="0.2">
      <c r="D3094" s="42" cm="1">
        <f t="array" aca="1" ref="D3094" ca="1">+price2</f>
        <v>0</v>
      </c>
    </row>
    <row r="3095" spans="4:4" x14ac:dyDescent="0.2">
      <c r="D3095" s="42" cm="1">
        <f t="array" aca="1" ref="D3095" ca="1">+price2</f>
        <v>0</v>
      </c>
    </row>
    <row r="3096" spans="4:4" x14ac:dyDescent="0.2">
      <c r="D3096" s="42" cm="1">
        <f t="array" aca="1" ref="D3096" ca="1">+price2</f>
        <v>0</v>
      </c>
    </row>
    <row r="3097" spans="4:4" x14ac:dyDescent="0.2">
      <c r="D3097" s="42" cm="1">
        <f t="array" aca="1" ref="D3097" ca="1">+price2</f>
        <v>0</v>
      </c>
    </row>
    <row r="3098" spans="4:4" x14ac:dyDescent="0.2">
      <c r="D3098" s="42" cm="1">
        <f t="array" aca="1" ref="D3098" ca="1">+price2</f>
        <v>0</v>
      </c>
    </row>
    <row r="3099" spans="4:4" x14ac:dyDescent="0.2">
      <c r="D3099" s="42" cm="1">
        <f t="array" aca="1" ref="D3099" ca="1">+price2</f>
        <v>0</v>
      </c>
    </row>
    <row r="3100" spans="4:4" x14ac:dyDescent="0.2">
      <c r="D3100" s="42" cm="1">
        <f t="array" aca="1" ref="D3100" ca="1">+price2</f>
        <v>0</v>
      </c>
    </row>
    <row r="3101" spans="4:4" x14ac:dyDescent="0.2">
      <c r="D3101" s="42" cm="1">
        <f t="array" aca="1" ref="D3101" ca="1">+price2</f>
        <v>0</v>
      </c>
    </row>
    <row r="3102" spans="4:4" x14ac:dyDescent="0.2">
      <c r="D3102" s="42" cm="1">
        <f t="array" aca="1" ref="D3102" ca="1">+price2</f>
        <v>0</v>
      </c>
    </row>
    <row r="3103" spans="4:4" x14ac:dyDescent="0.2">
      <c r="D3103" s="42" cm="1">
        <f t="array" aca="1" ref="D3103" ca="1">+price2</f>
        <v>0</v>
      </c>
    </row>
    <row r="3104" spans="4:4" x14ac:dyDescent="0.2">
      <c r="D3104" s="42" cm="1">
        <f t="array" aca="1" ref="D3104" ca="1">+price2</f>
        <v>0</v>
      </c>
    </row>
    <row r="3105" spans="4:4" x14ac:dyDescent="0.2">
      <c r="D3105" s="42" cm="1">
        <f t="array" aca="1" ref="D3105" ca="1">+price2</f>
        <v>0</v>
      </c>
    </row>
    <row r="3106" spans="4:4" x14ac:dyDescent="0.2">
      <c r="D3106" s="42" cm="1">
        <f t="array" aca="1" ref="D3106" ca="1">+price2</f>
        <v>0</v>
      </c>
    </row>
    <row r="3107" spans="4:4" x14ac:dyDescent="0.2">
      <c r="D3107" s="42" cm="1">
        <f t="array" aca="1" ref="D3107" ca="1">+price2</f>
        <v>0</v>
      </c>
    </row>
    <row r="3108" spans="4:4" x14ac:dyDescent="0.2">
      <c r="D3108" s="42" cm="1">
        <f t="array" aca="1" ref="D3108" ca="1">+price2</f>
        <v>0</v>
      </c>
    </row>
    <row r="3109" spans="4:4" x14ac:dyDescent="0.2">
      <c r="D3109" s="42" cm="1">
        <f t="array" aca="1" ref="D3109" ca="1">+price2</f>
        <v>0</v>
      </c>
    </row>
    <row r="3110" spans="4:4" x14ac:dyDescent="0.2">
      <c r="D3110" s="42" cm="1">
        <f t="array" aca="1" ref="D3110" ca="1">+price2</f>
        <v>0</v>
      </c>
    </row>
    <row r="3111" spans="4:4" x14ac:dyDescent="0.2">
      <c r="D3111" s="42" cm="1">
        <f t="array" aca="1" ref="D3111" ca="1">+price2</f>
        <v>0</v>
      </c>
    </row>
    <row r="3112" spans="4:4" x14ac:dyDescent="0.2">
      <c r="D3112" s="42" cm="1">
        <f t="array" aca="1" ref="D3112" ca="1">+price2</f>
        <v>0</v>
      </c>
    </row>
    <row r="3113" spans="4:4" x14ac:dyDescent="0.2">
      <c r="D3113" s="42" cm="1">
        <f t="array" aca="1" ref="D3113" ca="1">+price2</f>
        <v>0</v>
      </c>
    </row>
    <row r="3114" spans="4:4" x14ac:dyDescent="0.2">
      <c r="D3114" s="42" cm="1">
        <f t="array" aca="1" ref="D3114" ca="1">+price2</f>
        <v>0</v>
      </c>
    </row>
    <row r="3115" spans="4:4" x14ac:dyDescent="0.2">
      <c r="D3115" s="42" cm="1">
        <f t="array" aca="1" ref="D3115" ca="1">+price2</f>
        <v>0</v>
      </c>
    </row>
    <row r="3116" spans="4:4" x14ac:dyDescent="0.2">
      <c r="D3116" s="42" cm="1">
        <f t="array" aca="1" ref="D3116" ca="1">+price2</f>
        <v>0</v>
      </c>
    </row>
    <row r="3117" spans="4:4" x14ac:dyDescent="0.2">
      <c r="D3117" s="42" cm="1">
        <f t="array" aca="1" ref="D3117" ca="1">+price2</f>
        <v>0</v>
      </c>
    </row>
    <row r="3118" spans="4:4" x14ac:dyDescent="0.2">
      <c r="D3118" s="42" cm="1">
        <f t="array" aca="1" ref="D3118" ca="1">+price2</f>
        <v>0</v>
      </c>
    </row>
    <row r="3119" spans="4:4" x14ac:dyDescent="0.2">
      <c r="D3119" s="42" cm="1">
        <f t="array" aca="1" ref="D3119" ca="1">+price2</f>
        <v>0</v>
      </c>
    </row>
    <row r="3120" spans="4:4" x14ac:dyDescent="0.2">
      <c r="D3120" s="42" cm="1">
        <f t="array" aca="1" ref="D3120" ca="1">+price2</f>
        <v>0</v>
      </c>
    </row>
    <row r="3121" spans="4:4" x14ac:dyDescent="0.2">
      <c r="D3121" s="42" cm="1">
        <f t="array" aca="1" ref="D3121" ca="1">+price2</f>
        <v>0</v>
      </c>
    </row>
    <row r="3122" spans="4:4" x14ac:dyDescent="0.2">
      <c r="D3122" s="42" cm="1">
        <f t="array" aca="1" ref="D3122" ca="1">+price2</f>
        <v>0</v>
      </c>
    </row>
    <row r="3123" spans="4:4" x14ac:dyDescent="0.2">
      <c r="D3123" s="42" cm="1">
        <f t="array" aca="1" ref="D3123" ca="1">+price2</f>
        <v>0</v>
      </c>
    </row>
    <row r="3124" spans="4:4" x14ac:dyDescent="0.2">
      <c r="D3124" s="42" cm="1">
        <f t="array" aca="1" ref="D3124" ca="1">+price2</f>
        <v>0</v>
      </c>
    </row>
    <row r="3125" spans="4:4" x14ac:dyDescent="0.2">
      <c r="D3125" s="42" cm="1">
        <f t="array" aca="1" ref="D3125" ca="1">+price2</f>
        <v>0</v>
      </c>
    </row>
    <row r="3126" spans="4:4" x14ac:dyDescent="0.2">
      <c r="D3126" s="42" cm="1">
        <f t="array" aca="1" ref="D3126" ca="1">+price2</f>
        <v>0</v>
      </c>
    </row>
    <row r="3127" spans="4:4" x14ac:dyDescent="0.2">
      <c r="D3127" s="42" cm="1">
        <f t="array" aca="1" ref="D3127" ca="1">+price2</f>
        <v>0</v>
      </c>
    </row>
    <row r="3128" spans="4:4" x14ac:dyDescent="0.2">
      <c r="D3128" s="42" cm="1">
        <f t="array" aca="1" ref="D3128" ca="1">+price2</f>
        <v>0</v>
      </c>
    </row>
    <row r="3129" spans="4:4" x14ac:dyDescent="0.2">
      <c r="D3129" s="42" cm="1">
        <f t="array" aca="1" ref="D3129" ca="1">+price2</f>
        <v>0</v>
      </c>
    </row>
    <row r="3130" spans="4:4" x14ac:dyDescent="0.2">
      <c r="D3130" s="42" cm="1">
        <f t="array" aca="1" ref="D3130" ca="1">+price2</f>
        <v>0</v>
      </c>
    </row>
    <row r="3131" spans="4:4" x14ac:dyDescent="0.2">
      <c r="D3131" s="42" cm="1">
        <f t="array" aca="1" ref="D3131" ca="1">+price2</f>
        <v>0</v>
      </c>
    </row>
    <row r="3132" spans="4:4" x14ac:dyDescent="0.2">
      <c r="D3132" s="42" cm="1">
        <f t="array" aca="1" ref="D3132" ca="1">+price2</f>
        <v>0</v>
      </c>
    </row>
    <row r="3133" spans="4:4" x14ac:dyDescent="0.2">
      <c r="D3133" s="42" cm="1">
        <f t="array" aca="1" ref="D3133" ca="1">+price2</f>
        <v>0</v>
      </c>
    </row>
    <row r="3134" spans="4:4" x14ac:dyDescent="0.2">
      <c r="D3134" s="42" cm="1">
        <f t="array" aca="1" ref="D3134" ca="1">+price2</f>
        <v>0</v>
      </c>
    </row>
    <row r="3135" spans="4:4" x14ac:dyDescent="0.2">
      <c r="D3135" s="42" cm="1">
        <f t="array" aca="1" ref="D3135" ca="1">+price2</f>
        <v>0</v>
      </c>
    </row>
    <row r="3136" spans="4:4" x14ac:dyDescent="0.2">
      <c r="D3136" s="42" cm="1">
        <f t="array" aca="1" ref="D3136" ca="1">+price2</f>
        <v>0</v>
      </c>
    </row>
    <row r="3137" spans="4:4" x14ac:dyDescent="0.2">
      <c r="D3137" s="42" cm="1">
        <f t="array" aca="1" ref="D3137" ca="1">+price2</f>
        <v>0</v>
      </c>
    </row>
    <row r="3138" spans="4:4" x14ac:dyDescent="0.2">
      <c r="D3138" s="42" cm="1">
        <f t="array" aca="1" ref="D3138" ca="1">+price2</f>
        <v>0</v>
      </c>
    </row>
    <row r="3139" spans="4:4" x14ac:dyDescent="0.2">
      <c r="D3139" s="42" cm="1">
        <f t="array" aca="1" ref="D3139" ca="1">+price2</f>
        <v>0</v>
      </c>
    </row>
    <row r="3140" spans="4:4" x14ac:dyDescent="0.2">
      <c r="D3140" s="42" cm="1">
        <f t="array" aca="1" ref="D3140" ca="1">+price2</f>
        <v>0</v>
      </c>
    </row>
    <row r="3141" spans="4:4" x14ac:dyDescent="0.2">
      <c r="D3141" s="42" cm="1">
        <f t="array" aca="1" ref="D3141" ca="1">+price2</f>
        <v>0</v>
      </c>
    </row>
    <row r="3142" spans="4:4" x14ac:dyDescent="0.2">
      <c r="D3142" s="42" cm="1">
        <f t="array" aca="1" ref="D3142" ca="1">+price2</f>
        <v>0</v>
      </c>
    </row>
    <row r="3143" spans="4:4" x14ac:dyDescent="0.2">
      <c r="D3143" s="42" cm="1">
        <f t="array" aca="1" ref="D3143" ca="1">+price2</f>
        <v>0</v>
      </c>
    </row>
    <row r="3144" spans="4:4" x14ac:dyDescent="0.2">
      <c r="D3144" s="42" cm="1">
        <f t="array" aca="1" ref="D3144" ca="1">+price2</f>
        <v>0</v>
      </c>
    </row>
    <row r="3145" spans="4:4" x14ac:dyDescent="0.2">
      <c r="D3145" s="42" cm="1">
        <f t="array" aca="1" ref="D3145" ca="1">+price2</f>
        <v>0</v>
      </c>
    </row>
    <row r="3146" spans="4:4" x14ac:dyDescent="0.2">
      <c r="D3146" s="42" cm="1">
        <f t="array" aca="1" ref="D3146" ca="1">+price2</f>
        <v>0</v>
      </c>
    </row>
    <row r="3147" spans="4:4" x14ac:dyDescent="0.2">
      <c r="D3147" s="42" cm="1">
        <f t="array" aca="1" ref="D3147" ca="1">+price2</f>
        <v>0</v>
      </c>
    </row>
    <row r="3148" spans="4:4" x14ac:dyDescent="0.2">
      <c r="D3148" s="42" cm="1">
        <f t="array" aca="1" ref="D3148" ca="1">+price2</f>
        <v>0</v>
      </c>
    </row>
    <row r="3149" spans="4:4" x14ac:dyDescent="0.2">
      <c r="D3149" s="42" cm="1">
        <f t="array" aca="1" ref="D3149" ca="1">+price2</f>
        <v>0</v>
      </c>
    </row>
    <row r="3150" spans="4:4" x14ac:dyDescent="0.2">
      <c r="D3150" s="42" cm="1">
        <f t="array" aca="1" ref="D3150" ca="1">+price2</f>
        <v>0</v>
      </c>
    </row>
    <row r="3151" spans="4:4" x14ac:dyDescent="0.2">
      <c r="D3151" s="42" cm="1">
        <f t="array" aca="1" ref="D3151" ca="1">+price2</f>
        <v>0</v>
      </c>
    </row>
    <row r="3152" spans="4:4" x14ac:dyDescent="0.2">
      <c r="D3152" s="42" cm="1">
        <f t="array" aca="1" ref="D3152" ca="1">+price2</f>
        <v>0</v>
      </c>
    </row>
    <row r="3153" spans="4:4" x14ac:dyDescent="0.2">
      <c r="D3153" s="42" cm="1">
        <f t="array" aca="1" ref="D3153" ca="1">+price2</f>
        <v>0</v>
      </c>
    </row>
    <row r="3154" spans="4:4" x14ac:dyDescent="0.2">
      <c r="D3154" s="42" cm="1">
        <f t="array" aca="1" ref="D3154" ca="1">+price2</f>
        <v>0</v>
      </c>
    </row>
    <row r="3155" spans="4:4" x14ac:dyDescent="0.2">
      <c r="D3155" s="42" cm="1">
        <f t="array" aca="1" ref="D3155" ca="1">+price2</f>
        <v>0</v>
      </c>
    </row>
    <row r="3156" spans="4:4" x14ac:dyDescent="0.2">
      <c r="D3156" s="42" cm="1">
        <f t="array" aca="1" ref="D3156" ca="1">+price2</f>
        <v>0</v>
      </c>
    </row>
    <row r="3157" spans="4:4" x14ac:dyDescent="0.2">
      <c r="D3157" s="42" cm="1">
        <f t="array" aca="1" ref="D3157" ca="1">+price2</f>
        <v>0</v>
      </c>
    </row>
    <row r="3158" spans="4:4" x14ac:dyDescent="0.2">
      <c r="D3158" s="42" cm="1">
        <f t="array" aca="1" ref="D3158" ca="1">+price2</f>
        <v>0</v>
      </c>
    </row>
    <row r="3159" spans="4:4" x14ac:dyDescent="0.2">
      <c r="D3159" s="42" cm="1">
        <f t="array" aca="1" ref="D3159" ca="1">+price2</f>
        <v>0</v>
      </c>
    </row>
    <row r="3160" spans="4:4" x14ac:dyDescent="0.2">
      <c r="D3160" s="42" cm="1">
        <f t="array" aca="1" ref="D3160" ca="1">+price2</f>
        <v>0</v>
      </c>
    </row>
    <row r="3161" spans="4:4" x14ac:dyDescent="0.2">
      <c r="D3161" s="42" cm="1">
        <f t="array" aca="1" ref="D3161" ca="1">+price2</f>
        <v>0</v>
      </c>
    </row>
    <row r="3162" spans="4:4" x14ac:dyDescent="0.2">
      <c r="D3162" s="42" cm="1">
        <f t="array" aca="1" ref="D3162" ca="1">+price2</f>
        <v>0</v>
      </c>
    </row>
    <row r="3163" spans="4:4" x14ac:dyDescent="0.2">
      <c r="D3163" s="42" cm="1">
        <f t="array" aca="1" ref="D3163" ca="1">+price2</f>
        <v>0</v>
      </c>
    </row>
    <row r="3164" spans="4:4" x14ac:dyDescent="0.2">
      <c r="D3164" s="42" cm="1">
        <f t="array" aca="1" ref="D3164" ca="1">+price2</f>
        <v>0</v>
      </c>
    </row>
    <row r="3165" spans="4:4" x14ac:dyDescent="0.2">
      <c r="D3165" s="42" cm="1">
        <f t="array" aca="1" ref="D3165" ca="1">+price2</f>
        <v>0</v>
      </c>
    </row>
    <row r="3166" spans="4:4" x14ac:dyDescent="0.2">
      <c r="D3166" s="42" cm="1">
        <f t="array" aca="1" ref="D3166" ca="1">+price2</f>
        <v>0</v>
      </c>
    </row>
    <row r="3167" spans="4:4" x14ac:dyDescent="0.2">
      <c r="D3167" s="42" cm="1">
        <f t="array" aca="1" ref="D3167" ca="1">+price2</f>
        <v>0</v>
      </c>
    </row>
    <row r="3168" spans="4:4" x14ac:dyDescent="0.2">
      <c r="D3168" s="42" cm="1">
        <f t="array" aca="1" ref="D3168" ca="1">+price2</f>
        <v>0</v>
      </c>
    </row>
    <row r="3169" spans="4:4" x14ac:dyDescent="0.2">
      <c r="D3169" s="42" cm="1">
        <f t="array" aca="1" ref="D3169" ca="1">+price2</f>
        <v>0</v>
      </c>
    </row>
    <row r="3170" spans="4:4" x14ac:dyDescent="0.2">
      <c r="D3170" s="42" cm="1">
        <f t="array" aca="1" ref="D3170" ca="1">+price2</f>
        <v>0</v>
      </c>
    </row>
    <row r="3171" spans="4:4" x14ac:dyDescent="0.2">
      <c r="D3171" s="42" cm="1">
        <f t="array" aca="1" ref="D3171" ca="1">+price2</f>
        <v>0</v>
      </c>
    </row>
    <row r="3172" spans="4:4" x14ac:dyDescent="0.2">
      <c r="D3172" s="42" cm="1">
        <f t="array" aca="1" ref="D3172" ca="1">+price2</f>
        <v>0</v>
      </c>
    </row>
    <row r="3173" spans="4:4" x14ac:dyDescent="0.2">
      <c r="D3173" s="42" cm="1">
        <f t="array" aca="1" ref="D3173" ca="1">+price2</f>
        <v>0</v>
      </c>
    </row>
    <row r="3174" spans="4:4" x14ac:dyDescent="0.2">
      <c r="D3174" s="42" cm="1">
        <f t="array" aca="1" ref="D3174" ca="1">+price2</f>
        <v>0</v>
      </c>
    </row>
    <row r="3175" spans="4:4" x14ac:dyDescent="0.2">
      <c r="D3175" s="42" cm="1">
        <f t="array" aca="1" ref="D3175" ca="1">+price2</f>
        <v>0</v>
      </c>
    </row>
    <row r="3176" spans="4:4" x14ac:dyDescent="0.2">
      <c r="D3176" s="42" cm="1">
        <f t="array" aca="1" ref="D3176" ca="1">+price2</f>
        <v>0</v>
      </c>
    </row>
    <row r="3177" spans="4:4" x14ac:dyDescent="0.2">
      <c r="D3177" s="42" cm="1">
        <f t="array" aca="1" ref="D3177" ca="1">+price2</f>
        <v>0</v>
      </c>
    </row>
    <row r="3178" spans="4:4" x14ac:dyDescent="0.2">
      <c r="D3178" s="42" cm="1">
        <f t="array" aca="1" ref="D3178" ca="1">+price2</f>
        <v>0</v>
      </c>
    </row>
    <row r="3179" spans="4:4" x14ac:dyDescent="0.2">
      <c r="D3179" s="42" cm="1">
        <f t="array" aca="1" ref="D3179" ca="1">+price2</f>
        <v>0</v>
      </c>
    </row>
    <row r="3180" spans="4:4" x14ac:dyDescent="0.2">
      <c r="D3180" s="42" cm="1">
        <f t="array" aca="1" ref="D3180" ca="1">+price2</f>
        <v>0</v>
      </c>
    </row>
    <row r="3181" spans="4:4" x14ac:dyDescent="0.2">
      <c r="D3181" s="42" cm="1">
        <f t="array" aca="1" ref="D3181" ca="1">+price2</f>
        <v>0</v>
      </c>
    </row>
    <row r="3182" spans="4:4" x14ac:dyDescent="0.2">
      <c r="D3182" s="42" cm="1">
        <f t="array" aca="1" ref="D3182" ca="1">+price2</f>
        <v>0</v>
      </c>
    </row>
    <row r="3183" spans="4:4" x14ac:dyDescent="0.2">
      <c r="D3183" s="42" cm="1">
        <f t="array" aca="1" ref="D3183" ca="1">+price2</f>
        <v>0</v>
      </c>
    </row>
    <row r="3184" spans="4:4" x14ac:dyDescent="0.2">
      <c r="D3184" s="42" cm="1">
        <f t="array" aca="1" ref="D3184" ca="1">+price2</f>
        <v>0</v>
      </c>
    </row>
    <row r="3185" spans="4:4" x14ac:dyDescent="0.2">
      <c r="D3185" s="42" cm="1">
        <f t="array" aca="1" ref="D3185" ca="1">+price2</f>
        <v>0</v>
      </c>
    </row>
    <row r="3186" spans="4:4" x14ac:dyDescent="0.2">
      <c r="D3186" s="42" cm="1">
        <f t="array" aca="1" ref="D3186" ca="1">+price2</f>
        <v>0</v>
      </c>
    </row>
    <row r="3187" spans="4:4" x14ac:dyDescent="0.2">
      <c r="D3187" s="42" cm="1">
        <f t="array" aca="1" ref="D3187" ca="1">+price2</f>
        <v>0</v>
      </c>
    </row>
    <row r="3188" spans="4:4" x14ac:dyDescent="0.2">
      <c r="D3188" s="42" cm="1">
        <f t="array" aca="1" ref="D3188" ca="1">+price2</f>
        <v>0</v>
      </c>
    </row>
    <row r="3189" spans="4:4" x14ac:dyDescent="0.2">
      <c r="D3189" s="42" cm="1">
        <f t="array" aca="1" ref="D3189" ca="1">+price2</f>
        <v>0</v>
      </c>
    </row>
    <row r="3190" spans="4:4" x14ac:dyDescent="0.2">
      <c r="D3190" s="42" cm="1">
        <f t="array" aca="1" ref="D3190" ca="1">+price2</f>
        <v>0</v>
      </c>
    </row>
    <row r="3191" spans="4:4" x14ac:dyDescent="0.2">
      <c r="D3191" s="42" cm="1">
        <f t="array" aca="1" ref="D3191" ca="1">+price2</f>
        <v>0</v>
      </c>
    </row>
    <row r="3192" spans="4:4" x14ac:dyDescent="0.2">
      <c r="D3192" s="42" cm="1">
        <f t="array" aca="1" ref="D3192" ca="1">+price2</f>
        <v>0</v>
      </c>
    </row>
    <row r="3193" spans="4:4" x14ac:dyDescent="0.2">
      <c r="D3193" s="42" cm="1">
        <f t="array" aca="1" ref="D3193" ca="1">+price2</f>
        <v>0</v>
      </c>
    </row>
    <row r="3194" spans="4:4" x14ac:dyDescent="0.2">
      <c r="D3194" s="42" cm="1">
        <f t="array" aca="1" ref="D3194" ca="1">+price2</f>
        <v>0</v>
      </c>
    </row>
    <row r="3195" spans="4:4" x14ac:dyDescent="0.2">
      <c r="D3195" s="42" cm="1">
        <f t="array" aca="1" ref="D3195" ca="1">+price2</f>
        <v>0</v>
      </c>
    </row>
    <row r="3196" spans="4:4" x14ac:dyDescent="0.2">
      <c r="D3196" s="42" cm="1">
        <f t="array" aca="1" ref="D3196" ca="1">+price2</f>
        <v>0</v>
      </c>
    </row>
    <row r="3197" spans="4:4" x14ac:dyDescent="0.2">
      <c r="D3197" s="42" cm="1">
        <f t="array" aca="1" ref="D3197" ca="1">+price2</f>
        <v>0</v>
      </c>
    </row>
    <row r="3198" spans="4:4" x14ac:dyDescent="0.2">
      <c r="D3198" s="42" cm="1">
        <f t="array" aca="1" ref="D3198" ca="1">+price2</f>
        <v>0</v>
      </c>
    </row>
    <row r="3199" spans="4:4" x14ac:dyDescent="0.2">
      <c r="D3199" s="42" cm="1">
        <f t="array" aca="1" ref="D3199" ca="1">+price2</f>
        <v>0</v>
      </c>
    </row>
    <row r="3200" spans="4:4" x14ac:dyDescent="0.2">
      <c r="D3200" s="42" cm="1">
        <f t="array" aca="1" ref="D3200" ca="1">+price2</f>
        <v>0</v>
      </c>
    </row>
    <row r="3201" spans="4:4" x14ac:dyDescent="0.2">
      <c r="D3201" s="42" cm="1">
        <f t="array" aca="1" ref="D3201" ca="1">+price2</f>
        <v>0</v>
      </c>
    </row>
    <row r="3202" spans="4:4" x14ac:dyDescent="0.2">
      <c r="D3202" s="42" cm="1">
        <f t="array" aca="1" ref="D3202" ca="1">+price2</f>
        <v>0</v>
      </c>
    </row>
    <row r="3203" spans="4:4" x14ac:dyDescent="0.2">
      <c r="D3203" s="42" cm="1">
        <f t="array" aca="1" ref="D3203" ca="1">+price2</f>
        <v>0</v>
      </c>
    </row>
    <row r="3204" spans="4:4" x14ac:dyDescent="0.2">
      <c r="D3204" s="42" cm="1">
        <f t="array" aca="1" ref="D3204" ca="1">+price2</f>
        <v>0</v>
      </c>
    </row>
    <row r="3205" spans="4:4" x14ac:dyDescent="0.2">
      <c r="D3205" s="42" cm="1">
        <f t="array" aca="1" ref="D3205" ca="1">+price2</f>
        <v>0</v>
      </c>
    </row>
    <row r="3206" spans="4:4" x14ac:dyDescent="0.2">
      <c r="D3206" s="42" cm="1">
        <f t="array" aca="1" ref="D3206" ca="1">+price2</f>
        <v>0</v>
      </c>
    </row>
    <row r="3207" spans="4:4" x14ac:dyDescent="0.2">
      <c r="D3207" s="42" cm="1">
        <f t="array" aca="1" ref="D3207" ca="1">+price2</f>
        <v>0</v>
      </c>
    </row>
    <row r="3208" spans="4:4" x14ac:dyDescent="0.2">
      <c r="D3208" s="42" cm="1">
        <f t="array" aca="1" ref="D3208" ca="1">+price2</f>
        <v>0</v>
      </c>
    </row>
    <row r="3209" spans="4:4" x14ac:dyDescent="0.2">
      <c r="D3209" s="42" cm="1">
        <f t="array" aca="1" ref="D3209" ca="1">+price2</f>
        <v>0</v>
      </c>
    </row>
    <row r="3210" spans="4:4" x14ac:dyDescent="0.2">
      <c r="D3210" s="42" cm="1">
        <f t="array" aca="1" ref="D3210" ca="1">+price2</f>
        <v>0</v>
      </c>
    </row>
    <row r="3211" spans="4:4" x14ac:dyDescent="0.2">
      <c r="D3211" s="42" cm="1">
        <f t="array" aca="1" ref="D3211" ca="1">+price2</f>
        <v>0</v>
      </c>
    </row>
    <row r="3212" spans="4:4" x14ac:dyDescent="0.2">
      <c r="D3212" s="42" cm="1">
        <f t="array" aca="1" ref="D3212" ca="1">+price2</f>
        <v>0</v>
      </c>
    </row>
    <row r="3213" spans="4:4" x14ac:dyDescent="0.2">
      <c r="D3213" s="42" cm="1">
        <f t="array" aca="1" ref="D3213" ca="1">+price2</f>
        <v>0</v>
      </c>
    </row>
    <row r="3214" spans="4:4" x14ac:dyDescent="0.2">
      <c r="D3214" s="42" cm="1">
        <f t="array" aca="1" ref="D3214" ca="1">+price2</f>
        <v>0</v>
      </c>
    </row>
    <row r="3215" spans="4:4" x14ac:dyDescent="0.2">
      <c r="D3215" s="42" cm="1">
        <f t="array" aca="1" ref="D3215" ca="1">+price2</f>
        <v>0</v>
      </c>
    </row>
    <row r="3216" spans="4:4" x14ac:dyDescent="0.2">
      <c r="D3216" s="42" cm="1">
        <f t="array" aca="1" ref="D3216" ca="1">+price2</f>
        <v>0</v>
      </c>
    </row>
    <row r="3217" spans="4:4" x14ac:dyDescent="0.2">
      <c r="D3217" s="42" cm="1">
        <f t="array" aca="1" ref="D3217" ca="1">+price2</f>
        <v>0</v>
      </c>
    </row>
    <row r="3218" spans="4:4" x14ac:dyDescent="0.2">
      <c r="D3218" s="42" cm="1">
        <f t="array" aca="1" ref="D3218" ca="1">+price2</f>
        <v>0</v>
      </c>
    </row>
    <row r="3219" spans="4:4" x14ac:dyDescent="0.2">
      <c r="D3219" s="42" cm="1">
        <f t="array" aca="1" ref="D3219" ca="1">+price2</f>
        <v>0</v>
      </c>
    </row>
    <row r="3220" spans="4:4" x14ac:dyDescent="0.2">
      <c r="D3220" s="42" cm="1">
        <f t="array" aca="1" ref="D3220" ca="1">+price2</f>
        <v>0</v>
      </c>
    </row>
    <row r="3221" spans="4:4" x14ac:dyDescent="0.2">
      <c r="D3221" s="42" cm="1">
        <f t="array" aca="1" ref="D3221" ca="1">+price2</f>
        <v>0</v>
      </c>
    </row>
    <row r="3222" spans="4:4" x14ac:dyDescent="0.2">
      <c r="D3222" s="42" cm="1">
        <f t="array" aca="1" ref="D3222" ca="1">+price2</f>
        <v>0</v>
      </c>
    </row>
    <row r="3223" spans="4:4" x14ac:dyDescent="0.2">
      <c r="D3223" s="42" cm="1">
        <f t="array" aca="1" ref="D3223" ca="1">+price2</f>
        <v>0</v>
      </c>
    </row>
    <row r="3224" spans="4:4" x14ac:dyDescent="0.2">
      <c r="D3224" s="42" cm="1">
        <f t="array" aca="1" ref="D3224" ca="1">+price2</f>
        <v>0</v>
      </c>
    </row>
    <row r="3225" spans="4:4" x14ac:dyDescent="0.2">
      <c r="D3225" s="42" cm="1">
        <f t="array" aca="1" ref="D3225" ca="1">+price2</f>
        <v>0</v>
      </c>
    </row>
    <row r="3226" spans="4:4" x14ac:dyDescent="0.2">
      <c r="D3226" s="42" cm="1">
        <f t="array" aca="1" ref="D3226" ca="1">+price2</f>
        <v>0</v>
      </c>
    </row>
    <row r="3227" spans="4:4" x14ac:dyDescent="0.2">
      <c r="D3227" s="42" cm="1">
        <f t="array" aca="1" ref="D3227" ca="1">+price2</f>
        <v>0</v>
      </c>
    </row>
    <row r="3228" spans="4:4" x14ac:dyDescent="0.2">
      <c r="D3228" s="42" cm="1">
        <f t="array" aca="1" ref="D3228" ca="1">+price2</f>
        <v>0</v>
      </c>
    </row>
    <row r="3229" spans="4:4" x14ac:dyDescent="0.2">
      <c r="D3229" s="42" cm="1">
        <f t="array" aca="1" ref="D3229" ca="1">+price2</f>
        <v>0</v>
      </c>
    </row>
    <row r="3230" spans="4:4" x14ac:dyDescent="0.2">
      <c r="D3230" s="42" cm="1">
        <f t="array" aca="1" ref="D3230" ca="1">+price2</f>
        <v>0</v>
      </c>
    </row>
    <row r="3231" spans="4:4" x14ac:dyDescent="0.2">
      <c r="D3231" s="42" cm="1">
        <f t="array" aca="1" ref="D3231" ca="1">+price2</f>
        <v>0</v>
      </c>
    </row>
    <row r="3232" spans="4:4" x14ac:dyDescent="0.2">
      <c r="D3232" s="42" cm="1">
        <f t="array" aca="1" ref="D3232" ca="1">+price2</f>
        <v>0</v>
      </c>
    </row>
    <row r="3233" spans="4:4" x14ac:dyDescent="0.2">
      <c r="D3233" s="42" cm="1">
        <f t="array" aca="1" ref="D3233" ca="1">+price2</f>
        <v>0</v>
      </c>
    </row>
    <row r="3234" spans="4:4" x14ac:dyDescent="0.2">
      <c r="D3234" s="42" cm="1">
        <f t="array" aca="1" ref="D3234" ca="1">+price2</f>
        <v>0</v>
      </c>
    </row>
    <row r="3235" spans="4:4" x14ac:dyDescent="0.2">
      <c r="D3235" s="42" cm="1">
        <f t="array" aca="1" ref="D3235" ca="1">+price2</f>
        <v>0</v>
      </c>
    </row>
    <row r="3236" spans="4:4" x14ac:dyDescent="0.2">
      <c r="D3236" s="42" cm="1">
        <f t="array" aca="1" ref="D3236" ca="1">+price2</f>
        <v>0</v>
      </c>
    </row>
    <row r="3237" spans="4:4" x14ac:dyDescent="0.2">
      <c r="D3237" s="42" cm="1">
        <f t="array" aca="1" ref="D3237" ca="1">+price2</f>
        <v>0</v>
      </c>
    </row>
    <row r="3238" spans="4:4" x14ac:dyDescent="0.2">
      <c r="D3238" s="42" cm="1">
        <f t="array" aca="1" ref="D3238" ca="1">+price2</f>
        <v>0</v>
      </c>
    </row>
    <row r="3239" spans="4:4" x14ac:dyDescent="0.2">
      <c r="D3239" s="42" cm="1">
        <f t="array" aca="1" ref="D3239" ca="1">+price2</f>
        <v>0</v>
      </c>
    </row>
    <row r="3240" spans="4:4" x14ac:dyDescent="0.2">
      <c r="D3240" s="42" cm="1">
        <f t="array" aca="1" ref="D3240" ca="1">+price2</f>
        <v>0</v>
      </c>
    </row>
    <row r="3241" spans="4:4" x14ac:dyDescent="0.2">
      <c r="D3241" s="42" cm="1">
        <f t="array" aca="1" ref="D3241" ca="1">+price2</f>
        <v>0</v>
      </c>
    </row>
    <row r="3242" spans="4:4" x14ac:dyDescent="0.2">
      <c r="D3242" s="42" cm="1">
        <f t="array" aca="1" ref="D3242" ca="1">+price2</f>
        <v>0</v>
      </c>
    </row>
    <row r="3243" spans="4:4" x14ac:dyDescent="0.2">
      <c r="D3243" s="42" cm="1">
        <f t="array" aca="1" ref="D3243" ca="1">+price2</f>
        <v>0</v>
      </c>
    </row>
    <row r="3244" spans="4:4" x14ac:dyDescent="0.2">
      <c r="D3244" s="42" cm="1">
        <f t="array" aca="1" ref="D3244" ca="1">+price2</f>
        <v>0</v>
      </c>
    </row>
    <row r="3245" spans="4:4" x14ac:dyDescent="0.2">
      <c r="D3245" s="42" cm="1">
        <f t="array" aca="1" ref="D3245" ca="1">+price2</f>
        <v>0</v>
      </c>
    </row>
    <row r="3246" spans="4:4" x14ac:dyDescent="0.2">
      <c r="D3246" s="42" cm="1">
        <f t="array" aca="1" ref="D3246" ca="1">+price2</f>
        <v>0</v>
      </c>
    </row>
    <row r="3247" spans="4:4" x14ac:dyDescent="0.2">
      <c r="D3247" s="42" cm="1">
        <f t="array" aca="1" ref="D3247" ca="1">+price2</f>
        <v>0</v>
      </c>
    </row>
    <row r="3248" spans="4:4" x14ac:dyDescent="0.2">
      <c r="D3248" s="42" cm="1">
        <f t="array" aca="1" ref="D3248" ca="1">+price2</f>
        <v>0</v>
      </c>
    </row>
    <row r="3249" spans="4:4" x14ac:dyDescent="0.2">
      <c r="D3249" s="42" cm="1">
        <f t="array" aca="1" ref="D3249" ca="1">+price2</f>
        <v>0</v>
      </c>
    </row>
    <row r="3250" spans="4:4" x14ac:dyDescent="0.2">
      <c r="D3250" s="42" cm="1">
        <f t="array" aca="1" ref="D3250" ca="1">+price2</f>
        <v>0</v>
      </c>
    </row>
    <row r="3251" spans="4:4" x14ac:dyDescent="0.2">
      <c r="D3251" s="42" cm="1">
        <f t="array" aca="1" ref="D3251" ca="1">+price2</f>
        <v>0</v>
      </c>
    </row>
    <row r="3252" spans="4:4" x14ac:dyDescent="0.2">
      <c r="D3252" s="42" cm="1">
        <f t="array" aca="1" ref="D3252" ca="1">+price2</f>
        <v>0</v>
      </c>
    </row>
    <row r="3253" spans="4:4" x14ac:dyDescent="0.2">
      <c r="D3253" s="42" cm="1">
        <f t="array" aca="1" ref="D3253" ca="1">+price2</f>
        <v>0</v>
      </c>
    </row>
    <row r="3254" spans="4:4" x14ac:dyDescent="0.2">
      <c r="D3254" s="42" cm="1">
        <f t="array" aca="1" ref="D3254" ca="1">+price2</f>
        <v>0</v>
      </c>
    </row>
    <row r="3255" spans="4:4" x14ac:dyDescent="0.2">
      <c r="D3255" s="42" cm="1">
        <f t="array" aca="1" ref="D3255" ca="1">+price2</f>
        <v>0</v>
      </c>
    </row>
    <row r="3256" spans="4:4" x14ac:dyDescent="0.2">
      <c r="D3256" s="42" cm="1">
        <f t="array" aca="1" ref="D3256" ca="1">+price2</f>
        <v>0</v>
      </c>
    </row>
    <row r="3257" spans="4:4" x14ac:dyDescent="0.2">
      <c r="D3257" s="42" cm="1">
        <f t="array" aca="1" ref="D3257" ca="1">+price2</f>
        <v>0</v>
      </c>
    </row>
    <row r="3258" spans="4:4" x14ac:dyDescent="0.2">
      <c r="D3258" s="42" cm="1">
        <f t="array" aca="1" ref="D3258" ca="1">+price2</f>
        <v>0</v>
      </c>
    </row>
    <row r="3259" spans="4:4" x14ac:dyDescent="0.2">
      <c r="D3259" s="42" cm="1">
        <f t="array" aca="1" ref="D3259" ca="1">+price2</f>
        <v>0</v>
      </c>
    </row>
    <row r="3260" spans="4:4" x14ac:dyDescent="0.2">
      <c r="D3260" s="42" cm="1">
        <f t="array" aca="1" ref="D3260" ca="1">+price2</f>
        <v>0</v>
      </c>
    </row>
    <row r="3261" spans="4:4" x14ac:dyDescent="0.2">
      <c r="D3261" s="42" cm="1">
        <f t="array" aca="1" ref="D3261" ca="1">+price2</f>
        <v>0</v>
      </c>
    </row>
    <row r="3262" spans="4:4" x14ac:dyDescent="0.2">
      <c r="D3262" s="42" cm="1">
        <f t="array" aca="1" ref="D3262" ca="1">+price2</f>
        <v>0</v>
      </c>
    </row>
    <row r="3263" spans="4:4" x14ac:dyDescent="0.2">
      <c r="D3263" s="42" cm="1">
        <f t="array" aca="1" ref="D3263" ca="1">+price2</f>
        <v>0</v>
      </c>
    </row>
    <row r="3264" spans="4:4" x14ac:dyDescent="0.2">
      <c r="D3264" s="42" cm="1">
        <f t="array" aca="1" ref="D3264" ca="1">+price2</f>
        <v>0</v>
      </c>
    </row>
    <row r="3265" spans="4:4" x14ac:dyDescent="0.2">
      <c r="D3265" s="42" cm="1">
        <f t="array" aca="1" ref="D3265" ca="1">+price2</f>
        <v>0</v>
      </c>
    </row>
    <row r="3266" spans="4:4" x14ac:dyDescent="0.2">
      <c r="D3266" s="42" cm="1">
        <f t="array" aca="1" ref="D3266" ca="1">+price2</f>
        <v>0</v>
      </c>
    </row>
    <row r="3267" spans="4:4" x14ac:dyDescent="0.2">
      <c r="D3267" s="42" cm="1">
        <f t="array" aca="1" ref="D3267" ca="1">+price2</f>
        <v>0</v>
      </c>
    </row>
    <row r="3268" spans="4:4" x14ac:dyDescent="0.2">
      <c r="D3268" s="42" cm="1">
        <f t="array" aca="1" ref="D3268" ca="1">+price2</f>
        <v>0</v>
      </c>
    </row>
    <row r="3269" spans="4:4" x14ac:dyDescent="0.2">
      <c r="D3269" s="42" cm="1">
        <f t="array" aca="1" ref="D3269" ca="1">+price2</f>
        <v>0</v>
      </c>
    </row>
    <row r="3270" spans="4:4" x14ac:dyDescent="0.2">
      <c r="D3270" s="42" cm="1">
        <f t="array" aca="1" ref="D3270" ca="1">+price2</f>
        <v>0</v>
      </c>
    </row>
    <row r="3271" spans="4:4" x14ac:dyDescent="0.2">
      <c r="D3271" s="42" cm="1">
        <f t="array" aca="1" ref="D3271" ca="1">+price2</f>
        <v>0</v>
      </c>
    </row>
    <row r="3272" spans="4:4" x14ac:dyDescent="0.2">
      <c r="D3272" s="42" cm="1">
        <f t="array" aca="1" ref="D3272" ca="1">+price2</f>
        <v>0</v>
      </c>
    </row>
    <row r="3273" spans="4:4" x14ac:dyDescent="0.2">
      <c r="D3273" s="42" cm="1">
        <f t="array" aca="1" ref="D3273" ca="1">+price2</f>
        <v>0</v>
      </c>
    </row>
    <row r="3274" spans="4:4" x14ac:dyDescent="0.2">
      <c r="D3274" s="42" cm="1">
        <f t="array" aca="1" ref="D3274" ca="1">+price2</f>
        <v>0</v>
      </c>
    </row>
    <row r="3275" spans="4:4" x14ac:dyDescent="0.2">
      <c r="D3275" s="42" cm="1">
        <f t="array" aca="1" ref="D3275" ca="1">+price2</f>
        <v>0</v>
      </c>
    </row>
    <row r="3276" spans="4:4" x14ac:dyDescent="0.2">
      <c r="D3276" s="42" cm="1">
        <f t="array" aca="1" ref="D3276" ca="1">+price2</f>
        <v>0</v>
      </c>
    </row>
    <row r="3277" spans="4:4" x14ac:dyDescent="0.2">
      <c r="D3277" s="42" cm="1">
        <f t="array" aca="1" ref="D3277" ca="1">+price2</f>
        <v>0</v>
      </c>
    </row>
    <row r="3278" spans="4:4" x14ac:dyDescent="0.2">
      <c r="D3278" s="42" cm="1">
        <f t="array" aca="1" ref="D3278" ca="1">+price2</f>
        <v>0</v>
      </c>
    </row>
    <row r="3279" spans="4:4" x14ac:dyDescent="0.2">
      <c r="D3279" s="42" cm="1">
        <f t="array" aca="1" ref="D3279" ca="1">+price2</f>
        <v>0</v>
      </c>
    </row>
    <row r="3280" spans="4:4" x14ac:dyDescent="0.2">
      <c r="D3280" s="42" cm="1">
        <f t="array" aca="1" ref="D3280" ca="1">+price2</f>
        <v>0</v>
      </c>
    </row>
    <row r="3281" spans="4:4" x14ac:dyDescent="0.2">
      <c r="D3281" s="42" cm="1">
        <f t="array" aca="1" ref="D3281" ca="1">+price2</f>
        <v>0</v>
      </c>
    </row>
    <row r="3282" spans="4:4" x14ac:dyDescent="0.2">
      <c r="D3282" s="42" cm="1">
        <f t="array" aca="1" ref="D3282" ca="1">+price2</f>
        <v>0</v>
      </c>
    </row>
    <row r="3283" spans="4:4" x14ac:dyDescent="0.2">
      <c r="D3283" s="42" cm="1">
        <f t="array" aca="1" ref="D3283" ca="1">+price2</f>
        <v>0</v>
      </c>
    </row>
    <row r="3284" spans="4:4" x14ac:dyDescent="0.2">
      <c r="D3284" s="42" cm="1">
        <f t="array" aca="1" ref="D3284" ca="1">+price2</f>
        <v>0</v>
      </c>
    </row>
    <row r="3285" spans="4:4" x14ac:dyDescent="0.2">
      <c r="D3285" s="42" cm="1">
        <f t="array" aca="1" ref="D3285" ca="1">+price2</f>
        <v>0</v>
      </c>
    </row>
    <row r="3286" spans="4:4" x14ac:dyDescent="0.2">
      <c r="D3286" s="42" cm="1">
        <f t="array" aca="1" ref="D3286" ca="1">+price2</f>
        <v>0</v>
      </c>
    </row>
    <row r="3287" spans="4:4" x14ac:dyDescent="0.2">
      <c r="D3287" s="42" cm="1">
        <f t="array" aca="1" ref="D3287" ca="1">+price2</f>
        <v>0</v>
      </c>
    </row>
    <row r="3288" spans="4:4" x14ac:dyDescent="0.2">
      <c r="D3288" s="42" cm="1">
        <f t="array" aca="1" ref="D3288" ca="1">+price2</f>
        <v>0</v>
      </c>
    </row>
    <row r="3289" spans="4:4" x14ac:dyDescent="0.2">
      <c r="D3289" s="42" cm="1">
        <f t="array" aca="1" ref="D3289" ca="1">+price2</f>
        <v>0</v>
      </c>
    </row>
    <row r="3290" spans="4:4" x14ac:dyDescent="0.2">
      <c r="D3290" s="42" cm="1">
        <f t="array" aca="1" ref="D3290" ca="1">+price2</f>
        <v>0</v>
      </c>
    </row>
    <row r="3291" spans="4:4" x14ac:dyDescent="0.2">
      <c r="D3291" s="42" cm="1">
        <f t="array" aca="1" ref="D3291" ca="1">+price2</f>
        <v>0</v>
      </c>
    </row>
    <row r="3292" spans="4:4" x14ac:dyDescent="0.2">
      <c r="D3292" s="42" cm="1">
        <f t="array" aca="1" ref="D3292" ca="1">+price2</f>
        <v>0</v>
      </c>
    </row>
    <row r="3293" spans="4:4" x14ac:dyDescent="0.2">
      <c r="D3293" s="42" cm="1">
        <f t="array" aca="1" ref="D3293" ca="1">+price2</f>
        <v>0</v>
      </c>
    </row>
    <row r="3294" spans="4:4" x14ac:dyDescent="0.2">
      <c r="D3294" s="42" cm="1">
        <f t="array" aca="1" ref="D3294" ca="1">+price2</f>
        <v>0</v>
      </c>
    </row>
    <row r="3295" spans="4:4" x14ac:dyDescent="0.2">
      <c r="D3295" s="42" cm="1">
        <f t="array" aca="1" ref="D3295" ca="1">+price2</f>
        <v>0</v>
      </c>
    </row>
    <row r="3296" spans="4:4" x14ac:dyDescent="0.2">
      <c r="D3296" s="42" cm="1">
        <f t="array" aca="1" ref="D3296" ca="1">+price2</f>
        <v>0</v>
      </c>
    </row>
    <row r="3297" spans="4:4" x14ac:dyDescent="0.2">
      <c r="D3297" s="42" cm="1">
        <f t="array" aca="1" ref="D3297" ca="1">+price2</f>
        <v>0</v>
      </c>
    </row>
    <row r="3298" spans="4:4" x14ac:dyDescent="0.2">
      <c r="D3298" s="42" cm="1">
        <f t="array" aca="1" ref="D3298" ca="1">+price2</f>
        <v>0</v>
      </c>
    </row>
    <row r="3299" spans="4:4" x14ac:dyDescent="0.2">
      <c r="D3299" s="42" cm="1">
        <f t="array" aca="1" ref="D3299" ca="1">+price2</f>
        <v>0</v>
      </c>
    </row>
    <row r="3300" spans="4:4" x14ac:dyDescent="0.2">
      <c r="D3300" s="42" cm="1">
        <f t="array" aca="1" ref="D3300" ca="1">+price2</f>
        <v>0</v>
      </c>
    </row>
    <row r="3301" spans="4:4" x14ac:dyDescent="0.2">
      <c r="D3301" s="42" cm="1">
        <f t="array" aca="1" ref="D3301" ca="1">+price2</f>
        <v>0</v>
      </c>
    </row>
    <row r="3302" spans="4:4" x14ac:dyDescent="0.2">
      <c r="D3302" s="42" cm="1">
        <f t="array" aca="1" ref="D3302" ca="1">+price2</f>
        <v>0</v>
      </c>
    </row>
    <row r="3303" spans="4:4" x14ac:dyDescent="0.2">
      <c r="D3303" s="42" cm="1">
        <f t="array" aca="1" ref="D3303" ca="1">+price2</f>
        <v>0</v>
      </c>
    </row>
    <row r="3304" spans="4:4" x14ac:dyDescent="0.2">
      <c r="D3304" s="42" cm="1">
        <f t="array" aca="1" ref="D3304" ca="1">+price2</f>
        <v>0</v>
      </c>
    </row>
    <row r="3305" spans="4:4" x14ac:dyDescent="0.2">
      <c r="D3305" s="42" cm="1">
        <f t="array" aca="1" ref="D3305" ca="1">+price2</f>
        <v>0</v>
      </c>
    </row>
    <row r="3306" spans="4:4" x14ac:dyDescent="0.2">
      <c r="D3306" s="42" cm="1">
        <f t="array" aca="1" ref="D3306" ca="1">+price2</f>
        <v>0</v>
      </c>
    </row>
    <row r="3307" spans="4:4" x14ac:dyDescent="0.2">
      <c r="D3307" s="42" cm="1">
        <f t="array" aca="1" ref="D3307" ca="1">+price2</f>
        <v>0</v>
      </c>
    </row>
    <row r="3308" spans="4:4" x14ac:dyDescent="0.2">
      <c r="D3308" s="42" cm="1">
        <f t="array" aca="1" ref="D3308" ca="1">+price2</f>
        <v>0</v>
      </c>
    </row>
    <row r="3309" spans="4:4" x14ac:dyDescent="0.2">
      <c r="D3309" s="42" cm="1">
        <f t="array" aca="1" ref="D3309" ca="1">+price2</f>
        <v>0</v>
      </c>
    </row>
    <row r="3310" spans="4:4" x14ac:dyDescent="0.2">
      <c r="D3310" s="42" cm="1">
        <f t="array" aca="1" ref="D3310" ca="1">+price2</f>
        <v>0</v>
      </c>
    </row>
    <row r="3311" spans="4:4" x14ac:dyDescent="0.2">
      <c r="D3311" s="42" cm="1">
        <f t="array" aca="1" ref="D3311" ca="1">+price2</f>
        <v>0</v>
      </c>
    </row>
    <row r="3312" spans="4:4" x14ac:dyDescent="0.2">
      <c r="D3312" s="42" cm="1">
        <f t="array" aca="1" ref="D3312" ca="1">+price2</f>
        <v>0</v>
      </c>
    </row>
    <row r="3313" spans="4:4" x14ac:dyDescent="0.2">
      <c r="D3313" s="42" cm="1">
        <f t="array" aca="1" ref="D3313" ca="1">+price2</f>
        <v>0</v>
      </c>
    </row>
    <row r="3314" spans="4:4" x14ac:dyDescent="0.2">
      <c r="D3314" s="42" cm="1">
        <f t="array" aca="1" ref="D3314" ca="1">+price2</f>
        <v>0</v>
      </c>
    </row>
    <row r="3315" spans="4:4" x14ac:dyDescent="0.2">
      <c r="D3315" s="42" cm="1">
        <f t="array" aca="1" ref="D3315" ca="1">+price2</f>
        <v>0</v>
      </c>
    </row>
    <row r="3316" spans="4:4" x14ac:dyDescent="0.2">
      <c r="D3316" s="42" cm="1">
        <f t="array" aca="1" ref="D3316" ca="1">+price2</f>
        <v>0</v>
      </c>
    </row>
    <row r="3317" spans="4:4" x14ac:dyDescent="0.2">
      <c r="D3317" s="42" cm="1">
        <f t="array" aca="1" ref="D3317" ca="1">+price2</f>
        <v>0</v>
      </c>
    </row>
    <row r="3318" spans="4:4" x14ac:dyDescent="0.2">
      <c r="D3318" s="42" cm="1">
        <f t="array" aca="1" ref="D3318" ca="1">+price2</f>
        <v>0</v>
      </c>
    </row>
    <row r="3319" spans="4:4" x14ac:dyDescent="0.2">
      <c r="D3319" s="42" cm="1">
        <f t="array" aca="1" ref="D3319" ca="1">+price2</f>
        <v>0</v>
      </c>
    </row>
    <row r="3320" spans="4:4" x14ac:dyDescent="0.2">
      <c r="D3320" s="42" cm="1">
        <f t="array" aca="1" ref="D3320" ca="1">+price2</f>
        <v>0</v>
      </c>
    </row>
    <row r="3321" spans="4:4" x14ac:dyDescent="0.2">
      <c r="D3321" s="42" cm="1">
        <f t="array" aca="1" ref="D3321" ca="1">+price2</f>
        <v>0</v>
      </c>
    </row>
    <row r="3322" spans="4:4" x14ac:dyDescent="0.2">
      <c r="D3322" s="42" cm="1">
        <f t="array" aca="1" ref="D3322" ca="1">+price2</f>
        <v>0</v>
      </c>
    </row>
    <row r="3323" spans="4:4" x14ac:dyDescent="0.2">
      <c r="D3323" s="42" cm="1">
        <f t="array" aca="1" ref="D3323" ca="1">+price2</f>
        <v>0</v>
      </c>
    </row>
    <row r="3324" spans="4:4" x14ac:dyDescent="0.2">
      <c r="D3324" s="42" cm="1">
        <f t="array" aca="1" ref="D3324" ca="1">+price2</f>
        <v>0</v>
      </c>
    </row>
    <row r="3325" spans="4:4" x14ac:dyDescent="0.2">
      <c r="D3325" s="42" cm="1">
        <f t="array" aca="1" ref="D3325" ca="1">+price2</f>
        <v>0</v>
      </c>
    </row>
    <row r="3326" spans="4:4" x14ac:dyDescent="0.2">
      <c r="D3326" s="42" cm="1">
        <f t="array" aca="1" ref="D3326" ca="1">+price2</f>
        <v>0</v>
      </c>
    </row>
    <row r="3327" spans="4:4" x14ac:dyDescent="0.2">
      <c r="D3327" s="42" cm="1">
        <f t="array" aca="1" ref="D3327" ca="1">+price2</f>
        <v>0</v>
      </c>
    </row>
    <row r="3328" spans="4:4" x14ac:dyDescent="0.2">
      <c r="D3328" s="42" cm="1">
        <f t="array" aca="1" ref="D3328" ca="1">+price2</f>
        <v>0</v>
      </c>
    </row>
    <row r="3329" spans="4:4" x14ac:dyDescent="0.2">
      <c r="D3329" s="42" cm="1">
        <f t="array" aca="1" ref="D3329" ca="1">+price2</f>
        <v>0</v>
      </c>
    </row>
    <row r="3330" spans="4:4" x14ac:dyDescent="0.2">
      <c r="D3330" s="42" cm="1">
        <f t="array" aca="1" ref="D3330" ca="1">+price2</f>
        <v>0</v>
      </c>
    </row>
    <row r="3331" spans="4:4" x14ac:dyDescent="0.2">
      <c r="D3331" s="42" cm="1">
        <f t="array" aca="1" ref="D3331" ca="1">+price2</f>
        <v>0</v>
      </c>
    </row>
    <row r="3332" spans="4:4" x14ac:dyDescent="0.2">
      <c r="D3332" s="42" cm="1">
        <f t="array" aca="1" ref="D3332" ca="1">+price2</f>
        <v>0</v>
      </c>
    </row>
    <row r="3333" spans="4:4" x14ac:dyDescent="0.2">
      <c r="D3333" s="42" cm="1">
        <f t="array" aca="1" ref="D3333" ca="1">+price2</f>
        <v>0</v>
      </c>
    </row>
    <row r="3334" spans="4:4" x14ac:dyDescent="0.2">
      <c r="D3334" s="42" cm="1">
        <f t="array" aca="1" ref="D3334" ca="1">+price2</f>
        <v>0</v>
      </c>
    </row>
    <row r="3335" spans="4:4" x14ac:dyDescent="0.2">
      <c r="D3335" s="42" cm="1">
        <f t="array" aca="1" ref="D3335" ca="1">+price2</f>
        <v>0</v>
      </c>
    </row>
    <row r="3336" spans="4:4" x14ac:dyDescent="0.2">
      <c r="D3336" s="42" cm="1">
        <f t="array" aca="1" ref="D3336" ca="1">+price2</f>
        <v>0</v>
      </c>
    </row>
    <row r="3337" spans="4:4" x14ac:dyDescent="0.2">
      <c r="D3337" s="42" cm="1">
        <f t="array" aca="1" ref="D3337" ca="1">+price2</f>
        <v>0</v>
      </c>
    </row>
    <row r="3338" spans="4:4" x14ac:dyDescent="0.2">
      <c r="D3338" s="42" cm="1">
        <f t="array" aca="1" ref="D3338" ca="1">+price2</f>
        <v>0</v>
      </c>
    </row>
    <row r="3339" spans="4:4" x14ac:dyDescent="0.2">
      <c r="D3339" s="42" cm="1">
        <f t="array" aca="1" ref="D3339" ca="1">+price2</f>
        <v>0</v>
      </c>
    </row>
    <row r="3340" spans="4:4" x14ac:dyDescent="0.2">
      <c r="D3340" s="42" cm="1">
        <f t="array" aca="1" ref="D3340" ca="1">+price2</f>
        <v>0</v>
      </c>
    </row>
    <row r="3341" spans="4:4" x14ac:dyDescent="0.2">
      <c r="D3341" s="42" cm="1">
        <f t="array" aca="1" ref="D3341" ca="1">+price2</f>
        <v>0</v>
      </c>
    </row>
    <row r="3342" spans="4:4" x14ac:dyDescent="0.2">
      <c r="D3342" s="42" cm="1">
        <f t="array" aca="1" ref="D3342" ca="1">+price2</f>
        <v>0</v>
      </c>
    </row>
    <row r="3343" spans="4:4" x14ac:dyDescent="0.2">
      <c r="D3343" s="42" cm="1">
        <f t="array" aca="1" ref="D3343" ca="1">+price2</f>
        <v>0</v>
      </c>
    </row>
    <row r="3344" spans="4:4" x14ac:dyDescent="0.2">
      <c r="D3344" s="42" cm="1">
        <f t="array" aca="1" ref="D3344" ca="1">+price2</f>
        <v>0</v>
      </c>
    </row>
    <row r="3345" spans="4:4" x14ac:dyDescent="0.2">
      <c r="D3345" s="42" cm="1">
        <f t="array" aca="1" ref="D3345" ca="1">+price2</f>
        <v>0</v>
      </c>
    </row>
    <row r="3346" spans="4:4" x14ac:dyDescent="0.2">
      <c r="D3346" s="42" cm="1">
        <f t="array" aca="1" ref="D3346" ca="1">+price2</f>
        <v>0</v>
      </c>
    </row>
    <row r="3347" spans="4:4" x14ac:dyDescent="0.2">
      <c r="D3347" s="42" cm="1">
        <f t="array" aca="1" ref="D3347" ca="1">+price2</f>
        <v>0</v>
      </c>
    </row>
    <row r="3348" spans="4:4" x14ac:dyDescent="0.2">
      <c r="D3348" s="42" cm="1">
        <f t="array" aca="1" ref="D3348" ca="1">+price2</f>
        <v>0</v>
      </c>
    </row>
    <row r="3349" spans="4:4" x14ac:dyDescent="0.2">
      <c r="D3349" s="42" cm="1">
        <f t="array" aca="1" ref="D3349" ca="1">+price2</f>
        <v>0</v>
      </c>
    </row>
    <row r="3350" spans="4:4" x14ac:dyDescent="0.2">
      <c r="D3350" s="42" cm="1">
        <f t="array" aca="1" ref="D3350" ca="1">+price2</f>
        <v>0</v>
      </c>
    </row>
    <row r="3351" spans="4:4" x14ac:dyDescent="0.2">
      <c r="D3351" s="42" cm="1">
        <f t="array" aca="1" ref="D3351" ca="1">+price2</f>
        <v>0</v>
      </c>
    </row>
    <row r="3352" spans="4:4" x14ac:dyDescent="0.2">
      <c r="D3352" s="42" cm="1">
        <f t="array" aca="1" ref="D3352" ca="1">+price2</f>
        <v>0</v>
      </c>
    </row>
    <row r="3353" spans="4:4" x14ac:dyDescent="0.2">
      <c r="D3353" s="42" cm="1">
        <f t="array" aca="1" ref="D3353" ca="1">+price2</f>
        <v>0</v>
      </c>
    </row>
    <row r="3354" spans="4:4" x14ac:dyDescent="0.2">
      <c r="D3354" s="42" cm="1">
        <f t="array" aca="1" ref="D3354" ca="1">+price2</f>
        <v>0</v>
      </c>
    </row>
    <row r="3355" spans="4:4" x14ac:dyDescent="0.2">
      <c r="D3355" s="42" cm="1">
        <f t="array" aca="1" ref="D3355" ca="1">+price2</f>
        <v>0</v>
      </c>
    </row>
    <row r="3356" spans="4:4" x14ac:dyDescent="0.2">
      <c r="D3356" s="42" cm="1">
        <f t="array" aca="1" ref="D3356" ca="1">+price2</f>
        <v>0</v>
      </c>
    </row>
    <row r="3357" spans="4:4" x14ac:dyDescent="0.2">
      <c r="D3357" s="42" cm="1">
        <f t="array" aca="1" ref="D3357" ca="1">+price2</f>
        <v>0</v>
      </c>
    </row>
    <row r="3358" spans="4:4" x14ac:dyDescent="0.2">
      <c r="D3358" s="42" cm="1">
        <f t="array" aca="1" ref="D3358" ca="1">+price2</f>
        <v>0</v>
      </c>
    </row>
    <row r="3359" spans="4:4" x14ac:dyDescent="0.2">
      <c r="D3359" s="42" cm="1">
        <f t="array" aca="1" ref="D3359" ca="1">+price2</f>
        <v>0</v>
      </c>
    </row>
    <row r="3360" spans="4:4" x14ac:dyDescent="0.2">
      <c r="D3360" s="42" cm="1">
        <f t="array" aca="1" ref="D3360" ca="1">+price2</f>
        <v>0</v>
      </c>
    </row>
    <row r="3361" spans="4:4" x14ac:dyDescent="0.2">
      <c r="D3361" s="42" cm="1">
        <f t="array" aca="1" ref="D3361" ca="1">+price2</f>
        <v>0</v>
      </c>
    </row>
    <row r="3362" spans="4:4" x14ac:dyDescent="0.2">
      <c r="D3362" s="42" cm="1">
        <f t="array" aca="1" ref="D3362" ca="1">+price2</f>
        <v>0</v>
      </c>
    </row>
    <row r="3363" spans="4:4" x14ac:dyDescent="0.2">
      <c r="D3363" s="42" cm="1">
        <f t="array" aca="1" ref="D3363" ca="1">+price2</f>
        <v>0</v>
      </c>
    </row>
    <row r="3364" spans="4:4" x14ac:dyDescent="0.2">
      <c r="D3364" s="42" cm="1">
        <f t="array" aca="1" ref="D3364" ca="1">+price2</f>
        <v>0</v>
      </c>
    </row>
    <row r="3365" spans="4:4" x14ac:dyDescent="0.2">
      <c r="D3365" s="42" cm="1">
        <f t="array" aca="1" ref="D3365" ca="1">+price2</f>
        <v>0</v>
      </c>
    </row>
    <row r="3366" spans="4:4" x14ac:dyDescent="0.2">
      <c r="D3366" s="42" cm="1">
        <f t="array" aca="1" ref="D3366" ca="1">+price2</f>
        <v>0</v>
      </c>
    </row>
    <row r="3367" spans="4:4" x14ac:dyDescent="0.2">
      <c r="D3367" s="42" cm="1">
        <f t="array" aca="1" ref="D3367" ca="1">+price2</f>
        <v>0</v>
      </c>
    </row>
    <row r="3368" spans="4:4" x14ac:dyDescent="0.2">
      <c r="D3368" s="42" cm="1">
        <f t="array" aca="1" ref="D3368" ca="1">+price2</f>
        <v>0</v>
      </c>
    </row>
    <row r="3369" spans="4:4" x14ac:dyDescent="0.2">
      <c r="D3369" s="42" cm="1">
        <f t="array" aca="1" ref="D3369" ca="1">+price2</f>
        <v>0</v>
      </c>
    </row>
    <row r="3370" spans="4:4" x14ac:dyDescent="0.2">
      <c r="D3370" s="42" cm="1">
        <f t="array" aca="1" ref="D3370" ca="1">+price2</f>
        <v>0</v>
      </c>
    </row>
    <row r="3371" spans="4:4" x14ac:dyDescent="0.2">
      <c r="D3371" s="42" cm="1">
        <f t="array" aca="1" ref="D3371" ca="1">+price2</f>
        <v>0</v>
      </c>
    </row>
    <row r="3372" spans="4:4" x14ac:dyDescent="0.2">
      <c r="D3372" s="42" cm="1">
        <f t="array" aca="1" ref="D3372" ca="1">+price2</f>
        <v>0</v>
      </c>
    </row>
    <row r="3373" spans="4:4" x14ac:dyDescent="0.2">
      <c r="D3373" s="42" cm="1">
        <f t="array" aca="1" ref="D3373" ca="1">+price2</f>
        <v>0</v>
      </c>
    </row>
    <row r="3374" spans="4:4" x14ac:dyDescent="0.2">
      <c r="D3374" s="42" cm="1">
        <f t="array" aca="1" ref="D3374" ca="1">+price2</f>
        <v>0</v>
      </c>
    </row>
    <row r="3375" spans="4:4" x14ac:dyDescent="0.2">
      <c r="D3375" s="42" cm="1">
        <f t="array" aca="1" ref="D3375" ca="1">+price2</f>
        <v>0</v>
      </c>
    </row>
    <row r="3376" spans="4:4" x14ac:dyDescent="0.2">
      <c r="D3376" s="42" cm="1">
        <f t="array" aca="1" ref="D3376" ca="1">+price2</f>
        <v>0</v>
      </c>
    </row>
    <row r="3377" spans="4:4" x14ac:dyDescent="0.2">
      <c r="D3377" s="42" cm="1">
        <f t="array" aca="1" ref="D3377" ca="1">+price2</f>
        <v>0</v>
      </c>
    </row>
    <row r="3378" spans="4:4" x14ac:dyDescent="0.2">
      <c r="D3378" s="42" cm="1">
        <f t="array" aca="1" ref="D3378" ca="1">+price2</f>
        <v>0</v>
      </c>
    </row>
    <row r="3379" spans="4:4" x14ac:dyDescent="0.2">
      <c r="D3379" s="42" cm="1">
        <f t="array" aca="1" ref="D3379" ca="1">+price2</f>
        <v>0</v>
      </c>
    </row>
    <row r="3380" spans="4:4" x14ac:dyDescent="0.2">
      <c r="D3380" s="42" cm="1">
        <f t="array" aca="1" ref="D3380" ca="1">+price2</f>
        <v>0</v>
      </c>
    </row>
    <row r="3381" spans="4:4" x14ac:dyDescent="0.2">
      <c r="D3381" s="42" cm="1">
        <f t="array" aca="1" ref="D3381" ca="1">+price2</f>
        <v>0</v>
      </c>
    </row>
    <row r="3382" spans="4:4" x14ac:dyDescent="0.2">
      <c r="D3382" s="42" cm="1">
        <f t="array" aca="1" ref="D3382" ca="1">+price2</f>
        <v>0</v>
      </c>
    </row>
    <row r="3383" spans="4:4" x14ac:dyDescent="0.2">
      <c r="D3383" s="42" cm="1">
        <f t="array" aca="1" ref="D3383" ca="1">+price2</f>
        <v>0</v>
      </c>
    </row>
    <row r="3384" spans="4:4" x14ac:dyDescent="0.2">
      <c r="D3384" s="42" cm="1">
        <f t="array" aca="1" ref="D3384" ca="1">+price2</f>
        <v>0</v>
      </c>
    </row>
    <row r="3385" spans="4:4" x14ac:dyDescent="0.2">
      <c r="D3385" s="42" cm="1">
        <f t="array" aca="1" ref="D3385" ca="1">+price2</f>
        <v>0</v>
      </c>
    </row>
    <row r="3386" spans="4:4" x14ac:dyDescent="0.2">
      <c r="D3386" s="42" cm="1">
        <f t="array" aca="1" ref="D3386" ca="1">+price2</f>
        <v>0</v>
      </c>
    </row>
    <row r="3387" spans="4:4" x14ac:dyDescent="0.2">
      <c r="D3387" s="42" cm="1">
        <f t="array" aca="1" ref="D3387" ca="1">+price2</f>
        <v>0</v>
      </c>
    </row>
    <row r="3388" spans="4:4" x14ac:dyDescent="0.2">
      <c r="D3388" s="42" cm="1">
        <f t="array" aca="1" ref="D3388" ca="1">+price2</f>
        <v>0</v>
      </c>
    </row>
    <row r="3389" spans="4:4" x14ac:dyDescent="0.2">
      <c r="D3389" s="42" cm="1">
        <f t="array" aca="1" ref="D3389" ca="1">+price2</f>
        <v>0</v>
      </c>
    </row>
    <row r="3390" spans="4:4" x14ac:dyDescent="0.2">
      <c r="D3390" s="42" cm="1">
        <f t="array" aca="1" ref="D3390" ca="1">+price2</f>
        <v>0</v>
      </c>
    </row>
    <row r="3391" spans="4:4" x14ac:dyDescent="0.2">
      <c r="D3391" s="42" cm="1">
        <f t="array" aca="1" ref="D3391" ca="1">+price2</f>
        <v>0</v>
      </c>
    </row>
    <row r="3392" spans="4:4" x14ac:dyDescent="0.2">
      <c r="D3392" s="42" cm="1">
        <f t="array" aca="1" ref="D3392" ca="1">+price2</f>
        <v>0</v>
      </c>
    </row>
    <row r="3393" spans="4:4" x14ac:dyDescent="0.2">
      <c r="D3393" s="42" cm="1">
        <f t="array" aca="1" ref="D3393" ca="1">+price2</f>
        <v>0</v>
      </c>
    </row>
    <row r="3394" spans="4:4" x14ac:dyDescent="0.2">
      <c r="D3394" s="42" cm="1">
        <f t="array" aca="1" ref="D3394" ca="1">+price2</f>
        <v>0</v>
      </c>
    </row>
    <row r="3395" spans="4:4" x14ac:dyDescent="0.2">
      <c r="D3395" s="42" cm="1">
        <f t="array" aca="1" ref="D3395" ca="1">+price2</f>
        <v>0</v>
      </c>
    </row>
    <row r="3396" spans="4:4" x14ac:dyDescent="0.2">
      <c r="D3396" s="42" cm="1">
        <f t="array" aca="1" ref="D3396" ca="1">+price2</f>
        <v>0</v>
      </c>
    </row>
    <row r="3397" spans="4:4" x14ac:dyDescent="0.2">
      <c r="D3397" s="42" cm="1">
        <f t="array" aca="1" ref="D3397" ca="1">+price2</f>
        <v>0</v>
      </c>
    </row>
    <row r="3398" spans="4:4" x14ac:dyDescent="0.2">
      <c r="D3398" s="42" cm="1">
        <f t="array" aca="1" ref="D3398" ca="1">+price2</f>
        <v>0</v>
      </c>
    </row>
    <row r="3399" spans="4:4" x14ac:dyDescent="0.2">
      <c r="D3399" s="42" cm="1">
        <f t="array" aca="1" ref="D3399" ca="1">+price2</f>
        <v>0</v>
      </c>
    </row>
    <row r="3400" spans="4:4" x14ac:dyDescent="0.2">
      <c r="D3400" s="42" cm="1">
        <f t="array" aca="1" ref="D3400" ca="1">+price2</f>
        <v>0</v>
      </c>
    </row>
    <row r="3401" spans="4:4" x14ac:dyDescent="0.2">
      <c r="D3401" s="42" cm="1">
        <f t="array" aca="1" ref="D3401" ca="1">+price2</f>
        <v>0</v>
      </c>
    </row>
    <row r="3402" spans="4:4" x14ac:dyDescent="0.2">
      <c r="D3402" s="42" cm="1">
        <f t="array" aca="1" ref="D3402" ca="1">+price2</f>
        <v>0</v>
      </c>
    </row>
    <row r="3403" spans="4:4" x14ac:dyDescent="0.2">
      <c r="D3403" s="42" cm="1">
        <f t="array" aca="1" ref="D3403" ca="1">+price2</f>
        <v>0</v>
      </c>
    </row>
    <row r="3404" spans="4:4" x14ac:dyDescent="0.2">
      <c r="D3404" s="42" cm="1">
        <f t="array" aca="1" ref="D3404" ca="1">+price2</f>
        <v>0</v>
      </c>
    </row>
    <row r="3405" spans="4:4" x14ac:dyDescent="0.2">
      <c r="D3405" s="42" cm="1">
        <f t="array" aca="1" ref="D3405" ca="1">+price2</f>
        <v>0</v>
      </c>
    </row>
    <row r="3406" spans="4:4" x14ac:dyDescent="0.2">
      <c r="D3406" s="42" cm="1">
        <f t="array" aca="1" ref="D3406" ca="1">+price2</f>
        <v>0</v>
      </c>
    </row>
    <row r="3407" spans="4:4" x14ac:dyDescent="0.2">
      <c r="D3407" s="42" cm="1">
        <f t="array" aca="1" ref="D3407" ca="1">+price2</f>
        <v>0</v>
      </c>
    </row>
    <row r="3408" spans="4:4" x14ac:dyDescent="0.2">
      <c r="D3408" s="42" cm="1">
        <f t="array" aca="1" ref="D3408" ca="1">+price2</f>
        <v>0</v>
      </c>
    </row>
    <row r="3409" spans="4:4" x14ac:dyDescent="0.2">
      <c r="D3409" s="42" cm="1">
        <f t="array" aca="1" ref="D3409" ca="1">+price2</f>
        <v>0</v>
      </c>
    </row>
    <row r="3410" spans="4:4" x14ac:dyDescent="0.2">
      <c r="D3410" s="42" cm="1">
        <f t="array" aca="1" ref="D3410" ca="1">+price2</f>
        <v>0</v>
      </c>
    </row>
    <row r="3411" spans="4:4" x14ac:dyDescent="0.2">
      <c r="D3411" s="42" cm="1">
        <f t="array" aca="1" ref="D3411" ca="1">+price2</f>
        <v>0</v>
      </c>
    </row>
    <row r="3412" spans="4:4" x14ac:dyDescent="0.2">
      <c r="D3412" s="42" cm="1">
        <f t="array" aca="1" ref="D3412" ca="1">+price2</f>
        <v>0</v>
      </c>
    </row>
    <row r="3413" spans="4:4" x14ac:dyDescent="0.2">
      <c r="D3413" s="42" cm="1">
        <f t="array" aca="1" ref="D3413" ca="1">+price2</f>
        <v>0</v>
      </c>
    </row>
    <row r="3414" spans="4:4" x14ac:dyDescent="0.2">
      <c r="D3414" s="42" cm="1">
        <f t="array" aca="1" ref="D3414" ca="1">+price2</f>
        <v>0</v>
      </c>
    </row>
    <row r="3415" spans="4:4" x14ac:dyDescent="0.2">
      <c r="D3415" s="42" cm="1">
        <f t="array" aca="1" ref="D3415" ca="1">+price2</f>
        <v>0</v>
      </c>
    </row>
    <row r="3416" spans="4:4" x14ac:dyDescent="0.2">
      <c r="D3416" s="42" cm="1">
        <f t="array" aca="1" ref="D3416" ca="1">+price2</f>
        <v>0</v>
      </c>
    </row>
    <row r="3417" spans="4:4" x14ac:dyDescent="0.2">
      <c r="D3417" s="42" cm="1">
        <f t="array" aca="1" ref="D3417" ca="1">+price2</f>
        <v>0</v>
      </c>
    </row>
    <row r="3418" spans="4:4" x14ac:dyDescent="0.2">
      <c r="D3418" s="42" cm="1">
        <f t="array" aca="1" ref="D3418" ca="1">+price2</f>
        <v>0</v>
      </c>
    </row>
    <row r="3419" spans="4:4" x14ac:dyDescent="0.2">
      <c r="D3419" s="42" cm="1">
        <f t="array" aca="1" ref="D3419" ca="1">+price2</f>
        <v>0</v>
      </c>
    </row>
    <row r="3420" spans="4:4" x14ac:dyDescent="0.2">
      <c r="D3420" s="42" cm="1">
        <f t="array" aca="1" ref="D3420" ca="1">+price2</f>
        <v>0</v>
      </c>
    </row>
    <row r="3421" spans="4:4" x14ac:dyDescent="0.2">
      <c r="D3421" s="42" cm="1">
        <f t="array" aca="1" ref="D3421" ca="1">+price2</f>
        <v>0</v>
      </c>
    </row>
    <row r="3422" spans="4:4" x14ac:dyDescent="0.2">
      <c r="D3422" s="42" cm="1">
        <f t="array" aca="1" ref="D3422" ca="1">+price2</f>
        <v>0</v>
      </c>
    </row>
    <row r="3423" spans="4:4" x14ac:dyDescent="0.2">
      <c r="D3423" s="42" cm="1">
        <f t="array" aca="1" ref="D3423" ca="1">+price2</f>
        <v>0</v>
      </c>
    </row>
    <row r="3424" spans="4:4" x14ac:dyDescent="0.2">
      <c r="D3424" s="42" cm="1">
        <f t="array" aca="1" ref="D3424" ca="1">+price2</f>
        <v>0</v>
      </c>
    </row>
    <row r="3425" spans="4:4" x14ac:dyDescent="0.2">
      <c r="D3425" s="42" cm="1">
        <f t="array" aca="1" ref="D3425" ca="1">+price2</f>
        <v>0</v>
      </c>
    </row>
    <row r="3426" spans="4:4" x14ac:dyDescent="0.2">
      <c r="D3426" s="42" cm="1">
        <f t="array" aca="1" ref="D3426" ca="1">+price2</f>
        <v>0</v>
      </c>
    </row>
    <row r="3427" spans="4:4" x14ac:dyDescent="0.2">
      <c r="D3427" s="42" cm="1">
        <f t="array" aca="1" ref="D3427" ca="1">+price2</f>
        <v>0</v>
      </c>
    </row>
    <row r="3428" spans="4:4" x14ac:dyDescent="0.2">
      <c r="D3428" s="42" cm="1">
        <f t="array" aca="1" ref="D3428" ca="1">+price2</f>
        <v>0</v>
      </c>
    </row>
    <row r="3429" spans="4:4" x14ac:dyDescent="0.2">
      <c r="D3429" s="42" cm="1">
        <f t="array" aca="1" ref="D3429" ca="1">+price2</f>
        <v>0</v>
      </c>
    </row>
    <row r="3430" spans="4:4" x14ac:dyDescent="0.2">
      <c r="D3430" s="42" cm="1">
        <f t="array" aca="1" ref="D3430" ca="1">+price2</f>
        <v>0</v>
      </c>
    </row>
    <row r="3431" spans="4:4" x14ac:dyDescent="0.2">
      <c r="D3431" s="42" cm="1">
        <f t="array" aca="1" ref="D3431" ca="1">+price2</f>
        <v>0</v>
      </c>
    </row>
    <row r="3432" spans="4:4" x14ac:dyDescent="0.2">
      <c r="D3432" s="42" cm="1">
        <f t="array" aca="1" ref="D3432" ca="1">+price2</f>
        <v>0</v>
      </c>
    </row>
    <row r="3433" spans="4:4" x14ac:dyDescent="0.2">
      <c r="D3433" s="42" cm="1">
        <f t="array" aca="1" ref="D3433" ca="1">+price2</f>
        <v>0</v>
      </c>
    </row>
    <row r="3434" spans="4:4" x14ac:dyDescent="0.2">
      <c r="D3434" s="42" cm="1">
        <f t="array" aca="1" ref="D3434" ca="1">+price2</f>
        <v>0</v>
      </c>
    </row>
    <row r="3435" spans="4:4" x14ac:dyDescent="0.2">
      <c r="D3435" s="42" cm="1">
        <f t="array" aca="1" ref="D3435" ca="1">+price2</f>
        <v>0</v>
      </c>
    </row>
    <row r="3436" spans="4:4" x14ac:dyDescent="0.2">
      <c r="D3436" s="42" cm="1">
        <f t="array" aca="1" ref="D3436" ca="1">+price2</f>
        <v>0</v>
      </c>
    </row>
    <row r="3437" spans="4:4" x14ac:dyDescent="0.2">
      <c r="D3437" s="42" cm="1">
        <f t="array" aca="1" ref="D3437" ca="1">+price2</f>
        <v>0</v>
      </c>
    </row>
    <row r="3438" spans="4:4" x14ac:dyDescent="0.2">
      <c r="D3438" s="42" cm="1">
        <f t="array" aca="1" ref="D3438" ca="1">+price2</f>
        <v>0</v>
      </c>
    </row>
    <row r="3439" spans="4:4" x14ac:dyDescent="0.2">
      <c r="D3439" s="42" cm="1">
        <f t="array" aca="1" ref="D3439" ca="1">+price2</f>
        <v>0</v>
      </c>
    </row>
    <row r="3440" spans="4:4" x14ac:dyDescent="0.2">
      <c r="D3440" s="42" cm="1">
        <f t="array" aca="1" ref="D3440" ca="1">+price2</f>
        <v>0</v>
      </c>
    </row>
    <row r="3441" spans="4:4" x14ac:dyDescent="0.2">
      <c r="D3441" s="42" cm="1">
        <f t="array" aca="1" ref="D3441" ca="1">+price2</f>
        <v>0</v>
      </c>
    </row>
    <row r="3442" spans="4:4" x14ac:dyDescent="0.2">
      <c r="D3442" s="42" cm="1">
        <f t="array" aca="1" ref="D3442" ca="1">+price2</f>
        <v>0</v>
      </c>
    </row>
    <row r="3443" spans="4:4" x14ac:dyDescent="0.2">
      <c r="D3443" s="42" cm="1">
        <f t="array" aca="1" ref="D3443" ca="1">+price2</f>
        <v>0</v>
      </c>
    </row>
    <row r="3444" spans="4:4" x14ac:dyDescent="0.2">
      <c r="D3444" s="42" cm="1">
        <f t="array" aca="1" ref="D3444" ca="1">+price2</f>
        <v>0</v>
      </c>
    </row>
    <row r="3445" spans="4:4" x14ac:dyDescent="0.2">
      <c r="D3445" s="42" cm="1">
        <f t="array" aca="1" ref="D3445" ca="1">+price2</f>
        <v>0</v>
      </c>
    </row>
    <row r="3446" spans="4:4" x14ac:dyDescent="0.2">
      <c r="D3446" s="42" cm="1">
        <f t="array" aca="1" ref="D3446" ca="1">+price2</f>
        <v>0</v>
      </c>
    </row>
    <row r="3447" spans="4:4" x14ac:dyDescent="0.2">
      <c r="D3447" s="42" cm="1">
        <f t="array" aca="1" ref="D3447" ca="1">+price2</f>
        <v>0</v>
      </c>
    </row>
    <row r="3448" spans="4:4" x14ac:dyDescent="0.2">
      <c r="D3448" s="42" cm="1">
        <f t="array" aca="1" ref="D3448" ca="1">+price2</f>
        <v>0</v>
      </c>
    </row>
    <row r="3449" spans="4:4" x14ac:dyDescent="0.2">
      <c r="D3449" s="42" cm="1">
        <f t="array" aca="1" ref="D3449" ca="1">+price2</f>
        <v>0</v>
      </c>
    </row>
    <row r="3450" spans="4:4" x14ac:dyDescent="0.2">
      <c r="D3450" s="42" cm="1">
        <f t="array" aca="1" ref="D3450" ca="1">+price2</f>
        <v>0</v>
      </c>
    </row>
    <row r="3451" spans="4:4" x14ac:dyDescent="0.2">
      <c r="D3451" s="42" cm="1">
        <f t="array" aca="1" ref="D3451" ca="1">+price2</f>
        <v>0</v>
      </c>
    </row>
    <row r="3452" spans="4:4" x14ac:dyDescent="0.2">
      <c r="D3452" s="42" cm="1">
        <f t="array" aca="1" ref="D3452" ca="1">+price2</f>
        <v>0</v>
      </c>
    </row>
    <row r="3453" spans="4:4" x14ac:dyDescent="0.2">
      <c r="D3453" s="42" cm="1">
        <f t="array" aca="1" ref="D3453" ca="1">+price2</f>
        <v>0</v>
      </c>
    </row>
    <row r="3454" spans="4:4" x14ac:dyDescent="0.2">
      <c r="D3454" s="42" cm="1">
        <f t="array" aca="1" ref="D3454" ca="1">+price2</f>
        <v>0</v>
      </c>
    </row>
    <row r="3455" spans="4:4" x14ac:dyDescent="0.2">
      <c r="D3455" s="42" cm="1">
        <f t="array" aca="1" ref="D3455" ca="1">+price2</f>
        <v>0</v>
      </c>
    </row>
    <row r="3456" spans="4:4" x14ac:dyDescent="0.2">
      <c r="D3456" s="42" cm="1">
        <f t="array" aca="1" ref="D3456" ca="1">+price2</f>
        <v>0</v>
      </c>
    </row>
    <row r="3457" spans="4:4" x14ac:dyDescent="0.2">
      <c r="D3457" s="42" cm="1">
        <f t="array" aca="1" ref="D3457" ca="1">+price2</f>
        <v>0</v>
      </c>
    </row>
    <row r="3458" spans="4:4" x14ac:dyDescent="0.2">
      <c r="D3458" s="42" cm="1">
        <f t="array" aca="1" ref="D3458" ca="1">+price2</f>
        <v>0</v>
      </c>
    </row>
    <row r="3459" spans="4:4" x14ac:dyDescent="0.2">
      <c r="D3459" s="42" cm="1">
        <f t="array" aca="1" ref="D3459" ca="1">+price2</f>
        <v>0</v>
      </c>
    </row>
    <row r="3460" spans="4:4" x14ac:dyDescent="0.2">
      <c r="D3460" s="42" cm="1">
        <f t="array" aca="1" ref="D3460" ca="1">+price2</f>
        <v>0</v>
      </c>
    </row>
    <row r="3461" spans="4:4" x14ac:dyDescent="0.2">
      <c r="D3461" s="42" cm="1">
        <f t="array" aca="1" ref="D3461" ca="1">+price2</f>
        <v>0</v>
      </c>
    </row>
    <row r="3462" spans="4:4" x14ac:dyDescent="0.2">
      <c r="D3462" s="42" cm="1">
        <f t="array" aca="1" ref="D3462" ca="1">+price2</f>
        <v>0</v>
      </c>
    </row>
    <row r="3463" spans="4:4" x14ac:dyDescent="0.2">
      <c r="D3463" s="42" cm="1">
        <f t="array" aca="1" ref="D3463" ca="1">+price2</f>
        <v>0</v>
      </c>
    </row>
    <row r="3464" spans="4:4" x14ac:dyDescent="0.2">
      <c r="D3464" s="42" cm="1">
        <f t="array" aca="1" ref="D3464" ca="1">+price2</f>
        <v>0</v>
      </c>
    </row>
    <row r="3465" spans="4:4" x14ac:dyDescent="0.2">
      <c r="D3465" s="42" cm="1">
        <f t="array" aca="1" ref="D3465" ca="1">+price2</f>
        <v>0</v>
      </c>
    </row>
    <row r="3466" spans="4:4" x14ac:dyDescent="0.2">
      <c r="D3466" s="42" cm="1">
        <f t="array" aca="1" ref="D3466" ca="1">+price2</f>
        <v>0</v>
      </c>
    </row>
    <row r="3467" spans="4:4" x14ac:dyDescent="0.2">
      <c r="D3467" s="42" cm="1">
        <f t="array" aca="1" ref="D3467" ca="1">+price2</f>
        <v>0</v>
      </c>
    </row>
    <row r="3468" spans="4:4" x14ac:dyDescent="0.2">
      <c r="D3468" s="42" cm="1">
        <f t="array" aca="1" ref="D3468" ca="1">+price2</f>
        <v>0</v>
      </c>
    </row>
    <row r="3469" spans="4:4" x14ac:dyDescent="0.2">
      <c r="D3469" s="42" cm="1">
        <f t="array" aca="1" ref="D3469" ca="1">+price2</f>
        <v>0</v>
      </c>
    </row>
    <row r="3470" spans="4:4" x14ac:dyDescent="0.2">
      <c r="D3470" s="42" cm="1">
        <f t="array" aca="1" ref="D3470" ca="1">+price2</f>
        <v>0</v>
      </c>
    </row>
    <row r="3471" spans="4:4" x14ac:dyDescent="0.2">
      <c r="D3471" s="42" cm="1">
        <f t="array" aca="1" ref="D3471" ca="1">+price2</f>
        <v>0</v>
      </c>
    </row>
    <row r="3472" spans="4:4" x14ac:dyDescent="0.2">
      <c r="D3472" s="42" cm="1">
        <f t="array" aca="1" ref="D3472" ca="1">+price2</f>
        <v>0</v>
      </c>
    </row>
    <row r="3473" spans="4:4" x14ac:dyDescent="0.2">
      <c r="D3473" s="42" cm="1">
        <f t="array" aca="1" ref="D3473" ca="1">+price2</f>
        <v>0</v>
      </c>
    </row>
    <row r="3474" spans="4:4" x14ac:dyDescent="0.2">
      <c r="D3474" s="42" cm="1">
        <f t="array" aca="1" ref="D3474" ca="1">+price2</f>
        <v>0</v>
      </c>
    </row>
    <row r="3475" spans="4:4" x14ac:dyDescent="0.2">
      <c r="D3475" s="42" cm="1">
        <f t="array" aca="1" ref="D3475" ca="1">+price2</f>
        <v>0</v>
      </c>
    </row>
    <row r="3476" spans="4:4" x14ac:dyDescent="0.2">
      <c r="D3476" s="42" cm="1">
        <f t="array" aca="1" ref="D3476" ca="1">+price2</f>
        <v>0</v>
      </c>
    </row>
    <row r="3477" spans="4:4" x14ac:dyDescent="0.2">
      <c r="D3477" s="42" cm="1">
        <f t="array" aca="1" ref="D3477" ca="1">+price2</f>
        <v>0</v>
      </c>
    </row>
    <row r="3478" spans="4:4" x14ac:dyDescent="0.2">
      <c r="D3478" s="42" cm="1">
        <f t="array" aca="1" ref="D3478" ca="1">+price2</f>
        <v>0</v>
      </c>
    </row>
    <row r="3479" spans="4:4" x14ac:dyDescent="0.2">
      <c r="D3479" s="42" cm="1">
        <f t="array" aca="1" ref="D3479" ca="1">+price2</f>
        <v>0</v>
      </c>
    </row>
    <row r="3480" spans="4:4" x14ac:dyDescent="0.2">
      <c r="D3480" s="42" cm="1">
        <f t="array" aca="1" ref="D3480" ca="1">+price2</f>
        <v>0</v>
      </c>
    </row>
    <row r="3481" spans="4:4" x14ac:dyDescent="0.2">
      <c r="D3481" s="42" cm="1">
        <f t="array" aca="1" ref="D3481" ca="1">+price2</f>
        <v>0</v>
      </c>
    </row>
    <row r="3482" spans="4:4" x14ac:dyDescent="0.2">
      <c r="D3482" s="42" cm="1">
        <f t="array" aca="1" ref="D3482" ca="1">+price2</f>
        <v>0</v>
      </c>
    </row>
    <row r="3483" spans="4:4" x14ac:dyDescent="0.2">
      <c r="D3483" s="42" cm="1">
        <f t="array" aca="1" ref="D3483" ca="1">+price2</f>
        <v>0</v>
      </c>
    </row>
    <row r="3484" spans="4:4" x14ac:dyDescent="0.2">
      <c r="D3484" s="42" cm="1">
        <f t="array" aca="1" ref="D3484" ca="1">+price2</f>
        <v>0</v>
      </c>
    </row>
    <row r="3485" spans="4:4" x14ac:dyDescent="0.2">
      <c r="D3485" s="42" cm="1">
        <f t="array" aca="1" ref="D3485" ca="1">+price2</f>
        <v>0</v>
      </c>
    </row>
    <row r="3486" spans="4:4" x14ac:dyDescent="0.2">
      <c r="D3486" s="42" cm="1">
        <f t="array" aca="1" ref="D3486" ca="1">+price2</f>
        <v>0</v>
      </c>
    </row>
    <row r="3487" spans="4:4" x14ac:dyDescent="0.2">
      <c r="D3487" s="42" cm="1">
        <f t="array" aca="1" ref="D3487" ca="1">+price2</f>
        <v>0</v>
      </c>
    </row>
    <row r="3488" spans="4:4" x14ac:dyDescent="0.2">
      <c r="D3488" s="42" cm="1">
        <f t="array" aca="1" ref="D3488" ca="1">+price2</f>
        <v>0</v>
      </c>
    </row>
    <row r="3489" spans="4:4" x14ac:dyDescent="0.2">
      <c r="D3489" s="42" cm="1">
        <f t="array" aca="1" ref="D3489" ca="1">+price2</f>
        <v>0</v>
      </c>
    </row>
    <row r="3490" spans="4:4" x14ac:dyDescent="0.2">
      <c r="D3490" s="42" cm="1">
        <f t="array" aca="1" ref="D3490" ca="1">+price2</f>
        <v>0</v>
      </c>
    </row>
    <row r="3491" spans="4:4" x14ac:dyDescent="0.2">
      <c r="D3491" s="42" cm="1">
        <f t="array" aca="1" ref="D3491" ca="1">+price2</f>
        <v>0</v>
      </c>
    </row>
    <row r="3492" spans="4:4" x14ac:dyDescent="0.2">
      <c r="D3492" s="42" cm="1">
        <f t="array" aca="1" ref="D3492" ca="1">+price2</f>
        <v>0</v>
      </c>
    </row>
    <row r="3493" spans="4:4" x14ac:dyDescent="0.2">
      <c r="D3493" s="42" cm="1">
        <f t="array" aca="1" ref="D3493" ca="1">+price2</f>
        <v>0</v>
      </c>
    </row>
    <row r="3494" spans="4:4" x14ac:dyDescent="0.2">
      <c r="D3494" s="42" cm="1">
        <f t="array" aca="1" ref="D3494" ca="1">+price2</f>
        <v>0</v>
      </c>
    </row>
    <row r="3495" spans="4:4" x14ac:dyDescent="0.2">
      <c r="D3495" s="42" cm="1">
        <f t="array" aca="1" ref="D3495" ca="1">+price2</f>
        <v>0</v>
      </c>
    </row>
    <row r="3496" spans="4:4" x14ac:dyDescent="0.2">
      <c r="D3496" s="42" cm="1">
        <f t="array" aca="1" ref="D3496" ca="1">+price2</f>
        <v>0</v>
      </c>
    </row>
    <row r="3497" spans="4:4" x14ac:dyDescent="0.2">
      <c r="D3497" s="42" cm="1">
        <f t="array" aca="1" ref="D3497" ca="1">+price2</f>
        <v>0</v>
      </c>
    </row>
    <row r="3498" spans="4:4" x14ac:dyDescent="0.2">
      <c r="D3498" s="42" cm="1">
        <f t="array" aca="1" ref="D3498" ca="1">+price2</f>
        <v>0</v>
      </c>
    </row>
    <row r="3499" spans="4:4" x14ac:dyDescent="0.2">
      <c r="D3499" s="42" cm="1">
        <f t="array" aca="1" ref="D3499" ca="1">+price2</f>
        <v>0</v>
      </c>
    </row>
    <row r="3500" spans="4:4" x14ac:dyDescent="0.2">
      <c r="D3500" s="42" cm="1">
        <f t="array" aca="1" ref="D3500" ca="1">+price2</f>
        <v>0</v>
      </c>
    </row>
    <row r="3501" spans="4:4" x14ac:dyDescent="0.2">
      <c r="D3501" s="42" cm="1">
        <f t="array" aca="1" ref="D3501" ca="1">+price2</f>
        <v>0</v>
      </c>
    </row>
    <row r="3502" spans="4:4" x14ac:dyDescent="0.2">
      <c r="D3502" s="42" cm="1">
        <f t="array" aca="1" ref="D3502" ca="1">+price2</f>
        <v>0</v>
      </c>
    </row>
    <row r="3503" spans="4:4" x14ac:dyDescent="0.2">
      <c r="D3503" s="42" cm="1">
        <f t="array" aca="1" ref="D3503" ca="1">+price2</f>
        <v>0</v>
      </c>
    </row>
    <row r="3504" spans="4:4" x14ac:dyDescent="0.2">
      <c r="D3504" s="42" cm="1">
        <f t="array" aca="1" ref="D3504" ca="1">+price2</f>
        <v>0</v>
      </c>
    </row>
    <row r="3505" spans="4:4" x14ac:dyDescent="0.2">
      <c r="D3505" s="42" cm="1">
        <f t="array" aca="1" ref="D3505" ca="1">+price2</f>
        <v>0</v>
      </c>
    </row>
    <row r="3506" spans="4:4" x14ac:dyDescent="0.2">
      <c r="D3506" s="42" cm="1">
        <f t="array" aca="1" ref="D3506" ca="1">+price2</f>
        <v>0</v>
      </c>
    </row>
    <row r="3507" spans="4:4" x14ac:dyDescent="0.2">
      <c r="D3507" s="42" cm="1">
        <f t="array" aca="1" ref="D3507" ca="1">+price2</f>
        <v>0</v>
      </c>
    </row>
    <row r="3508" spans="4:4" x14ac:dyDescent="0.2">
      <c r="D3508" s="42" cm="1">
        <f t="array" aca="1" ref="D3508" ca="1">+price2</f>
        <v>0</v>
      </c>
    </row>
    <row r="3509" spans="4:4" x14ac:dyDescent="0.2">
      <c r="D3509" s="42" cm="1">
        <f t="array" aca="1" ref="D3509" ca="1">+price2</f>
        <v>0</v>
      </c>
    </row>
    <row r="3510" spans="4:4" x14ac:dyDescent="0.2">
      <c r="D3510" s="42" cm="1">
        <f t="array" aca="1" ref="D3510" ca="1">+price2</f>
        <v>0</v>
      </c>
    </row>
    <row r="3511" spans="4:4" x14ac:dyDescent="0.2">
      <c r="D3511" s="42" cm="1">
        <f t="array" aca="1" ref="D3511" ca="1">+price2</f>
        <v>0</v>
      </c>
    </row>
    <row r="3512" spans="4:4" x14ac:dyDescent="0.2">
      <c r="D3512" s="42" cm="1">
        <f t="array" aca="1" ref="D3512" ca="1">+price2</f>
        <v>0</v>
      </c>
    </row>
    <row r="3513" spans="4:4" x14ac:dyDescent="0.2">
      <c r="D3513" s="42" cm="1">
        <f t="array" aca="1" ref="D3513" ca="1">+price2</f>
        <v>0</v>
      </c>
    </row>
    <row r="3514" spans="4:4" x14ac:dyDescent="0.2">
      <c r="D3514" s="42" cm="1">
        <f t="array" aca="1" ref="D3514" ca="1">+price2</f>
        <v>0</v>
      </c>
    </row>
    <row r="3515" spans="4:4" x14ac:dyDescent="0.2">
      <c r="D3515" s="42" cm="1">
        <f t="array" aca="1" ref="D3515" ca="1">+price2</f>
        <v>0</v>
      </c>
    </row>
    <row r="3516" spans="4:4" x14ac:dyDescent="0.2">
      <c r="D3516" s="42" cm="1">
        <f t="array" aca="1" ref="D3516" ca="1">+price2</f>
        <v>0</v>
      </c>
    </row>
    <row r="3517" spans="4:4" x14ac:dyDescent="0.2">
      <c r="D3517" s="42" cm="1">
        <f t="array" aca="1" ref="D3517" ca="1">+price2</f>
        <v>0</v>
      </c>
    </row>
    <row r="3518" spans="4:4" x14ac:dyDescent="0.2">
      <c r="D3518" s="42" cm="1">
        <f t="array" aca="1" ref="D3518" ca="1">+price2</f>
        <v>0</v>
      </c>
    </row>
    <row r="3519" spans="4:4" x14ac:dyDescent="0.2">
      <c r="D3519" s="42" cm="1">
        <f t="array" aca="1" ref="D3519" ca="1">+price2</f>
        <v>0</v>
      </c>
    </row>
    <row r="3520" spans="4:4" x14ac:dyDescent="0.2">
      <c r="D3520" s="42" cm="1">
        <f t="array" aca="1" ref="D3520" ca="1">+price2</f>
        <v>0</v>
      </c>
    </row>
    <row r="3521" spans="4:4" x14ac:dyDescent="0.2">
      <c r="D3521" s="42" cm="1">
        <f t="array" aca="1" ref="D3521" ca="1">+price2</f>
        <v>0</v>
      </c>
    </row>
    <row r="3522" spans="4:4" x14ac:dyDescent="0.2">
      <c r="D3522" s="42" cm="1">
        <f t="array" aca="1" ref="D3522" ca="1">+price2</f>
        <v>0</v>
      </c>
    </row>
    <row r="3523" spans="4:4" x14ac:dyDescent="0.2">
      <c r="D3523" s="42" cm="1">
        <f t="array" aca="1" ref="D3523" ca="1">+price2</f>
        <v>0</v>
      </c>
    </row>
    <row r="3524" spans="4:4" x14ac:dyDescent="0.2">
      <c r="D3524" s="42" cm="1">
        <f t="array" aca="1" ref="D3524" ca="1">+price2</f>
        <v>0</v>
      </c>
    </row>
    <row r="3525" spans="4:4" x14ac:dyDescent="0.2">
      <c r="D3525" s="42" cm="1">
        <f t="array" aca="1" ref="D3525" ca="1">+price2</f>
        <v>0</v>
      </c>
    </row>
    <row r="3526" spans="4:4" x14ac:dyDescent="0.2">
      <c r="D3526" s="42" cm="1">
        <f t="array" aca="1" ref="D3526" ca="1">+price2</f>
        <v>0</v>
      </c>
    </row>
    <row r="3527" spans="4:4" x14ac:dyDescent="0.2">
      <c r="D3527" s="42" cm="1">
        <f t="array" aca="1" ref="D3527" ca="1">+price2</f>
        <v>0</v>
      </c>
    </row>
    <row r="3528" spans="4:4" x14ac:dyDescent="0.2">
      <c r="D3528" s="42" cm="1">
        <f t="array" aca="1" ref="D3528" ca="1">+price2</f>
        <v>0</v>
      </c>
    </row>
    <row r="3529" spans="4:4" x14ac:dyDescent="0.2">
      <c r="D3529" s="42" cm="1">
        <f t="array" aca="1" ref="D3529" ca="1">+price2</f>
        <v>0</v>
      </c>
    </row>
    <row r="3530" spans="4:4" x14ac:dyDescent="0.2">
      <c r="D3530" s="42" cm="1">
        <f t="array" aca="1" ref="D3530" ca="1">+price2</f>
        <v>0</v>
      </c>
    </row>
    <row r="3531" spans="4:4" x14ac:dyDescent="0.2">
      <c r="D3531" s="42" cm="1">
        <f t="array" aca="1" ref="D3531" ca="1">+price2</f>
        <v>0</v>
      </c>
    </row>
    <row r="3532" spans="4:4" x14ac:dyDescent="0.2">
      <c r="D3532" s="42" cm="1">
        <f t="array" aca="1" ref="D3532" ca="1">+price2</f>
        <v>0</v>
      </c>
    </row>
    <row r="3533" spans="4:4" x14ac:dyDescent="0.2">
      <c r="D3533" s="42" cm="1">
        <f t="array" aca="1" ref="D3533" ca="1">+price2</f>
        <v>0</v>
      </c>
    </row>
    <row r="3534" spans="4:4" x14ac:dyDescent="0.2">
      <c r="D3534" s="42" cm="1">
        <f t="array" aca="1" ref="D3534" ca="1">+price2</f>
        <v>0</v>
      </c>
    </row>
    <row r="3535" spans="4:4" x14ac:dyDescent="0.2">
      <c r="D3535" s="42" cm="1">
        <f t="array" aca="1" ref="D3535" ca="1">+price2</f>
        <v>0</v>
      </c>
    </row>
    <row r="3536" spans="4:4" x14ac:dyDescent="0.2">
      <c r="D3536" s="42" cm="1">
        <f t="array" aca="1" ref="D3536" ca="1">+price2</f>
        <v>0</v>
      </c>
    </row>
    <row r="3537" spans="4:4" x14ac:dyDescent="0.2">
      <c r="D3537" s="42" cm="1">
        <f t="array" aca="1" ref="D3537" ca="1">+price2</f>
        <v>0</v>
      </c>
    </row>
    <row r="3538" spans="4:4" x14ac:dyDescent="0.2">
      <c r="D3538" s="42" cm="1">
        <f t="array" aca="1" ref="D3538" ca="1">+price2</f>
        <v>0</v>
      </c>
    </row>
    <row r="3539" spans="4:4" x14ac:dyDescent="0.2">
      <c r="D3539" s="42" cm="1">
        <f t="array" aca="1" ref="D3539" ca="1">+price2</f>
        <v>0</v>
      </c>
    </row>
    <row r="3540" spans="4:4" x14ac:dyDescent="0.2">
      <c r="D3540" s="42" cm="1">
        <f t="array" aca="1" ref="D3540" ca="1">+price2</f>
        <v>0</v>
      </c>
    </row>
    <row r="3541" spans="4:4" x14ac:dyDescent="0.2">
      <c r="D3541" s="42" cm="1">
        <f t="array" aca="1" ref="D3541" ca="1">+price2</f>
        <v>0</v>
      </c>
    </row>
    <row r="3542" spans="4:4" x14ac:dyDescent="0.2">
      <c r="D3542" s="42" cm="1">
        <f t="array" aca="1" ref="D3542" ca="1">+price2</f>
        <v>0</v>
      </c>
    </row>
    <row r="3543" spans="4:4" x14ac:dyDescent="0.2">
      <c r="D3543" s="42" cm="1">
        <f t="array" aca="1" ref="D3543" ca="1">+price2</f>
        <v>0</v>
      </c>
    </row>
    <row r="3544" spans="4:4" x14ac:dyDescent="0.2">
      <c r="D3544" s="42" cm="1">
        <f t="array" aca="1" ref="D3544" ca="1">+price2</f>
        <v>0</v>
      </c>
    </row>
    <row r="3545" spans="4:4" x14ac:dyDescent="0.2">
      <c r="D3545" s="42" cm="1">
        <f t="array" aca="1" ref="D3545" ca="1">+price2</f>
        <v>0</v>
      </c>
    </row>
    <row r="3546" spans="4:4" x14ac:dyDescent="0.2">
      <c r="D3546" s="42" cm="1">
        <f t="array" aca="1" ref="D3546" ca="1">+price2</f>
        <v>0</v>
      </c>
    </row>
    <row r="3547" spans="4:4" x14ac:dyDescent="0.2">
      <c r="D3547" s="42" cm="1">
        <f t="array" aca="1" ref="D3547" ca="1">+price2</f>
        <v>0</v>
      </c>
    </row>
    <row r="3548" spans="4:4" x14ac:dyDescent="0.2">
      <c r="D3548" s="42" cm="1">
        <f t="array" aca="1" ref="D3548" ca="1">+price2</f>
        <v>0</v>
      </c>
    </row>
    <row r="3549" spans="4:4" x14ac:dyDescent="0.2">
      <c r="D3549" s="42" cm="1">
        <f t="array" aca="1" ref="D3549" ca="1">+price2</f>
        <v>0</v>
      </c>
    </row>
    <row r="3550" spans="4:4" x14ac:dyDescent="0.2">
      <c r="D3550" s="42" cm="1">
        <f t="array" aca="1" ref="D3550" ca="1">+price2</f>
        <v>0</v>
      </c>
    </row>
    <row r="3551" spans="4:4" x14ac:dyDescent="0.2">
      <c r="D3551" s="42" cm="1">
        <f t="array" aca="1" ref="D3551" ca="1">+price2</f>
        <v>0</v>
      </c>
    </row>
    <row r="3552" spans="4:4" x14ac:dyDescent="0.2">
      <c r="D3552" s="42" cm="1">
        <f t="array" aca="1" ref="D3552" ca="1">+price2</f>
        <v>0</v>
      </c>
    </row>
    <row r="3553" spans="4:4" x14ac:dyDescent="0.2">
      <c r="D3553" s="42" cm="1">
        <f t="array" aca="1" ref="D3553" ca="1">+price2</f>
        <v>0</v>
      </c>
    </row>
    <row r="3554" spans="4:4" x14ac:dyDescent="0.2">
      <c r="D3554" s="42" cm="1">
        <f t="array" aca="1" ref="D3554" ca="1">+price2</f>
        <v>0</v>
      </c>
    </row>
    <row r="3555" spans="4:4" x14ac:dyDescent="0.2">
      <c r="D3555" s="42" cm="1">
        <f t="array" aca="1" ref="D3555" ca="1">+price2</f>
        <v>0</v>
      </c>
    </row>
    <row r="3556" spans="4:4" x14ac:dyDescent="0.2">
      <c r="D3556" s="42" cm="1">
        <f t="array" aca="1" ref="D3556" ca="1">+price2</f>
        <v>0</v>
      </c>
    </row>
    <row r="3557" spans="4:4" x14ac:dyDescent="0.2">
      <c r="D3557" s="42" cm="1">
        <f t="array" aca="1" ref="D3557" ca="1">+price2</f>
        <v>0</v>
      </c>
    </row>
    <row r="3558" spans="4:4" x14ac:dyDescent="0.2">
      <c r="D3558" s="42" cm="1">
        <f t="array" aca="1" ref="D3558" ca="1">+price2</f>
        <v>0</v>
      </c>
    </row>
    <row r="3559" spans="4:4" x14ac:dyDescent="0.2">
      <c r="D3559" s="42" cm="1">
        <f t="array" aca="1" ref="D3559" ca="1">+price2</f>
        <v>0</v>
      </c>
    </row>
    <row r="3560" spans="4:4" x14ac:dyDescent="0.2">
      <c r="D3560" s="42" cm="1">
        <f t="array" aca="1" ref="D3560" ca="1">+price2</f>
        <v>0</v>
      </c>
    </row>
    <row r="3561" spans="4:4" x14ac:dyDescent="0.2">
      <c r="D3561" s="42" cm="1">
        <f t="array" aca="1" ref="D3561" ca="1">+price2</f>
        <v>0</v>
      </c>
    </row>
    <row r="3562" spans="4:4" x14ac:dyDescent="0.2">
      <c r="D3562" s="42" cm="1">
        <f t="array" aca="1" ref="D3562" ca="1">+price2</f>
        <v>0</v>
      </c>
    </row>
    <row r="3563" spans="4:4" x14ac:dyDescent="0.2">
      <c r="D3563" s="42" cm="1">
        <f t="array" aca="1" ref="D3563" ca="1">+price2</f>
        <v>0</v>
      </c>
    </row>
    <row r="3564" spans="4:4" x14ac:dyDescent="0.2">
      <c r="D3564" s="42" cm="1">
        <f t="array" aca="1" ref="D3564" ca="1">+price2</f>
        <v>0</v>
      </c>
    </row>
    <row r="3565" spans="4:4" x14ac:dyDescent="0.2">
      <c r="D3565" s="42" cm="1">
        <f t="array" aca="1" ref="D3565" ca="1">+price2</f>
        <v>0</v>
      </c>
    </row>
    <row r="3566" spans="4:4" x14ac:dyDescent="0.2">
      <c r="D3566" s="42" cm="1">
        <f t="array" aca="1" ref="D3566" ca="1">+price2</f>
        <v>0</v>
      </c>
    </row>
    <row r="3567" spans="4:4" x14ac:dyDescent="0.2">
      <c r="D3567" s="42" cm="1">
        <f t="array" aca="1" ref="D3567" ca="1">+price2</f>
        <v>0</v>
      </c>
    </row>
    <row r="3568" spans="4:4" x14ac:dyDescent="0.2">
      <c r="D3568" s="42" cm="1">
        <f t="array" aca="1" ref="D3568" ca="1">+price2</f>
        <v>0</v>
      </c>
    </row>
    <row r="3569" spans="4:4" x14ac:dyDescent="0.2">
      <c r="D3569" s="42" cm="1">
        <f t="array" aca="1" ref="D3569" ca="1">+price2</f>
        <v>0</v>
      </c>
    </row>
    <row r="3570" spans="4:4" x14ac:dyDescent="0.2">
      <c r="D3570" s="42" cm="1">
        <f t="array" aca="1" ref="D3570" ca="1">+price2</f>
        <v>0</v>
      </c>
    </row>
    <row r="3571" spans="4:4" x14ac:dyDescent="0.2">
      <c r="D3571" s="42" cm="1">
        <f t="array" aca="1" ref="D3571" ca="1">+price2</f>
        <v>0</v>
      </c>
    </row>
    <row r="3572" spans="4:4" x14ac:dyDescent="0.2">
      <c r="D3572" s="42" cm="1">
        <f t="array" aca="1" ref="D3572" ca="1">+price2</f>
        <v>0</v>
      </c>
    </row>
    <row r="3573" spans="4:4" x14ac:dyDescent="0.2">
      <c r="D3573" s="42" cm="1">
        <f t="array" aca="1" ref="D3573" ca="1">+price2</f>
        <v>0</v>
      </c>
    </row>
    <row r="3574" spans="4:4" x14ac:dyDescent="0.2">
      <c r="D3574" s="42" cm="1">
        <f t="array" aca="1" ref="D3574" ca="1">+price2</f>
        <v>0</v>
      </c>
    </row>
    <row r="3575" spans="4:4" x14ac:dyDescent="0.2">
      <c r="D3575" s="42" cm="1">
        <f t="array" aca="1" ref="D3575" ca="1">+price2</f>
        <v>0</v>
      </c>
    </row>
    <row r="3576" spans="4:4" x14ac:dyDescent="0.2">
      <c r="D3576" s="42" cm="1">
        <f t="array" aca="1" ref="D3576" ca="1">+price2</f>
        <v>0</v>
      </c>
    </row>
    <row r="3577" spans="4:4" x14ac:dyDescent="0.2">
      <c r="D3577" s="42" cm="1">
        <f t="array" aca="1" ref="D3577" ca="1">+price2</f>
        <v>0</v>
      </c>
    </row>
    <row r="3578" spans="4:4" x14ac:dyDescent="0.2">
      <c r="D3578" s="42" cm="1">
        <f t="array" aca="1" ref="D3578" ca="1">+price2</f>
        <v>0</v>
      </c>
    </row>
    <row r="3579" spans="4:4" x14ac:dyDescent="0.2">
      <c r="D3579" s="42" cm="1">
        <f t="array" aca="1" ref="D3579" ca="1">+price2</f>
        <v>0</v>
      </c>
    </row>
    <row r="3580" spans="4:4" x14ac:dyDescent="0.2">
      <c r="D3580" s="42" cm="1">
        <f t="array" aca="1" ref="D3580" ca="1">+price2</f>
        <v>0</v>
      </c>
    </row>
    <row r="3581" spans="4:4" x14ac:dyDescent="0.2">
      <c r="D3581" s="42" cm="1">
        <f t="array" aca="1" ref="D3581" ca="1">+price2</f>
        <v>0</v>
      </c>
    </row>
    <row r="3582" spans="4:4" x14ac:dyDescent="0.2">
      <c r="D3582" s="42" cm="1">
        <f t="array" aca="1" ref="D3582" ca="1">+price2</f>
        <v>0</v>
      </c>
    </row>
    <row r="3583" spans="4:4" x14ac:dyDescent="0.2">
      <c r="D3583" s="42" cm="1">
        <f t="array" aca="1" ref="D3583" ca="1">+price2</f>
        <v>0</v>
      </c>
    </row>
    <row r="3584" spans="4:4" x14ac:dyDescent="0.2">
      <c r="D3584" s="42" cm="1">
        <f t="array" aca="1" ref="D3584" ca="1">+price2</f>
        <v>0</v>
      </c>
    </row>
    <row r="3585" spans="4:4" x14ac:dyDescent="0.2">
      <c r="D3585" s="42" cm="1">
        <f t="array" aca="1" ref="D3585" ca="1">+price2</f>
        <v>0</v>
      </c>
    </row>
    <row r="3586" spans="4:4" x14ac:dyDescent="0.2">
      <c r="D3586" s="42" cm="1">
        <f t="array" aca="1" ref="D3586" ca="1">+price2</f>
        <v>0</v>
      </c>
    </row>
    <row r="3587" spans="4:4" x14ac:dyDescent="0.2">
      <c r="D3587" s="42" cm="1">
        <f t="array" aca="1" ref="D3587" ca="1">+price2</f>
        <v>0</v>
      </c>
    </row>
    <row r="3588" spans="4:4" x14ac:dyDescent="0.2">
      <c r="D3588" s="42" cm="1">
        <f t="array" aca="1" ref="D3588" ca="1">+price2</f>
        <v>0</v>
      </c>
    </row>
    <row r="3589" spans="4:4" x14ac:dyDescent="0.2">
      <c r="D3589" s="42" cm="1">
        <f t="array" aca="1" ref="D3589" ca="1">+price2</f>
        <v>0</v>
      </c>
    </row>
    <row r="3590" spans="4:4" x14ac:dyDescent="0.2">
      <c r="D3590" s="42" cm="1">
        <f t="array" aca="1" ref="D3590" ca="1">+price2</f>
        <v>0</v>
      </c>
    </row>
    <row r="3591" spans="4:4" x14ac:dyDescent="0.2">
      <c r="D3591" s="42" cm="1">
        <f t="array" aca="1" ref="D3591" ca="1">+price2</f>
        <v>0</v>
      </c>
    </row>
    <row r="3592" spans="4:4" x14ac:dyDescent="0.2">
      <c r="D3592" s="42" cm="1">
        <f t="array" aca="1" ref="D3592" ca="1">+price2</f>
        <v>0</v>
      </c>
    </row>
    <row r="3593" spans="4:4" x14ac:dyDescent="0.2">
      <c r="D3593" s="42" cm="1">
        <f t="array" aca="1" ref="D3593" ca="1">+price2</f>
        <v>0</v>
      </c>
    </row>
    <row r="3594" spans="4:4" x14ac:dyDescent="0.2">
      <c r="D3594" s="42" cm="1">
        <f t="array" aca="1" ref="D3594" ca="1">+price2</f>
        <v>0</v>
      </c>
    </row>
    <row r="3595" spans="4:4" x14ac:dyDescent="0.2">
      <c r="D3595" s="42" cm="1">
        <f t="array" aca="1" ref="D3595" ca="1">+price2</f>
        <v>0</v>
      </c>
    </row>
    <row r="3596" spans="4:4" x14ac:dyDescent="0.2">
      <c r="D3596" s="42" cm="1">
        <f t="array" aca="1" ref="D3596" ca="1">+price2</f>
        <v>0</v>
      </c>
    </row>
    <row r="3597" spans="4:4" x14ac:dyDescent="0.2">
      <c r="D3597" s="42" cm="1">
        <f t="array" aca="1" ref="D3597" ca="1">+price2</f>
        <v>0</v>
      </c>
    </row>
    <row r="3598" spans="4:4" x14ac:dyDescent="0.2">
      <c r="D3598" s="42" cm="1">
        <f t="array" aca="1" ref="D3598" ca="1">+price2</f>
        <v>0</v>
      </c>
    </row>
    <row r="3599" spans="4:4" x14ac:dyDescent="0.2">
      <c r="D3599" s="42" cm="1">
        <f t="array" aca="1" ref="D3599" ca="1">+price2</f>
        <v>0</v>
      </c>
    </row>
    <row r="3600" spans="4:4" x14ac:dyDescent="0.2">
      <c r="D3600" s="42" cm="1">
        <f t="array" aca="1" ref="D3600" ca="1">+price2</f>
        <v>0</v>
      </c>
    </row>
    <row r="3601" spans="4:4" x14ac:dyDescent="0.2">
      <c r="D3601" s="42" cm="1">
        <f t="array" aca="1" ref="D3601" ca="1">+price2</f>
        <v>0</v>
      </c>
    </row>
    <row r="3602" spans="4:4" x14ac:dyDescent="0.2">
      <c r="D3602" s="42" cm="1">
        <f t="array" aca="1" ref="D3602" ca="1">+price2</f>
        <v>0</v>
      </c>
    </row>
    <row r="3603" spans="4:4" x14ac:dyDescent="0.2">
      <c r="D3603" s="42" cm="1">
        <f t="array" aca="1" ref="D3603" ca="1">+price2</f>
        <v>0</v>
      </c>
    </row>
    <row r="3604" spans="4:4" x14ac:dyDescent="0.2">
      <c r="D3604" s="42" cm="1">
        <f t="array" aca="1" ref="D3604" ca="1">+price2</f>
        <v>0</v>
      </c>
    </row>
    <row r="3605" spans="4:4" x14ac:dyDescent="0.2">
      <c r="D3605" s="42" cm="1">
        <f t="array" aca="1" ref="D3605" ca="1">+price2</f>
        <v>0</v>
      </c>
    </row>
    <row r="3606" spans="4:4" x14ac:dyDescent="0.2">
      <c r="D3606" s="42" cm="1">
        <f t="array" aca="1" ref="D3606" ca="1">+price2</f>
        <v>0</v>
      </c>
    </row>
    <row r="3607" spans="4:4" x14ac:dyDescent="0.2">
      <c r="D3607" s="42" cm="1">
        <f t="array" aca="1" ref="D3607" ca="1">+price2</f>
        <v>0</v>
      </c>
    </row>
    <row r="3608" spans="4:4" x14ac:dyDescent="0.2">
      <c r="D3608" s="42" cm="1">
        <f t="array" aca="1" ref="D3608" ca="1">+price2</f>
        <v>0</v>
      </c>
    </row>
    <row r="3609" spans="4:4" x14ac:dyDescent="0.2">
      <c r="D3609" s="42" cm="1">
        <f t="array" aca="1" ref="D3609" ca="1">+price2</f>
        <v>0</v>
      </c>
    </row>
    <row r="3610" spans="4:4" x14ac:dyDescent="0.2">
      <c r="D3610" s="42" cm="1">
        <f t="array" aca="1" ref="D3610" ca="1">+price2</f>
        <v>0</v>
      </c>
    </row>
    <row r="3611" spans="4:4" x14ac:dyDescent="0.2">
      <c r="D3611" s="42" cm="1">
        <f t="array" aca="1" ref="D3611" ca="1">+price2</f>
        <v>0</v>
      </c>
    </row>
    <row r="3612" spans="4:4" x14ac:dyDescent="0.2">
      <c r="D3612" s="42" cm="1">
        <f t="array" aca="1" ref="D3612" ca="1">+price2</f>
        <v>0</v>
      </c>
    </row>
    <row r="3613" spans="4:4" x14ac:dyDescent="0.2">
      <c r="D3613" s="42" cm="1">
        <f t="array" aca="1" ref="D3613" ca="1">+price2</f>
        <v>0</v>
      </c>
    </row>
    <row r="3614" spans="4:4" x14ac:dyDescent="0.2">
      <c r="D3614" s="42" cm="1">
        <f t="array" aca="1" ref="D3614" ca="1">+price2</f>
        <v>0</v>
      </c>
    </row>
    <row r="3615" spans="4:4" x14ac:dyDescent="0.2">
      <c r="D3615" s="42" cm="1">
        <f t="array" aca="1" ref="D3615" ca="1">+price2</f>
        <v>0</v>
      </c>
    </row>
    <row r="3616" spans="4:4" x14ac:dyDescent="0.2">
      <c r="D3616" s="42" cm="1">
        <f t="array" aca="1" ref="D3616" ca="1">+price2</f>
        <v>0</v>
      </c>
    </row>
    <row r="3617" spans="4:4" x14ac:dyDescent="0.2">
      <c r="D3617" s="42" cm="1">
        <f t="array" aca="1" ref="D3617" ca="1">+price2</f>
        <v>0</v>
      </c>
    </row>
    <row r="3618" spans="4:4" x14ac:dyDescent="0.2">
      <c r="D3618" s="42" cm="1">
        <f t="array" aca="1" ref="D3618" ca="1">+price2</f>
        <v>0</v>
      </c>
    </row>
    <row r="3619" spans="4:4" x14ac:dyDescent="0.2">
      <c r="D3619" s="42" cm="1">
        <f t="array" aca="1" ref="D3619" ca="1">+price2</f>
        <v>0</v>
      </c>
    </row>
    <row r="3620" spans="4:4" x14ac:dyDescent="0.2">
      <c r="D3620" s="42" cm="1">
        <f t="array" aca="1" ref="D3620" ca="1">+price2</f>
        <v>0</v>
      </c>
    </row>
    <row r="3621" spans="4:4" x14ac:dyDescent="0.2">
      <c r="D3621" s="42" cm="1">
        <f t="array" aca="1" ref="D3621" ca="1">+price2</f>
        <v>0</v>
      </c>
    </row>
    <row r="3622" spans="4:4" x14ac:dyDescent="0.2">
      <c r="D3622" s="42" cm="1">
        <f t="array" aca="1" ref="D3622" ca="1">+price2</f>
        <v>0</v>
      </c>
    </row>
    <row r="3623" spans="4:4" x14ac:dyDescent="0.2">
      <c r="D3623" s="42" cm="1">
        <f t="array" aca="1" ref="D3623" ca="1">+price2</f>
        <v>0</v>
      </c>
    </row>
    <row r="3624" spans="4:4" x14ac:dyDescent="0.2">
      <c r="D3624" s="42" cm="1">
        <f t="array" aca="1" ref="D3624" ca="1">+price2</f>
        <v>0</v>
      </c>
    </row>
    <row r="3625" spans="4:4" x14ac:dyDescent="0.2">
      <c r="D3625" s="42" cm="1">
        <f t="array" aca="1" ref="D3625" ca="1">+price2</f>
        <v>0</v>
      </c>
    </row>
    <row r="3626" spans="4:4" x14ac:dyDescent="0.2">
      <c r="D3626" s="42" cm="1">
        <f t="array" aca="1" ref="D3626" ca="1">+price2</f>
        <v>0</v>
      </c>
    </row>
    <row r="3627" spans="4:4" x14ac:dyDescent="0.2">
      <c r="D3627" s="42" cm="1">
        <f t="array" aca="1" ref="D3627" ca="1">+price2</f>
        <v>0</v>
      </c>
    </row>
    <row r="3628" spans="4:4" x14ac:dyDescent="0.2">
      <c r="D3628" s="42" cm="1">
        <f t="array" aca="1" ref="D3628" ca="1">+price2</f>
        <v>0</v>
      </c>
    </row>
    <row r="3629" spans="4:4" x14ac:dyDescent="0.2">
      <c r="D3629" s="42" cm="1">
        <f t="array" aca="1" ref="D3629" ca="1">+price2</f>
        <v>0</v>
      </c>
    </row>
    <row r="3630" spans="4:4" x14ac:dyDescent="0.2">
      <c r="D3630" s="42" cm="1">
        <f t="array" aca="1" ref="D3630" ca="1">+price2</f>
        <v>0</v>
      </c>
    </row>
    <row r="3631" spans="4:4" x14ac:dyDescent="0.2">
      <c r="D3631" s="42" cm="1">
        <f t="array" aca="1" ref="D3631" ca="1">+price2</f>
        <v>0</v>
      </c>
    </row>
    <row r="3632" spans="4:4" x14ac:dyDescent="0.2">
      <c r="D3632" s="42" cm="1">
        <f t="array" aca="1" ref="D3632" ca="1">+price2</f>
        <v>0</v>
      </c>
    </row>
    <row r="3633" spans="4:4" x14ac:dyDescent="0.2">
      <c r="D3633" s="42" cm="1">
        <f t="array" aca="1" ref="D3633" ca="1">+price2</f>
        <v>0</v>
      </c>
    </row>
    <row r="3634" spans="4:4" x14ac:dyDescent="0.2">
      <c r="D3634" s="42" cm="1">
        <f t="array" aca="1" ref="D3634" ca="1">+price2</f>
        <v>0</v>
      </c>
    </row>
    <row r="3635" spans="4:4" x14ac:dyDescent="0.2">
      <c r="D3635" s="42" cm="1">
        <f t="array" aca="1" ref="D3635" ca="1">+price2</f>
        <v>0</v>
      </c>
    </row>
    <row r="3636" spans="4:4" x14ac:dyDescent="0.2">
      <c r="D3636" s="42" cm="1">
        <f t="array" aca="1" ref="D3636" ca="1">+price2</f>
        <v>0</v>
      </c>
    </row>
    <row r="3637" spans="4:4" x14ac:dyDescent="0.2">
      <c r="D3637" s="42" cm="1">
        <f t="array" aca="1" ref="D3637" ca="1">+price2</f>
        <v>0</v>
      </c>
    </row>
    <row r="3638" spans="4:4" x14ac:dyDescent="0.2">
      <c r="D3638" s="42" cm="1">
        <f t="array" aca="1" ref="D3638" ca="1">+price2</f>
        <v>0</v>
      </c>
    </row>
    <row r="3639" spans="4:4" x14ac:dyDescent="0.2">
      <c r="D3639" s="42" cm="1">
        <f t="array" aca="1" ref="D3639" ca="1">+price2</f>
        <v>0</v>
      </c>
    </row>
    <row r="3640" spans="4:4" x14ac:dyDescent="0.2">
      <c r="D3640" s="42" cm="1">
        <f t="array" aca="1" ref="D3640" ca="1">+price2</f>
        <v>0</v>
      </c>
    </row>
    <row r="3641" spans="4:4" x14ac:dyDescent="0.2">
      <c r="D3641" s="42" cm="1">
        <f t="array" aca="1" ref="D3641" ca="1">+price2</f>
        <v>0</v>
      </c>
    </row>
    <row r="3642" spans="4:4" x14ac:dyDescent="0.2">
      <c r="D3642" s="42" cm="1">
        <f t="array" aca="1" ref="D3642" ca="1">+price2</f>
        <v>0</v>
      </c>
    </row>
    <row r="3643" spans="4:4" x14ac:dyDescent="0.2">
      <c r="D3643" s="42" cm="1">
        <f t="array" aca="1" ref="D3643" ca="1">+price2</f>
        <v>0</v>
      </c>
    </row>
    <row r="3644" spans="4:4" x14ac:dyDescent="0.2">
      <c r="D3644" s="42" cm="1">
        <f t="array" aca="1" ref="D3644" ca="1">+price2</f>
        <v>0</v>
      </c>
    </row>
    <row r="3645" spans="4:4" x14ac:dyDescent="0.2">
      <c r="D3645" s="42" cm="1">
        <f t="array" aca="1" ref="D3645" ca="1">+price2</f>
        <v>0</v>
      </c>
    </row>
    <row r="3646" spans="4:4" x14ac:dyDescent="0.2">
      <c r="D3646" s="42" cm="1">
        <f t="array" aca="1" ref="D3646" ca="1">+price2</f>
        <v>0</v>
      </c>
    </row>
    <row r="3647" spans="4:4" x14ac:dyDescent="0.2">
      <c r="D3647" s="42" cm="1">
        <f t="array" aca="1" ref="D3647" ca="1">+price2</f>
        <v>0</v>
      </c>
    </row>
    <row r="3648" spans="4:4" x14ac:dyDescent="0.2">
      <c r="D3648" s="42" cm="1">
        <f t="array" aca="1" ref="D3648" ca="1">+price2</f>
        <v>0</v>
      </c>
    </row>
    <row r="3649" spans="4:4" x14ac:dyDescent="0.2">
      <c r="D3649" s="42" cm="1">
        <f t="array" aca="1" ref="D3649" ca="1">+price2</f>
        <v>0</v>
      </c>
    </row>
    <row r="3650" spans="4:4" x14ac:dyDescent="0.2">
      <c r="D3650" s="42" cm="1">
        <f t="array" aca="1" ref="D3650" ca="1">+price2</f>
        <v>0</v>
      </c>
    </row>
    <row r="3651" spans="4:4" x14ac:dyDescent="0.2">
      <c r="D3651" s="42" cm="1">
        <f t="array" aca="1" ref="D3651" ca="1">+price2</f>
        <v>0</v>
      </c>
    </row>
    <row r="3652" spans="4:4" x14ac:dyDescent="0.2">
      <c r="D3652" s="42" cm="1">
        <f t="array" aca="1" ref="D3652" ca="1">+price2</f>
        <v>0</v>
      </c>
    </row>
    <row r="3653" spans="4:4" x14ac:dyDescent="0.2">
      <c r="D3653" s="42" cm="1">
        <f t="array" aca="1" ref="D3653" ca="1">+price2</f>
        <v>0</v>
      </c>
    </row>
    <row r="3654" spans="4:4" x14ac:dyDescent="0.2">
      <c r="D3654" s="42" cm="1">
        <f t="array" aca="1" ref="D3654" ca="1">+price2</f>
        <v>0</v>
      </c>
    </row>
    <row r="3655" spans="4:4" x14ac:dyDescent="0.2">
      <c r="D3655" s="42" cm="1">
        <f t="array" aca="1" ref="D3655" ca="1">+price2</f>
        <v>0</v>
      </c>
    </row>
    <row r="3656" spans="4:4" x14ac:dyDescent="0.2">
      <c r="D3656" s="42" cm="1">
        <f t="array" aca="1" ref="D3656" ca="1">+price2</f>
        <v>0</v>
      </c>
    </row>
    <row r="3657" spans="4:4" x14ac:dyDescent="0.2">
      <c r="D3657" s="42" cm="1">
        <f t="array" aca="1" ref="D3657" ca="1">+price2</f>
        <v>0</v>
      </c>
    </row>
    <row r="3658" spans="4:4" x14ac:dyDescent="0.2">
      <c r="D3658" s="42" cm="1">
        <f t="array" aca="1" ref="D3658" ca="1">+price2</f>
        <v>0</v>
      </c>
    </row>
    <row r="3659" spans="4:4" x14ac:dyDescent="0.2">
      <c r="D3659" s="42" cm="1">
        <f t="array" aca="1" ref="D3659" ca="1">+price2</f>
        <v>0</v>
      </c>
    </row>
    <row r="3660" spans="4:4" x14ac:dyDescent="0.2">
      <c r="D3660" s="42" cm="1">
        <f t="array" aca="1" ref="D3660" ca="1">+price2</f>
        <v>0</v>
      </c>
    </row>
    <row r="3661" spans="4:4" x14ac:dyDescent="0.2">
      <c r="D3661" s="42" cm="1">
        <f t="array" aca="1" ref="D3661" ca="1">+price2</f>
        <v>0</v>
      </c>
    </row>
    <row r="3662" spans="4:4" x14ac:dyDescent="0.2">
      <c r="D3662" s="42" cm="1">
        <f t="array" aca="1" ref="D3662" ca="1">+price2</f>
        <v>0</v>
      </c>
    </row>
    <row r="3663" spans="4:4" x14ac:dyDescent="0.2">
      <c r="D3663" s="42" cm="1">
        <f t="array" aca="1" ref="D3663" ca="1">+price2</f>
        <v>0</v>
      </c>
    </row>
    <row r="3664" spans="4:4" x14ac:dyDescent="0.2">
      <c r="D3664" s="42" cm="1">
        <f t="array" aca="1" ref="D3664" ca="1">+price2</f>
        <v>0</v>
      </c>
    </row>
    <row r="3665" spans="4:4" x14ac:dyDescent="0.2">
      <c r="D3665" s="42" cm="1">
        <f t="array" aca="1" ref="D3665" ca="1">+price2</f>
        <v>0</v>
      </c>
    </row>
    <row r="3666" spans="4:4" x14ac:dyDescent="0.2">
      <c r="D3666" s="42" cm="1">
        <f t="array" aca="1" ref="D3666" ca="1">+price2</f>
        <v>0</v>
      </c>
    </row>
    <row r="3667" spans="4:4" x14ac:dyDescent="0.2">
      <c r="D3667" s="42" cm="1">
        <f t="array" aca="1" ref="D3667" ca="1">+price2</f>
        <v>0</v>
      </c>
    </row>
    <row r="3668" spans="4:4" x14ac:dyDescent="0.2">
      <c r="D3668" s="42" cm="1">
        <f t="array" aca="1" ref="D3668" ca="1">+price2</f>
        <v>0</v>
      </c>
    </row>
    <row r="3669" spans="4:4" x14ac:dyDescent="0.2">
      <c r="D3669" s="42" cm="1">
        <f t="array" aca="1" ref="D3669" ca="1">+price2</f>
        <v>0</v>
      </c>
    </row>
    <row r="3670" spans="4:4" x14ac:dyDescent="0.2">
      <c r="D3670" s="42" cm="1">
        <f t="array" aca="1" ref="D3670" ca="1">+price2</f>
        <v>0</v>
      </c>
    </row>
    <row r="3671" spans="4:4" x14ac:dyDescent="0.2">
      <c r="D3671" s="42" cm="1">
        <f t="array" aca="1" ref="D3671" ca="1">+price2</f>
        <v>0</v>
      </c>
    </row>
    <row r="3672" spans="4:4" x14ac:dyDescent="0.2">
      <c r="D3672" s="42" cm="1">
        <f t="array" aca="1" ref="D3672" ca="1">+price2</f>
        <v>0</v>
      </c>
    </row>
    <row r="3673" spans="4:4" x14ac:dyDescent="0.2">
      <c r="D3673" s="42" cm="1">
        <f t="array" aca="1" ref="D3673" ca="1">+price2</f>
        <v>0</v>
      </c>
    </row>
    <row r="3674" spans="4:4" x14ac:dyDescent="0.2">
      <c r="D3674" s="42" cm="1">
        <f t="array" aca="1" ref="D3674" ca="1">+price2</f>
        <v>0</v>
      </c>
    </row>
    <row r="3675" spans="4:4" x14ac:dyDescent="0.2">
      <c r="D3675" s="42" cm="1">
        <f t="array" aca="1" ref="D3675" ca="1">+price2</f>
        <v>0</v>
      </c>
    </row>
    <row r="3676" spans="4:4" x14ac:dyDescent="0.2">
      <c r="D3676" s="42" cm="1">
        <f t="array" aca="1" ref="D3676" ca="1">+price2</f>
        <v>0</v>
      </c>
    </row>
    <row r="3677" spans="4:4" x14ac:dyDescent="0.2">
      <c r="D3677" s="42" cm="1">
        <f t="array" aca="1" ref="D3677" ca="1">+price2</f>
        <v>0</v>
      </c>
    </row>
    <row r="3678" spans="4:4" x14ac:dyDescent="0.2">
      <c r="D3678" s="42" cm="1">
        <f t="array" aca="1" ref="D3678" ca="1">+price2</f>
        <v>0</v>
      </c>
    </row>
    <row r="3679" spans="4:4" x14ac:dyDescent="0.2">
      <c r="D3679" s="42" cm="1">
        <f t="array" aca="1" ref="D3679" ca="1">+price2</f>
        <v>0</v>
      </c>
    </row>
    <row r="3680" spans="4:4" x14ac:dyDescent="0.2">
      <c r="D3680" s="42" cm="1">
        <f t="array" aca="1" ref="D3680" ca="1">+price2</f>
        <v>0</v>
      </c>
    </row>
    <row r="3681" spans="4:4" x14ac:dyDescent="0.2">
      <c r="D3681" s="42" cm="1">
        <f t="array" aca="1" ref="D3681" ca="1">+price2</f>
        <v>0</v>
      </c>
    </row>
    <row r="3682" spans="4:4" x14ac:dyDescent="0.2">
      <c r="D3682" s="42" cm="1">
        <f t="array" aca="1" ref="D3682" ca="1">+price2</f>
        <v>0</v>
      </c>
    </row>
    <row r="3683" spans="4:4" x14ac:dyDescent="0.2">
      <c r="D3683" s="42" cm="1">
        <f t="array" aca="1" ref="D3683" ca="1">+price2</f>
        <v>0</v>
      </c>
    </row>
    <row r="3684" spans="4:4" x14ac:dyDescent="0.2">
      <c r="D3684" s="42" cm="1">
        <f t="array" aca="1" ref="D3684" ca="1">+price2</f>
        <v>0</v>
      </c>
    </row>
    <row r="3685" spans="4:4" x14ac:dyDescent="0.2">
      <c r="D3685" s="42" cm="1">
        <f t="array" aca="1" ref="D3685" ca="1">+price2</f>
        <v>0</v>
      </c>
    </row>
    <row r="3686" spans="4:4" x14ac:dyDescent="0.2">
      <c r="D3686" s="42" cm="1">
        <f t="array" aca="1" ref="D3686" ca="1">+price2</f>
        <v>0</v>
      </c>
    </row>
    <row r="3687" spans="4:4" x14ac:dyDescent="0.2">
      <c r="D3687" s="42" cm="1">
        <f t="array" aca="1" ref="D3687" ca="1">+price2</f>
        <v>0</v>
      </c>
    </row>
    <row r="3688" spans="4:4" x14ac:dyDescent="0.2">
      <c r="D3688" s="42" cm="1">
        <f t="array" aca="1" ref="D3688" ca="1">+price2</f>
        <v>0</v>
      </c>
    </row>
    <row r="3689" spans="4:4" x14ac:dyDescent="0.2">
      <c r="D3689" s="42" cm="1">
        <f t="array" aca="1" ref="D3689" ca="1">+price2</f>
        <v>0</v>
      </c>
    </row>
    <row r="3690" spans="4:4" x14ac:dyDescent="0.2">
      <c r="D3690" s="42" cm="1">
        <f t="array" aca="1" ref="D3690" ca="1">+price2</f>
        <v>0</v>
      </c>
    </row>
    <row r="3691" spans="4:4" x14ac:dyDescent="0.2">
      <c r="D3691" s="42" cm="1">
        <f t="array" aca="1" ref="D3691" ca="1">+price2</f>
        <v>0</v>
      </c>
    </row>
    <row r="3692" spans="4:4" x14ac:dyDescent="0.2">
      <c r="D3692" s="42" cm="1">
        <f t="array" aca="1" ref="D3692" ca="1">+price2</f>
        <v>0</v>
      </c>
    </row>
    <row r="3693" spans="4:4" x14ac:dyDescent="0.2">
      <c r="D3693" s="42" cm="1">
        <f t="array" aca="1" ref="D3693" ca="1">+price2</f>
        <v>0</v>
      </c>
    </row>
    <row r="3694" spans="4:4" x14ac:dyDescent="0.2">
      <c r="D3694" s="42" cm="1">
        <f t="array" aca="1" ref="D3694" ca="1">+price2</f>
        <v>0</v>
      </c>
    </row>
    <row r="3695" spans="4:4" x14ac:dyDescent="0.2">
      <c r="D3695" s="42" cm="1">
        <f t="array" aca="1" ref="D3695" ca="1">+price2</f>
        <v>0</v>
      </c>
    </row>
    <row r="3696" spans="4:4" x14ac:dyDescent="0.2">
      <c r="D3696" s="42" cm="1">
        <f t="array" aca="1" ref="D3696" ca="1">+price2</f>
        <v>0</v>
      </c>
    </row>
    <row r="3697" spans="4:4" x14ac:dyDescent="0.2">
      <c r="D3697" s="42" cm="1">
        <f t="array" aca="1" ref="D3697" ca="1">+price2</f>
        <v>0</v>
      </c>
    </row>
    <row r="3698" spans="4:4" x14ac:dyDescent="0.2">
      <c r="D3698" s="42" cm="1">
        <f t="array" aca="1" ref="D3698" ca="1">+price2</f>
        <v>0</v>
      </c>
    </row>
    <row r="3699" spans="4:4" x14ac:dyDescent="0.2">
      <c r="D3699" s="42" cm="1">
        <f t="array" aca="1" ref="D3699" ca="1">+price2</f>
        <v>0</v>
      </c>
    </row>
    <row r="3700" spans="4:4" x14ac:dyDescent="0.2">
      <c r="D3700" s="42" cm="1">
        <f t="array" aca="1" ref="D3700" ca="1">+price2</f>
        <v>0</v>
      </c>
    </row>
    <row r="3701" spans="4:4" x14ac:dyDescent="0.2">
      <c r="D3701" s="42" cm="1">
        <f t="array" aca="1" ref="D3701" ca="1">+price2</f>
        <v>0</v>
      </c>
    </row>
    <row r="3702" spans="4:4" x14ac:dyDescent="0.2">
      <c r="D3702" s="42" cm="1">
        <f t="array" aca="1" ref="D3702" ca="1">+price2</f>
        <v>0</v>
      </c>
    </row>
    <row r="3703" spans="4:4" x14ac:dyDescent="0.2">
      <c r="D3703" s="42" cm="1">
        <f t="array" aca="1" ref="D3703" ca="1">+price2</f>
        <v>0</v>
      </c>
    </row>
    <row r="3704" spans="4:4" x14ac:dyDescent="0.2">
      <c r="D3704" s="42" cm="1">
        <f t="array" aca="1" ref="D3704" ca="1">+price2</f>
        <v>0</v>
      </c>
    </row>
    <row r="3705" spans="4:4" x14ac:dyDescent="0.2">
      <c r="D3705" s="42" cm="1">
        <f t="array" aca="1" ref="D3705" ca="1">+price2</f>
        <v>0</v>
      </c>
    </row>
    <row r="3706" spans="4:4" x14ac:dyDescent="0.2">
      <c r="D3706" s="42" cm="1">
        <f t="array" aca="1" ref="D3706" ca="1">+price2</f>
        <v>0</v>
      </c>
    </row>
    <row r="3707" spans="4:4" x14ac:dyDescent="0.2">
      <c r="D3707" s="42" cm="1">
        <f t="array" aca="1" ref="D3707" ca="1">+price2</f>
        <v>0</v>
      </c>
    </row>
    <row r="3708" spans="4:4" x14ac:dyDescent="0.2">
      <c r="D3708" s="42" cm="1">
        <f t="array" aca="1" ref="D3708" ca="1">+price2</f>
        <v>0</v>
      </c>
    </row>
    <row r="3709" spans="4:4" x14ac:dyDescent="0.2">
      <c r="D3709" s="42" cm="1">
        <f t="array" aca="1" ref="D3709" ca="1">+price2</f>
        <v>0</v>
      </c>
    </row>
    <row r="3710" spans="4:4" x14ac:dyDescent="0.2">
      <c r="D3710" s="42" cm="1">
        <f t="array" aca="1" ref="D3710" ca="1">+price2</f>
        <v>0</v>
      </c>
    </row>
    <row r="3711" spans="4:4" x14ac:dyDescent="0.2">
      <c r="D3711" s="42" cm="1">
        <f t="array" aca="1" ref="D3711" ca="1">+price2</f>
        <v>0</v>
      </c>
    </row>
    <row r="3712" spans="4:4" x14ac:dyDescent="0.2">
      <c r="D3712" s="42" cm="1">
        <f t="array" aca="1" ref="D3712" ca="1">+price2</f>
        <v>0</v>
      </c>
    </row>
    <row r="3713" spans="4:4" x14ac:dyDescent="0.2">
      <c r="D3713" s="42" cm="1">
        <f t="array" aca="1" ref="D3713" ca="1">+price2</f>
        <v>0</v>
      </c>
    </row>
    <row r="3714" spans="4:4" x14ac:dyDescent="0.2">
      <c r="D3714" s="42" cm="1">
        <f t="array" aca="1" ref="D3714" ca="1">+price2</f>
        <v>0</v>
      </c>
    </row>
    <row r="3715" spans="4:4" x14ac:dyDescent="0.2">
      <c r="D3715" s="42" cm="1">
        <f t="array" aca="1" ref="D3715" ca="1">+price2</f>
        <v>0</v>
      </c>
    </row>
    <row r="3716" spans="4:4" x14ac:dyDescent="0.2">
      <c r="D3716" s="42" cm="1">
        <f t="array" aca="1" ref="D3716" ca="1">+price2</f>
        <v>0</v>
      </c>
    </row>
    <row r="3717" spans="4:4" x14ac:dyDescent="0.2">
      <c r="D3717" s="42" cm="1">
        <f t="array" aca="1" ref="D3717" ca="1">+price2</f>
        <v>0</v>
      </c>
    </row>
    <row r="3718" spans="4:4" x14ac:dyDescent="0.2">
      <c r="D3718" s="42" cm="1">
        <f t="array" aca="1" ref="D3718" ca="1">+price2</f>
        <v>0</v>
      </c>
    </row>
    <row r="3719" spans="4:4" x14ac:dyDescent="0.2">
      <c r="D3719" s="42" cm="1">
        <f t="array" aca="1" ref="D3719" ca="1">+price2</f>
        <v>0</v>
      </c>
    </row>
    <row r="3720" spans="4:4" x14ac:dyDescent="0.2">
      <c r="D3720" s="42" cm="1">
        <f t="array" aca="1" ref="D3720" ca="1">+price2</f>
        <v>0</v>
      </c>
    </row>
    <row r="3721" spans="4:4" x14ac:dyDescent="0.2">
      <c r="D3721" s="42" cm="1">
        <f t="array" aca="1" ref="D3721" ca="1">+price2</f>
        <v>0</v>
      </c>
    </row>
    <row r="3722" spans="4:4" x14ac:dyDescent="0.2">
      <c r="D3722" s="42" cm="1">
        <f t="array" aca="1" ref="D3722" ca="1">+price2</f>
        <v>0</v>
      </c>
    </row>
    <row r="3723" spans="4:4" x14ac:dyDescent="0.2">
      <c r="D3723" s="42" cm="1">
        <f t="array" aca="1" ref="D3723" ca="1">+price2</f>
        <v>0</v>
      </c>
    </row>
    <row r="3724" spans="4:4" x14ac:dyDescent="0.2">
      <c r="D3724" s="42" cm="1">
        <f t="array" aca="1" ref="D3724" ca="1">+price2</f>
        <v>0</v>
      </c>
    </row>
    <row r="3725" spans="4:4" x14ac:dyDescent="0.2">
      <c r="D3725" s="42" cm="1">
        <f t="array" aca="1" ref="D3725" ca="1">+price2</f>
        <v>0</v>
      </c>
    </row>
    <row r="3726" spans="4:4" x14ac:dyDescent="0.2">
      <c r="D3726" s="42" cm="1">
        <f t="array" aca="1" ref="D3726" ca="1">+price2</f>
        <v>0</v>
      </c>
    </row>
    <row r="3727" spans="4:4" x14ac:dyDescent="0.2">
      <c r="D3727" s="42" cm="1">
        <f t="array" aca="1" ref="D3727" ca="1">+price2</f>
        <v>0</v>
      </c>
    </row>
    <row r="3728" spans="4:4" x14ac:dyDescent="0.2">
      <c r="D3728" s="42" cm="1">
        <f t="array" aca="1" ref="D3728" ca="1">+price2</f>
        <v>0</v>
      </c>
    </row>
    <row r="3729" spans="4:4" x14ac:dyDescent="0.2">
      <c r="D3729" s="42" cm="1">
        <f t="array" aca="1" ref="D3729" ca="1">+price2</f>
        <v>0</v>
      </c>
    </row>
    <row r="3730" spans="4:4" x14ac:dyDescent="0.2">
      <c r="D3730" s="42" cm="1">
        <f t="array" aca="1" ref="D3730" ca="1">+price2</f>
        <v>0</v>
      </c>
    </row>
    <row r="3731" spans="4:4" x14ac:dyDescent="0.2">
      <c r="D3731" s="42" cm="1">
        <f t="array" aca="1" ref="D3731" ca="1">+price2</f>
        <v>0</v>
      </c>
    </row>
    <row r="3732" spans="4:4" x14ac:dyDescent="0.2">
      <c r="D3732" s="42" cm="1">
        <f t="array" aca="1" ref="D3732" ca="1">+price2</f>
        <v>0</v>
      </c>
    </row>
    <row r="3733" spans="4:4" x14ac:dyDescent="0.2">
      <c r="D3733" s="42" cm="1">
        <f t="array" aca="1" ref="D3733" ca="1">+price2</f>
        <v>0</v>
      </c>
    </row>
    <row r="3734" spans="4:4" x14ac:dyDescent="0.2">
      <c r="D3734" s="42" cm="1">
        <f t="array" aca="1" ref="D3734" ca="1">+price2</f>
        <v>0</v>
      </c>
    </row>
    <row r="3735" spans="4:4" x14ac:dyDescent="0.2">
      <c r="D3735" s="42" cm="1">
        <f t="array" aca="1" ref="D3735" ca="1">+price2</f>
        <v>0</v>
      </c>
    </row>
    <row r="3736" spans="4:4" x14ac:dyDescent="0.2">
      <c r="D3736" s="42" cm="1">
        <f t="array" aca="1" ref="D3736" ca="1">+price2</f>
        <v>0</v>
      </c>
    </row>
    <row r="3737" spans="4:4" x14ac:dyDescent="0.2">
      <c r="D3737" s="42" cm="1">
        <f t="array" aca="1" ref="D3737" ca="1">+price2</f>
        <v>0</v>
      </c>
    </row>
    <row r="3738" spans="4:4" x14ac:dyDescent="0.2">
      <c r="D3738" s="42" cm="1">
        <f t="array" aca="1" ref="D3738" ca="1">+price2</f>
        <v>0</v>
      </c>
    </row>
    <row r="3739" spans="4:4" x14ac:dyDescent="0.2">
      <c r="D3739" s="42" cm="1">
        <f t="array" aca="1" ref="D3739" ca="1">+price2</f>
        <v>0</v>
      </c>
    </row>
    <row r="3740" spans="4:4" x14ac:dyDescent="0.2">
      <c r="D3740" s="42" cm="1">
        <f t="array" aca="1" ref="D3740" ca="1">+price2</f>
        <v>0</v>
      </c>
    </row>
    <row r="3741" spans="4:4" x14ac:dyDescent="0.2">
      <c r="D3741" s="42" cm="1">
        <f t="array" aca="1" ref="D3741" ca="1">+price2</f>
        <v>0</v>
      </c>
    </row>
    <row r="3742" spans="4:4" x14ac:dyDescent="0.2">
      <c r="D3742" s="42" cm="1">
        <f t="array" aca="1" ref="D3742" ca="1">+price2</f>
        <v>0</v>
      </c>
    </row>
    <row r="3743" spans="4:4" x14ac:dyDescent="0.2">
      <c r="D3743" s="42" cm="1">
        <f t="array" aca="1" ref="D3743" ca="1">+price2</f>
        <v>0</v>
      </c>
    </row>
    <row r="3744" spans="4:4" x14ac:dyDescent="0.2">
      <c r="D3744" s="42" cm="1">
        <f t="array" aca="1" ref="D3744" ca="1">+price2</f>
        <v>0</v>
      </c>
    </row>
    <row r="3745" spans="4:4" x14ac:dyDescent="0.2">
      <c r="D3745" s="42" cm="1">
        <f t="array" aca="1" ref="D3745" ca="1">+price2</f>
        <v>0</v>
      </c>
    </row>
    <row r="3746" spans="4:4" x14ac:dyDescent="0.2">
      <c r="D3746" s="42" cm="1">
        <f t="array" aca="1" ref="D3746" ca="1">+price2</f>
        <v>0</v>
      </c>
    </row>
    <row r="3747" spans="4:4" x14ac:dyDescent="0.2">
      <c r="D3747" s="42" cm="1">
        <f t="array" aca="1" ref="D3747" ca="1">+price2</f>
        <v>0</v>
      </c>
    </row>
    <row r="3748" spans="4:4" x14ac:dyDescent="0.2">
      <c r="D3748" s="42" cm="1">
        <f t="array" aca="1" ref="D3748" ca="1">+price2</f>
        <v>0</v>
      </c>
    </row>
    <row r="3749" spans="4:4" x14ac:dyDescent="0.2">
      <c r="D3749" s="42" cm="1">
        <f t="array" aca="1" ref="D3749" ca="1">+price2</f>
        <v>0</v>
      </c>
    </row>
    <row r="3750" spans="4:4" x14ac:dyDescent="0.2">
      <c r="D3750" s="42" cm="1">
        <f t="array" aca="1" ref="D3750" ca="1">+price2</f>
        <v>0</v>
      </c>
    </row>
    <row r="3751" spans="4:4" x14ac:dyDescent="0.2">
      <c r="D3751" s="42" cm="1">
        <f t="array" aca="1" ref="D3751" ca="1">+price2</f>
        <v>0</v>
      </c>
    </row>
    <row r="3752" spans="4:4" x14ac:dyDescent="0.2">
      <c r="D3752" s="42" cm="1">
        <f t="array" aca="1" ref="D3752" ca="1">+price2</f>
        <v>0</v>
      </c>
    </row>
    <row r="3753" spans="4:4" x14ac:dyDescent="0.2">
      <c r="D3753" s="42" cm="1">
        <f t="array" aca="1" ref="D3753" ca="1">+price2</f>
        <v>0</v>
      </c>
    </row>
    <row r="3754" spans="4:4" x14ac:dyDescent="0.2">
      <c r="D3754" s="42" cm="1">
        <f t="array" aca="1" ref="D3754" ca="1">+price2</f>
        <v>0</v>
      </c>
    </row>
    <row r="3755" spans="4:4" x14ac:dyDescent="0.2">
      <c r="D3755" s="42" cm="1">
        <f t="array" aca="1" ref="D3755" ca="1">+price2</f>
        <v>0</v>
      </c>
    </row>
    <row r="3756" spans="4:4" x14ac:dyDescent="0.2">
      <c r="D3756" s="42" cm="1">
        <f t="array" aca="1" ref="D3756" ca="1">+price2</f>
        <v>0</v>
      </c>
    </row>
    <row r="3757" spans="4:4" x14ac:dyDescent="0.2">
      <c r="D3757" s="42" cm="1">
        <f t="array" aca="1" ref="D3757" ca="1">+price2</f>
        <v>0</v>
      </c>
    </row>
    <row r="3758" spans="4:4" x14ac:dyDescent="0.2">
      <c r="D3758" s="42" cm="1">
        <f t="array" aca="1" ref="D3758" ca="1">+price2</f>
        <v>0</v>
      </c>
    </row>
    <row r="3759" spans="4:4" x14ac:dyDescent="0.2">
      <c r="D3759" s="42" cm="1">
        <f t="array" aca="1" ref="D3759" ca="1">+price2</f>
        <v>0</v>
      </c>
    </row>
    <row r="3760" spans="4:4" x14ac:dyDescent="0.2">
      <c r="D3760" s="42" cm="1">
        <f t="array" aca="1" ref="D3760" ca="1">+price2</f>
        <v>0</v>
      </c>
    </row>
    <row r="3761" spans="4:4" x14ac:dyDescent="0.2">
      <c r="D3761" s="42" cm="1">
        <f t="array" aca="1" ref="D3761" ca="1">+price2</f>
        <v>0</v>
      </c>
    </row>
    <row r="3762" spans="4:4" x14ac:dyDescent="0.2">
      <c r="D3762" s="42" cm="1">
        <f t="array" aca="1" ref="D3762" ca="1">+price2</f>
        <v>0</v>
      </c>
    </row>
    <row r="3763" spans="4:4" x14ac:dyDescent="0.2">
      <c r="D3763" s="42" cm="1">
        <f t="array" aca="1" ref="D3763" ca="1">+price2</f>
        <v>0</v>
      </c>
    </row>
    <row r="3764" spans="4:4" x14ac:dyDescent="0.2">
      <c r="D3764" s="42" cm="1">
        <f t="array" aca="1" ref="D3764" ca="1">+price2</f>
        <v>0</v>
      </c>
    </row>
    <row r="3765" spans="4:4" x14ac:dyDescent="0.2">
      <c r="D3765" s="42" cm="1">
        <f t="array" aca="1" ref="D3765" ca="1">+price2</f>
        <v>0</v>
      </c>
    </row>
    <row r="3766" spans="4:4" x14ac:dyDescent="0.2">
      <c r="D3766" s="42" cm="1">
        <f t="array" aca="1" ref="D3766" ca="1">+price2</f>
        <v>0</v>
      </c>
    </row>
    <row r="3767" spans="4:4" x14ac:dyDescent="0.2">
      <c r="D3767" s="42" cm="1">
        <f t="array" aca="1" ref="D3767" ca="1">+price2</f>
        <v>0</v>
      </c>
    </row>
    <row r="3768" spans="4:4" x14ac:dyDescent="0.2">
      <c r="D3768" s="42" cm="1">
        <f t="array" aca="1" ref="D3768" ca="1">+price2</f>
        <v>0</v>
      </c>
    </row>
    <row r="3769" spans="4:4" x14ac:dyDescent="0.2">
      <c r="D3769" s="42" cm="1">
        <f t="array" aca="1" ref="D3769" ca="1">+price2</f>
        <v>0</v>
      </c>
    </row>
    <row r="3770" spans="4:4" x14ac:dyDescent="0.2">
      <c r="D3770" s="42" cm="1">
        <f t="array" aca="1" ref="D3770" ca="1">+price2</f>
        <v>0</v>
      </c>
    </row>
    <row r="3771" spans="4:4" x14ac:dyDescent="0.2">
      <c r="D3771" s="42" cm="1">
        <f t="array" aca="1" ref="D3771" ca="1">+price2</f>
        <v>0</v>
      </c>
    </row>
    <row r="3772" spans="4:4" x14ac:dyDescent="0.2">
      <c r="D3772" s="42" cm="1">
        <f t="array" aca="1" ref="D3772" ca="1">+price2</f>
        <v>0</v>
      </c>
    </row>
    <row r="3773" spans="4:4" x14ac:dyDescent="0.2">
      <c r="D3773" s="42" cm="1">
        <f t="array" aca="1" ref="D3773" ca="1">+price2</f>
        <v>0</v>
      </c>
    </row>
    <row r="3774" spans="4:4" x14ac:dyDescent="0.2">
      <c r="D3774" s="42" cm="1">
        <f t="array" aca="1" ref="D3774" ca="1">+price2</f>
        <v>0</v>
      </c>
    </row>
    <row r="3775" spans="4:4" x14ac:dyDescent="0.2">
      <c r="D3775" s="42" cm="1">
        <f t="array" aca="1" ref="D3775" ca="1">+price2</f>
        <v>0</v>
      </c>
    </row>
    <row r="3776" spans="4:4" x14ac:dyDescent="0.2">
      <c r="D3776" s="42" cm="1">
        <f t="array" aca="1" ref="D3776" ca="1">+price2</f>
        <v>0</v>
      </c>
    </row>
    <row r="3777" spans="4:4" x14ac:dyDescent="0.2">
      <c r="D3777" s="42" cm="1">
        <f t="array" aca="1" ref="D3777" ca="1">+price2</f>
        <v>0</v>
      </c>
    </row>
    <row r="3778" spans="4:4" x14ac:dyDescent="0.2">
      <c r="D3778" s="42" cm="1">
        <f t="array" aca="1" ref="D3778" ca="1">+price2</f>
        <v>0</v>
      </c>
    </row>
    <row r="3779" spans="4:4" x14ac:dyDescent="0.2">
      <c r="D3779" s="42" cm="1">
        <f t="array" aca="1" ref="D3779" ca="1">+price2</f>
        <v>0</v>
      </c>
    </row>
    <row r="3780" spans="4:4" x14ac:dyDescent="0.2">
      <c r="D3780" s="42" cm="1">
        <f t="array" aca="1" ref="D3780" ca="1">+price2</f>
        <v>0</v>
      </c>
    </row>
    <row r="3781" spans="4:4" x14ac:dyDescent="0.2">
      <c r="D3781" s="42" cm="1">
        <f t="array" aca="1" ref="D3781" ca="1">+price2</f>
        <v>0</v>
      </c>
    </row>
    <row r="3782" spans="4:4" x14ac:dyDescent="0.2">
      <c r="D3782" s="42" cm="1">
        <f t="array" aca="1" ref="D3782" ca="1">+price2</f>
        <v>0</v>
      </c>
    </row>
    <row r="3783" spans="4:4" x14ac:dyDescent="0.2">
      <c r="D3783" s="42" cm="1">
        <f t="array" aca="1" ref="D3783" ca="1">+price2</f>
        <v>0</v>
      </c>
    </row>
    <row r="3784" spans="4:4" x14ac:dyDescent="0.2">
      <c r="D3784" s="42" cm="1">
        <f t="array" aca="1" ref="D3784" ca="1">+price2</f>
        <v>0</v>
      </c>
    </row>
    <row r="3785" spans="4:4" x14ac:dyDescent="0.2">
      <c r="D3785" s="42" cm="1">
        <f t="array" aca="1" ref="D3785" ca="1">+price2</f>
        <v>0</v>
      </c>
    </row>
    <row r="3786" spans="4:4" x14ac:dyDescent="0.2">
      <c r="D3786" s="42" cm="1">
        <f t="array" aca="1" ref="D3786" ca="1">+price2</f>
        <v>0</v>
      </c>
    </row>
    <row r="3787" spans="4:4" x14ac:dyDescent="0.2">
      <c r="D3787" s="42" cm="1">
        <f t="array" aca="1" ref="D3787" ca="1">+price2</f>
        <v>0</v>
      </c>
    </row>
    <row r="3788" spans="4:4" x14ac:dyDescent="0.2">
      <c r="D3788" s="42" cm="1">
        <f t="array" aca="1" ref="D3788" ca="1">+price2</f>
        <v>0</v>
      </c>
    </row>
    <row r="3789" spans="4:4" x14ac:dyDescent="0.2">
      <c r="D3789" s="42" cm="1">
        <f t="array" aca="1" ref="D3789" ca="1">+price2</f>
        <v>0</v>
      </c>
    </row>
    <row r="3790" spans="4:4" x14ac:dyDescent="0.2">
      <c r="D3790" s="42" cm="1">
        <f t="array" aca="1" ref="D3790" ca="1">+price2</f>
        <v>0</v>
      </c>
    </row>
    <row r="3791" spans="4:4" x14ac:dyDescent="0.2">
      <c r="D3791" s="42" cm="1">
        <f t="array" aca="1" ref="D3791" ca="1">+price2</f>
        <v>0</v>
      </c>
    </row>
    <row r="3792" spans="4:4" x14ac:dyDescent="0.2">
      <c r="D3792" s="42" cm="1">
        <f t="array" aca="1" ref="D3792" ca="1">+price2</f>
        <v>0</v>
      </c>
    </row>
    <row r="3793" spans="4:4" x14ac:dyDescent="0.2">
      <c r="D3793" s="42" cm="1">
        <f t="array" aca="1" ref="D3793" ca="1">+price2</f>
        <v>0</v>
      </c>
    </row>
    <row r="3794" spans="4:4" x14ac:dyDescent="0.2">
      <c r="D3794" s="42" cm="1">
        <f t="array" aca="1" ref="D3794" ca="1">+price2</f>
        <v>0</v>
      </c>
    </row>
    <row r="3795" spans="4:4" x14ac:dyDescent="0.2">
      <c r="D3795" s="42" cm="1">
        <f t="array" aca="1" ref="D3795" ca="1">+price2</f>
        <v>0</v>
      </c>
    </row>
    <row r="3796" spans="4:4" x14ac:dyDescent="0.2">
      <c r="D3796" s="42" cm="1">
        <f t="array" aca="1" ref="D3796" ca="1">+price2</f>
        <v>0</v>
      </c>
    </row>
    <row r="3797" spans="4:4" x14ac:dyDescent="0.2">
      <c r="D3797" s="42" cm="1">
        <f t="array" aca="1" ref="D3797" ca="1">+price2</f>
        <v>0</v>
      </c>
    </row>
    <row r="3798" spans="4:4" x14ac:dyDescent="0.2">
      <c r="D3798" s="42" cm="1">
        <f t="array" aca="1" ref="D3798" ca="1">+price2</f>
        <v>0</v>
      </c>
    </row>
    <row r="3799" spans="4:4" x14ac:dyDescent="0.2">
      <c r="D3799" s="42" cm="1">
        <f t="array" aca="1" ref="D3799" ca="1">+price2</f>
        <v>0</v>
      </c>
    </row>
    <row r="3800" spans="4:4" x14ac:dyDescent="0.2">
      <c r="D3800" s="42" cm="1">
        <f t="array" aca="1" ref="D3800" ca="1">+price2</f>
        <v>0</v>
      </c>
    </row>
    <row r="3801" spans="4:4" x14ac:dyDescent="0.2">
      <c r="D3801" s="42" cm="1">
        <f t="array" aca="1" ref="D3801" ca="1">+price2</f>
        <v>0</v>
      </c>
    </row>
    <row r="3802" spans="4:4" x14ac:dyDescent="0.2">
      <c r="D3802" s="42" cm="1">
        <f t="array" aca="1" ref="D3802" ca="1">+price2</f>
        <v>0</v>
      </c>
    </row>
    <row r="3803" spans="4:4" x14ac:dyDescent="0.2">
      <c r="D3803" s="42" cm="1">
        <f t="array" aca="1" ref="D3803" ca="1">+price2</f>
        <v>0</v>
      </c>
    </row>
    <row r="3804" spans="4:4" x14ac:dyDescent="0.2">
      <c r="D3804" s="42" cm="1">
        <f t="array" aca="1" ref="D3804" ca="1">+price2</f>
        <v>0</v>
      </c>
    </row>
    <row r="3805" spans="4:4" x14ac:dyDescent="0.2">
      <c r="D3805" s="42" cm="1">
        <f t="array" aca="1" ref="D3805" ca="1">+price2</f>
        <v>0</v>
      </c>
    </row>
    <row r="3806" spans="4:4" x14ac:dyDescent="0.2">
      <c r="D3806" s="42" cm="1">
        <f t="array" aca="1" ref="D3806" ca="1">+price2</f>
        <v>0</v>
      </c>
    </row>
    <row r="3807" spans="4:4" x14ac:dyDescent="0.2">
      <c r="D3807" s="42" cm="1">
        <f t="array" aca="1" ref="D3807" ca="1">+price2</f>
        <v>0</v>
      </c>
    </row>
    <row r="3808" spans="4:4" x14ac:dyDescent="0.2">
      <c r="D3808" s="42" cm="1">
        <f t="array" aca="1" ref="D3808" ca="1">+price2</f>
        <v>0</v>
      </c>
    </row>
    <row r="3809" spans="4:4" x14ac:dyDescent="0.2">
      <c r="D3809" s="42" cm="1">
        <f t="array" aca="1" ref="D3809" ca="1">+price2</f>
        <v>0</v>
      </c>
    </row>
    <row r="3810" spans="4:4" x14ac:dyDescent="0.2">
      <c r="D3810" s="42" cm="1">
        <f t="array" aca="1" ref="D3810" ca="1">+price2</f>
        <v>0</v>
      </c>
    </row>
    <row r="3811" spans="4:4" x14ac:dyDescent="0.2">
      <c r="D3811" s="42" cm="1">
        <f t="array" aca="1" ref="D3811" ca="1">+price2</f>
        <v>0</v>
      </c>
    </row>
    <row r="3812" spans="4:4" x14ac:dyDescent="0.2">
      <c r="D3812" s="42" cm="1">
        <f t="array" aca="1" ref="D3812" ca="1">+price2</f>
        <v>0</v>
      </c>
    </row>
    <row r="3813" spans="4:4" x14ac:dyDescent="0.2">
      <c r="D3813" s="42" cm="1">
        <f t="array" aca="1" ref="D3813" ca="1">+price2</f>
        <v>0</v>
      </c>
    </row>
    <row r="3814" spans="4:4" x14ac:dyDescent="0.2">
      <c r="D3814" s="42" cm="1">
        <f t="array" aca="1" ref="D3814" ca="1">+price2</f>
        <v>0</v>
      </c>
    </row>
    <row r="3815" spans="4:4" x14ac:dyDescent="0.2">
      <c r="D3815" s="42" cm="1">
        <f t="array" aca="1" ref="D3815" ca="1">+price2</f>
        <v>0</v>
      </c>
    </row>
    <row r="3816" spans="4:4" x14ac:dyDescent="0.2">
      <c r="D3816" s="42" cm="1">
        <f t="array" aca="1" ref="D3816" ca="1">+price2</f>
        <v>0</v>
      </c>
    </row>
    <row r="3817" spans="4:4" x14ac:dyDescent="0.2">
      <c r="D3817" s="42" cm="1">
        <f t="array" aca="1" ref="D3817" ca="1">+price2</f>
        <v>0</v>
      </c>
    </row>
    <row r="3818" spans="4:4" x14ac:dyDescent="0.2">
      <c r="D3818" s="42" cm="1">
        <f t="array" aca="1" ref="D3818" ca="1">+price2</f>
        <v>0</v>
      </c>
    </row>
    <row r="3819" spans="4:4" x14ac:dyDescent="0.2">
      <c r="D3819" s="42" cm="1">
        <f t="array" aca="1" ref="D3819" ca="1">+price2</f>
        <v>0</v>
      </c>
    </row>
    <row r="3820" spans="4:4" x14ac:dyDescent="0.2">
      <c r="D3820" s="42" cm="1">
        <f t="array" aca="1" ref="D3820" ca="1">+price2</f>
        <v>0</v>
      </c>
    </row>
    <row r="3821" spans="4:4" x14ac:dyDescent="0.2">
      <c r="D3821" s="42" cm="1">
        <f t="array" aca="1" ref="D3821" ca="1">+price2</f>
        <v>0</v>
      </c>
    </row>
    <row r="3822" spans="4:4" x14ac:dyDescent="0.2">
      <c r="D3822" s="42" cm="1">
        <f t="array" aca="1" ref="D3822" ca="1">+price2</f>
        <v>0</v>
      </c>
    </row>
    <row r="3823" spans="4:4" x14ac:dyDescent="0.2">
      <c r="D3823" s="42" cm="1">
        <f t="array" aca="1" ref="D3823" ca="1">+price2</f>
        <v>0</v>
      </c>
    </row>
    <row r="3824" spans="4:4" x14ac:dyDescent="0.2">
      <c r="D3824" s="42" cm="1">
        <f t="array" aca="1" ref="D3824" ca="1">+price2</f>
        <v>0</v>
      </c>
    </row>
    <row r="3825" spans="4:4" x14ac:dyDescent="0.2">
      <c r="D3825" s="42" cm="1">
        <f t="array" aca="1" ref="D3825" ca="1">+price2</f>
        <v>0</v>
      </c>
    </row>
    <row r="3826" spans="4:4" x14ac:dyDescent="0.2">
      <c r="D3826" s="42" cm="1">
        <f t="array" aca="1" ref="D3826" ca="1">+price2</f>
        <v>0</v>
      </c>
    </row>
    <row r="3827" spans="4:4" x14ac:dyDescent="0.2">
      <c r="D3827" s="42" cm="1">
        <f t="array" aca="1" ref="D3827" ca="1">+price2</f>
        <v>0</v>
      </c>
    </row>
    <row r="3828" spans="4:4" x14ac:dyDescent="0.2">
      <c r="D3828" s="42" cm="1">
        <f t="array" aca="1" ref="D3828" ca="1">+price2</f>
        <v>0</v>
      </c>
    </row>
    <row r="3829" spans="4:4" x14ac:dyDescent="0.2">
      <c r="D3829" s="42" cm="1">
        <f t="array" aca="1" ref="D3829" ca="1">+price2</f>
        <v>0</v>
      </c>
    </row>
    <row r="3830" spans="4:4" x14ac:dyDescent="0.2">
      <c r="D3830" s="42" cm="1">
        <f t="array" aca="1" ref="D3830" ca="1">+price2</f>
        <v>0</v>
      </c>
    </row>
    <row r="3831" spans="4:4" x14ac:dyDescent="0.2">
      <c r="D3831" s="42" cm="1">
        <f t="array" aca="1" ref="D3831" ca="1">+price2</f>
        <v>0</v>
      </c>
    </row>
    <row r="3832" spans="4:4" x14ac:dyDescent="0.2">
      <c r="D3832" s="42" cm="1">
        <f t="array" aca="1" ref="D3832" ca="1">+price2</f>
        <v>0</v>
      </c>
    </row>
    <row r="3833" spans="4:4" x14ac:dyDescent="0.2">
      <c r="D3833" s="42" cm="1">
        <f t="array" aca="1" ref="D3833" ca="1">+price2</f>
        <v>0</v>
      </c>
    </row>
    <row r="3834" spans="4:4" x14ac:dyDescent="0.2">
      <c r="D3834" s="42" cm="1">
        <f t="array" aca="1" ref="D3834" ca="1">+price2</f>
        <v>0</v>
      </c>
    </row>
    <row r="3835" spans="4:4" x14ac:dyDescent="0.2">
      <c r="D3835" s="42" cm="1">
        <f t="array" aca="1" ref="D3835" ca="1">+price2</f>
        <v>0</v>
      </c>
    </row>
    <row r="3836" spans="4:4" x14ac:dyDescent="0.2">
      <c r="D3836" s="42" cm="1">
        <f t="array" aca="1" ref="D3836" ca="1">+price2</f>
        <v>0</v>
      </c>
    </row>
    <row r="3837" spans="4:4" x14ac:dyDescent="0.2">
      <c r="D3837" s="42" cm="1">
        <f t="array" aca="1" ref="D3837" ca="1">+price2</f>
        <v>0</v>
      </c>
    </row>
    <row r="3838" spans="4:4" x14ac:dyDescent="0.2">
      <c r="D3838" s="42" cm="1">
        <f t="array" aca="1" ref="D3838" ca="1">+price2</f>
        <v>0</v>
      </c>
    </row>
    <row r="3839" spans="4:4" x14ac:dyDescent="0.2">
      <c r="D3839" s="42" cm="1">
        <f t="array" aca="1" ref="D3839" ca="1">+price2</f>
        <v>0</v>
      </c>
    </row>
    <row r="3840" spans="4:4" x14ac:dyDescent="0.2">
      <c r="D3840" s="42" cm="1">
        <f t="array" aca="1" ref="D3840" ca="1">+price2</f>
        <v>0</v>
      </c>
    </row>
    <row r="3841" spans="4:4" x14ac:dyDescent="0.2">
      <c r="D3841" s="42" cm="1">
        <f t="array" aca="1" ref="D3841" ca="1">+price2</f>
        <v>0</v>
      </c>
    </row>
    <row r="3842" spans="4:4" x14ac:dyDescent="0.2">
      <c r="D3842" s="42" cm="1">
        <f t="array" aca="1" ref="D3842" ca="1">+price2</f>
        <v>0</v>
      </c>
    </row>
    <row r="3843" spans="4:4" x14ac:dyDescent="0.2">
      <c r="D3843" s="42" cm="1">
        <f t="array" aca="1" ref="D3843" ca="1">+price2</f>
        <v>0</v>
      </c>
    </row>
    <row r="3844" spans="4:4" x14ac:dyDescent="0.2">
      <c r="D3844" s="42" cm="1">
        <f t="array" aca="1" ref="D3844" ca="1">+price2</f>
        <v>0</v>
      </c>
    </row>
    <row r="3845" spans="4:4" x14ac:dyDescent="0.2">
      <c r="D3845" s="42" cm="1">
        <f t="array" aca="1" ref="D3845" ca="1">+price2</f>
        <v>0</v>
      </c>
    </row>
    <row r="3846" spans="4:4" x14ac:dyDescent="0.2">
      <c r="D3846" s="42" cm="1">
        <f t="array" aca="1" ref="D3846" ca="1">+price2</f>
        <v>0</v>
      </c>
    </row>
    <row r="3847" spans="4:4" x14ac:dyDescent="0.2">
      <c r="D3847" s="42" cm="1">
        <f t="array" aca="1" ref="D3847" ca="1">+price2</f>
        <v>0</v>
      </c>
    </row>
    <row r="3848" spans="4:4" x14ac:dyDescent="0.2">
      <c r="D3848" s="42" cm="1">
        <f t="array" aca="1" ref="D3848" ca="1">+price2</f>
        <v>0</v>
      </c>
    </row>
    <row r="3849" spans="4:4" x14ac:dyDescent="0.2">
      <c r="D3849" s="42" cm="1">
        <f t="array" aca="1" ref="D3849" ca="1">+price2</f>
        <v>0</v>
      </c>
    </row>
    <row r="3850" spans="4:4" x14ac:dyDescent="0.2">
      <c r="D3850" s="42" cm="1">
        <f t="array" aca="1" ref="D3850" ca="1">+price2</f>
        <v>0</v>
      </c>
    </row>
    <row r="3851" spans="4:4" x14ac:dyDescent="0.2">
      <c r="D3851" s="42" cm="1">
        <f t="array" aca="1" ref="D3851" ca="1">+price2</f>
        <v>0</v>
      </c>
    </row>
    <row r="3852" spans="4:4" x14ac:dyDescent="0.2">
      <c r="D3852" s="42" cm="1">
        <f t="array" aca="1" ref="D3852" ca="1">+price2</f>
        <v>0</v>
      </c>
    </row>
    <row r="3853" spans="4:4" x14ac:dyDescent="0.2">
      <c r="D3853" s="42" cm="1">
        <f t="array" aca="1" ref="D3853" ca="1">+price2</f>
        <v>0</v>
      </c>
    </row>
    <row r="3854" spans="4:4" x14ac:dyDescent="0.2">
      <c r="D3854" s="42" cm="1">
        <f t="array" aca="1" ref="D3854" ca="1">+price2</f>
        <v>0</v>
      </c>
    </row>
    <row r="3855" spans="4:4" x14ac:dyDescent="0.2">
      <c r="D3855" s="42" cm="1">
        <f t="array" aca="1" ref="D3855" ca="1">+price2</f>
        <v>0</v>
      </c>
    </row>
    <row r="3856" spans="4:4" x14ac:dyDescent="0.2">
      <c r="D3856" s="42" cm="1">
        <f t="array" aca="1" ref="D3856" ca="1">+price2</f>
        <v>0</v>
      </c>
    </row>
    <row r="3857" spans="4:4" x14ac:dyDescent="0.2">
      <c r="D3857" s="42" cm="1">
        <f t="array" aca="1" ref="D3857" ca="1">+price2</f>
        <v>0</v>
      </c>
    </row>
    <row r="3858" spans="4:4" x14ac:dyDescent="0.2">
      <c r="D3858" s="42" cm="1">
        <f t="array" aca="1" ref="D3858" ca="1">+price2</f>
        <v>0</v>
      </c>
    </row>
    <row r="3859" spans="4:4" x14ac:dyDescent="0.2">
      <c r="D3859" s="42" cm="1">
        <f t="array" aca="1" ref="D3859" ca="1">+price2</f>
        <v>0</v>
      </c>
    </row>
    <row r="3860" spans="4:4" x14ac:dyDescent="0.2">
      <c r="D3860" s="42" cm="1">
        <f t="array" aca="1" ref="D3860" ca="1">+price2</f>
        <v>0</v>
      </c>
    </row>
    <row r="3861" spans="4:4" x14ac:dyDescent="0.2">
      <c r="D3861" s="42" cm="1">
        <f t="array" aca="1" ref="D3861" ca="1">+price2</f>
        <v>0</v>
      </c>
    </row>
    <row r="3862" spans="4:4" x14ac:dyDescent="0.2">
      <c r="D3862" s="42" cm="1">
        <f t="array" aca="1" ref="D3862" ca="1">+price2</f>
        <v>0</v>
      </c>
    </row>
    <row r="3863" spans="4:4" x14ac:dyDescent="0.2">
      <c r="D3863" s="42" cm="1">
        <f t="array" aca="1" ref="D3863" ca="1">+price2</f>
        <v>0</v>
      </c>
    </row>
    <row r="3864" spans="4:4" x14ac:dyDescent="0.2">
      <c r="D3864" s="42" cm="1">
        <f t="array" aca="1" ref="D3864" ca="1">+price2</f>
        <v>0</v>
      </c>
    </row>
    <row r="3865" spans="4:4" x14ac:dyDescent="0.2">
      <c r="D3865" s="42" cm="1">
        <f t="array" aca="1" ref="D3865" ca="1">+price2</f>
        <v>0</v>
      </c>
    </row>
    <row r="3866" spans="4:4" x14ac:dyDescent="0.2">
      <c r="D3866" s="42" cm="1">
        <f t="array" aca="1" ref="D3866" ca="1">+price2</f>
        <v>0</v>
      </c>
    </row>
    <row r="3867" spans="4:4" x14ac:dyDescent="0.2">
      <c r="D3867" s="42" cm="1">
        <f t="array" aca="1" ref="D3867" ca="1">+price2</f>
        <v>0</v>
      </c>
    </row>
    <row r="3868" spans="4:4" x14ac:dyDescent="0.2">
      <c r="D3868" s="42" cm="1">
        <f t="array" aca="1" ref="D3868" ca="1">+price2</f>
        <v>0</v>
      </c>
    </row>
    <row r="3869" spans="4:4" x14ac:dyDescent="0.2">
      <c r="D3869" s="42" cm="1">
        <f t="array" aca="1" ref="D3869" ca="1">+price2</f>
        <v>0</v>
      </c>
    </row>
    <row r="3870" spans="4:4" x14ac:dyDescent="0.2">
      <c r="D3870" s="42" cm="1">
        <f t="array" aca="1" ref="D3870" ca="1">+price2</f>
        <v>0</v>
      </c>
    </row>
    <row r="3871" spans="4:4" x14ac:dyDescent="0.2">
      <c r="D3871" s="42" cm="1">
        <f t="array" aca="1" ref="D3871" ca="1">+price2</f>
        <v>0</v>
      </c>
    </row>
    <row r="3872" spans="4:4" x14ac:dyDescent="0.2">
      <c r="D3872" s="42" cm="1">
        <f t="array" aca="1" ref="D3872" ca="1">+price2</f>
        <v>0</v>
      </c>
    </row>
    <row r="3873" spans="4:4" x14ac:dyDescent="0.2">
      <c r="D3873" s="42" cm="1">
        <f t="array" aca="1" ref="D3873" ca="1">+price2</f>
        <v>0</v>
      </c>
    </row>
    <row r="3874" spans="4:4" x14ac:dyDescent="0.2">
      <c r="D3874" s="42" cm="1">
        <f t="array" aca="1" ref="D3874" ca="1">+price2</f>
        <v>0</v>
      </c>
    </row>
    <row r="3875" spans="4:4" x14ac:dyDescent="0.2">
      <c r="D3875" s="42" cm="1">
        <f t="array" aca="1" ref="D3875" ca="1">+price2</f>
        <v>0</v>
      </c>
    </row>
    <row r="3876" spans="4:4" x14ac:dyDescent="0.2">
      <c r="D3876" s="42" cm="1">
        <f t="array" aca="1" ref="D3876" ca="1">+price2</f>
        <v>0</v>
      </c>
    </row>
    <row r="3877" spans="4:4" x14ac:dyDescent="0.2">
      <c r="D3877" s="42" cm="1">
        <f t="array" aca="1" ref="D3877" ca="1">+price2</f>
        <v>0</v>
      </c>
    </row>
    <row r="3878" spans="4:4" x14ac:dyDescent="0.2">
      <c r="D3878" s="42" cm="1">
        <f t="array" aca="1" ref="D3878" ca="1">+price2</f>
        <v>0</v>
      </c>
    </row>
    <row r="3879" spans="4:4" x14ac:dyDescent="0.2">
      <c r="D3879" s="42" cm="1">
        <f t="array" aca="1" ref="D3879" ca="1">+price2</f>
        <v>0</v>
      </c>
    </row>
    <row r="3880" spans="4:4" x14ac:dyDescent="0.2">
      <c r="D3880" s="42" cm="1">
        <f t="array" aca="1" ref="D3880" ca="1">+price2</f>
        <v>0</v>
      </c>
    </row>
    <row r="3881" spans="4:4" x14ac:dyDescent="0.2">
      <c r="D3881" s="42" cm="1">
        <f t="array" aca="1" ref="D3881" ca="1">+price2</f>
        <v>0</v>
      </c>
    </row>
    <row r="3882" spans="4:4" x14ac:dyDescent="0.2">
      <c r="D3882" s="42" cm="1">
        <f t="array" aca="1" ref="D3882" ca="1">+price2</f>
        <v>0</v>
      </c>
    </row>
    <row r="3883" spans="4:4" x14ac:dyDescent="0.2">
      <c r="D3883" s="42" cm="1">
        <f t="array" aca="1" ref="D3883" ca="1">+price2</f>
        <v>0</v>
      </c>
    </row>
    <row r="3884" spans="4:4" x14ac:dyDescent="0.2">
      <c r="D3884" s="42" cm="1">
        <f t="array" aca="1" ref="D3884" ca="1">+price2</f>
        <v>0</v>
      </c>
    </row>
    <row r="3885" spans="4:4" x14ac:dyDescent="0.2">
      <c r="D3885" s="42" cm="1">
        <f t="array" aca="1" ref="D3885" ca="1">+price2</f>
        <v>0</v>
      </c>
    </row>
    <row r="3886" spans="4:4" x14ac:dyDescent="0.2">
      <c r="D3886" s="42" cm="1">
        <f t="array" aca="1" ref="D3886" ca="1">+price2</f>
        <v>0</v>
      </c>
    </row>
    <row r="3887" spans="4:4" x14ac:dyDescent="0.2">
      <c r="D3887" s="42" cm="1">
        <f t="array" aca="1" ref="D3887" ca="1">+price2</f>
        <v>0</v>
      </c>
    </row>
    <row r="3888" spans="4:4" x14ac:dyDescent="0.2">
      <c r="D3888" s="42" cm="1">
        <f t="array" aca="1" ref="D3888" ca="1">+price2</f>
        <v>0</v>
      </c>
    </row>
    <row r="3889" spans="4:4" x14ac:dyDescent="0.2">
      <c r="D3889" s="42" cm="1">
        <f t="array" aca="1" ref="D3889" ca="1">+price2</f>
        <v>0</v>
      </c>
    </row>
    <row r="3890" spans="4:4" x14ac:dyDescent="0.2">
      <c r="D3890" s="42" cm="1">
        <f t="array" aca="1" ref="D3890" ca="1">+price2</f>
        <v>0</v>
      </c>
    </row>
    <row r="3891" spans="4:4" x14ac:dyDescent="0.2">
      <c r="D3891" s="42" cm="1">
        <f t="array" aca="1" ref="D3891" ca="1">+price2</f>
        <v>0</v>
      </c>
    </row>
    <row r="3892" spans="4:4" x14ac:dyDescent="0.2">
      <c r="D3892" s="42" cm="1">
        <f t="array" aca="1" ref="D3892" ca="1">+price2</f>
        <v>0</v>
      </c>
    </row>
    <row r="3893" spans="4:4" x14ac:dyDescent="0.2">
      <c r="D3893" s="42" cm="1">
        <f t="array" aca="1" ref="D3893" ca="1">+price2</f>
        <v>0</v>
      </c>
    </row>
    <row r="3894" spans="4:4" x14ac:dyDescent="0.2">
      <c r="D3894" s="42" cm="1">
        <f t="array" aca="1" ref="D3894" ca="1">+price2</f>
        <v>0</v>
      </c>
    </row>
    <row r="3895" spans="4:4" x14ac:dyDescent="0.2">
      <c r="D3895" s="42" cm="1">
        <f t="array" aca="1" ref="D3895" ca="1">+price2</f>
        <v>0</v>
      </c>
    </row>
    <row r="3896" spans="4:4" x14ac:dyDescent="0.2">
      <c r="D3896" s="42" cm="1">
        <f t="array" aca="1" ref="D3896" ca="1">+price2</f>
        <v>0</v>
      </c>
    </row>
    <row r="3897" spans="4:4" x14ac:dyDescent="0.2">
      <c r="D3897" s="42" cm="1">
        <f t="array" aca="1" ref="D3897" ca="1">+price2</f>
        <v>0</v>
      </c>
    </row>
    <row r="3898" spans="4:4" x14ac:dyDescent="0.2">
      <c r="D3898" s="42" cm="1">
        <f t="array" aca="1" ref="D3898" ca="1">+price2</f>
        <v>0</v>
      </c>
    </row>
    <row r="3899" spans="4:4" x14ac:dyDescent="0.2">
      <c r="D3899" s="42" cm="1">
        <f t="array" aca="1" ref="D3899" ca="1">+price2</f>
        <v>0</v>
      </c>
    </row>
    <row r="3900" spans="4:4" x14ac:dyDescent="0.2">
      <c r="D3900" s="42" cm="1">
        <f t="array" aca="1" ref="D3900" ca="1">+price2</f>
        <v>0</v>
      </c>
    </row>
    <row r="3901" spans="4:4" x14ac:dyDescent="0.2">
      <c r="D3901" s="42" cm="1">
        <f t="array" aca="1" ref="D3901" ca="1">+price2</f>
        <v>0</v>
      </c>
    </row>
    <row r="3902" spans="4:4" x14ac:dyDescent="0.2">
      <c r="D3902" s="42" cm="1">
        <f t="array" aca="1" ref="D3902" ca="1">+price2</f>
        <v>0</v>
      </c>
    </row>
    <row r="3903" spans="4:4" x14ac:dyDescent="0.2">
      <c r="D3903" s="42" cm="1">
        <f t="array" aca="1" ref="D3903" ca="1">+price2</f>
        <v>0</v>
      </c>
    </row>
    <row r="3904" spans="4:4" x14ac:dyDescent="0.2">
      <c r="D3904" s="42" cm="1">
        <f t="array" aca="1" ref="D3904" ca="1">+price2</f>
        <v>0</v>
      </c>
    </row>
    <row r="3905" spans="4:4" x14ac:dyDescent="0.2">
      <c r="D3905" s="42" cm="1">
        <f t="array" aca="1" ref="D3905" ca="1">+price2</f>
        <v>0</v>
      </c>
    </row>
    <row r="3906" spans="4:4" x14ac:dyDescent="0.2">
      <c r="D3906" s="42" cm="1">
        <f t="array" aca="1" ref="D3906" ca="1">+price2</f>
        <v>0</v>
      </c>
    </row>
    <row r="3907" spans="4:4" x14ac:dyDescent="0.2">
      <c r="D3907" s="42" cm="1">
        <f t="array" aca="1" ref="D3907" ca="1">+price2</f>
        <v>0</v>
      </c>
    </row>
    <row r="3908" spans="4:4" x14ac:dyDescent="0.2">
      <c r="D3908" s="42" cm="1">
        <f t="array" aca="1" ref="D3908" ca="1">+price2</f>
        <v>0</v>
      </c>
    </row>
    <row r="3909" spans="4:4" x14ac:dyDescent="0.2">
      <c r="D3909" s="42" cm="1">
        <f t="array" aca="1" ref="D3909" ca="1">+price2</f>
        <v>0</v>
      </c>
    </row>
    <row r="3910" spans="4:4" x14ac:dyDescent="0.2">
      <c r="D3910" s="42" cm="1">
        <f t="array" aca="1" ref="D3910" ca="1">+price2</f>
        <v>0</v>
      </c>
    </row>
    <row r="3911" spans="4:4" x14ac:dyDescent="0.2">
      <c r="D3911" s="42" cm="1">
        <f t="array" aca="1" ref="D3911" ca="1">+price2</f>
        <v>0</v>
      </c>
    </row>
    <row r="3912" spans="4:4" x14ac:dyDescent="0.2">
      <c r="D3912" s="42" cm="1">
        <f t="array" aca="1" ref="D3912" ca="1">+price2</f>
        <v>0</v>
      </c>
    </row>
    <row r="3913" spans="4:4" x14ac:dyDescent="0.2">
      <c r="D3913" s="42" cm="1">
        <f t="array" aca="1" ref="D3913" ca="1">+price2</f>
        <v>0</v>
      </c>
    </row>
    <row r="3914" spans="4:4" x14ac:dyDescent="0.2">
      <c r="D3914" s="42" cm="1">
        <f t="array" aca="1" ref="D3914" ca="1">+price2</f>
        <v>0</v>
      </c>
    </row>
    <row r="3915" spans="4:4" x14ac:dyDescent="0.2">
      <c r="D3915" s="42" cm="1">
        <f t="array" aca="1" ref="D3915" ca="1">+price2</f>
        <v>0</v>
      </c>
    </row>
    <row r="3916" spans="4:4" x14ac:dyDescent="0.2">
      <c r="D3916" s="42" cm="1">
        <f t="array" aca="1" ref="D3916" ca="1">+price2</f>
        <v>0</v>
      </c>
    </row>
    <row r="3917" spans="4:4" x14ac:dyDescent="0.2">
      <c r="D3917" s="42" cm="1">
        <f t="array" aca="1" ref="D3917" ca="1">+price2</f>
        <v>0</v>
      </c>
    </row>
    <row r="3918" spans="4:4" x14ac:dyDescent="0.2">
      <c r="D3918" s="42" cm="1">
        <f t="array" aca="1" ref="D3918" ca="1">+price2</f>
        <v>0</v>
      </c>
    </row>
    <row r="3919" spans="4:4" x14ac:dyDescent="0.2">
      <c r="D3919" s="42" cm="1">
        <f t="array" aca="1" ref="D3919" ca="1">+price2</f>
        <v>0</v>
      </c>
    </row>
    <row r="3920" spans="4:4" x14ac:dyDescent="0.2">
      <c r="D3920" s="42" cm="1">
        <f t="array" aca="1" ref="D3920" ca="1">+price2</f>
        <v>0</v>
      </c>
    </row>
    <row r="3921" spans="4:4" x14ac:dyDescent="0.2">
      <c r="D3921" s="42" cm="1">
        <f t="array" aca="1" ref="D3921" ca="1">+price2</f>
        <v>0</v>
      </c>
    </row>
    <row r="3922" spans="4:4" x14ac:dyDescent="0.2">
      <c r="D3922" s="42" cm="1">
        <f t="array" aca="1" ref="D3922" ca="1">+price2</f>
        <v>0</v>
      </c>
    </row>
    <row r="3923" spans="4:4" x14ac:dyDescent="0.2">
      <c r="D3923" s="42" cm="1">
        <f t="array" aca="1" ref="D3923" ca="1">+price2</f>
        <v>0</v>
      </c>
    </row>
    <row r="3924" spans="4:4" x14ac:dyDescent="0.2">
      <c r="D3924" s="42" cm="1">
        <f t="array" aca="1" ref="D3924" ca="1">+price2</f>
        <v>0</v>
      </c>
    </row>
    <row r="3925" spans="4:4" x14ac:dyDescent="0.2">
      <c r="D3925" s="42" cm="1">
        <f t="array" aca="1" ref="D3925" ca="1">+price2</f>
        <v>0</v>
      </c>
    </row>
    <row r="3926" spans="4:4" x14ac:dyDescent="0.2">
      <c r="D3926" s="42" cm="1">
        <f t="array" aca="1" ref="D3926" ca="1">+price2</f>
        <v>0</v>
      </c>
    </row>
    <row r="3927" spans="4:4" x14ac:dyDescent="0.2">
      <c r="D3927" s="42" cm="1">
        <f t="array" aca="1" ref="D3927" ca="1">+price2</f>
        <v>0</v>
      </c>
    </row>
    <row r="3928" spans="4:4" x14ac:dyDescent="0.2">
      <c r="D3928" s="42" cm="1">
        <f t="array" aca="1" ref="D3928" ca="1">+price2</f>
        <v>0</v>
      </c>
    </row>
    <row r="3929" spans="4:4" x14ac:dyDescent="0.2">
      <c r="D3929" s="42" cm="1">
        <f t="array" aca="1" ref="D3929" ca="1">+price2</f>
        <v>0</v>
      </c>
    </row>
    <row r="3930" spans="4:4" x14ac:dyDescent="0.2">
      <c r="D3930" s="42" cm="1">
        <f t="array" aca="1" ref="D3930" ca="1">+price2</f>
        <v>0</v>
      </c>
    </row>
    <row r="3931" spans="4:4" x14ac:dyDescent="0.2">
      <c r="D3931" s="42" cm="1">
        <f t="array" aca="1" ref="D3931" ca="1">+price2</f>
        <v>0</v>
      </c>
    </row>
    <row r="3932" spans="4:4" x14ac:dyDescent="0.2">
      <c r="D3932" s="42" cm="1">
        <f t="array" aca="1" ref="D3932" ca="1">+price2</f>
        <v>0</v>
      </c>
    </row>
    <row r="3933" spans="4:4" x14ac:dyDescent="0.2">
      <c r="D3933" s="42" cm="1">
        <f t="array" aca="1" ref="D3933" ca="1">+price2</f>
        <v>0</v>
      </c>
    </row>
    <row r="3934" spans="4:4" x14ac:dyDescent="0.2">
      <c r="D3934" s="42" cm="1">
        <f t="array" aca="1" ref="D3934" ca="1">+price2</f>
        <v>0</v>
      </c>
    </row>
    <row r="3935" spans="4:4" x14ac:dyDescent="0.2">
      <c r="D3935" s="42" cm="1">
        <f t="array" aca="1" ref="D3935" ca="1">+price2</f>
        <v>0</v>
      </c>
    </row>
    <row r="3936" spans="4:4" x14ac:dyDescent="0.2">
      <c r="D3936" s="42" cm="1">
        <f t="array" aca="1" ref="D3936" ca="1">+price2</f>
        <v>0</v>
      </c>
    </row>
    <row r="3937" spans="4:4" x14ac:dyDescent="0.2">
      <c r="D3937" s="42" cm="1">
        <f t="array" aca="1" ref="D3937" ca="1">+price2</f>
        <v>0</v>
      </c>
    </row>
    <row r="3938" spans="4:4" x14ac:dyDescent="0.2">
      <c r="D3938" s="42" cm="1">
        <f t="array" aca="1" ref="D3938" ca="1">+price2</f>
        <v>0</v>
      </c>
    </row>
    <row r="3939" spans="4:4" x14ac:dyDescent="0.2">
      <c r="D3939" s="42" cm="1">
        <f t="array" aca="1" ref="D3939" ca="1">+price2</f>
        <v>0</v>
      </c>
    </row>
    <row r="3940" spans="4:4" x14ac:dyDescent="0.2">
      <c r="D3940" s="42" cm="1">
        <f t="array" aca="1" ref="D3940" ca="1">+price2</f>
        <v>0</v>
      </c>
    </row>
    <row r="3941" spans="4:4" x14ac:dyDescent="0.2">
      <c r="D3941" s="42" cm="1">
        <f t="array" aca="1" ref="D3941" ca="1">+price2</f>
        <v>0</v>
      </c>
    </row>
    <row r="3942" spans="4:4" x14ac:dyDescent="0.2">
      <c r="D3942" s="42" cm="1">
        <f t="array" aca="1" ref="D3942" ca="1">+price2</f>
        <v>0</v>
      </c>
    </row>
    <row r="3943" spans="4:4" x14ac:dyDescent="0.2">
      <c r="D3943" s="42" cm="1">
        <f t="array" aca="1" ref="D3943" ca="1">+price2</f>
        <v>0</v>
      </c>
    </row>
    <row r="3944" spans="4:4" x14ac:dyDescent="0.2">
      <c r="D3944" s="42" cm="1">
        <f t="array" aca="1" ref="D3944" ca="1">+price2</f>
        <v>0</v>
      </c>
    </row>
    <row r="3945" spans="4:4" x14ac:dyDescent="0.2">
      <c r="D3945" s="42" cm="1">
        <f t="array" aca="1" ref="D3945" ca="1">+price2</f>
        <v>0</v>
      </c>
    </row>
    <row r="3946" spans="4:4" x14ac:dyDescent="0.2">
      <c r="D3946" s="42" cm="1">
        <f t="array" aca="1" ref="D3946" ca="1">+price2</f>
        <v>0</v>
      </c>
    </row>
    <row r="3947" spans="4:4" x14ac:dyDescent="0.2">
      <c r="D3947" s="42" cm="1">
        <f t="array" aca="1" ref="D3947" ca="1">+price2</f>
        <v>0</v>
      </c>
    </row>
    <row r="3948" spans="4:4" x14ac:dyDescent="0.2">
      <c r="D3948" s="42" cm="1">
        <f t="array" aca="1" ref="D3948" ca="1">+price2</f>
        <v>0</v>
      </c>
    </row>
    <row r="3949" spans="4:4" x14ac:dyDescent="0.2">
      <c r="D3949" s="42" cm="1">
        <f t="array" aca="1" ref="D3949" ca="1">+price2</f>
        <v>0</v>
      </c>
    </row>
    <row r="3950" spans="4:4" x14ac:dyDescent="0.2">
      <c r="D3950" s="42" cm="1">
        <f t="array" aca="1" ref="D3950" ca="1">+price2</f>
        <v>0</v>
      </c>
    </row>
    <row r="3951" spans="4:4" x14ac:dyDescent="0.2">
      <c r="D3951" s="42" cm="1">
        <f t="array" aca="1" ref="D3951" ca="1">+price2</f>
        <v>0</v>
      </c>
    </row>
    <row r="3952" spans="4:4" x14ac:dyDescent="0.2">
      <c r="D3952" s="42" cm="1">
        <f t="array" aca="1" ref="D3952" ca="1">+price2</f>
        <v>0</v>
      </c>
    </row>
    <row r="3953" spans="4:4" x14ac:dyDescent="0.2">
      <c r="D3953" s="42" cm="1">
        <f t="array" aca="1" ref="D3953" ca="1">+price2</f>
        <v>0</v>
      </c>
    </row>
    <row r="3954" spans="4:4" x14ac:dyDescent="0.2">
      <c r="D3954" s="42" cm="1">
        <f t="array" aca="1" ref="D3954" ca="1">+price2</f>
        <v>0</v>
      </c>
    </row>
    <row r="3955" spans="4:4" x14ac:dyDescent="0.2">
      <c r="D3955" s="42" cm="1">
        <f t="array" aca="1" ref="D3955" ca="1">+price2</f>
        <v>0</v>
      </c>
    </row>
    <row r="3956" spans="4:4" x14ac:dyDescent="0.2">
      <c r="D3956" s="42" cm="1">
        <f t="array" aca="1" ref="D3956" ca="1">+price2</f>
        <v>0</v>
      </c>
    </row>
    <row r="3957" spans="4:4" x14ac:dyDescent="0.2">
      <c r="D3957" s="42" cm="1">
        <f t="array" aca="1" ref="D3957" ca="1">+price2</f>
        <v>0</v>
      </c>
    </row>
    <row r="3958" spans="4:4" x14ac:dyDescent="0.2">
      <c r="D3958" s="42" cm="1">
        <f t="array" aca="1" ref="D3958" ca="1">+price2</f>
        <v>0</v>
      </c>
    </row>
    <row r="3959" spans="4:4" x14ac:dyDescent="0.2">
      <c r="D3959" s="42" cm="1">
        <f t="array" aca="1" ref="D3959" ca="1">+price2</f>
        <v>0</v>
      </c>
    </row>
    <row r="3960" spans="4:4" x14ac:dyDescent="0.2">
      <c r="D3960" s="42" cm="1">
        <f t="array" aca="1" ref="D3960" ca="1">+price2</f>
        <v>0</v>
      </c>
    </row>
    <row r="3961" spans="4:4" x14ac:dyDescent="0.2">
      <c r="D3961" s="42" cm="1">
        <f t="array" aca="1" ref="D3961" ca="1">+price2</f>
        <v>0</v>
      </c>
    </row>
    <row r="3962" spans="4:4" x14ac:dyDescent="0.2">
      <c r="D3962" s="42" cm="1">
        <f t="array" aca="1" ref="D3962" ca="1">+price2</f>
        <v>0</v>
      </c>
    </row>
    <row r="3963" spans="4:4" x14ac:dyDescent="0.2">
      <c r="D3963" s="42" cm="1">
        <f t="array" aca="1" ref="D3963" ca="1">+price2</f>
        <v>0</v>
      </c>
    </row>
    <row r="3964" spans="4:4" x14ac:dyDescent="0.2">
      <c r="D3964" s="42" cm="1">
        <f t="array" aca="1" ref="D3964" ca="1">+price2</f>
        <v>0</v>
      </c>
    </row>
    <row r="3965" spans="4:4" x14ac:dyDescent="0.2">
      <c r="D3965" s="42" cm="1">
        <f t="array" aca="1" ref="D3965" ca="1">+price2</f>
        <v>0</v>
      </c>
    </row>
    <row r="3966" spans="4:4" x14ac:dyDescent="0.2">
      <c r="D3966" s="42" cm="1">
        <f t="array" aca="1" ref="D3966" ca="1">+price2</f>
        <v>0</v>
      </c>
    </row>
    <row r="3967" spans="4:4" x14ac:dyDescent="0.2">
      <c r="D3967" s="42" cm="1">
        <f t="array" aca="1" ref="D3967" ca="1">+price2</f>
        <v>0</v>
      </c>
    </row>
    <row r="3968" spans="4:4" x14ac:dyDescent="0.2">
      <c r="D3968" s="42" cm="1">
        <f t="array" aca="1" ref="D3968" ca="1">+price2</f>
        <v>0</v>
      </c>
    </row>
    <row r="3969" spans="4:4" x14ac:dyDescent="0.2">
      <c r="D3969" s="42" cm="1">
        <f t="array" aca="1" ref="D3969" ca="1">+price2</f>
        <v>0</v>
      </c>
    </row>
    <row r="3970" spans="4:4" x14ac:dyDescent="0.2">
      <c r="D3970" s="42" cm="1">
        <f t="array" aca="1" ref="D3970" ca="1">+price2</f>
        <v>0</v>
      </c>
    </row>
    <row r="3971" spans="4:4" x14ac:dyDescent="0.2">
      <c r="D3971" s="42" cm="1">
        <f t="array" aca="1" ref="D3971" ca="1">+price2</f>
        <v>0</v>
      </c>
    </row>
    <row r="3972" spans="4:4" x14ac:dyDescent="0.2">
      <c r="D3972" s="42" cm="1">
        <f t="array" aca="1" ref="D3972" ca="1">+price2</f>
        <v>0</v>
      </c>
    </row>
    <row r="3973" spans="4:4" x14ac:dyDescent="0.2">
      <c r="D3973" s="42" cm="1">
        <f t="array" aca="1" ref="D3973" ca="1">+price2</f>
        <v>0</v>
      </c>
    </row>
    <row r="3974" spans="4:4" x14ac:dyDescent="0.2">
      <c r="D3974" s="42" cm="1">
        <f t="array" aca="1" ref="D3974" ca="1">+price2</f>
        <v>0</v>
      </c>
    </row>
    <row r="3975" spans="4:4" x14ac:dyDescent="0.2">
      <c r="D3975" s="42" cm="1">
        <f t="array" aca="1" ref="D3975" ca="1">+price2</f>
        <v>0</v>
      </c>
    </row>
    <row r="3976" spans="4:4" x14ac:dyDescent="0.2">
      <c r="D3976" s="42" cm="1">
        <f t="array" aca="1" ref="D3976" ca="1">+price2</f>
        <v>0</v>
      </c>
    </row>
    <row r="3977" spans="4:4" x14ac:dyDescent="0.2">
      <c r="D3977" s="42" cm="1">
        <f t="array" aca="1" ref="D3977" ca="1">+price2</f>
        <v>0</v>
      </c>
    </row>
    <row r="3978" spans="4:4" x14ac:dyDescent="0.2">
      <c r="D3978" s="42" cm="1">
        <f t="array" aca="1" ref="D3978" ca="1">+price2</f>
        <v>0</v>
      </c>
    </row>
    <row r="3979" spans="4:4" x14ac:dyDescent="0.2">
      <c r="D3979" s="42" cm="1">
        <f t="array" aca="1" ref="D3979" ca="1">+price2</f>
        <v>0</v>
      </c>
    </row>
    <row r="3980" spans="4:4" x14ac:dyDescent="0.2">
      <c r="D3980" s="42" cm="1">
        <f t="array" aca="1" ref="D3980" ca="1">+price2</f>
        <v>0</v>
      </c>
    </row>
    <row r="3981" spans="4:4" x14ac:dyDescent="0.2">
      <c r="D3981" s="42" cm="1">
        <f t="array" aca="1" ref="D3981" ca="1">+price2</f>
        <v>0</v>
      </c>
    </row>
    <row r="3982" spans="4:4" x14ac:dyDescent="0.2">
      <c r="D3982" s="42" cm="1">
        <f t="array" aca="1" ref="D3982" ca="1">+price2</f>
        <v>0</v>
      </c>
    </row>
    <row r="3983" spans="4:4" x14ac:dyDescent="0.2">
      <c r="D3983" s="42" cm="1">
        <f t="array" aca="1" ref="D3983" ca="1">+price2</f>
        <v>0</v>
      </c>
    </row>
    <row r="3984" spans="4:4" x14ac:dyDescent="0.2">
      <c r="D3984" s="42" cm="1">
        <f t="array" aca="1" ref="D3984" ca="1">+price2</f>
        <v>0</v>
      </c>
    </row>
    <row r="3985" spans="4:4" x14ac:dyDescent="0.2">
      <c r="D3985" s="42" cm="1">
        <f t="array" aca="1" ref="D3985" ca="1">+price2</f>
        <v>0</v>
      </c>
    </row>
    <row r="3986" spans="4:4" x14ac:dyDescent="0.2">
      <c r="D3986" s="42" cm="1">
        <f t="array" aca="1" ref="D3986" ca="1">+price2</f>
        <v>0</v>
      </c>
    </row>
    <row r="3987" spans="4:4" x14ac:dyDescent="0.2">
      <c r="D3987" s="42" cm="1">
        <f t="array" aca="1" ref="D3987" ca="1">+price2</f>
        <v>0</v>
      </c>
    </row>
    <row r="3988" spans="4:4" x14ac:dyDescent="0.2">
      <c r="D3988" s="42" cm="1">
        <f t="array" aca="1" ref="D3988" ca="1">+price2</f>
        <v>0</v>
      </c>
    </row>
    <row r="3989" spans="4:4" x14ac:dyDescent="0.2">
      <c r="D3989" s="42" cm="1">
        <f t="array" aca="1" ref="D3989" ca="1">+price2</f>
        <v>0</v>
      </c>
    </row>
    <row r="3990" spans="4:4" x14ac:dyDescent="0.2">
      <c r="D3990" s="42" cm="1">
        <f t="array" aca="1" ref="D3990" ca="1">+price2</f>
        <v>0</v>
      </c>
    </row>
    <row r="3991" spans="4:4" x14ac:dyDescent="0.2">
      <c r="D3991" s="42" cm="1">
        <f t="array" aca="1" ref="D3991" ca="1">+price2</f>
        <v>0</v>
      </c>
    </row>
    <row r="3992" spans="4:4" x14ac:dyDescent="0.2">
      <c r="D3992" s="42" cm="1">
        <f t="array" aca="1" ref="D3992" ca="1">+price2</f>
        <v>0</v>
      </c>
    </row>
    <row r="3993" spans="4:4" x14ac:dyDescent="0.2">
      <c r="D3993" s="42" cm="1">
        <f t="array" aca="1" ref="D3993" ca="1">+price2</f>
        <v>0</v>
      </c>
    </row>
    <row r="3994" spans="4:4" x14ac:dyDescent="0.2">
      <c r="D3994" s="42" cm="1">
        <f t="array" aca="1" ref="D3994" ca="1">+price2</f>
        <v>0</v>
      </c>
    </row>
    <row r="3995" spans="4:4" x14ac:dyDescent="0.2">
      <c r="D3995" s="42" cm="1">
        <f t="array" aca="1" ref="D3995" ca="1">+price2</f>
        <v>0</v>
      </c>
    </row>
    <row r="3996" spans="4:4" x14ac:dyDescent="0.2">
      <c r="D3996" s="42" cm="1">
        <f t="array" aca="1" ref="D3996" ca="1">+price2</f>
        <v>0</v>
      </c>
    </row>
    <row r="3997" spans="4:4" x14ac:dyDescent="0.2">
      <c r="D3997" s="42" cm="1">
        <f t="array" aca="1" ref="D3997" ca="1">+price2</f>
        <v>0</v>
      </c>
    </row>
    <row r="3998" spans="4:4" x14ac:dyDescent="0.2">
      <c r="D3998" s="42" cm="1">
        <f t="array" aca="1" ref="D3998" ca="1">+price2</f>
        <v>0</v>
      </c>
    </row>
    <row r="3999" spans="4:4" x14ac:dyDescent="0.2">
      <c r="D3999" s="42" cm="1">
        <f t="array" aca="1" ref="D3999" ca="1">+price2</f>
        <v>0</v>
      </c>
    </row>
    <row r="4000" spans="4:4" x14ac:dyDescent="0.2">
      <c r="D4000" s="42" cm="1">
        <f t="array" aca="1" ref="D4000" ca="1">+price2</f>
        <v>0</v>
      </c>
    </row>
    <row r="4001" spans="4:4" x14ac:dyDescent="0.2">
      <c r="D4001" s="42" cm="1">
        <f t="array" aca="1" ref="D4001" ca="1">+price2</f>
        <v>0</v>
      </c>
    </row>
    <row r="4002" spans="4:4" x14ac:dyDescent="0.2">
      <c r="D4002" s="42" cm="1">
        <f t="array" aca="1" ref="D4002" ca="1">+price2</f>
        <v>0</v>
      </c>
    </row>
    <row r="4003" spans="4:4" x14ac:dyDescent="0.2">
      <c r="D4003" s="42" cm="1">
        <f t="array" aca="1" ref="D4003" ca="1">+price2</f>
        <v>0</v>
      </c>
    </row>
    <row r="4004" spans="4:4" x14ac:dyDescent="0.2">
      <c r="D4004" s="42" cm="1">
        <f t="array" aca="1" ref="D4004" ca="1">+price2</f>
        <v>0</v>
      </c>
    </row>
    <row r="4005" spans="4:4" x14ac:dyDescent="0.2">
      <c r="D4005" s="42" cm="1">
        <f t="array" aca="1" ref="D4005" ca="1">+price2</f>
        <v>0</v>
      </c>
    </row>
    <row r="4006" spans="4:4" x14ac:dyDescent="0.2">
      <c r="D4006" s="42" cm="1">
        <f t="array" aca="1" ref="D4006" ca="1">+price2</f>
        <v>0</v>
      </c>
    </row>
    <row r="4007" spans="4:4" x14ac:dyDescent="0.2">
      <c r="D4007" s="42" cm="1">
        <f t="array" aca="1" ref="D4007" ca="1">+price2</f>
        <v>0</v>
      </c>
    </row>
    <row r="4008" spans="4:4" x14ac:dyDescent="0.2">
      <c r="D4008" s="42" cm="1">
        <f t="array" aca="1" ref="D4008" ca="1">+price2</f>
        <v>0</v>
      </c>
    </row>
    <row r="4009" spans="4:4" x14ac:dyDescent="0.2">
      <c r="D4009" s="42" cm="1">
        <f t="array" aca="1" ref="D4009" ca="1">+price2</f>
        <v>0</v>
      </c>
    </row>
    <row r="4010" spans="4:4" x14ac:dyDescent="0.2">
      <c r="D4010" s="42" cm="1">
        <f t="array" aca="1" ref="D4010" ca="1">+price2</f>
        <v>0</v>
      </c>
    </row>
    <row r="4011" spans="4:4" x14ac:dyDescent="0.2">
      <c r="D4011" s="42" cm="1">
        <f t="array" aca="1" ref="D4011" ca="1">+price2</f>
        <v>0</v>
      </c>
    </row>
    <row r="4012" spans="4:4" x14ac:dyDescent="0.2">
      <c r="D4012" s="42" cm="1">
        <f t="array" aca="1" ref="D4012" ca="1">+price2</f>
        <v>0</v>
      </c>
    </row>
    <row r="4013" spans="4:4" x14ac:dyDescent="0.2">
      <c r="D4013" s="42" cm="1">
        <f t="array" aca="1" ref="D4013" ca="1">+price2</f>
        <v>0</v>
      </c>
    </row>
    <row r="4014" spans="4:4" x14ac:dyDescent="0.2">
      <c r="D4014" s="42" cm="1">
        <f t="array" aca="1" ref="D4014" ca="1">+price2</f>
        <v>0</v>
      </c>
    </row>
    <row r="4015" spans="4:4" x14ac:dyDescent="0.2">
      <c r="D4015" s="42" cm="1">
        <f t="array" aca="1" ref="D4015" ca="1">+price2</f>
        <v>0</v>
      </c>
    </row>
    <row r="4016" spans="4:4" x14ac:dyDescent="0.2">
      <c r="D4016" s="42" cm="1">
        <f t="array" aca="1" ref="D4016" ca="1">+price2</f>
        <v>0</v>
      </c>
    </row>
    <row r="4017" spans="4:4" x14ac:dyDescent="0.2">
      <c r="D4017" s="42" cm="1">
        <f t="array" aca="1" ref="D4017" ca="1">+price2</f>
        <v>0</v>
      </c>
    </row>
    <row r="4018" spans="4:4" x14ac:dyDescent="0.2">
      <c r="D4018" s="42" cm="1">
        <f t="array" aca="1" ref="D4018" ca="1">+price2</f>
        <v>0</v>
      </c>
    </row>
    <row r="4019" spans="4:4" x14ac:dyDescent="0.2">
      <c r="D4019" s="42" cm="1">
        <f t="array" aca="1" ref="D4019" ca="1">+price2</f>
        <v>0</v>
      </c>
    </row>
    <row r="4020" spans="4:4" x14ac:dyDescent="0.2">
      <c r="D4020" s="42" cm="1">
        <f t="array" aca="1" ref="D4020" ca="1">+price2</f>
        <v>0</v>
      </c>
    </row>
    <row r="4021" spans="4:4" x14ac:dyDescent="0.2">
      <c r="D4021" s="42" cm="1">
        <f t="array" aca="1" ref="D4021" ca="1">+price2</f>
        <v>0</v>
      </c>
    </row>
    <row r="4022" spans="4:4" x14ac:dyDescent="0.2">
      <c r="D4022" s="42" cm="1">
        <f t="array" aca="1" ref="D4022" ca="1">+price2</f>
        <v>0</v>
      </c>
    </row>
    <row r="4023" spans="4:4" x14ac:dyDescent="0.2">
      <c r="D4023" s="42" cm="1">
        <f t="array" aca="1" ref="D4023" ca="1">+price2</f>
        <v>0</v>
      </c>
    </row>
    <row r="4024" spans="4:4" x14ac:dyDescent="0.2">
      <c r="D4024" s="42" cm="1">
        <f t="array" aca="1" ref="D4024" ca="1">+price2</f>
        <v>0</v>
      </c>
    </row>
    <row r="4025" spans="4:4" x14ac:dyDescent="0.2">
      <c r="D4025" s="42" cm="1">
        <f t="array" aca="1" ref="D4025" ca="1">+price2</f>
        <v>0</v>
      </c>
    </row>
    <row r="4026" spans="4:4" x14ac:dyDescent="0.2">
      <c r="D4026" s="42" cm="1">
        <f t="array" aca="1" ref="D4026" ca="1">+price2</f>
        <v>0</v>
      </c>
    </row>
    <row r="4027" spans="4:4" x14ac:dyDescent="0.2">
      <c r="D4027" s="42" cm="1">
        <f t="array" aca="1" ref="D4027" ca="1">+price2</f>
        <v>0</v>
      </c>
    </row>
    <row r="4028" spans="4:4" x14ac:dyDescent="0.2">
      <c r="D4028" s="42" cm="1">
        <f t="array" aca="1" ref="D4028" ca="1">+price2</f>
        <v>0</v>
      </c>
    </row>
    <row r="4029" spans="4:4" x14ac:dyDescent="0.2">
      <c r="D4029" s="42" cm="1">
        <f t="array" aca="1" ref="D4029" ca="1">+price2</f>
        <v>0</v>
      </c>
    </row>
    <row r="4030" spans="4:4" x14ac:dyDescent="0.2">
      <c r="D4030" s="42" cm="1">
        <f t="array" aca="1" ref="D4030" ca="1">+price2</f>
        <v>0</v>
      </c>
    </row>
    <row r="4031" spans="4:4" x14ac:dyDescent="0.2">
      <c r="D4031" s="42" cm="1">
        <f t="array" aca="1" ref="D4031" ca="1">+price2</f>
        <v>0</v>
      </c>
    </row>
    <row r="4032" spans="4:4" x14ac:dyDescent="0.2">
      <c r="D4032" s="42" cm="1">
        <f t="array" aca="1" ref="D4032" ca="1">+price2</f>
        <v>0</v>
      </c>
    </row>
    <row r="4033" spans="4:4" x14ac:dyDescent="0.2">
      <c r="D4033" s="42" cm="1">
        <f t="array" aca="1" ref="D4033" ca="1">+price2</f>
        <v>0</v>
      </c>
    </row>
    <row r="4034" spans="4:4" x14ac:dyDescent="0.2">
      <c r="D4034" s="42" cm="1">
        <f t="array" aca="1" ref="D4034" ca="1">+price2</f>
        <v>0</v>
      </c>
    </row>
    <row r="4035" spans="4:4" x14ac:dyDescent="0.2">
      <c r="D4035" s="42" cm="1">
        <f t="array" aca="1" ref="D4035" ca="1">+price2</f>
        <v>0</v>
      </c>
    </row>
    <row r="4036" spans="4:4" x14ac:dyDescent="0.2">
      <c r="D4036" s="42" cm="1">
        <f t="array" aca="1" ref="D4036" ca="1">+price2</f>
        <v>0</v>
      </c>
    </row>
    <row r="4037" spans="4:4" x14ac:dyDescent="0.2">
      <c r="D4037" s="42" cm="1">
        <f t="array" aca="1" ref="D4037" ca="1">+price2</f>
        <v>0</v>
      </c>
    </row>
    <row r="4038" spans="4:4" x14ac:dyDescent="0.2">
      <c r="D4038" s="42" cm="1">
        <f t="array" aca="1" ref="D4038" ca="1">+price2</f>
        <v>0</v>
      </c>
    </row>
    <row r="4039" spans="4:4" x14ac:dyDescent="0.2">
      <c r="D4039" s="42" cm="1">
        <f t="array" aca="1" ref="D4039" ca="1">+price2</f>
        <v>0</v>
      </c>
    </row>
    <row r="4040" spans="4:4" x14ac:dyDescent="0.2">
      <c r="D4040" s="42" cm="1">
        <f t="array" aca="1" ref="D4040" ca="1">+price2</f>
        <v>0</v>
      </c>
    </row>
    <row r="4041" spans="4:4" x14ac:dyDescent="0.2">
      <c r="D4041" s="42" cm="1">
        <f t="array" aca="1" ref="D4041" ca="1">+price2</f>
        <v>0</v>
      </c>
    </row>
    <row r="4042" spans="4:4" x14ac:dyDescent="0.2">
      <c r="D4042" s="42" cm="1">
        <f t="array" aca="1" ref="D4042" ca="1">+price2</f>
        <v>0</v>
      </c>
    </row>
    <row r="4043" spans="4:4" x14ac:dyDescent="0.2">
      <c r="D4043" s="42" cm="1">
        <f t="array" aca="1" ref="D4043" ca="1">+price2</f>
        <v>0</v>
      </c>
    </row>
    <row r="4044" spans="4:4" x14ac:dyDescent="0.2">
      <c r="D4044" s="42" cm="1">
        <f t="array" aca="1" ref="D4044" ca="1">+price2</f>
        <v>0</v>
      </c>
    </row>
    <row r="4045" spans="4:4" x14ac:dyDescent="0.2">
      <c r="D4045" s="42" cm="1">
        <f t="array" aca="1" ref="D4045" ca="1">+price2</f>
        <v>0</v>
      </c>
    </row>
    <row r="4046" spans="4:4" x14ac:dyDescent="0.2">
      <c r="D4046" s="42" cm="1">
        <f t="array" aca="1" ref="D4046" ca="1">+price2</f>
        <v>0</v>
      </c>
    </row>
    <row r="4047" spans="4:4" x14ac:dyDescent="0.2">
      <c r="D4047" s="42" cm="1">
        <f t="array" aca="1" ref="D4047" ca="1">+price2</f>
        <v>0</v>
      </c>
    </row>
    <row r="4048" spans="4:4" x14ac:dyDescent="0.2">
      <c r="D4048" s="42" cm="1">
        <f t="array" aca="1" ref="D4048" ca="1">+price2</f>
        <v>0</v>
      </c>
    </row>
    <row r="4049" spans="4:4" x14ac:dyDescent="0.2">
      <c r="D4049" s="42" cm="1">
        <f t="array" aca="1" ref="D4049" ca="1">+price2</f>
        <v>0</v>
      </c>
    </row>
    <row r="4050" spans="4:4" x14ac:dyDescent="0.2">
      <c r="D4050" s="42" cm="1">
        <f t="array" aca="1" ref="D4050" ca="1">+price2</f>
        <v>0</v>
      </c>
    </row>
    <row r="4051" spans="4:4" x14ac:dyDescent="0.2">
      <c r="D4051" s="42" cm="1">
        <f t="array" aca="1" ref="D4051" ca="1">+price2</f>
        <v>0</v>
      </c>
    </row>
    <row r="4052" spans="4:4" x14ac:dyDescent="0.2">
      <c r="D4052" s="42" cm="1">
        <f t="array" aca="1" ref="D4052" ca="1">+price2</f>
        <v>0</v>
      </c>
    </row>
    <row r="4053" spans="4:4" x14ac:dyDescent="0.2">
      <c r="D4053" s="42" cm="1">
        <f t="array" aca="1" ref="D4053" ca="1">+price2</f>
        <v>0</v>
      </c>
    </row>
    <row r="4054" spans="4:4" x14ac:dyDescent="0.2">
      <c r="D4054" s="42" cm="1">
        <f t="array" aca="1" ref="D4054" ca="1">+price2</f>
        <v>0</v>
      </c>
    </row>
    <row r="4055" spans="4:4" x14ac:dyDescent="0.2">
      <c r="D4055" s="42" cm="1">
        <f t="array" aca="1" ref="D4055" ca="1">+price2</f>
        <v>0</v>
      </c>
    </row>
    <row r="4056" spans="4:4" x14ac:dyDescent="0.2">
      <c r="D4056" s="42" cm="1">
        <f t="array" aca="1" ref="D4056" ca="1">+price2</f>
        <v>0</v>
      </c>
    </row>
    <row r="4057" spans="4:4" x14ac:dyDescent="0.2">
      <c r="D4057" s="42" cm="1">
        <f t="array" aca="1" ref="D4057" ca="1">+price2</f>
        <v>0</v>
      </c>
    </row>
    <row r="4058" spans="4:4" x14ac:dyDescent="0.2">
      <c r="D4058" s="42" cm="1">
        <f t="array" aca="1" ref="D4058" ca="1">+price2</f>
        <v>0</v>
      </c>
    </row>
    <row r="4059" spans="4:4" x14ac:dyDescent="0.2">
      <c r="D4059" s="42" cm="1">
        <f t="array" aca="1" ref="D4059" ca="1">+price2</f>
        <v>0</v>
      </c>
    </row>
    <row r="4060" spans="4:4" x14ac:dyDescent="0.2">
      <c r="D4060" s="42" cm="1">
        <f t="array" aca="1" ref="D4060" ca="1">+price2</f>
        <v>0</v>
      </c>
    </row>
    <row r="4061" spans="4:4" x14ac:dyDescent="0.2">
      <c r="D4061" s="42" cm="1">
        <f t="array" aca="1" ref="D4061" ca="1">+price2</f>
        <v>0</v>
      </c>
    </row>
    <row r="4062" spans="4:4" x14ac:dyDescent="0.2">
      <c r="D4062" s="42" cm="1">
        <f t="array" aca="1" ref="D4062" ca="1">+price2</f>
        <v>0</v>
      </c>
    </row>
    <row r="4063" spans="4:4" x14ac:dyDescent="0.2">
      <c r="D4063" s="42" cm="1">
        <f t="array" aca="1" ref="D4063" ca="1">+price2</f>
        <v>0</v>
      </c>
    </row>
    <row r="4064" spans="4:4" x14ac:dyDescent="0.2">
      <c r="D4064" s="42" cm="1">
        <f t="array" aca="1" ref="D4064" ca="1">+price2</f>
        <v>0</v>
      </c>
    </row>
    <row r="4065" spans="4:4" x14ac:dyDescent="0.2">
      <c r="D4065" s="42" cm="1">
        <f t="array" aca="1" ref="D4065" ca="1">+price2</f>
        <v>0</v>
      </c>
    </row>
    <row r="4066" spans="4:4" x14ac:dyDescent="0.2">
      <c r="D4066" s="42" cm="1">
        <f t="array" aca="1" ref="D4066" ca="1">+price2</f>
        <v>0</v>
      </c>
    </row>
    <row r="4067" spans="4:4" x14ac:dyDescent="0.2">
      <c r="D4067" s="42" cm="1">
        <f t="array" aca="1" ref="D4067" ca="1">+price2</f>
        <v>0</v>
      </c>
    </row>
    <row r="4068" spans="4:4" x14ac:dyDescent="0.2">
      <c r="D4068" s="42" cm="1">
        <f t="array" aca="1" ref="D4068" ca="1">+price2</f>
        <v>0</v>
      </c>
    </row>
    <row r="4069" spans="4:4" x14ac:dyDescent="0.2">
      <c r="D4069" s="42" cm="1">
        <f t="array" aca="1" ref="D4069" ca="1">+price2</f>
        <v>0</v>
      </c>
    </row>
    <row r="4070" spans="4:4" x14ac:dyDescent="0.2">
      <c r="D4070" s="42" cm="1">
        <f t="array" aca="1" ref="D4070" ca="1">+price2</f>
        <v>0</v>
      </c>
    </row>
    <row r="4071" spans="4:4" x14ac:dyDescent="0.2">
      <c r="D4071" s="42" cm="1">
        <f t="array" aca="1" ref="D4071" ca="1">+price2</f>
        <v>0</v>
      </c>
    </row>
    <row r="4072" spans="4:4" x14ac:dyDescent="0.2">
      <c r="D4072" s="42" cm="1">
        <f t="array" aca="1" ref="D4072" ca="1">+price2</f>
        <v>0</v>
      </c>
    </row>
    <row r="4073" spans="4:4" x14ac:dyDescent="0.2">
      <c r="D4073" s="42" cm="1">
        <f t="array" aca="1" ref="D4073" ca="1">+price2</f>
        <v>0</v>
      </c>
    </row>
    <row r="4074" spans="4:4" x14ac:dyDescent="0.2">
      <c r="D4074" s="42" cm="1">
        <f t="array" aca="1" ref="D4074" ca="1">+price2</f>
        <v>0</v>
      </c>
    </row>
    <row r="4075" spans="4:4" x14ac:dyDescent="0.2">
      <c r="D4075" s="42" cm="1">
        <f t="array" aca="1" ref="D4075" ca="1">+price2</f>
        <v>0</v>
      </c>
    </row>
    <row r="4076" spans="4:4" x14ac:dyDescent="0.2">
      <c r="D4076" s="42" cm="1">
        <f t="array" aca="1" ref="D4076" ca="1">+price2</f>
        <v>0</v>
      </c>
    </row>
    <row r="4077" spans="4:4" x14ac:dyDescent="0.2">
      <c r="D4077" s="42" cm="1">
        <f t="array" aca="1" ref="D4077" ca="1">+price2</f>
        <v>0</v>
      </c>
    </row>
    <row r="4078" spans="4:4" x14ac:dyDescent="0.2">
      <c r="D4078" s="42" cm="1">
        <f t="array" aca="1" ref="D4078" ca="1">+price2</f>
        <v>0</v>
      </c>
    </row>
    <row r="4079" spans="4:4" x14ac:dyDescent="0.2">
      <c r="D4079" s="42" cm="1">
        <f t="array" aca="1" ref="D4079" ca="1">+price2</f>
        <v>0</v>
      </c>
    </row>
    <row r="4080" spans="4:4" x14ac:dyDescent="0.2">
      <c r="D4080" s="42" cm="1">
        <f t="array" aca="1" ref="D4080" ca="1">+price2</f>
        <v>0</v>
      </c>
    </row>
    <row r="4081" spans="4:4" x14ac:dyDescent="0.2">
      <c r="D4081" s="42" cm="1">
        <f t="array" aca="1" ref="D4081" ca="1">+price2</f>
        <v>0</v>
      </c>
    </row>
    <row r="4082" spans="4:4" x14ac:dyDescent="0.2">
      <c r="D4082" s="42" cm="1">
        <f t="array" aca="1" ref="D4082" ca="1">+price2</f>
        <v>0</v>
      </c>
    </row>
    <row r="4083" spans="4:4" x14ac:dyDescent="0.2">
      <c r="D4083" s="42" cm="1">
        <f t="array" aca="1" ref="D4083" ca="1">+price2</f>
        <v>0</v>
      </c>
    </row>
    <row r="4084" spans="4:4" x14ac:dyDescent="0.2">
      <c r="D4084" s="42" cm="1">
        <f t="array" aca="1" ref="D4084" ca="1">+price2</f>
        <v>0</v>
      </c>
    </row>
    <row r="4085" spans="4:4" x14ac:dyDescent="0.2">
      <c r="D4085" s="42" cm="1">
        <f t="array" aca="1" ref="D4085" ca="1">+price2</f>
        <v>0</v>
      </c>
    </row>
    <row r="4086" spans="4:4" x14ac:dyDescent="0.2">
      <c r="D4086" s="42" cm="1">
        <f t="array" aca="1" ref="D4086" ca="1">+price2</f>
        <v>0</v>
      </c>
    </row>
    <row r="4087" spans="4:4" x14ac:dyDescent="0.2">
      <c r="D4087" s="42" cm="1">
        <f t="array" aca="1" ref="D4087" ca="1">+price2</f>
        <v>0</v>
      </c>
    </row>
    <row r="4088" spans="4:4" x14ac:dyDescent="0.2">
      <c r="D4088" s="42" cm="1">
        <f t="array" aca="1" ref="D4088" ca="1">+price2</f>
        <v>0</v>
      </c>
    </row>
    <row r="4089" spans="4:4" x14ac:dyDescent="0.2">
      <c r="D4089" s="42" cm="1">
        <f t="array" aca="1" ref="D4089" ca="1">+price2</f>
        <v>0</v>
      </c>
    </row>
    <row r="4090" spans="4:4" x14ac:dyDescent="0.2">
      <c r="D4090" s="42" cm="1">
        <f t="array" aca="1" ref="D4090" ca="1">+price2</f>
        <v>0</v>
      </c>
    </row>
    <row r="4091" spans="4:4" x14ac:dyDescent="0.2">
      <c r="D4091" s="42" cm="1">
        <f t="array" aca="1" ref="D4091" ca="1">+price2</f>
        <v>0</v>
      </c>
    </row>
    <row r="4092" spans="4:4" x14ac:dyDescent="0.2">
      <c r="D4092" s="42" cm="1">
        <f t="array" aca="1" ref="D4092" ca="1">+price2</f>
        <v>0</v>
      </c>
    </row>
    <row r="4093" spans="4:4" x14ac:dyDescent="0.2">
      <c r="D4093" s="42" cm="1">
        <f t="array" aca="1" ref="D4093" ca="1">+price2</f>
        <v>0</v>
      </c>
    </row>
    <row r="4094" spans="4:4" x14ac:dyDescent="0.2">
      <c r="D4094" s="42" cm="1">
        <f t="array" aca="1" ref="D4094" ca="1">+price2</f>
        <v>0</v>
      </c>
    </row>
    <row r="4095" spans="4:4" x14ac:dyDescent="0.2">
      <c r="D4095" s="42" cm="1">
        <f t="array" aca="1" ref="D4095" ca="1">+price2</f>
        <v>0</v>
      </c>
    </row>
    <row r="4096" spans="4:4" x14ac:dyDescent="0.2">
      <c r="D4096" s="42" cm="1">
        <f t="array" aca="1" ref="D4096" ca="1">+price2</f>
        <v>0</v>
      </c>
    </row>
    <row r="4097" spans="4:4" x14ac:dyDescent="0.2">
      <c r="D4097" s="42" cm="1">
        <f t="array" aca="1" ref="D4097" ca="1">+price2</f>
        <v>0</v>
      </c>
    </row>
    <row r="4098" spans="4:4" x14ac:dyDescent="0.2">
      <c r="D4098" s="42" cm="1">
        <f t="array" aca="1" ref="D4098" ca="1">+price2</f>
        <v>0</v>
      </c>
    </row>
    <row r="4099" spans="4:4" x14ac:dyDescent="0.2">
      <c r="D4099" s="42" cm="1">
        <f t="array" aca="1" ref="D4099" ca="1">+price2</f>
        <v>0</v>
      </c>
    </row>
    <row r="4100" spans="4:4" x14ac:dyDescent="0.2">
      <c r="D4100" s="42" cm="1">
        <f t="array" aca="1" ref="D4100" ca="1">+price2</f>
        <v>0</v>
      </c>
    </row>
    <row r="4101" spans="4:4" x14ac:dyDescent="0.2">
      <c r="D4101" s="42" cm="1">
        <f t="array" aca="1" ref="D4101" ca="1">+price2</f>
        <v>0</v>
      </c>
    </row>
    <row r="4102" spans="4:4" x14ac:dyDescent="0.2">
      <c r="D4102" s="42" cm="1">
        <f t="array" aca="1" ref="D4102" ca="1">+price2</f>
        <v>0</v>
      </c>
    </row>
    <row r="4103" spans="4:4" x14ac:dyDescent="0.2">
      <c r="D4103" s="42" cm="1">
        <f t="array" aca="1" ref="D4103" ca="1">+price2</f>
        <v>0</v>
      </c>
    </row>
    <row r="4104" spans="4:4" x14ac:dyDescent="0.2">
      <c r="D4104" s="42" cm="1">
        <f t="array" aca="1" ref="D4104" ca="1">+price2</f>
        <v>0</v>
      </c>
    </row>
    <row r="4105" spans="4:4" x14ac:dyDescent="0.2">
      <c r="D4105" s="42" cm="1">
        <f t="array" aca="1" ref="D4105" ca="1">+price2</f>
        <v>0</v>
      </c>
    </row>
    <row r="4106" spans="4:4" x14ac:dyDescent="0.2">
      <c r="D4106" s="42" cm="1">
        <f t="array" aca="1" ref="D4106" ca="1">+price2</f>
        <v>0</v>
      </c>
    </row>
    <row r="4107" spans="4:4" x14ac:dyDescent="0.2">
      <c r="D4107" s="42" cm="1">
        <f t="array" aca="1" ref="D4107" ca="1">+price2</f>
        <v>0</v>
      </c>
    </row>
    <row r="4108" spans="4:4" x14ac:dyDescent="0.2">
      <c r="D4108" s="42" cm="1">
        <f t="array" aca="1" ref="D4108" ca="1">+price2</f>
        <v>0</v>
      </c>
    </row>
    <row r="4109" spans="4:4" x14ac:dyDescent="0.2">
      <c r="D4109" s="42" cm="1">
        <f t="array" aca="1" ref="D4109" ca="1">+price2</f>
        <v>0</v>
      </c>
    </row>
    <row r="4110" spans="4:4" x14ac:dyDescent="0.2">
      <c r="D4110" s="42" cm="1">
        <f t="array" aca="1" ref="D4110" ca="1">+price2</f>
        <v>0</v>
      </c>
    </row>
    <row r="4111" spans="4:4" x14ac:dyDescent="0.2">
      <c r="D4111" s="42" cm="1">
        <f t="array" aca="1" ref="D4111" ca="1">+price2</f>
        <v>0</v>
      </c>
    </row>
    <row r="4112" spans="4:4" x14ac:dyDescent="0.2">
      <c r="D4112" s="42" cm="1">
        <f t="array" aca="1" ref="D4112" ca="1">+price2</f>
        <v>0</v>
      </c>
    </row>
    <row r="4113" spans="4:4" x14ac:dyDescent="0.2">
      <c r="D4113" s="42" cm="1">
        <f t="array" aca="1" ref="D4113" ca="1">+price2</f>
        <v>0</v>
      </c>
    </row>
    <row r="4114" spans="4:4" x14ac:dyDescent="0.2">
      <c r="D4114" s="42" cm="1">
        <f t="array" aca="1" ref="D4114" ca="1">+price2</f>
        <v>0</v>
      </c>
    </row>
    <row r="4115" spans="4:4" x14ac:dyDescent="0.2">
      <c r="D4115" s="42" cm="1">
        <f t="array" aca="1" ref="D4115" ca="1">+price2</f>
        <v>0</v>
      </c>
    </row>
    <row r="4116" spans="4:4" x14ac:dyDescent="0.2">
      <c r="D4116" s="42" cm="1">
        <f t="array" aca="1" ref="D4116" ca="1">+price2</f>
        <v>0</v>
      </c>
    </row>
    <row r="4117" spans="4:4" x14ac:dyDescent="0.2">
      <c r="D4117" s="42" cm="1">
        <f t="array" aca="1" ref="D4117" ca="1">+price2</f>
        <v>0</v>
      </c>
    </row>
    <row r="4118" spans="4:4" x14ac:dyDescent="0.2">
      <c r="D4118" s="42" cm="1">
        <f t="array" aca="1" ref="D4118" ca="1">+price2</f>
        <v>0</v>
      </c>
    </row>
    <row r="4119" spans="4:4" x14ac:dyDescent="0.2">
      <c r="D4119" s="42" cm="1">
        <f t="array" aca="1" ref="D4119" ca="1">+price2</f>
        <v>0</v>
      </c>
    </row>
    <row r="4120" spans="4:4" x14ac:dyDescent="0.2">
      <c r="D4120" s="42" cm="1">
        <f t="array" aca="1" ref="D4120" ca="1">+price2</f>
        <v>0</v>
      </c>
    </row>
    <row r="4121" spans="4:4" x14ac:dyDescent="0.2">
      <c r="D4121" s="42" cm="1">
        <f t="array" aca="1" ref="D4121" ca="1">+price2</f>
        <v>0</v>
      </c>
    </row>
    <row r="4122" spans="4:4" x14ac:dyDescent="0.2">
      <c r="D4122" s="42" cm="1">
        <f t="array" aca="1" ref="D4122" ca="1">+price2</f>
        <v>0</v>
      </c>
    </row>
    <row r="4123" spans="4:4" x14ac:dyDescent="0.2">
      <c r="D4123" s="42" cm="1">
        <f t="array" aca="1" ref="D4123" ca="1">+price2</f>
        <v>0</v>
      </c>
    </row>
    <row r="4124" spans="4:4" x14ac:dyDescent="0.2">
      <c r="D4124" s="42" cm="1">
        <f t="array" aca="1" ref="D4124" ca="1">+price2</f>
        <v>0</v>
      </c>
    </row>
    <row r="4125" spans="4:4" x14ac:dyDescent="0.2">
      <c r="D4125" s="42" cm="1">
        <f t="array" aca="1" ref="D4125" ca="1">+price2</f>
        <v>0</v>
      </c>
    </row>
    <row r="4126" spans="4:4" x14ac:dyDescent="0.2">
      <c r="D4126" s="42" cm="1">
        <f t="array" aca="1" ref="D4126" ca="1">+price2</f>
        <v>0</v>
      </c>
    </row>
    <row r="4127" spans="4:4" x14ac:dyDescent="0.2">
      <c r="D4127" s="42" cm="1">
        <f t="array" aca="1" ref="D4127" ca="1">+price2</f>
        <v>0</v>
      </c>
    </row>
    <row r="4128" spans="4:4" x14ac:dyDescent="0.2">
      <c r="D4128" s="42" cm="1">
        <f t="array" aca="1" ref="D4128" ca="1">+price2</f>
        <v>0</v>
      </c>
    </row>
    <row r="4129" spans="4:4" x14ac:dyDescent="0.2">
      <c r="D4129" s="42" cm="1">
        <f t="array" aca="1" ref="D4129" ca="1">+price2</f>
        <v>0</v>
      </c>
    </row>
    <row r="4130" spans="4:4" x14ac:dyDescent="0.2">
      <c r="D4130" s="42" cm="1">
        <f t="array" aca="1" ref="D4130" ca="1">+price2</f>
        <v>0</v>
      </c>
    </row>
    <row r="4131" spans="4:4" x14ac:dyDescent="0.2">
      <c r="D4131" s="42" cm="1">
        <f t="array" aca="1" ref="D4131" ca="1">+price2</f>
        <v>0</v>
      </c>
    </row>
    <row r="4132" spans="4:4" x14ac:dyDescent="0.2">
      <c r="D4132" s="42" cm="1">
        <f t="array" aca="1" ref="D4132" ca="1">+price2</f>
        <v>0</v>
      </c>
    </row>
    <row r="4133" spans="4:4" x14ac:dyDescent="0.2">
      <c r="D4133" s="42" cm="1">
        <f t="array" aca="1" ref="D4133" ca="1">+price2</f>
        <v>0</v>
      </c>
    </row>
    <row r="4134" spans="4:4" x14ac:dyDescent="0.2">
      <c r="D4134" s="42" cm="1">
        <f t="array" aca="1" ref="D4134" ca="1">+price2</f>
        <v>0</v>
      </c>
    </row>
    <row r="4135" spans="4:4" x14ac:dyDescent="0.2">
      <c r="D4135" s="42" cm="1">
        <f t="array" aca="1" ref="D4135" ca="1">+price2</f>
        <v>0</v>
      </c>
    </row>
    <row r="4136" spans="4:4" x14ac:dyDescent="0.2">
      <c r="D4136" s="42" cm="1">
        <f t="array" aca="1" ref="D4136" ca="1">+price2</f>
        <v>0</v>
      </c>
    </row>
    <row r="4137" spans="4:4" x14ac:dyDescent="0.2">
      <c r="D4137" s="42" cm="1">
        <f t="array" aca="1" ref="D4137" ca="1">+price2</f>
        <v>0</v>
      </c>
    </row>
    <row r="4138" spans="4:4" x14ac:dyDescent="0.2">
      <c r="D4138" s="42" cm="1">
        <f t="array" aca="1" ref="D4138" ca="1">+price2</f>
        <v>0</v>
      </c>
    </row>
    <row r="4139" spans="4:4" x14ac:dyDescent="0.2">
      <c r="D4139" s="42" cm="1">
        <f t="array" aca="1" ref="D4139" ca="1">+price2</f>
        <v>0</v>
      </c>
    </row>
    <row r="4140" spans="4:4" x14ac:dyDescent="0.2">
      <c r="D4140" s="42" cm="1">
        <f t="array" aca="1" ref="D4140" ca="1">+price2</f>
        <v>0</v>
      </c>
    </row>
    <row r="4141" spans="4:4" x14ac:dyDescent="0.2">
      <c r="D4141" s="42" cm="1">
        <f t="array" aca="1" ref="D4141" ca="1">+price2</f>
        <v>0</v>
      </c>
    </row>
    <row r="4142" spans="4:4" x14ac:dyDescent="0.2">
      <c r="D4142" s="42" cm="1">
        <f t="array" aca="1" ref="D4142" ca="1">+price2</f>
        <v>0</v>
      </c>
    </row>
    <row r="4143" spans="4:4" x14ac:dyDescent="0.2">
      <c r="D4143" s="42" cm="1">
        <f t="array" aca="1" ref="D4143" ca="1">+price2</f>
        <v>0</v>
      </c>
    </row>
    <row r="4144" spans="4:4" x14ac:dyDescent="0.2">
      <c r="D4144" s="42" cm="1">
        <f t="array" aca="1" ref="D4144" ca="1">+price2</f>
        <v>0</v>
      </c>
    </row>
    <row r="4145" spans="4:4" x14ac:dyDescent="0.2">
      <c r="D4145" s="42" cm="1">
        <f t="array" aca="1" ref="D4145" ca="1">+price2</f>
        <v>0</v>
      </c>
    </row>
    <row r="4146" spans="4:4" x14ac:dyDescent="0.2">
      <c r="D4146" s="42" cm="1">
        <f t="array" aca="1" ref="D4146" ca="1">+price2</f>
        <v>0</v>
      </c>
    </row>
    <row r="4147" spans="4:4" x14ac:dyDescent="0.2">
      <c r="D4147" s="42" cm="1">
        <f t="array" aca="1" ref="D4147" ca="1">+price2</f>
        <v>0</v>
      </c>
    </row>
    <row r="4148" spans="4:4" x14ac:dyDescent="0.2">
      <c r="D4148" s="42" cm="1">
        <f t="array" aca="1" ref="D4148" ca="1">+price2</f>
        <v>0</v>
      </c>
    </row>
    <row r="4149" spans="4:4" x14ac:dyDescent="0.2">
      <c r="D4149" s="42" cm="1">
        <f t="array" aca="1" ref="D4149" ca="1">+price2</f>
        <v>0</v>
      </c>
    </row>
    <row r="4150" spans="4:4" x14ac:dyDescent="0.2">
      <c r="D4150" s="42" cm="1">
        <f t="array" aca="1" ref="D4150" ca="1">+price2</f>
        <v>0</v>
      </c>
    </row>
    <row r="4151" spans="4:4" x14ac:dyDescent="0.2">
      <c r="D4151" s="42" cm="1">
        <f t="array" aca="1" ref="D4151" ca="1">+price2</f>
        <v>0</v>
      </c>
    </row>
    <row r="4152" spans="4:4" x14ac:dyDescent="0.2">
      <c r="D4152" s="42" cm="1">
        <f t="array" aca="1" ref="D4152" ca="1">+price2</f>
        <v>0</v>
      </c>
    </row>
    <row r="4153" spans="4:4" x14ac:dyDescent="0.2">
      <c r="D4153" s="42" cm="1">
        <f t="array" aca="1" ref="D4153" ca="1">+price2</f>
        <v>0</v>
      </c>
    </row>
    <row r="4154" spans="4:4" x14ac:dyDescent="0.2">
      <c r="D4154" s="42" cm="1">
        <f t="array" aca="1" ref="D4154" ca="1">+price2</f>
        <v>0</v>
      </c>
    </row>
    <row r="4155" spans="4:4" x14ac:dyDescent="0.2">
      <c r="D4155" s="42" cm="1">
        <f t="array" aca="1" ref="D4155" ca="1">+price2</f>
        <v>0</v>
      </c>
    </row>
    <row r="4156" spans="4:4" x14ac:dyDescent="0.2">
      <c r="D4156" s="42" cm="1">
        <f t="array" aca="1" ref="D4156" ca="1">+price2</f>
        <v>0</v>
      </c>
    </row>
    <row r="4157" spans="4:4" x14ac:dyDescent="0.2">
      <c r="D4157" s="42" cm="1">
        <f t="array" aca="1" ref="D4157" ca="1">+price2</f>
        <v>0</v>
      </c>
    </row>
    <row r="4158" spans="4:4" x14ac:dyDescent="0.2">
      <c r="D4158" s="42" cm="1">
        <f t="array" aca="1" ref="D4158" ca="1">+price2</f>
        <v>0</v>
      </c>
    </row>
    <row r="4159" spans="4:4" x14ac:dyDescent="0.2">
      <c r="D4159" s="42" cm="1">
        <f t="array" aca="1" ref="D4159" ca="1">+price2</f>
        <v>0</v>
      </c>
    </row>
    <row r="4160" spans="4:4" x14ac:dyDescent="0.2">
      <c r="D4160" s="42" cm="1">
        <f t="array" aca="1" ref="D4160" ca="1">+price2</f>
        <v>0</v>
      </c>
    </row>
    <row r="4161" spans="4:4" x14ac:dyDescent="0.2">
      <c r="D4161" s="42" cm="1">
        <f t="array" aca="1" ref="D4161" ca="1">+price2</f>
        <v>0</v>
      </c>
    </row>
    <row r="4162" spans="4:4" x14ac:dyDescent="0.2">
      <c r="D4162" s="42" cm="1">
        <f t="array" aca="1" ref="D4162" ca="1">+price2</f>
        <v>0</v>
      </c>
    </row>
    <row r="4163" spans="4:4" x14ac:dyDescent="0.2">
      <c r="D4163" s="42" cm="1">
        <f t="array" aca="1" ref="D4163" ca="1">+price2</f>
        <v>0</v>
      </c>
    </row>
    <row r="4164" spans="4:4" x14ac:dyDescent="0.2">
      <c r="D4164" s="42" cm="1">
        <f t="array" aca="1" ref="D4164" ca="1">+price2</f>
        <v>0</v>
      </c>
    </row>
    <row r="4165" spans="4:4" x14ac:dyDescent="0.2">
      <c r="D4165" s="42" cm="1">
        <f t="array" aca="1" ref="D4165" ca="1">+price2</f>
        <v>0</v>
      </c>
    </row>
    <row r="4166" spans="4:4" x14ac:dyDescent="0.2">
      <c r="D4166" s="42" cm="1">
        <f t="array" aca="1" ref="D4166" ca="1">+price2</f>
        <v>0</v>
      </c>
    </row>
    <row r="4167" spans="4:4" x14ac:dyDescent="0.2">
      <c r="D4167" s="42" cm="1">
        <f t="array" aca="1" ref="D4167" ca="1">+price2</f>
        <v>0</v>
      </c>
    </row>
    <row r="4168" spans="4:4" x14ac:dyDescent="0.2">
      <c r="D4168" s="42" cm="1">
        <f t="array" aca="1" ref="D4168" ca="1">+price2</f>
        <v>0</v>
      </c>
    </row>
    <row r="4169" spans="4:4" x14ac:dyDescent="0.2">
      <c r="D4169" s="42" cm="1">
        <f t="array" aca="1" ref="D4169" ca="1">+price2</f>
        <v>0</v>
      </c>
    </row>
    <row r="4170" spans="4:4" x14ac:dyDescent="0.2">
      <c r="D4170" s="42" cm="1">
        <f t="array" aca="1" ref="D4170" ca="1">+price2</f>
        <v>0</v>
      </c>
    </row>
    <row r="4171" spans="4:4" x14ac:dyDescent="0.2">
      <c r="D4171" s="42" cm="1">
        <f t="array" aca="1" ref="D4171" ca="1">+price2</f>
        <v>0</v>
      </c>
    </row>
    <row r="4172" spans="4:4" x14ac:dyDescent="0.2">
      <c r="D4172" s="42" cm="1">
        <f t="array" aca="1" ref="D4172" ca="1">+price2</f>
        <v>0</v>
      </c>
    </row>
    <row r="4173" spans="4:4" x14ac:dyDescent="0.2">
      <c r="D4173" s="42" cm="1">
        <f t="array" aca="1" ref="D4173" ca="1">+price2</f>
        <v>0</v>
      </c>
    </row>
    <row r="4174" spans="4:4" x14ac:dyDescent="0.2">
      <c r="D4174" s="42" cm="1">
        <f t="array" aca="1" ref="D4174" ca="1">+price2</f>
        <v>0</v>
      </c>
    </row>
    <row r="4175" spans="4:4" x14ac:dyDescent="0.2">
      <c r="D4175" s="42" cm="1">
        <f t="array" aca="1" ref="D4175" ca="1">+price2</f>
        <v>0</v>
      </c>
    </row>
    <row r="4176" spans="4:4" x14ac:dyDescent="0.2">
      <c r="D4176" s="42" cm="1">
        <f t="array" aca="1" ref="D4176" ca="1">+price2</f>
        <v>0</v>
      </c>
    </row>
    <row r="4177" spans="4:4" x14ac:dyDescent="0.2">
      <c r="D4177" s="42" cm="1">
        <f t="array" aca="1" ref="D4177" ca="1">+price2</f>
        <v>0</v>
      </c>
    </row>
    <row r="4178" spans="4:4" x14ac:dyDescent="0.2">
      <c r="D4178" s="42" cm="1">
        <f t="array" aca="1" ref="D4178" ca="1">+price2</f>
        <v>0</v>
      </c>
    </row>
    <row r="4179" spans="4:4" x14ac:dyDescent="0.2">
      <c r="D4179" s="42" cm="1">
        <f t="array" aca="1" ref="D4179" ca="1">+price2</f>
        <v>0</v>
      </c>
    </row>
    <row r="4180" spans="4:4" x14ac:dyDescent="0.2">
      <c r="D4180" s="42" cm="1">
        <f t="array" aca="1" ref="D4180" ca="1">+price2</f>
        <v>0</v>
      </c>
    </row>
    <row r="4181" spans="4:4" x14ac:dyDescent="0.2">
      <c r="D4181" s="42" cm="1">
        <f t="array" aca="1" ref="D4181" ca="1">+price2</f>
        <v>0</v>
      </c>
    </row>
    <row r="4182" spans="4:4" x14ac:dyDescent="0.2">
      <c r="D4182" s="42" cm="1">
        <f t="array" aca="1" ref="D4182" ca="1">+price2</f>
        <v>0</v>
      </c>
    </row>
    <row r="4183" spans="4:4" x14ac:dyDescent="0.2">
      <c r="D4183" s="42" cm="1">
        <f t="array" aca="1" ref="D4183" ca="1">+price2</f>
        <v>0</v>
      </c>
    </row>
    <row r="4184" spans="4:4" x14ac:dyDescent="0.2">
      <c r="D4184" s="42" cm="1">
        <f t="array" aca="1" ref="D4184" ca="1">+price2</f>
        <v>0</v>
      </c>
    </row>
    <row r="4185" spans="4:4" x14ac:dyDescent="0.2">
      <c r="D4185" s="42" cm="1">
        <f t="array" aca="1" ref="D4185" ca="1">+price2</f>
        <v>0</v>
      </c>
    </row>
    <row r="4186" spans="4:4" x14ac:dyDescent="0.2">
      <c r="D4186" s="42" cm="1">
        <f t="array" aca="1" ref="D4186" ca="1">+price2</f>
        <v>0</v>
      </c>
    </row>
    <row r="4187" spans="4:4" x14ac:dyDescent="0.2">
      <c r="D4187" s="42" cm="1">
        <f t="array" aca="1" ref="D4187" ca="1">+price2</f>
        <v>0</v>
      </c>
    </row>
    <row r="4188" spans="4:4" x14ac:dyDescent="0.2">
      <c r="D4188" s="42" cm="1">
        <f t="array" aca="1" ref="D4188" ca="1">+price2</f>
        <v>0</v>
      </c>
    </row>
    <row r="4189" spans="4:4" x14ac:dyDescent="0.2">
      <c r="D4189" s="42" cm="1">
        <f t="array" aca="1" ref="D4189" ca="1">+price2</f>
        <v>0</v>
      </c>
    </row>
    <row r="4190" spans="4:4" x14ac:dyDescent="0.2">
      <c r="D4190" s="42" cm="1">
        <f t="array" aca="1" ref="D4190" ca="1">+price2</f>
        <v>0</v>
      </c>
    </row>
    <row r="4191" spans="4:4" x14ac:dyDescent="0.2">
      <c r="D4191" s="42" cm="1">
        <f t="array" aca="1" ref="D4191" ca="1">+price2</f>
        <v>0</v>
      </c>
    </row>
    <row r="4192" spans="4:4" x14ac:dyDescent="0.2">
      <c r="D4192" s="42" cm="1">
        <f t="array" aca="1" ref="D4192" ca="1">+price2</f>
        <v>0</v>
      </c>
    </row>
    <row r="4193" spans="4:4" x14ac:dyDescent="0.2">
      <c r="D4193" s="42" cm="1">
        <f t="array" aca="1" ref="D4193" ca="1">+price2</f>
        <v>0</v>
      </c>
    </row>
    <row r="4194" spans="4:4" x14ac:dyDescent="0.2">
      <c r="D4194" s="42" cm="1">
        <f t="array" aca="1" ref="D4194" ca="1">+price2</f>
        <v>0</v>
      </c>
    </row>
    <row r="4195" spans="4:4" x14ac:dyDescent="0.2">
      <c r="D4195" s="42" cm="1">
        <f t="array" aca="1" ref="D4195" ca="1">+price2</f>
        <v>0</v>
      </c>
    </row>
    <row r="4196" spans="4:4" x14ac:dyDescent="0.2">
      <c r="D4196" s="42" cm="1">
        <f t="array" aca="1" ref="D4196" ca="1">+price2</f>
        <v>0</v>
      </c>
    </row>
    <row r="4197" spans="4:4" x14ac:dyDescent="0.2">
      <c r="D4197" s="42" cm="1">
        <f t="array" aca="1" ref="D4197" ca="1">+price2</f>
        <v>0</v>
      </c>
    </row>
    <row r="4198" spans="4:4" x14ac:dyDescent="0.2">
      <c r="D4198" s="42" cm="1">
        <f t="array" aca="1" ref="D4198" ca="1">+price2</f>
        <v>0</v>
      </c>
    </row>
    <row r="4199" spans="4:4" x14ac:dyDescent="0.2">
      <c r="D4199" s="42" cm="1">
        <f t="array" aca="1" ref="D4199" ca="1">+price2</f>
        <v>0</v>
      </c>
    </row>
    <row r="4200" spans="4:4" x14ac:dyDescent="0.2">
      <c r="D4200" s="42" cm="1">
        <f t="array" aca="1" ref="D4200" ca="1">+price2</f>
        <v>0</v>
      </c>
    </row>
    <row r="4201" spans="4:4" x14ac:dyDescent="0.2">
      <c r="D4201" s="42" cm="1">
        <f t="array" aca="1" ref="D4201" ca="1">+price2</f>
        <v>0</v>
      </c>
    </row>
    <row r="4202" spans="4:4" x14ac:dyDescent="0.2">
      <c r="D4202" s="42" cm="1">
        <f t="array" aca="1" ref="D4202" ca="1">+price2</f>
        <v>0</v>
      </c>
    </row>
    <row r="4203" spans="4:4" x14ac:dyDescent="0.2">
      <c r="D4203" s="42" cm="1">
        <f t="array" aca="1" ref="D4203" ca="1">+price2</f>
        <v>0</v>
      </c>
    </row>
    <row r="4204" spans="4:4" x14ac:dyDescent="0.2">
      <c r="D4204" s="42" cm="1">
        <f t="array" aca="1" ref="D4204" ca="1">+price2</f>
        <v>0</v>
      </c>
    </row>
    <row r="4205" spans="4:4" x14ac:dyDescent="0.2">
      <c r="D4205" s="42" cm="1">
        <f t="array" aca="1" ref="D4205" ca="1">+price2</f>
        <v>0</v>
      </c>
    </row>
    <row r="4206" spans="4:4" x14ac:dyDescent="0.2">
      <c r="D4206" s="42" cm="1">
        <f t="array" aca="1" ref="D4206" ca="1">+price2</f>
        <v>0</v>
      </c>
    </row>
    <row r="4207" spans="4:4" x14ac:dyDescent="0.2">
      <c r="D4207" s="42" cm="1">
        <f t="array" aca="1" ref="D4207" ca="1">+price2</f>
        <v>0</v>
      </c>
    </row>
    <row r="4208" spans="4:4" x14ac:dyDescent="0.2">
      <c r="D4208" s="42" cm="1">
        <f t="array" aca="1" ref="D4208" ca="1">+price2</f>
        <v>0</v>
      </c>
    </row>
    <row r="4209" spans="4:4" x14ac:dyDescent="0.2">
      <c r="D4209" s="42" cm="1">
        <f t="array" aca="1" ref="D4209" ca="1">+price2</f>
        <v>0</v>
      </c>
    </row>
    <row r="4210" spans="4:4" x14ac:dyDescent="0.2">
      <c r="D4210" s="42" cm="1">
        <f t="array" aca="1" ref="D4210" ca="1">+price2</f>
        <v>0</v>
      </c>
    </row>
    <row r="4211" spans="4:4" x14ac:dyDescent="0.2">
      <c r="D4211" s="42" cm="1">
        <f t="array" aca="1" ref="D4211" ca="1">+price2</f>
        <v>0</v>
      </c>
    </row>
    <row r="4212" spans="4:4" x14ac:dyDescent="0.2">
      <c r="D4212" s="42" cm="1">
        <f t="array" aca="1" ref="D4212" ca="1">+price2</f>
        <v>0</v>
      </c>
    </row>
    <row r="4213" spans="4:4" x14ac:dyDescent="0.2">
      <c r="D4213" s="42" cm="1">
        <f t="array" aca="1" ref="D4213" ca="1">+price2</f>
        <v>0</v>
      </c>
    </row>
    <row r="4214" spans="4:4" x14ac:dyDescent="0.2">
      <c r="D4214" s="42" cm="1">
        <f t="array" aca="1" ref="D4214" ca="1">+price2</f>
        <v>0</v>
      </c>
    </row>
    <row r="4215" spans="4:4" x14ac:dyDescent="0.2">
      <c r="D4215" s="42" cm="1">
        <f t="array" aca="1" ref="D4215" ca="1">+price2</f>
        <v>0</v>
      </c>
    </row>
    <row r="4216" spans="4:4" x14ac:dyDescent="0.2">
      <c r="D4216" s="42" cm="1">
        <f t="array" aca="1" ref="D4216" ca="1">+price2</f>
        <v>0</v>
      </c>
    </row>
    <row r="4217" spans="4:4" x14ac:dyDescent="0.2">
      <c r="D4217" s="42" cm="1">
        <f t="array" aca="1" ref="D4217" ca="1">+price2</f>
        <v>0</v>
      </c>
    </row>
    <row r="4218" spans="4:4" x14ac:dyDescent="0.2">
      <c r="D4218" s="42" cm="1">
        <f t="array" aca="1" ref="D4218" ca="1">+price2</f>
        <v>0</v>
      </c>
    </row>
    <row r="4219" spans="4:4" x14ac:dyDescent="0.2">
      <c r="D4219" s="42" cm="1">
        <f t="array" aca="1" ref="D4219" ca="1">+price2</f>
        <v>0</v>
      </c>
    </row>
    <row r="4220" spans="4:4" x14ac:dyDescent="0.2">
      <c r="D4220" s="42" cm="1">
        <f t="array" aca="1" ref="D4220" ca="1">+price2</f>
        <v>0</v>
      </c>
    </row>
    <row r="4221" spans="4:4" x14ac:dyDescent="0.2">
      <c r="D4221" s="42" cm="1">
        <f t="array" aca="1" ref="D4221" ca="1">+price2</f>
        <v>0</v>
      </c>
    </row>
    <row r="4222" spans="4:4" x14ac:dyDescent="0.2">
      <c r="D4222" s="42" cm="1">
        <f t="array" aca="1" ref="D4222" ca="1">+price2</f>
        <v>0</v>
      </c>
    </row>
    <row r="4223" spans="4:4" x14ac:dyDescent="0.2">
      <c r="D4223" s="42" cm="1">
        <f t="array" aca="1" ref="D4223" ca="1">+price2</f>
        <v>0</v>
      </c>
    </row>
    <row r="4224" spans="4:4" x14ac:dyDescent="0.2">
      <c r="D4224" s="42" cm="1">
        <f t="array" aca="1" ref="D4224" ca="1">+price2</f>
        <v>0</v>
      </c>
    </row>
    <row r="4225" spans="4:4" x14ac:dyDescent="0.2">
      <c r="D4225" s="42" cm="1">
        <f t="array" aca="1" ref="D4225" ca="1">+price2</f>
        <v>0</v>
      </c>
    </row>
    <row r="4226" spans="4:4" x14ac:dyDescent="0.2">
      <c r="D4226" s="42" cm="1">
        <f t="array" aca="1" ref="D4226" ca="1">+price2</f>
        <v>0</v>
      </c>
    </row>
    <row r="4227" spans="4:4" x14ac:dyDescent="0.2">
      <c r="D4227" s="42" cm="1">
        <f t="array" aca="1" ref="D4227" ca="1">+price2</f>
        <v>0</v>
      </c>
    </row>
    <row r="4228" spans="4:4" x14ac:dyDescent="0.2">
      <c r="D4228" s="42" cm="1">
        <f t="array" aca="1" ref="D4228" ca="1">+price2</f>
        <v>0</v>
      </c>
    </row>
    <row r="4229" spans="4:4" x14ac:dyDescent="0.2">
      <c r="D4229" s="42" cm="1">
        <f t="array" aca="1" ref="D4229" ca="1">+price2</f>
        <v>0</v>
      </c>
    </row>
    <row r="4230" spans="4:4" x14ac:dyDescent="0.2">
      <c r="D4230" s="42" cm="1">
        <f t="array" aca="1" ref="D4230" ca="1">+price2</f>
        <v>0</v>
      </c>
    </row>
    <row r="4231" spans="4:4" x14ac:dyDescent="0.2">
      <c r="D4231" s="42" cm="1">
        <f t="array" aca="1" ref="D4231" ca="1">+price2</f>
        <v>0</v>
      </c>
    </row>
    <row r="4232" spans="4:4" x14ac:dyDescent="0.2">
      <c r="D4232" s="42" cm="1">
        <f t="array" aca="1" ref="D4232" ca="1">+price2</f>
        <v>0</v>
      </c>
    </row>
    <row r="4233" spans="4:4" x14ac:dyDescent="0.2">
      <c r="D4233" s="42" cm="1">
        <f t="array" aca="1" ref="D4233" ca="1">+price2</f>
        <v>0</v>
      </c>
    </row>
    <row r="4234" spans="4:4" x14ac:dyDescent="0.2">
      <c r="D4234" s="42" cm="1">
        <f t="array" aca="1" ref="D4234" ca="1">+price2</f>
        <v>0</v>
      </c>
    </row>
    <row r="4235" spans="4:4" x14ac:dyDescent="0.2">
      <c r="D4235" s="42" cm="1">
        <f t="array" aca="1" ref="D4235" ca="1">+price2</f>
        <v>0</v>
      </c>
    </row>
    <row r="4236" spans="4:4" x14ac:dyDescent="0.2">
      <c r="D4236" s="42" cm="1">
        <f t="array" aca="1" ref="D4236" ca="1">+price2</f>
        <v>0</v>
      </c>
    </row>
    <row r="4237" spans="4:4" x14ac:dyDescent="0.2">
      <c r="D4237" s="42" cm="1">
        <f t="array" aca="1" ref="D4237" ca="1">+price2</f>
        <v>0</v>
      </c>
    </row>
    <row r="4238" spans="4:4" x14ac:dyDescent="0.2">
      <c r="D4238" s="42" cm="1">
        <f t="array" aca="1" ref="D4238" ca="1">+price2</f>
        <v>0</v>
      </c>
    </row>
    <row r="4239" spans="4:4" x14ac:dyDescent="0.2">
      <c r="D4239" s="42" cm="1">
        <f t="array" aca="1" ref="D4239" ca="1">+price2</f>
        <v>0</v>
      </c>
    </row>
    <row r="4240" spans="4:4" x14ac:dyDescent="0.2">
      <c r="D4240" s="42" cm="1">
        <f t="array" aca="1" ref="D4240" ca="1">+price2</f>
        <v>0</v>
      </c>
    </row>
    <row r="4241" spans="4:4" x14ac:dyDescent="0.2">
      <c r="D4241" s="42" cm="1">
        <f t="array" aca="1" ref="D4241" ca="1">+price2</f>
        <v>0</v>
      </c>
    </row>
    <row r="4242" spans="4:4" x14ac:dyDescent="0.2">
      <c r="D4242" s="42" cm="1">
        <f t="array" aca="1" ref="D4242" ca="1">+price2</f>
        <v>0</v>
      </c>
    </row>
    <row r="4243" spans="4:4" x14ac:dyDescent="0.2">
      <c r="D4243" s="42" cm="1">
        <f t="array" aca="1" ref="D4243" ca="1">+price2</f>
        <v>0</v>
      </c>
    </row>
    <row r="4244" spans="4:4" x14ac:dyDescent="0.2">
      <c r="D4244" s="42" cm="1">
        <f t="array" aca="1" ref="D4244" ca="1">+price2</f>
        <v>0</v>
      </c>
    </row>
    <row r="4245" spans="4:4" x14ac:dyDescent="0.2">
      <c r="D4245" s="42" cm="1">
        <f t="array" aca="1" ref="D4245" ca="1">+price2</f>
        <v>0</v>
      </c>
    </row>
    <row r="4246" spans="4:4" x14ac:dyDescent="0.2">
      <c r="D4246" s="42" cm="1">
        <f t="array" aca="1" ref="D4246" ca="1">+price2</f>
        <v>0</v>
      </c>
    </row>
    <row r="4247" spans="4:4" x14ac:dyDescent="0.2">
      <c r="D4247" s="42" cm="1">
        <f t="array" aca="1" ref="D4247" ca="1">+price2</f>
        <v>0</v>
      </c>
    </row>
    <row r="4248" spans="4:4" x14ac:dyDescent="0.2">
      <c r="D4248" s="42" cm="1">
        <f t="array" aca="1" ref="D4248" ca="1">+price2</f>
        <v>0</v>
      </c>
    </row>
    <row r="4249" spans="4:4" x14ac:dyDescent="0.2">
      <c r="D4249" s="42" cm="1">
        <f t="array" aca="1" ref="D4249" ca="1">+price2</f>
        <v>0</v>
      </c>
    </row>
    <row r="4250" spans="4:4" x14ac:dyDescent="0.2">
      <c r="D4250" s="42" cm="1">
        <f t="array" aca="1" ref="D4250" ca="1">+price2</f>
        <v>0</v>
      </c>
    </row>
    <row r="4251" spans="4:4" x14ac:dyDescent="0.2">
      <c r="D4251" s="42" cm="1">
        <f t="array" aca="1" ref="D4251" ca="1">+price2</f>
        <v>0</v>
      </c>
    </row>
    <row r="4252" spans="4:4" x14ac:dyDescent="0.2">
      <c r="D4252" s="42" cm="1">
        <f t="array" aca="1" ref="D4252" ca="1">+price2</f>
        <v>0</v>
      </c>
    </row>
    <row r="4253" spans="4:4" x14ac:dyDescent="0.2">
      <c r="D4253" s="42" cm="1">
        <f t="array" aca="1" ref="D4253" ca="1">+price2</f>
        <v>0</v>
      </c>
    </row>
    <row r="4254" spans="4:4" x14ac:dyDescent="0.2">
      <c r="D4254" s="42" cm="1">
        <f t="array" aca="1" ref="D4254" ca="1">+price2</f>
        <v>0</v>
      </c>
    </row>
    <row r="4255" spans="4:4" x14ac:dyDescent="0.2">
      <c r="D4255" s="42" cm="1">
        <f t="array" aca="1" ref="D4255" ca="1">+price2</f>
        <v>0</v>
      </c>
    </row>
    <row r="4256" spans="4:4" x14ac:dyDescent="0.2">
      <c r="D4256" s="42" cm="1">
        <f t="array" aca="1" ref="D4256" ca="1">+price2</f>
        <v>0</v>
      </c>
    </row>
    <row r="4257" spans="4:4" x14ac:dyDescent="0.2">
      <c r="D4257" s="42" cm="1">
        <f t="array" aca="1" ref="D4257" ca="1">+price2</f>
        <v>0</v>
      </c>
    </row>
    <row r="4258" spans="4:4" x14ac:dyDescent="0.2">
      <c r="D4258" s="42" cm="1">
        <f t="array" aca="1" ref="D4258" ca="1">+price2</f>
        <v>0</v>
      </c>
    </row>
    <row r="4259" spans="4:4" x14ac:dyDescent="0.2">
      <c r="D4259" s="42" cm="1">
        <f t="array" aca="1" ref="D4259" ca="1">+price2</f>
        <v>0</v>
      </c>
    </row>
    <row r="4260" spans="4:4" x14ac:dyDescent="0.2">
      <c r="D4260" s="42" cm="1">
        <f t="array" aca="1" ref="D4260" ca="1">+price2</f>
        <v>0</v>
      </c>
    </row>
    <row r="4261" spans="4:4" x14ac:dyDescent="0.2">
      <c r="D4261" s="42" cm="1">
        <f t="array" aca="1" ref="D4261" ca="1">+price2</f>
        <v>0</v>
      </c>
    </row>
    <row r="4262" spans="4:4" x14ac:dyDescent="0.2">
      <c r="D4262" s="42" cm="1">
        <f t="array" aca="1" ref="D4262" ca="1">+price2</f>
        <v>0</v>
      </c>
    </row>
    <row r="4263" spans="4:4" x14ac:dyDescent="0.2">
      <c r="D4263" s="42" cm="1">
        <f t="array" aca="1" ref="D4263" ca="1">+price2</f>
        <v>0</v>
      </c>
    </row>
    <row r="4264" spans="4:4" x14ac:dyDescent="0.2">
      <c r="D4264" s="42" cm="1">
        <f t="array" aca="1" ref="D4264" ca="1">+price2</f>
        <v>0</v>
      </c>
    </row>
    <row r="4265" spans="4:4" x14ac:dyDescent="0.2">
      <c r="D4265" s="42" cm="1">
        <f t="array" aca="1" ref="D4265" ca="1">+price2</f>
        <v>0</v>
      </c>
    </row>
    <row r="4266" spans="4:4" x14ac:dyDescent="0.2">
      <c r="D4266" s="42" cm="1">
        <f t="array" aca="1" ref="D4266" ca="1">+price2</f>
        <v>0</v>
      </c>
    </row>
    <row r="4267" spans="4:4" x14ac:dyDescent="0.2">
      <c r="D4267" s="42" cm="1">
        <f t="array" aca="1" ref="D4267" ca="1">+price2</f>
        <v>0</v>
      </c>
    </row>
    <row r="4268" spans="4:4" x14ac:dyDescent="0.2">
      <c r="D4268" s="42" cm="1">
        <f t="array" aca="1" ref="D4268" ca="1">+price2</f>
        <v>0</v>
      </c>
    </row>
    <row r="4269" spans="4:4" x14ac:dyDescent="0.2">
      <c r="D4269" s="42" cm="1">
        <f t="array" aca="1" ref="D4269" ca="1">+price2</f>
        <v>0</v>
      </c>
    </row>
    <row r="4270" spans="4:4" x14ac:dyDescent="0.2">
      <c r="D4270" s="42" cm="1">
        <f t="array" aca="1" ref="D4270" ca="1">+price2</f>
        <v>0</v>
      </c>
    </row>
    <row r="4271" spans="4:4" x14ac:dyDescent="0.2">
      <c r="D4271" s="42" cm="1">
        <f t="array" aca="1" ref="D4271" ca="1">+price2</f>
        <v>0</v>
      </c>
    </row>
    <row r="4272" spans="4:4" x14ac:dyDescent="0.2">
      <c r="D4272" s="42" cm="1">
        <f t="array" aca="1" ref="D4272" ca="1">+price2</f>
        <v>0</v>
      </c>
    </row>
    <row r="4273" spans="4:4" x14ac:dyDescent="0.2">
      <c r="D4273" s="42" cm="1">
        <f t="array" aca="1" ref="D4273" ca="1">+price2</f>
        <v>0</v>
      </c>
    </row>
    <row r="4274" spans="4:4" x14ac:dyDescent="0.2">
      <c r="D4274" s="42" cm="1">
        <f t="array" aca="1" ref="D4274" ca="1">+price2</f>
        <v>0</v>
      </c>
    </row>
    <row r="4275" spans="4:4" x14ac:dyDescent="0.2">
      <c r="D4275" s="42" cm="1">
        <f t="array" aca="1" ref="D4275" ca="1">+price2</f>
        <v>0</v>
      </c>
    </row>
    <row r="4276" spans="4:4" x14ac:dyDescent="0.2">
      <c r="D4276" s="42" cm="1">
        <f t="array" aca="1" ref="D4276" ca="1">+price2</f>
        <v>0</v>
      </c>
    </row>
    <row r="4277" spans="4:4" x14ac:dyDescent="0.2">
      <c r="D4277" s="42" cm="1">
        <f t="array" aca="1" ref="D4277" ca="1">+price2</f>
        <v>0</v>
      </c>
    </row>
    <row r="4278" spans="4:4" x14ac:dyDescent="0.2">
      <c r="D4278" s="42" cm="1">
        <f t="array" aca="1" ref="D4278" ca="1">+price2</f>
        <v>0</v>
      </c>
    </row>
    <row r="4279" spans="4:4" x14ac:dyDescent="0.2">
      <c r="D4279" s="42" cm="1">
        <f t="array" aca="1" ref="D4279" ca="1">+price2</f>
        <v>0</v>
      </c>
    </row>
    <row r="4280" spans="4:4" x14ac:dyDescent="0.2">
      <c r="D4280" s="42" cm="1">
        <f t="array" aca="1" ref="D4280" ca="1">+price2</f>
        <v>0</v>
      </c>
    </row>
    <row r="4281" spans="4:4" x14ac:dyDescent="0.2">
      <c r="D4281" s="42" cm="1">
        <f t="array" aca="1" ref="D4281" ca="1">+price2</f>
        <v>0</v>
      </c>
    </row>
    <row r="4282" spans="4:4" x14ac:dyDescent="0.2">
      <c r="D4282" s="42" cm="1">
        <f t="array" aca="1" ref="D4282" ca="1">+price2</f>
        <v>0</v>
      </c>
    </row>
    <row r="4283" spans="4:4" x14ac:dyDescent="0.2">
      <c r="D4283" s="42" cm="1">
        <f t="array" aca="1" ref="D4283" ca="1">+price2</f>
        <v>0</v>
      </c>
    </row>
    <row r="4284" spans="4:4" x14ac:dyDescent="0.2">
      <c r="D4284" s="42" cm="1">
        <f t="array" aca="1" ref="D4284" ca="1">+price2</f>
        <v>0</v>
      </c>
    </row>
    <row r="4285" spans="4:4" x14ac:dyDescent="0.2">
      <c r="D4285" s="42" cm="1">
        <f t="array" aca="1" ref="D4285" ca="1">+price2</f>
        <v>0</v>
      </c>
    </row>
    <row r="4286" spans="4:4" x14ac:dyDescent="0.2">
      <c r="D4286" s="42" cm="1">
        <f t="array" aca="1" ref="D4286" ca="1">+price2</f>
        <v>0</v>
      </c>
    </row>
    <row r="4287" spans="4:4" x14ac:dyDescent="0.2">
      <c r="D4287" s="42" cm="1">
        <f t="array" aca="1" ref="D4287" ca="1">+price2</f>
        <v>0</v>
      </c>
    </row>
    <row r="4288" spans="4:4" x14ac:dyDescent="0.2">
      <c r="D4288" s="42" cm="1">
        <f t="array" aca="1" ref="D4288" ca="1">+price2</f>
        <v>0</v>
      </c>
    </row>
    <row r="4289" spans="4:4" x14ac:dyDescent="0.2">
      <c r="D4289" s="42" cm="1">
        <f t="array" aca="1" ref="D4289" ca="1">+price2</f>
        <v>0</v>
      </c>
    </row>
    <row r="4290" spans="4:4" x14ac:dyDescent="0.2">
      <c r="D4290" s="42" cm="1">
        <f t="array" aca="1" ref="D4290" ca="1">+price2</f>
        <v>0</v>
      </c>
    </row>
    <row r="4291" spans="4:4" x14ac:dyDescent="0.2">
      <c r="D4291" s="42" cm="1">
        <f t="array" aca="1" ref="D4291" ca="1">+price2</f>
        <v>0</v>
      </c>
    </row>
    <row r="4292" spans="4:4" x14ac:dyDescent="0.2">
      <c r="D4292" s="42" cm="1">
        <f t="array" aca="1" ref="D4292" ca="1">+price2</f>
        <v>0</v>
      </c>
    </row>
    <row r="4293" spans="4:4" x14ac:dyDescent="0.2">
      <c r="D4293" s="42" cm="1">
        <f t="array" aca="1" ref="D4293" ca="1">+price2</f>
        <v>0</v>
      </c>
    </row>
    <row r="4294" spans="4:4" x14ac:dyDescent="0.2">
      <c r="D4294" s="42" cm="1">
        <f t="array" aca="1" ref="D4294" ca="1">+price2</f>
        <v>0</v>
      </c>
    </row>
    <row r="4295" spans="4:4" x14ac:dyDescent="0.2">
      <c r="D4295" s="42" cm="1">
        <f t="array" aca="1" ref="D4295" ca="1">+price2</f>
        <v>0</v>
      </c>
    </row>
    <row r="4296" spans="4:4" x14ac:dyDescent="0.2">
      <c r="D4296" s="42" cm="1">
        <f t="array" aca="1" ref="D4296" ca="1">+price2</f>
        <v>0</v>
      </c>
    </row>
    <row r="4297" spans="4:4" x14ac:dyDescent="0.2">
      <c r="D4297" s="42" cm="1">
        <f t="array" aca="1" ref="D4297" ca="1">+price2</f>
        <v>0</v>
      </c>
    </row>
    <row r="4298" spans="4:4" x14ac:dyDescent="0.2">
      <c r="D4298" s="42" cm="1">
        <f t="array" aca="1" ref="D4298" ca="1">+price2</f>
        <v>0</v>
      </c>
    </row>
    <row r="4299" spans="4:4" x14ac:dyDescent="0.2">
      <c r="D4299" s="42" cm="1">
        <f t="array" aca="1" ref="D4299" ca="1">+price2</f>
        <v>0</v>
      </c>
    </row>
    <row r="4300" spans="4:4" x14ac:dyDescent="0.2">
      <c r="D4300" s="42" cm="1">
        <f t="array" aca="1" ref="D4300" ca="1">+price2</f>
        <v>0</v>
      </c>
    </row>
    <row r="4301" spans="4:4" x14ac:dyDescent="0.2">
      <c r="D4301" s="42" cm="1">
        <f t="array" aca="1" ref="D4301" ca="1">+price2</f>
        <v>0</v>
      </c>
    </row>
    <row r="4302" spans="4:4" x14ac:dyDescent="0.2">
      <c r="D4302" s="42" cm="1">
        <f t="array" aca="1" ref="D4302" ca="1">+price2</f>
        <v>0</v>
      </c>
    </row>
    <row r="4303" spans="4:4" x14ac:dyDescent="0.2">
      <c r="D4303" s="42" cm="1">
        <f t="array" aca="1" ref="D4303" ca="1">+price2</f>
        <v>0</v>
      </c>
    </row>
    <row r="4304" spans="4:4" x14ac:dyDescent="0.2">
      <c r="D4304" s="42" cm="1">
        <f t="array" aca="1" ref="D4304" ca="1">+price2</f>
        <v>0</v>
      </c>
    </row>
    <row r="4305" spans="4:4" x14ac:dyDescent="0.2">
      <c r="D4305" s="42" cm="1">
        <f t="array" aca="1" ref="D4305" ca="1">+price2</f>
        <v>0</v>
      </c>
    </row>
    <row r="4306" spans="4:4" x14ac:dyDescent="0.2">
      <c r="D4306" s="42" cm="1">
        <f t="array" aca="1" ref="D4306" ca="1">+price2</f>
        <v>0</v>
      </c>
    </row>
    <row r="4307" spans="4:4" x14ac:dyDescent="0.2">
      <c r="D4307" s="42" cm="1">
        <f t="array" aca="1" ref="D4307" ca="1">+price2</f>
        <v>0</v>
      </c>
    </row>
    <row r="4308" spans="4:4" x14ac:dyDescent="0.2">
      <c r="D4308" s="42" cm="1">
        <f t="array" aca="1" ref="D4308" ca="1">+price2</f>
        <v>0</v>
      </c>
    </row>
    <row r="4309" spans="4:4" x14ac:dyDescent="0.2">
      <c r="D4309" s="42" cm="1">
        <f t="array" aca="1" ref="D4309" ca="1">+price2</f>
        <v>0</v>
      </c>
    </row>
    <row r="4310" spans="4:4" x14ac:dyDescent="0.2">
      <c r="D4310" s="42" cm="1">
        <f t="array" aca="1" ref="D4310" ca="1">+price2</f>
        <v>0</v>
      </c>
    </row>
    <row r="4311" spans="4:4" x14ac:dyDescent="0.2">
      <c r="D4311" s="42" cm="1">
        <f t="array" aca="1" ref="D4311" ca="1">+price2</f>
        <v>0</v>
      </c>
    </row>
    <row r="4312" spans="4:4" x14ac:dyDescent="0.2">
      <c r="D4312" s="42" cm="1">
        <f t="array" aca="1" ref="D4312" ca="1">+price2</f>
        <v>0</v>
      </c>
    </row>
    <row r="4313" spans="4:4" x14ac:dyDescent="0.2">
      <c r="D4313" s="42" cm="1">
        <f t="array" aca="1" ref="D4313" ca="1">+price2</f>
        <v>0</v>
      </c>
    </row>
    <row r="4314" spans="4:4" x14ac:dyDescent="0.2">
      <c r="D4314" s="42" cm="1">
        <f t="array" aca="1" ref="D4314" ca="1">+price2</f>
        <v>0</v>
      </c>
    </row>
    <row r="4315" spans="4:4" x14ac:dyDescent="0.2">
      <c r="D4315" s="42" cm="1">
        <f t="array" aca="1" ref="D4315" ca="1">+price2</f>
        <v>0</v>
      </c>
    </row>
    <row r="4316" spans="4:4" x14ac:dyDescent="0.2">
      <c r="D4316" s="42" cm="1">
        <f t="array" aca="1" ref="D4316" ca="1">+price2</f>
        <v>0</v>
      </c>
    </row>
    <row r="4317" spans="4:4" x14ac:dyDescent="0.2">
      <c r="D4317" s="42" cm="1">
        <f t="array" aca="1" ref="D4317" ca="1">+price2</f>
        <v>0</v>
      </c>
    </row>
    <row r="4318" spans="4:4" x14ac:dyDescent="0.2">
      <c r="D4318" s="42" cm="1">
        <f t="array" aca="1" ref="D4318" ca="1">+price2</f>
        <v>0</v>
      </c>
    </row>
    <row r="4319" spans="4:4" x14ac:dyDescent="0.2">
      <c r="D4319" s="42" cm="1">
        <f t="array" aca="1" ref="D4319" ca="1">+price2</f>
        <v>0</v>
      </c>
    </row>
    <row r="4320" spans="4:4" x14ac:dyDescent="0.2">
      <c r="D4320" s="42" cm="1">
        <f t="array" aca="1" ref="D4320" ca="1">+price2</f>
        <v>0</v>
      </c>
    </row>
    <row r="4321" spans="4:4" x14ac:dyDescent="0.2">
      <c r="D4321" s="42" cm="1">
        <f t="array" aca="1" ref="D4321" ca="1">+price2</f>
        <v>0</v>
      </c>
    </row>
    <row r="4322" spans="4:4" x14ac:dyDescent="0.2">
      <c r="D4322" s="42" cm="1">
        <f t="array" aca="1" ref="D4322" ca="1">+price2</f>
        <v>0</v>
      </c>
    </row>
    <row r="4323" spans="4:4" x14ac:dyDescent="0.2">
      <c r="D4323" s="42" cm="1">
        <f t="array" aca="1" ref="D4323" ca="1">+price2</f>
        <v>0</v>
      </c>
    </row>
    <row r="4324" spans="4:4" x14ac:dyDescent="0.2">
      <c r="D4324" s="42" cm="1">
        <f t="array" aca="1" ref="D4324" ca="1">+price2</f>
        <v>0</v>
      </c>
    </row>
    <row r="4325" spans="4:4" x14ac:dyDescent="0.2">
      <c r="D4325" s="42" cm="1">
        <f t="array" aca="1" ref="D4325" ca="1">+price2</f>
        <v>0</v>
      </c>
    </row>
    <row r="4326" spans="4:4" x14ac:dyDescent="0.2">
      <c r="D4326" s="42" cm="1">
        <f t="array" aca="1" ref="D4326" ca="1">+price2</f>
        <v>0</v>
      </c>
    </row>
    <row r="4327" spans="4:4" x14ac:dyDescent="0.2">
      <c r="D4327" s="42" cm="1">
        <f t="array" aca="1" ref="D4327" ca="1">+price2</f>
        <v>0</v>
      </c>
    </row>
    <row r="4328" spans="4:4" x14ac:dyDescent="0.2">
      <c r="D4328" s="42" cm="1">
        <f t="array" aca="1" ref="D4328" ca="1">+price2</f>
        <v>0</v>
      </c>
    </row>
    <row r="4329" spans="4:4" x14ac:dyDescent="0.2">
      <c r="D4329" s="42" cm="1">
        <f t="array" aca="1" ref="D4329" ca="1">+price2</f>
        <v>0</v>
      </c>
    </row>
    <row r="4330" spans="4:4" x14ac:dyDescent="0.2">
      <c r="D4330" s="42" cm="1">
        <f t="array" aca="1" ref="D4330" ca="1">+price2</f>
        <v>0</v>
      </c>
    </row>
    <row r="4331" spans="4:4" x14ac:dyDescent="0.2">
      <c r="D4331" s="42" cm="1">
        <f t="array" aca="1" ref="D4331" ca="1">+price2</f>
        <v>0</v>
      </c>
    </row>
    <row r="4332" spans="4:4" x14ac:dyDescent="0.2">
      <c r="D4332" s="42" cm="1">
        <f t="array" aca="1" ref="D4332" ca="1">+price2</f>
        <v>0</v>
      </c>
    </row>
    <row r="4333" spans="4:4" x14ac:dyDescent="0.2">
      <c r="D4333" s="42" cm="1">
        <f t="array" aca="1" ref="D4333" ca="1">+price2</f>
        <v>0</v>
      </c>
    </row>
    <row r="4334" spans="4:4" x14ac:dyDescent="0.2">
      <c r="D4334" s="42" cm="1">
        <f t="array" aca="1" ref="D4334" ca="1">+price2</f>
        <v>0</v>
      </c>
    </row>
    <row r="4335" spans="4:4" x14ac:dyDescent="0.2">
      <c r="D4335" s="42" cm="1">
        <f t="array" aca="1" ref="D4335" ca="1">+price2</f>
        <v>0</v>
      </c>
    </row>
    <row r="4336" spans="4:4" x14ac:dyDescent="0.2">
      <c r="D4336" s="42" cm="1">
        <f t="array" aca="1" ref="D4336" ca="1">+price2</f>
        <v>0</v>
      </c>
    </row>
    <row r="4337" spans="4:4" x14ac:dyDescent="0.2">
      <c r="D4337" s="42" cm="1">
        <f t="array" aca="1" ref="D4337" ca="1">+price2</f>
        <v>0</v>
      </c>
    </row>
    <row r="4338" spans="4:4" x14ac:dyDescent="0.2">
      <c r="D4338" s="42" cm="1">
        <f t="array" aca="1" ref="D4338" ca="1">+price2</f>
        <v>0</v>
      </c>
    </row>
    <row r="4339" spans="4:4" x14ac:dyDescent="0.2">
      <c r="D4339" s="42" cm="1">
        <f t="array" aca="1" ref="D4339" ca="1">+price2</f>
        <v>0</v>
      </c>
    </row>
    <row r="4340" spans="4:4" x14ac:dyDescent="0.2">
      <c r="D4340" s="42" cm="1">
        <f t="array" aca="1" ref="D4340" ca="1">+price2</f>
        <v>0</v>
      </c>
    </row>
    <row r="4341" spans="4:4" x14ac:dyDescent="0.2">
      <c r="D4341" s="42" cm="1">
        <f t="array" aca="1" ref="D4341" ca="1">+price2</f>
        <v>0</v>
      </c>
    </row>
    <row r="4342" spans="4:4" x14ac:dyDescent="0.2">
      <c r="D4342" s="42" cm="1">
        <f t="array" aca="1" ref="D4342" ca="1">+price2</f>
        <v>0</v>
      </c>
    </row>
    <row r="4343" spans="4:4" x14ac:dyDescent="0.2">
      <c r="D4343" s="42" cm="1">
        <f t="array" aca="1" ref="D4343" ca="1">+price2</f>
        <v>0</v>
      </c>
    </row>
    <row r="4344" spans="4:4" x14ac:dyDescent="0.2">
      <c r="D4344" s="42" cm="1">
        <f t="array" aca="1" ref="D4344" ca="1">+price2</f>
        <v>0</v>
      </c>
    </row>
    <row r="4345" spans="4:4" x14ac:dyDescent="0.2">
      <c r="D4345" s="42" cm="1">
        <f t="array" aca="1" ref="D4345" ca="1">+price2</f>
        <v>0</v>
      </c>
    </row>
    <row r="4346" spans="4:4" x14ac:dyDescent="0.2">
      <c r="D4346" s="42" cm="1">
        <f t="array" aca="1" ref="D4346" ca="1">+price2</f>
        <v>0</v>
      </c>
    </row>
    <row r="4347" spans="4:4" x14ac:dyDescent="0.2">
      <c r="D4347" s="42" cm="1">
        <f t="array" aca="1" ref="D4347" ca="1">+price2</f>
        <v>0</v>
      </c>
    </row>
    <row r="4348" spans="4:4" x14ac:dyDescent="0.2">
      <c r="D4348" s="42" cm="1">
        <f t="array" aca="1" ref="D4348" ca="1">+price2</f>
        <v>0</v>
      </c>
    </row>
    <row r="4349" spans="4:4" x14ac:dyDescent="0.2">
      <c r="D4349" s="42" cm="1">
        <f t="array" aca="1" ref="D4349" ca="1">+price2</f>
        <v>0</v>
      </c>
    </row>
    <row r="4350" spans="4:4" x14ac:dyDescent="0.2">
      <c r="D4350" s="42" cm="1">
        <f t="array" aca="1" ref="D4350" ca="1">+price2</f>
        <v>0</v>
      </c>
    </row>
    <row r="4351" spans="4:4" x14ac:dyDescent="0.2">
      <c r="D4351" s="42" cm="1">
        <f t="array" aca="1" ref="D4351" ca="1">+price2</f>
        <v>0</v>
      </c>
    </row>
    <row r="4352" spans="4:4" x14ac:dyDescent="0.2">
      <c r="D4352" s="42" cm="1">
        <f t="array" aca="1" ref="D4352" ca="1">+price2</f>
        <v>0</v>
      </c>
    </row>
    <row r="4353" spans="4:4" x14ac:dyDescent="0.2">
      <c r="D4353" s="42" cm="1">
        <f t="array" aca="1" ref="D4353" ca="1">+price2</f>
        <v>0</v>
      </c>
    </row>
    <row r="4354" spans="4:4" x14ac:dyDescent="0.2">
      <c r="D4354" s="42" cm="1">
        <f t="array" aca="1" ref="D4354" ca="1">+price2</f>
        <v>0</v>
      </c>
    </row>
    <row r="4355" spans="4:4" x14ac:dyDescent="0.2">
      <c r="D4355" s="42" cm="1">
        <f t="array" aca="1" ref="D4355" ca="1">+price2</f>
        <v>0</v>
      </c>
    </row>
    <row r="4356" spans="4:4" x14ac:dyDescent="0.2">
      <c r="D4356" s="42" cm="1">
        <f t="array" aca="1" ref="D4356" ca="1">+price2</f>
        <v>0</v>
      </c>
    </row>
    <row r="4357" spans="4:4" x14ac:dyDescent="0.2">
      <c r="D4357" s="42" cm="1">
        <f t="array" aca="1" ref="D4357" ca="1">+price2</f>
        <v>0</v>
      </c>
    </row>
    <row r="4358" spans="4:4" x14ac:dyDescent="0.2">
      <c r="D4358" s="42" cm="1">
        <f t="array" aca="1" ref="D4358" ca="1">+price2</f>
        <v>0</v>
      </c>
    </row>
    <row r="4359" spans="4:4" x14ac:dyDescent="0.2">
      <c r="D4359" s="42" cm="1">
        <f t="array" aca="1" ref="D4359" ca="1">+price2</f>
        <v>0</v>
      </c>
    </row>
    <row r="4360" spans="4:4" x14ac:dyDescent="0.2">
      <c r="D4360" s="42" cm="1">
        <f t="array" aca="1" ref="D4360" ca="1">+price2</f>
        <v>0</v>
      </c>
    </row>
    <row r="4361" spans="4:4" x14ac:dyDescent="0.2">
      <c r="D4361" s="42" cm="1">
        <f t="array" aca="1" ref="D4361" ca="1">+price2</f>
        <v>0</v>
      </c>
    </row>
    <row r="4362" spans="4:4" x14ac:dyDescent="0.2">
      <c r="D4362" s="42" cm="1">
        <f t="array" aca="1" ref="D4362" ca="1">+price2</f>
        <v>0</v>
      </c>
    </row>
    <row r="4363" spans="4:4" x14ac:dyDescent="0.2">
      <c r="D4363" s="42" cm="1">
        <f t="array" aca="1" ref="D4363" ca="1">+price2</f>
        <v>0</v>
      </c>
    </row>
    <row r="4364" spans="4:4" x14ac:dyDescent="0.2">
      <c r="D4364" s="42" cm="1">
        <f t="array" aca="1" ref="D4364" ca="1">+price2</f>
        <v>0</v>
      </c>
    </row>
    <row r="4365" spans="4:4" x14ac:dyDescent="0.2">
      <c r="D4365" s="42" cm="1">
        <f t="array" aca="1" ref="D4365" ca="1">+price2</f>
        <v>0</v>
      </c>
    </row>
    <row r="4366" spans="4:4" x14ac:dyDescent="0.2">
      <c r="D4366" s="42" cm="1">
        <f t="array" aca="1" ref="D4366" ca="1">+price2</f>
        <v>0</v>
      </c>
    </row>
    <row r="4367" spans="4:4" x14ac:dyDescent="0.2">
      <c r="D4367" s="42" cm="1">
        <f t="array" aca="1" ref="D4367" ca="1">+price2</f>
        <v>0</v>
      </c>
    </row>
    <row r="4368" spans="4:4" x14ac:dyDescent="0.2">
      <c r="D4368" s="42" cm="1">
        <f t="array" aca="1" ref="D4368" ca="1">+price2</f>
        <v>0</v>
      </c>
    </row>
    <row r="4369" spans="4:4" x14ac:dyDescent="0.2">
      <c r="D4369" s="42" cm="1">
        <f t="array" aca="1" ref="D4369" ca="1">+price2</f>
        <v>0</v>
      </c>
    </row>
    <row r="4370" spans="4:4" x14ac:dyDescent="0.2">
      <c r="D4370" s="42" cm="1">
        <f t="array" aca="1" ref="D4370" ca="1">+price2</f>
        <v>0</v>
      </c>
    </row>
    <row r="4371" spans="4:4" x14ac:dyDescent="0.2">
      <c r="D4371" s="42" cm="1">
        <f t="array" aca="1" ref="D4371" ca="1">+price2</f>
        <v>0</v>
      </c>
    </row>
    <row r="4372" spans="4:4" x14ac:dyDescent="0.2">
      <c r="D4372" s="42" cm="1">
        <f t="array" aca="1" ref="D4372" ca="1">+price2</f>
        <v>0</v>
      </c>
    </row>
    <row r="4373" spans="4:4" x14ac:dyDescent="0.2">
      <c r="D4373" s="42" cm="1">
        <f t="array" aca="1" ref="D4373" ca="1">+price2</f>
        <v>0</v>
      </c>
    </row>
    <row r="4374" spans="4:4" x14ac:dyDescent="0.2">
      <c r="D4374" s="42" cm="1">
        <f t="array" aca="1" ref="D4374" ca="1">+price2</f>
        <v>0</v>
      </c>
    </row>
    <row r="4375" spans="4:4" x14ac:dyDescent="0.2">
      <c r="D4375" s="42" cm="1">
        <f t="array" aca="1" ref="D4375" ca="1">+price2</f>
        <v>0</v>
      </c>
    </row>
    <row r="4376" spans="4:4" x14ac:dyDescent="0.2">
      <c r="D4376" s="42" cm="1">
        <f t="array" aca="1" ref="D4376" ca="1">+price2</f>
        <v>0</v>
      </c>
    </row>
    <row r="4377" spans="4:4" x14ac:dyDescent="0.2">
      <c r="D4377" s="42" cm="1">
        <f t="array" aca="1" ref="D4377" ca="1">+price2</f>
        <v>0</v>
      </c>
    </row>
    <row r="4378" spans="4:4" x14ac:dyDescent="0.2">
      <c r="D4378" s="42" cm="1">
        <f t="array" aca="1" ref="D4378" ca="1">+price2</f>
        <v>0</v>
      </c>
    </row>
    <row r="4379" spans="4:4" x14ac:dyDescent="0.2">
      <c r="D4379" s="42" cm="1">
        <f t="array" aca="1" ref="D4379" ca="1">+price2</f>
        <v>0</v>
      </c>
    </row>
    <row r="4380" spans="4:4" x14ac:dyDescent="0.2">
      <c r="D4380" s="42" cm="1">
        <f t="array" aca="1" ref="D4380" ca="1">+price2</f>
        <v>0</v>
      </c>
    </row>
    <row r="4381" spans="4:4" x14ac:dyDescent="0.2">
      <c r="D4381" s="42" cm="1">
        <f t="array" aca="1" ref="D4381" ca="1">+price2</f>
        <v>0</v>
      </c>
    </row>
    <row r="4382" spans="4:4" x14ac:dyDescent="0.2">
      <c r="D4382" s="42" cm="1">
        <f t="array" aca="1" ref="D4382" ca="1">+price2</f>
        <v>0</v>
      </c>
    </row>
    <row r="4383" spans="4:4" x14ac:dyDescent="0.2">
      <c r="D4383" s="42" cm="1">
        <f t="array" aca="1" ref="D4383" ca="1">+price2</f>
        <v>0</v>
      </c>
    </row>
    <row r="4384" spans="4:4" x14ac:dyDescent="0.2">
      <c r="D4384" s="42" cm="1">
        <f t="array" aca="1" ref="D4384" ca="1">+price2</f>
        <v>0</v>
      </c>
    </row>
    <row r="4385" spans="4:4" x14ac:dyDescent="0.2">
      <c r="D4385" s="42" cm="1">
        <f t="array" aca="1" ref="D4385" ca="1">+price2</f>
        <v>0</v>
      </c>
    </row>
    <row r="4386" spans="4:4" x14ac:dyDescent="0.2">
      <c r="D4386" s="42" cm="1">
        <f t="array" aca="1" ref="D4386" ca="1">+price2</f>
        <v>0</v>
      </c>
    </row>
    <row r="4387" spans="4:4" x14ac:dyDescent="0.2">
      <c r="D4387" s="42" cm="1">
        <f t="array" aca="1" ref="D4387" ca="1">+price2</f>
        <v>0</v>
      </c>
    </row>
    <row r="4388" spans="4:4" x14ac:dyDescent="0.2">
      <c r="D4388" s="42" cm="1">
        <f t="array" aca="1" ref="D4388" ca="1">+price2</f>
        <v>0</v>
      </c>
    </row>
    <row r="4389" spans="4:4" x14ac:dyDescent="0.2">
      <c r="D4389" s="42" cm="1">
        <f t="array" aca="1" ref="D4389" ca="1">+price2</f>
        <v>0</v>
      </c>
    </row>
    <row r="4390" spans="4:4" x14ac:dyDescent="0.2">
      <c r="D4390" s="42" cm="1">
        <f t="array" aca="1" ref="D4390" ca="1">+price2</f>
        <v>0</v>
      </c>
    </row>
    <row r="4391" spans="4:4" x14ac:dyDescent="0.2">
      <c r="D4391" s="42" cm="1">
        <f t="array" aca="1" ref="D4391" ca="1">+price2</f>
        <v>0</v>
      </c>
    </row>
    <row r="4392" spans="4:4" x14ac:dyDescent="0.2">
      <c r="D4392" s="42" cm="1">
        <f t="array" aca="1" ref="D4392" ca="1">+price2</f>
        <v>0</v>
      </c>
    </row>
    <row r="4393" spans="4:4" x14ac:dyDescent="0.2">
      <c r="D4393" s="42" cm="1">
        <f t="array" aca="1" ref="D4393" ca="1">+price2</f>
        <v>0</v>
      </c>
    </row>
    <row r="4394" spans="4:4" x14ac:dyDescent="0.2">
      <c r="D4394" s="42" cm="1">
        <f t="array" aca="1" ref="D4394" ca="1">+price2</f>
        <v>0</v>
      </c>
    </row>
    <row r="4395" spans="4:4" x14ac:dyDescent="0.2">
      <c r="D4395" s="42" cm="1">
        <f t="array" aca="1" ref="D4395" ca="1">+price2</f>
        <v>0</v>
      </c>
    </row>
    <row r="4396" spans="4:4" x14ac:dyDescent="0.2">
      <c r="D4396" s="42" cm="1">
        <f t="array" aca="1" ref="D4396" ca="1">+price2</f>
        <v>0</v>
      </c>
    </row>
    <row r="4397" spans="4:4" x14ac:dyDescent="0.2">
      <c r="D4397" s="42" cm="1">
        <f t="array" aca="1" ref="D4397" ca="1">+price2</f>
        <v>0</v>
      </c>
    </row>
    <row r="4398" spans="4:4" x14ac:dyDescent="0.2">
      <c r="D4398" s="42" cm="1">
        <f t="array" aca="1" ref="D4398" ca="1">+price2</f>
        <v>0</v>
      </c>
    </row>
    <row r="4399" spans="4:4" x14ac:dyDescent="0.2">
      <c r="D4399" s="42" cm="1">
        <f t="array" aca="1" ref="D4399" ca="1">+price2</f>
        <v>0</v>
      </c>
    </row>
    <row r="4400" spans="4:4" x14ac:dyDescent="0.2">
      <c r="D4400" s="42" cm="1">
        <f t="array" aca="1" ref="D4400" ca="1">+price2</f>
        <v>0</v>
      </c>
    </row>
    <row r="4401" spans="4:4" x14ac:dyDescent="0.2">
      <c r="D4401" s="42" cm="1">
        <f t="array" aca="1" ref="D4401" ca="1">+price2</f>
        <v>0</v>
      </c>
    </row>
    <row r="4402" spans="4:4" x14ac:dyDescent="0.2">
      <c r="D4402" s="42" cm="1">
        <f t="array" aca="1" ref="D4402" ca="1">+price2</f>
        <v>0</v>
      </c>
    </row>
    <row r="4403" spans="4:4" x14ac:dyDescent="0.2">
      <c r="D4403" s="42" cm="1">
        <f t="array" aca="1" ref="D4403" ca="1">+price2</f>
        <v>0</v>
      </c>
    </row>
    <row r="4404" spans="4:4" x14ac:dyDescent="0.2">
      <c r="D4404" s="42" cm="1">
        <f t="array" aca="1" ref="D4404" ca="1">+price2</f>
        <v>0</v>
      </c>
    </row>
    <row r="4405" spans="4:4" x14ac:dyDescent="0.2">
      <c r="D4405" s="42" cm="1">
        <f t="array" aca="1" ref="D4405" ca="1">+price2</f>
        <v>0</v>
      </c>
    </row>
    <row r="4406" spans="4:4" x14ac:dyDescent="0.2">
      <c r="D4406" s="42" cm="1">
        <f t="array" aca="1" ref="D4406" ca="1">+price2</f>
        <v>0</v>
      </c>
    </row>
    <row r="4407" spans="4:4" x14ac:dyDescent="0.2">
      <c r="D4407" s="42" cm="1">
        <f t="array" aca="1" ref="D4407" ca="1">+price2</f>
        <v>0</v>
      </c>
    </row>
    <row r="4408" spans="4:4" x14ac:dyDescent="0.2">
      <c r="D4408" s="42" cm="1">
        <f t="array" aca="1" ref="D4408" ca="1">+price2</f>
        <v>0</v>
      </c>
    </row>
    <row r="4409" spans="4:4" x14ac:dyDescent="0.2">
      <c r="D4409" s="42" cm="1">
        <f t="array" aca="1" ref="D4409" ca="1">+price2</f>
        <v>0</v>
      </c>
    </row>
    <row r="4410" spans="4:4" x14ac:dyDescent="0.2">
      <c r="D4410" s="42" cm="1">
        <f t="array" aca="1" ref="D4410" ca="1">+price2</f>
        <v>0</v>
      </c>
    </row>
    <row r="4411" spans="4:4" x14ac:dyDescent="0.2">
      <c r="D4411" s="42" cm="1">
        <f t="array" aca="1" ref="D4411" ca="1">+price2</f>
        <v>0</v>
      </c>
    </row>
    <row r="4412" spans="4:4" x14ac:dyDescent="0.2">
      <c r="D4412" s="42" cm="1">
        <f t="array" aca="1" ref="D4412" ca="1">+price2</f>
        <v>0</v>
      </c>
    </row>
    <row r="4413" spans="4:4" x14ac:dyDescent="0.2">
      <c r="D4413" s="42" cm="1">
        <f t="array" aca="1" ref="D4413" ca="1">+price2</f>
        <v>0</v>
      </c>
    </row>
    <row r="4414" spans="4:4" x14ac:dyDescent="0.2">
      <c r="D4414" s="42" cm="1">
        <f t="array" aca="1" ref="D4414" ca="1">+price2</f>
        <v>0</v>
      </c>
    </row>
    <row r="4415" spans="4:4" x14ac:dyDescent="0.2">
      <c r="D4415" s="42" cm="1">
        <f t="array" aca="1" ref="D4415" ca="1">+price2</f>
        <v>0</v>
      </c>
    </row>
    <row r="4416" spans="4:4" x14ac:dyDescent="0.2">
      <c r="D4416" s="42" cm="1">
        <f t="array" aca="1" ref="D4416" ca="1">+price2</f>
        <v>0</v>
      </c>
    </row>
    <row r="4417" spans="4:4" x14ac:dyDescent="0.2">
      <c r="D4417" s="42" cm="1">
        <f t="array" aca="1" ref="D4417" ca="1">+price2</f>
        <v>0</v>
      </c>
    </row>
    <row r="4418" spans="4:4" x14ac:dyDescent="0.2">
      <c r="D4418" s="42" cm="1">
        <f t="array" aca="1" ref="D4418" ca="1">+price2</f>
        <v>0</v>
      </c>
    </row>
    <row r="4419" spans="4:4" x14ac:dyDescent="0.2">
      <c r="D4419" s="42" cm="1">
        <f t="array" aca="1" ref="D4419" ca="1">+price2</f>
        <v>0</v>
      </c>
    </row>
    <row r="4420" spans="4:4" x14ac:dyDescent="0.2">
      <c r="D4420" s="42" cm="1">
        <f t="array" aca="1" ref="D4420" ca="1">+price2</f>
        <v>0</v>
      </c>
    </row>
    <row r="4421" spans="4:4" x14ac:dyDescent="0.2">
      <c r="D4421" s="42" cm="1">
        <f t="array" aca="1" ref="D4421" ca="1">+price2</f>
        <v>0</v>
      </c>
    </row>
    <row r="4422" spans="4:4" x14ac:dyDescent="0.2">
      <c r="D4422" s="42" cm="1">
        <f t="array" aca="1" ref="D4422" ca="1">+price2</f>
        <v>0</v>
      </c>
    </row>
    <row r="4423" spans="4:4" x14ac:dyDescent="0.2">
      <c r="D4423" s="42" cm="1">
        <f t="array" aca="1" ref="D4423" ca="1">+price2</f>
        <v>0</v>
      </c>
    </row>
    <row r="4424" spans="4:4" x14ac:dyDescent="0.2">
      <c r="D4424" s="42" cm="1">
        <f t="array" aca="1" ref="D4424" ca="1">+price2</f>
        <v>0</v>
      </c>
    </row>
    <row r="4425" spans="4:4" x14ac:dyDescent="0.2">
      <c r="D4425" s="42" cm="1">
        <f t="array" aca="1" ref="D4425" ca="1">+price2</f>
        <v>0</v>
      </c>
    </row>
    <row r="4426" spans="4:4" x14ac:dyDescent="0.2">
      <c r="D4426" s="42" cm="1">
        <f t="array" aca="1" ref="D4426" ca="1">+price2</f>
        <v>0</v>
      </c>
    </row>
    <row r="4427" spans="4:4" x14ac:dyDescent="0.2">
      <c r="D4427" s="42" cm="1">
        <f t="array" aca="1" ref="D4427" ca="1">+price2</f>
        <v>0</v>
      </c>
    </row>
    <row r="4428" spans="4:4" x14ac:dyDescent="0.2">
      <c r="D4428" s="42" cm="1">
        <f t="array" aca="1" ref="D4428" ca="1">+price2</f>
        <v>0</v>
      </c>
    </row>
    <row r="4429" spans="4:4" x14ac:dyDescent="0.2">
      <c r="D4429" s="42" cm="1">
        <f t="array" aca="1" ref="D4429" ca="1">+price2</f>
        <v>0</v>
      </c>
    </row>
    <row r="4430" spans="4:4" x14ac:dyDescent="0.2">
      <c r="D4430" s="42" cm="1">
        <f t="array" aca="1" ref="D4430" ca="1">+price2</f>
        <v>0</v>
      </c>
    </row>
    <row r="4431" spans="4:4" x14ac:dyDescent="0.2">
      <c r="D4431" s="42" cm="1">
        <f t="array" aca="1" ref="D4431" ca="1">+price2</f>
        <v>0</v>
      </c>
    </row>
    <row r="4432" spans="4:4" x14ac:dyDescent="0.2">
      <c r="D4432" s="42" cm="1">
        <f t="array" aca="1" ref="D4432" ca="1">+price2</f>
        <v>0</v>
      </c>
    </row>
    <row r="4433" spans="4:4" x14ac:dyDescent="0.2">
      <c r="D4433" s="42" cm="1">
        <f t="array" aca="1" ref="D4433" ca="1">+price2</f>
        <v>0</v>
      </c>
    </row>
    <row r="4434" spans="4:4" x14ac:dyDescent="0.2">
      <c r="D4434" s="42" cm="1">
        <f t="array" aca="1" ref="D4434" ca="1">+price2</f>
        <v>0</v>
      </c>
    </row>
    <row r="4435" spans="4:4" x14ac:dyDescent="0.2">
      <c r="D4435" s="42" cm="1">
        <f t="array" aca="1" ref="D4435" ca="1">+price2</f>
        <v>0</v>
      </c>
    </row>
    <row r="4436" spans="4:4" x14ac:dyDescent="0.2">
      <c r="D4436" s="42" cm="1">
        <f t="array" aca="1" ref="D4436" ca="1">+price2</f>
        <v>0</v>
      </c>
    </row>
    <row r="4437" spans="4:4" x14ac:dyDescent="0.2">
      <c r="D4437" s="42" cm="1">
        <f t="array" aca="1" ref="D4437" ca="1">+price2</f>
        <v>0</v>
      </c>
    </row>
    <row r="4438" spans="4:4" x14ac:dyDescent="0.2">
      <c r="D4438" s="42" cm="1">
        <f t="array" aca="1" ref="D4438" ca="1">+price2</f>
        <v>0</v>
      </c>
    </row>
    <row r="4439" spans="4:4" x14ac:dyDescent="0.2">
      <c r="D4439" s="42" cm="1">
        <f t="array" aca="1" ref="D4439" ca="1">+price2</f>
        <v>0</v>
      </c>
    </row>
    <row r="4440" spans="4:4" x14ac:dyDescent="0.2">
      <c r="D4440" s="42" cm="1">
        <f t="array" aca="1" ref="D4440" ca="1">+price2</f>
        <v>0</v>
      </c>
    </row>
    <row r="4441" spans="4:4" x14ac:dyDescent="0.2">
      <c r="D4441" s="42" cm="1">
        <f t="array" aca="1" ref="D4441" ca="1">+price2</f>
        <v>0</v>
      </c>
    </row>
    <row r="4442" spans="4:4" x14ac:dyDescent="0.2">
      <c r="D4442" s="42" cm="1">
        <f t="array" aca="1" ref="D4442" ca="1">+price2</f>
        <v>0</v>
      </c>
    </row>
    <row r="4443" spans="4:4" x14ac:dyDescent="0.2">
      <c r="D4443" s="42" cm="1">
        <f t="array" aca="1" ref="D4443" ca="1">+price2</f>
        <v>0</v>
      </c>
    </row>
    <row r="4444" spans="4:4" x14ac:dyDescent="0.2">
      <c r="D4444" s="42" cm="1">
        <f t="array" aca="1" ref="D4444" ca="1">+price2</f>
        <v>0</v>
      </c>
    </row>
    <row r="4445" spans="4:4" x14ac:dyDescent="0.2">
      <c r="D4445" s="42" cm="1">
        <f t="array" aca="1" ref="D4445" ca="1">+price2</f>
        <v>0</v>
      </c>
    </row>
    <row r="4446" spans="4:4" x14ac:dyDescent="0.2">
      <c r="D4446" s="42" cm="1">
        <f t="array" aca="1" ref="D4446" ca="1">+price2</f>
        <v>0</v>
      </c>
    </row>
    <row r="4447" spans="4:4" x14ac:dyDescent="0.2">
      <c r="D4447" s="42" cm="1">
        <f t="array" aca="1" ref="D4447" ca="1">+price2</f>
        <v>0</v>
      </c>
    </row>
    <row r="4448" spans="4:4" x14ac:dyDescent="0.2">
      <c r="D4448" s="42" cm="1">
        <f t="array" aca="1" ref="D4448" ca="1">+price2</f>
        <v>0</v>
      </c>
    </row>
    <row r="4449" spans="4:4" x14ac:dyDescent="0.2">
      <c r="D4449" s="42" cm="1">
        <f t="array" aca="1" ref="D4449" ca="1">+price2</f>
        <v>0</v>
      </c>
    </row>
    <row r="4450" spans="4:4" x14ac:dyDescent="0.2">
      <c r="D4450" s="42" cm="1">
        <f t="array" aca="1" ref="D4450" ca="1">+price2</f>
        <v>0</v>
      </c>
    </row>
    <row r="4451" spans="4:4" x14ac:dyDescent="0.2">
      <c r="D4451" s="42" cm="1">
        <f t="array" aca="1" ref="D4451" ca="1">+price2</f>
        <v>0</v>
      </c>
    </row>
    <row r="4452" spans="4:4" x14ac:dyDescent="0.2">
      <c r="D4452" s="42" cm="1">
        <f t="array" aca="1" ref="D4452" ca="1">+price2</f>
        <v>0</v>
      </c>
    </row>
    <row r="4453" spans="4:4" x14ac:dyDescent="0.2">
      <c r="D4453" s="42" cm="1">
        <f t="array" aca="1" ref="D4453" ca="1">+price2</f>
        <v>0</v>
      </c>
    </row>
    <row r="4454" spans="4:4" x14ac:dyDescent="0.2">
      <c r="D4454" s="42" cm="1">
        <f t="array" aca="1" ref="D4454" ca="1">+price2</f>
        <v>0</v>
      </c>
    </row>
    <row r="4455" spans="4:4" x14ac:dyDescent="0.2">
      <c r="D4455" s="42" cm="1">
        <f t="array" aca="1" ref="D4455" ca="1">+price2</f>
        <v>0</v>
      </c>
    </row>
    <row r="4456" spans="4:4" x14ac:dyDescent="0.2">
      <c r="D4456" s="42" cm="1">
        <f t="array" aca="1" ref="D4456" ca="1">+price2</f>
        <v>0</v>
      </c>
    </row>
    <row r="4457" spans="4:4" x14ac:dyDescent="0.2">
      <c r="D4457" s="42" cm="1">
        <f t="array" aca="1" ref="D4457" ca="1">+price2</f>
        <v>0</v>
      </c>
    </row>
    <row r="4458" spans="4:4" x14ac:dyDescent="0.2">
      <c r="D4458" s="42" cm="1">
        <f t="array" aca="1" ref="D4458" ca="1">+price2</f>
        <v>0</v>
      </c>
    </row>
    <row r="4459" spans="4:4" x14ac:dyDescent="0.2">
      <c r="D4459" s="42" cm="1">
        <f t="array" aca="1" ref="D4459" ca="1">+price2</f>
        <v>0</v>
      </c>
    </row>
    <row r="4460" spans="4:4" x14ac:dyDescent="0.2">
      <c r="D4460" s="42" cm="1">
        <f t="array" aca="1" ref="D4460" ca="1">+price2</f>
        <v>0</v>
      </c>
    </row>
    <row r="4461" spans="4:4" x14ac:dyDescent="0.2">
      <c r="D4461" s="42" cm="1">
        <f t="array" aca="1" ref="D4461" ca="1">+price2</f>
        <v>0</v>
      </c>
    </row>
    <row r="4462" spans="4:4" x14ac:dyDescent="0.2">
      <c r="D4462" s="42" cm="1">
        <f t="array" aca="1" ref="D4462" ca="1">+price2</f>
        <v>0</v>
      </c>
    </row>
    <row r="4463" spans="4:4" x14ac:dyDescent="0.2">
      <c r="D4463" s="42" cm="1">
        <f t="array" aca="1" ref="D4463" ca="1">+price2</f>
        <v>0</v>
      </c>
    </row>
    <row r="4464" spans="4:4" x14ac:dyDescent="0.2">
      <c r="D4464" s="42" cm="1">
        <f t="array" aca="1" ref="D4464" ca="1">+price2</f>
        <v>0</v>
      </c>
    </row>
    <row r="4465" spans="4:4" x14ac:dyDescent="0.2">
      <c r="D4465" s="42" cm="1">
        <f t="array" aca="1" ref="D4465" ca="1">+price2</f>
        <v>0</v>
      </c>
    </row>
    <row r="4466" spans="4:4" x14ac:dyDescent="0.2">
      <c r="D4466" s="42" cm="1">
        <f t="array" aca="1" ref="D4466" ca="1">+price2</f>
        <v>0</v>
      </c>
    </row>
    <row r="4467" spans="4:4" x14ac:dyDescent="0.2">
      <c r="D4467" s="42" cm="1">
        <f t="array" aca="1" ref="D4467" ca="1">+price2</f>
        <v>0</v>
      </c>
    </row>
    <row r="4468" spans="4:4" x14ac:dyDescent="0.2">
      <c r="D4468" s="42" cm="1">
        <f t="array" aca="1" ref="D4468" ca="1">+price2</f>
        <v>0</v>
      </c>
    </row>
    <row r="4469" spans="4:4" x14ac:dyDescent="0.2">
      <c r="D4469" s="42" cm="1">
        <f t="array" aca="1" ref="D4469" ca="1">+price2</f>
        <v>0</v>
      </c>
    </row>
    <row r="4470" spans="4:4" x14ac:dyDescent="0.2">
      <c r="D4470" s="42" cm="1">
        <f t="array" aca="1" ref="D4470" ca="1">+price2</f>
        <v>0</v>
      </c>
    </row>
    <row r="4471" spans="4:4" x14ac:dyDescent="0.2">
      <c r="D4471" s="42" cm="1">
        <f t="array" aca="1" ref="D4471" ca="1">+price2</f>
        <v>0</v>
      </c>
    </row>
    <row r="4472" spans="4:4" x14ac:dyDescent="0.2">
      <c r="D4472" s="42" cm="1">
        <f t="array" aca="1" ref="D4472" ca="1">+price2</f>
        <v>0</v>
      </c>
    </row>
    <row r="4473" spans="4:4" x14ac:dyDescent="0.2">
      <c r="D4473" s="42" cm="1">
        <f t="array" aca="1" ref="D4473" ca="1">+price2</f>
        <v>0</v>
      </c>
    </row>
    <row r="4474" spans="4:4" x14ac:dyDescent="0.2">
      <c r="D4474" s="42" cm="1">
        <f t="array" aca="1" ref="D4474" ca="1">+price2</f>
        <v>0</v>
      </c>
    </row>
    <row r="4475" spans="4:4" x14ac:dyDescent="0.2">
      <c r="D4475" s="42" cm="1">
        <f t="array" aca="1" ref="D4475" ca="1">+price2</f>
        <v>0</v>
      </c>
    </row>
    <row r="4476" spans="4:4" x14ac:dyDescent="0.2">
      <c r="D4476" s="42" cm="1">
        <f t="array" aca="1" ref="D4476" ca="1">+price2</f>
        <v>0</v>
      </c>
    </row>
    <row r="4477" spans="4:4" x14ac:dyDescent="0.2">
      <c r="D4477" s="42" cm="1">
        <f t="array" aca="1" ref="D4477" ca="1">+price2</f>
        <v>0</v>
      </c>
    </row>
    <row r="4478" spans="4:4" x14ac:dyDescent="0.2">
      <c r="D4478" s="42" cm="1">
        <f t="array" aca="1" ref="D4478" ca="1">+price2</f>
        <v>0</v>
      </c>
    </row>
    <row r="4479" spans="4:4" x14ac:dyDescent="0.2">
      <c r="D4479" s="42" cm="1">
        <f t="array" aca="1" ref="D4479" ca="1">+price2</f>
        <v>0</v>
      </c>
    </row>
    <row r="4480" spans="4:4" x14ac:dyDescent="0.2">
      <c r="D4480" s="42" cm="1">
        <f t="array" aca="1" ref="D4480" ca="1">+price2</f>
        <v>0</v>
      </c>
    </row>
    <row r="4481" spans="4:4" x14ac:dyDescent="0.2">
      <c r="D4481" s="42" cm="1">
        <f t="array" aca="1" ref="D4481" ca="1">+price2</f>
        <v>0</v>
      </c>
    </row>
    <row r="4482" spans="4:4" x14ac:dyDescent="0.2">
      <c r="D4482" s="42" cm="1">
        <f t="array" aca="1" ref="D4482" ca="1">+price2</f>
        <v>0</v>
      </c>
    </row>
    <row r="4483" spans="4:4" x14ac:dyDescent="0.2">
      <c r="D4483" s="42" cm="1">
        <f t="array" aca="1" ref="D4483" ca="1">+price2</f>
        <v>0</v>
      </c>
    </row>
    <row r="4484" spans="4:4" x14ac:dyDescent="0.2">
      <c r="D4484" s="42" cm="1">
        <f t="array" aca="1" ref="D4484" ca="1">+price2</f>
        <v>0</v>
      </c>
    </row>
    <row r="4485" spans="4:4" x14ac:dyDescent="0.2">
      <c r="D4485" s="42" cm="1">
        <f t="array" aca="1" ref="D4485" ca="1">+price2</f>
        <v>0</v>
      </c>
    </row>
    <row r="4486" spans="4:4" x14ac:dyDescent="0.2">
      <c r="D4486" s="42" cm="1">
        <f t="array" aca="1" ref="D4486" ca="1">+price2</f>
        <v>0</v>
      </c>
    </row>
    <row r="4487" spans="4:4" x14ac:dyDescent="0.2">
      <c r="D4487" s="42" cm="1">
        <f t="array" aca="1" ref="D4487" ca="1">+price2</f>
        <v>0</v>
      </c>
    </row>
    <row r="4488" spans="4:4" x14ac:dyDescent="0.2">
      <c r="D4488" s="42" cm="1">
        <f t="array" aca="1" ref="D4488" ca="1">+price2</f>
        <v>0</v>
      </c>
    </row>
    <row r="4489" spans="4:4" x14ac:dyDescent="0.2">
      <c r="D4489" s="42" cm="1">
        <f t="array" aca="1" ref="D4489" ca="1">+price2</f>
        <v>0</v>
      </c>
    </row>
    <row r="4490" spans="4:4" x14ac:dyDescent="0.2">
      <c r="D4490" s="42" cm="1">
        <f t="array" aca="1" ref="D4490" ca="1">+price2</f>
        <v>0</v>
      </c>
    </row>
    <row r="4491" spans="4:4" x14ac:dyDescent="0.2">
      <c r="D4491" s="42" cm="1">
        <f t="array" aca="1" ref="D4491" ca="1">+price2</f>
        <v>0</v>
      </c>
    </row>
    <row r="4492" spans="4:4" x14ac:dyDescent="0.2">
      <c r="D4492" s="42" cm="1">
        <f t="array" aca="1" ref="D4492" ca="1">+price2</f>
        <v>0</v>
      </c>
    </row>
    <row r="4493" spans="4:4" x14ac:dyDescent="0.2">
      <c r="D4493" s="42" cm="1">
        <f t="array" aca="1" ref="D4493" ca="1">+price2</f>
        <v>0</v>
      </c>
    </row>
    <row r="4494" spans="4:4" x14ac:dyDescent="0.2">
      <c r="D4494" s="42" cm="1">
        <f t="array" aca="1" ref="D4494" ca="1">+price2</f>
        <v>0</v>
      </c>
    </row>
    <row r="4495" spans="4:4" x14ac:dyDescent="0.2">
      <c r="D4495" s="42" cm="1">
        <f t="array" aca="1" ref="D4495" ca="1">+price2</f>
        <v>0</v>
      </c>
    </row>
    <row r="4496" spans="4:4" x14ac:dyDescent="0.2">
      <c r="D4496" s="42" cm="1">
        <f t="array" aca="1" ref="D4496" ca="1">+price2</f>
        <v>0</v>
      </c>
    </row>
    <row r="4497" spans="4:4" x14ac:dyDescent="0.2">
      <c r="D4497" s="42" cm="1">
        <f t="array" aca="1" ref="D4497" ca="1">+price2</f>
        <v>0</v>
      </c>
    </row>
    <row r="4498" spans="4:4" x14ac:dyDescent="0.2">
      <c r="D4498" s="42" cm="1">
        <f t="array" aca="1" ref="D4498" ca="1">+price2</f>
        <v>0</v>
      </c>
    </row>
    <row r="4499" spans="4:4" x14ac:dyDescent="0.2">
      <c r="D4499" s="42" cm="1">
        <f t="array" aca="1" ref="D4499" ca="1">+price2</f>
        <v>0</v>
      </c>
    </row>
    <row r="4500" spans="4:4" x14ac:dyDescent="0.2">
      <c r="D4500" s="42" cm="1">
        <f t="array" aca="1" ref="D4500" ca="1">+price2</f>
        <v>0</v>
      </c>
    </row>
    <row r="4501" spans="4:4" x14ac:dyDescent="0.2">
      <c r="D4501" s="42" cm="1">
        <f t="array" aca="1" ref="D4501" ca="1">+price2</f>
        <v>0</v>
      </c>
    </row>
    <row r="4502" spans="4:4" x14ac:dyDescent="0.2">
      <c r="D4502" s="42" cm="1">
        <f t="array" aca="1" ref="D4502" ca="1">+price2</f>
        <v>0</v>
      </c>
    </row>
    <row r="4503" spans="4:4" x14ac:dyDescent="0.2">
      <c r="D4503" s="42" cm="1">
        <f t="array" aca="1" ref="D4503" ca="1">+price2</f>
        <v>0</v>
      </c>
    </row>
    <row r="4504" spans="4:4" x14ac:dyDescent="0.2">
      <c r="D4504" s="42" cm="1">
        <f t="array" aca="1" ref="D4504" ca="1">+price2</f>
        <v>0</v>
      </c>
    </row>
    <row r="4505" spans="4:4" x14ac:dyDescent="0.2">
      <c r="D4505" s="42" cm="1">
        <f t="array" aca="1" ref="D4505" ca="1">+price2</f>
        <v>0</v>
      </c>
    </row>
    <row r="4506" spans="4:4" x14ac:dyDescent="0.2">
      <c r="D4506" s="42" cm="1">
        <f t="array" aca="1" ref="D4506" ca="1">+price2</f>
        <v>0</v>
      </c>
    </row>
    <row r="4507" spans="4:4" x14ac:dyDescent="0.2">
      <c r="D4507" s="42" cm="1">
        <f t="array" aca="1" ref="D4507" ca="1">+price2</f>
        <v>0</v>
      </c>
    </row>
    <row r="4508" spans="4:4" x14ac:dyDescent="0.2">
      <c r="D4508" s="42" cm="1">
        <f t="array" aca="1" ref="D4508" ca="1">+price2</f>
        <v>0</v>
      </c>
    </row>
    <row r="4509" spans="4:4" x14ac:dyDescent="0.2">
      <c r="D4509" s="42" cm="1">
        <f t="array" aca="1" ref="D4509" ca="1">+price2</f>
        <v>0</v>
      </c>
    </row>
    <row r="4510" spans="4:4" x14ac:dyDescent="0.2">
      <c r="D4510" s="42" cm="1">
        <f t="array" aca="1" ref="D4510" ca="1">+price2</f>
        <v>0</v>
      </c>
    </row>
    <row r="4511" spans="4:4" x14ac:dyDescent="0.2">
      <c r="D4511" s="42" cm="1">
        <f t="array" aca="1" ref="D4511" ca="1">+price2</f>
        <v>0</v>
      </c>
    </row>
    <row r="4512" spans="4:4" x14ac:dyDescent="0.2">
      <c r="D4512" s="42" cm="1">
        <f t="array" aca="1" ref="D4512" ca="1">+price2</f>
        <v>0</v>
      </c>
    </row>
    <row r="4513" spans="4:4" x14ac:dyDescent="0.2">
      <c r="D4513" s="42" cm="1">
        <f t="array" aca="1" ref="D4513" ca="1">+price2</f>
        <v>0</v>
      </c>
    </row>
    <row r="4514" spans="4:4" x14ac:dyDescent="0.2">
      <c r="D4514" s="42" cm="1">
        <f t="array" aca="1" ref="D4514" ca="1">+price2</f>
        <v>0</v>
      </c>
    </row>
    <row r="4515" spans="4:4" x14ac:dyDescent="0.2">
      <c r="D4515" s="42" cm="1">
        <f t="array" aca="1" ref="D4515" ca="1">+price2</f>
        <v>0</v>
      </c>
    </row>
    <row r="4516" spans="4:4" x14ac:dyDescent="0.2">
      <c r="D4516" s="42" cm="1">
        <f t="array" aca="1" ref="D4516" ca="1">+price2</f>
        <v>0</v>
      </c>
    </row>
    <row r="4517" spans="4:4" x14ac:dyDescent="0.2">
      <c r="D4517" s="42" cm="1">
        <f t="array" aca="1" ref="D4517" ca="1">+price2</f>
        <v>0</v>
      </c>
    </row>
    <row r="4518" spans="4:4" x14ac:dyDescent="0.2">
      <c r="D4518" s="42" cm="1">
        <f t="array" aca="1" ref="D4518" ca="1">+price2</f>
        <v>0</v>
      </c>
    </row>
    <row r="4519" spans="4:4" x14ac:dyDescent="0.2">
      <c r="D4519" s="42" cm="1">
        <f t="array" aca="1" ref="D4519" ca="1">+price2</f>
        <v>0</v>
      </c>
    </row>
    <row r="4520" spans="4:4" x14ac:dyDescent="0.2">
      <c r="D4520" s="42" cm="1">
        <f t="array" aca="1" ref="D4520" ca="1">+price2</f>
        <v>0</v>
      </c>
    </row>
    <row r="4521" spans="4:4" x14ac:dyDescent="0.2">
      <c r="D4521" s="42" cm="1">
        <f t="array" aca="1" ref="D4521" ca="1">+price2</f>
        <v>0</v>
      </c>
    </row>
    <row r="4522" spans="4:4" x14ac:dyDescent="0.2">
      <c r="D4522" s="42" cm="1">
        <f t="array" aca="1" ref="D4522" ca="1">+price2</f>
        <v>0</v>
      </c>
    </row>
    <row r="4523" spans="4:4" x14ac:dyDescent="0.2">
      <c r="D4523" s="42" cm="1">
        <f t="array" aca="1" ref="D4523" ca="1">+price2</f>
        <v>0</v>
      </c>
    </row>
    <row r="4524" spans="4:4" x14ac:dyDescent="0.2">
      <c r="D4524" s="42" cm="1">
        <f t="array" aca="1" ref="D4524" ca="1">+price2</f>
        <v>0</v>
      </c>
    </row>
    <row r="4525" spans="4:4" x14ac:dyDescent="0.2">
      <c r="D4525" s="42" cm="1">
        <f t="array" aca="1" ref="D4525" ca="1">+price2</f>
        <v>0</v>
      </c>
    </row>
    <row r="4526" spans="4:4" x14ac:dyDescent="0.2">
      <c r="D4526" s="42" cm="1">
        <f t="array" aca="1" ref="D4526" ca="1">+price2</f>
        <v>0</v>
      </c>
    </row>
    <row r="4527" spans="4:4" x14ac:dyDescent="0.2">
      <c r="D4527" s="42" cm="1">
        <f t="array" aca="1" ref="D4527" ca="1">+price2</f>
        <v>0</v>
      </c>
    </row>
    <row r="4528" spans="4:4" x14ac:dyDescent="0.2">
      <c r="D4528" s="42" cm="1">
        <f t="array" aca="1" ref="D4528" ca="1">+price2</f>
        <v>0</v>
      </c>
    </row>
    <row r="4529" spans="4:4" x14ac:dyDescent="0.2">
      <c r="D4529" s="42" cm="1">
        <f t="array" aca="1" ref="D4529" ca="1">+price2</f>
        <v>0</v>
      </c>
    </row>
    <row r="4530" spans="4:4" x14ac:dyDescent="0.2">
      <c r="D4530" s="42" cm="1">
        <f t="array" aca="1" ref="D4530" ca="1">+price2</f>
        <v>0</v>
      </c>
    </row>
    <row r="4531" spans="4:4" x14ac:dyDescent="0.2">
      <c r="D4531" s="42" cm="1">
        <f t="array" aca="1" ref="D4531" ca="1">+price2</f>
        <v>0</v>
      </c>
    </row>
    <row r="4532" spans="4:4" x14ac:dyDescent="0.2">
      <c r="D4532" s="42" cm="1">
        <f t="array" aca="1" ref="D4532" ca="1">+price2</f>
        <v>0</v>
      </c>
    </row>
    <row r="4533" spans="4:4" x14ac:dyDescent="0.2">
      <c r="D4533" s="42" cm="1">
        <f t="array" aca="1" ref="D4533" ca="1">+price2</f>
        <v>0</v>
      </c>
    </row>
    <row r="4534" spans="4:4" x14ac:dyDescent="0.2">
      <c r="D4534" s="42" cm="1">
        <f t="array" aca="1" ref="D4534" ca="1">+price2</f>
        <v>0</v>
      </c>
    </row>
    <row r="4535" spans="4:4" x14ac:dyDescent="0.2">
      <c r="D4535" s="42" cm="1">
        <f t="array" aca="1" ref="D4535" ca="1">+price2</f>
        <v>0</v>
      </c>
    </row>
    <row r="4536" spans="4:4" x14ac:dyDescent="0.2">
      <c r="D4536" s="42" cm="1">
        <f t="array" aca="1" ref="D4536" ca="1">+price2</f>
        <v>0</v>
      </c>
    </row>
    <row r="4537" spans="4:4" x14ac:dyDescent="0.2">
      <c r="D4537" s="42" cm="1">
        <f t="array" aca="1" ref="D4537" ca="1">+price2</f>
        <v>0</v>
      </c>
    </row>
    <row r="4538" spans="4:4" x14ac:dyDescent="0.2">
      <c r="D4538" s="42" cm="1">
        <f t="array" aca="1" ref="D4538" ca="1">+price2</f>
        <v>0</v>
      </c>
    </row>
    <row r="4539" spans="4:4" x14ac:dyDescent="0.2">
      <c r="D4539" s="42" cm="1">
        <f t="array" aca="1" ref="D4539" ca="1">+price2</f>
        <v>0</v>
      </c>
    </row>
    <row r="4540" spans="4:4" x14ac:dyDescent="0.2">
      <c r="D4540" s="42" cm="1">
        <f t="array" aca="1" ref="D4540" ca="1">+price2</f>
        <v>0</v>
      </c>
    </row>
    <row r="4541" spans="4:4" x14ac:dyDescent="0.2">
      <c r="D4541" s="42" cm="1">
        <f t="array" aca="1" ref="D4541" ca="1">+price2</f>
        <v>0</v>
      </c>
    </row>
    <row r="4542" spans="4:4" x14ac:dyDescent="0.2">
      <c r="D4542" s="42" cm="1">
        <f t="array" aca="1" ref="D4542" ca="1">+price2</f>
        <v>0</v>
      </c>
    </row>
    <row r="4543" spans="4:4" x14ac:dyDescent="0.2">
      <c r="D4543" s="42" cm="1">
        <f t="array" aca="1" ref="D4543" ca="1">+price2</f>
        <v>0</v>
      </c>
    </row>
    <row r="4544" spans="4:4" x14ac:dyDescent="0.2">
      <c r="D4544" s="42" cm="1">
        <f t="array" aca="1" ref="D4544" ca="1">+price2</f>
        <v>0</v>
      </c>
    </row>
    <row r="4545" spans="4:4" x14ac:dyDescent="0.2">
      <c r="D4545" s="42" cm="1">
        <f t="array" aca="1" ref="D4545" ca="1">+price2</f>
        <v>0</v>
      </c>
    </row>
    <row r="4546" spans="4:4" x14ac:dyDescent="0.2">
      <c r="D4546" s="42" cm="1">
        <f t="array" aca="1" ref="D4546" ca="1">+price2</f>
        <v>0</v>
      </c>
    </row>
    <row r="4547" spans="4:4" x14ac:dyDescent="0.2">
      <c r="D4547" s="42" cm="1">
        <f t="array" aca="1" ref="D4547" ca="1">+price2</f>
        <v>0</v>
      </c>
    </row>
    <row r="4548" spans="4:4" x14ac:dyDescent="0.2">
      <c r="D4548" s="42" cm="1">
        <f t="array" aca="1" ref="D4548" ca="1">+price2</f>
        <v>0</v>
      </c>
    </row>
    <row r="4549" spans="4:4" x14ac:dyDescent="0.2">
      <c r="D4549" s="42" cm="1">
        <f t="array" aca="1" ref="D4549" ca="1">+price2</f>
        <v>0</v>
      </c>
    </row>
    <row r="4550" spans="4:4" x14ac:dyDescent="0.2">
      <c r="D4550" s="42" cm="1">
        <f t="array" aca="1" ref="D4550" ca="1">+price2</f>
        <v>0</v>
      </c>
    </row>
    <row r="4551" spans="4:4" x14ac:dyDescent="0.2">
      <c r="D4551" s="42" cm="1">
        <f t="array" aca="1" ref="D4551" ca="1">+price2</f>
        <v>0</v>
      </c>
    </row>
    <row r="4552" spans="4:4" x14ac:dyDescent="0.2">
      <c r="D4552" s="42" cm="1">
        <f t="array" aca="1" ref="D4552" ca="1">+price2</f>
        <v>0</v>
      </c>
    </row>
    <row r="4553" spans="4:4" x14ac:dyDescent="0.2">
      <c r="D4553" s="42" cm="1">
        <f t="array" aca="1" ref="D4553" ca="1">+price2</f>
        <v>0</v>
      </c>
    </row>
    <row r="4554" spans="4:4" x14ac:dyDescent="0.2">
      <c r="D4554" s="42" cm="1">
        <f t="array" aca="1" ref="D4554" ca="1">+price2</f>
        <v>0</v>
      </c>
    </row>
    <row r="4555" spans="4:4" x14ac:dyDescent="0.2">
      <c r="D4555" s="42" cm="1">
        <f t="array" aca="1" ref="D4555" ca="1">+price2</f>
        <v>0</v>
      </c>
    </row>
    <row r="4556" spans="4:4" x14ac:dyDescent="0.2">
      <c r="D4556" s="42" cm="1">
        <f t="array" aca="1" ref="D4556" ca="1">+price2</f>
        <v>0</v>
      </c>
    </row>
    <row r="4557" spans="4:4" x14ac:dyDescent="0.2">
      <c r="D4557" s="42" cm="1">
        <f t="array" aca="1" ref="D4557" ca="1">+price2</f>
        <v>0</v>
      </c>
    </row>
    <row r="4558" spans="4:4" x14ac:dyDescent="0.2">
      <c r="D4558" s="42" cm="1">
        <f t="array" aca="1" ref="D4558" ca="1">+price2</f>
        <v>0</v>
      </c>
    </row>
    <row r="4559" spans="4:4" x14ac:dyDescent="0.2">
      <c r="D4559" s="42" cm="1">
        <f t="array" aca="1" ref="D4559" ca="1">+price2</f>
        <v>0</v>
      </c>
    </row>
    <row r="4560" spans="4:4" x14ac:dyDescent="0.2">
      <c r="D4560" s="42" cm="1">
        <f t="array" aca="1" ref="D4560" ca="1">+price2</f>
        <v>0</v>
      </c>
    </row>
    <row r="4561" spans="4:4" x14ac:dyDescent="0.2">
      <c r="D4561" s="42" cm="1">
        <f t="array" aca="1" ref="D4561" ca="1">+price2</f>
        <v>0</v>
      </c>
    </row>
    <row r="4562" spans="4:4" x14ac:dyDescent="0.2">
      <c r="D4562" s="42" cm="1">
        <f t="array" aca="1" ref="D4562" ca="1">+price2</f>
        <v>0</v>
      </c>
    </row>
    <row r="4563" spans="4:4" x14ac:dyDescent="0.2">
      <c r="D4563" s="42" cm="1">
        <f t="array" aca="1" ref="D4563" ca="1">+price2</f>
        <v>0</v>
      </c>
    </row>
    <row r="4564" spans="4:4" x14ac:dyDescent="0.2">
      <c r="D4564" s="42" cm="1">
        <f t="array" aca="1" ref="D4564" ca="1">+price2</f>
        <v>0</v>
      </c>
    </row>
    <row r="4565" spans="4:4" x14ac:dyDescent="0.2">
      <c r="D4565" s="42" cm="1">
        <f t="array" aca="1" ref="D4565" ca="1">+price2</f>
        <v>0</v>
      </c>
    </row>
    <row r="4566" spans="4:4" x14ac:dyDescent="0.2">
      <c r="D4566" s="42" cm="1">
        <f t="array" aca="1" ref="D4566" ca="1">+price2</f>
        <v>0</v>
      </c>
    </row>
    <row r="4567" spans="4:4" x14ac:dyDescent="0.2">
      <c r="D4567" s="42" cm="1">
        <f t="array" aca="1" ref="D4567" ca="1">+price2</f>
        <v>0</v>
      </c>
    </row>
    <row r="4568" spans="4:4" x14ac:dyDescent="0.2">
      <c r="D4568" s="42" cm="1">
        <f t="array" aca="1" ref="D4568" ca="1">+price2</f>
        <v>0</v>
      </c>
    </row>
    <row r="4569" spans="4:4" x14ac:dyDescent="0.2">
      <c r="D4569" s="42" cm="1">
        <f t="array" aca="1" ref="D4569" ca="1">+price2</f>
        <v>0</v>
      </c>
    </row>
    <row r="4570" spans="4:4" x14ac:dyDescent="0.2">
      <c r="D4570" s="42" cm="1">
        <f t="array" aca="1" ref="D4570" ca="1">+price2</f>
        <v>0</v>
      </c>
    </row>
    <row r="4571" spans="4:4" x14ac:dyDescent="0.2">
      <c r="D4571" s="42" cm="1">
        <f t="array" aca="1" ref="D4571" ca="1">+price2</f>
        <v>0</v>
      </c>
    </row>
    <row r="4572" spans="4:4" x14ac:dyDescent="0.2">
      <c r="D4572" s="42" cm="1">
        <f t="array" aca="1" ref="D4572" ca="1">+price2</f>
        <v>0</v>
      </c>
    </row>
    <row r="4573" spans="4:4" x14ac:dyDescent="0.2">
      <c r="D4573" s="42" cm="1">
        <f t="array" aca="1" ref="D4573" ca="1">+price2</f>
        <v>0</v>
      </c>
    </row>
    <row r="4574" spans="4:4" x14ac:dyDescent="0.2">
      <c r="D4574" s="42" cm="1">
        <f t="array" aca="1" ref="D4574" ca="1">+price2</f>
        <v>0</v>
      </c>
    </row>
    <row r="4575" spans="4:4" x14ac:dyDescent="0.2">
      <c r="D4575" s="42" cm="1">
        <f t="array" aca="1" ref="D4575" ca="1">+price2</f>
        <v>0</v>
      </c>
    </row>
    <row r="4576" spans="4:4" x14ac:dyDescent="0.2">
      <c r="D4576" s="42" cm="1">
        <f t="array" aca="1" ref="D4576" ca="1">+price2</f>
        <v>0</v>
      </c>
    </row>
    <row r="4577" spans="4:4" x14ac:dyDescent="0.2">
      <c r="D4577" s="42" cm="1">
        <f t="array" aca="1" ref="D4577" ca="1">+price2</f>
        <v>0</v>
      </c>
    </row>
    <row r="4578" spans="4:4" x14ac:dyDescent="0.2">
      <c r="D4578" s="42" cm="1">
        <f t="array" aca="1" ref="D4578" ca="1">+price2</f>
        <v>0</v>
      </c>
    </row>
    <row r="4579" spans="4:4" x14ac:dyDescent="0.2">
      <c r="D4579" s="42" cm="1">
        <f t="array" aca="1" ref="D4579" ca="1">+price2</f>
        <v>0</v>
      </c>
    </row>
    <row r="4580" spans="4:4" x14ac:dyDescent="0.2">
      <c r="D4580" s="42" cm="1">
        <f t="array" aca="1" ref="D4580" ca="1">+price2</f>
        <v>0</v>
      </c>
    </row>
    <row r="4581" spans="4:4" x14ac:dyDescent="0.2">
      <c r="D4581" s="42" cm="1">
        <f t="array" aca="1" ref="D4581" ca="1">+price2</f>
        <v>0</v>
      </c>
    </row>
    <row r="4582" spans="4:4" x14ac:dyDescent="0.2">
      <c r="D4582" s="42" cm="1">
        <f t="array" aca="1" ref="D4582" ca="1">+price2</f>
        <v>0</v>
      </c>
    </row>
    <row r="4583" spans="4:4" x14ac:dyDescent="0.2">
      <c r="D4583" s="42" cm="1">
        <f t="array" aca="1" ref="D4583" ca="1">+price2</f>
        <v>0</v>
      </c>
    </row>
    <row r="4584" spans="4:4" x14ac:dyDescent="0.2">
      <c r="D4584" s="42" cm="1">
        <f t="array" aca="1" ref="D4584" ca="1">+price2</f>
        <v>0</v>
      </c>
    </row>
    <row r="4585" spans="4:4" x14ac:dyDescent="0.2">
      <c r="D4585" s="42" cm="1">
        <f t="array" aca="1" ref="D4585" ca="1">+price2</f>
        <v>0</v>
      </c>
    </row>
    <row r="4586" spans="4:4" x14ac:dyDescent="0.2">
      <c r="D4586" s="42" cm="1">
        <f t="array" aca="1" ref="D4586" ca="1">+price2</f>
        <v>0</v>
      </c>
    </row>
    <row r="4587" spans="4:4" x14ac:dyDescent="0.2">
      <c r="D4587" s="42" cm="1">
        <f t="array" aca="1" ref="D4587" ca="1">+price2</f>
        <v>0</v>
      </c>
    </row>
    <row r="4588" spans="4:4" x14ac:dyDescent="0.2">
      <c r="D4588" s="42" cm="1">
        <f t="array" aca="1" ref="D4588" ca="1">+price2</f>
        <v>0</v>
      </c>
    </row>
    <row r="4589" spans="4:4" x14ac:dyDescent="0.2">
      <c r="D4589" s="42" cm="1">
        <f t="array" aca="1" ref="D4589" ca="1">+price2</f>
        <v>0</v>
      </c>
    </row>
    <row r="4590" spans="4:4" x14ac:dyDescent="0.2">
      <c r="D4590" s="42" cm="1">
        <f t="array" aca="1" ref="D4590" ca="1">+price2</f>
        <v>0</v>
      </c>
    </row>
    <row r="4591" spans="4:4" x14ac:dyDescent="0.2">
      <c r="D4591" s="42" cm="1">
        <f t="array" aca="1" ref="D4591" ca="1">+price2</f>
        <v>0</v>
      </c>
    </row>
    <row r="4592" spans="4:4" x14ac:dyDescent="0.2">
      <c r="D4592" s="42" cm="1">
        <f t="array" aca="1" ref="D4592" ca="1">+price2</f>
        <v>0</v>
      </c>
    </row>
    <row r="4593" spans="4:4" x14ac:dyDescent="0.2">
      <c r="D4593" s="42" cm="1">
        <f t="array" aca="1" ref="D4593" ca="1">+price2</f>
        <v>0</v>
      </c>
    </row>
    <row r="4594" spans="4:4" x14ac:dyDescent="0.2">
      <c r="D4594" s="42" cm="1">
        <f t="array" aca="1" ref="D4594" ca="1">+price2</f>
        <v>0</v>
      </c>
    </row>
    <row r="4595" spans="4:4" x14ac:dyDescent="0.2">
      <c r="D4595" s="42" cm="1">
        <f t="array" aca="1" ref="D4595" ca="1">+price2</f>
        <v>0</v>
      </c>
    </row>
    <row r="4596" spans="4:4" x14ac:dyDescent="0.2">
      <c r="D4596" s="42" cm="1">
        <f t="array" aca="1" ref="D4596" ca="1">+price2</f>
        <v>0</v>
      </c>
    </row>
    <row r="4597" spans="4:4" x14ac:dyDescent="0.2">
      <c r="D4597" s="42" cm="1">
        <f t="array" aca="1" ref="D4597" ca="1">+price2</f>
        <v>0</v>
      </c>
    </row>
    <row r="4598" spans="4:4" x14ac:dyDescent="0.2">
      <c r="D4598" s="42" cm="1">
        <f t="array" aca="1" ref="D4598" ca="1">+price2</f>
        <v>0</v>
      </c>
    </row>
    <row r="4599" spans="4:4" x14ac:dyDescent="0.2">
      <c r="D4599" s="42" cm="1">
        <f t="array" aca="1" ref="D4599" ca="1">+price2</f>
        <v>0</v>
      </c>
    </row>
    <row r="4600" spans="4:4" x14ac:dyDescent="0.2">
      <c r="D4600" s="42" cm="1">
        <f t="array" aca="1" ref="D4600" ca="1">+price2</f>
        <v>0</v>
      </c>
    </row>
    <row r="4601" spans="4:4" x14ac:dyDescent="0.2">
      <c r="D4601" s="42" cm="1">
        <f t="array" aca="1" ref="D4601" ca="1">+price2</f>
        <v>0</v>
      </c>
    </row>
    <row r="4602" spans="4:4" x14ac:dyDescent="0.2">
      <c r="D4602" s="42" cm="1">
        <f t="array" aca="1" ref="D4602" ca="1">+price2</f>
        <v>0</v>
      </c>
    </row>
    <row r="4603" spans="4:4" x14ac:dyDescent="0.2">
      <c r="D4603" s="42" cm="1">
        <f t="array" aca="1" ref="D4603" ca="1">+price2</f>
        <v>0</v>
      </c>
    </row>
    <row r="4604" spans="4:4" x14ac:dyDescent="0.2">
      <c r="D4604" s="42" cm="1">
        <f t="array" aca="1" ref="D4604" ca="1">+price2</f>
        <v>0</v>
      </c>
    </row>
    <row r="4605" spans="4:4" x14ac:dyDescent="0.2">
      <c r="D4605" s="42" cm="1">
        <f t="array" aca="1" ref="D4605" ca="1">+price2</f>
        <v>0</v>
      </c>
    </row>
    <row r="4606" spans="4:4" x14ac:dyDescent="0.2">
      <c r="D4606" s="42" cm="1">
        <f t="array" aca="1" ref="D4606" ca="1">+price2</f>
        <v>0</v>
      </c>
    </row>
    <row r="4607" spans="4:4" x14ac:dyDescent="0.2">
      <c r="D4607" s="42" cm="1">
        <f t="array" aca="1" ref="D4607" ca="1">+price2</f>
        <v>0</v>
      </c>
    </row>
    <row r="4608" spans="4:4" x14ac:dyDescent="0.2">
      <c r="D4608" s="42" cm="1">
        <f t="array" aca="1" ref="D4608" ca="1">+price2</f>
        <v>0</v>
      </c>
    </row>
    <row r="4609" spans="4:4" x14ac:dyDescent="0.2">
      <c r="D4609" s="42" cm="1">
        <f t="array" aca="1" ref="D4609" ca="1">+price2</f>
        <v>0</v>
      </c>
    </row>
    <row r="4610" spans="4:4" x14ac:dyDescent="0.2">
      <c r="D4610" s="42" cm="1">
        <f t="array" aca="1" ref="D4610" ca="1">+price2</f>
        <v>0</v>
      </c>
    </row>
    <row r="4611" spans="4:4" x14ac:dyDescent="0.2">
      <c r="D4611" s="42" cm="1">
        <f t="array" aca="1" ref="D4611" ca="1">+price2</f>
        <v>0</v>
      </c>
    </row>
    <row r="4612" spans="4:4" x14ac:dyDescent="0.2">
      <c r="D4612" s="42" cm="1">
        <f t="array" aca="1" ref="D4612" ca="1">+price2</f>
        <v>0</v>
      </c>
    </row>
    <row r="4613" spans="4:4" x14ac:dyDescent="0.2">
      <c r="D4613" s="42" cm="1">
        <f t="array" aca="1" ref="D4613" ca="1">+price2</f>
        <v>0</v>
      </c>
    </row>
    <row r="4614" spans="4:4" x14ac:dyDescent="0.2">
      <c r="D4614" s="42" cm="1">
        <f t="array" aca="1" ref="D4614" ca="1">+price2</f>
        <v>0</v>
      </c>
    </row>
    <row r="4615" spans="4:4" x14ac:dyDescent="0.2">
      <c r="D4615" s="42" cm="1">
        <f t="array" aca="1" ref="D4615" ca="1">+price2</f>
        <v>0</v>
      </c>
    </row>
    <row r="4616" spans="4:4" x14ac:dyDescent="0.2">
      <c r="D4616" s="42" cm="1">
        <f t="array" aca="1" ref="D4616" ca="1">+price2</f>
        <v>0</v>
      </c>
    </row>
    <row r="4617" spans="4:4" x14ac:dyDescent="0.2">
      <c r="D4617" s="42" cm="1">
        <f t="array" aca="1" ref="D4617" ca="1">+price2</f>
        <v>0</v>
      </c>
    </row>
    <row r="4618" spans="4:4" x14ac:dyDescent="0.2">
      <c r="D4618" s="42" cm="1">
        <f t="array" aca="1" ref="D4618" ca="1">+price2</f>
        <v>0</v>
      </c>
    </row>
    <row r="4619" spans="4:4" x14ac:dyDescent="0.2">
      <c r="D4619" s="42" cm="1">
        <f t="array" aca="1" ref="D4619" ca="1">+price2</f>
        <v>0</v>
      </c>
    </row>
    <row r="4620" spans="4:4" x14ac:dyDescent="0.2">
      <c r="D4620" s="42" cm="1">
        <f t="array" aca="1" ref="D4620" ca="1">+price2</f>
        <v>0</v>
      </c>
    </row>
    <row r="4621" spans="4:4" x14ac:dyDescent="0.2">
      <c r="D4621" s="42" cm="1">
        <f t="array" aca="1" ref="D4621" ca="1">+price2</f>
        <v>0</v>
      </c>
    </row>
    <row r="4622" spans="4:4" x14ac:dyDescent="0.2">
      <c r="D4622" s="42" cm="1">
        <f t="array" aca="1" ref="D4622" ca="1">+price2</f>
        <v>0</v>
      </c>
    </row>
    <row r="4623" spans="4:4" x14ac:dyDescent="0.2">
      <c r="D4623" s="42" cm="1">
        <f t="array" aca="1" ref="D4623" ca="1">+price2</f>
        <v>0</v>
      </c>
    </row>
    <row r="4624" spans="4:4" x14ac:dyDescent="0.2">
      <c r="D4624" s="42" cm="1">
        <f t="array" aca="1" ref="D4624" ca="1">+price2</f>
        <v>0</v>
      </c>
    </row>
    <row r="4625" spans="4:4" x14ac:dyDescent="0.2">
      <c r="D4625" s="42" cm="1">
        <f t="array" aca="1" ref="D4625" ca="1">+price2</f>
        <v>0</v>
      </c>
    </row>
    <row r="4626" spans="4:4" x14ac:dyDescent="0.2">
      <c r="D4626" s="42" cm="1">
        <f t="array" aca="1" ref="D4626" ca="1">+price2</f>
        <v>0</v>
      </c>
    </row>
    <row r="4627" spans="4:4" x14ac:dyDescent="0.2">
      <c r="D4627" s="42" cm="1">
        <f t="array" aca="1" ref="D4627" ca="1">+price2</f>
        <v>0</v>
      </c>
    </row>
    <row r="4628" spans="4:4" x14ac:dyDescent="0.2">
      <c r="D4628" s="42" cm="1">
        <f t="array" aca="1" ref="D4628" ca="1">+price2</f>
        <v>0</v>
      </c>
    </row>
    <row r="4629" spans="4:4" x14ac:dyDescent="0.2">
      <c r="D4629" s="42" cm="1">
        <f t="array" aca="1" ref="D4629" ca="1">+price2</f>
        <v>0</v>
      </c>
    </row>
    <row r="4630" spans="4:4" x14ac:dyDescent="0.2">
      <c r="D4630" s="42" cm="1">
        <f t="array" aca="1" ref="D4630" ca="1">+price2</f>
        <v>0</v>
      </c>
    </row>
    <row r="4631" spans="4:4" x14ac:dyDescent="0.2">
      <c r="D4631" s="42" cm="1">
        <f t="array" aca="1" ref="D4631" ca="1">+price2</f>
        <v>0</v>
      </c>
    </row>
    <row r="4632" spans="4:4" x14ac:dyDescent="0.2">
      <c r="D4632" s="42" cm="1">
        <f t="array" aca="1" ref="D4632" ca="1">+price2</f>
        <v>0</v>
      </c>
    </row>
    <row r="4633" spans="4:4" x14ac:dyDescent="0.2">
      <c r="D4633" s="42" cm="1">
        <f t="array" aca="1" ref="D4633" ca="1">+price2</f>
        <v>0</v>
      </c>
    </row>
    <row r="4634" spans="4:4" x14ac:dyDescent="0.2">
      <c r="D4634" s="42" cm="1">
        <f t="array" aca="1" ref="D4634" ca="1">+price2</f>
        <v>0</v>
      </c>
    </row>
    <row r="4635" spans="4:4" x14ac:dyDescent="0.2">
      <c r="D4635" s="42" cm="1">
        <f t="array" aca="1" ref="D4635" ca="1">+price2</f>
        <v>0</v>
      </c>
    </row>
    <row r="4636" spans="4:4" x14ac:dyDescent="0.2">
      <c r="D4636" s="42" cm="1">
        <f t="array" aca="1" ref="D4636" ca="1">+price2</f>
        <v>0</v>
      </c>
    </row>
    <row r="4637" spans="4:4" x14ac:dyDescent="0.2">
      <c r="D4637" s="42" cm="1">
        <f t="array" aca="1" ref="D4637" ca="1">+price2</f>
        <v>0</v>
      </c>
    </row>
    <row r="4638" spans="4:4" x14ac:dyDescent="0.2">
      <c r="D4638" s="42" cm="1">
        <f t="array" aca="1" ref="D4638" ca="1">+price2</f>
        <v>0</v>
      </c>
    </row>
    <row r="4639" spans="4:4" x14ac:dyDescent="0.2">
      <c r="D4639" s="42" cm="1">
        <f t="array" aca="1" ref="D4639" ca="1">+price2</f>
        <v>0</v>
      </c>
    </row>
    <row r="4640" spans="4:4" x14ac:dyDescent="0.2">
      <c r="D4640" s="42" cm="1">
        <f t="array" aca="1" ref="D4640" ca="1">+price2</f>
        <v>0</v>
      </c>
    </row>
    <row r="4641" spans="4:4" x14ac:dyDescent="0.2">
      <c r="D4641" s="42" cm="1">
        <f t="array" aca="1" ref="D4641" ca="1">+price2</f>
        <v>0</v>
      </c>
    </row>
    <row r="4642" spans="4:4" x14ac:dyDescent="0.2">
      <c r="D4642" s="42" cm="1">
        <f t="array" aca="1" ref="D4642" ca="1">+price2</f>
        <v>0</v>
      </c>
    </row>
    <row r="4643" spans="4:4" x14ac:dyDescent="0.2">
      <c r="D4643" s="42" cm="1">
        <f t="array" aca="1" ref="D4643" ca="1">+price2</f>
        <v>0</v>
      </c>
    </row>
    <row r="4644" spans="4:4" x14ac:dyDescent="0.2">
      <c r="D4644" s="42" cm="1">
        <f t="array" aca="1" ref="D4644" ca="1">+price2</f>
        <v>0</v>
      </c>
    </row>
    <row r="4645" spans="4:4" x14ac:dyDescent="0.2">
      <c r="D4645" s="42" cm="1">
        <f t="array" aca="1" ref="D4645" ca="1">+price2</f>
        <v>0</v>
      </c>
    </row>
    <row r="4646" spans="4:4" x14ac:dyDescent="0.2">
      <c r="D4646" s="42" cm="1">
        <f t="array" aca="1" ref="D4646" ca="1">+price2</f>
        <v>0</v>
      </c>
    </row>
    <row r="4647" spans="4:4" x14ac:dyDescent="0.2">
      <c r="D4647" s="42" cm="1">
        <f t="array" aca="1" ref="D4647" ca="1">+price2</f>
        <v>0</v>
      </c>
    </row>
    <row r="4648" spans="4:4" x14ac:dyDescent="0.2">
      <c r="D4648" s="42" cm="1">
        <f t="array" aca="1" ref="D4648" ca="1">+price2</f>
        <v>0</v>
      </c>
    </row>
    <row r="4649" spans="4:4" x14ac:dyDescent="0.2">
      <c r="D4649" s="42" cm="1">
        <f t="array" aca="1" ref="D4649" ca="1">+price2</f>
        <v>0</v>
      </c>
    </row>
    <row r="4650" spans="4:4" x14ac:dyDescent="0.2">
      <c r="D4650" s="42" cm="1">
        <f t="array" aca="1" ref="D4650" ca="1">+price2</f>
        <v>0</v>
      </c>
    </row>
    <row r="4651" spans="4:4" x14ac:dyDescent="0.2">
      <c r="D4651" s="42" cm="1">
        <f t="array" aca="1" ref="D4651" ca="1">+price2</f>
        <v>0</v>
      </c>
    </row>
    <row r="4652" spans="4:4" x14ac:dyDescent="0.2">
      <c r="D4652" s="42" cm="1">
        <f t="array" aca="1" ref="D4652" ca="1">+price2</f>
        <v>0</v>
      </c>
    </row>
    <row r="4653" spans="4:4" x14ac:dyDescent="0.2">
      <c r="D4653" s="42" cm="1">
        <f t="array" aca="1" ref="D4653" ca="1">+price2</f>
        <v>0</v>
      </c>
    </row>
    <row r="4654" spans="4:4" x14ac:dyDescent="0.2">
      <c r="D4654" s="42" cm="1">
        <f t="array" aca="1" ref="D4654" ca="1">+price2</f>
        <v>0</v>
      </c>
    </row>
    <row r="4655" spans="4:4" x14ac:dyDescent="0.2">
      <c r="D4655" s="42" cm="1">
        <f t="array" aca="1" ref="D4655" ca="1">+price2</f>
        <v>0</v>
      </c>
    </row>
    <row r="4656" spans="4:4" x14ac:dyDescent="0.2">
      <c r="D4656" s="42" cm="1">
        <f t="array" aca="1" ref="D4656" ca="1">+price2</f>
        <v>0</v>
      </c>
    </row>
    <row r="4657" spans="4:4" x14ac:dyDescent="0.2">
      <c r="D4657" s="42" cm="1">
        <f t="array" aca="1" ref="D4657" ca="1">+price2</f>
        <v>0</v>
      </c>
    </row>
    <row r="4658" spans="4:4" x14ac:dyDescent="0.2">
      <c r="D4658" s="42" cm="1">
        <f t="array" aca="1" ref="D4658" ca="1">+price2</f>
        <v>0</v>
      </c>
    </row>
    <row r="4659" spans="4:4" x14ac:dyDescent="0.2">
      <c r="D4659" s="42" cm="1">
        <f t="array" aca="1" ref="D4659" ca="1">+price2</f>
        <v>0</v>
      </c>
    </row>
    <row r="4660" spans="4:4" x14ac:dyDescent="0.2">
      <c r="D4660" s="42" cm="1">
        <f t="array" aca="1" ref="D4660" ca="1">+price2</f>
        <v>0</v>
      </c>
    </row>
    <row r="4661" spans="4:4" x14ac:dyDescent="0.2">
      <c r="D4661" s="42" cm="1">
        <f t="array" aca="1" ref="D4661" ca="1">+price2</f>
        <v>0</v>
      </c>
    </row>
    <row r="4662" spans="4:4" x14ac:dyDescent="0.2">
      <c r="D4662" s="42" cm="1">
        <f t="array" aca="1" ref="D4662" ca="1">+price2</f>
        <v>0</v>
      </c>
    </row>
    <row r="4663" spans="4:4" x14ac:dyDescent="0.2">
      <c r="D4663" s="42" cm="1">
        <f t="array" aca="1" ref="D4663" ca="1">+price2</f>
        <v>0</v>
      </c>
    </row>
    <row r="4664" spans="4:4" x14ac:dyDescent="0.2">
      <c r="D4664" s="42" cm="1">
        <f t="array" aca="1" ref="D4664" ca="1">+price2</f>
        <v>0</v>
      </c>
    </row>
    <row r="4665" spans="4:4" x14ac:dyDescent="0.2">
      <c r="D4665" s="42" cm="1">
        <f t="array" aca="1" ref="D4665" ca="1">+price2</f>
        <v>0</v>
      </c>
    </row>
    <row r="4666" spans="4:4" x14ac:dyDescent="0.2">
      <c r="D4666" s="42" cm="1">
        <f t="array" aca="1" ref="D4666" ca="1">+price2</f>
        <v>0</v>
      </c>
    </row>
    <row r="4667" spans="4:4" x14ac:dyDescent="0.2">
      <c r="D4667" s="42" cm="1">
        <f t="array" aca="1" ref="D4667" ca="1">+price2</f>
        <v>0</v>
      </c>
    </row>
    <row r="4668" spans="4:4" x14ac:dyDescent="0.2">
      <c r="D4668" s="42" cm="1">
        <f t="array" aca="1" ref="D4668" ca="1">+price2</f>
        <v>0</v>
      </c>
    </row>
    <row r="4669" spans="4:4" x14ac:dyDescent="0.2">
      <c r="D4669" s="42" cm="1">
        <f t="array" aca="1" ref="D4669" ca="1">+price2</f>
        <v>0</v>
      </c>
    </row>
    <row r="4670" spans="4:4" x14ac:dyDescent="0.2">
      <c r="D4670" s="42" cm="1">
        <f t="array" aca="1" ref="D4670" ca="1">+price2</f>
        <v>0</v>
      </c>
    </row>
    <row r="4671" spans="4:4" x14ac:dyDescent="0.2">
      <c r="D4671" s="42" cm="1">
        <f t="array" aca="1" ref="D4671" ca="1">+price2</f>
        <v>0</v>
      </c>
    </row>
    <row r="4672" spans="4:4" x14ac:dyDescent="0.2">
      <c r="D4672" s="42" cm="1">
        <f t="array" aca="1" ref="D4672" ca="1">+price2</f>
        <v>0</v>
      </c>
    </row>
    <row r="4673" spans="4:4" x14ac:dyDescent="0.2">
      <c r="D4673" s="42" cm="1">
        <f t="array" aca="1" ref="D4673" ca="1">+price2</f>
        <v>0</v>
      </c>
    </row>
    <row r="4674" spans="4:4" x14ac:dyDescent="0.2">
      <c r="D4674" s="42" cm="1">
        <f t="array" aca="1" ref="D4674" ca="1">+price2</f>
        <v>0</v>
      </c>
    </row>
    <row r="4675" spans="4:4" x14ac:dyDescent="0.2">
      <c r="D4675" s="42" cm="1">
        <f t="array" aca="1" ref="D4675" ca="1">+price2</f>
        <v>0</v>
      </c>
    </row>
    <row r="4676" spans="4:4" x14ac:dyDescent="0.2">
      <c r="D4676" s="42" cm="1">
        <f t="array" aca="1" ref="D4676" ca="1">+price2</f>
        <v>0</v>
      </c>
    </row>
    <row r="4677" spans="4:4" x14ac:dyDescent="0.2">
      <c r="D4677" s="42" cm="1">
        <f t="array" aca="1" ref="D4677" ca="1">+price2</f>
        <v>0</v>
      </c>
    </row>
    <row r="4678" spans="4:4" x14ac:dyDescent="0.2">
      <c r="D4678" s="42" cm="1">
        <f t="array" aca="1" ref="D4678" ca="1">+price2</f>
        <v>0</v>
      </c>
    </row>
    <row r="4679" spans="4:4" x14ac:dyDescent="0.2">
      <c r="D4679" s="42" cm="1">
        <f t="array" aca="1" ref="D4679" ca="1">+price2</f>
        <v>0</v>
      </c>
    </row>
    <row r="4680" spans="4:4" x14ac:dyDescent="0.2">
      <c r="D4680" s="42" cm="1">
        <f t="array" aca="1" ref="D4680" ca="1">+price2</f>
        <v>0</v>
      </c>
    </row>
    <row r="4681" spans="4:4" x14ac:dyDescent="0.2">
      <c r="D4681" s="42" cm="1">
        <f t="array" aca="1" ref="D4681" ca="1">+price2</f>
        <v>0</v>
      </c>
    </row>
    <row r="4682" spans="4:4" x14ac:dyDescent="0.2">
      <c r="D4682" s="42" cm="1">
        <f t="array" aca="1" ref="D4682" ca="1">+price2</f>
        <v>0</v>
      </c>
    </row>
    <row r="4683" spans="4:4" x14ac:dyDescent="0.2">
      <c r="D4683" s="42" cm="1">
        <f t="array" aca="1" ref="D4683" ca="1">+price2</f>
        <v>0</v>
      </c>
    </row>
    <row r="4684" spans="4:4" x14ac:dyDescent="0.2">
      <c r="D4684" s="42" cm="1">
        <f t="array" aca="1" ref="D4684" ca="1">+price2</f>
        <v>0</v>
      </c>
    </row>
    <row r="4685" spans="4:4" x14ac:dyDescent="0.2">
      <c r="D4685" s="42" cm="1">
        <f t="array" aca="1" ref="D4685" ca="1">+price2</f>
        <v>0</v>
      </c>
    </row>
    <row r="4686" spans="4:4" x14ac:dyDescent="0.2">
      <c r="D4686" s="42" cm="1">
        <f t="array" aca="1" ref="D4686" ca="1">+price2</f>
        <v>0</v>
      </c>
    </row>
    <row r="4687" spans="4:4" x14ac:dyDescent="0.2">
      <c r="D4687" s="42" cm="1">
        <f t="array" aca="1" ref="D4687" ca="1">+price2</f>
        <v>0</v>
      </c>
    </row>
    <row r="4688" spans="4:4" x14ac:dyDescent="0.2">
      <c r="D4688" s="42" cm="1">
        <f t="array" aca="1" ref="D4688" ca="1">+price2</f>
        <v>0</v>
      </c>
    </row>
    <row r="4689" spans="4:4" x14ac:dyDescent="0.2">
      <c r="D4689" s="42" cm="1">
        <f t="array" aca="1" ref="D4689" ca="1">+price2</f>
        <v>0</v>
      </c>
    </row>
    <row r="4690" spans="4:4" x14ac:dyDescent="0.2">
      <c r="D4690" s="42" cm="1">
        <f t="array" aca="1" ref="D4690" ca="1">+price2</f>
        <v>0</v>
      </c>
    </row>
    <row r="4691" spans="4:4" x14ac:dyDescent="0.2">
      <c r="D4691" s="42" cm="1">
        <f t="array" aca="1" ref="D4691" ca="1">+price2</f>
        <v>0</v>
      </c>
    </row>
    <row r="4692" spans="4:4" x14ac:dyDescent="0.2">
      <c r="D4692" s="42" cm="1">
        <f t="array" aca="1" ref="D4692" ca="1">+price2</f>
        <v>0</v>
      </c>
    </row>
    <row r="4693" spans="4:4" x14ac:dyDescent="0.2">
      <c r="D4693" s="42" cm="1">
        <f t="array" aca="1" ref="D4693" ca="1">+price2</f>
        <v>0</v>
      </c>
    </row>
    <row r="4694" spans="4:4" x14ac:dyDescent="0.2">
      <c r="D4694" s="42" cm="1">
        <f t="array" aca="1" ref="D4694" ca="1">+price2</f>
        <v>0</v>
      </c>
    </row>
    <row r="4695" spans="4:4" x14ac:dyDescent="0.2">
      <c r="D4695" s="42" cm="1">
        <f t="array" aca="1" ref="D4695" ca="1">+price2</f>
        <v>0</v>
      </c>
    </row>
    <row r="4696" spans="4:4" x14ac:dyDescent="0.2">
      <c r="D4696" s="42" cm="1">
        <f t="array" aca="1" ref="D4696" ca="1">+price2</f>
        <v>0</v>
      </c>
    </row>
    <row r="4697" spans="4:4" x14ac:dyDescent="0.2">
      <c r="D4697" s="42" cm="1">
        <f t="array" aca="1" ref="D4697" ca="1">+price2</f>
        <v>0</v>
      </c>
    </row>
    <row r="4698" spans="4:4" x14ac:dyDescent="0.2">
      <c r="D4698" s="42" cm="1">
        <f t="array" aca="1" ref="D4698" ca="1">+price2</f>
        <v>0</v>
      </c>
    </row>
    <row r="4699" spans="4:4" x14ac:dyDescent="0.2">
      <c r="D4699" s="42" cm="1">
        <f t="array" aca="1" ref="D4699" ca="1">+price2</f>
        <v>0</v>
      </c>
    </row>
    <row r="4700" spans="4:4" x14ac:dyDescent="0.2">
      <c r="D4700" s="42" cm="1">
        <f t="array" aca="1" ref="D4700" ca="1">+price2</f>
        <v>0</v>
      </c>
    </row>
    <row r="4701" spans="4:4" x14ac:dyDescent="0.2">
      <c r="D4701" s="42" cm="1">
        <f t="array" aca="1" ref="D4701" ca="1">+price2</f>
        <v>0</v>
      </c>
    </row>
    <row r="4702" spans="4:4" x14ac:dyDescent="0.2">
      <c r="D4702" s="42" cm="1">
        <f t="array" aca="1" ref="D4702" ca="1">+price2</f>
        <v>0</v>
      </c>
    </row>
    <row r="4703" spans="4:4" x14ac:dyDescent="0.2">
      <c r="D4703" s="42" cm="1">
        <f t="array" aca="1" ref="D4703" ca="1">+price2</f>
        <v>0</v>
      </c>
    </row>
    <row r="4704" spans="4:4" x14ac:dyDescent="0.2">
      <c r="D4704" s="42" cm="1">
        <f t="array" aca="1" ref="D4704" ca="1">+price2</f>
        <v>0</v>
      </c>
    </row>
    <row r="4705" spans="4:4" x14ac:dyDescent="0.2">
      <c r="D4705" s="42" cm="1">
        <f t="array" aca="1" ref="D4705" ca="1">+price2</f>
        <v>0</v>
      </c>
    </row>
    <row r="4706" spans="4:4" x14ac:dyDescent="0.2">
      <c r="D4706" s="42" cm="1">
        <f t="array" aca="1" ref="D4706" ca="1">+price2</f>
        <v>0</v>
      </c>
    </row>
    <row r="4707" spans="4:4" x14ac:dyDescent="0.2">
      <c r="D4707" s="42" cm="1">
        <f t="array" aca="1" ref="D4707" ca="1">+price2</f>
        <v>0</v>
      </c>
    </row>
    <row r="4708" spans="4:4" x14ac:dyDescent="0.2">
      <c r="D4708" s="42" cm="1">
        <f t="array" aca="1" ref="D4708" ca="1">+price2</f>
        <v>0</v>
      </c>
    </row>
    <row r="4709" spans="4:4" x14ac:dyDescent="0.2">
      <c r="D4709" s="42" cm="1">
        <f t="array" aca="1" ref="D4709" ca="1">+price2</f>
        <v>0</v>
      </c>
    </row>
    <row r="4710" spans="4:4" x14ac:dyDescent="0.2">
      <c r="D4710" s="42" cm="1">
        <f t="array" aca="1" ref="D4710" ca="1">+price2</f>
        <v>0</v>
      </c>
    </row>
    <row r="4711" spans="4:4" x14ac:dyDescent="0.2">
      <c r="D4711" s="42" cm="1">
        <f t="array" aca="1" ref="D4711" ca="1">+price2</f>
        <v>0</v>
      </c>
    </row>
    <row r="4712" spans="4:4" x14ac:dyDescent="0.2">
      <c r="D4712" s="42" cm="1">
        <f t="array" aca="1" ref="D4712" ca="1">+price2</f>
        <v>0</v>
      </c>
    </row>
    <row r="4713" spans="4:4" x14ac:dyDescent="0.2">
      <c r="D4713" s="42" cm="1">
        <f t="array" aca="1" ref="D4713" ca="1">+price2</f>
        <v>0</v>
      </c>
    </row>
    <row r="4714" spans="4:4" x14ac:dyDescent="0.2">
      <c r="D4714" s="42" cm="1">
        <f t="array" aca="1" ref="D4714" ca="1">+price2</f>
        <v>0</v>
      </c>
    </row>
    <row r="4715" spans="4:4" x14ac:dyDescent="0.2">
      <c r="D4715" s="42" cm="1">
        <f t="array" aca="1" ref="D4715" ca="1">+price2</f>
        <v>0</v>
      </c>
    </row>
    <row r="4716" spans="4:4" x14ac:dyDescent="0.2">
      <c r="D4716" s="42" cm="1">
        <f t="array" aca="1" ref="D4716" ca="1">+price2</f>
        <v>0</v>
      </c>
    </row>
    <row r="4717" spans="4:4" x14ac:dyDescent="0.2">
      <c r="D4717" s="42" cm="1">
        <f t="array" aca="1" ref="D4717" ca="1">+price2</f>
        <v>0</v>
      </c>
    </row>
    <row r="4718" spans="4:4" x14ac:dyDescent="0.2">
      <c r="D4718" s="42" cm="1">
        <f t="array" aca="1" ref="D4718" ca="1">+price2</f>
        <v>0</v>
      </c>
    </row>
    <row r="4719" spans="4:4" x14ac:dyDescent="0.2">
      <c r="D4719" s="42" cm="1">
        <f t="array" aca="1" ref="D4719" ca="1">+price2</f>
        <v>0</v>
      </c>
    </row>
    <row r="4720" spans="4:4" x14ac:dyDescent="0.2">
      <c r="D4720" s="42" cm="1">
        <f t="array" aca="1" ref="D4720" ca="1">+price2</f>
        <v>0</v>
      </c>
    </row>
    <row r="4721" spans="4:4" x14ac:dyDescent="0.2">
      <c r="D4721" s="42" cm="1">
        <f t="array" aca="1" ref="D4721" ca="1">+price2</f>
        <v>0</v>
      </c>
    </row>
    <row r="4722" spans="4:4" x14ac:dyDescent="0.2">
      <c r="D4722" s="42" cm="1">
        <f t="array" aca="1" ref="D4722" ca="1">+price2</f>
        <v>0</v>
      </c>
    </row>
    <row r="4723" spans="4:4" x14ac:dyDescent="0.2">
      <c r="D4723" s="42" cm="1">
        <f t="array" aca="1" ref="D4723" ca="1">+price2</f>
        <v>0</v>
      </c>
    </row>
    <row r="4724" spans="4:4" x14ac:dyDescent="0.2">
      <c r="D4724" s="42" cm="1">
        <f t="array" aca="1" ref="D4724" ca="1">+price2</f>
        <v>0</v>
      </c>
    </row>
    <row r="4725" spans="4:4" x14ac:dyDescent="0.2">
      <c r="D4725" s="42" cm="1">
        <f t="array" aca="1" ref="D4725" ca="1">+price2</f>
        <v>0</v>
      </c>
    </row>
    <row r="4726" spans="4:4" x14ac:dyDescent="0.2">
      <c r="D4726" s="42" cm="1">
        <f t="array" aca="1" ref="D4726" ca="1">+price2</f>
        <v>0</v>
      </c>
    </row>
    <row r="4727" spans="4:4" x14ac:dyDescent="0.2">
      <c r="D4727" s="42" cm="1">
        <f t="array" aca="1" ref="D4727" ca="1">+price2</f>
        <v>0</v>
      </c>
    </row>
    <row r="4728" spans="4:4" x14ac:dyDescent="0.2">
      <c r="D4728" s="42" cm="1">
        <f t="array" aca="1" ref="D4728" ca="1">+price2</f>
        <v>0</v>
      </c>
    </row>
    <row r="4729" spans="4:4" x14ac:dyDescent="0.2">
      <c r="D4729" s="42" cm="1">
        <f t="array" aca="1" ref="D4729" ca="1">+price2</f>
        <v>0</v>
      </c>
    </row>
    <row r="4730" spans="4:4" x14ac:dyDescent="0.2">
      <c r="D4730" s="42" cm="1">
        <f t="array" aca="1" ref="D4730" ca="1">+price2</f>
        <v>0</v>
      </c>
    </row>
    <row r="4731" spans="4:4" x14ac:dyDescent="0.2">
      <c r="D4731" s="42" cm="1">
        <f t="array" aca="1" ref="D4731" ca="1">+price2</f>
        <v>0</v>
      </c>
    </row>
    <row r="4732" spans="4:4" x14ac:dyDescent="0.2">
      <c r="D4732" s="42" cm="1">
        <f t="array" aca="1" ref="D4732" ca="1">+price2</f>
        <v>0</v>
      </c>
    </row>
    <row r="4733" spans="4:4" x14ac:dyDescent="0.2">
      <c r="D4733" s="42" cm="1">
        <f t="array" aca="1" ref="D4733" ca="1">+price2</f>
        <v>0</v>
      </c>
    </row>
    <row r="4734" spans="4:4" x14ac:dyDescent="0.2">
      <c r="D4734" s="42" cm="1">
        <f t="array" aca="1" ref="D4734" ca="1">+price2</f>
        <v>0</v>
      </c>
    </row>
    <row r="4735" spans="4:4" x14ac:dyDescent="0.2">
      <c r="D4735" s="42" cm="1">
        <f t="array" aca="1" ref="D4735" ca="1">+price2</f>
        <v>0</v>
      </c>
    </row>
    <row r="4736" spans="4:4" x14ac:dyDescent="0.2">
      <c r="D4736" s="42" cm="1">
        <f t="array" aca="1" ref="D4736" ca="1">+price2</f>
        <v>0</v>
      </c>
    </row>
    <row r="4737" spans="4:4" x14ac:dyDescent="0.2">
      <c r="D4737" s="42" cm="1">
        <f t="array" aca="1" ref="D4737" ca="1">+price2</f>
        <v>0</v>
      </c>
    </row>
    <row r="4738" spans="4:4" x14ac:dyDescent="0.2">
      <c r="D4738" s="42" cm="1">
        <f t="array" aca="1" ref="D4738" ca="1">+price2</f>
        <v>0</v>
      </c>
    </row>
    <row r="4739" spans="4:4" x14ac:dyDescent="0.2">
      <c r="D4739" s="42" cm="1">
        <f t="array" aca="1" ref="D4739" ca="1">+price2</f>
        <v>0</v>
      </c>
    </row>
    <row r="4740" spans="4:4" x14ac:dyDescent="0.2">
      <c r="D4740" s="42" cm="1">
        <f t="array" aca="1" ref="D4740" ca="1">+price2</f>
        <v>0</v>
      </c>
    </row>
    <row r="4741" spans="4:4" x14ac:dyDescent="0.2">
      <c r="D4741" s="42" cm="1">
        <f t="array" aca="1" ref="D4741" ca="1">+price2</f>
        <v>0</v>
      </c>
    </row>
    <row r="4742" spans="4:4" x14ac:dyDescent="0.2">
      <c r="D4742" s="42" cm="1">
        <f t="array" aca="1" ref="D4742" ca="1">+price2</f>
        <v>0</v>
      </c>
    </row>
    <row r="4743" spans="4:4" x14ac:dyDescent="0.2">
      <c r="D4743" s="42" cm="1">
        <f t="array" aca="1" ref="D4743" ca="1">+price2</f>
        <v>0</v>
      </c>
    </row>
    <row r="4744" spans="4:4" x14ac:dyDescent="0.2">
      <c r="D4744" s="42" cm="1">
        <f t="array" aca="1" ref="D4744" ca="1">+price2</f>
        <v>0</v>
      </c>
    </row>
    <row r="4745" spans="4:4" x14ac:dyDescent="0.2">
      <c r="D4745" s="42" cm="1">
        <f t="array" aca="1" ref="D4745" ca="1">+price2</f>
        <v>0</v>
      </c>
    </row>
    <row r="4746" spans="4:4" x14ac:dyDescent="0.2">
      <c r="D4746" s="42" cm="1">
        <f t="array" aca="1" ref="D4746" ca="1">+price2</f>
        <v>0</v>
      </c>
    </row>
    <row r="4747" spans="4:4" x14ac:dyDescent="0.2">
      <c r="D4747" s="42" cm="1">
        <f t="array" aca="1" ref="D4747" ca="1">+price2</f>
        <v>0</v>
      </c>
    </row>
    <row r="4748" spans="4:4" x14ac:dyDescent="0.2">
      <c r="D4748" s="42" cm="1">
        <f t="array" aca="1" ref="D4748" ca="1">+price2</f>
        <v>0</v>
      </c>
    </row>
    <row r="4749" spans="4:4" x14ac:dyDescent="0.2">
      <c r="D4749" s="42" cm="1">
        <f t="array" aca="1" ref="D4749" ca="1">+price2</f>
        <v>0</v>
      </c>
    </row>
    <row r="4750" spans="4:4" x14ac:dyDescent="0.2">
      <c r="D4750" s="42" cm="1">
        <f t="array" aca="1" ref="D4750" ca="1">+price2</f>
        <v>0</v>
      </c>
    </row>
    <row r="4751" spans="4:4" x14ac:dyDescent="0.2">
      <c r="D4751" s="42" cm="1">
        <f t="array" aca="1" ref="D4751" ca="1">+price2</f>
        <v>0</v>
      </c>
    </row>
    <row r="4752" spans="4:4" x14ac:dyDescent="0.2">
      <c r="D4752" s="42" cm="1">
        <f t="array" aca="1" ref="D4752" ca="1">+price2</f>
        <v>0</v>
      </c>
    </row>
    <row r="4753" spans="4:4" x14ac:dyDescent="0.2">
      <c r="D4753" s="42" cm="1">
        <f t="array" aca="1" ref="D4753" ca="1">+price2</f>
        <v>0</v>
      </c>
    </row>
    <row r="4754" spans="4:4" x14ac:dyDescent="0.2">
      <c r="D4754" s="42" cm="1">
        <f t="array" aca="1" ref="D4754" ca="1">+price2</f>
        <v>0</v>
      </c>
    </row>
    <row r="4755" spans="4:4" x14ac:dyDescent="0.2">
      <c r="D4755" s="42" cm="1">
        <f t="array" aca="1" ref="D4755" ca="1">+price2</f>
        <v>0</v>
      </c>
    </row>
    <row r="4756" spans="4:4" x14ac:dyDescent="0.2">
      <c r="D4756" s="42" cm="1">
        <f t="array" aca="1" ref="D4756" ca="1">+price2</f>
        <v>0</v>
      </c>
    </row>
    <row r="4757" spans="4:4" x14ac:dyDescent="0.2">
      <c r="D4757" s="42" cm="1">
        <f t="array" aca="1" ref="D4757" ca="1">+price2</f>
        <v>0</v>
      </c>
    </row>
    <row r="4758" spans="4:4" x14ac:dyDescent="0.2">
      <c r="D4758" s="42" cm="1">
        <f t="array" aca="1" ref="D4758" ca="1">+price2</f>
        <v>0</v>
      </c>
    </row>
    <row r="4759" spans="4:4" x14ac:dyDescent="0.2">
      <c r="D4759" s="42" cm="1">
        <f t="array" aca="1" ref="D4759" ca="1">+price2</f>
        <v>0</v>
      </c>
    </row>
    <row r="4760" spans="4:4" x14ac:dyDescent="0.2">
      <c r="D4760" s="42" cm="1">
        <f t="array" aca="1" ref="D4760" ca="1">+price2</f>
        <v>0</v>
      </c>
    </row>
    <row r="4761" spans="4:4" x14ac:dyDescent="0.2">
      <c r="D4761" s="42" cm="1">
        <f t="array" aca="1" ref="D4761" ca="1">+price2</f>
        <v>0</v>
      </c>
    </row>
    <row r="4762" spans="4:4" x14ac:dyDescent="0.2">
      <c r="D4762" s="42" cm="1">
        <f t="array" aca="1" ref="D4762" ca="1">+price2</f>
        <v>0</v>
      </c>
    </row>
    <row r="4763" spans="4:4" x14ac:dyDescent="0.2">
      <c r="D4763" s="42" cm="1">
        <f t="array" aca="1" ref="D4763" ca="1">+price2</f>
        <v>0</v>
      </c>
    </row>
    <row r="4764" spans="4:4" x14ac:dyDescent="0.2">
      <c r="D4764" s="42" cm="1">
        <f t="array" aca="1" ref="D4764" ca="1">+price2</f>
        <v>0</v>
      </c>
    </row>
    <row r="4765" spans="4:4" x14ac:dyDescent="0.2">
      <c r="D4765" s="42" cm="1">
        <f t="array" aca="1" ref="D4765" ca="1">+price2</f>
        <v>0</v>
      </c>
    </row>
    <row r="4766" spans="4:4" x14ac:dyDescent="0.2">
      <c r="D4766" s="42" cm="1">
        <f t="array" aca="1" ref="D4766" ca="1">+price2</f>
        <v>0</v>
      </c>
    </row>
    <row r="4767" spans="4:4" x14ac:dyDescent="0.2">
      <c r="D4767" s="42" cm="1">
        <f t="array" aca="1" ref="D4767" ca="1">+price2</f>
        <v>0</v>
      </c>
    </row>
    <row r="4768" spans="4:4" x14ac:dyDescent="0.2">
      <c r="D4768" s="42" cm="1">
        <f t="array" aca="1" ref="D4768" ca="1">+price2</f>
        <v>0</v>
      </c>
    </row>
    <row r="4769" spans="4:4" x14ac:dyDescent="0.2">
      <c r="D4769" s="42" cm="1">
        <f t="array" aca="1" ref="D4769" ca="1">+price2</f>
        <v>0</v>
      </c>
    </row>
    <row r="4770" spans="4:4" x14ac:dyDescent="0.2">
      <c r="D4770" s="42" cm="1">
        <f t="array" aca="1" ref="D4770" ca="1">+price2</f>
        <v>0</v>
      </c>
    </row>
    <row r="4771" spans="4:4" x14ac:dyDescent="0.2">
      <c r="D4771" s="42" cm="1">
        <f t="array" aca="1" ref="D4771" ca="1">+price2</f>
        <v>0</v>
      </c>
    </row>
    <row r="4772" spans="4:4" x14ac:dyDescent="0.2">
      <c r="D4772" s="42" cm="1">
        <f t="array" aca="1" ref="D4772" ca="1">+price2</f>
        <v>0</v>
      </c>
    </row>
    <row r="4773" spans="4:4" x14ac:dyDescent="0.2">
      <c r="D4773" s="42" cm="1">
        <f t="array" aca="1" ref="D4773" ca="1">+price2</f>
        <v>0</v>
      </c>
    </row>
    <row r="4774" spans="4:4" x14ac:dyDescent="0.2">
      <c r="D4774" s="42" cm="1">
        <f t="array" aca="1" ref="D4774" ca="1">+price2</f>
        <v>0</v>
      </c>
    </row>
    <row r="4775" spans="4:4" x14ac:dyDescent="0.2">
      <c r="D4775" s="42" cm="1">
        <f t="array" aca="1" ref="D4775" ca="1">+price2</f>
        <v>0</v>
      </c>
    </row>
    <row r="4776" spans="4:4" x14ac:dyDescent="0.2">
      <c r="D4776" s="42" cm="1">
        <f t="array" aca="1" ref="D4776" ca="1">+price2</f>
        <v>0</v>
      </c>
    </row>
    <row r="4777" spans="4:4" x14ac:dyDescent="0.2">
      <c r="D4777" s="42" cm="1">
        <f t="array" aca="1" ref="D4777" ca="1">+price2</f>
        <v>0</v>
      </c>
    </row>
    <row r="4778" spans="4:4" x14ac:dyDescent="0.2">
      <c r="D4778" s="42" cm="1">
        <f t="array" aca="1" ref="D4778" ca="1">+price2</f>
        <v>0</v>
      </c>
    </row>
    <row r="4779" spans="4:4" x14ac:dyDescent="0.2">
      <c r="D4779" s="42" cm="1">
        <f t="array" aca="1" ref="D4779" ca="1">+price2</f>
        <v>0</v>
      </c>
    </row>
    <row r="4780" spans="4:4" x14ac:dyDescent="0.2">
      <c r="D4780" s="42" cm="1">
        <f t="array" aca="1" ref="D4780" ca="1">+price2</f>
        <v>0</v>
      </c>
    </row>
    <row r="4781" spans="4:4" x14ac:dyDescent="0.2">
      <c r="D4781" s="42" cm="1">
        <f t="array" aca="1" ref="D4781" ca="1">+price2</f>
        <v>0</v>
      </c>
    </row>
    <row r="4782" spans="4:4" x14ac:dyDescent="0.2">
      <c r="D4782" s="42" cm="1">
        <f t="array" aca="1" ref="D4782" ca="1">+price2</f>
        <v>0</v>
      </c>
    </row>
    <row r="4783" spans="4:4" x14ac:dyDescent="0.2">
      <c r="D4783" s="42" cm="1">
        <f t="array" aca="1" ref="D4783" ca="1">+price2</f>
        <v>0</v>
      </c>
    </row>
    <row r="4784" spans="4:4" x14ac:dyDescent="0.2">
      <c r="D4784" s="42" cm="1">
        <f t="array" aca="1" ref="D4784" ca="1">+price2</f>
        <v>0</v>
      </c>
    </row>
    <row r="4785" spans="4:4" x14ac:dyDescent="0.2">
      <c r="D4785" s="42" cm="1">
        <f t="array" aca="1" ref="D4785" ca="1">+price2</f>
        <v>0</v>
      </c>
    </row>
    <row r="4786" spans="4:4" x14ac:dyDescent="0.2">
      <c r="D4786" s="42" cm="1">
        <f t="array" aca="1" ref="D4786" ca="1">+price2</f>
        <v>0</v>
      </c>
    </row>
    <row r="4787" spans="4:4" x14ac:dyDescent="0.2">
      <c r="D4787" s="42" cm="1">
        <f t="array" aca="1" ref="D4787" ca="1">+price2</f>
        <v>0</v>
      </c>
    </row>
    <row r="4788" spans="4:4" x14ac:dyDescent="0.2">
      <c r="D4788" s="42" cm="1">
        <f t="array" aca="1" ref="D4788" ca="1">+price2</f>
        <v>0</v>
      </c>
    </row>
    <row r="4789" spans="4:4" x14ac:dyDescent="0.2">
      <c r="D4789" s="42" cm="1">
        <f t="array" aca="1" ref="D4789" ca="1">+price2</f>
        <v>0</v>
      </c>
    </row>
    <row r="4790" spans="4:4" x14ac:dyDescent="0.2">
      <c r="D4790" s="42" cm="1">
        <f t="array" aca="1" ref="D4790" ca="1">+price2</f>
        <v>0</v>
      </c>
    </row>
    <row r="4791" spans="4:4" x14ac:dyDescent="0.2">
      <c r="D4791" s="42" cm="1">
        <f t="array" aca="1" ref="D4791" ca="1">+price2</f>
        <v>0</v>
      </c>
    </row>
    <row r="4792" spans="4:4" x14ac:dyDescent="0.2">
      <c r="D4792" s="42" cm="1">
        <f t="array" aca="1" ref="D4792" ca="1">+price2</f>
        <v>0</v>
      </c>
    </row>
    <row r="4793" spans="4:4" x14ac:dyDescent="0.2">
      <c r="D4793" s="42" cm="1">
        <f t="array" aca="1" ref="D4793" ca="1">+price2</f>
        <v>0</v>
      </c>
    </row>
    <row r="4794" spans="4:4" x14ac:dyDescent="0.2">
      <c r="D4794" s="42" cm="1">
        <f t="array" aca="1" ref="D4794" ca="1">+price2</f>
        <v>0</v>
      </c>
    </row>
    <row r="4795" spans="4:4" x14ac:dyDescent="0.2">
      <c r="D4795" s="42" cm="1">
        <f t="array" aca="1" ref="D4795" ca="1">+price2</f>
        <v>0</v>
      </c>
    </row>
    <row r="4796" spans="4:4" x14ac:dyDescent="0.2">
      <c r="D4796" s="42" cm="1">
        <f t="array" aca="1" ref="D4796" ca="1">+price2</f>
        <v>0</v>
      </c>
    </row>
    <row r="4797" spans="4:4" x14ac:dyDescent="0.2">
      <c r="D4797" s="42" cm="1">
        <f t="array" aca="1" ref="D4797" ca="1">+price2</f>
        <v>0</v>
      </c>
    </row>
    <row r="4798" spans="4:4" x14ac:dyDescent="0.2">
      <c r="D4798" s="42" cm="1">
        <f t="array" aca="1" ref="D4798" ca="1">+price2</f>
        <v>0</v>
      </c>
    </row>
    <row r="4799" spans="4:4" x14ac:dyDescent="0.2">
      <c r="D4799" s="42" cm="1">
        <f t="array" aca="1" ref="D4799" ca="1">+price2</f>
        <v>0</v>
      </c>
    </row>
    <row r="4800" spans="4:4" x14ac:dyDescent="0.2">
      <c r="D4800" s="42" cm="1">
        <f t="array" aca="1" ref="D4800" ca="1">+price2</f>
        <v>0</v>
      </c>
    </row>
    <row r="4801" spans="4:4" x14ac:dyDescent="0.2">
      <c r="D4801" s="42" cm="1">
        <f t="array" aca="1" ref="D4801" ca="1">+price2</f>
        <v>0</v>
      </c>
    </row>
    <row r="4802" spans="4:4" x14ac:dyDescent="0.2">
      <c r="D4802" s="42" cm="1">
        <f t="array" aca="1" ref="D4802" ca="1">+price2</f>
        <v>0</v>
      </c>
    </row>
    <row r="4803" spans="4:4" x14ac:dyDescent="0.2">
      <c r="D4803" s="42" cm="1">
        <f t="array" aca="1" ref="D4803" ca="1">+price2</f>
        <v>0</v>
      </c>
    </row>
    <row r="4804" spans="4:4" x14ac:dyDescent="0.2">
      <c r="D4804" s="42" cm="1">
        <f t="array" aca="1" ref="D4804" ca="1">+price2</f>
        <v>0</v>
      </c>
    </row>
    <row r="4805" spans="4:4" x14ac:dyDescent="0.2">
      <c r="D4805" s="42" cm="1">
        <f t="array" aca="1" ref="D4805" ca="1">+price2</f>
        <v>0</v>
      </c>
    </row>
    <row r="4806" spans="4:4" x14ac:dyDescent="0.2">
      <c r="D4806" s="42" cm="1">
        <f t="array" aca="1" ref="D4806" ca="1">+price2</f>
        <v>0</v>
      </c>
    </row>
    <row r="4807" spans="4:4" x14ac:dyDescent="0.2">
      <c r="D4807" s="42" cm="1">
        <f t="array" aca="1" ref="D4807" ca="1">+price2</f>
        <v>0</v>
      </c>
    </row>
    <row r="4808" spans="4:4" x14ac:dyDescent="0.2">
      <c r="D4808" s="42" cm="1">
        <f t="array" aca="1" ref="D4808" ca="1">+price2</f>
        <v>0</v>
      </c>
    </row>
    <row r="4809" spans="4:4" x14ac:dyDescent="0.2">
      <c r="D4809" s="42" cm="1">
        <f t="array" aca="1" ref="D4809" ca="1">+price2</f>
        <v>0</v>
      </c>
    </row>
    <row r="4810" spans="4:4" x14ac:dyDescent="0.2">
      <c r="D4810" s="42" cm="1">
        <f t="array" aca="1" ref="D4810" ca="1">+price2</f>
        <v>0</v>
      </c>
    </row>
    <row r="4811" spans="4:4" x14ac:dyDescent="0.2">
      <c r="D4811" s="42" cm="1">
        <f t="array" aca="1" ref="D4811" ca="1">+price2</f>
        <v>0</v>
      </c>
    </row>
    <row r="4812" spans="4:4" x14ac:dyDescent="0.2">
      <c r="D4812" s="42" cm="1">
        <f t="array" aca="1" ref="D4812" ca="1">+price2</f>
        <v>0</v>
      </c>
    </row>
    <row r="4813" spans="4:4" x14ac:dyDescent="0.2">
      <c r="D4813" s="42" cm="1">
        <f t="array" aca="1" ref="D4813" ca="1">+price2</f>
        <v>0</v>
      </c>
    </row>
    <row r="4814" spans="4:4" x14ac:dyDescent="0.2">
      <c r="D4814" s="42" cm="1">
        <f t="array" aca="1" ref="D4814" ca="1">+price2</f>
        <v>0</v>
      </c>
    </row>
    <row r="4815" spans="4:4" x14ac:dyDescent="0.2">
      <c r="D4815" s="42" cm="1">
        <f t="array" aca="1" ref="D4815" ca="1">+price2</f>
        <v>0</v>
      </c>
    </row>
    <row r="4816" spans="4:4" x14ac:dyDescent="0.2">
      <c r="D4816" s="42" cm="1">
        <f t="array" aca="1" ref="D4816" ca="1">+price2</f>
        <v>0</v>
      </c>
    </row>
    <row r="4817" spans="4:4" x14ac:dyDescent="0.2">
      <c r="D4817" s="42" cm="1">
        <f t="array" aca="1" ref="D4817" ca="1">+price2</f>
        <v>0</v>
      </c>
    </row>
    <row r="4818" spans="4:4" x14ac:dyDescent="0.2">
      <c r="D4818" s="42" cm="1">
        <f t="array" aca="1" ref="D4818" ca="1">+price2</f>
        <v>0</v>
      </c>
    </row>
    <row r="4819" spans="4:4" x14ac:dyDescent="0.2">
      <c r="D4819" s="42" cm="1">
        <f t="array" aca="1" ref="D4819" ca="1">+price2</f>
        <v>0</v>
      </c>
    </row>
    <row r="4820" spans="4:4" x14ac:dyDescent="0.2">
      <c r="D4820" s="42" cm="1">
        <f t="array" aca="1" ref="D4820" ca="1">+price2</f>
        <v>0</v>
      </c>
    </row>
    <row r="4821" spans="4:4" x14ac:dyDescent="0.2">
      <c r="D4821" s="42" cm="1">
        <f t="array" aca="1" ref="D4821" ca="1">+price2</f>
        <v>0</v>
      </c>
    </row>
    <row r="4822" spans="4:4" x14ac:dyDescent="0.2">
      <c r="D4822" s="42" cm="1">
        <f t="array" aca="1" ref="D4822" ca="1">+price2</f>
        <v>0</v>
      </c>
    </row>
    <row r="4823" spans="4:4" x14ac:dyDescent="0.2">
      <c r="D4823" s="42" cm="1">
        <f t="array" aca="1" ref="D4823" ca="1">+price2</f>
        <v>0</v>
      </c>
    </row>
    <row r="4824" spans="4:4" x14ac:dyDescent="0.2">
      <c r="D4824" s="42" cm="1">
        <f t="array" aca="1" ref="D4824" ca="1">+price2</f>
        <v>0</v>
      </c>
    </row>
    <row r="4825" spans="4:4" x14ac:dyDescent="0.2">
      <c r="D4825" s="42" cm="1">
        <f t="array" aca="1" ref="D4825" ca="1">+price2</f>
        <v>0</v>
      </c>
    </row>
    <row r="4826" spans="4:4" x14ac:dyDescent="0.2">
      <c r="D4826" s="42" cm="1">
        <f t="array" aca="1" ref="D4826" ca="1">+price2</f>
        <v>0</v>
      </c>
    </row>
    <row r="4827" spans="4:4" x14ac:dyDescent="0.2">
      <c r="D4827" s="42" cm="1">
        <f t="array" aca="1" ref="D4827" ca="1">+price2</f>
        <v>0</v>
      </c>
    </row>
    <row r="4828" spans="4:4" x14ac:dyDescent="0.2">
      <c r="D4828" s="42" cm="1">
        <f t="array" aca="1" ref="D4828" ca="1">+price2</f>
        <v>0</v>
      </c>
    </row>
    <row r="4829" spans="4:4" x14ac:dyDescent="0.2">
      <c r="D4829" s="42" cm="1">
        <f t="array" aca="1" ref="D4829" ca="1">+price2</f>
        <v>0</v>
      </c>
    </row>
    <row r="4830" spans="4:4" x14ac:dyDescent="0.2">
      <c r="D4830" s="42" cm="1">
        <f t="array" aca="1" ref="D4830" ca="1">+price2</f>
        <v>0</v>
      </c>
    </row>
    <row r="4831" spans="4:4" x14ac:dyDescent="0.2">
      <c r="D4831" s="42" cm="1">
        <f t="array" aca="1" ref="D4831" ca="1">+price2</f>
        <v>0</v>
      </c>
    </row>
    <row r="4832" spans="4:4" x14ac:dyDescent="0.2">
      <c r="D4832" s="42" cm="1">
        <f t="array" aca="1" ref="D4832" ca="1">+price2</f>
        <v>0</v>
      </c>
    </row>
    <row r="4833" spans="4:4" x14ac:dyDescent="0.2">
      <c r="D4833" s="42" cm="1">
        <f t="array" aca="1" ref="D4833" ca="1">+price2</f>
        <v>0</v>
      </c>
    </row>
    <row r="4834" spans="4:4" x14ac:dyDescent="0.2">
      <c r="D4834" s="42" cm="1">
        <f t="array" aca="1" ref="D4834" ca="1">+price2</f>
        <v>0</v>
      </c>
    </row>
    <row r="4835" spans="4:4" x14ac:dyDescent="0.2">
      <c r="D4835" s="42" cm="1">
        <f t="array" aca="1" ref="D4835" ca="1">+price2</f>
        <v>0</v>
      </c>
    </row>
    <row r="4836" spans="4:4" x14ac:dyDescent="0.2">
      <c r="D4836" s="42" cm="1">
        <f t="array" aca="1" ref="D4836" ca="1">+price2</f>
        <v>0</v>
      </c>
    </row>
    <row r="4837" spans="4:4" x14ac:dyDescent="0.2">
      <c r="D4837" s="42" cm="1">
        <f t="array" aca="1" ref="D4837" ca="1">+price2</f>
        <v>0</v>
      </c>
    </row>
    <row r="4838" spans="4:4" x14ac:dyDescent="0.2">
      <c r="D4838" s="42" cm="1">
        <f t="array" aca="1" ref="D4838" ca="1">+price2</f>
        <v>0</v>
      </c>
    </row>
    <row r="4839" spans="4:4" x14ac:dyDescent="0.2">
      <c r="D4839" s="42" cm="1">
        <f t="array" aca="1" ref="D4839" ca="1">+price2</f>
        <v>0</v>
      </c>
    </row>
    <row r="4840" spans="4:4" x14ac:dyDescent="0.2">
      <c r="D4840" s="42" cm="1">
        <f t="array" aca="1" ref="D4840" ca="1">+price2</f>
        <v>0</v>
      </c>
    </row>
    <row r="4841" spans="4:4" x14ac:dyDescent="0.2">
      <c r="D4841" s="42" cm="1">
        <f t="array" aca="1" ref="D4841" ca="1">+price2</f>
        <v>0</v>
      </c>
    </row>
    <row r="4842" spans="4:4" x14ac:dyDescent="0.2">
      <c r="D4842" s="42" cm="1">
        <f t="array" aca="1" ref="D4842" ca="1">+price2</f>
        <v>0</v>
      </c>
    </row>
    <row r="4843" spans="4:4" x14ac:dyDescent="0.2">
      <c r="D4843" s="42" cm="1">
        <f t="array" aca="1" ref="D4843" ca="1">+price2</f>
        <v>0</v>
      </c>
    </row>
    <row r="4844" spans="4:4" x14ac:dyDescent="0.2">
      <c r="D4844" s="42" cm="1">
        <f t="array" aca="1" ref="D4844" ca="1">+price2</f>
        <v>0</v>
      </c>
    </row>
    <row r="4845" spans="4:4" x14ac:dyDescent="0.2">
      <c r="D4845" s="42" cm="1">
        <f t="array" aca="1" ref="D4845" ca="1">+price2</f>
        <v>0</v>
      </c>
    </row>
    <row r="4846" spans="4:4" x14ac:dyDescent="0.2">
      <c r="D4846" s="42" cm="1">
        <f t="array" aca="1" ref="D4846" ca="1">+price2</f>
        <v>0</v>
      </c>
    </row>
    <row r="4847" spans="4:4" x14ac:dyDescent="0.2">
      <c r="D4847" s="42" cm="1">
        <f t="array" aca="1" ref="D4847" ca="1">+price2</f>
        <v>0</v>
      </c>
    </row>
    <row r="4848" spans="4:4" x14ac:dyDescent="0.2">
      <c r="D4848" s="42" cm="1">
        <f t="array" aca="1" ref="D4848" ca="1">+price2</f>
        <v>0</v>
      </c>
    </row>
    <row r="4849" spans="4:4" x14ac:dyDescent="0.2">
      <c r="D4849" s="42" cm="1">
        <f t="array" aca="1" ref="D4849" ca="1">+price2</f>
        <v>0</v>
      </c>
    </row>
    <row r="4850" spans="4:4" x14ac:dyDescent="0.2">
      <c r="D4850" s="42" cm="1">
        <f t="array" aca="1" ref="D4850" ca="1">+price2</f>
        <v>0</v>
      </c>
    </row>
    <row r="4851" spans="4:4" x14ac:dyDescent="0.2">
      <c r="D4851" s="42" cm="1">
        <f t="array" aca="1" ref="D4851" ca="1">+price2</f>
        <v>0</v>
      </c>
    </row>
    <row r="4852" spans="4:4" x14ac:dyDescent="0.2">
      <c r="D4852" s="42" cm="1">
        <f t="array" aca="1" ref="D4852" ca="1">+price2</f>
        <v>0</v>
      </c>
    </row>
    <row r="4853" spans="4:4" x14ac:dyDescent="0.2">
      <c r="D4853" s="42" cm="1">
        <f t="array" aca="1" ref="D4853" ca="1">+price2</f>
        <v>0</v>
      </c>
    </row>
    <row r="4854" spans="4:4" x14ac:dyDescent="0.2">
      <c r="D4854" s="42" cm="1">
        <f t="array" aca="1" ref="D4854" ca="1">+price2</f>
        <v>0</v>
      </c>
    </row>
    <row r="4855" spans="4:4" x14ac:dyDescent="0.2">
      <c r="D4855" s="42" cm="1">
        <f t="array" aca="1" ref="D4855" ca="1">+price2</f>
        <v>0</v>
      </c>
    </row>
    <row r="4856" spans="4:4" x14ac:dyDescent="0.2">
      <c r="D4856" s="42" cm="1">
        <f t="array" aca="1" ref="D4856" ca="1">+price2</f>
        <v>0</v>
      </c>
    </row>
    <row r="4857" spans="4:4" x14ac:dyDescent="0.2">
      <c r="D4857" s="42" cm="1">
        <f t="array" aca="1" ref="D4857" ca="1">+price2</f>
        <v>0</v>
      </c>
    </row>
    <row r="4858" spans="4:4" x14ac:dyDescent="0.2">
      <c r="D4858" s="42" cm="1">
        <f t="array" aca="1" ref="D4858" ca="1">+price2</f>
        <v>0</v>
      </c>
    </row>
    <row r="4859" spans="4:4" x14ac:dyDescent="0.2">
      <c r="D4859" s="42" cm="1">
        <f t="array" aca="1" ref="D4859" ca="1">+price2</f>
        <v>0</v>
      </c>
    </row>
    <row r="4860" spans="4:4" x14ac:dyDescent="0.2">
      <c r="D4860" s="42" cm="1">
        <f t="array" aca="1" ref="D4860" ca="1">+price2</f>
        <v>0</v>
      </c>
    </row>
    <row r="4861" spans="4:4" x14ac:dyDescent="0.2">
      <c r="D4861" s="42" cm="1">
        <f t="array" aca="1" ref="D4861" ca="1">+price2</f>
        <v>0</v>
      </c>
    </row>
    <row r="4862" spans="4:4" x14ac:dyDescent="0.2">
      <c r="D4862" s="42" cm="1">
        <f t="array" aca="1" ref="D4862" ca="1">+price2</f>
        <v>0</v>
      </c>
    </row>
    <row r="4863" spans="4:4" x14ac:dyDescent="0.2">
      <c r="D4863" s="42" cm="1">
        <f t="array" aca="1" ref="D4863" ca="1">+price2</f>
        <v>0</v>
      </c>
    </row>
    <row r="4864" spans="4:4" x14ac:dyDescent="0.2">
      <c r="D4864" s="42" cm="1">
        <f t="array" aca="1" ref="D4864" ca="1">+price2</f>
        <v>0</v>
      </c>
    </row>
    <row r="4865" spans="4:4" x14ac:dyDescent="0.2">
      <c r="D4865" s="42" cm="1">
        <f t="array" aca="1" ref="D4865" ca="1">+price2</f>
        <v>0</v>
      </c>
    </row>
    <row r="4866" spans="4:4" x14ac:dyDescent="0.2">
      <c r="D4866" s="42" cm="1">
        <f t="array" aca="1" ref="D4866" ca="1">+price2</f>
        <v>0</v>
      </c>
    </row>
    <row r="4867" spans="4:4" x14ac:dyDescent="0.2">
      <c r="D4867" s="42" cm="1">
        <f t="array" aca="1" ref="D4867" ca="1">+price2</f>
        <v>0</v>
      </c>
    </row>
    <row r="4868" spans="4:4" x14ac:dyDescent="0.2">
      <c r="D4868" s="42" cm="1">
        <f t="array" aca="1" ref="D4868" ca="1">+price2</f>
        <v>0</v>
      </c>
    </row>
    <row r="4869" spans="4:4" x14ac:dyDescent="0.2">
      <c r="D4869" s="42" cm="1">
        <f t="array" aca="1" ref="D4869" ca="1">+price2</f>
        <v>0</v>
      </c>
    </row>
    <row r="4870" spans="4:4" x14ac:dyDescent="0.2">
      <c r="D4870" s="42" cm="1">
        <f t="array" aca="1" ref="D4870" ca="1">+price2</f>
        <v>0</v>
      </c>
    </row>
    <row r="4871" spans="4:4" x14ac:dyDescent="0.2">
      <c r="D4871" s="42" cm="1">
        <f t="array" aca="1" ref="D4871" ca="1">+price2</f>
        <v>0</v>
      </c>
    </row>
    <row r="4872" spans="4:4" x14ac:dyDescent="0.2">
      <c r="D4872" s="42" cm="1">
        <f t="array" aca="1" ref="D4872" ca="1">+price2</f>
        <v>0</v>
      </c>
    </row>
    <row r="4873" spans="4:4" x14ac:dyDescent="0.2">
      <c r="D4873" s="42" cm="1">
        <f t="array" aca="1" ref="D4873" ca="1">+price2</f>
        <v>0</v>
      </c>
    </row>
    <row r="4874" spans="4:4" x14ac:dyDescent="0.2">
      <c r="D4874" s="42" cm="1">
        <f t="array" aca="1" ref="D4874" ca="1">+price2</f>
        <v>0</v>
      </c>
    </row>
    <row r="4875" spans="4:4" x14ac:dyDescent="0.2">
      <c r="D4875" s="42" cm="1">
        <f t="array" aca="1" ref="D4875" ca="1">+price2</f>
        <v>0</v>
      </c>
    </row>
    <row r="4876" spans="4:4" x14ac:dyDescent="0.2">
      <c r="D4876" s="42" cm="1">
        <f t="array" aca="1" ref="D4876" ca="1">+price2</f>
        <v>0</v>
      </c>
    </row>
    <row r="4877" spans="4:4" x14ac:dyDescent="0.2">
      <c r="D4877" s="42" cm="1">
        <f t="array" aca="1" ref="D4877" ca="1">+price2</f>
        <v>0</v>
      </c>
    </row>
    <row r="4878" spans="4:4" x14ac:dyDescent="0.2">
      <c r="D4878" s="42" cm="1">
        <f t="array" aca="1" ref="D4878" ca="1">+price2</f>
        <v>0</v>
      </c>
    </row>
    <row r="4879" spans="4:4" x14ac:dyDescent="0.2">
      <c r="D4879" s="42" cm="1">
        <f t="array" aca="1" ref="D4879" ca="1">+price2</f>
        <v>0</v>
      </c>
    </row>
    <row r="4880" spans="4:4" x14ac:dyDescent="0.2">
      <c r="D4880" s="42" cm="1">
        <f t="array" aca="1" ref="D4880" ca="1">+price2</f>
        <v>0</v>
      </c>
    </row>
    <row r="4881" spans="4:4" x14ac:dyDescent="0.2">
      <c r="D4881" s="42" cm="1">
        <f t="array" aca="1" ref="D4881" ca="1">+price2</f>
        <v>0</v>
      </c>
    </row>
    <row r="4882" spans="4:4" x14ac:dyDescent="0.2">
      <c r="D4882" s="42" cm="1">
        <f t="array" aca="1" ref="D4882" ca="1">+price2</f>
        <v>0</v>
      </c>
    </row>
    <row r="4883" spans="4:4" x14ac:dyDescent="0.2">
      <c r="D4883" s="42" cm="1">
        <f t="array" aca="1" ref="D4883" ca="1">+price2</f>
        <v>0</v>
      </c>
    </row>
    <row r="4884" spans="4:4" x14ac:dyDescent="0.2">
      <c r="D4884" s="42" cm="1">
        <f t="array" aca="1" ref="D4884" ca="1">+price2</f>
        <v>0</v>
      </c>
    </row>
    <row r="4885" spans="4:4" x14ac:dyDescent="0.2">
      <c r="D4885" s="42" cm="1">
        <f t="array" aca="1" ref="D4885" ca="1">+price2</f>
        <v>0</v>
      </c>
    </row>
    <row r="4886" spans="4:4" x14ac:dyDescent="0.2">
      <c r="D4886" s="42" cm="1">
        <f t="array" aca="1" ref="D4886" ca="1">+price2</f>
        <v>0</v>
      </c>
    </row>
    <row r="4887" spans="4:4" x14ac:dyDescent="0.2">
      <c r="D4887" s="42" cm="1">
        <f t="array" aca="1" ref="D4887" ca="1">+price2</f>
        <v>0</v>
      </c>
    </row>
    <row r="4888" spans="4:4" x14ac:dyDescent="0.2">
      <c r="D4888" s="42" cm="1">
        <f t="array" aca="1" ref="D4888" ca="1">+price2</f>
        <v>0</v>
      </c>
    </row>
    <row r="4889" spans="4:4" x14ac:dyDescent="0.2">
      <c r="D4889" s="42" cm="1">
        <f t="array" aca="1" ref="D4889" ca="1">+price2</f>
        <v>0</v>
      </c>
    </row>
    <row r="4890" spans="4:4" x14ac:dyDescent="0.2">
      <c r="D4890" s="42" cm="1">
        <f t="array" aca="1" ref="D4890" ca="1">+price2</f>
        <v>0</v>
      </c>
    </row>
    <row r="4891" spans="4:4" x14ac:dyDescent="0.2">
      <c r="D4891" s="42" cm="1">
        <f t="array" aca="1" ref="D4891" ca="1">+price2</f>
        <v>0</v>
      </c>
    </row>
    <row r="4892" spans="4:4" x14ac:dyDescent="0.2">
      <c r="D4892" s="42" cm="1">
        <f t="array" aca="1" ref="D4892" ca="1">+price2</f>
        <v>0</v>
      </c>
    </row>
    <row r="4893" spans="4:4" x14ac:dyDescent="0.2">
      <c r="D4893" s="42" cm="1">
        <f t="array" aca="1" ref="D4893" ca="1">+price2</f>
        <v>0</v>
      </c>
    </row>
    <row r="4894" spans="4:4" x14ac:dyDescent="0.2">
      <c r="D4894" s="42" cm="1">
        <f t="array" aca="1" ref="D4894" ca="1">+price2</f>
        <v>0</v>
      </c>
    </row>
    <row r="4895" spans="4:4" x14ac:dyDescent="0.2">
      <c r="D4895" s="42" cm="1">
        <f t="array" aca="1" ref="D4895" ca="1">+price2</f>
        <v>0</v>
      </c>
    </row>
    <row r="4896" spans="4:4" x14ac:dyDescent="0.2">
      <c r="D4896" s="42" cm="1">
        <f t="array" aca="1" ref="D4896" ca="1">+price2</f>
        <v>0</v>
      </c>
    </row>
    <row r="4897" spans="4:4" x14ac:dyDescent="0.2">
      <c r="D4897" s="42" cm="1">
        <f t="array" aca="1" ref="D4897" ca="1">+price2</f>
        <v>0</v>
      </c>
    </row>
    <row r="4898" spans="4:4" x14ac:dyDescent="0.2">
      <c r="D4898" s="42" cm="1">
        <f t="array" aca="1" ref="D4898" ca="1">+price2</f>
        <v>0</v>
      </c>
    </row>
    <row r="4899" spans="4:4" x14ac:dyDescent="0.2">
      <c r="D4899" s="42" cm="1">
        <f t="array" aca="1" ref="D4899" ca="1">+price2</f>
        <v>0</v>
      </c>
    </row>
    <row r="4900" spans="4:4" x14ac:dyDescent="0.2">
      <c r="D4900" s="42" cm="1">
        <f t="array" aca="1" ref="D4900" ca="1">+price2</f>
        <v>0</v>
      </c>
    </row>
    <row r="4901" spans="4:4" x14ac:dyDescent="0.2">
      <c r="D4901" s="42" cm="1">
        <f t="array" aca="1" ref="D4901" ca="1">+price2</f>
        <v>0</v>
      </c>
    </row>
    <row r="4902" spans="4:4" x14ac:dyDescent="0.2">
      <c r="D4902" s="42" cm="1">
        <f t="array" aca="1" ref="D4902" ca="1">+price2</f>
        <v>0</v>
      </c>
    </row>
    <row r="4903" spans="4:4" x14ac:dyDescent="0.2">
      <c r="D4903" s="42" cm="1">
        <f t="array" aca="1" ref="D4903" ca="1">+price2</f>
        <v>0</v>
      </c>
    </row>
    <row r="4904" spans="4:4" x14ac:dyDescent="0.2">
      <c r="D4904" s="42" cm="1">
        <f t="array" aca="1" ref="D4904" ca="1">+price2</f>
        <v>0</v>
      </c>
    </row>
    <row r="4905" spans="4:4" x14ac:dyDescent="0.2">
      <c r="D4905" s="42" cm="1">
        <f t="array" aca="1" ref="D4905" ca="1">+price2</f>
        <v>0</v>
      </c>
    </row>
    <row r="4906" spans="4:4" x14ac:dyDescent="0.2">
      <c r="D4906" s="42" cm="1">
        <f t="array" aca="1" ref="D4906" ca="1">+price2</f>
        <v>0</v>
      </c>
    </row>
    <row r="4907" spans="4:4" x14ac:dyDescent="0.2">
      <c r="D4907" s="42" cm="1">
        <f t="array" aca="1" ref="D4907" ca="1">+price2</f>
        <v>0</v>
      </c>
    </row>
    <row r="4908" spans="4:4" x14ac:dyDescent="0.2">
      <c r="D4908" s="42" cm="1">
        <f t="array" aca="1" ref="D4908" ca="1">+price2</f>
        <v>0</v>
      </c>
    </row>
    <row r="4909" spans="4:4" x14ac:dyDescent="0.2">
      <c r="D4909" s="42" cm="1">
        <f t="array" aca="1" ref="D4909" ca="1">+price2</f>
        <v>0</v>
      </c>
    </row>
    <row r="4910" spans="4:4" x14ac:dyDescent="0.2">
      <c r="D4910" s="42" cm="1">
        <f t="array" aca="1" ref="D4910" ca="1">+price2</f>
        <v>0</v>
      </c>
    </row>
    <row r="4911" spans="4:4" x14ac:dyDescent="0.2">
      <c r="D4911" s="42" cm="1">
        <f t="array" aca="1" ref="D4911" ca="1">+price2</f>
        <v>0</v>
      </c>
    </row>
    <row r="4912" spans="4:4" x14ac:dyDescent="0.2">
      <c r="D4912" s="42" cm="1">
        <f t="array" aca="1" ref="D4912" ca="1">+price2</f>
        <v>0</v>
      </c>
    </row>
    <row r="4913" spans="4:4" x14ac:dyDescent="0.2">
      <c r="D4913" s="42" cm="1">
        <f t="array" aca="1" ref="D4913" ca="1">+price2</f>
        <v>0</v>
      </c>
    </row>
    <row r="4914" spans="4:4" x14ac:dyDescent="0.2">
      <c r="D4914" s="42" cm="1">
        <f t="array" aca="1" ref="D4914" ca="1">+price2</f>
        <v>0</v>
      </c>
    </row>
    <row r="4915" spans="4:4" x14ac:dyDescent="0.2">
      <c r="D4915" s="42" cm="1">
        <f t="array" aca="1" ref="D4915" ca="1">+price2</f>
        <v>0</v>
      </c>
    </row>
    <row r="4916" spans="4:4" x14ac:dyDescent="0.2">
      <c r="D4916" s="42" cm="1">
        <f t="array" aca="1" ref="D4916" ca="1">+price2</f>
        <v>0</v>
      </c>
    </row>
    <row r="4917" spans="4:4" x14ac:dyDescent="0.2">
      <c r="D4917" s="42" cm="1">
        <f t="array" aca="1" ref="D4917" ca="1">+price2</f>
        <v>0</v>
      </c>
    </row>
    <row r="4918" spans="4:4" x14ac:dyDescent="0.2">
      <c r="D4918" s="42" cm="1">
        <f t="array" aca="1" ref="D4918" ca="1">+price2</f>
        <v>0</v>
      </c>
    </row>
    <row r="4919" spans="4:4" x14ac:dyDescent="0.2">
      <c r="D4919" s="42" cm="1">
        <f t="array" aca="1" ref="D4919" ca="1">+price2</f>
        <v>0</v>
      </c>
    </row>
    <row r="4920" spans="4:4" x14ac:dyDescent="0.2">
      <c r="D4920" s="42" cm="1">
        <f t="array" aca="1" ref="D4920" ca="1">+price2</f>
        <v>0</v>
      </c>
    </row>
    <row r="4921" spans="4:4" x14ac:dyDescent="0.2">
      <c r="D4921" s="42" cm="1">
        <f t="array" aca="1" ref="D4921" ca="1">+price2</f>
        <v>0</v>
      </c>
    </row>
    <row r="4922" spans="4:4" x14ac:dyDescent="0.2">
      <c r="D4922" s="42" cm="1">
        <f t="array" aca="1" ref="D4922" ca="1">+price2</f>
        <v>0</v>
      </c>
    </row>
    <row r="4923" spans="4:4" x14ac:dyDescent="0.2">
      <c r="D4923" s="42" cm="1">
        <f t="array" aca="1" ref="D4923" ca="1">+price2</f>
        <v>0</v>
      </c>
    </row>
    <row r="4924" spans="4:4" x14ac:dyDescent="0.2">
      <c r="D4924" s="42" cm="1">
        <f t="array" aca="1" ref="D4924" ca="1">+price2</f>
        <v>0</v>
      </c>
    </row>
    <row r="4925" spans="4:4" x14ac:dyDescent="0.2">
      <c r="D4925" s="42" cm="1">
        <f t="array" aca="1" ref="D4925" ca="1">+price2</f>
        <v>0</v>
      </c>
    </row>
    <row r="4926" spans="4:4" x14ac:dyDescent="0.2">
      <c r="D4926" s="42" cm="1">
        <f t="array" aca="1" ref="D4926" ca="1">+price2</f>
        <v>0</v>
      </c>
    </row>
    <row r="4927" spans="4:4" x14ac:dyDescent="0.2">
      <c r="D4927" s="42" cm="1">
        <f t="array" aca="1" ref="D4927" ca="1">+price2</f>
        <v>0</v>
      </c>
    </row>
    <row r="4928" spans="4:4" x14ac:dyDescent="0.2">
      <c r="D4928" s="42" cm="1">
        <f t="array" aca="1" ref="D4928" ca="1">+price2</f>
        <v>0</v>
      </c>
    </row>
    <row r="4929" spans="4:4" x14ac:dyDescent="0.2">
      <c r="D4929" s="42" cm="1">
        <f t="array" aca="1" ref="D4929" ca="1">+price2</f>
        <v>0</v>
      </c>
    </row>
    <row r="4930" spans="4:4" x14ac:dyDescent="0.2">
      <c r="D4930" s="42" cm="1">
        <f t="array" aca="1" ref="D4930" ca="1">+price2</f>
        <v>0</v>
      </c>
    </row>
    <row r="4931" spans="4:4" x14ac:dyDescent="0.2">
      <c r="D4931" s="42" cm="1">
        <f t="array" aca="1" ref="D4931" ca="1">+price2</f>
        <v>0</v>
      </c>
    </row>
    <row r="4932" spans="4:4" x14ac:dyDescent="0.2">
      <c r="D4932" s="42" cm="1">
        <f t="array" aca="1" ref="D4932" ca="1">+price2</f>
        <v>0</v>
      </c>
    </row>
    <row r="4933" spans="4:4" x14ac:dyDescent="0.2">
      <c r="D4933" s="42" cm="1">
        <f t="array" aca="1" ref="D4933" ca="1">+price2</f>
        <v>0</v>
      </c>
    </row>
    <row r="4934" spans="4:4" x14ac:dyDescent="0.2">
      <c r="D4934" s="42" cm="1">
        <f t="array" aca="1" ref="D4934" ca="1">+price2</f>
        <v>0</v>
      </c>
    </row>
    <row r="4935" spans="4:4" x14ac:dyDescent="0.2">
      <c r="D4935" s="42" cm="1">
        <f t="array" aca="1" ref="D4935" ca="1">+price2</f>
        <v>0</v>
      </c>
    </row>
    <row r="4936" spans="4:4" x14ac:dyDescent="0.2">
      <c r="D4936" s="42" cm="1">
        <f t="array" aca="1" ref="D4936" ca="1">+price2</f>
        <v>0</v>
      </c>
    </row>
    <row r="4937" spans="4:4" x14ac:dyDescent="0.2">
      <c r="D4937" s="42" cm="1">
        <f t="array" aca="1" ref="D4937" ca="1">+price2</f>
        <v>0</v>
      </c>
    </row>
    <row r="4938" spans="4:4" x14ac:dyDescent="0.2">
      <c r="D4938" s="42" cm="1">
        <f t="array" aca="1" ref="D4938" ca="1">+price2</f>
        <v>0</v>
      </c>
    </row>
    <row r="4939" spans="4:4" x14ac:dyDescent="0.2">
      <c r="D4939" s="42" cm="1">
        <f t="array" aca="1" ref="D4939" ca="1">+price2</f>
        <v>0</v>
      </c>
    </row>
    <row r="4940" spans="4:4" x14ac:dyDescent="0.2">
      <c r="D4940" s="42" cm="1">
        <f t="array" aca="1" ref="D4940" ca="1">+price2</f>
        <v>0</v>
      </c>
    </row>
    <row r="4941" spans="4:4" x14ac:dyDescent="0.2">
      <c r="D4941" s="42" cm="1">
        <f t="array" aca="1" ref="D4941" ca="1">+price2</f>
        <v>0</v>
      </c>
    </row>
    <row r="4942" spans="4:4" x14ac:dyDescent="0.2">
      <c r="D4942" s="42" cm="1">
        <f t="array" aca="1" ref="D4942" ca="1">+price2</f>
        <v>0</v>
      </c>
    </row>
    <row r="4943" spans="4:4" x14ac:dyDescent="0.2">
      <c r="D4943" s="42" cm="1">
        <f t="array" aca="1" ref="D4943" ca="1">+price2</f>
        <v>0</v>
      </c>
    </row>
    <row r="4944" spans="4:4" x14ac:dyDescent="0.2">
      <c r="D4944" s="42" cm="1">
        <f t="array" aca="1" ref="D4944" ca="1">+price2</f>
        <v>0</v>
      </c>
    </row>
    <row r="4945" spans="4:4" x14ac:dyDescent="0.2">
      <c r="D4945" s="42" cm="1">
        <f t="array" aca="1" ref="D4945" ca="1">+price2</f>
        <v>0</v>
      </c>
    </row>
    <row r="4946" spans="4:4" x14ac:dyDescent="0.2">
      <c r="D4946" s="42" cm="1">
        <f t="array" aca="1" ref="D4946" ca="1">+price2</f>
        <v>0</v>
      </c>
    </row>
    <row r="4947" spans="4:4" x14ac:dyDescent="0.2">
      <c r="D4947" s="42" cm="1">
        <f t="array" aca="1" ref="D4947" ca="1">+price2</f>
        <v>0</v>
      </c>
    </row>
    <row r="4948" spans="4:4" x14ac:dyDescent="0.2">
      <c r="D4948" s="42" cm="1">
        <f t="array" aca="1" ref="D4948" ca="1">+price2</f>
        <v>0</v>
      </c>
    </row>
    <row r="4949" spans="4:4" x14ac:dyDescent="0.2">
      <c r="D4949" s="42" cm="1">
        <f t="array" aca="1" ref="D4949" ca="1">+price2</f>
        <v>0</v>
      </c>
    </row>
    <row r="4950" spans="4:4" x14ac:dyDescent="0.2">
      <c r="D4950" s="42" cm="1">
        <f t="array" aca="1" ref="D4950" ca="1">+price2</f>
        <v>0</v>
      </c>
    </row>
    <row r="4951" spans="4:4" x14ac:dyDescent="0.2">
      <c r="D4951" s="42" cm="1">
        <f t="array" aca="1" ref="D4951" ca="1">+price2</f>
        <v>0</v>
      </c>
    </row>
    <row r="4952" spans="4:4" x14ac:dyDescent="0.2">
      <c r="D4952" s="42" cm="1">
        <f t="array" aca="1" ref="D4952" ca="1">+price2</f>
        <v>0</v>
      </c>
    </row>
    <row r="4953" spans="4:4" x14ac:dyDescent="0.2">
      <c r="D4953" s="42" cm="1">
        <f t="array" aca="1" ref="D4953" ca="1">+price2</f>
        <v>0</v>
      </c>
    </row>
    <row r="4954" spans="4:4" x14ac:dyDescent="0.2">
      <c r="D4954" s="42" cm="1">
        <f t="array" aca="1" ref="D4954" ca="1">+price2</f>
        <v>0</v>
      </c>
    </row>
    <row r="4955" spans="4:4" x14ac:dyDescent="0.2">
      <c r="D4955" s="42" cm="1">
        <f t="array" aca="1" ref="D4955" ca="1">+price2</f>
        <v>0</v>
      </c>
    </row>
    <row r="4956" spans="4:4" x14ac:dyDescent="0.2">
      <c r="D4956" s="42" cm="1">
        <f t="array" aca="1" ref="D4956" ca="1">+price2</f>
        <v>0</v>
      </c>
    </row>
    <row r="4957" spans="4:4" x14ac:dyDescent="0.2">
      <c r="D4957" s="42" cm="1">
        <f t="array" aca="1" ref="D4957" ca="1">+price2</f>
        <v>0</v>
      </c>
    </row>
    <row r="4958" spans="4:4" x14ac:dyDescent="0.2">
      <c r="D4958" s="42" cm="1">
        <f t="array" aca="1" ref="D4958" ca="1">+price2</f>
        <v>0</v>
      </c>
    </row>
    <row r="4959" spans="4:4" x14ac:dyDescent="0.2">
      <c r="D4959" s="42" cm="1">
        <f t="array" aca="1" ref="D4959" ca="1">+price2</f>
        <v>0</v>
      </c>
    </row>
    <row r="4960" spans="4:4" x14ac:dyDescent="0.2">
      <c r="D4960" s="42" cm="1">
        <f t="array" aca="1" ref="D4960" ca="1">+price2</f>
        <v>0</v>
      </c>
    </row>
    <row r="4961" spans="4:4" x14ac:dyDescent="0.2">
      <c r="D4961" s="42" cm="1">
        <f t="array" aca="1" ref="D4961" ca="1">+price2</f>
        <v>0</v>
      </c>
    </row>
    <row r="4962" spans="4:4" x14ac:dyDescent="0.2">
      <c r="D4962" s="42" cm="1">
        <f t="array" aca="1" ref="D4962" ca="1">+price2</f>
        <v>0</v>
      </c>
    </row>
    <row r="4963" spans="4:4" x14ac:dyDescent="0.2">
      <c r="D4963" s="42" cm="1">
        <f t="array" aca="1" ref="D4963" ca="1">+price2</f>
        <v>0</v>
      </c>
    </row>
    <row r="4964" spans="4:4" x14ac:dyDescent="0.2">
      <c r="D4964" s="42" cm="1">
        <f t="array" aca="1" ref="D4964" ca="1">+price2</f>
        <v>0</v>
      </c>
    </row>
    <row r="4965" spans="4:4" x14ac:dyDescent="0.2">
      <c r="D4965" s="42" cm="1">
        <f t="array" aca="1" ref="D4965" ca="1">+price2</f>
        <v>0</v>
      </c>
    </row>
    <row r="4966" spans="4:4" x14ac:dyDescent="0.2">
      <c r="D4966" s="42" cm="1">
        <f t="array" aca="1" ref="D4966" ca="1">+price2</f>
        <v>0</v>
      </c>
    </row>
    <row r="4967" spans="4:4" x14ac:dyDescent="0.2">
      <c r="D4967" s="42" cm="1">
        <f t="array" aca="1" ref="D4967" ca="1">+price2</f>
        <v>0</v>
      </c>
    </row>
    <row r="4968" spans="4:4" x14ac:dyDescent="0.2">
      <c r="D4968" s="42" cm="1">
        <f t="array" aca="1" ref="D4968" ca="1">+price2</f>
        <v>0</v>
      </c>
    </row>
    <row r="4969" spans="4:4" x14ac:dyDescent="0.2">
      <c r="D4969" s="42" cm="1">
        <f t="array" aca="1" ref="D4969" ca="1">+price2</f>
        <v>0</v>
      </c>
    </row>
    <row r="4970" spans="4:4" x14ac:dyDescent="0.2">
      <c r="D4970" s="42" cm="1">
        <f t="array" aca="1" ref="D4970" ca="1">+price2</f>
        <v>0</v>
      </c>
    </row>
    <row r="4971" spans="4:4" x14ac:dyDescent="0.2">
      <c r="D4971" s="42" cm="1">
        <f t="array" aca="1" ref="D4971" ca="1">+price2</f>
        <v>0</v>
      </c>
    </row>
    <row r="4972" spans="4:4" x14ac:dyDescent="0.2">
      <c r="D4972" s="42" cm="1">
        <f t="array" aca="1" ref="D4972" ca="1">+price2</f>
        <v>0</v>
      </c>
    </row>
    <row r="4973" spans="4:4" x14ac:dyDescent="0.2">
      <c r="D4973" s="42" cm="1">
        <f t="array" aca="1" ref="D4973" ca="1">+price2</f>
        <v>0</v>
      </c>
    </row>
    <row r="4974" spans="4:4" x14ac:dyDescent="0.2">
      <c r="D4974" s="42" cm="1">
        <f t="array" aca="1" ref="D4974" ca="1">+price2</f>
        <v>0</v>
      </c>
    </row>
    <row r="4975" spans="4:4" x14ac:dyDescent="0.2">
      <c r="D4975" s="42" cm="1">
        <f t="array" aca="1" ref="D4975" ca="1">+price2</f>
        <v>0</v>
      </c>
    </row>
    <row r="4976" spans="4:4" x14ac:dyDescent="0.2">
      <c r="D4976" s="42" cm="1">
        <f t="array" aca="1" ref="D4976" ca="1">+price2</f>
        <v>0</v>
      </c>
    </row>
    <row r="4977" spans="4:4" x14ac:dyDescent="0.2">
      <c r="D4977" s="42" cm="1">
        <f t="array" aca="1" ref="D4977" ca="1">+price2</f>
        <v>0</v>
      </c>
    </row>
    <row r="4978" spans="4:4" x14ac:dyDescent="0.2">
      <c r="D4978" s="42" cm="1">
        <f t="array" aca="1" ref="D4978" ca="1">+price2</f>
        <v>0</v>
      </c>
    </row>
    <row r="4979" spans="4:4" x14ac:dyDescent="0.2">
      <c r="D4979" s="42" cm="1">
        <f t="array" aca="1" ref="D4979" ca="1">+price2</f>
        <v>0</v>
      </c>
    </row>
    <row r="4980" spans="4:4" x14ac:dyDescent="0.2">
      <c r="D4980" s="42" cm="1">
        <f t="array" aca="1" ref="D4980" ca="1">+price2</f>
        <v>0</v>
      </c>
    </row>
    <row r="4981" spans="4:4" x14ac:dyDescent="0.2">
      <c r="D4981" s="42" cm="1">
        <f t="array" aca="1" ref="D4981" ca="1">+price2</f>
        <v>0</v>
      </c>
    </row>
    <row r="4982" spans="4:4" x14ac:dyDescent="0.2">
      <c r="D4982" s="42" cm="1">
        <f t="array" aca="1" ref="D4982" ca="1">+price2</f>
        <v>0</v>
      </c>
    </row>
    <row r="4983" spans="4:4" x14ac:dyDescent="0.2">
      <c r="D4983" s="42" cm="1">
        <f t="array" aca="1" ref="D4983" ca="1">+price2</f>
        <v>0</v>
      </c>
    </row>
    <row r="4984" spans="4:4" x14ac:dyDescent="0.2">
      <c r="D4984" s="42" cm="1">
        <f t="array" aca="1" ref="D4984" ca="1">+price2</f>
        <v>0</v>
      </c>
    </row>
    <row r="4985" spans="4:4" x14ac:dyDescent="0.2">
      <c r="D4985" s="42" cm="1">
        <f t="array" aca="1" ref="D4985" ca="1">+price2</f>
        <v>0</v>
      </c>
    </row>
    <row r="4986" spans="4:4" x14ac:dyDescent="0.2">
      <c r="D4986" s="42" cm="1">
        <f t="array" aca="1" ref="D4986" ca="1">+price2</f>
        <v>0</v>
      </c>
    </row>
    <row r="4987" spans="4:4" x14ac:dyDescent="0.2">
      <c r="D4987" s="42" cm="1">
        <f t="array" aca="1" ref="D4987" ca="1">+price2</f>
        <v>0</v>
      </c>
    </row>
    <row r="4988" spans="4:4" x14ac:dyDescent="0.2">
      <c r="D4988" s="42" cm="1">
        <f t="array" aca="1" ref="D4988" ca="1">+price2</f>
        <v>0</v>
      </c>
    </row>
    <row r="4989" spans="4:4" x14ac:dyDescent="0.2">
      <c r="D4989" s="42" cm="1">
        <f t="array" aca="1" ref="D4989" ca="1">+price2</f>
        <v>0</v>
      </c>
    </row>
    <row r="4990" spans="4:4" x14ac:dyDescent="0.2">
      <c r="D4990" s="42" cm="1">
        <f t="array" aca="1" ref="D4990" ca="1">+price2</f>
        <v>0</v>
      </c>
    </row>
    <row r="4991" spans="4:4" x14ac:dyDescent="0.2">
      <c r="D4991" s="42" cm="1">
        <f t="array" aca="1" ref="D4991" ca="1">+price2</f>
        <v>0</v>
      </c>
    </row>
    <row r="4992" spans="4:4" x14ac:dyDescent="0.2">
      <c r="D4992" s="42" cm="1">
        <f t="array" aca="1" ref="D4992" ca="1">+price2</f>
        <v>0</v>
      </c>
    </row>
    <row r="4993" spans="4:4" x14ac:dyDescent="0.2">
      <c r="D4993" s="42" cm="1">
        <f t="array" aca="1" ref="D4993" ca="1">+price2</f>
        <v>0</v>
      </c>
    </row>
    <row r="4994" spans="4:4" x14ac:dyDescent="0.2">
      <c r="D4994" s="42" cm="1">
        <f t="array" aca="1" ref="D4994" ca="1">+price2</f>
        <v>0</v>
      </c>
    </row>
    <row r="4995" spans="4:4" x14ac:dyDescent="0.2">
      <c r="D4995" s="42" cm="1">
        <f t="array" aca="1" ref="D4995" ca="1">+price2</f>
        <v>0</v>
      </c>
    </row>
    <row r="4996" spans="4:4" x14ac:dyDescent="0.2">
      <c r="D4996" s="42" cm="1">
        <f t="array" aca="1" ref="D4996" ca="1">+price2</f>
        <v>0</v>
      </c>
    </row>
    <row r="4997" spans="4:4" x14ac:dyDescent="0.2">
      <c r="D4997" s="42" cm="1">
        <f t="array" aca="1" ref="D4997" ca="1">+price2</f>
        <v>0</v>
      </c>
    </row>
    <row r="4998" spans="4:4" x14ac:dyDescent="0.2">
      <c r="D4998" s="42" cm="1">
        <f t="array" aca="1" ref="D4998" ca="1">+price2</f>
        <v>0</v>
      </c>
    </row>
    <row r="4999" spans="4:4" x14ac:dyDescent="0.2">
      <c r="D4999" s="42" cm="1">
        <f t="array" aca="1" ref="D4999" ca="1">+price2</f>
        <v>0</v>
      </c>
    </row>
    <row r="5000" spans="4:4" x14ac:dyDescent="0.2">
      <c r="D5000" s="42" cm="1">
        <f t="array" aca="1" ref="D5000" ca="1">+price2</f>
        <v>0</v>
      </c>
    </row>
    <row r="5001" spans="4:4" x14ac:dyDescent="0.2">
      <c r="D5001" s="42" cm="1">
        <f t="array" aca="1" ref="D5001" ca="1">+price2</f>
        <v>0</v>
      </c>
    </row>
    <row r="5002" spans="4:4" x14ac:dyDescent="0.2">
      <c r="D5002" s="42" cm="1">
        <f t="array" aca="1" ref="D5002" ca="1">+price2</f>
        <v>0</v>
      </c>
    </row>
    <row r="5003" spans="4:4" x14ac:dyDescent="0.2">
      <c r="D5003" s="42" cm="1">
        <f t="array" aca="1" ref="D5003" ca="1">+price2</f>
        <v>0</v>
      </c>
    </row>
    <row r="5004" spans="4:4" x14ac:dyDescent="0.2">
      <c r="D5004" s="42" cm="1">
        <f t="array" aca="1" ref="D5004" ca="1">+price2</f>
        <v>0</v>
      </c>
    </row>
    <row r="5005" spans="4:4" x14ac:dyDescent="0.2">
      <c r="D5005" s="42" cm="1">
        <f t="array" aca="1" ref="D5005" ca="1">+price2</f>
        <v>0</v>
      </c>
    </row>
    <row r="5006" spans="4:4" x14ac:dyDescent="0.2">
      <c r="D5006" s="42" cm="1">
        <f t="array" aca="1" ref="D5006" ca="1">+price2</f>
        <v>0</v>
      </c>
    </row>
    <row r="5007" spans="4:4" x14ac:dyDescent="0.2">
      <c r="D5007" s="42" cm="1">
        <f t="array" aca="1" ref="D5007" ca="1">+price2</f>
        <v>0</v>
      </c>
    </row>
    <row r="5008" spans="4:4" x14ac:dyDescent="0.2">
      <c r="D5008" s="42" cm="1">
        <f t="array" aca="1" ref="D5008" ca="1">+price2</f>
        <v>0</v>
      </c>
    </row>
    <row r="5009" spans="4:4" x14ac:dyDescent="0.2">
      <c r="D5009" s="42" cm="1">
        <f t="array" aca="1" ref="D5009" ca="1">+price2</f>
        <v>0</v>
      </c>
    </row>
    <row r="5010" spans="4:4" x14ac:dyDescent="0.2">
      <c r="D5010" s="42" cm="1">
        <f t="array" aca="1" ref="D5010" ca="1">+price2</f>
        <v>0</v>
      </c>
    </row>
    <row r="5011" spans="4:4" x14ac:dyDescent="0.2">
      <c r="D5011" s="42" cm="1">
        <f t="array" aca="1" ref="D5011" ca="1">+price2</f>
        <v>0</v>
      </c>
    </row>
    <row r="5012" spans="4:4" x14ac:dyDescent="0.2">
      <c r="D5012" s="42" cm="1">
        <f t="array" aca="1" ref="D5012" ca="1">+price2</f>
        <v>0</v>
      </c>
    </row>
    <row r="5013" spans="4:4" x14ac:dyDescent="0.2">
      <c r="D5013" s="42" cm="1">
        <f t="array" aca="1" ref="D5013" ca="1">+price2</f>
        <v>0</v>
      </c>
    </row>
    <row r="5014" spans="4:4" x14ac:dyDescent="0.2">
      <c r="D5014" s="42" cm="1">
        <f t="array" aca="1" ref="D5014" ca="1">+price2</f>
        <v>0</v>
      </c>
    </row>
    <row r="5015" spans="4:4" x14ac:dyDescent="0.2">
      <c r="D5015" s="42" cm="1">
        <f t="array" aca="1" ref="D5015" ca="1">+price2</f>
        <v>0</v>
      </c>
    </row>
    <row r="5016" spans="4:4" x14ac:dyDescent="0.2">
      <c r="D5016" s="42" cm="1">
        <f t="array" aca="1" ref="D5016" ca="1">+price2</f>
        <v>0</v>
      </c>
    </row>
    <row r="5017" spans="4:4" x14ac:dyDescent="0.2">
      <c r="D5017" s="42" cm="1">
        <f t="array" aca="1" ref="D5017" ca="1">+price2</f>
        <v>0</v>
      </c>
    </row>
    <row r="5018" spans="4:4" x14ac:dyDescent="0.2">
      <c r="D5018" s="42" cm="1">
        <f t="array" aca="1" ref="D5018" ca="1">+price2</f>
        <v>0</v>
      </c>
    </row>
    <row r="5019" spans="4:4" x14ac:dyDescent="0.2">
      <c r="D5019" s="42" cm="1">
        <f t="array" aca="1" ref="D5019" ca="1">+price2</f>
        <v>0</v>
      </c>
    </row>
    <row r="5020" spans="4:4" x14ac:dyDescent="0.2">
      <c r="D5020" s="42" cm="1">
        <f t="array" aca="1" ref="D5020" ca="1">+price2</f>
        <v>0</v>
      </c>
    </row>
    <row r="5021" spans="4:4" x14ac:dyDescent="0.2">
      <c r="D5021" s="42" cm="1">
        <f t="array" aca="1" ref="D5021" ca="1">+price2</f>
        <v>0</v>
      </c>
    </row>
    <row r="5022" spans="4:4" x14ac:dyDescent="0.2">
      <c r="D5022" s="42" cm="1">
        <f t="array" aca="1" ref="D5022" ca="1">+price2</f>
        <v>0</v>
      </c>
    </row>
    <row r="5023" spans="4:4" x14ac:dyDescent="0.2">
      <c r="D5023" s="42" cm="1">
        <f t="array" aca="1" ref="D5023" ca="1">+price2</f>
        <v>0</v>
      </c>
    </row>
    <row r="5024" spans="4:4" x14ac:dyDescent="0.2">
      <c r="D5024" s="42" cm="1">
        <f t="array" aca="1" ref="D5024" ca="1">+price2</f>
        <v>0</v>
      </c>
    </row>
    <row r="5025" spans="4:4" x14ac:dyDescent="0.2">
      <c r="D5025" s="42" cm="1">
        <f t="array" aca="1" ref="D5025" ca="1">+price2</f>
        <v>0</v>
      </c>
    </row>
    <row r="5026" spans="4:4" x14ac:dyDescent="0.2">
      <c r="D5026" s="42" cm="1">
        <f t="array" aca="1" ref="D5026" ca="1">+price2</f>
        <v>0</v>
      </c>
    </row>
    <row r="5027" spans="4:4" x14ac:dyDescent="0.2">
      <c r="D5027" s="42" cm="1">
        <f t="array" aca="1" ref="D5027" ca="1">+price2</f>
        <v>0</v>
      </c>
    </row>
    <row r="5028" spans="4:4" x14ac:dyDescent="0.2">
      <c r="D5028" s="42" cm="1">
        <f t="array" aca="1" ref="D5028" ca="1">+price2</f>
        <v>0</v>
      </c>
    </row>
    <row r="5029" spans="4:4" x14ac:dyDescent="0.2">
      <c r="D5029" s="42" cm="1">
        <f t="array" aca="1" ref="D5029" ca="1">+price2</f>
        <v>0</v>
      </c>
    </row>
    <row r="5030" spans="4:4" x14ac:dyDescent="0.2">
      <c r="D5030" s="42" cm="1">
        <f t="array" aca="1" ref="D5030" ca="1">+price2</f>
        <v>0</v>
      </c>
    </row>
    <row r="5031" spans="4:4" x14ac:dyDescent="0.2">
      <c r="D5031" s="42" cm="1">
        <f t="array" aca="1" ref="D5031" ca="1">+price2</f>
        <v>0</v>
      </c>
    </row>
    <row r="5032" spans="4:4" x14ac:dyDescent="0.2">
      <c r="D5032" s="42" cm="1">
        <f t="array" aca="1" ref="D5032" ca="1">+price2</f>
        <v>0</v>
      </c>
    </row>
    <row r="5033" spans="4:4" x14ac:dyDescent="0.2">
      <c r="D5033" s="42" cm="1">
        <f t="array" aca="1" ref="D5033" ca="1">+price2</f>
        <v>0</v>
      </c>
    </row>
    <row r="5034" spans="4:4" x14ac:dyDescent="0.2">
      <c r="D5034" s="42" cm="1">
        <f t="array" aca="1" ref="D5034" ca="1">+price2</f>
        <v>0</v>
      </c>
    </row>
    <row r="5035" spans="4:4" x14ac:dyDescent="0.2">
      <c r="D5035" s="42" cm="1">
        <f t="array" aca="1" ref="D5035" ca="1">+price2</f>
        <v>0</v>
      </c>
    </row>
    <row r="5036" spans="4:4" x14ac:dyDescent="0.2">
      <c r="D5036" s="42" cm="1">
        <f t="array" aca="1" ref="D5036" ca="1">+price2</f>
        <v>0</v>
      </c>
    </row>
    <row r="5037" spans="4:4" x14ac:dyDescent="0.2">
      <c r="D5037" s="42" cm="1">
        <f t="array" aca="1" ref="D5037" ca="1">+price2</f>
        <v>0</v>
      </c>
    </row>
    <row r="5038" spans="4:4" x14ac:dyDescent="0.2">
      <c r="D5038" s="42" cm="1">
        <f t="array" aca="1" ref="D5038" ca="1">+price2</f>
        <v>0</v>
      </c>
    </row>
    <row r="5039" spans="4:4" x14ac:dyDescent="0.2">
      <c r="D5039" s="42" cm="1">
        <f t="array" aca="1" ref="D5039" ca="1">+price2</f>
        <v>0</v>
      </c>
    </row>
    <row r="5040" spans="4:4" x14ac:dyDescent="0.2">
      <c r="D5040" s="42" cm="1">
        <f t="array" aca="1" ref="D5040" ca="1">+price2</f>
        <v>0</v>
      </c>
    </row>
    <row r="5041" spans="4:4" x14ac:dyDescent="0.2">
      <c r="D5041" s="42" cm="1">
        <f t="array" aca="1" ref="D5041" ca="1">+price2</f>
        <v>0</v>
      </c>
    </row>
    <row r="5042" spans="4:4" x14ac:dyDescent="0.2">
      <c r="D5042" s="42" cm="1">
        <f t="array" aca="1" ref="D5042" ca="1">+price2</f>
        <v>0</v>
      </c>
    </row>
    <row r="5043" spans="4:4" x14ac:dyDescent="0.2">
      <c r="D5043" s="42" cm="1">
        <f t="array" aca="1" ref="D5043" ca="1">+price2</f>
        <v>0</v>
      </c>
    </row>
    <row r="5044" spans="4:4" x14ac:dyDescent="0.2">
      <c r="D5044" s="42" cm="1">
        <f t="array" aca="1" ref="D5044" ca="1">+price2</f>
        <v>0</v>
      </c>
    </row>
    <row r="5045" spans="4:4" x14ac:dyDescent="0.2">
      <c r="D5045" s="42" cm="1">
        <f t="array" aca="1" ref="D5045" ca="1">+price2</f>
        <v>0</v>
      </c>
    </row>
    <row r="5046" spans="4:4" x14ac:dyDescent="0.2">
      <c r="D5046" s="42" cm="1">
        <f t="array" aca="1" ref="D5046" ca="1">+price2</f>
        <v>0</v>
      </c>
    </row>
    <row r="5047" spans="4:4" x14ac:dyDescent="0.2">
      <c r="D5047" s="42" cm="1">
        <f t="array" aca="1" ref="D5047" ca="1">+price2</f>
        <v>0</v>
      </c>
    </row>
    <row r="5048" spans="4:4" x14ac:dyDescent="0.2">
      <c r="D5048" s="42" cm="1">
        <f t="array" aca="1" ref="D5048" ca="1">+price2</f>
        <v>0</v>
      </c>
    </row>
    <row r="5049" spans="4:4" x14ac:dyDescent="0.2">
      <c r="D5049" s="42" cm="1">
        <f t="array" aca="1" ref="D5049" ca="1">+price2</f>
        <v>0</v>
      </c>
    </row>
    <row r="5050" spans="4:4" x14ac:dyDescent="0.2">
      <c r="D5050" s="42" cm="1">
        <f t="array" aca="1" ref="D5050" ca="1">+price2</f>
        <v>0</v>
      </c>
    </row>
    <row r="5051" spans="4:4" x14ac:dyDescent="0.2">
      <c r="D5051" s="42" cm="1">
        <f t="array" aca="1" ref="D5051" ca="1">+price2</f>
        <v>0</v>
      </c>
    </row>
    <row r="5052" spans="4:4" x14ac:dyDescent="0.2">
      <c r="D5052" s="42" cm="1">
        <f t="array" aca="1" ref="D5052" ca="1">+price2</f>
        <v>0</v>
      </c>
    </row>
    <row r="5053" spans="4:4" x14ac:dyDescent="0.2">
      <c r="D5053" s="42" cm="1">
        <f t="array" aca="1" ref="D5053" ca="1">+price2</f>
        <v>0</v>
      </c>
    </row>
    <row r="5054" spans="4:4" x14ac:dyDescent="0.2">
      <c r="D5054" s="42" cm="1">
        <f t="array" aca="1" ref="D5054" ca="1">+price2</f>
        <v>0</v>
      </c>
    </row>
    <row r="5055" spans="4:4" x14ac:dyDescent="0.2">
      <c r="D5055" s="42" cm="1">
        <f t="array" aca="1" ref="D5055" ca="1">+price2</f>
        <v>0</v>
      </c>
    </row>
    <row r="5056" spans="4:4" x14ac:dyDescent="0.2">
      <c r="D5056" s="42" cm="1">
        <f t="array" aca="1" ref="D5056" ca="1">+price2</f>
        <v>0</v>
      </c>
    </row>
    <row r="5057" spans="4:4" x14ac:dyDescent="0.2">
      <c r="D5057" s="42" cm="1">
        <f t="array" aca="1" ref="D5057" ca="1">+price2</f>
        <v>0</v>
      </c>
    </row>
    <row r="5058" spans="4:4" x14ac:dyDescent="0.2">
      <c r="D5058" s="42" cm="1">
        <f t="array" aca="1" ref="D5058" ca="1">+price2</f>
        <v>0</v>
      </c>
    </row>
    <row r="5059" spans="4:4" x14ac:dyDescent="0.2">
      <c r="D5059" s="42" cm="1">
        <f t="array" aca="1" ref="D5059" ca="1">+price2</f>
        <v>0</v>
      </c>
    </row>
    <row r="5060" spans="4:4" x14ac:dyDescent="0.2">
      <c r="D5060" s="42" cm="1">
        <f t="array" aca="1" ref="D5060" ca="1">+price2</f>
        <v>0</v>
      </c>
    </row>
    <row r="5061" spans="4:4" x14ac:dyDescent="0.2">
      <c r="D5061" s="42" cm="1">
        <f t="array" aca="1" ref="D5061" ca="1">+price2</f>
        <v>0</v>
      </c>
    </row>
    <row r="5062" spans="4:4" x14ac:dyDescent="0.2">
      <c r="D5062" s="42" cm="1">
        <f t="array" aca="1" ref="D5062" ca="1">+price2</f>
        <v>0</v>
      </c>
    </row>
    <row r="5063" spans="4:4" x14ac:dyDescent="0.2">
      <c r="D5063" s="42" cm="1">
        <f t="array" aca="1" ref="D5063" ca="1">+price2</f>
        <v>0</v>
      </c>
    </row>
    <row r="5064" spans="4:4" x14ac:dyDescent="0.2">
      <c r="D5064" s="42" cm="1">
        <f t="array" aca="1" ref="D5064" ca="1">+price2</f>
        <v>0</v>
      </c>
    </row>
    <row r="5065" spans="4:4" x14ac:dyDescent="0.2">
      <c r="D5065" s="42" cm="1">
        <f t="array" aca="1" ref="D5065" ca="1">+price2</f>
        <v>0</v>
      </c>
    </row>
    <row r="5066" spans="4:4" x14ac:dyDescent="0.2">
      <c r="D5066" s="42" cm="1">
        <f t="array" aca="1" ref="D5066" ca="1">+price2</f>
        <v>0</v>
      </c>
    </row>
    <row r="5067" spans="4:4" x14ac:dyDescent="0.2">
      <c r="D5067" s="42" cm="1">
        <f t="array" aca="1" ref="D5067" ca="1">+price2</f>
        <v>0</v>
      </c>
    </row>
    <row r="5068" spans="4:4" x14ac:dyDescent="0.2">
      <c r="D5068" s="42" cm="1">
        <f t="array" aca="1" ref="D5068" ca="1">+price2</f>
        <v>0</v>
      </c>
    </row>
    <row r="5069" spans="4:4" x14ac:dyDescent="0.2">
      <c r="D5069" s="42" cm="1">
        <f t="array" aca="1" ref="D5069" ca="1">+price2</f>
        <v>0</v>
      </c>
    </row>
    <row r="5070" spans="4:4" x14ac:dyDescent="0.2">
      <c r="D5070" s="42" cm="1">
        <f t="array" aca="1" ref="D5070" ca="1">+price2</f>
        <v>0</v>
      </c>
    </row>
    <row r="5071" spans="4:4" x14ac:dyDescent="0.2">
      <c r="D5071" s="42" cm="1">
        <f t="array" aca="1" ref="D5071" ca="1">+price2</f>
        <v>0</v>
      </c>
    </row>
    <row r="5072" spans="4:4" x14ac:dyDescent="0.2">
      <c r="D5072" s="42" cm="1">
        <f t="array" aca="1" ref="D5072" ca="1">+price2</f>
        <v>0</v>
      </c>
    </row>
    <row r="5073" spans="4:4" x14ac:dyDescent="0.2">
      <c r="D5073" s="42" cm="1">
        <f t="array" aca="1" ref="D5073" ca="1">+price2</f>
        <v>0</v>
      </c>
    </row>
    <row r="5074" spans="4:4" x14ac:dyDescent="0.2">
      <c r="D5074" s="42" cm="1">
        <f t="array" aca="1" ref="D5074" ca="1">+price2</f>
        <v>0</v>
      </c>
    </row>
    <row r="5075" spans="4:4" x14ac:dyDescent="0.2">
      <c r="D5075" s="42" cm="1">
        <f t="array" aca="1" ref="D5075" ca="1">+price2</f>
        <v>0</v>
      </c>
    </row>
    <row r="5076" spans="4:4" x14ac:dyDescent="0.2">
      <c r="D5076" s="42" cm="1">
        <f t="array" aca="1" ref="D5076" ca="1">+price2</f>
        <v>0</v>
      </c>
    </row>
    <row r="5077" spans="4:4" x14ac:dyDescent="0.2">
      <c r="D5077" s="42" cm="1">
        <f t="array" aca="1" ref="D5077" ca="1">+price2</f>
        <v>0</v>
      </c>
    </row>
    <row r="5078" spans="4:4" x14ac:dyDescent="0.2">
      <c r="D5078" s="42" cm="1">
        <f t="array" aca="1" ref="D5078" ca="1">+price2</f>
        <v>0</v>
      </c>
    </row>
    <row r="5079" spans="4:4" x14ac:dyDescent="0.2">
      <c r="D5079" s="42" cm="1">
        <f t="array" aca="1" ref="D5079" ca="1">+price2</f>
        <v>0</v>
      </c>
    </row>
    <row r="5080" spans="4:4" x14ac:dyDescent="0.2">
      <c r="D5080" s="42" cm="1">
        <f t="array" aca="1" ref="D5080" ca="1">+price2</f>
        <v>0</v>
      </c>
    </row>
    <row r="5081" spans="4:4" x14ac:dyDescent="0.2">
      <c r="D5081" s="42" cm="1">
        <f t="array" aca="1" ref="D5081" ca="1">+price2</f>
        <v>0</v>
      </c>
    </row>
    <row r="5082" spans="4:4" x14ac:dyDescent="0.2">
      <c r="D5082" s="42" cm="1">
        <f t="array" aca="1" ref="D5082" ca="1">+price2</f>
        <v>0</v>
      </c>
    </row>
    <row r="5083" spans="4:4" x14ac:dyDescent="0.2">
      <c r="D5083" s="42" cm="1">
        <f t="array" aca="1" ref="D5083" ca="1">+price2</f>
        <v>0</v>
      </c>
    </row>
    <row r="5084" spans="4:4" x14ac:dyDescent="0.2">
      <c r="D5084" s="42" cm="1">
        <f t="array" aca="1" ref="D5084" ca="1">+price2</f>
        <v>0</v>
      </c>
    </row>
    <row r="5085" spans="4:4" x14ac:dyDescent="0.2">
      <c r="D5085" s="42" cm="1">
        <f t="array" aca="1" ref="D5085" ca="1">+price2</f>
        <v>0</v>
      </c>
    </row>
    <row r="5086" spans="4:4" x14ac:dyDescent="0.2">
      <c r="D5086" s="42" cm="1">
        <f t="array" aca="1" ref="D5086" ca="1">+price2</f>
        <v>0</v>
      </c>
    </row>
    <row r="5087" spans="4:4" x14ac:dyDescent="0.2">
      <c r="D5087" s="42" cm="1">
        <f t="array" aca="1" ref="D5087" ca="1">+price2</f>
        <v>0</v>
      </c>
    </row>
    <row r="5088" spans="4:4" x14ac:dyDescent="0.2">
      <c r="D5088" s="42" cm="1">
        <f t="array" aca="1" ref="D5088" ca="1">+price2</f>
        <v>0</v>
      </c>
    </row>
    <row r="5089" spans="4:4" x14ac:dyDescent="0.2">
      <c r="D5089" s="42" cm="1">
        <f t="array" aca="1" ref="D5089" ca="1">+price2</f>
        <v>0</v>
      </c>
    </row>
    <row r="5090" spans="4:4" x14ac:dyDescent="0.2">
      <c r="D5090" s="42" cm="1">
        <f t="array" aca="1" ref="D5090" ca="1">+price2</f>
        <v>0</v>
      </c>
    </row>
    <row r="5091" spans="4:4" x14ac:dyDescent="0.2">
      <c r="D5091" s="42" cm="1">
        <f t="array" aca="1" ref="D5091" ca="1">+price2</f>
        <v>0</v>
      </c>
    </row>
    <row r="5092" spans="4:4" x14ac:dyDescent="0.2">
      <c r="D5092" s="42" cm="1">
        <f t="array" aca="1" ref="D5092" ca="1">+price2</f>
        <v>0</v>
      </c>
    </row>
    <row r="5093" spans="4:4" x14ac:dyDescent="0.2">
      <c r="D5093" s="42" cm="1">
        <f t="array" aca="1" ref="D5093" ca="1">+price2</f>
        <v>0</v>
      </c>
    </row>
    <row r="5094" spans="4:4" x14ac:dyDescent="0.2">
      <c r="D5094" s="42" cm="1">
        <f t="array" aca="1" ref="D5094" ca="1">+price2</f>
        <v>0</v>
      </c>
    </row>
    <row r="5095" spans="4:4" x14ac:dyDescent="0.2">
      <c r="D5095" s="42" cm="1">
        <f t="array" aca="1" ref="D5095" ca="1">+price2</f>
        <v>0</v>
      </c>
    </row>
    <row r="5096" spans="4:4" x14ac:dyDescent="0.2">
      <c r="D5096" s="42" cm="1">
        <f t="array" aca="1" ref="D5096" ca="1">+price2</f>
        <v>0</v>
      </c>
    </row>
    <row r="5097" spans="4:4" x14ac:dyDescent="0.2">
      <c r="D5097" s="42" cm="1">
        <f t="array" aca="1" ref="D5097" ca="1">+price2</f>
        <v>0</v>
      </c>
    </row>
    <row r="5098" spans="4:4" x14ac:dyDescent="0.2">
      <c r="D5098" s="42" cm="1">
        <f t="array" aca="1" ref="D5098" ca="1">+price2</f>
        <v>0</v>
      </c>
    </row>
    <row r="5099" spans="4:4" x14ac:dyDescent="0.2">
      <c r="D5099" s="42" cm="1">
        <f t="array" aca="1" ref="D5099" ca="1">+price2</f>
        <v>0</v>
      </c>
    </row>
    <row r="5100" spans="4:4" x14ac:dyDescent="0.2">
      <c r="D5100" s="42" cm="1">
        <f t="array" aca="1" ref="D5100" ca="1">+price2</f>
        <v>0</v>
      </c>
    </row>
    <row r="5101" spans="4:4" x14ac:dyDescent="0.2">
      <c r="D5101" s="42" cm="1">
        <f t="array" aca="1" ref="D5101" ca="1">+price2</f>
        <v>0</v>
      </c>
    </row>
    <row r="5102" spans="4:4" x14ac:dyDescent="0.2">
      <c r="D5102" s="42" cm="1">
        <f t="array" aca="1" ref="D5102" ca="1">+price2</f>
        <v>0</v>
      </c>
    </row>
    <row r="5103" spans="4:4" x14ac:dyDescent="0.2">
      <c r="D5103" s="42" cm="1">
        <f t="array" aca="1" ref="D5103" ca="1">+price2</f>
        <v>0</v>
      </c>
    </row>
    <row r="5104" spans="4:4" x14ac:dyDescent="0.2">
      <c r="D5104" s="42" cm="1">
        <f t="array" aca="1" ref="D5104" ca="1">+price2</f>
        <v>0</v>
      </c>
    </row>
    <row r="5105" spans="4:4" x14ac:dyDescent="0.2">
      <c r="D5105" s="42" cm="1">
        <f t="array" aca="1" ref="D5105" ca="1">+price2</f>
        <v>0</v>
      </c>
    </row>
    <row r="5106" spans="4:4" x14ac:dyDescent="0.2">
      <c r="D5106" s="42" cm="1">
        <f t="array" aca="1" ref="D5106" ca="1">+price2</f>
        <v>0</v>
      </c>
    </row>
    <row r="5107" spans="4:4" x14ac:dyDescent="0.2">
      <c r="D5107" s="42" cm="1">
        <f t="array" aca="1" ref="D5107" ca="1">+price2</f>
        <v>0</v>
      </c>
    </row>
    <row r="5108" spans="4:4" x14ac:dyDescent="0.2">
      <c r="D5108" s="42" cm="1">
        <f t="array" aca="1" ref="D5108" ca="1">+price2</f>
        <v>0</v>
      </c>
    </row>
    <row r="5109" spans="4:4" x14ac:dyDescent="0.2">
      <c r="D5109" s="42" cm="1">
        <f t="array" aca="1" ref="D5109" ca="1">+price2</f>
        <v>0</v>
      </c>
    </row>
    <row r="5110" spans="4:4" x14ac:dyDescent="0.2">
      <c r="D5110" s="42" cm="1">
        <f t="array" aca="1" ref="D5110" ca="1">+price2</f>
        <v>0</v>
      </c>
    </row>
    <row r="5111" spans="4:4" x14ac:dyDescent="0.2">
      <c r="D5111" s="42" cm="1">
        <f t="array" aca="1" ref="D5111" ca="1">+price2</f>
        <v>0</v>
      </c>
    </row>
    <row r="5112" spans="4:4" x14ac:dyDescent="0.2">
      <c r="D5112" s="42" cm="1">
        <f t="array" aca="1" ref="D5112" ca="1">+price2</f>
        <v>0</v>
      </c>
    </row>
    <row r="5113" spans="4:4" x14ac:dyDescent="0.2">
      <c r="D5113" s="42" cm="1">
        <f t="array" aca="1" ref="D5113" ca="1">+price2</f>
        <v>0</v>
      </c>
    </row>
    <row r="5114" spans="4:4" x14ac:dyDescent="0.2">
      <c r="D5114" s="42" cm="1">
        <f t="array" aca="1" ref="D5114" ca="1">+price2</f>
        <v>0</v>
      </c>
    </row>
    <row r="5115" spans="4:4" x14ac:dyDescent="0.2">
      <c r="D5115" s="42" cm="1">
        <f t="array" aca="1" ref="D5115" ca="1">+price2</f>
        <v>0</v>
      </c>
    </row>
    <row r="5116" spans="4:4" x14ac:dyDescent="0.2">
      <c r="D5116" s="42" cm="1">
        <f t="array" aca="1" ref="D5116" ca="1">+price2</f>
        <v>0</v>
      </c>
    </row>
    <row r="5117" spans="4:4" x14ac:dyDescent="0.2">
      <c r="D5117" s="42" cm="1">
        <f t="array" aca="1" ref="D5117" ca="1">+price2</f>
        <v>0</v>
      </c>
    </row>
    <row r="5118" spans="4:4" x14ac:dyDescent="0.2">
      <c r="D5118" s="42" cm="1">
        <f t="array" aca="1" ref="D5118" ca="1">+price2</f>
        <v>0</v>
      </c>
    </row>
    <row r="5119" spans="4:4" x14ac:dyDescent="0.2">
      <c r="D5119" s="42" cm="1">
        <f t="array" aca="1" ref="D5119" ca="1">+price2</f>
        <v>0</v>
      </c>
    </row>
    <row r="5120" spans="4:4" x14ac:dyDescent="0.2">
      <c r="D5120" s="42" cm="1">
        <f t="array" aca="1" ref="D5120" ca="1">+price2</f>
        <v>0</v>
      </c>
    </row>
    <row r="5121" spans="4:4" x14ac:dyDescent="0.2">
      <c r="D5121" s="42" cm="1">
        <f t="array" aca="1" ref="D5121" ca="1">+price2</f>
        <v>0</v>
      </c>
    </row>
    <row r="5122" spans="4:4" x14ac:dyDescent="0.2">
      <c r="D5122" s="42" cm="1">
        <f t="array" aca="1" ref="D5122" ca="1">+price2</f>
        <v>0</v>
      </c>
    </row>
    <row r="5123" spans="4:4" x14ac:dyDescent="0.2">
      <c r="D5123" s="42" cm="1">
        <f t="array" aca="1" ref="D5123" ca="1">+price2</f>
        <v>0</v>
      </c>
    </row>
    <row r="5124" spans="4:4" x14ac:dyDescent="0.2">
      <c r="D5124" s="42" cm="1">
        <f t="array" aca="1" ref="D5124" ca="1">+price2</f>
        <v>0</v>
      </c>
    </row>
    <row r="5125" spans="4:4" x14ac:dyDescent="0.2">
      <c r="D5125" s="42" cm="1">
        <f t="array" aca="1" ref="D5125" ca="1">+price2</f>
        <v>0</v>
      </c>
    </row>
    <row r="5126" spans="4:4" x14ac:dyDescent="0.2">
      <c r="D5126" s="42" cm="1">
        <f t="array" aca="1" ref="D5126" ca="1">+price2</f>
        <v>0</v>
      </c>
    </row>
    <row r="5127" spans="4:4" x14ac:dyDescent="0.2">
      <c r="D5127" s="42" cm="1">
        <f t="array" aca="1" ref="D5127" ca="1">+price2</f>
        <v>0</v>
      </c>
    </row>
    <row r="5128" spans="4:4" x14ac:dyDescent="0.2">
      <c r="D5128" s="42" cm="1">
        <f t="array" aca="1" ref="D5128" ca="1">+price2</f>
        <v>0</v>
      </c>
    </row>
    <row r="5129" spans="4:4" x14ac:dyDescent="0.2">
      <c r="D5129" s="42" cm="1">
        <f t="array" aca="1" ref="D5129" ca="1">+price2</f>
        <v>0</v>
      </c>
    </row>
    <row r="5130" spans="4:4" x14ac:dyDescent="0.2">
      <c r="D5130" s="42" cm="1">
        <f t="array" aca="1" ref="D5130" ca="1">+price2</f>
        <v>0</v>
      </c>
    </row>
    <row r="5131" spans="4:4" x14ac:dyDescent="0.2">
      <c r="D5131" s="42" cm="1">
        <f t="array" aca="1" ref="D5131" ca="1">+price2</f>
        <v>0</v>
      </c>
    </row>
    <row r="5132" spans="4:4" x14ac:dyDescent="0.2">
      <c r="D5132" s="42" cm="1">
        <f t="array" aca="1" ref="D5132" ca="1">+price2</f>
        <v>0</v>
      </c>
    </row>
    <row r="5133" spans="4:4" x14ac:dyDescent="0.2">
      <c r="D5133" s="42" cm="1">
        <f t="array" aca="1" ref="D5133" ca="1">+price2</f>
        <v>0</v>
      </c>
    </row>
    <row r="5134" spans="4:4" x14ac:dyDescent="0.2">
      <c r="D5134" s="42" cm="1">
        <f t="array" aca="1" ref="D5134" ca="1">+price2</f>
        <v>0</v>
      </c>
    </row>
    <row r="5135" spans="4:4" x14ac:dyDescent="0.2">
      <c r="D5135" s="42" cm="1">
        <f t="array" aca="1" ref="D5135" ca="1">+price2</f>
        <v>0</v>
      </c>
    </row>
    <row r="5136" spans="4:4" x14ac:dyDescent="0.2">
      <c r="D5136" s="42" cm="1">
        <f t="array" aca="1" ref="D5136" ca="1">+price2</f>
        <v>0</v>
      </c>
    </row>
    <row r="5137" spans="4:4" x14ac:dyDescent="0.2">
      <c r="D5137" s="42" cm="1">
        <f t="array" aca="1" ref="D5137" ca="1">+price2</f>
        <v>0</v>
      </c>
    </row>
    <row r="5138" spans="4:4" x14ac:dyDescent="0.2">
      <c r="D5138" s="42" cm="1">
        <f t="array" aca="1" ref="D5138" ca="1">+price2</f>
        <v>0</v>
      </c>
    </row>
    <row r="5139" spans="4:4" x14ac:dyDescent="0.2">
      <c r="D5139" s="42" cm="1">
        <f t="array" aca="1" ref="D5139" ca="1">+price2</f>
        <v>0</v>
      </c>
    </row>
    <row r="5140" spans="4:4" x14ac:dyDescent="0.2">
      <c r="D5140" s="42" cm="1">
        <f t="array" aca="1" ref="D5140" ca="1">+price2</f>
        <v>0</v>
      </c>
    </row>
    <row r="5141" spans="4:4" x14ac:dyDescent="0.2">
      <c r="D5141" s="42" cm="1">
        <f t="array" aca="1" ref="D5141" ca="1">+price2</f>
        <v>0</v>
      </c>
    </row>
    <row r="5142" spans="4:4" x14ac:dyDescent="0.2">
      <c r="D5142" s="42" cm="1">
        <f t="array" aca="1" ref="D5142" ca="1">+price2</f>
        <v>0</v>
      </c>
    </row>
    <row r="5143" spans="4:4" x14ac:dyDescent="0.2">
      <c r="D5143" s="42" cm="1">
        <f t="array" aca="1" ref="D5143" ca="1">+price2</f>
        <v>0</v>
      </c>
    </row>
    <row r="5144" spans="4:4" x14ac:dyDescent="0.2">
      <c r="D5144" s="42" cm="1">
        <f t="array" aca="1" ref="D5144" ca="1">+price2</f>
        <v>0</v>
      </c>
    </row>
    <row r="5145" spans="4:4" x14ac:dyDescent="0.2">
      <c r="D5145" s="42" cm="1">
        <f t="array" aca="1" ref="D5145" ca="1">+price2</f>
        <v>0</v>
      </c>
    </row>
    <row r="5146" spans="4:4" x14ac:dyDescent="0.2">
      <c r="D5146" s="42" cm="1">
        <f t="array" aca="1" ref="D5146" ca="1">+price2</f>
        <v>0</v>
      </c>
    </row>
    <row r="5147" spans="4:4" x14ac:dyDescent="0.2">
      <c r="D5147" s="42" cm="1">
        <f t="array" aca="1" ref="D5147" ca="1">+price2</f>
        <v>0</v>
      </c>
    </row>
    <row r="5148" spans="4:4" x14ac:dyDescent="0.2">
      <c r="D5148" s="42" cm="1">
        <f t="array" aca="1" ref="D5148" ca="1">+price2</f>
        <v>0</v>
      </c>
    </row>
    <row r="5149" spans="4:4" x14ac:dyDescent="0.2">
      <c r="D5149" s="42" cm="1">
        <f t="array" aca="1" ref="D5149" ca="1">+price2</f>
        <v>0</v>
      </c>
    </row>
    <row r="5150" spans="4:4" x14ac:dyDescent="0.2">
      <c r="D5150" s="42" cm="1">
        <f t="array" aca="1" ref="D5150" ca="1">+price2</f>
        <v>0</v>
      </c>
    </row>
    <row r="5151" spans="4:4" x14ac:dyDescent="0.2">
      <c r="D5151" s="42" cm="1">
        <f t="array" aca="1" ref="D5151" ca="1">+price2</f>
        <v>0</v>
      </c>
    </row>
    <row r="5152" spans="4:4" x14ac:dyDescent="0.2">
      <c r="D5152" s="42" cm="1">
        <f t="array" aca="1" ref="D5152" ca="1">+price2</f>
        <v>0</v>
      </c>
    </row>
    <row r="5153" spans="4:4" x14ac:dyDescent="0.2">
      <c r="D5153" s="42" cm="1">
        <f t="array" aca="1" ref="D5153" ca="1">+price2</f>
        <v>0</v>
      </c>
    </row>
    <row r="5154" spans="4:4" x14ac:dyDescent="0.2">
      <c r="D5154" s="42" cm="1">
        <f t="array" aca="1" ref="D5154" ca="1">+price2</f>
        <v>0</v>
      </c>
    </row>
    <row r="5155" spans="4:4" x14ac:dyDescent="0.2">
      <c r="D5155" s="42" cm="1">
        <f t="array" aca="1" ref="D5155" ca="1">+price2</f>
        <v>0</v>
      </c>
    </row>
    <row r="5156" spans="4:4" x14ac:dyDescent="0.2">
      <c r="D5156" s="42" cm="1">
        <f t="array" aca="1" ref="D5156" ca="1">+price2</f>
        <v>0</v>
      </c>
    </row>
    <row r="5157" spans="4:4" x14ac:dyDescent="0.2">
      <c r="D5157" s="42" cm="1">
        <f t="array" aca="1" ref="D5157" ca="1">+price2</f>
        <v>0</v>
      </c>
    </row>
    <row r="5158" spans="4:4" x14ac:dyDescent="0.2">
      <c r="D5158" s="42" cm="1">
        <f t="array" aca="1" ref="D5158" ca="1">+price2</f>
        <v>0</v>
      </c>
    </row>
    <row r="5159" spans="4:4" x14ac:dyDescent="0.2">
      <c r="D5159" s="42" cm="1">
        <f t="array" aca="1" ref="D5159" ca="1">+price2</f>
        <v>0</v>
      </c>
    </row>
    <row r="5160" spans="4:4" x14ac:dyDescent="0.2">
      <c r="D5160" s="42" cm="1">
        <f t="array" aca="1" ref="D5160" ca="1">+price2</f>
        <v>0</v>
      </c>
    </row>
    <row r="5161" spans="4:4" x14ac:dyDescent="0.2">
      <c r="D5161" s="42" cm="1">
        <f t="array" aca="1" ref="D5161" ca="1">+price2</f>
        <v>0</v>
      </c>
    </row>
    <row r="5162" spans="4:4" x14ac:dyDescent="0.2">
      <c r="D5162" s="42" cm="1">
        <f t="array" aca="1" ref="D5162" ca="1">+price2</f>
        <v>0</v>
      </c>
    </row>
    <row r="5163" spans="4:4" x14ac:dyDescent="0.2">
      <c r="D5163" s="42" cm="1">
        <f t="array" aca="1" ref="D5163" ca="1">+price2</f>
        <v>0</v>
      </c>
    </row>
    <row r="5164" spans="4:4" x14ac:dyDescent="0.2">
      <c r="D5164" s="42" cm="1">
        <f t="array" aca="1" ref="D5164" ca="1">+price2</f>
        <v>0</v>
      </c>
    </row>
    <row r="5165" spans="4:4" x14ac:dyDescent="0.2">
      <c r="D5165" s="42" cm="1">
        <f t="array" aca="1" ref="D5165" ca="1">+price2</f>
        <v>0</v>
      </c>
    </row>
    <row r="5166" spans="4:4" x14ac:dyDescent="0.2">
      <c r="D5166" s="42" cm="1">
        <f t="array" aca="1" ref="D5166" ca="1">+price2</f>
        <v>0</v>
      </c>
    </row>
    <row r="5167" spans="4:4" x14ac:dyDescent="0.2">
      <c r="D5167" s="42" cm="1">
        <f t="array" aca="1" ref="D5167" ca="1">+price2</f>
        <v>0</v>
      </c>
    </row>
    <row r="5168" spans="4:4" x14ac:dyDescent="0.2">
      <c r="D5168" s="42" cm="1">
        <f t="array" aca="1" ref="D5168" ca="1">+price2</f>
        <v>0</v>
      </c>
    </row>
    <row r="5169" spans="4:4" x14ac:dyDescent="0.2">
      <c r="D5169" s="42" cm="1">
        <f t="array" aca="1" ref="D5169" ca="1">+price2</f>
        <v>0</v>
      </c>
    </row>
    <row r="5170" spans="4:4" x14ac:dyDescent="0.2">
      <c r="D5170" s="42" cm="1">
        <f t="array" aca="1" ref="D5170" ca="1">+price2</f>
        <v>0</v>
      </c>
    </row>
    <row r="5171" spans="4:4" x14ac:dyDescent="0.2">
      <c r="D5171" s="42" cm="1">
        <f t="array" aca="1" ref="D5171" ca="1">+price2</f>
        <v>0</v>
      </c>
    </row>
    <row r="5172" spans="4:4" x14ac:dyDescent="0.2">
      <c r="D5172" s="42" cm="1">
        <f t="array" aca="1" ref="D5172" ca="1">+price2</f>
        <v>0</v>
      </c>
    </row>
    <row r="5173" spans="4:4" x14ac:dyDescent="0.2">
      <c r="D5173" s="42" cm="1">
        <f t="array" aca="1" ref="D5173" ca="1">+price2</f>
        <v>0</v>
      </c>
    </row>
    <row r="5174" spans="4:4" x14ac:dyDescent="0.2">
      <c r="D5174" s="42" cm="1">
        <f t="array" aca="1" ref="D5174" ca="1">+price2</f>
        <v>0</v>
      </c>
    </row>
    <row r="5175" spans="4:4" x14ac:dyDescent="0.2">
      <c r="D5175" s="42" cm="1">
        <f t="array" aca="1" ref="D5175" ca="1">+price2</f>
        <v>0</v>
      </c>
    </row>
    <row r="5176" spans="4:4" x14ac:dyDescent="0.2">
      <c r="D5176" s="42" cm="1">
        <f t="array" aca="1" ref="D5176" ca="1">+price2</f>
        <v>0</v>
      </c>
    </row>
    <row r="5177" spans="4:4" x14ac:dyDescent="0.2">
      <c r="D5177" s="42" cm="1">
        <f t="array" aca="1" ref="D5177" ca="1">+price2</f>
        <v>0</v>
      </c>
    </row>
    <row r="5178" spans="4:4" x14ac:dyDescent="0.2">
      <c r="D5178" s="42" cm="1">
        <f t="array" aca="1" ref="D5178" ca="1">+price2</f>
        <v>0</v>
      </c>
    </row>
    <row r="5179" spans="4:4" x14ac:dyDescent="0.2">
      <c r="D5179" s="42" cm="1">
        <f t="array" aca="1" ref="D5179" ca="1">+price2</f>
        <v>0</v>
      </c>
    </row>
    <row r="5180" spans="4:4" x14ac:dyDescent="0.2">
      <c r="D5180" s="42" cm="1">
        <f t="array" aca="1" ref="D5180" ca="1">+price2</f>
        <v>0</v>
      </c>
    </row>
    <row r="5181" spans="4:4" x14ac:dyDescent="0.2">
      <c r="D5181" s="42" cm="1">
        <f t="array" aca="1" ref="D5181" ca="1">+price2</f>
        <v>0</v>
      </c>
    </row>
    <row r="5182" spans="4:4" x14ac:dyDescent="0.2">
      <c r="D5182" s="42" cm="1">
        <f t="array" aca="1" ref="D5182" ca="1">+price2</f>
        <v>0</v>
      </c>
    </row>
    <row r="5183" spans="4:4" x14ac:dyDescent="0.2">
      <c r="D5183" s="42" cm="1">
        <f t="array" aca="1" ref="D5183" ca="1">+price2</f>
        <v>0</v>
      </c>
    </row>
    <row r="5184" spans="4:4" x14ac:dyDescent="0.2">
      <c r="D5184" s="42" cm="1">
        <f t="array" aca="1" ref="D5184" ca="1">+price2</f>
        <v>0</v>
      </c>
    </row>
    <row r="5185" spans="4:4" x14ac:dyDescent="0.2">
      <c r="D5185" s="42" cm="1">
        <f t="array" aca="1" ref="D5185" ca="1">+price2</f>
        <v>0</v>
      </c>
    </row>
    <row r="5186" spans="4:4" x14ac:dyDescent="0.2">
      <c r="D5186" s="42" cm="1">
        <f t="array" aca="1" ref="D5186" ca="1">+price2</f>
        <v>0</v>
      </c>
    </row>
    <row r="5187" spans="4:4" x14ac:dyDescent="0.2">
      <c r="D5187" s="42" cm="1">
        <f t="array" aca="1" ref="D5187" ca="1">+price2</f>
        <v>0</v>
      </c>
    </row>
    <row r="5188" spans="4:4" x14ac:dyDescent="0.2">
      <c r="D5188" s="42" cm="1">
        <f t="array" aca="1" ref="D5188" ca="1">+price2</f>
        <v>0</v>
      </c>
    </row>
    <row r="5189" spans="4:4" x14ac:dyDescent="0.2">
      <c r="D5189" s="42" cm="1">
        <f t="array" aca="1" ref="D5189" ca="1">+price2</f>
        <v>0</v>
      </c>
    </row>
    <row r="5190" spans="4:4" x14ac:dyDescent="0.2">
      <c r="D5190" s="42" cm="1">
        <f t="array" aca="1" ref="D5190" ca="1">+price2</f>
        <v>0</v>
      </c>
    </row>
    <row r="5191" spans="4:4" x14ac:dyDescent="0.2">
      <c r="D5191" s="42" cm="1">
        <f t="array" aca="1" ref="D5191" ca="1">+price2</f>
        <v>0</v>
      </c>
    </row>
    <row r="5192" spans="4:4" x14ac:dyDescent="0.2">
      <c r="D5192" s="42" cm="1">
        <f t="array" aca="1" ref="D5192" ca="1">+price2</f>
        <v>0</v>
      </c>
    </row>
    <row r="5193" spans="4:4" x14ac:dyDescent="0.2">
      <c r="D5193" s="42" cm="1">
        <f t="array" aca="1" ref="D5193" ca="1">+price2</f>
        <v>0</v>
      </c>
    </row>
    <row r="5194" spans="4:4" x14ac:dyDescent="0.2">
      <c r="D5194" s="42" cm="1">
        <f t="array" aca="1" ref="D5194" ca="1">+price2</f>
        <v>0</v>
      </c>
    </row>
    <row r="5195" spans="4:4" x14ac:dyDescent="0.2">
      <c r="D5195" s="42" cm="1">
        <f t="array" aca="1" ref="D5195" ca="1">+price2</f>
        <v>0</v>
      </c>
    </row>
    <row r="5196" spans="4:4" x14ac:dyDescent="0.2">
      <c r="D5196" s="42" cm="1">
        <f t="array" aca="1" ref="D5196" ca="1">+price2</f>
        <v>0</v>
      </c>
    </row>
    <row r="5197" spans="4:4" x14ac:dyDescent="0.2">
      <c r="D5197" s="42" cm="1">
        <f t="array" aca="1" ref="D5197" ca="1">+price2</f>
        <v>0</v>
      </c>
    </row>
    <row r="5198" spans="4:4" x14ac:dyDescent="0.2">
      <c r="D5198" s="42" cm="1">
        <f t="array" aca="1" ref="D5198" ca="1">+price2</f>
        <v>0</v>
      </c>
    </row>
    <row r="5199" spans="4:4" x14ac:dyDescent="0.2">
      <c r="D5199" s="42" cm="1">
        <f t="array" aca="1" ref="D5199" ca="1">+price2</f>
        <v>0</v>
      </c>
    </row>
    <row r="5200" spans="4:4" x14ac:dyDescent="0.2">
      <c r="D5200" s="42" cm="1">
        <f t="array" aca="1" ref="D5200" ca="1">+price2</f>
        <v>0</v>
      </c>
    </row>
    <row r="5201" spans="4:4" x14ac:dyDescent="0.2">
      <c r="D5201" s="42" cm="1">
        <f t="array" aca="1" ref="D5201" ca="1">+price2</f>
        <v>0</v>
      </c>
    </row>
    <row r="5202" spans="4:4" x14ac:dyDescent="0.2">
      <c r="D5202" s="42" cm="1">
        <f t="array" aca="1" ref="D5202" ca="1">+price2</f>
        <v>0</v>
      </c>
    </row>
    <row r="5203" spans="4:4" x14ac:dyDescent="0.2">
      <c r="D5203" s="42" cm="1">
        <f t="array" aca="1" ref="D5203" ca="1">+price2</f>
        <v>0</v>
      </c>
    </row>
    <row r="5204" spans="4:4" x14ac:dyDescent="0.2">
      <c r="D5204" s="42" cm="1">
        <f t="array" aca="1" ref="D5204" ca="1">+price2</f>
        <v>0</v>
      </c>
    </row>
    <row r="5205" spans="4:4" x14ac:dyDescent="0.2">
      <c r="D5205" s="42" cm="1">
        <f t="array" aca="1" ref="D5205" ca="1">+price2</f>
        <v>0</v>
      </c>
    </row>
    <row r="5206" spans="4:4" x14ac:dyDescent="0.2">
      <c r="D5206" s="42" cm="1">
        <f t="array" aca="1" ref="D5206" ca="1">+price2</f>
        <v>0</v>
      </c>
    </row>
    <row r="5207" spans="4:4" x14ac:dyDescent="0.2">
      <c r="D5207" s="42" cm="1">
        <f t="array" aca="1" ref="D5207" ca="1">+price2</f>
        <v>0</v>
      </c>
    </row>
    <row r="5208" spans="4:4" x14ac:dyDescent="0.2">
      <c r="D5208" s="42" cm="1">
        <f t="array" aca="1" ref="D5208" ca="1">+price2</f>
        <v>0</v>
      </c>
    </row>
    <row r="5209" spans="4:4" x14ac:dyDescent="0.2">
      <c r="D5209" s="42" cm="1">
        <f t="array" aca="1" ref="D5209" ca="1">+price2</f>
        <v>0</v>
      </c>
    </row>
    <row r="5210" spans="4:4" x14ac:dyDescent="0.2">
      <c r="D5210" s="42" cm="1">
        <f t="array" aca="1" ref="D5210" ca="1">+price2</f>
        <v>0</v>
      </c>
    </row>
    <row r="5211" spans="4:4" x14ac:dyDescent="0.2">
      <c r="D5211" s="42" cm="1">
        <f t="array" aca="1" ref="D5211" ca="1">+price2</f>
        <v>0</v>
      </c>
    </row>
    <row r="5212" spans="4:4" x14ac:dyDescent="0.2">
      <c r="D5212" s="42" cm="1">
        <f t="array" aca="1" ref="D5212" ca="1">+price2</f>
        <v>0</v>
      </c>
    </row>
    <row r="5213" spans="4:4" x14ac:dyDescent="0.2">
      <c r="D5213" s="42" cm="1">
        <f t="array" aca="1" ref="D5213" ca="1">+price2</f>
        <v>0</v>
      </c>
    </row>
    <row r="5214" spans="4:4" x14ac:dyDescent="0.2">
      <c r="D5214" s="42" cm="1">
        <f t="array" aca="1" ref="D5214" ca="1">+price2</f>
        <v>0</v>
      </c>
    </row>
    <row r="5215" spans="4:4" x14ac:dyDescent="0.2">
      <c r="D5215" s="42" cm="1">
        <f t="array" aca="1" ref="D5215" ca="1">+price2</f>
        <v>0</v>
      </c>
    </row>
    <row r="5216" spans="4:4" x14ac:dyDescent="0.2">
      <c r="D5216" s="42" cm="1">
        <f t="array" aca="1" ref="D5216" ca="1">+price2</f>
        <v>0</v>
      </c>
    </row>
    <row r="5217" spans="4:4" x14ac:dyDescent="0.2">
      <c r="D5217" s="42" cm="1">
        <f t="array" aca="1" ref="D5217" ca="1">+price2</f>
        <v>0</v>
      </c>
    </row>
    <row r="5218" spans="4:4" x14ac:dyDescent="0.2">
      <c r="D5218" s="42" cm="1">
        <f t="array" aca="1" ref="D5218" ca="1">+price2</f>
        <v>0</v>
      </c>
    </row>
    <row r="5219" spans="4:4" x14ac:dyDescent="0.2">
      <c r="D5219" s="42" cm="1">
        <f t="array" aca="1" ref="D5219" ca="1">+price2</f>
        <v>0</v>
      </c>
    </row>
    <row r="5220" spans="4:4" x14ac:dyDescent="0.2">
      <c r="D5220" s="42" cm="1">
        <f t="array" aca="1" ref="D5220" ca="1">+price2</f>
        <v>0</v>
      </c>
    </row>
    <row r="5221" spans="4:4" x14ac:dyDescent="0.2">
      <c r="D5221" s="42" cm="1">
        <f t="array" aca="1" ref="D5221" ca="1">+price2</f>
        <v>0</v>
      </c>
    </row>
    <row r="5222" spans="4:4" x14ac:dyDescent="0.2">
      <c r="D5222" s="42" cm="1">
        <f t="array" aca="1" ref="D5222" ca="1">+price2</f>
        <v>0</v>
      </c>
    </row>
    <row r="5223" spans="4:4" x14ac:dyDescent="0.2">
      <c r="D5223" s="42" cm="1">
        <f t="array" aca="1" ref="D5223" ca="1">+price2</f>
        <v>0</v>
      </c>
    </row>
    <row r="5224" spans="4:4" x14ac:dyDescent="0.2">
      <c r="D5224" s="42" cm="1">
        <f t="array" aca="1" ref="D5224" ca="1">+price2</f>
        <v>0</v>
      </c>
    </row>
    <row r="5225" spans="4:4" x14ac:dyDescent="0.2">
      <c r="D5225" s="42" cm="1">
        <f t="array" aca="1" ref="D5225" ca="1">+price2</f>
        <v>0</v>
      </c>
    </row>
    <row r="5226" spans="4:4" x14ac:dyDescent="0.2">
      <c r="D5226" s="42" cm="1">
        <f t="array" aca="1" ref="D5226" ca="1">+price2</f>
        <v>0</v>
      </c>
    </row>
    <row r="5227" spans="4:4" x14ac:dyDescent="0.2">
      <c r="D5227" s="42" cm="1">
        <f t="array" aca="1" ref="D5227" ca="1">+price2</f>
        <v>0</v>
      </c>
    </row>
    <row r="5228" spans="4:4" x14ac:dyDescent="0.2">
      <c r="D5228" s="42" cm="1">
        <f t="array" aca="1" ref="D5228" ca="1">+price2</f>
        <v>0</v>
      </c>
    </row>
    <row r="5229" spans="4:4" x14ac:dyDescent="0.2">
      <c r="D5229" s="42" cm="1">
        <f t="array" aca="1" ref="D5229" ca="1">+price2</f>
        <v>0</v>
      </c>
    </row>
    <row r="5230" spans="4:4" x14ac:dyDescent="0.2">
      <c r="D5230" s="42" cm="1">
        <f t="array" aca="1" ref="D5230" ca="1">+price2</f>
        <v>0</v>
      </c>
    </row>
    <row r="5231" spans="4:4" x14ac:dyDescent="0.2">
      <c r="D5231" s="42" cm="1">
        <f t="array" aca="1" ref="D5231" ca="1">+price2</f>
        <v>0</v>
      </c>
    </row>
    <row r="5232" spans="4:4" x14ac:dyDescent="0.2">
      <c r="D5232" s="42" cm="1">
        <f t="array" aca="1" ref="D5232" ca="1">+price2</f>
        <v>0</v>
      </c>
    </row>
    <row r="5233" spans="4:4" x14ac:dyDescent="0.2">
      <c r="D5233" s="42" cm="1">
        <f t="array" aca="1" ref="D5233" ca="1">+price2</f>
        <v>0</v>
      </c>
    </row>
    <row r="5234" spans="4:4" x14ac:dyDescent="0.2">
      <c r="D5234" s="42" cm="1">
        <f t="array" aca="1" ref="D5234" ca="1">+price2</f>
        <v>0</v>
      </c>
    </row>
    <row r="5235" spans="4:4" x14ac:dyDescent="0.2">
      <c r="D5235" s="42" cm="1">
        <f t="array" aca="1" ref="D5235" ca="1">+price2</f>
        <v>0</v>
      </c>
    </row>
    <row r="5236" spans="4:4" x14ac:dyDescent="0.2">
      <c r="D5236" s="42" cm="1">
        <f t="array" aca="1" ref="D5236" ca="1">+price2</f>
        <v>0</v>
      </c>
    </row>
    <row r="5237" spans="4:4" x14ac:dyDescent="0.2">
      <c r="D5237" s="42" cm="1">
        <f t="array" aca="1" ref="D5237" ca="1">+price2</f>
        <v>0</v>
      </c>
    </row>
    <row r="5238" spans="4:4" x14ac:dyDescent="0.2">
      <c r="D5238" s="42" cm="1">
        <f t="array" aca="1" ref="D5238" ca="1">+price2</f>
        <v>0</v>
      </c>
    </row>
    <row r="5239" spans="4:4" x14ac:dyDescent="0.2">
      <c r="D5239" s="42" cm="1">
        <f t="array" aca="1" ref="D5239" ca="1">+price2</f>
        <v>0</v>
      </c>
    </row>
    <row r="5240" spans="4:4" x14ac:dyDescent="0.2">
      <c r="D5240" s="42" cm="1">
        <f t="array" aca="1" ref="D5240" ca="1">+price2</f>
        <v>0</v>
      </c>
    </row>
    <row r="5241" spans="4:4" x14ac:dyDescent="0.2">
      <c r="D5241" s="42" cm="1">
        <f t="array" aca="1" ref="D5241" ca="1">+price2</f>
        <v>0</v>
      </c>
    </row>
    <row r="5242" spans="4:4" x14ac:dyDescent="0.2">
      <c r="D5242" s="42" cm="1">
        <f t="array" aca="1" ref="D5242" ca="1">+price2</f>
        <v>0</v>
      </c>
    </row>
    <row r="5243" spans="4:4" x14ac:dyDescent="0.2">
      <c r="D5243" s="42" cm="1">
        <f t="array" aca="1" ref="D5243" ca="1">+price2</f>
        <v>0</v>
      </c>
    </row>
    <row r="5244" spans="4:4" x14ac:dyDescent="0.2">
      <c r="D5244" s="42" cm="1">
        <f t="array" aca="1" ref="D5244" ca="1">+price2</f>
        <v>0</v>
      </c>
    </row>
    <row r="5245" spans="4:4" x14ac:dyDescent="0.2">
      <c r="D5245" s="42" cm="1">
        <f t="array" aca="1" ref="D5245" ca="1">+price2</f>
        <v>0</v>
      </c>
    </row>
    <row r="5246" spans="4:4" x14ac:dyDescent="0.2">
      <c r="D5246" s="42" cm="1">
        <f t="array" aca="1" ref="D5246" ca="1">+price2</f>
        <v>0</v>
      </c>
    </row>
    <row r="5247" spans="4:4" x14ac:dyDescent="0.2">
      <c r="D5247" s="42" cm="1">
        <f t="array" aca="1" ref="D5247" ca="1">+price2</f>
        <v>0</v>
      </c>
    </row>
    <row r="5248" spans="4:4" x14ac:dyDescent="0.2">
      <c r="D5248" s="42" cm="1">
        <f t="array" aca="1" ref="D5248" ca="1">+price2</f>
        <v>0</v>
      </c>
    </row>
    <row r="5249" spans="4:4" x14ac:dyDescent="0.2">
      <c r="D5249" s="42" cm="1">
        <f t="array" aca="1" ref="D5249" ca="1">+price2</f>
        <v>0</v>
      </c>
    </row>
    <row r="5250" spans="4:4" x14ac:dyDescent="0.2">
      <c r="D5250" s="42" cm="1">
        <f t="array" aca="1" ref="D5250" ca="1">+price2</f>
        <v>0</v>
      </c>
    </row>
    <row r="5251" spans="4:4" x14ac:dyDescent="0.2">
      <c r="D5251" s="42" cm="1">
        <f t="array" aca="1" ref="D5251" ca="1">+price2</f>
        <v>0</v>
      </c>
    </row>
    <row r="5252" spans="4:4" x14ac:dyDescent="0.2">
      <c r="D5252" s="42" cm="1">
        <f t="array" aca="1" ref="D5252" ca="1">+price2</f>
        <v>0</v>
      </c>
    </row>
    <row r="5253" spans="4:4" x14ac:dyDescent="0.2">
      <c r="D5253" s="42" cm="1">
        <f t="array" aca="1" ref="D5253" ca="1">+price2</f>
        <v>0</v>
      </c>
    </row>
    <row r="5254" spans="4:4" x14ac:dyDescent="0.2">
      <c r="D5254" s="42" cm="1">
        <f t="array" aca="1" ref="D5254" ca="1">+price2</f>
        <v>0</v>
      </c>
    </row>
    <row r="5255" spans="4:4" x14ac:dyDescent="0.2">
      <c r="D5255" s="42" cm="1">
        <f t="array" aca="1" ref="D5255" ca="1">+price2</f>
        <v>0</v>
      </c>
    </row>
    <row r="5256" spans="4:4" x14ac:dyDescent="0.2">
      <c r="D5256" s="42" cm="1">
        <f t="array" aca="1" ref="D5256" ca="1">+price2</f>
        <v>0</v>
      </c>
    </row>
    <row r="5257" spans="4:4" x14ac:dyDescent="0.2">
      <c r="D5257" s="42" cm="1">
        <f t="array" aca="1" ref="D5257" ca="1">+price2</f>
        <v>0</v>
      </c>
    </row>
    <row r="5258" spans="4:4" x14ac:dyDescent="0.2">
      <c r="D5258" s="42" cm="1">
        <f t="array" aca="1" ref="D5258" ca="1">+price2</f>
        <v>0</v>
      </c>
    </row>
    <row r="5259" spans="4:4" x14ac:dyDescent="0.2">
      <c r="D5259" s="42" cm="1">
        <f t="array" aca="1" ref="D5259" ca="1">+price2</f>
        <v>0</v>
      </c>
    </row>
    <row r="5260" spans="4:4" x14ac:dyDescent="0.2">
      <c r="D5260" s="42" cm="1">
        <f t="array" aca="1" ref="D5260" ca="1">+price2</f>
        <v>0</v>
      </c>
    </row>
    <row r="5261" spans="4:4" x14ac:dyDescent="0.2">
      <c r="D5261" s="42" cm="1">
        <f t="array" aca="1" ref="D5261" ca="1">+price2</f>
        <v>0</v>
      </c>
    </row>
    <row r="5262" spans="4:4" x14ac:dyDescent="0.2">
      <c r="D5262" s="42" cm="1">
        <f t="array" aca="1" ref="D5262" ca="1">+price2</f>
        <v>0</v>
      </c>
    </row>
    <row r="5263" spans="4:4" x14ac:dyDescent="0.2">
      <c r="D5263" s="42" cm="1">
        <f t="array" aca="1" ref="D5263" ca="1">+price2</f>
        <v>0</v>
      </c>
    </row>
    <row r="5264" spans="4:4" x14ac:dyDescent="0.2">
      <c r="D5264" s="42" cm="1">
        <f t="array" aca="1" ref="D5264" ca="1">+price2</f>
        <v>0</v>
      </c>
    </row>
    <row r="5265" spans="4:4" x14ac:dyDescent="0.2">
      <c r="D5265" s="42" cm="1">
        <f t="array" aca="1" ref="D5265" ca="1">+price2</f>
        <v>0</v>
      </c>
    </row>
    <row r="5266" spans="4:4" x14ac:dyDescent="0.2">
      <c r="D5266" s="42" cm="1">
        <f t="array" aca="1" ref="D5266" ca="1">+price2</f>
        <v>0</v>
      </c>
    </row>
    <row r="5267" spans="4:4" x14ac:dyDescent="0.2">
      <c r="D5267" s="42" cm="1">
        <f t="array" aca="1" ref="D5267" ca="1">+price2</f>
        <v>0</v>
      </c>
    </row>
    <row r="5268" spans="4:4" x14ac:dyDescent="0.2">
      <c r="D5268" s="42" cm="1">
        <f t="array" aca="1" ref="D5268" ca="1">+price2</f>
        <v>0</v>
      </c>
    </row>
    <row r="5269" spans="4:4" x14ac:dyDescent="0.2">
      <c r="D5269" s="42" cm="1">
        <f t="array" aca="1" ref="D5269" ca="1">+price2</f>
        <v>0</v>
      </c>
    </row>
    <row r="5270" spans="4:4" x14ac:dyDescent="0.2">
      <c r="D5270" s="42" cm="1">
        <f t="array" aca="1" ref="D5270" ca="1">+price2</f>
        <v>0</v>
      </c>
    </row>
    <row r="5271" spans="4:4" x14ac:dyDescent="0.2">
      <c r="D5271" s="42" cm="1">
        <f t="array" aca="1" ref="D5271" ca="1">+price2</f>
        <v>0</v>
      </c>
    </row>
    <row r="5272" spans="4:4" x14ac:dyDescent="0.2">
      <c r="D5272" s="42" cm="1">
        <f t="array" aca="1" ref="D5272" ca="1">+price2</f>
        <v>0</v>
      </c>
    </row>
    <row r="5273" spans="4:4" x14ac:dyDescent="0.2">
      <c r="D5273" s="42" cm="1">
        <f t="array" aca="1" ref="D5273" ca="1">+price2</f>
        <v>0</v>
      </c>
    </row>
    <row r="5274" spans="4:4" x14ac:dyDescent="0.2">
      <c r="D5274" s="42" cm="1">
        <f t="array" aca="1" ref="D5274" ca="1">+price2</f>
        <v>0</v>
      </c>
    </row>
    <row r="5275" spans="4:4" x14ac:dyDescent="0.2">
      <c r="D5275" s="42" cm="1">
        <f t="array" aca="1" ref="D5275" ca="1">+price2</f>
        <v>0</v>
      </c>
    </row>
    <row r="5276" spans="4:4" x14ac:dyDescent="0.2">
      <c r="D5276" s="42" cm="1">
        <f t="array" aca="1" ref="D5276" ca="1">+price2</f>
        <v>0</v>
      </c>
    </row>
    <row r="5277" spans="4:4" x14ac:dyDescent="0.2">
      <c r="D5277" s="42" cm="1">
        <f t="array" aca="1" ref="D5277" ca="1">+price2</f>
        <v>0</v>
      </c>
    </row>
    <row r="5278" spans="4:4" x14ac:dyDescent="0.2">
      <c r="D5278" s="42" cm="1">
        <f t="array" aca="1" ref="D5278" ca="1">+price2</f>
        <v>0</v>
      </c>
    </row>
    <row r="5279" spans="4:4" x14ac:dyDescent="0.2">
      <c r="D5279" s="42" cm="1">
        <f t="array" aca="1" ref="D5279" ca="1">+price2</f>
        <v>0</v>
      </c>
    </row>
    <row r="5280" spans="4:4" x14ac:dyDescent="0.2">
      <c r="D5280" s="42" cm="1">
        <f t="array" aca="1" ref="D5280" ca="1">+price2</f>
        <v>0</v>
      </c>
    </row>
    <row r="5281" spans="4:4" x14ac:dyDescent="0.2">
      <c r="D5281" s="42" cm="1">
        <f t="array" aca="1" ref="D5281" ca="1">+price2</f>
        <v>0</v>
      </c>
    </row>
    <row r="5282" spans="4:4" x14ac:dyDescent="0.2">
      <c r="D5282" s="42" cm="1">
        <f t="array" aca="1" ref="D5282" ca="1">+price2</f>
        <v>0</v>
      </c>
    </row>
    <row r="5283" spans="4:4" x14ac:dyDescent="0.2">
      <c r="D5283" s="42" cm="1">
        <f t="array" aca="1" ref="D5283" ca="1">+price2</f>
        <v>0</v>
      </c>
    </row>
    <row r="5284" spans="4:4" x14ac:dyDescent="0.2">
      <c r="D5284" s="42" cm="1">
        <f t="array" aca="1" ref="D5284" ca="1">+price2</f>
        <v>0</v>
      </c>
    </row>
    <row r="5285" spans="4:4" x14ac:dyDescent="0.2">
      <c r="D5285" s="42" cm="1">
        <f t="array" aca="1" ref="D5285" ca="1">+price2</f>
        <v>0</v>
      </c>
    </row>
    <row r="5286" spans="4:4" x14ac:dyDescent="0.2">
      <c r="D5286" s="42" cm="1">
        <f t="array" aca="1" ref="D5286" ca="1">+price2</f>
        <v>0</v>
      </c>
    </row>
    <row r="5287" spans="4:4" x14ac:dyDescent="0.2">
      <c r="D5287" s="42" cm="1">
        <f t="array" aca="1" ref="D5287" ca="1">+price2</f>
        <v>0</v>
      </c>
    </row>
    <row r="5288" spans="4:4" x14ac:dyDescent="0.2">
      <c r="D5288" s="42" cm="1">
        <f t="array" aca="1" ref="D5288" ca="1">+price2</f>
        <v>0</v>
      </c>
    </row>
    <row r="5289" spans="4:4" x14ac:dyDescent="0.2">
      <c r="D5289" s="42" cm="1">
        <f t="array" aca="1" ref="D5289" ca="1">+price2</f>
        <v>0</v>
      </c>
    </row>
    <row r="5290" spans="4:4" x14ac:dyDescent="0.2">
      <c r="D5290" s="42" cm="1">
        <f t="array" aca="1" ref="D5290" ca="1">+price2</f>
        <v>0</v>
      </c>
    </row>
    <row r="5291" spans="4:4" x14ac:dyDescent="0.2">
      <c r="D5291" s="42" cm="1">
        <f t="array" aca="1" ref="D5291" ca="1">+price2</f>
        <v>0</v>
      </c>
    </row>
    <row r="5292" spans="4:4" x14ac:dyDescent="0.2">
      <c r="D5292" s="42" cm="1">
        <f t="array" aca="1" ref="D5292" ca="1">+price2</f>
        <v>0</v>
      </c>
    </row>
    <row r="5293" spans="4:4" x14ac:dyDescent="0.2">
      <c r="D5293" s="42" cm="1">
        <f t="array" aca="1" ref="D5293" ca="1">+price2</f>
        <v>0</v>
      </c>
    </row>
    <row r="5294" spans="4:4" x14ac:dyDescent="0.2">
      <c r="D5294" s="42" cm="1">
        <f t="array" aca="1" ref="D5294" ca="1">+price2</f>
        <v>0</v>
      </c>
    </row>
    <row r="5295" spans="4:4" x14ac:dyDescent="0.2">
      <c r="D5295" s="42" cm="1">
        <f t="array" aca="1" ref="D5295" ca="1">+price2</f>
        <v>0</v>
      </c>
    </row>
    <row r="5296" spans="4:4" x14ac:dyDescent="0.2">
      <c r="D5296" s="42" cm="1">
        <f t="array" aca="1" ref="D5296" ca="1">+price2</f>
        <v>0</v>
      </c>
    </row>
    <row r="5297" spans="4:4" x14ac:dyDescent="0.2">
      <c r="D5297" s="42" cm="1">
        <f t="array" aca="1" ref="D5297" ca="1">+price2</f>
        <v>0</v>
      </c>
    </row>
    <row r="5298" spans="4:4" x14ac:dyDescent="0.2">
      <c r="D5298" s="42" cm="1">
        <f t="array" aca="1" ref="D5298" ca="1">+price2</f>
        <v>0</v>
      </c>
    </row>
    <row r="5299" spans="4:4" x14ac:dyDescent="0.2">
      <c r="D5299" s="42" cm="1">
        <f t="array" aca="1" ref="D5299" ca="1">+price2</f>
        <v>0</v>
      </c>
    </row>
    <row r="5300" spans="4:4" x14ac:dyDescent="0.2">
      <c r="D5300" s="42" cm="1">
        <f t="array" aca="1" ref="D5300" ca="1">+price2</f>
        <v>0</v>
      </c>
    </row>
    <row r="5301" spans="4:4" x14ac:dyDescent="0.2">
      <c r="D5301" s="42" cm="1">
        <f t="array" aca="1" ref="D5301" ca="1">+price2</f>
        <v>0</v>
      </c>
    </row>
    <row r="5302" spans="4:4" x14ac:dyDescent="0.2">
      <c r="D5302" s="42" cm="1">
        <f t="array" aca="1" ref="D5302" ca="1">+price2</f>
        <v>0</v>
      </c>
    </row>
    <row r="5303" spans="4:4" x14ac:dyDescent="0.2">
      <c r="D5303" s="42" cm="1">
        <f t="array" aca="1" ref="D5303" ca="1">+price2</f>
        <v>0</v>
      </c>
    </row>
    <row r="5304" spans="4:4" x14ac:dyDescent="0.2">
      <c r="D5304" s="42" cm="1">
        <f t="array" aca="1" ref="D5304" ca="1">+price2</f>
        <v>0</v>
      </c>
    </row>
    <row r="5305" spans="4:4" x14ac:dyDescent="0.2">
      <c r="D5305" s="42" cm="1">
        <f t="array" aca="1" ref="D5305" ca="1">+price2</f>
        <v>0</v>
      </c>
    </row>
    <row r="5306" spans="4:4" x14ac:dyDescent="0.2">
      <c r="D5306" s="42" cm="1">
        <f t="array" aca="1" ref="D5306" ca="1">+price2</f>
        <v>0</v>
      </c>
    </row>
    <row r="5307" spans="4:4" x14ac:dyDescent="0.2">
      <c r="D5307" s="42" cm="1">
        <f t="array" aca="1" ref="D5307" ca="1">+price2</f>
        <v>0</v>
      </c>
    </row>
    <row r="5308" spans="4:4" x14ac:dyDescent="0.2">
      <c r="D5308" s="42" cm="1">
        <f t="array" aca="1" ref="D5308" ca="1">+price2</f>
        <v>0</v>
      </c>
    </row>
    <row r="5309" spans="4:4" x14ac:dyDescent="0.2">
      <c r="D5309" s="42" cm="1">
        <f t="array" aca="1" ref="D5309" ca="1">+price2</f>
        <v>0</v>
      </c>
    </row>
    <row r="5310" spans="4:4" x14ac:dyDescent="0.2">
      <c r="D5310" s="42" cm="1">
        <f t="array" aca="1" ref="D5310" ca="1">+price2</f>
        <v>0</v>
      </c>
    </row>
    <row r="5311" spans="4:4" x14ac:dyDescent="0.2">
      <c r="D5311" s="42" cm="1">
        <f t="array" aca="1" ref="D5311" ca="1">+price2</f>
        <v>0</v>
      </c>
    </row>
    <row r="5312" spans="4:4" x14ac:dyDescent="0.2">
      <c r="D5312" s="42" cm="1">
        <f t="array" aca="1" ref="D5312" ca="1">+price2</f>
        <v>0</v>
      </c>
    </row>
    <row r="5313" spans="4:4" x14ac:dyDescent="0.2">
      <c r="D5313" s="42" cm="1">
        <f t="array" aca="1" ref="D5313" ca="1">+price2</f>
        <v>0</v>
      </c>
    </row>
    <row r="5314" spans="4:4" x14ac:dyDescent="0.2">
      <c r="D5314" s="42" cm="1">
        <f t="array" aca="1" ref="D5314" ca="1">+price2</f>
        <v>0</v>
      </c>
    </row>
    <row r="5315" spans="4:4" x14ac:dyDescent="0.2">
      <c r="D5315" s="42" cm="1">
        <f t="array" aca="1" ref="D5315" ca="1">+price2</f>
        <v>0</v>
      </c>
    </row>
    <row r="5316" spans="4:4" x14ac:dyDescent="0.2">
      <c r="D5316" s="42" cm="1">
        <f t="array" aca="1" ref="D5316" ca="1">+price2</f>
        <v>0</v>
      </c>
    </row>
    <row r="5317" spans="4:4" x14ac:dyDescent="0.2">
      <c r="D5317" s="42" cm="1">
        <f t="array" aca="1" ref="D5317" ca="1">+price2</f>
        <v>0</v>
      </c>
    </row>
    <row r="5318" spans="4:4" x14ac:dyDescent="0.2">
      <c r="D5318" s="42" cm="1">
        <f t="array" aca="1" ref="D5318" ca="1">+price2</f>
        <v>0</v>
      </c>
    </row>
    <row r="5319" spans="4:4" x14ac:dyDescent="0.2">
      <c r="D5319" s="42" cm="1">
        <f t="array" aca="1" ref="D5319" ca="1">+price2</f>
        <v>0</v>
      </c>
    </row>
    <row r="5320" spans="4:4" x14ac:dyDescent="0.2">
      <c r="D5320" s="42" cm="1">
        <f t="array" aca="1" ref="D5320" ca="1">+price2</f>
        <v>0</v>
      </c>
    </row>
    <row r="5321" spans="4:4" x14ac:dyDescent="0.2">
      <c r="D5321" s="42" cm="1">
        <f t="array" aca="1" ref="D5321" ca="1">+price2</f>
        <v>0</v>
      </c>
    </row>
    <row r="5322" spans="4:4" x14ac:dyDescent="0.2">
      <c r="D5322" s="42" cm="1">
        <f t="array" aca="1" ref="D5322" ca="1">+price2</f>
        <v>0</v>
      </c>
    </row>
    <row r="5323" spans="4:4" x14ac:dyDescent="0.2">
      <c r="D5323" s="42" cm="1">
        <f t="array" aca="1" ref="D5323" ca="1">+price2</f>
        <v>0</v>
      </c>
    </row>
    <row r="5324" spans="4:4" x14ac:dyDescent="0.2">
      <c r="D5324" s="42" cm="1">
        <f t="array" aca="1" ref="D5324" ca="1">+price2</f>
        <v>0</v>
      </c>
    </row>
    <row r="5325" spans="4:4" x14ac:dyDescent="0.2">
      <c r="D5325" s="42" cm="1">
        <f t="array" aca="1" ref="D5325" ca="1">+price2</f>
        <v>0</v>
      </c>
    </row>
    <row r="5326" spans="4:4" x14ac:dyDescent="0.2">
      <c r="D5326" s="42" cm="1">
        <f t="array" aca="1" ref="D5326" ca="1">+price2</f>
        <v>0</v>
      </c>
    </row>
    <row r="5327" spans="4:4" x14ac:dyDescent="0.2">
      <c r="D5327" s="42" cm="1">
        <f t="array" aca="1" ref="D5327" ca="1">+price2</f>
        <v>0</v>
      </c>
    </row>
    <row r="5328" spans="4:4" x14ac:dyDescent="0.2">
      <c r="D5328" s="42" cm="1">
        <f t="array" aca="1" ref="D5328" ca="1">+price2</f>
        <v>0</v>
      </c>
    </row>
    <row r="5329" spans="4:4" x14ac:dyDescent="0.2">
      <c r="D5329" s="42" cm="1">
        <f t="array" aca="1" ref="D5329" ca="1">+price2</f>
        <v>0</v>
      </c>
    </row>
    <row r="5330" spans="4:4" x14ac:dyDescent="0.2">
      <c r="D5330" s="42" cm="1">
        <f t="array" aca="1" ref="D5330" ca="1">+price2</f>
        <v>0</v>
      </c>
    </row>
    <row r="5331" spans="4:4" x14ac:dyDescent="0.2">
      <c r="D5331" s="42" cm="1">
        <f t="array" aca="1" ref="D5331" ca="1">+price2</f>
        <v>0</v>
      </c>
    </row>
    <row r="5332" spans="4:4" x14ac:dyDescent="0.2">
      <c r="D5332" s="42" cm="1">
        <f t="array" aca="1" ref="D5332" ca="1">+price2</f>
        <v>0</v>
      </c>
    </row>
    <row r="5333" spans="4:4" x14ac:dyDescent="0.2">
      <c r="D5333" s="42" cm="1">
        <f t="array" aca="1" ref="D5333" ca="1">+price2</f>
        <v>0</v>
      </c>
    </row>
    <row r="5334" spans="4:4" x14ac:dyDescent="0.2">
      <c r="D5334" s="42" cm="1">
        <f t="array" aca="1" ref="D5334" ca="1">+price2</f>
        <v>0</v>
      </c>
    </row>
    <row r="5335" spans="4:4" x14ac:dyDescent="0.2">
      <c r="D5335" s="42" cm="1">
        <f t="array" aca="1" ref="D5335" ca="1">+price2</f>
        <v>0</v>
      </c>
    </row>
    <row r="5336" spans="4:4" x14ac:dyDescent="0.2">
      <c r="D5336" s="42" cm="1">
        <f t="array" aca="1" ref="D5336" ca="1">+price2</f>
        <v>0</v>
      </c>
    </row>
    <row r="5337" spans="4:4" x14ac:dyDescent="0.2">
      <c r="D5337" s="42" cm="1">
        <f t="array" aca="1" ref="D5337" ca="1">+price2</f>
        <v>0</v>
      </c>
    </row>
    <row r="5338" spans="4:4" x14ac:dyDescent="0.2">
      <c r="D5338" s="42" cm="1">
        <f t="array" aca="1" ref="D5338" ca="1">+price2</f>
        <v>0</v>
      </c>
    </row>
    <row r="5339" spans="4:4" x14ac:dyDescent="0.2">
      <c r="D5339" s="42" cm="1">
        <f t="array" aca="1" ref="D5339" ca="1">+price2</f>
        <v>0</v>
      </c>
    </row>
    <row r="5340" spans="4:4" x14ac:dyDescent="0.2">
      <c r="D5340" s="42" cm="1">
        <f t="array" aca="1" ref="D5340" ca="1">+price2</f>
        <v>0</v>
      </c>
    </row>
    <row r="5341" spans="4:4" x14ac:dyDescent="0.2">
      <c r="D5341" s="42" cm="1">
        <f t="array" aca="1" ref="D5341" ca="1">+price2</f>
        <v>0</v>
      </c>
    </row>
    <row r="5342" spans="4:4" x14ac:dyDescent="0.2">
      <c r="D5342" s="42" cm="1">
        <f t="array" aca="1" ref="D5342" ca="1">+price2</f>
        <v>0</v>
      </c>
    </row>
    <row r="5343" spans="4:4" x14ac:dyDescent="0.2">
      <c r="D5343" s="42" cm="1">
        <f t="array" aca="1" ref="D5343" ca="1">+price2</f>
        <v>0</v>
      </c>
    </row>
    <row r="5344" spans="4:4" x14ac:dyDescent="0.2">
      <c r="D5344" s="42" cm="1">
        <f t="array" aca="1" ref="D5344" ca="1">+price2</f>
        <v>0</v>
      </c>
    </row>
    <row r="5345" spans="4:4" x14ac:dyDescent="0.2">
      <c r="D5345" s="42" cm="1">
        <f t="array" aca="1" ref="D5345" ca="1">+price2</f>
        <v>0</v>
      </c>
    </row>
    <row r="5346" spans="4:4" x14ac:dyDescent="0.2">
      <c r="D5346" s="42" cm="1">
        <f t="array" aca="1" ref="D5346" ca="1">+price2</f>
        <v>0</v>
      </c>
    </row>
    <row r="5347" spans="4:4" x14ac:dyDescent="0.2">
      <c r="D5347" s="42" cm="1">
        <f t="array" aca="1" ref="D5347" ca="1">+price2</f>
        <v>0</v>
      </c>
    </row>
    <row r="5348" spans="4:4" x14ac:dyDescent="0.2">
      <c r="D5348" s="42" cm="1">
        <f t="array" aca="1" ref="D5348" ca="1">+price2</f>
        <v>0</v>
      </c>
    </row>
    <row r="5349" spans="4:4" x14ac:dyDescent="0.2">
      <c r="D5349" s="42" cm="1">
        <f t="array" aca="1" ref="D5349" ca="1">+price2</f>
        <v>0</v>
      </c>
    </row>
    <row r="5350" spans="4:4" x14ac:dyDescent="0.2">
      <c r="D5350" s="42" cm="1">
        <f t="array" aca="1" ref="D5350" ca="1">+price2</f>
        <v>0</v>
      </c>
    </row>
    <row r="5351" spans="4:4" x14ac:dyDescent="0.2">
      <c r="D5351" s="42" cm="1">
        <f t="array" aca="1" ref="D5351" ca="1">+price2</f>
        <v>0</v>
      </c>
    </row>
    <row r="5352" spans="4:4" x14ac:dyDescent="0.2">
      <c r="D5352" s="42" cm="1">
        <f t="array" aca="1" ref="D5352" ca="1">+price2</f>
        <v>0</v>
      </c>
    </row>
    <row r="5353" spans="4:4" x14ac:dyDescent="0.2">
      <c r="D5353" s="42" cm="1">
        <f t="array" aca="1" ref="D5353" ca="1">+price2</f>
        <v>0</v>
      </c>
    </row>
    <row r="5354" spans="4:4" x14ac:dyDescent="0.2">
      <c r="D5354" s="42" cm="1">
        <f t="array" aca="1" ref="D5354" ca="1">+price2</f>
        <v>0</v>
      </c>
    </row>
    <row r="5355" spans="4:4" x14ac:dyDescent="0.2">
      <c r="D5355" s="42" cm="1">
        <f t="array" aca="1" ref="D5355" ca="1">+price2</f>
        <v>0</v>
      </c>
    </row>
    <row r="5356" spans="4:4" x14ac:dyDescent="0.2">
      <c r="D5356" s="42" cm="1">
        <f t="array" aca="1" ref="D5356" ca="1">+price2</f>
        <v>0</v>
      </c>
    </row>
    <row r="5357" spans="4:4" x14ac:dyDescent="0.2">
      <c r="D5357" s="42" cm="1">
        <f t="array" aca="1" ref="D5357" ca="1">+price2</f>
        <v>0</v>
      </c>
    </row>
    <row r="5358" spans="4:4" x14ac:dyDescent="0.2">
      <c r="D5358" s="42" cm="1">
        <f t="array" aca="1" ref="D5358" ca="1">+price2</f>
        <v>0</v>
      </c>
    </row>
    <row r="5359" spans="4:4" x14ac:dyDescent="0.2">
      <c r="D5359" s="42" cm="1">
        <f t="array" aca="1" ref="D5359" ca="1">+price2</f>
        <v>0</v>
      </c>
    </row>
    <row r="5360" spans="4:4" x14ac:dyDescent="0.2">
      <c r="D5360" s="42" cm="1">
        <f t="array" aca="1" ref="D5360" ca="1">+price2</f>
        <v>0</v>
      </c>
    </row>
    <row r="5361" spans="4:4" x14ac:dyDescent="0.2">
      <c r="D5361" s="42" cm="1">
        <f t="array" aca="1" ref="D5361" ca="1">+price2</f>
        <v>0</v>
      </c>
    </row>
    <row r="5362" spans="4:4" x14ac:dyDescent="0.2">
      <c r="D5362" s="42" cm="1">
        <f t="array" aca="1" ref="D5362" ca="1">+price2</f>
        <v>0</v>
      </c>
    </row>
    <row r="5363" spans="4:4" x14ac:dyDescent="0.2">
      <c r="D5363" s="42" cm="1">
        <f t="array" aca="1" ref="D5363" ca="1">+price2</f>
        <v>0</v>
      </c>
    </row>
    <row r="5364" spans="4:4" x14ac:dyDescent="0.2">
      <c r="D5364" s="42" cm="1">
        <f t="array" aca="1" ref="D5364" ca="1">+price2</f>
        <v>0</v>
      </c>
    </row>
    <row r="5365" spans="4:4" x14ac:dyDescent="0.2">
      <c r="D5365" s="42" cm="1">
        <f t="array" aca="1" ref="D5365" ca="1">+price2</f>
        <v>0</v>
      </c>
    </row>
    <row r="5366" spans="4:4" x14ac:dyDescent="0.2">
      <c r="D5366" s="42" cm="1">
        <f t="array" aca="1" ref="D5366" ca="1">+price2</f>
        <v>0</v>
      </c>
    </row>
    <row r="5367" spans="4:4" x14ac:dyDescent="0.2">
      <c r="D5367" s="42" cm="1">
        <f t="array" aca="1" ref="D5367" ca="1">+price2</f>
        <v>0</v>
      </c>
    </row>
    <row r="5368" spans="4:4" x14ac:dyDescent="0.2">
      <c r="D5368" s="42" cm="1">
        <f t="array" aca="1" ref="D5368" ca="1">+price2</f>
        <v>0</v>
      </c>
    </row>
    <row r="5369" spans="4:4" x14ac:dyDescent="0.2">
      <c r="D5369" s="42" cm="1">
        <f t="array" aca="1" ref="D5369" ca="1">+price2</f>
        <v>0</v>
      </c>
    </row>
    <row r="5370" spans="4:4" x14ac:dyDescent="0.2">
      <c r="D5370" s="42" cm="1">
        <f t="array" aca="1" ref="D5370" ca="1">+price2</f>
        <v>0</v>
      </c>
    </row>
    <row r="5371" spans="4:4" x14ac:dyDescent="0.2">
      <c r="D5371" s="42" cm="1">
        <f t="array" aca="1" ref="D5371" ca="1">+price2</f>
        <v>0</v>
      </c>
    </row>
    <row r="5372" spans="4:4" x14ac:dyDescent="0.2">
      <c r="D5372" s="42" cm="1">
        <f t="array" aca="1" ref="D5372" ca="1">+price2</f>
        <v>0</v>
      </c>
    </row>
    <row r="5373" spans="4:4" x14ac:dyDescent="0.2">
      <c r="D5373" s="42" cm="1">
        <f t="array" aca="1" ref="D5373" ca="1">+price2</f>
        <v>0</v>
      </c>
    </row>
    <row r="5374" spans="4:4" x14ac:dyDescent="0.2">
      <c r="D5374" s="42" cm="1">
        <f t="array" aca="1" ref="D5374" ca="1">+price2</f>
        <v>0</v>
      </c>
    </row>
    <row r="5375" spans="4:4" x14ac:dyDescent="0.2">
      <c r="D5375" s="42" cm="1">
        <f t="array" aca="1" ref="D5375" ca="1">+price2</f>
        <v>0</v>
      </c>
    </row>
    <row r="5376" spans="4:4" x14ac:dyDescent="0.2">
      <c r="D5376" s="42" cm="1">
        <f t="array" aca="1" ref="D5376" ca="1">+price2</f>
        <v>0</v>
      </c>
    </row>
    <row r="5377" spans="4:4" x14ac:dyDescent="0.2">
      <c r="D5377" s="42" cm="1">
        <f t="array" aca="1" ref="D5377" ca="1">+price2</f>
        <v>0</v>
      </c>
    </row>
    <row r="5378" spans="4:4" x14ac:dyDescent="0.2">
      <c r="D5378" s="42" cm="1">
        <f t="array" aca="1" ref="D5378" ca="1">+price2</f>
        <v>0</v>
      </c>
    </row>
    <row r="5379" spans="4:4" x14ac:dyDescent="0.2">
      <c r="D5379" s="42" cm="1">
        <f t="array" aca="1" ref="D5379" ca="1">+price2</f>
        <v>0</v>
      </c>
    </row>
    <row r="5380" spans="4:4" x14ac:dyDescent="0.2">
      <c r="D5380" s="42" cm="1">
        <f t="array" aca="1" ref="D5380" ca="1">+price2</f>
        <v>0</v>
      </c>
    </row>
    <row r="5381" spans="4:4" x14ac:dyDescent="0.2">
      <c r="D5381" s="42" cm="1">
        <f t="array" aca="1" ref="D5381" ca="1">+price2</f>
        <v>0</v>
      </c>
    </row>
    <row r="5382" spans="4:4" x14ac:dyDescent="0.2">
      <c r="D5382" s="42" cm="1">
        <f t="array" aca="1" ref="D5382" ca="1">+price2</f>
        <v>0</v>
      </c>
    </row>
    <row r="5383" spans="4:4" x14ac:dyDescent="0.2">
      <c r="D5383" s="42" cm="1">
        <f t="array" aca="1" ref="D5383" ca="1">+price2</f>
        <v>0</v>
      </c>
    </row>
    <row r="5384" spans="4:4" x14ac:dyDescent="0.2">
      <c r="D5384" s="42" cm="1">
        <f t="array" aca="1" ref="D5384" ca="1">+price2</f>
        <v>0</v>
      </c>
    </row>
    <row r="5385" spans="4:4" x14ac:dyDescent="0.2">
      <c r="D5385" s="42" cm="1">
        <f t="array" aca="1" ref="D5385" ca="1">+price2</f>
        <v>0</v>
      </c>
    </row>
    <row r="5386" spans="4:4" x14ac:dyDescent="0.2">
      <c r="D5386" s="42" cm="1">
        <f t="array" aca="1" ref="D5386" ca="1">+price2</f>
        <v>0</v>
      </c>
    </row>
    <row r="5387" spans="4:4" x14ac:dyDescent="0.2">
      <c r="D5387" s="42" cm="1">
        <f t="array" aca="1" ref="D5387" ca="1">+price2</f>
        <v>0</v>
      </c>
    </row>
    <row r="5388" spans="4:4" x14ac:dyDescent="0.2">
      <c r="D5388" s="42" cm="1">
        <f t="array" aca="1" ref="D5388" ca="1">+price2</f>
        <v>0</v>
      </c>
    </row>
    <row r="5389" spans="4:4" x14ac:dyDescent="0.2">
      <c r="D5389" s="42" cm="1">
        <f t="array" aca="1" ref="D5389" ca="1">+price2</f>
        <v>0</v>
      </c>
    </row>
    <row r="5390" spans="4:4" x14ac:dyDescent="0.2">
      <c r="D5390" s="42" cm="1">
        <f t="array" aca="1" ref="D5390" ca="1">+price2</f>
        <v>0</v>
      </c>
    </row>
    <row r="5391" spans="4:4" x14ac:dyDescent="0.2">
      <c r="D5391" s="42" cm="1">
        <f t="array" aca="1" ref="D5391" ca="1">+price2</f>
        <v>0</v>
      </c>
    </row>
    <row r="5392" spans="4:4" x14ac:dyDescent="0.2">
      <c r="D5392" s="42" cm="1">
        <f t="array" aca="1" ref="D5392" ca="1">+price2</f>
        <v>0</v>
      </c>
    </row>
    <row r="5393" spans="4:4" x14ac:dyDescent="0.2">
      <c r="D5393" s="42" cm="1">
        <f t="array" aca="1" ref="D5393" ca="1">+price2</f>
        <v>0</v>
      </c>
    </row>
    <row r="5394" spans="4:4" x14ac:dyDescent="0.2">
      <c r="D5394" s="42" cm="1">
        <f t="array" aca="1" ref="D5394" ca="1">+price2</f>
        <v>0</v>
      </c>
    </row>
    <row r="5395" spans="4:4" x14ac:dyDescent="0.2">
      <c r="D5395" s="42" cm="1">
        <f t="array" aca="1" ref="D5395" ca="1">+price2</f>
        <v>0</v>
      </c>
    </row>
    <row r="5396" spans="4:4" x14ac:dyDescent="0.2">
      <c r="D5396" s="42" cm="1">
        <f t="array" aca="1" ref="D5396" ca="1">+price2</f>
        <v>0</v>
      </c>
    </row>
    <row r="5397" spans="4:4" x14ac:dyDescent="0.2">
      <c r="D5397" s="42" cm="1">
        <f t="array" aca="1" ref="D5397" ca="1">+price2</f>
        <v>0</v>
      </c>
    </row>
    <row r="5398" spans="4:4" x14ac:dyDescent="0.2">
      <c r="D5398" s="42" cm="1">
        <f t="array" aca="1" ref="D5398" ca="1">+price2</f>
        <v>0</v>
      </c>
    </row>
    <row r="5399" spans="4:4" x14ac:dyDescent="0.2">
      <c r="D5399" s="42" cm="1">
        <f t="array" aca="1" ref="D5399" ca="1">+price2</f>
        <v>0</v>
      </c>
    </row>
    <row r="5400" spans="4:4" x14ac:dyDescent="0.2">
      <c r="D5400" s="42" cm="1">
        <f t="array" aca="1" ref="D5400" ca="1">+price2</f>
        <v>0</v>
      </c>
    </row>
    <row r="5401" spans="4:4" x14ac:dyDescent="0.2">
      <c r="D5401" s="42" cm="1">
        <f t="array" aca="1" ref="D5401" ca="1">+price2</f>
        <v>0</v>
      </c>
    </row>
    <row r="5402" spans="4:4" x14ac:dyDescent="0.2">
      <c r="D5402" s="42" cm="1">
        <f t="array" aca="1" ref="D5402" ca="1">+price2</f>
        <v>0</v>
      </c>
    </row>
    <row r="5403" spans="4:4" x14ac:dyDescent="0.2">
      <c r="D5403" s="42" cm="1">
        <f t="array" aca="1" ref="D5403" ca="1">+price2</f>
        <v>0</v>
      </c>
    </row>
    <row r="5404" spans="4:4" x14ac:dyDescent="0.2">
      <c r="D5404" s="42" cm="1">
        <f t="array" aca="1" ref="D5404" ca="1">+price2</f>
        <v>0</v>
      </c>
    </row>
    <row r="5405" spans="4:4" x14ac:dyDescent="0.2">
      <c r="D5405" s="42" cm="1">
        <f t="array" aca="1" ref="D5405" ca="1">+price2</f>
        <v>0</v>
      </c>
    </row>
    <row r="5406" spans="4:4" x14ac:dyDescent="0.2">
      <c r="D5406" s="42" cm="1">
        <f t="array" aca="1" ref="D5406" ca="1">+price2</f>
        <v>0</v>
      </c>
    </row>
    <row r="5407" spans="4:4" x14ac:dyDescent="0.2">
      <c r="D5407" s="42" cm="1">
        <f t="array" aca="1" ref="D5407" ca="1">+price2</f>
        <v>0</v>
      </c>
    </row>
    <row r="5408" spans="4:4" x14ac:dyDescent="0.2">
      <c r="D5408" s="42" cm="1">
        <f t="array" aca="1" ref="D5408" ca="1">+price2</f>
        <v>0</v>
      </c>
    </row>
    <row r="5409" spans="4:4" x14ac:dyDescent="0.2">
      <c r="D5409" s="42" cm="1">
        <f t="array" aca="1" ref="D5409" ca="1">+price2</f>
        <v>0</v>
      </c>
    </row>
    <row r="5410" spans="4:4" x14ac:dyDescent="0.2">
      <c r="D5410" s="42" cm="1">
        <f t="array" aca="1" ref="D5410" ca="1">+price2</f>
        <v>0</v>
      </c>
    </row>
    <row r="5411" spans="4:4" x14ac:dyDescent="0.2">
      <c r="D5411" s="42" cm="1">
        <f t="array" aca="1" ref="D5411" ca="1">+price2</f>
        <v>0</v>
      </c>
    </row>
    <row r="5412" spans="4:4" x14ac:dyDescent="0.2">
      <c r="D5412" s="42" cm="1">
        <f t="array" aca="1" ref="D5412" ca="1">+price2</f>
        <v>0</v>
      </c>
    </row>
    <row r="5413" spans="4:4" x14ac:dyDescent="0.2">
      <c r="D5413" s="42" cm="1">
        <f t="array" aca="1" ref="D5413" ca="1">+price2</f>
        <v>0</v>
      </c>
    </row>
    <row r="5414" spans="4:4" x14ac:dyDescent="0.2">
      <c r="D5414" s="42" cm="1">
        <f t="array" aca="1" ref="D5414" ca="1">+price2</f>
        <v>0</v>
      </c>
    </row>
    <row r="5415" spans="4:4" x14ac:dyDescent="0.2">
      <c r="D5415" s="42" cm="1">
        <f t="array" aca="1" ref="D5415" ca="1">+price2</f>
        <v>0</v>
      </c>
    </row>
    <row r="5416" spans="4:4" x14ac:dyDescent="0.2">
      <c r="D5416" s="42" cm="1">
        <f t="array" aca="1" ref="D5416" ca="1">+price2</f>
        <v>0</v>
      </c>
    </row>
    <row r="5417" spans="4:4" x14ac:dyDescent="0.2">
      <c r="D5417" s="42" cm="1">
        <f t="array" aca="1" ref="D5417" ca="1">+price2</f>
        <v>0</v>
      </c>
    </row>
    <row r="5418" spans="4:4" x14ac:dyDescent="0.2">
      <c r="D5418" s="42" cm="1">
        <f t="array" aca="1" ref="D5418" ca="1">+price2</f>
        <v>0</v>
      </c>
    </row>
    <row r="5419" spans="4:4" x14ac:dyDescent="0.2">
      <c r="D5419" s="42" cm="1">
        <f t="array" aca="1" ref="D5419" ca="1">+price2</f>
        <v>0</v>
      </c>
    </row>
    <row r="5420" spans="4:4" x14ac:dyDescent="0.2">
      <c r="D5420" s="42" cm="1">
        <f t="array" aca="1" ref="D5420" ca="1">+price2</f>
        <v>0</v>
      </c>
    </row>
    <row r="5421" spans="4:4" x14ac:dyDescent="0.2">
      <c r="D5421" s="42" cm="1">
        <f t="array" aca="1" ref="D5421" ca="1">+price2</f>
        <v>0</v>
      </c>
    </row>
    <row r="5422" spans="4:4" x14ac:dyDescent="0.2">
      <c r="D5422" s="42" cm="1">
        <f t="array" aca="1" ref="D5422" ca="1">+price2</f>
        <v>0</v>
      </c>
    </row>
    <row r="5423" spans="4:4" x14ac:dyDescent="0.2">
      <c r="D5423" s="42" cm="1">
        <f t="array" aca="1" ref="D5423" ca="1">+price2</f>
        <v>0</v>
      </c>
    </row>
    <row r="5424" spans="4:4" x14ac:dyDescent="0.2">
      <c r="D5424" s="42" cm="1">
        <f t="array" aca="1" ref="D5424" ca="1">+price2</f>
        <v>0</v>
      </c>
    </row>
    <row r="5425" spans="4:4" x14ac:dyDescent="0.2">
      <c r="D5425" s="42" cm="1">
        <f t="array" aca="1" ref="D5425" ca="1">+price2</f>
        <v>0</v>
      </c>
    </row>
    <row r="5426" spans="4:4" x14ac:dyDescent="0.2">
      <c r="D5426" s="42" cm="1">
        <f t="array" aca="1" ref="D5426" ca="1">+price2</f>
        <v>0</v>
      </c>
    </row>
    <row r="5427" spans="4:4" x14ac:dyDescent="0.2">
      <c r="D5427" s="42" cm="1">
        <f t="array" aca="1" ref="D5427" ca="1">+price2</f>
        <v>0</v>
      </c>
    </row>
    <row r="5428" spans="4:4" x14ac:dyDescent="0.2">
      <c r="D5428" s="42" cm="1">
        <f t="array" aca="1" ref="D5428" ca="1">+price2</f>
        <v>0</v>
      </c>
    </row>
    <row r="5429" spans="4:4" x14ac:dyDescent="0.2">
      <c r="D5429" s="42" cm="1">
        <f t="array" aca="1" ref="D5429" ca="1">+price2</f>
        <v>0</v>
      </c>
    </row>
    <row r="5430" spans="4:4" x14ac:dyDescent="0.2">
      <c r="D5430" s="42" cm="1">
        <f t="array" aca="1" ref="D5430" ca="1">+price2</f>
        <v>0</v>
      </c>
    </row>
    <row r="5431" spans="4:4" x14ac:dyDescent="0.2">
      <c r="D5431" s="42" cm="1">
        <f t="array" aca="1" ref="D5431" ca="1">+price2</f>
        <v>0</v>
      </c>
    </row>
    <row r="5432" spans="4:4" x14ac:dyDescent="0.2">
      <c r="D5432" s="42" cm="1">
        <f t="array" aca="1" ref="D5432" ca="1">+price2</f>
        <v>0</v>
      </c>
    </row>
    <row r="5433" spans="4:4" x14ac:dyDescent="0.2">
      <c r="D5433" s="42" cm="1">
        <f t="array" aca="1" ref="D5433" ca="1">+price2</f>
        <v>0</v>
      </c>
    </row>
    <row r="5434" spans="4:4" x14ac:dyDescent="0.2">
      <c r="D5434" s="42" cm="1">
        <f t="array" aca="1" ref="D5434" ca="1">+price2</f>
        <v>0</v>
      </c>
    </row>
    <row r="5435" spans="4:4" x14ac:dyDescent="0.2">
      <c r="D5435" s="42" cm="1">
        <f t="array" aca="1" ref="D5435" ca="1">+price2</f>
        <v>0</v>
      </c>
    </row>
    <row r="5436" spans="4:4" x14ac:dyDescent="0.2">
      <c r="D5436" s="42" cm="1">
        <f t="array" aca="1" ref="D5436" ca="1">+price2</f>
        <v>0</v>
      </c>
    </row>
    <row r="5437" spans="4:4" x14ac:dyDescent="0.2">
      <c r="D5437" s="42" cm="1">
        <f t="array" aca="1" ref="D5437" ca="1">+price2</f>
        <v>0</v>
      </c>
    </row>
    <row r="5438" spans="4:4" x14ac:dyDescent="0.2">
      <c r="D5438" s="42" cm="1">
        <f t="array" aca="1" ref="D5438" ca="1">+price2</f>
        <v>0</v>
      </c>
    </row>
    <row r="5439" spans="4:4" x14ac:dyDescent="0.2">
      <c r="D5439" s="42" cm="1">
        <f t="array" aca="1" ref="D5439" ca="1">+price2</f>
        <v>0</v>
      </c>
    </row>
    <row r="5440" spans="4:4" x14ac:dyDescent="0.2">
      <c r="D5440" s="42" cm="1">
        <f t="array" aca="1" ref="D5440" ca="1">+price2</f>
        <v>0</v>
      </c>
    </row>
    <row r="5441" spans="4:4" x14ac:dyDescent="0.2">
      <c r="D5441" s="42" cm="1">
        <f t="array" aca="1" ref="D5441" ca="1">+price2</f>
        <v>0</v>
      </c>
    </row>
    <row r="5442" spans="4:4" x14ac:dyDescent="0.2">
      <c r="D5442" s="42" cm="1">
        <f t="array" aca="1" ref="D5442" ca="1">+price2</f>
        <v>0</v>
      </c>
    </row>
    <row r="5443" spans="4:4" x14ac:dyDescent="0.2">
      <c r="D5443" s="42" cm="1">
        <f t="array" aca="1" ref="D5443" ca="1">+price2</f>
        <v>0</v>
      </c>
    </row>
    <row r="5444" spans="4:4" x14ac:dyDescent="0.2">
      <c r="D5444" s="42" cm="1">
        <f t="array" aca="1" ref="D5444" ca="1">+price2</f>
        <v>0</v>
      </c>
    </row>
    <row r="5445" spans="4:4" x14ac:dyDescent="0.2">
      <c r="D5445" s="42" cm="1">
        <f t="array" aca="1" ref="D5445" ca="1">+price2</f>
        <v>0</v>
      </c>
    </row>
    <row r="5446" spans="4:4" x14ac:dyDescent="0.2">
      <c r="D5446" s="42" cm="1">
        <f t="array" aca="1" ref="D5446" ca="1">+price2</f>
        <v>0</v>
      </c>
    </row>
    <row r="5447" spans="4:4" x14ac:dyDescent="0.2">
      <c r="D5447" s="42" cm="1">
        <f t="array" aca="1" ref="D5447" ca="1">+price2</f>
        <v>0</v>
      </c>
    </row>
    <row r="5448" spans="4:4" x14ac:dyDescent="0.2">
      <c r="D5448" s="42" cm="1">
        <f t="array" aca="1" ref="D5448" ca="1">+price2</f>
        <v>0</v>
      </c>
    </row>
    <row r="5449" spans="4:4" x14ac:dyDescent="0.2">
      <c r="D5449" s="42" cm="1">
        <f t="array" aca="1" ref="D5449" ca="1">+price2</f>
        <v>0</v>
      </c>
    </row>
    <row r="5450" spans="4:4" x14ac:dyDescent="0.2">
      <c r="D5450" s="42" cm="1">
        <f t="array" aca="1" ref="D5450" ca="1">+price2</f>
        <v>0</v>
      </c>
    </row>
    <row r="5451" spans="4:4" x14ac:dyDescent="0.2">
      <c r="D5451" s="42" cm="1">
        <f t="array" aca="1" ref="D5451" ca="1">+price2</f>
        <v>0</v>
      </c>
    </row>
    <row r="5452" spans="4:4" x14ac:dyDescent="0.2">
      <c r="D5452" s="42" cm="1">
        <f t="array" aca="1" ref="D5452" ca="1">+price2</f>
        <v>0</v>
      </c>
    </row>
    <row r="5453" spans="4:4" x14ac:dyDescent="0.2">
      <c r="D5453" s="42" cm="1">
        <f t="array" aca="1" ref="D5453" ca="1">+price2</f>
        <v>0</v>
      </c>
    </row>
    <row r="5454" spans="4:4" x14ac:dyDescent="0.2">
      <c r="D5454" s="42" cm="1">
        <f t="array" aca="1" ref="D5454" ca="1">+price2</f>
        <v>0</v>
      </c>
    </row>
    <row r="5455" spans="4:4" x14ac:dyDescent="0.2">
      <c r="D5455" s="42" cm="1">
        <f t="array" aca="1" ref="D5455" ca="1">+price2</f>
        <v>0</v>
      </c>
    </row>
    <row r="5456" spans="4:4" x14ac:dyDescent="0.2">
      <c r="D5456" s="42" cm="1">
        <f t="array" aca="1" ref="D5456" ca="1">+price2</f>
        <v>0</v>
      </c>
    </row>
    <row r="5457" spans="4:4" x14ac:dyDescent="0.2">
      <c r="D5457" s="42" cm="1">
        <f t="array" aca="1" ref="D5457" ca="1">+price2</f>
        <v>0</v>
      </c>
    </row>
    <row r="5458" spans="4:4" x14ac:dyDescent="0.2">
      <c r="D5458" s="42" cm="1">
        <f t="array" aca="1" ref="D5458" ca="1">+price2</f>
        <v>0</v>
      </c>
    </row>
    <row r="5459" spans="4:4" x14ac:dyDescent="0.2">
      <c r="D5459" s="42" cm="1">
        <f t="array" aca="1" ref="D5459" ca="1">+price2</f>
        <v>0</v>
      </c>
    </row>
    <row r="5460" spans="4:4" x14ac:dyDescent="0.2">
      <c r="D5460" s="42" cm="1">
        <f t="array" aca="1" ref="D5460" ca="1">+price2</f>
        <v>0</v>
      </c>
    </row>
    <row r="5461" spans="4:4" x14ac:dyDescent="0.2">
      <c r="D5461" s="42" cm="1">
        <f t="array" aca="1" ref="D5461" ca="1">+price2</f>
        <v>0</v>
      </c>
    </row>
    <row r="5462" spans="4:4" x14ac:dyDescent="0.2">
      <c r="D5462" s="42" cm="1">
        <f t="array" aca="1" ref="D5462" ca="1">+price2</f>
        <v>0</v>
      </c>
    </row>
    <row r="5463" spans="4:4" x14ac:dyDescent="0.2">
      <c r="D5463" s="42" cm="1">
        <f t="array" aca="1" ref="D5463" ca="1">+price2</f>
        <v>0</v>
      </c>
    </row>
    <row r="5464" spans="4:4" x14ac:dyDescent="0.2">
      <c r="D5464" s="42" cm="1">
        <f t="array" aca="1" ref="D5464" ca="1">+price2</f>
        <v>0</v>
      </c>
    </row>
    <row r="5465" spans="4:4" x14ac:dyDescent="0.2">
      <c r="D5465" s="42" cm="1">
        <f t="array" aca="1" ref="D5465" ca="1">+price2</f>
        <v>0</v>
      </c>
    </row>
    <row r="5466" spans="4:4" x14ac:dyDescent="0.2">
      <c r="D5466" s="42" cm="1">
        <f t="array" aca="1" ref="D5466" ca="1">+price2</f>
        <v>0</v>
      </c>
    </row>
    <row r="5467" spans="4:4" x14ac:dyDescent="0.2">
      <c r="D5467" s="42" cm="1">
        <f t="array" aca="1" ref="D5467" ca="1">+price2</f>
        <v>0</v>
      </c>
    </row>
    <row r="5468" spans="4:4" x14ac:dyDescent="0.2">
      <c r="D5468" s="42" cm="1">
        <f t="array" aca="1" ref="D5468" ca="1">+price2</f>
        <v>0</v>
      </c>
    </row>
    <row r="5469" spans="4:4" x14ac:dyDescent="0.2">
      <c r="D5469" s="42" cm="1">
        <f t="array" aca="1" ref="D5469" ca="1">+price2</f>
        <v>0</v>
      </c>
    </row>
    <row r="5470" spans="4:4" x14ac:dyDescent="0.2">
      <c r="D5470" s="42" cm="1">
        <f t="array" aca="1" ref="D5470" ca="1">+price2</f>
        <v>0</v>
      </c>
    </row>
    <row r="5471" spans="4:4" x14ac:dyDescent="0.2">
      <c r="D5471" s="42" cm="1">
        <f t="array" aca="1" ref="D5471" ca="1">+price2</f>
        <v>0</v>
      </c>
    </row>
    <row r="5472" spans="4:4" x14ac:dyDescent="0.2">
      <c r="D5472" s="42" cm="1">
        <f t="array" aca="1" ref="D5472" ca="1">+price2</f>
        <v>0</v>
      </c>
    </row>
    <row r="5473" spans="4:4" x14ac:dyDescent="0.2">
      <c r="D5473" s="42" cm="1">
        <f t="array" aca="1" ref="D5473" ca="1">+price2</f>
        <v>0</v>
      </c>
    </row>
    <row r="5474" spans="4:4" x14ac:dyDescent="0.2">
      <c r="D5474" s="42" cm="1">
        <f t="array" aca="1" ref="D5474" ca="1">+price2</f>
        <v>0</v>
      </c>
    </row>
    <row r="5475" spans="4:4" x14ac:dyDescent="0.2">
      <c r="D5475" s="42" cm="1">
        <f t="array" aca="1" ref="D5475" ca="1">+price2</f>
        <v>0</v>
      </c>
    </row>
    <row r="5476" spans="4:4" x14ac:dyDescent="0.2">
      <c r="D5476" s="42" cm="1">
        <f t="array" aca="1" ref="D5476" ca="1">+price2</f>
        <v>0</v>
      </c>
    </row>
    <row r="5477" spans="4:4" x14ac:dyDescent="0.2">
      <c r="D5477" s="42" cm="1">
        <f t="array" aca="1" ref="D5477" ca="1">+price2</f>
        <v>0</v>
      </c>
    </row>
    <row r="5478" spans="4:4" x14ac:dyDescent="0.2">
      <c r="D5478" s="42" cm="1">
        <f t="array" aca="1" ref="D5478" ca="1">+price2</f>
        <v>0</v>
      </c>
    </row>
    <row r="5479" spans="4:4" x14ac:dyDescent="0.2">
      <c r="D5479" s="42" cm="1">
        <f t="array" aca="1" ref="D5479" ca="1">+price2</f>
        <v>0</v>
      </c>
    </row>
    <row r="5480" spans="4:4" x14ac:dyDescent="0.2">
      <c r="D5480" s="42" cm="1">
        <f t="array" aca="1" ref="D5480" ca="1">+price2</f>
        <v>0</v>
      </c>
    </row>
    <row r="5481" spans="4:4" x14ac:dyDescent="0.2">
      <c r="D5481" s="42" cm="1">
        <f t="array" aca="1" ref="D5481" ca="1">+price2</f>
        <v>0</v>
      </c>
    </row>
    <row r="5482" spans="4:4" x14ac:dyDescent="0.2">
      <c r="D5482" s="42" cm="1">
        <f t="array" aca="1" ref="D5482" ca="1">+price2</f>
        <v>0</v>
      </c>
    </row>
    <row r="5483" spans="4:4" x14ac:dyDescent="0.2">
      <c r="D5483" s="42" cm="1">
        <f t="array" aca="1" ref="D5483" ca="1">+price2</f>
        <v>0</v>
      </c>
    </row>
    <row r="5484" spans="4:4" x14ac:dyDescent="0.2">
      <c r="D5484" s="42" cm="1">
        <f t="array" aca="1" ref="D5484" ca="1">+price2</f>
        <v>0</v>
      </c>
    </row>
    <row r="5485" spans="4:4" x14ac:dyDescent="0.2">
      <c r="D5485" s="42" cm="1">
        <f t="array" aca="1" ref="D5485" ca="1">+price2</f>
        <v>0</v>
      </c>
    </row>
    <row r="5486" spans="4:4" x14ac:dyDescent="0.2">
      <c r="D5486" s="42" cm="1">
        <f t="array" aca="1" ref="D5486" ca="1">+price2</f>
        <v>0</v>
      </c>
    </row>
    <row r="5487" spans="4:4" x14ac:dyDescent="0.2">
      <c r="D5487" s="42" cm="1">
        <f t="array" aca="1" ref="D5487" ca="1">+price2</f>
        <v>0</v>
      </c>
    </row>
    <row r="5488" spans="4:4" x14ac:dyDescent="0.2">
      <c r="D5488" s="42" cm="1">
        <f t="array" aca="1" ref="D5488" ca="1">+price2</f>
        <v>0</v>
      </c>
    </row>
    <row r="5489" spans="4:4" x14ac:dyDescent="0.2">
      <c r="D5489" s="42" cm="1">
        <f t="array" aca="1" ref="D5489" ca="1">+price2</f>
        <v>0</v>
      </c>
    </row>
    <row r="5490" spans="4:4" x14ac:dyDescent="0.2">
      <c r="D5490" s="42" cm="1">
        <f t="array" aca="1" ref="D5490" ca="1">+price2</f>
        <v>0</v>
      </c>
    </row>
    <row r="5491" spans="4:4" x14ac:dyDescent="0.2">
      <c r="D5491" s="42" cm="1">
        <f t="array" aca="1" ref="D5491" ca="1">+price2</f>
        <v>0</v>
      </c>
    </row>
    <row r="5492" spans="4:4" x14ac:dyDescent="0.2">
      <c r="D5492" s="42" cm="1">
        <f t="array" aca="1" ref="D5492" ca="1">+price2</f>
        <v>0</v>
      </c>
    </row>
    <row r="5493" spans="4:4" x14ac:dyDescent="0.2">
      <c r="D5493" s="42" cm="1">
        <f t="array" aca="1" ref="D5493" ca="1">+price2</f>
        <v>0</v>
      </c>
    </row>
    <row r="5494" spans="4:4" x14ac:dyDescent="0.2">
      <c r="D5494" s="42" cm="1">
        <f t="array" aca="1" ref="D5494" ca="1">+price2</f>
        <v>0</v>
      </c>
    </row>
    <row r="5495" spans="4:4" x14ac:dyDescent="0.2">
      <c r="D5495" s="42" cm="1">
        <f t="array" aca="1" ref="D5495" ca="1">+price2</f>
        <v>0</v>
      </c>
    </row>
    <row r="5496" spans="4:4" x14ac:dyDescent="0.2">
      <c r="D5496" s="42" cm="1">
        <f t="array" aca="1" ref="D5496" ca="1">+price2</f>
        <v>0</v>
      </c>
    </row>
    <row r="5497" spans="4:4" x14ac:dyDescent="0.2">
      <c r="D5497" s="42" cm="1">
        <f t="array" aca="1" ref="D5497" ca="1">+price2</f>
        <v>0</v>
      </c>
    </row>
    <row r="5498" spans="4:4" x14ac:dyDescent="0.2">
      <c r="D5498" s="42" cm="1">
        <f t="array" aca="1" ref="D5498" ca="1">+price2</f>
        <v>0</v>
      </c>
    </row>
    <row r="5499" spans="4:4" x14ac:dyDescent="0.2">
      <c r="D5499" s="42" cm="1">
        <f t="array" aca="1" ref="D5499" ca="1">+price2</f>
        <v>0</v>
      </c>
    </row>
    <row r="5500" spans="4:4" x14ac:dyDescent="0.2">
      <c r="D5500" s="42" cm="1">
        <f t="array" aca="1" ref="D5500" ca="1">+price2</f>
        <v>0</v>
      </c>
    </row>
    <row r="5501" spans="4:4" x14ac:dyDescent="0.2">
      <c r="D5501" s="42" cm="1">
        <f t="array" aca="1" ref="D5501" ca="1">+price2</f>
        <v>0</v>
      </c>
    </row>
    <row r="5502" spans="4:4" x14ac:dyDescent="0.2">
      <c r="D5502" s="42" cm="1">
        <f t="array" aca="1" ref="D5502" ca="1">+price2</f>
        <v>0</v>
      </c>
    </row>
    <row r="5503" spans="4:4" x14ac:dyDescent="0.2">
      <c r="D5503" s="42" cm="1">
        <f t="array" aca="1" ref="D5503" ca="1">+price2</f>
        <v>0</v>
      </c>
    </row>
    <row r="5504" spans="4:4" x14ac:dyDescent="0.2">
      <c r="D5504" s="42" cm="1">
        <f t="array" aca="1" ref="D5504" ca="1">+price2</f>
        <v>0</v>
      </c>
    </row>
    <row r="5505" spans="4:4" x14ac:dyDescent="0.2">
      <c r="D5505" s="42" cm="1">
        <f t="array" aca="1" ref="D5505" ca="1">+price2</f>
        <v>0</v>
      </c>
    </row>
    <row r="5506" spans="4:4" x14ac:dyDescent="0.2">
      <c r="D5506" s="42" cm="1">
        <f t="array" aca="1" ref="D5506" ca="1">+price2</f>
        <v>0</v>
      </c>
    </row>
    <row r="5507" spans="4:4" x14ac:dyDescent="0.2">
      <c r="D5507" s="42" cm="1">
        <f t="array" aca="1" ref="D5507" ca="1">+price2</f>
        <v>0</v>
      </c>
    </row>
    <row r="5508" spans="4:4" x14ac:dyDescent="0.2">
      <c r="D5508" s="42" cm="1">
        <f t="array" aca="1" ref="D5508" ca="1">+price2</f>
        <v>0</v>
      </c>
    </row>
    <row r="5509" spans="4:4" x14ac:dyDescent="0.2">
      <c r="D5509" s="42" cm="1">
        <f t="array" aca="1" ref="D5509" ca="1">+price2</f>
        <v>0</v>
      </c>
    </row>
    <row r="5510" spans="4:4" x14ac:dyDescent="0.2">
      <c r="D5510" s="42" cm="1">
        <f t="array" aca="1" ref="D5510" ca="1">+price2</f>
        <v>0</v>
      </c>
    </row>
    <row r="5511" spans="4:4" x14ac:dyDescent="0.2">
      <c r="D5511" s="42" cm="1">
        <f t="array" aca="1" ref="D5511" ca="1">+price2</f>
        <v>0</v>
      </c>
    </row>
    <row r="5512" spans="4:4" x14ac:dyDescent="0.2">
      <c r="D5512" s="42" cm="1">
        <f t="array" aca="1" ref="D5512" ca="1">+price2</f>
        <v>0</v>
      </c>
    </row>
    <row r="5513" spans="4:4" x14ac:dyDescent="0.2">
      <c r="D5513" s="42" cm="1">
        <f t="array" aca="1" ref="D5513" ca="1">+price2</f>
        <v>0</v>
      </c>
    </row>
    <row r="5514" spans="4:4" x14ac:dyDescent="0.2">
      <c r="D5514" s="42" cm="1">
        <f t="array" aca="1" ref="D5514" ca="1">+price2</f>
        <v>0</v>
      </c>
    </row>
    <row r="5515" spans="4:4" x14ac:dyDescent="0.2">
      <c r="D5515" s="42" cm="1">
        <f t="array" aca="1" ref="D5515" ca="1">+price2</f>
        <v>0</v>
      </c>
    </row>
    <row r="5516" spans="4:4" x14ac:dyDescent="0.2">
      <c r="D5516" s="42" cm="1">
        <f t="array" aca="1" ref="D5516" ca="1">+price2</f>
        <v>0</v>
      </c>
    </row>
    <row r="5517" spans="4:4" x14ac:dyDescent="0.2">
      <c r="D5517" s="42" cm="1">
        <f t="array" aca="1" ref="D5517" ca="1">+price2</f>
        <v>0</v>
      </c>
    </row>
    <row r="5518" spans="4:4" x14ac:dyDescent="0.2">
      <c r="D5518" s="42" cm="1">
        <f t="array" aca="1" ref="D5518" ca="1">+price2</f>
        <v>0</v>
      </c>
    </row>
    <row r="5519" spans="4:4" x14ac:dyDescent="0.2">
      <c r="D5519" s="42" cm="1">
        <f t="array" aca="1" ref="D5519" ca="1">+price2</f>
        <v>0</v>
      </c>
    </row>
    <row r="5520" spans="4:4" x14ac:dyDescent="0.2">
      <c r="D5520" s="42" cm="1">
        <f t="array" aca="1" ref="D5520" ca="1">+price2</f>
        <v>0</v>
      </c>
    </row>
    <row r="5521" spans="4:4" x14ac:dyDescent="0.2">
      <c r="D5521" s="42" cm="1">
        <f t="array" aca="1" ref="D5521" ca="1">+price2</f>
        <v>0</v>
      </c>
    </row>
    <row r="5522" spans="4:4" x14ac:dyDescent="0.2">
      <c r="D5522" s="42" cm="1">
        <f t="array" aca="1" ref="D5522" ca="1">+price2</f>
        <v>0</v>
      </c>
    </row>
    <row r="5523" spans="4:4" x14ac:dyDescent="0.2">
      <c r="D5523" s="42" cm="1">
        <f t="array" aca="1" ref="D5523" ca="1">+price2</f>
        <v>0</v>
      </c>
    </row>
    <row r="5524" spans="4:4" x14ac:dyDescent="0.2">
      <c r="D5524" s="42" cm="1">
        <f t="array" aca="1" ref="D5524" ca="1">+price2</f>
        <v>0</v>
      </c>
    </row>
    <row r="5525" spans="4:4" x14ac:dyDescent="0.2">
      <c r="D5525" s="42" cm="1">
        <f t="array" aca="1" ref="D5525" ca="1">+price2</f>
        <v>0</v>
      </c>
    </row>
    <row r="5526" spans="4:4" x14ac:dyDescent="0.2">
      <c r="D5526" s="42" cm="1">
        <f t="array" aca="1" ref="D5526" ca="1">+price2</f>
        <v>0</v>
      </c>
    </row>
    <row r="5527" spans="4:4" x14ac:dyDescent="0.2">
      <c r="D5527" s="42" cm="1">
        <f t="array" aca="1" ref="D5527" ca="1">+price2</f>
        <v>0</v>
      </c>
    </row>
    <row r="5528" spans="4:4" x14ac:dyDescent="0.2">
      <c r="D5528" s="42" cm="1">
        <f t="array" aca="1" ref="D5528" ca="1">+price2</f>
        <v>0</v>
      </c>
    </row>
    <row r="5529" spans="4:4" x14ac:dyDescent="0.2">
      <c r="D5529" s="42" cm="1">
        <f t="array" aca="1" ref="D5529" ca="1">+price2</f>
        <v>0</v>
      </c>
    </row>
    <row r="5530" spans="4:4" x14ac:dyDescent="0.2">
      <c r="D5530" s="42" cm="1">
        <f t="array" aca="1" ref="D5530" ca="1">+price2</f>
        <v>0</v>
      </c>
    </row>
    <row r="5531" spans="4:4" x14ac:dyDescent="0.2">
      <c r="D5531" s="42" cm="1">
        <f t="array" aca="1" ref="D5531" ca="1">+price2</f>
        <v>0</v>
      </c>
    </row>
    <row r="5532" spans="4:4" x14ac:dyDescent="0.2">
      <c r="D5532" s="42" cm="1">
        <f t="array" aca="1" ref="D5532" ca="1">+price2</f>
        <v>0</v>
      </c>
    </row>
    <row r="5533" spans="4:4" x14ac:dyDescent="0.2">
      <c r="D5533" s="42" cm="1">
        <f t="array" aca="1" ref="D5533" ca="1">+price2</f>
        <v>0</v>
      </c>
    </row>
    <row r="5534" spans="4:4" x14ac:dyDescent="0.2">
      <c r="D5534" s="42" cm="1">
        <f t="array" aca="1" ref="D5534" ca="1">+price2</f>
        <v>0</v>
      </c>
    </row>
    <row r="5535" spans="4:4" x14ac:dyDescent="0.2">
      <c r="D5535" s="42" cm="1">
        <f t="array" aca="1" ref="D5535" ca="1">+price2</f>
        <v>0</v>
      </c>
    </row>
    <row r="5536" spans="4:4" x14ac:dyDescent="0.2">
      <c r="D5536" s="42" cm="1">
        <f t="array" aca="1" ref="D5536" ca="1">+price2</f>
        <v>0</v>
      </c>
    </row>
    <row r="5537" spans="4:4" x14ac:dyDescent="0.2">
      <c r="D5537" s="42" cm="1">
        <f t="array" aca="1" ref="D5537" ca="1">+price2</f>
        <v>0</v>
      </c>
    </row>
    <row r="5538" spans="4:4" x14ac:dyDescent="0.2">
      <c r="D5538" s="42" cm="1">
        <f t="array" aca="1" ref="D5538" ca="1">+price2</f>
        <v>0</v>
      </c>
    </row>
    <row r="5539" spans="4:4" x14ac:dyDescent="0.2">
      <c r="D5539" s="42" cm="1">
        <f t="array" aca="1" ref="D5539" ca="1">+price2</f>
        <v>0</v>
      </c>
    </row>
    <row r="5540" spans="4:4" x14ac:dyDescent="0.2">
      <c r="D5540" s="42" cm="1">
        <f t="array" aca="1" ref="D5540" ca="1">+price2</f>
        <v>0</v>
      </c>
    </row>
    <row r="5541" spans="4:4" x14ac:dyDescent="0.2">
      <c r="D5541" s="42" cm="1">
        <f t="array" aca="1" ref="D5541" ca="1">+price2</f>
        <v>0</v>
      </c>
    </row>
    <row r="5542" spans="4:4" x14ac:dyDescent="0.2">
      <c r="D5542" s="42" cm="1">
        <f t="array" aca="1" ref="D5542" ca="1">+price2</f>
        <v>0</v>
      </c>
    </row>
    <row r="5543" spans="4:4" x14ac:dyDescent="0.2">
      <c r="D5543" s="42" cm="1">
        <f t="array" aca="1" ref="D5543" ca="1">+price2</f>
        <v>0</v>
      </c>
    </row>
    <row r="5544" spans="4:4" x14ac:dyDescent="0.2">
      <c r="D5544" s="42" cm="1">
        <f t="array" aca="1" ref="D5544" ca="1">+price2</f>
        <v>0</v>
      </c>
    </row>
    <row r="5545" spans="4:4" x14ac:dyDescent="0.2">
      <c r="D5545" s="42" cm="1">
        <f t="array" aca="1" ref="D5545" ca="1">+price2</f>
        <v>0</v>
      </c>
    </row>
    <row r="5546" spans="4:4" x14ac:dyDescent="0.2">
      <c r="D5546" s="42" cm="1">
        <f t="array" aca="1" ref="D5546" ca="1">+price2</f>
        <v>0</v>
      </c>
    </row>
    <row r="5547" spans="4:4" x14ac:dyDescent="0.2">
      <c r="D5547" s="42" cm="1">
        <f t="array" aca="1" ref="D5547" ca="1">+price2</f>
        <v>0</v>
      </c>
    </row>
    <row r="5548" spans="4:4" x14ac:dyDescent="0.2">
      <c r="D5548" s="42" cm="1">
        <f t="array" aca="1" ref="D5548" ca="1">+price2</f>
        <v>0</v>
      </c>
    </row>
    <row r="5549" spans="4:4" x14ac:dyDescent="0.2">
      <c r="D5549" s="42" cm="1">
        <f t="array" aca="1" ref="D5549" ca="1">+price2</f>
        <v>0</v>
      </c>
    </row>
    <row r="5550" spans="4:4" x14ac:dyDescent="0.2">
      <c r="D5550" s="42" cm="1">
        <f t="array" aca="1" ref="D5550" ca="1">+price2</f>
        <v>0</v>
      </c>
    </row>
    <row r="5551" spans="4:4" x14ac:dyDescent="0.2">
      <c r="D5551" s="42" cm="1">
        <f t="array" aca="1" ref="D5551" ca="1">+price2</f>
        <v>0</v>
      </c>
    </row>
    <row r="5552" spans="4:4" x14ac:dyDescent="0.2">
      <c r="D5552" s="42" cm="1">
        <f t="array" aca="1" ref="D5552" ca="1">+price2</f>
        <v>0</v>
      </c>
    </row>
    <row r="5553" spans="4:4" x14ac:dyDescent="0.2">
      <c r="D5553" s="42" cm="1">
        <f t="array" aca="1" ref="D5553" ca="1">+price2</f>
        <v>0</v>
      </c>
    </row>
    <row r="5554" spans="4:4" x14ac:dyDescent="0.2">
      <c r="D5554" s="42" cm="1">
        <f t="array" aca="1" ref="D5554" ca="1">+price2</f>
        <v>0</v>
      </c>
    </row>
    <row r="5555" spans="4:4" x14ac:dyDescent="0.2">
      <c r="D5555" s="42" cm="1">
        <f t="array" aca="1" ref="D5555" ca="1">+price2</f>
        <v>0</v>
      </c>
    </row>
    <row r="5556" spans="4:4" x14ac:dyDescent="0.2">
      <c r="D5556" s="42" cm="1">
        <f t="array" aca="1" ref="D5556" ca="1">+price2</f>
        <v>0</v>
      </c>
    </row>
    <row r="5557" spans="4:4" x14ac:dyDescent="0.2">
      <c r="D5557" s="42" cm="1">
        <f t="array" aca="1" ref="D5557" ca="1">+price2</f>
        <v>0</v>
      </c>
    </row>
    <row r="5558" spans="4:4" x14ac:dyDescent="0.2">
      <c r="D5558" s="42" cm="1">
        <f t="array" aca="1" ref="D5558" ca="1">+price2</f>
        <v>0</v>
      </c>
    </row>
    <row r="5559" spans="4:4" x14ac:dyDescent="0.2">
      <c r="D5559" s="42" cm="1">
        <f t="array" aca="1" ref="D5559" ca="1">+price2</f>
        <v>0</v>
      </c>
    </row>
    <row r="5560" spans="4:4" x14ac:dyDescent="0.2">
      <c r="D5560" s="42" cm="1">
        <f t="array" aca="1" ref="D5560" ca="1">+price2</f>
        <v>0</v>
      </c>
    </row>
    <row r="5561" spans="4:4" x14ac:dyDescent="0.2">
      <c r="D5561" s="42" cm="1">
        <f t="array" aca="1" ref="D5561" ca="1">+price2</f>
        <v>0</v>
      </c>
    </row>
    <row r="5562" spans="4:4" x14ac:dyDescent="0.2">
      <c r="D5562" s="42" cm="1">
        <f t="array" aca="1" ref="D5562" ca="1">+price2</f>
        <v>0</v>
      </c>
    </row>
    <row r="5563" spans="4:4" x14ac:dyDescent="0.2">
      <c r="D5563" s="42" cm="1">
        <f t="array" aca="1" ref="D5563" ca="1">+price2</f>
        <v>0</v>
      </c>
    </row>
    <row r="5564" spans="4:4" x14ac:dyDescent="0.2">
      <c r="D5564" s="42" cm="1">
        <f t="array" aca="1" ref="D5564" ca="1">+price2</f>
        <v>0</v>
      </c>
    </row>
    <row r="5565" spans="4:4" x14ac:dyDescent="0.2">
      <c r="D5565" s="42" cm="1">
        <f t="array" aca="1" ref="D5565" ca="1">+price2</f>
        <v>0</v>
      </c>
    </row>
    <row r="5566" spans="4:4" x14ac:dyDescent="0.2">
      <c r="D5566" s="42" cm="1">
        <f t="array" aca="1" ref="D5566" ca="1">+price2</f>
        <v>0</v>
      </c>
    </row>
    <row r="5567" spans="4:4" x14ac:dyDescent="0.2">
      <c r="D5567" s="42" cm="1">
        <f t="array" aca="1" ref="D5567" ca="1">+price2</f>
        <v>0</v>
      </c>
    </row>
    <row r="5568" spans="4:4" x14ac:dyDescent="0.2">
      <c r="D5568" s="42" cm="1">
        <f t="array" aca="1" ref="D5568" ca="1">+price2</f>
        <v>0</v>
      </c>
    </row>
    <row r="5569" spans="4:4" x14ac:dyDescent="0.2">
      <c r="D5569" s="42" cm="1">
        <f t="array" aca="1" ref="D5569" ca="1">+price2</f>
        <v>0</v>
      </c>
    </row>
    <row r="5570" spans="4:4" x14ac:dyDescent="0.2">
      <c r="D5570" s="42" cm="1">
        <f t="array" aca="1" ref="D5570" ca="1">+price2</f>
        <v>0</v>
      </c>
    </row>
    <row r="5571" spans="4:4" x14ac:dyDescent="0.2">
      <c r="D5571" s="42" cm="1">
        <f t="array" aca="1" ref="D5571" ca="1">+price2</f>
        <v>0</v>
      </c>
    </row>
    <row r="5572" spans="4:4" x14ac:dyDescent="0.2">
      <c r="D5572" s="42" cm="1">
        <f t="array" aca="1" ref="D5572" ca="1">+price2</f>
        <v>0</v>
      </c>
    </row>
    <row r="5573" spans="4:4" x14ac:dyDescent="0.2">
      <c r="D5573" s="42" cm="1">
        <f t="array" aca="1" ref="D5573" ca="1">+price2</f>
        <v>0</v>
      </c>
    </row>
    <row r="5574" spans="4:4" x14ac:dyDescent="0.2">
      <c r="D5574" s="42" cm="1">
        <f t="array" aca="1" ref="D5574" ca="1">+price2</f>
        <v>0</v>
      </c>
    </row>
    <row r="5575" spans="4:4" x14ac:dyDescent="0.2">
      <c r="D5575" s="42" cm="1">
        <f t="array" aca="1" ref="D5575" ca="1">+price2</f>
        <v>0</v>
      </c>
    </row>
    <row r="5576" spans="4:4" x14ac:dyDescent="0.2">
      <c r="D5576" s="42" cm="1">
        <f t="array" aca="1" ref="D5576" ca="1">+price2</f>
        <v>0</v>
      </c>
    </row>
    <row r="5577" spans="4:4" x14ac:dyDescent="0.2">
      <c r="D5577" s="42" cm="1">
        <f t="array" aca="1" ref="D5577" ca="1">+price2</f>
        <v>0</v>
      </c>
    </row>
    <row r="5578" spans="4:4" x14ac:dyDescent="0.2">
      <c r="D5578" s="42" cm="1">
        <f t="array" aca="1" ref="D5578" ca="1">+price2</f>
        <v>0</v>
      </c>
    </row>
    <row r="5579" spans="4:4" x14ac:dyDescent="0.2">
      <c r="D5579" s="42" cm="1">
        <f t="array" aca="1" ref="D5579" ca="1">+price2</f>
        <v>0</v>
      </c>
    </row>
    <row r="5580" spans="4:4" x14ac:dyDescent="0.2">
      <c r="D5580" s="42" cm="1">
        <f t="array" aca="1" ref="D5580" ca="1">+price2</f>
        <v>0</v>
      </c>
    </row>
    <row r="5581" spans="4:4" x14ac:dyDescent="0.2">
      <c r="D5581" s="42" cm="1">
        <f t="array" aca="1" ref="D5581" ca="1">+price2</f>
        <v>0</v>
      </c>
    </row>
    <row r="5582" spans="4:4" x14ac:dyDescent="0.2">
      <c r="D5582" s="42" cm="1">
        <f t="array" aca="1" ref="D5582" ca="1">+price2</f>
        <v>0</v>
      </c>
    </row>
    <row r="5583" spans="4:4" x14ac:dyDescent="0.2">
      <c r="D5583" s="42" cm="1">
        <f t="array" aca="1" ref="D5583" ca="1">+price2</f>
        <v>0</v>
      </c>
    </row>
    <row r="5584" spans="4:4" x14ac:dyDescent="0.2">
      <c r="D5584" s="42" cm="1">
        <f t="array" aca="1" ref="D5584" ca="1">+price2</f>
        <v>0</v>
      </c>
    </row>
    <row r="5585" spans="4:4" x14ac:dyDescent="0.2">
      <c r="D5585" s="42" cm="1">
        <f t="array" aca="1" ref="D5585" ca="1">+price2</f>
        <v>0</v>
      </c>
    </row>
    <row r="5586" spans="4:4" x14ac:dyDescent="0.2">
      <c r="D5586" s="42" cm="1">
        <f t="array" aca="1" ref="D5586" ca="1">+price2</f>
        <v>0</v>
      </c>
    </row>
    <row r="5587" spans="4:4" x14ac:dyDescent="0.2">
      <c r="D5587" s="42" cm="1">
        <f t="array" aca="1" ref="D5587" ca="1">+price2</f>
        <v>0</v>
      </c>
    </row>
    <row r="5588" spans="4:4" x14ac:dyDescent="0.2">
      <c r="D5588" s="42" cm="1">
        <f t="array" aca="1" ref="D5588" ca="1">+price2</f>
        <v>0</v>
      </c>
    </row>
    <row r="5589" spans="4:4" x14ac:dyDescent="0.2">
      <c r="D5589" s="42" cm="1">
        <f t="array" aca="1" ref="D5589" ca="1">+price2</f>
        <v>0</v>
      </c>
    </row>
    <row r="5590" spans="4:4" x14ac:dyDescent="0.2">
      <c r="D5590" s="42" cm="1">
        <f t="array" aca="1" ref="D5590" ca="1">+price2</f>
        <v>0</v>
      </c>
    </row>
    <row r="5591" spans="4:4" x14ac:dyDescent="0.2">
      <c r="D5591" s="42" cm="1">
        <f t="array" aca="1" ref="D5591" ca="1">+price2</f>
        <v>0</v>
      </c>
    </row>
    <row r="5592" spans="4:4" x14ac:dyDescent="0.2">
      <c r="D5592" s="42" cm="1">
        <f t="array" aca="1" ref="D5592" ca="1">+price2</f>
        <v>0</v>
      </c>
    </row>
    <row r="5593" spans="4:4" x14ac:dyDescent="0.2">
      <c r="D5593" s="42" cm="1">
        <f t="array" aca="1" ref="D5593" ca="1">+price2</f>
        <v>0</v>
      </c>
    </row>
    <row r="5594" spans="4:4" x14ac:dyDescent="0.2">
      <c r="D5594" s="42" cm="1">
        <f t="array" aca="1" ref="D5594" ca="1">+price2</f>
        <v>0</v>
      </c>
    </row>
    <row r="5595" spans="4:4" x14ac:dyDescent="0.2">
      <c r="D5595" s="42" cm="1">
        <f t="array" aca="1" ref="D5595" ca="1">+price2</f>
        <v>0</v>
      </c>
    </row>
    <row r="5596" spans="4:4" x14ac:dyDescent="0.2">
      <c r="D5596" s="42" cm="1">
        <f t="array" aca="1" ref="D5596" ca="1">+price2</f>
        <v>0</v>
      </c>
    </row>
    <row r="5597" spans="4:4" x14ac:dyDescent="0.2">
      <c r="D5597" s="42" cm="1">
        <f t="array" aca="1" ref="D5597" ca="1">+price2</f>
        <v>0</v>
      </c>
    </row>
    <row r="5598" spans="4:4" x14ac:dyDescent="0.2">
      <c r="D5598" s="42" cm="1">
        <f t="array" aca="1" ref="D5598" ca="1">+price2</f>
        <v>0</v>
      </c>
    </row>
    <row r="5599" spans="4:4" x14ac:dyDescent="0.2">
      <c r="D5599" s="42" cm="1">
        <f t="array" aca="1" ref="D5599" ca="1">+price2</f>
        <v>0</v>
      </c>
    </row>
    <row r="5600" spans="4:4" x14ac:dyDescent="0.2">
      <c r="D5600" s="42" cm="1">
        <f t="array" aca="1" ref="D5600" ca="1">+price2</f>
        <v>0</v>
      </c>
    </row>
    <row r="5601" spans="4:4" x14ac:dyDescent="0.2">
      <c r="D5601" s="42" cm="1">
        <f t="array" aca="1" ref="D5601" ca="1">+price2</f>
        <v>0</v>
      </c>
    </row>
    <row r="5602" spans="4:4" x14ac:dyDescent="0.2">
      <c r="D5602" s="42" cm="1">
        <f t="array" aca="1" ref="D5602" ca="1">+price2</f>
        <v>0</v>
      </c>
    </row>
    <row r="5603" spans="4:4" x14ac:dyDescent="0.2">
      <c r="D5603" s="42" cm="1">
        <f t="array" aca="1" ref="D5603" ca="1">+price2</f>
        <v>0</v>
      </c>
    </row>
    <row r="5604" spans="4:4" x14ac:dyDescent="0.2">
      <c r="D5604" s="42" cm="1">
        <f t="array" aca="1" ref="D5604" ca="1">+price2</f>
        <v>0</v>
      </c>
    </row>
    <row r="5605" spans="4:4" x14ac:dyDescent="0.2">
      <c r="D5605" s="42" cm="1">
        <f t="array" aca="1" ref="D5605" ca="1">+price2</f>
        <v>0</v>
      </c>
    </row>
    <row r="5606" spans="4:4" x14ac:dyDescent="0.2">
      <c r="D5606" s="42" cm="1">
        <f t="array" aca="1" ref="D5606" ca="1">+price2</f>
        <v>0</v>
      </c>
    </row>
    <row r="5607" spans="4:4" x14ac:dyDescent="0.2">
      <c r="D5607" s="42" cm="1">
        <f t="array" aca="1" ref="D5607" ca="1">+price2</f>
        <v>0</v>
      </c>
    </row>
    <row r="5608" spans="4:4" x14ac:dyDescent="0.2">
      <c r="D5608" s="42" cm="1">
        <f t="array" aca="1" ref="D5608" ca="1">+price2</f>
        <v>0</v>
      </c>
    </row>
    <row r="5609" spans="4:4" x14ac:dyDescent="0.2">
      <c r="D5609" s="42" cm="1">
        <f t="array" aca="1" ref="D5609" ca="1">+price2</f>
        <v>0</v>
      </c>
    </row>
    <row r="5610" spans="4:4" x14ac:dyDescent="0.2">
      <c r="D5610" s="42" cm="1">
        <f t="array" aca="1" ref="D5610" ca="1">+price2</f>
        <v>0</v>
      </c>
    </row>
    <row r="5611" spans="4:4" x14ac:dyDescent="0.2">
      <c r="D5611" s="42" cm="1">
        <f t="array" aca="1" ref="D5611" ca="1">+price2</f>
        <v>0</v>
      </c>
    </row>
    <row r="5612" spans="4:4" x14ac:dyDescent="0.2">
      <c r="D5612" s="42" cm="1">
        <f t="array" aca="1" ref="D5612" ca="1">+price2</f>
        <v>0</v>
      </c>
    </row>
    <row r="5613" spans="4:4" x14ac:dyDescent="0.2">
      <c r="D5613" s="42" cm="1">
        <f t="array" aca="1" ref="D5613" ca="1">+price2</f>
        <v>0</v>
      </c>
    </row>
    <row r="5614" spans="4:4" x14ac:dyDescent="0.2">
      <c r="D5614" s="42" cm="1">
        <f t="array" aca="1" ref="D5614" ca="1">+price2</f>
        <v>0</v>
      </c>
    </row>
    <row r="5615" spans="4:4" x14ac:dyDescent="0.2">
      <c r="D5615" s="42" cm="1">
        <f t="array" aca="1" ref="D5615" ca="1">+price2</f>
        <v>0</v>
      </c>
    </row>
    <row r="5616" spans="4:4" x14ac:dyDescent="0.2">
      <c r="D5616" s="42" cm="1">
        <f t="array" aca="1" ref="D5616" ca="1">+price2</f>
        <v>0</v>
      </c>
    </row>
    <row r="5617" spans="4:4" x14ac:dyDescent="0.2">
      <c r="D5617" s="42" cm="1">
        <f t="array" aca="1" ref="D5617" ca="1">+price2</f>
        <v>0</v>
      </c>
    </row>
    <row r="5618" spans="4:4" x14ac:dyDescent="0.2">
      <c r="D5618" s="42" cm="1">
        <f t="array" aca="1" ref="D5618" ca="1">+price2</f>
        <v>0</v>
      </c>
    </row>
    <row r="5619" spans="4:4" x14ac:dyDescent="0.2">
      <c r="D5619" s="42" cm="1">
        <f t="array" aca="1" ref="D5619" ca="1">+price2</f>
        <v>0</v>
      </c>
    </row>
    <row r="5620" spans="4:4" x14ac:dyDescent="0.2">
      <c r="D5620" s="42" cm="1">
        <f t="array" aca="1" ref="D5620" ca="1">+price2</f>
        <v>0</v>
      </c>
    </row>
    <row r="5621" spans="4:4" x14ac:dyDescent="0.2">
      <c r="D5621" s="42" cm="1">
        <f t="array" aca="1" ref="D5621" ca="1">+price2</f>
        <v>0</v>
      </c>
    </row>
    <row r="5622" spans="4:4" x14ac:dyDescent="0.2">
      <c r="D5622" s="42" cm="1">
        <f t="array" aca="1" ref="D5622" ca="1">+price2</f>
        <v>0</v>
      </c>
    </row>
    <row r="5623" spans="4:4" x14ac:dyDescent="0.2">
      <c r="D5623" s="42" cm="1">
        <f t="array" aca="1" ref="D5623" ca="1">+price2</f>
        <v>0</v>
      </c>
    </row>
    <row r="5624" spans="4:4" x14ac:dyDescent="0.2">
      <c r="D5624" s="42" cm="1">
        <f t="array" aca="1" ref="D5624" ca="1">+price2</f>
        <v>0</v>
      </c>
    </row>
    <row r="5625" spans="4:4" x14ac:dyDescent="0.2">
      <c r="D5625" s="42" cm="1">
        <f t="array" aca="1" ref="D5625" ca="1">+price2</f>
        <v>0</v>
      </c>
    </row>
    <row r="5626" spans="4:4" x14ac:dyDescent="0.2">
      <c r="D5626" s="42" cm="1">
        <f t="array" aca="1" ref="D5626" ca="1">+price2</f>
        <v>0</v>
      </c>
    </row>
    <row r="5627" spans="4:4" x14ac:dyDescent="0.2">
      <c r="D5627" s="42" cm="1">
        <f t="array" aca="1" ref="D5627" ca="1">+price2</f>
        <v>0</v>
      </c>
    </row>
    <row r="5628" spans="4:4" x14ac:dyDescent="0.2">
      <c r="D5628" s="42" cm="1">
        <f t="array" aca="1" ref="D5628" ca="1">+price2</f>
        <v>0</v>
      </c>
    </row>
    <row r="5629" spans="4:4" x14ac:dyDescent="0.2">
      <c r="D5629" s="42" cm="1">
        <f t="array" aca="1" ref="D5629" ca="1">+price2</f>
        <v>0</v>
      </c>
    </row>
    <row r="5630" spans="4:4" x14ac:dyDescent="0.2">
      <c r="D5630" s="42" cm="1">
        <f t="array" aca="1" ref="D5630" ca="1">+price2</f>
        <v>0</v>
      </c>
    </row>
    <row r="5631" spans="4:4" x14ac:dyDescent="0.2">
      <c r="D5631" s="42" cm="1">
        <f t="array" aca="1" ref="D5631" ca="1">+price2</f>
        <v>0</v>
      </c>
    </row>
    <row r="5632" spans="4:4" x14ac:dyDescent="0.2">
      <c r="D5632" s="42" cm="1">
        <f t="array" aca="1" ref="D5632" ca="1">+price2</f>
        <v>0</v>
      </c>
    </row>
    <row r="5633" spans="4:4" x14ac:dyDescent="0.2">
      <c r="D5633" s="42" cm="1">
        <f t="array" aca="1" ref="D5633" ca="1">+price2</f>
        <v>0</v>
      </c>
    </row>
    <row r="5634" spans="4:4" x14ac:dyDescent="0.2">
      <c r="D5634" s="42" cm="1">
        <f t="array" aca="1" ref="D5634" ca="1">+price2</f>
        <v>0</v>
      </c>
    </row>
    <row r="5635" spans="4:4" x14ac:dyDescent="0.2">
      <c r="D5635" s="42" cm="1">
        <f t="array" aca="1" ref="D5635" ca="1">+price2</f>
        <v>0</v>
      </c>
    </row>
    <row r="5636" spans="4:4" x14ac:dyDescent="0.2">
      <c r="D5636" s="42" cm="1">
        <f t="array" aca="1" ref="D5636" ca="1">+price2</f>
        <v>0</v>
      </c>
    </row>
    <row r="5637" spans="4:4" x14ac:dyDescent="0.2">
      <c r="D5637" s="42" cm="1">
        <f t="array" aca="1" ref="D5637" ca="1">+price2</f>
        <v>0</v>
      </c>
    </row>
    <row r="5638" spans="4:4" x14ac:dyDescent="0.2">
      <c r="D5638" s="42" cm="1">
        <f t="array" aca="1" ref="D5638" ca="1">+price2</f>
        <v>0</v>
      </c>
    </row>
    <row r="5639" spans="4:4" x14ac:dyDescent="0.2">
      <c r="D5639" s="42" cm="1">
        <f t="array" aca="1" ref="D5639" ca="1">+price2</f>
        <v>0</v>
      </c>
    </row>
    <row r="5640" spans="4:4" x14ac:dyDescent="0.2">
      <c r="D5640" s="42" cm="1">
        <f t="array" aca="1" ref="D5640" ca="1">+price2</f>
        <v>0</v>
      </c>
    </row>
    <row r="5641" spans="4:4" x14ac:dyDescent="0.2">
      <c r="D5641" s="42" cm="1">
        <f t="array" aca="1" ref="D5641" ca="1">+price2</f>
        <v>0</v>
      </c>
    </row>
    <row r="5642" spans="4:4" x14ac:dyDescent="0.2">
      <c r="D5642" s="42" cm="1">
        <f t="array" aca="1" ref="D5642" ca="1">+price2</f>
        <v>0</v>
      </c>
    </row>
    <row r="5643" spans="4:4" x14ac:dyDescent="0.2">
      <c r="D5643" s="42" cm="1">
        <f t="array" aca="1" ref="D5643" ca="1">+price2</f>
        <v>0</v>
      </c>
    </row>
    <row r="5644" spans="4:4" x14ac:dyDescent="0.2">
      <c r="D5644" s="42" cm="1">
        <f t="array" aca="1" ref="D5644" ca="1">+price2</f>
        <v>0</v>
      </c>
    </row>
    <row r="5645" spans="4:4" x14ac:dyDescent="0.2">
      <c r="D5645" s="42" cm="1">
        <f t="array" aca="1" ref="D5645" ca="1">+price2</f>
        <v>0</v>
      </c>
    </row>
    <row r="5646" spans="4:4" x14ac:dyDescent="0.2">
      <c r="D5646" s="42" cm="1">
        <f t="array" aca="1" ref="D5646" ca="1">+price2</f>
        <v>0</v>
      </c>
    </row>
    <row r="5647" spans="4:4" x14ac:dyDescent="0.2">
      <c r="D5647" s="42" cm="1">
        <f t="array" aca="1" ref="D5647" ca="1">+price2</f>
        <v>0</v>
      </c>
    </row>
    <row r="5648" spans="4:4" x14ac:dyDescent="0.2">
      <c r="D5648" s="42" cm="1">
        <f t="array" aca="1" ref="D5648" ca="1">+price2</f>
        <v>0</v>
      </c>
    </row>
    <row r="5649" spans="4:4" x14ac:dyDescent="0.2">
      <c r="D5649" s="42" cm="1">
        <f t="array" aca="1" ref="D5649" ca="1">+price2</f>
        <v>0</v>
      </c>
    </row>
    <row r="5650" spans="4:4" x14ac:dyDescent="0.2">
      <c r="D5650" s="42" cm="1">
        <f t="array" aca="1" ref="D5650" ca="1">+price2</f>
        <v>0</v>
      </c>
    </row>
    <row r="5651" spans="4:4" x14ac:dyDescent="0.2">
      <c r="D5651" s="42" cm="1">
        <f t="array" aca="1" ref="D5651" ca="1">+price2</f>
        <v>0</v>
      </c>
    </row>
    <row r="5652" spans="4:4" x14ac:dyDescent="0.2">
      <c r="D5652" s="42" cm="1">
        <f t="array" aca="1" ref="D5652" ca="1">+price2</f>
        <v>0</v>
      </c>
    </row>
    <row r="5653" spans="4:4" x14ac:dyDescent="0.2">
      <c r="D5653" s="42" cm="1">
        <f t="array" aca="1" ref="D5653" ca="1">+price2</f>
        <v>0</v>
      </c>
    </row>
    <row r="5654" spans="4:4" x14ac:dyDescent="0.2">
      <c r="D5654" s="42" cm="1">
        <f t="array" aca="1" ref="D5654" ca="1">+price2</f>
        <v>0</v>
      </c>
    </row>
    <row r="5655" spans="4:4" x14ac:dyDescent="0.2">
      <c r="D5655" s="42" cm="1">
        <f t="array" aca="1" ref="D5655" ca="1">+price2</f>
        <v>0</v>
      </c>
    </row>
    <row r="5656" spans="4:4" x14ac:dyDescent="0.2">
      <c r="D5656" s="42" cm="1">
        <f t="array" aca="1" ref="D5656" ca="1">+price2</f>
        <v>0</v>
      </c>
    </row>
    <row r="5657" spans="4:4" x14ac:dyDescent="0.2">
      <c r="D5657" s="42" cm="1">
        <f t="array" aca="1" ref="D5657" ca="1">+price2</f>
        <v>0</v>
      </c>
    </row>
    <row r="5658" spans="4:4" x14ac:dyDescent="0.2">
      <c r="D5658" s="42" cm="1">
        <f t="array" aca="1" ref="D5658" ca="1">+price2</f>
        <v>0</v>
      </c>
    </row>
    <row r="5659" spans="4:4" x14ac:dyDescent="0.2">
      <c r="D5659" s="42" cm="1">
        <f t="array" aca="1" ref="D5659" ca="1">+price2</f>
        <v>0</v>
      </c>
    </row>
    <row r="5660" spans="4:4" x14ac:dyDescent="0.2">
      <c r="D5660" s="42" cm="1">
        <f t="array" aca="1" ref="D5660" ca="1">+price2</f>
        <v>0</v>
      </c>
    </row>
    <row r="5661" spans="4:4" x14ac:dyDescent="0.2">
      <c r="D5661" s="42" cm="1">
        <f t="array" aca="1" ref="D5661" ca="1">+price2</f>
        <v>0</v>
      </c>
    </row>
    <row r="5662" spans="4:4" x14ac:dyDescent="0.2">
      <c r="D5662" s="42" cm="1">
        <f t="array" aca="1" ref="D5662" ca="1">+price2</f>
        <v>0</v>
      </c>
    </row>
    <row r="5663" spans="4:4" x14ac:dyDescent="0.2">
      <c r="D5663" s="42" cm="1">
        <f t="array" aca="1" ref="D5663" ca="1">+price2</f>
        <v>0</v>
      </c>
    </row>
    <row r="5664" spans="4:4" x14ac:dyDescent="0.2">
      <c r="D5664" s="42" cm="1">
        <f t="array" aca="1" ref="D5664" ca="1">+price2</f>
        <v>0</v>
      </c>
    </row>
    <row r="5665" spans="4:4" x14ac:dyDescent="0.2">
      <c r="D5665" s="42" cm="1">
        <f t="array" aca="1" ref="D5665" ca="1">+price2</f>
        <v>0</v>
      </c>
    </row>
    <row r="5666" spans="4:4" x14ac:dyDescent="0.2">
      <c r="D5666" s="42" cm="1">
        <f t="array" aca="1" ref="D5666" ca="1">+price2</f>
        <v>0</v>
      </c>
    </row>
    <row r="5667" spans="4:4" x14ac:dyDescent="0.2">
      <c r="D5667" s="42" cm="1">
        <f t="array" aca="1" ref="D5667" ca="1">+price2</f>
        <v>0</v>
      </c>
    </row>
    <row r="5668" spans="4:4" x14ac:dyDescent="0.2">
      <c r="D5668" s="42" cm="1">
        <f t="array" aca="1" ref="D5668" ca="1">+price2</f>
        <v>0</v>
      </c>
    </row>
    <row r="5669" spans="4:4" x14ac:dyDescent="0.2">
      <c r="D5669" s="42" cm="1">
        <f t="array" aca="1" ref="D5669" ca="1">+price2</f>
        <v>0</v>
      </c>
    </row>
    <row r="5670" spans="4:4" x14ac:dyDescent="0.2">
      <c r="D5670" s="42" cm="1">
        <f t="array" aca="1" ref="D5670" ca="1">+price2</f>
        <v>0</v>
      </c>
    </row>
    <row r="5671" spans="4:4" x14ac:dyDescent="0.2">
      <c r="D5671" s="42" cm="1">
        <f t="array" aca="1" ref="D5671" ca="1">+price2</f>
        <v>0</v>
      </c>
    </row>
    <row r="5672" spans="4:4" x14ac:dyDescent="0.2">
      <c r="D5672" s="42" cm="1">
        <f t="array" aca="1" ref="D5672" ca="1">+price2</f>
        <v>0</v>
      </c>
    </row>
    <row r="5673" spans="4:4" x14ac:dyDescent="0.2">
      <c r="D5673" s="42" cm="1">
        <f t="array" aca="1" ref="D5673" ca="1">+price2</f>
        <v>0</v>
      </c>
    </row>
    <row r="5674" spans="4:4" x14ac:dyDescent="0.2">
      <c r="D5674" s="42" cm="1">
        <f t="array" aca="1" ref="D5674" ca="1">+price2</f>
        <v>0</v>
      </c>
    </row>
    <row r="5675" spans="4:4" x14ac:dyDescent="0.2">
      <c r="D5675" s="42" cm="1">
        <f t="array" aca="1" ref="D5675" ca="1">+price2</f>
        <v>0</v>
      </c>
    </row>
    <row r="5676" spans="4:4" x14ac:dyDescent="0.2">
      <c r="D5676" s="42" cm="1">
        <f t="array" aca="1" ref="D5676" ca="1">+price2</f>
        <v>0</v>
      </c>
    </row>
    <row r="5677" spans="4:4" x14ac:dyDescent="0.2">
      <c r="D5677" s="42" cm="1">
        <f t="array" aca="1" ref="D5677" ca="1">+price2</f>
        <v>0</v>
      </c>
    </row>
    <row r="5678" spans="4:4" x14ac:dyDescent="0.2">
      <c r="D5678" s="42" cm="1">
        <f t="array" aca="1" ref="D5678" ca="1">+price2</f>
        <v>0</v>
      </c>
    </row>
    <row r="5679" spans="4:4" x14ac:dyDescent="0.2">
      <c r="D5679" s="42" cm="1">
        <f t="array" aca="1" ref="D5679" ca="1">+price2</f>
        <v>0</v>
      </c>
    </row>
    <row r="5680" spans="4:4" x14ac:dyDescent="0.2">
      <c r="D5680" s="42" cm="1">
        <f t="array" aca="1" ref="D5680" ca="1">+price2</f>
        <v>0</v>
      </c>
    </row>
    <row r="5681" spans="4:4" x14ac:dyDescent="0.2">
      <c r="D5681" s="42" cm="1">
        <f t="array" aca="1" ref="D5681" ca="1">+price2</f>
        <v>0</v>
      </c>
    </row>
    <row r="5682" spans="4:4" x14ac:dyDescent="0.2">
      <c r="D5682" s="42" cm="1">
        <f t="array" aca="1" ref="D5682" ca="1">+price2</f>
        <v>0</v>
      </c>
    </row>
    <row r="5683" spans="4:4" x14ac:dyDescent="0.2">
      <c r="D5683" s="42" cm="1">
        <f t="array" aca="1" ref="D5683" ca="1">+price2</f>
        <v>0</v>
      </c>
    </row>
    <row r="5684" spans="4:4" x14ac:dyDescent="0.2">
      <c r="D5684" s="42" cm="1">
        <f t="array" aca="1" ref="D5684" ca="1">+price2</f>
        <v>0</v>
      </c>
    </row>
    <row r="5685" spans="4:4" x14ac:dyDescent="0.2">
      <c r="D5685" s="42" cm="1">
        <f t="array" aca="1" ref="D5685" ca="1">+price2</f>
        <v>0</v>
      </c>
    </row>
    <row r="5686" spans="4:4" x14ac:dyDescent="0.2">
      <c r="D5686" s="42" cm="1">
        <f t="array" aca="1" ref="D5686" ca="1">+price2</f>
        <v>0</v>
      </c>
    </row>
    <row r="5687" spans="4:4" x14ac:dyDescent="0.2">
      <c r="D5687" s="42" cm="1">
        <f t="array" aca="1" ref="D5687" ca="1">+price2</f>
        <v>0</v>
      </c>
    </row>
    <row r="5688" spans="4:4" x14ac:dyDescent="0.2">
      <c r="D5688" s="42" cm="1">
        <f t="array" aca="1" ref="D5688" ca="1">+price2</f>
        <v>0</v>
      </c>
    </row>
    <row r="5689" spans="4:4" x14ac:dyDescent="0.2">
      <c r="D5689" s="42" cm="1">
        <f t="array" aca="1" ref="D5689" ca="1">+price2</f>
        <v>0</v>
      </c>
    </row>
    <row r="5690" spans="4:4" x14ac:dyDescent="0.2">
      <c r="D5690" s="42" cm="1">
        <f t="array" aca="1" ref="D5690" ca="1">+price2</f>
        <v>0</v>
      </c>
    </row>
    <row r="5691" spans="4:4" x14ac:dyDescent="0.2">
      <c r="D5691" s="42" cm="1">
        <f t="array" aca="1" ref="D5691" ca="1">+price2</f>
        <v>0</v>
      </c>
    </row>
    <row r="5692" spans="4:4" x14ac:dyDescent="0.2">
      <c r="D5692" s="42" cm="1">
        <f t="array" aca="1" ref="D5692" ca="1">+price2</f>
        <v>0</v>
      </c>
    </row>
    <row r="5693" spans="4:4" x14ac:dyDescent="0.2">
      <c r="D5693" s="42" cm="1">
        <f t="array" aca="1" ref="D5693" ca="1">+price2</f>
        <v>0</v>
      </c>
    </row>
    <row r="5694" spans="4:4" x14ac:dyDescent="0.2">
      <c r="D5694" s="42" cm="1">
        <f t="array" aca="1" ref="D5694" ca="1">+price2</f>
        <v>0</v>
      </c>
    </row>
    <row r="5695" spans="4:4" x14ac:dyDescent="0.2">
      <c r="D5695" s="42" cm="1">
        <f t="array" aca="1" ref="D5695" ca="1">+price2</f>
        <v>0</v>
      </c>
    </row>
    <row r="5696" spans="4:4" x14ac:dyDescent="0.2">
      <c r="D5696" s="42" cm="1">
        <f t="array" aca="1" ref="D5696" ca="1">+price2</f>
        <v>0</v>
      </c>
    </row>
    <row r="5697" spans="4:4" x14ac:dyDescent="0.2">
      <c r="D5697" s="42" cm="1">
        <f t="array" aca="1" ref="D5697" ca="1">+price2</f>
        <v>0</v>
      </c>
    </row>
    <row r="5698" spans="4:4" x14ac:dyDescent="0.2">
      <c r="D5698" s="42" cm="1">
        <f t="array" aca="1" ref="D5698" ca="1">+price2</f>
        <v>0</v>
      </c>
    </row>
    <row r="5699" spans="4:4" x14ac:dyDescent="0.2">
      <c r="D5699" s="42" cm="1">
        <f t="array" aca="1" ref="D5699" ca="1">+price2</f>
        <v>0</v>
      </c>
    </row>
    <row r="5700" spans="4:4" x14ac:dyDescent="0.2">
      <c r="D5700" s="42" cm="1">
        <f t="array" aca="1" ref="D5700" ca="1">+price2</f>
        <v>0</v>
      </c>
    </row>
    <row r="5701" spans="4:4" x14ac:dyDescent="0.2">
      <c r="D5701" s="42" cm="1">
        <f t="array" aca="1" ref="D5701" ca="1">+price2</f>
        <v>0</v>
      </c>
    </row>
    <row r="5702" spans="4:4" x14ac:dyDescent="0.2">
      <c r="D5702" s="42" cm="1">
        <f t="array" aca="1" ref="D5702" ca="1">+price2</f>
        <v>0</v>
      </c>
    </row>
    <row r="5703" spans="4:4" x14ac:dyDescent="0.2">
      <c r="D5703" s="42" cm="1">
        <f t="array" aca="1" ref="D5703" ca="1">+price2</f>
        <v>0</v>
      </c>
    </row>
    <row r="5704" spans="4:4" x14ac:dyDescent="0.2">
      <c r="D5704" s="42" cm="1">
        <f t="array" aca="1" ref="D5704" ca="1">+price2</f>
        <v>0</v>
      </c>
    </row>
    <row r="5705" spans="4:4" x14ac:dyDescent="0.2">
      <c r="D5705" s="42" cm="1">
        <f t="array" aca="1" ref="D5705" ca="1">+price2</f>
        <v>0</v>
      </c>
    </row>
    <row r="5706" spans="4:4" x14ac:dyDescent="0.2">
      <c r="D5706" s="42" cm="1">
        <f t="array" aca="1" ref="D5706" ca="1">+price2</f>
        <v>0</v>
      </c>
    </row>
    <row r="5707" spans="4:4" x14ac:dyDescent="0.2">
      <c r="D5707" s="42" cm="1">
        <f t="array" aca="1" ref="D5707" ca="1">+price2</f>
        <v>0</v>
      </c>
    </row>
    <row r="5708" spans="4:4" x14ac:dyDescent="0.2">
      <c r="D5708" s="42" cm="1">
        <f t="array" aca="1" ref="D5708" ca="1">+price2</f>
        <v>0</v>
      </c>
    </row>
    <row r="5709" spans="4:4" x14ac:dyDescent="0.2">
      <c r="D5709" s="42" cm="1">
        <f t="array" aca="1" ref="D5709" ca="1">+price2</f>
        <v>0</v>
      </c>
    </row>
    <row r="5710" spans="4:4" x14ac:dyDescent="0.2">
      <c r="D5710" s="42" cm="1">
        <f t="array" aca="1" ref="D5710" ca="1">+price2</f>
        <v>0</v>
      </c>
    </row>
    <row r="5711" spans="4:4" x14ac:dyDescent="0.2">
      <c r="D5711" s="42" cm="1">
        <f t="array" aca="1" ref="D5711" ca="1">+price2</f>
        <v>0</v>
      </c>
    </row>
    <row r="5712" spans="4:4" x14ac:dyDescent="0.2">
      <c r="D5712" s="42" cm="1">
        <f t="array" aca="1" ref="D5712" ca="1">+price2</f>
        <v>0</v>
      </c>
    </row>
    <row r="5713" spans="4:4" x14ac:dyDescent="0.2">
      <c r="D5713" s="42" cm="1">
        <f t="array" aca="1" ref="D5713" ca="1">+price2</f>
        <v>0</v>
      </c>
    </row>
    <row r="5714" spans="4:4" x14ac:dyDescent="0.2">
      <c r="D5714" s="42" cm="1">
        <f t="array" aca="1" ref="D5714" ca="1">+price2</f>
        <v>0</v>
      </c>
    </row>
    <row r="5715" spans="4:4" x14ac:dyDescent="0.2">
      <c r="D5715" s="42" cm="1">
        <f t="array" aca="1" ref="D5715" ca="1">+price2</f>
        <v>0</v>
      </c>
    </row>
    <row r="5716" spans="4:4" x14ac:dyDescent="0.2">
      <c r="D5716" s="42" cm="1">
        <f t="array" aca="1" ref="D5716" ca="1">+price2</f>
        <v>0</v>
      </c>
    </row>
    <row r="5717" spans="4:4" x14ac:dyDescent="0.2">
      <c r="D5717" s="42" cm="1">
        <f t="array" aca="1" ref="D5717" ca="1">+price2</f>
        <v>0</v>
      </c>
    </row>
    <row r="5718" spans="4:4" x14ac:dyDescent="0.2">
      <c r="D5718" s="42" cm="1">
        <f t="array" aca="1" ref="D5718" ca="1">+price2</f>
        <v>0</v>
      </c>
    </row>
    <row r="5719" spans="4:4" x14ac:dyDescent="0.2">
      <c r="D5719" s="42" cm="1">
        <f t="array" aca="1" ref="D5719" ca="1">+price2</f>
        <v>0</v>
      </c>
    </row>
    <row r="5720" spans="4:4" x14ac:dyDescent="0.2">
      <c r="D5720" s="42" cm="1">
        <f t="array" aca="1" ref="D5720" ca="1">+price2</f>
        <v>0</v>
      </c>
    </row>
    <row r="5721" spans="4:4" x14ac:dyDescent="0.2">
      <c r="D5721" s="42" cm="1">
        <f t="array" aca="1" ref="D5721" ca="1">+price2</f>
        <v>0</v>
      </c>
    </row>
    <row r="5722" spans="4:4" x14ac:dyDescent="0.2">
      <c r="D5722" s="42" cm="1">
        <f t="array" aca="1" ref="D5722" ca="1">+price2</f>
        <v>0</v>
      </c>
    </row>
    <row r="5723" spans="4:4" x14ac:dyDescent="0.2">
      <c r="D5723" s="42" cm="1">
        <f t="array" aca="1" ref="D5723" ca="1">+price2</f>
        <v>0</v>
      </c>
    </row>
    <row r="5724" spans="4:4" x14ac:dyDescent="0.2">
      <c r="D5724" s="42" cm="1">
        <f t="array" aca="1" ref="D5724" ca="1">+price2</f>
        <v>0</v>
      </c>
    </row>
    <row r="5725" spans="4:4" x14ac:dyDescent="0.2">
      <c r="D5725" s="42" cm="1">
        <f t="array" aca="1" ref="D5725" ca="1">+price2</f>
        <v>0</v>
      </c>
    </row>
    <row r="5726" spans="4:4" x14ac:dyDescent="0.2">
      <c r="D5726" s="42" cm="1">
        <f t="array" aca="1" ref="D5726" ca="1">+price2</f>
        <v>0</v>
      </c>
    </row>
    <row r="5727" spans="4:4" x14ac:dyDescent="0.2">
      <c r="D5727" s="42" cm="1">
        <f t="array" aca="1" ref="D5727" ca="1">+price2</f>
        <v>0</v>
      </c>
    </row>
    <row r="5728" spans="4:4" x14ac:dyDescent="0.2">
      <c r="D5728" s="42" cm="1">
        <f t="array" aca="1" ref="D5728" ca="1">+price2</f>
        <v>0</v>
      </c>
    </row>
    <row r="5729" spans="4:4" x14ac:dyDescent="0.2">
      <c r="D5729" s="42" cm="1">
        <f t="array" aca="1" ref="D5729" ca="1">+price2</f>
        <v>0</v>
      </c>
    </row>
    <row r="5730" spans="4:4" x14ac:dyDescent="0.2">
      <c r="D5730" s="42" cm="1">
        <f t="array" aca="1" ref="D5730" ca="1">+price2</f>
        <v>0</v>
      </c>
    </row>
    <row r="5731" spans="4:4" x14ac:dyDescent="0.2">
      <c r="D5731" s="42" cm="1">
        <f t="array" aca="1" ref="D5731" ca="1">+price2</f>
        <v>0</v>
      </c>
    </row>
    <row r="5732" spans="4:4" x14ac:dyDescent="0.2">
      <c r="D5732" s="42" cm="1">
        <f t="array" aca="1" ref="D5732" ca="1">+price2</f>
        <v>0</v>
      </c>
    </row>
    <row r="5733" spans="4:4" x14ac:dyDescent="0.2">
      <c r="D5733" s="42" cm="1">
        <f t="array" aca="1" ref="D5733" ca="1">+price2</f>
        <v>0</v>
      </c>
    </row>
    <row r="5734" spans="4:4" x14ac:dyDescent="0.2">
      <c r="D5734" s="42" cm="1">
        <f t="array" aca="1" ref="D5734" ca="1">+price2</f>
        <v>0</v>
      </c>
    </row>
    <row r="5735" spans="4:4" x14ac:dyDescent="0.2">
      <c r="D5735" s="42" cm="1">
        <f t="array" aca="1" ref="D5735" ca="1">+price2</f>
        <v>0</v>
      </c>
    </row>
    <row r="5736" spans="4:4" x14ac:dyDescent="0.2">
      <c r="D5736" s="42" cm="1">
        <f t="array" aca="1" ref="D5736" ca="1">+price2</f>
        <v>0</v>
      </c>
    </row>
    <row r="5737" spans="4:4" x14ac:dyDescent="0.2">
      <c r="D5737" s="42" cm="1">
        <f t="array" aca="1" ref="D5737" ca="1">+price2</f>
        <v>0</v>
      </c>
    </row>
    <row r="5738" spans="4:4" x14ac:dyDescent="0.2">
      <c r="D5738" s="42" cm="1">
        <f t="array" aca="1" ref="D5738" ca="1">+price2</f>
        <v>0</v>
      </c>
    </row>
    <row r="5739" spans="4:4" x14ac:dyDescent="0.2">
      <c r="D5739" s="42" cm="1">
        <f t="array" aca="1" ref="D5739" ca="1">+price2</f>
        <v>0</v>
      </c>
    </row>
    <row r="5740" spans="4:4" x14ac:dyDescent="0.2">
      <c r="D5740" s="42" cm="1">
        <f t="array" aca="1" ref="D5740" ca="1">+price2</f>
        <v>0</v>
      </c>
    </row>
    <row r="5741" spans="4:4" x14ac:dyDescent="0.2">
      <c r="D5741" s="42" cm="1">
        <f t="array" aca="1" ref="D5741" ca="1">+price2</f>
        <v>0</v>
      </c>
    </row>
    <row r="5742" spans="4:4" x14ac:dyDescent="0.2">
      <c r="D5742" s="42" cm="1">
        <f t="array" aca="1" ref="D5742" ca="1">+price2</f>
        <v>0</v>
      </c>
    </row>
    <row r="5743" spans="4:4" x14ac:dyDescent="0.2">
      <c r="D5743" s="42" cm="1">
        <f t="array" aca="1" ref="D5743" ca="1">+price2</f>
        <v>0</v>
      </c>
    </row>
    <row r="5744" spans="4:4" x14ac:dyDescent="0.2">
      <c r="D5744" s="42" cm="1">
        <f t="array" aca="1" ref="D5744" ca="1">+price2</f>
        <v>0</v>
      </c>
    </row>
    <row r="5745" spans="4:4" x14ac:dyDescent="0.2">
      <c r="D5745" s="42" cm="1">
        <f t="array" aca="1" ref="D5745" ca="1">+price2</f>
        <v>0</v>
      </c>
    </row>
    <row r="5746" spans="4:4" x14ac:dyDescent="0.2">
      <c r="D5746" s="42" cm="1">
        <f t="array" aca="1" ref="D5746" ca="1">+price2</f>
        <v>0</v>
      </c>
    </row>
    <row r="5747" spans="4:4" x14ac:dyDescent="0.2">
      <c r="D5747" s="42" cm="1">
        <f t="array" aca="1" ref="D5747" ca="1">+price2</f>
        <v>0</v>
      </c>
    </row>
    <row r="5748" spans="4:4" x14ac:dyDescent="0.2">
      <c r="D5748" s="42" cm="1">
        <f t="array" aca="1" ref="D5748" ca="1">+price2</f>
        <v>0</v>
      </c>
    </row>
    <row r="5749" spans="4:4" x14ac:dyDescent="0.2">
      <c r="D5749" s="42" cm="1">
        <f t="array" aca="1" ref="D5749" ca="1">+price2</f>
        <v>0</v>
      </c>
    </row>
    <row r="5750" spans="4:4" x14ac:dyDescent="0.2">
      <c r="D5750" s="42" cm="1">
        <f t="array" aca="1" ref="D5750" ca="1">+price2</f>
        <v>0</v>
      </c>
    </row>
    <row r="5751" spans="4:4" x14ac:dyDescent="0.2">
      <c r="D5751" s="42" cm="1">
        <f t="array" aca="1" ref="D5751" ca="1">+price2</f>
        <v>0</v>
      </c>
    </row>
    <row r="5752" spans="4:4" x14ac:dyDescent="0.2">
      <c r="D5752" s="42" cm="1">
        <f t="array" aca="1" ref="D5752" ca="1">+price2</f>
        <v>0</v>
      </c>
    </row>
    <row r="5753" spans="4:4" x14ac:dyDescent="0.2">
      <c r="D5753" s="42" cm="1">
        <f t="array" aca="1" ref="D5753" ca="1">+price2</f>
        <v>0</v>
      </c>
    </row>
    <row r="5754" spans="4:4" x14ac:dyDescent="0.2">
      <c r="D5754" s="42" cm="1">
        <f t="array" aca="1" ref="D5754" ca="1">+price2</f>
        <v>0</v>
      </c>
    </row>
    <row r="5755" spans="4:4" x14ac:dyDescent="0.2">
      <c r="D5755" s="42" cm="1">
        <f t="array" aca="1" ref="D5755" ca="1">+price2</f>
        <v>0</v>
      </c>
    </row>
    <row r="5756" spans="4:4" x14ac:dyDescent="0.2">
      <c r="D5756" s="42" cm="1">
        <f t="array" aca="1" ref="D5756" ca="1">+price2</f>
        <v>0</v>
      </c>
    </row>
    <row r="5757" spans="4:4" x14ac:dyDescent="0.2">
      <c r="D5757" s="42" cm="1">
        <f t="array" aca="1" ref="D5757" ca="1">+price2</f>
        <v>0</v>
      </c>
    </row>
    <row r="5758" spans="4:4" x14ac:dyDescent="0.2">
      <c r="D5758" s="42" cm="1">
        <f t="array" aca="1" ref="D5758" ca="1">+price2</f>
        <v>0</v>
      </c>
    </row>
    <row r="5759" spans="4:4" x14ac:dyDescent="0.2">
      <c r="D5759" s="42" cm="1">
        <f t="array" aca="1" ref="D5759" ca="1">+price2</f>
        <v>0</v>
      </c>
    </row>
    <row r="5760" spans="4:4" x14ac:dyDescent="0.2">
      <c r="D5760" s="42" cm="1">
        <f t="array" aca="1" ref="D5760" ca="1">+price2</f>
        <v>0</v>
      </c>
    </row>
    <row r="5761" spans="4:4" x14ac:dyDescent="0.2">
      <c r="D5761" s="42" cm="1">
        <f t="array" aca="1" ref="D5761" ca="1">+price2</f>
        <v>0</v>
      </c>
    </row>
    <row r="5762" spans="4:4" x14ac:dyDescent="0.2">
      <c r="D5762" s="42" cm="1">
        <f t="array" aca="1" ref="D5762" ca="1">+price2</f>
        <v>0</v>
      </c>
    </row>
    <row r="5763" spans="4:4" x14ac:dyDescent="0.2">
      <c r="D5763" s="42" cm="1">
        <f t="array" aca="1" ref="D5763" ca="1">+price2</f>
        <v>0</v>
      </c>
    </row>
    <row r="5764" spans="4:4" x14ac:dyDescent="0.2">
      <c r="D5764" s="42" cm="1">
        <f t="array" aca="1" ref="D5764" ca="1">+price2</f>
        <v>0</v>
      </c>
    </row>
    <row r="5765" spans="4:4" x14ac:dyDescent="0.2">
      <c r="D5765" s="42" cm="1">
        <f t="array" aca="1" ref="D5765" ca="1">+price2</f>
        <v>0</v>
      </c>
    </row>
    <row r="5766" spans="4:4" x14ac:dyDescent="0.2">
      <c r="D5766" s="42" cm="1">
        <f t="array" aca="1" ref="D5766" ca="1">+price2</f>
        <v>0</v>
      </c>
    </row>
    <row r="5767" spans="4:4" x14ac:dyDescent="0.2">
      <c r="D5767" s="42" cm="1">
        <f t="array" aca="1" ref="D5767" ca="1">+price2</f>
        <v>0</v>
      </c>
    </row>
    <row r="5768" spans="4:4" x14ac:dyDescent="0.2">
      <c r="D5768" s="42" cm="1">
        <f t="array" aca="1" ref="D5768" ca="1">+price2</f>
        <v>0</v>
      </c>
    </row>
    <row r="5769" spans="4:4" x14ac:dyDescent="0.2">
      <c r="D5769" s="42" cm="1">
        <f t="array" aca="1" ref="D5769" ca="1">+price2</f>
        <v>0</v>
      </c>
    </row>
    <row r="5770" spans="4:4" x14ac:dyDescent="0.2">
      <c r="D5770" s="42" cm="1">
        <f t="array" aca="1" ref="D5770" ca="1">+price2</f>
        <v>0</v>
      </c>
    </row>
    <row r="5771" spans="4:4" x14ac:dyDescent="0.2">
      <c r="D5771" s="42" cm="1">
        <f t="array" aca="1" ref="D5771" ca="1">+price2</f>
        <v>0</v>
      </c>
    </row>
    <row r="5772" spans="4:4" x14ac:dyDescent="0.2">
      <c r="D5772" s="42" cm="1">
        <f t="array" aca="1" ref="D5772" ca="1">+price2</f>
        <v>0</v>
      </c>
    </row>
    <row r="5773" spans="4:4" x14ac:dyDescent="0.2">
      <c r="D5773" s="42" cm="1">
        <f t="array" aca="1" ref="D5773" ca="1">+price2</f>
        <v>0</v>
      </c>
    </row>
    <row r="5774" spans="4:4" x14ac:dyDescent="0.2">
      <c r="D5774" s="42" cm="1">
        <f t="array" aca="1" ref="D5774" ca="1">+price2</f>
        <v>0</v>
      </c>
    </row>
    <row r="5775" spans="4:4" x14ac:dyDescent="0.2">
      <c r="D5775" s="42" cm="1">
        <f t="array" aca="1" ref="D5775" ca="1">+price2</f>
        <v>0</v>
      </c>
    </row>
    <row r="5776" spans="4:4" x14ac:dyDescent="0.2">
      <c r="D5776" s="42" cm="1">
        <f t="array" aca="1" ref="D5776" ca="1">+price2</f>
        <v>0</v>
      </c>
    </row>
    <row r="5777" spans="4:4" x14ac:dyDescent="0.2">
      <c r="D5777" s="42" cm="1">
        <f t="array" aca="1" ref="D5777" ca="1">+price2</f>
        <v>0</v>
      </c>
    </row>
    <row r="5778" spans="4:4" x14ac:dyDescent="0.2">
      <c r="D5778" s="42" cm="1">
        <f t="array" aca="1" ref="D5778" ca="1">+price2</f>
        <v>0</v>
      </c>
    </row>
    <row r="5779" spans="4:4" x14ac:dyDescent="0.2">
      <c r="D5779" s="42" cm="1">
        <f t="array" aca="1" ref="D5779" ca="1">+price2</f>
        <v>0</v>
      </c>
    </row>
    <row r="5780" spans="4:4" x14ac:dyDescent="0.2">
      <c r="D5780" s="42" cm="1">
        <f t="array" aca="1" ref="D5780" ca="1">+price2</f>
        <v>0</v>
      </c>
    </row>
    <row r="5781" spans="4:4" x14ac:dyDescent="0.2">
      <c r="D5781" s="42" cm="1">
        <f t="array" aca="1" ref="D5781" ca="1">+price2</f>
        <v>0</v>
      </c>
    </row>
    <row r="5782" spans="4:4" x14ac:dyDescent="0.2">
      <c r="D5782" s="42" cm="1">
        <f t="array" aca="1" ref="D5782" ca="1">+price2</f>
        <v>0</v>
      </c>
    </row>
    <row r="5783" spans="4:4" x14ac:dyDescent="0.2">
      <c r="D5783" s="42" cm="1">
        <f t="array" aca="1" ref="D5783" ca="1">+price2</f>
        <v>0</v>
      </c>
    </row>
    <row r="5784" spans="4:4" x14ac:dyDescent="0.2">
      <c r="D5784" s="42" cm="1">
        <f t="array" aca="1" ref="D5784" ca="1">+price2</f>
        <v>0</v>
      </c>
    </row>
    <row r="5785" spans="4:4" x14ac:dyDescent="0.2">
      <c r="D5785" s="42" cm="1">
        <f t="array" aca="1" ref="D5785" ca="1">+price2</f>
        <v>0</v>
      </c>
    </row>
    <row r="5786" spans="4:4" x14ac:dyDescent="0.2">
      <c r="D5786" s="42" cm="1">
        <f t="array" aca="1" ref="D5786" ca="1">+price2</f>
        <v>0</v>
      </c>
    </row>
    <row r="5787" spans="4:4" x14ac:dyDescent="0.2">
      <c r="D5787" s="42" cm="1">
        <f t="array" aca="1" ref="D5787" ca="1">+price2</f>
        <v>0</v>
      </c>
    </row>
    <row r="5788" spans="4:4" x14ac:dyDescent="0.2">
      <c r="D5788" s="42" cm="1">
        <f t="array" aca="1" ref="D5788" ca="1">+price2</f>
        <v>0</v>
      </c>
    </row>
    <row r="5789" spans="4:4" x14ac:dyDescent="0.2">
      <c r="D5789" s="42" cm="1">
        <f t="array" aca="1" ref="D5789" ca="1">+price2</f>
        <v>0</v>
      </c>
    </row>
    <row r="5790" spans="4:4" x14ac:dyDescent="0.2">
      <c r="D5790" s="42" cm="1">
        <f t="array" aca="1" ref="D5790" ca="1">+price2</f>
        <v>0</v>
      </c>
    </row>
    <row r="5791" spans="4:4" x14ac:dyDescent="0.2">
      <c r="D5791" s="42" cm="1">
        <f t="array" aca="1" ref="D5791" ca="1">+price2</f>
        <v>0</v>
      </c>
    </row>
    <row r="5792" spans="4:4" x14ac:dyDescent="0.2">
      <c r="D5792" s="42" cm="1">
        <f t="array" aca="1" ref="D5792" ca="1">+price2</f>
        <v>0</v>
      </c>
    </row>
    <row r="5793" spans="4:4" x14ac:dyDescent="0.2">
      <c r="D5793" s="42" cm="1">
        <f t="array" aca="1" ref="D5793" ca="1">+price2</f>
        <v>0</v>
      </c>
    </row>
    <row r="5794" spans="4:4" x14ac:dyDescent="0.2">
      <c r="D5794" s="42" cm="1">
        <f t="array" aca="1" ref="D5794" ca="1">+price2</f>
        <v>0</v>
      </c>
    </row>
    <row r="5795" spans="4:4" x14ac:dyDescent="0.2">
      <c r="D5795" s="42" cm="1">
        <f t="array" aca="1" ref="D5795" ca="1">+price2</f>
        <v>0</v>
      </c>
    </row>
    <row r="5796" spans="4:4" x14ac:dyDescent="0.2">
      <c r="D5796" s="42" cm="1">
        <f t="array" aca="1" ref="D5796" ca="1">+price2</f>
        <v>0</v>
      </c>
    </row>
    <row r="5797" spans="4:4" x14ac:dyDescent="0.2">
      <c r="D5797" s="42" cm="1">
        <f t="array" aca="1" ref="D5797" ca="1">+price2</f>
        <v>0</v>
      </c>
    </row>
    <row r="5798" spans="4:4" x14ac:dyDescent="0.2">
      <c r="D5798" s="42" cm="1">
        <f t="array" aca="1" ref="D5798" ca="1">+price2</f>
        <v>0</v>
      </c>
    </row>
    <row r="5799" spans="4:4" x14ac:dyDescent="0.2">
      <c r="D5799" s="42" cm="1">
        <f t="array" aca="1" ref="D5799" ca="1">+price2</f>
        <v>0</v>
      </c>
    </row>
    <row r="5800" spans="4:4" x14ac:dyDescent="0.2">
      <c r="D5800" s="42" cm="1">
        <f t="array" aca="1" ref="D5800" ca="1">+price2</f>
        <v>0</v>
      </c>
    </row>
    <row r="5801" spans="4:4" x14ac:dyDescent="0.2">
      <c r="D5801" s="42" cm="1">
        <f t="array" aca="1" ref="D5801" ca="1">+price2</f>
        <v>0</v>
      </c>
    </row>
    <row r="5802" spans="4:4" x14ac:dyDescent="0.2">
      <c r="D5802" s="42" cm="1">
        <f t="array" aca="1" ref="D5802" ca="1">+price2</f>
        <v>0</v>
      </c>
    </row>
    <row r="5803" spans="4:4" x14ac:dyDescent="0.2">
      <c r="D5803" s="42" cm="1">
        <f t="array" aca="1" ref="D5803" ca="1">+price2</f>
        <v>0</v>
      </c>
    </row>
    <row r="5804" spans="4:4" x14ac:dyDescent="0.2">
      <c r="D5804" s="42" cm="1">
        <f t="array" aca="1" ref="D5804" ca="1">+price2</f>
        <v>0</v>
      </c>
    </row>
    <row r="5805" spans="4:4" x14ac:dyDescent="0.2">
      <c r="D5805" s="42" cm="1">
        <f t="array" aca="1" ref="D5805" ca="1">+price2</f>
        <v>0</v>
      </c>
    </row>
    <row r="5806" spans="4:4" x14ac:dyDescent="0.2">
      <c r="D5806" s="42" cm="1">
        <f t="array" aca="1" ref="D5806" ca="1">+price2</f>
        <v>0</v>
      </c>
    </row>
    <row r="5807" spans="4:4" x14ac:dyDescent="0.2">
      <c r="D5807" s="42" cm="1">
        <f t="array" aca="1" ref="D5807" ca="1">+price2</f>
        <v>0</v>
      </c>
    </row>
    <row r="5808" spans="4:4" x14ac:dyDescent="0.2">
      <c r="D5808" s="42" cm="1">
        <f t="array" aca="1" ref="D5808" ca="1">+price2</f>
        <v>0</v>
      </c>
    </row>
    <row r="5809" spans="4:4" x14ac:dyDescent="0.2">
      <c r="D5809" s="42" cm="1">
        <f t="array" aca="1" ref="D5809" ca="1">+price2</f>
        <v>0</v>
      </c>
    </row>
    <row r="5810" spans="4:4" x14ac:dyDescent="0.2">
      <c r="D5810" s="42" cm="1">
        <f t="array" aca="1" ref="D5810" ca="1">+price2</f>
        <v>0</v>
      </c>
    </row>
    <row r="5811" spans="4:4" x14ac:dyDescent="0.2">
      <c r="D5811" s="42" cm="1">
        <f t="array" aca="1" ref="D5811" ca="1">+price2</f>
        <v>0</v>
      </c>
    </row>
    <row r="5812" spans="4:4" x14ac:dyDescent="0.2">
      <c r="D5812" s="42" cm="1">
        <f t="array" aca="1" ref="D5812" ca="1">+price2</f>
        <v>0</v>
      </c>
    </row>
    <row r="5813" spans="4:4" x14ac:dyDescent="0.2">
      <c r="D5813" s="42" cm="1">
        <f t="array" aca="1" ref="D5813" ca="1">+price2</f>
        <v>0</v>
      </c>
    </row>
    <row r="5814" spans="4:4" x14ac:dyDescent="0.2">
      <c r="D5814" s="42" cm="1">
        <f t="array" aca="1" ref="D5814" ca="1">+price2</f>
        <v>0</v>
      </c>
    </row>
    <row r="5815" spans="4:4" x14ac:dyDescent="0.2">
      <c r="D5815" s="42" cm="1">
        <f t="array" aca="1" ref="D5815" ca="1">+price2</f>
        <v>0</v>
      </c>
    </row>
    <row r="5816" spans="4:4" x14ac:dyDescent="0.2">
      <c r="D5816" s="42" cm="1">
        <f t="array" aca="1" ref="D5816" ca="1">+price2</f>
        <v>0</v>
      </c>
    </row>
    <row r="5817" spans="4:4" x14ac:dyDescent="0.2">
      <c r="D5817" s="42" cm="1">
        <f t="array" aca="1" ref="D5817" ca="1">+price2</f>
        <v>0</v>
      </c>
    </row>
    <row r="5818" spans="4:4" x14ac:dyDescent="0.2">
      <c r="D5818" s="42" cm="1">
        <f t="array" aca="1" ref="D5818" ca="1">+price2</f>
        <v>0</v>
      </c>
    </row>
    <row r="5819" spans="4:4" x14ac:dyDescent="0.2">
      <c r="D5819" s="42" cm="1">
        <f t="array" aca="1" ref="D5819" ca="1">+price2</f>
        <v>0</v>
      </c>
    </row>
    <row r="5820" spans="4:4" x14ac:dyDescent="0.2">
      <c r="D5820" s="42" cm="1">
        <f t="array" aca="1" ref="D5820" ca="1">+price2</f>
        <v>0</v>
      </c>
    </row>
    <row r="5821" spans="4:4" x14ac:dyDescent="0.2">
      <c r="D5821" s="42" cm="1">
        <f t="array" aca="1" ref="D5821" ca="1">+price2</f>
        <v>0</v>
      </c>
    </row>
    <row r="5822" spans="4:4" x14ac:dyDescent="0.2">
      <c r="D5822" s="42" cm="1">
        <f t="array" aca="1" ref="D5822" ca="1">+price2</f>
        <v>0</v>
      </c>
    </row>
    <row r="5823" spans="4:4" x14ac:dyDescent="0.2">
      <c r="D5823" s="42" cm="1">
        <f t="array" aca="1" ref="D5823" ca="1">+price2</f>
        <v>0</v>
      </c>
    </row>
    <row r="5824" spans="4:4" x14ac:dyDescent="0.2">
      <c r="D5824" s="42" cm="1">
        <f t="array" aca="1" ref="D5824" ca="1">+price2</f>
        <v>0</v>
      </c>
    </row>
    <row r="5825" spans="4:4" x14ac:dyDescent="0.2">
      <c r="D5825" s="42" cm="1">
        <f t="array" aca="1" ref="D5825" ca="1">+price2</f>
        <v>0</v>
      </c>
    </row>
    <row r="5826" spans="4:4" x14ac:dyDescent="0.2">
      <c r="D5826" s="42" cm="1">
        <f t="array" aca="1" ref="D5826" ca="1">+price2</f>
        <v>0</v>
      </c>
    </row>
    <row r="5827" spans="4:4" x14ac:dyDescent="0.2">
      <c r="D5827" s="42" cm="1">
        <f t="array" aca="1" ref="D5827" ca="1">+price2</f>
        <v>0</v>
      </c>
    </row>
    <row r="5828" spans="4:4" x14ac:dyDescent="0.2">
      <c r="D5828" s="42" cm="1">
        <f t="array" aca="1" ref="D5828" ca="1">+price2</f>
        <v>0</v>
      </c>
    </row>
    <row r="5829" spans="4:4" x14ac:dyDescent="0.2">
      <c r="D5829" s="42" cm="1">
        <f t="array" aca="1" ref="D5829" ca="1">+price2</f>
        <v>0</v>
      </c>
    </row>
    <row r="5830" spans="4:4" x14ac:dyDescent="0.2">
      <c r="D5830" s="42" cm="1">
        <f t="array" aca="1" ref="D5830" ca="1">+price2</f>
        <v>0</v>
      </c>
    </row>
    <row r="5831" spans="4:4" x14ac:dyDescent="0.2">
      <c r="D5831" s="42" cm="1">
        <f t="array" aca="1" ref="D5831" ca="1">+price2</f>
        <v>0</v>
      </c>
    </row>
    <row r="5832" spans="4:4" x14ac:dyDescent="0.2">
      <c r="D5832" s="42" cm="1">
        <f t="array" aca="1" ref="D5832" ca="1">+price2</f>
        <v>0</v>
      </c>
    </row>
    <row r="5833" spans="4:4" x14ac:dyDescent="0.2">
      <c r="D5833" s="42" cm="1">
        <f t="array" aca="1" ref="D5833" ca="1">+price2</f>
        <v>0</v>
      </c>
    </row>
    <row r="5834" spans="4:4" x14ac:dyDescent="0.2">
      <c r="D5834" s="42" cm="1">
        <f t="array" aca="1" ref="D5834" ca="1">+price2</f>
        <v>0</v>
      </c>
    </row>
    <row r="5835" spans="4:4" x14ac:dyDescent="0.2">
      <c r="D5835" s="42" cm="1">
        <f t="array" aca="1" ref="D5835" ca="1">+price2</f>
        <v>0</v>
      </c>
    </row>
    <row r="5836" spans="4:4" x14ac:dyDescent="0.2">
      <c r="D5836" s="42" cm="1">
        <f t="array" aca="1" ref="D5836" ca="1">+price2</f>
        <v>0</v>
      </c>
    </row>
    <row r="5837" spans="4:4" x14ac:dyDescent="0.2">
      <c r="D5837" s="42" cm="1">
        <f t="array" aca="1" ref="D5837" ca="1">+price2</f>
        <v>0</v>
      </c>
    </row>
    <row r="5838" spans="4:4" x14ac:dyDescent="0.2">
      <c r="D5838" s="42" cm="1">
        <f t="array" aca="1" ref="D5838" ca="1">+price2</f>
        <v>0</v>
      </c>
    </row>
    <row r="5839" spans="4:4" x14ac:dyDescent="0.2">
      <c r="D5839" s="42" cm="1">
        <f t="array" aca="1" ref="D5839" ca="1">+price2</f>
        <v>0</v>
      </c>
    </row>
    <row r="5840" spans="4:4" x14ac:dyDescent="0.2">
      <c r="D5840" s="42" cm="1">
        <f t="array" aca="1" ref="D5840" ca="1">+price2</f>
        <v>0</v>
      </c>
    </row>
    <row r="5841" spans="4:4" x14ac:dyDescent="0.2">
      <c r="D5841" s="42" cm="1">
        <f t="array" aca="1" ref="D5841" ca="1">+price2</f>
        <v>0</v>
      </c>
    </row>
    <row r="5842" spans="4:4" x14ac:dyDescent="0.2">
      <c r="D5842" s="42" cm="1">
        <f t="array" aca="1" ref="D5842" ca="1">+price2</f>
        <v>0</v>
      </c>
    </row>
    <row r="5843" spans="4:4" x14ac:dyDescent="0.2">
      <c r="D5843" s="42" cm="1">
        <f t="array" aca="1" ref="D5843" ca="1">+price2</f>
        <v>0</v>
      </c>
    </row>
    <row r="5844" spans="4:4" x14ac:dyDescent="0.2">
      <c r="D5844" s="42" cm="1">
        <f t="array" aca="1" ref="D5844" ca="1">+price2</f>
        <v>0</v>
      </c>
    </row>
    <row r="5845" spans="4:4" x14ac:dyDescent="0.2">
      <c r="D5845" s="42" cm="1">
        <f t="array" aca="1" ref="D5845" ca="1">+price2</f>
        <v>0</v>
      </c>
    </row>
    <row r="5846" spans="4:4" x14ac:dyDescent="0.2">
      <c r="D5846" s="42" cm="1">
        <f t="array" aca="1" ref="D5846" ca="1">+price2</f>
        <v>0</v>
      </c>
    </row>
    <row r="5847" spans="4:4" x14ac:dyDescent="0.2">
      <c r="D5847" s="42" cm="1">
        <f t="array" aca="1" ref="D5847" ca="1">+price2</f>
        <v>0</v>
      </c>
    </row>
    <row r="5848" spans="4:4" x14ac:dyDescent="0.2">
      <c r="D5848" s="42" cm="1">
        <f t="array" aca="1" ref="D5848" ca="1">+price2</f>
        <v>0</v>
      </c>
    </row>
    <row r="5849" spans="4:4" x14ac:dyDescent="0.2">
      <c r="D5849" s="42" cm="1">
        <f t="array" aca="1" ref="D5849" ca="1">+price2</f>
        <v>0</v>
      </c>
    </row>
    <row r="5850" spans="4:4" x14ac:dyDescent="0.2">
      <c r="D5850" s="42" cm="1">
        <f t="array" aca="1" ref="D5850" ca="1">+price2</f>
        <v>0</v>
      </c>
    </row>
    <row r="5851" spans="4:4" x14ac:dyDescent="0.2">
      <c r="D5851" s="42" cm="1">
        <f t="array" aca="1" ref="D5851" ca="1">+price2</f>
        <v>0</v>
      </c>
    </row>
    <row r="5852" spans="4:4" x14ac:dyDescent="0.2">
      <c r="D5852" s="42" cm="1">
        <f t="array" aca="1" ref="D5852" ca="1">+price2</f>
        <v>0</v>
      </c>
    </row>
    <row r="5853" spans="4:4" x14ac:dyDescent="0.2">
      <c r="D5853" s="42" cm="1">
        <f t="array" aca="1" ref="D5853" ca="1">+price2</f>
        <v>0</v>
      </c>
    </row>
    <row r="5854" spans="4:4" x14ac:dyDescent="0.2">
      <c r="D5854" s="42" cm="1">
        <f t="array" aca="1" ref="D5854" ca="1">+price2</f>
        <v>0</v>
      </c>
    </row>
    <row r="5855" spans="4:4" x14ac:dyDescent="0.2">
      <c r="D5855" s="42" cm="1">
        <f t="array" aca="1" ref="D5855" ca="1">+price2</f>
        <v>0</v>
      </c>
    </row>
    <row r="5856" spans="4:4" x14ac:dyDescent="0.2">
      <c r="D5856" s="42" cm="1">
        <f t="array" aca="1" ref="D5856" ca="1">+price2</f>
        <v>0</v>
      </c>
    </row>
    <row r="5857" spans="4:4" x14ac:dyDescent="0.2">
      <c r="D5857" s="42" cm="1">
        <f t="array" aca="1" ref="D5857" ca="1">+price2</f>
        <v>0</v>
      </c>
    </row>
    <row r="5858" spans="4:4" x14ac:dyDescent="0.2">
      <c r="D5858" s="42" cm="1">
        <f t="array" aca="1" ref="D5858" ca="1">+price2</f>
        <v>0</v>
      </c>
    </row>
    <row r="5859" spans="4:4" x14ac:dyDescent="0.2">
      <c r="D5859" s="42" cm="1">
        <f t="array" aca="1" ref="D5859" ca="1">+price2</f>
        <v>0</v>
      </c>
    </row>
    <row r="5860" spans="4:4" x14ac:dyDescent="0.2">
      <c r="D5860" s="42" cm="1">
        <f t="array" aca="1" ref="D5860" ca="1">+price2</f>
        <v>0</v>
      </c>
    </row>
    <row r="5861" spans="4:4" x14ac:dyDescent="0.2">
      <c r="D5861" s="42" cm="1">
        <f t="array" aca="1" ref="D5861" ca="1">+price2</f>
        <v>0</v>
      </c>
    </row>
    <row r="5862" spans="4:4" x14ac:dyDescent="0.2">
      <c r="D5862" s="42" cm="1">
        <f t="array" aca="1" ref="D5862" ca="1">+price2</f>
        <v>0</v>
      </c>
    </row>
    <row r="5863" spans="4:4" x14ac:dyDescent="0.2">
      <c r="D5863" s="42" cm="1">
        <f t="array" aca="1" ref="D5863" ca="1">+price2</f>
        <v>0</v>
      </c>
    </row>
    <row r="5864" spans="4:4" x14ac:dyDescent="0.2">
      <c r="D5864" s="42" cm="1">
        <f t="array" aca="1" ref="D5864" ca="1">+price2</f>
        <v>0</v>
      </c>
    </row>
    <row r="5865" spans="4:4" x14ac:dyDescent="0.2">
      <c r="D5865" s="42" cm="1">
        <f t="array" aca="1" ref="D5865" ca="1">+price2</f>
        <v>0</v>
      </c>
    </row>
    <row r="5866" spans="4:4" x14ac:dyDescent="0.2">
      <c r="D5866" s="42" cm="1">
        <f t="array" aca="1" ref="D5866" ca="1">+price2</f>
        <v>0</v>
      </c>
    </row>
    <row r="5867" spans="4:4" x14ac:dyDescent="0.2">
      <c r="D5867" s="42" cm="1">
        <f t="array" aca="1" ref="D5867" ca="1">+price2</f>
        <v>0</v>
      </c>
    </row>
    <row r="5868" spans="4:4" x14ac:dyDescent="0.2">
      <c r="D5868" s="42" cm="1">
        <f t="array" aca="1" ref="D5868" ca="1">+price2</f>
        <v>0</v>
      </c>
    </row>
    <row r="5869" spans="4:4" x14ac:dyDescent="0.2">
      <c r="D5869" s="42" cm="1">
        <f t="array" aca="1" ref="D5869" ca="1">+price2</f>
        <v>0</v>
      </c>
    </row>
    <row r="5870" spans="4:4" x14ac:dyDescent="0.2">
      <c r="D5870" s="42" cm="1">
        <f t="array" aca="1" ref="D5870" ca="1">+price2</f>
        <v>0</v>
      </c>
    </row>
    <row r="5871" spans="4:4" x14ac:dyDescent="0.2">
      <c r="D5871" s="42" cm="1">
        <f t="array" aca="1" ref="D5871" ca="1">+price2</f>
        <v>0</v>
      </c>
    </row>
    <row r="5872" spans="4:4" x14ac:dyDescent="0.2">
      <c r="D5872" s="42" cm="1">
        <f t="array" aca="1" ref="D5872" ca="1">+price2</f>
        <v>0</v>
      </c>
    </row>
    <row r="5873" spans="4:4" x14ac:dyDescent="0.2">
      <c r="D5873" s="42" cm="1">
        <f t="array" aca="1" ref="D5873" ca="1">+price2</f>
        <v>0</v>
      </c>
    </row>
    <row r="5874" spans="4:4" x14ac:dyDescent="0.2">
      <c r="D5874" s="42" cm="1">
        <f t="array" aca="1" ref="D5874" ca="1">+price2</f>
        <v>0</v>
      </c>
    </row>
    <row r="5875" spans="4:4" x14ac:dyDescent="0.2">
      <c r="D5875" s="42" cm="1">
        <f t="array" aca="1" ref="D5875" ca="1">+price2</f>
        <v>0</v>
      </c>
    </row>
    <row r="5876" spans="4:4" x14ac:dyDescent="0.2">
      <c r="D5876" s="42" cm="1">
        <f t="array" aca="1" ref="D5876" ca="1">+price2</f>
        <v>0</v>
      </c>
    </row>
    <row r="5877" spans="4:4" x14ac:dyDescent="0.2">
      <c r="D5877" s="42" cm="1">
        <f t="array" aca="1" ref="D5877" ca="1">+price2</f>
        <v>0</v>
      </c>
    </row>
    <row r="5878" spans="4:4" x14ac:dyDescent="0.2">
      <c r="D5878" s="42" cm="1">
        <f t="array" aca="1" ref="D5878" ca="1">+price2</f>
        <v>0</v>
      </c>
    </row>
    <row r="5879" spans="4:4" x14ac:dyDescent="0.2">
      <c r="D5879" s="42" cm="1">
        <f t="array" aca="1" ref="D5879" ca="1">+price2</f>
        <v>0</v>
      </c>
    </row>
    <row r="5880" spans="4:4" x14ac:dyDescent="0.2">
      <c r="D5880" s="42" cm="1">
        <f t="array" aca="1" ref="D5880" ca="1">+price2</f>
        <v>0</v>
      </c>
    </row>
    <row r="5881" spans="4:4" x14ac:dyDescent="0.2">
      <c r="D5881" s="42" cm="1">
        <f t="array" aca="1" ref="D5881" ca="1">+price2</f>
        <v>0</v>
      </c>
    </row>
    <row r="5882" spans="4:4" x14ac:dyDescent="0.2">
      <c r="D5882" s="42" cm="1">
        <f t="array" aca="1" ref="D5882" ca="1">+price2</f>
        <v>0</v>
      </c>
    </row>
    <row r="5883" spans="4:4" x14ac:dyDescent="0.2">
      <c r="D5883" s="42" cm="1">
        <f t="array" aca="1" ref="D5883" ca="1">+price2</f>
        <v>0</v>
      </c>
    </row>
    <row r="5884" spans="4:4" x14ac:dyDescent="0.2">
      <c r="D5884" s="42" cm="1">
        <f t="array" aca="1" ref="D5884" ca="1">+price2</f>
        <v>0</v>
      </c>
    </row>
    <row r="5885" spans="4:4" x14ac:dyDescent="0.2">
      <c r="D5885" s="42" cm="1">
        <f t="array" aca="1" ref="D5885" ca="1">+price2</f>
        <v>0</v>
      </c>
    </row>
    <row r="5886" spans="4:4" x14ac:dyDescent="0.2">
      <c r="D5886" s="42" cm="1">
        <f t="array" aca="1" ref="D5886" ca="1">+price2</f>
        <v>0</v>
      </c>
    </row>
    <row r="5887" spans="4:4" x14ac:dyDescent="0.2">
      <c r="D5887" s="42" cm="1">
        <f t="array" aca="1" ref="D5887" ca="1">+price2</f>
        <v>0</v>
      </c>
    </row>
    <row r="5888" spans="4:4" x14ac:dyDescent="0.2">
      <c r="D5888" s="42" cm="1">
        <f t="array" aca="1" ref="D5888" ca="1">+price2</f>
        <v>0</v>
      </c>
    </row>
    <row r="5889" spans="4:4" x14ac:dyDescent="0.2">
      <c r="D5889" s="42" cm="1">
        <f t="array" aca="1" ref="D5889" ca="1">+price2</f>
        <v>0</v>
      </c>
    </row>
    <row r="5890" spans="4:4" x14ac:dyDescent="0.2">
      <c r="D5890" s="42" cm="1">
        <f t="array" aca="1" ref="D5890" ca="1">+price2</f>
        <v>0</v>
      </c>
    </row>
    <row r="5891" spans="4:4" x14ac:dyDescent="0.2">
      <c r="D5891" s="42" cm="1">
        <f t="array" aca="1" ref="D5891" ca="1">+price2</f>
        <v>0</v>
      </c>
    </row>
    <row r="5892" spans="4:4" x14ac:dyDescent="0.2">
      <c r="D5892" s="42" cm="1">
        <f t="array" aca="1" ref="D5892" ca="1">+price2</f>
        <v>0</v>
      </c>
    </row>
    <row r="5893" spans="4:4" x14ac:dyDescent="0.2">
      <c r="D5893" s="42" cm="1">
        <f t="array" aca="1" ref="D5893" ca="1">+price2</f>
        <v>0</v>
      </c>
    </row>
    <row r="5894" spans="4:4" x14ac:dyDescent="0.2">
      <c r="D5894" s="42" cm="1">
        <f t="array" aca="1" ref="D5894" ca="1">+price2</f>
        <v>0</v>
      </c>
    </row>
    <row r="5895" spans="4:4" x14ac:dyDescent="0.2">
      <c r="D5895" s="42" cm="1">
        <f t="array" aca="1" ref="D5895" ca="1">+price2</f>
        <v>0</v>
      </c>
    </row>
    <row r="5896" spans="4:4" x14ac:dyDescent="0.2">
      <c r="D5896" s="42" cm="1">
        <f t="array" aca="1" ref="D5896" ca="1">+price2</f>
        <v>0</v>
      </c>
    </row>
    <row r="5897" spans="4:4" x14ac:dyDescent="0.2">
      <c r="D5897" s="42" cm="1">
        <f t="array" aca="1" ref="D5897" ca="1">+price2</f>
        <v>0</v>
      </c>
    </row>
    <row r="5898" spans="4:4" x14ac:dyDescent="0.2">
      <c r="D5898" s="42" cm="1">
        <f t="array" aca="1" ref="D5898" ca="1">+price2</f>
        <v>0</v>
      </c>
    </row>
    <row r="5899" spans="4:4" x14ac:dyDescent="0.2">
      <c r="D5899" s="42" cm="1">
        <f t="array" aca="1" ref="D5899" ca="1">+price2</f>
        <v>0</v>
      </c>
    </row>
    <row r="5900" spans="4:4" x14ac:dyDescent="0.2">
      <c r="D5900" s="42" cm="1">
        <f t="array" aca="1" ref="D5900" ca="1">+price2</f>
        <v>0</v>
      </c>
    </row>
    <row r="5901" spans="4:4" x14ac:dyDescent="0.2">
      <c r="D5901" s="42" cm="1">
        <f t="array" aca="1" ref="D5901" ca="1">+price2</f>
        <v>0</v>
      </c>
    </row>
    <row r="5902" spans="4:4" x14ac:dyDescent="0.2">
      <c r="D5902" s="42" cm="1">
        <f t="array" aca="1" ref="D5902" ca="1">+price2</f>
        <v>0</v>
      </c>
    </row>
    <row r="5903" spans="4:4" x14ac:dyDescent="0.2">
      <c r="D5903" s="42" cm="1">
        <f t="array" aca="1" ref="D5903" ca="1">+price2</f>
        <v>0</v>
      </c>
    </row>
    <row r="5904" spans="4:4" x14ac:dyDescent="0.2">
      <c r="D5904" s="42" cm="1">
        <f t="array" aca="1" ref="D5904" ca="1">+price2</f>
        <v>0</v>
      </c>
    </row>
    <row r="5905" spans="4:4" x14ac:dyDescent="0.2">
      <c r="D5905" s="42" cm="1">
        <f t="array" aca="1" ref="D5905" ca="1">+price2</f>
        <v>0</v>
      </c>
    </row>
    <row r="5906" spans="4:4" x14ac:dyDescent="0.2">
      <c r="D5906" s="42" cm="1">
        <f t="array" aca="1" ref="D5906" ca="1">+price2</f>
        <v>0</v>
      </c>
    </row>
    <row r="5907" spans="4:4" x14ac:dyDescent="0.2">
      <c r="D5907" s="42" cm="1">
        <f t="array" aca="1" ref="D5907" ca="1">+price2</f>
        <v>0</v>
      </c>
    </row>
    <row r="5908" spans="4:4" x14ac:dyDescent="0.2">
      <c r="D5908" s="42" cm="1">
        <f t="array" aca="1" ref="D5908" ca="1">+price2</f>
        <v>0</v>
      </c>
    </row>
    <row r="5909" spans="4:4" x14ac:dyDescent="0.2">
      <c r="D5909" s="42" cm="1">
        <f t="array" aca="1" ref="D5909" ca="1">+price2</f>
        <v>0</v>
      </c>
    </row>
    <row r="5910" spans="4:4" x14ac:dyDescent="0.2">
      <c r="D5910" s="42" cm="1">
        <f t="array" aca="1" ref="D5910" ca="1">+price2</f>
        <v>0</v>
      </c>
    </row>
    <row r="5911" spans="4:4" x14ac:dyDescent="0.2">
      <c r="D5911" s="42" cm="1">
        <f t="array" aca="1" ref="D5911" ca="1">+price2</f>
        <v>0</v>
      </c>
    </row>
    <row r="5912" spans="4:4" x14ac:dyDescent="0.2">
      <c r="D5912" s="42" cm="1">
        <f t="array" aca="1" ref="D5912" ca="1">+price2</f>
        <v>0</v>
      </c>
    </row>
    <row r="5913" spans="4:4" x14ac:dyDescent="0.2">
      <c r="D5913" s="42" cm="1">
        <f t="array" aca="1" ref="D5913" ca="1">+price2</f>
        <v>0</v>
      </c>
    </row>
    <row r="5914" spans="4:4" x14ac:dyDescent="0.2">
      <c r="D5914" s="42" cm="1">
        <f t="array" aca="1" ref="D5914" ca="1">+price2</f>
        <v>0</v>
      </c>
    </row>
    <row r="5915" spans="4:4" x14ac:dyDescent="0.2">
      <c r="D5915" s="42" cm="1">
        <f t="array" aca="1" ref="D5915" ca="1">+price2</f>
        <v>0</v>
      </c>
    </row>
    <row r="5916" spans="4:4" x14ac:dyDescent="0.2">
      <c r="D5916" s="42" cm="1">
        <f t="array" aca="1" ref="D5916" ca="1">+price2</f>
        <v>0</v>
      </c>
    </row>
    <row r="5917" spans="4:4" x14ac:dyDescent="0.2">
      <c r="D5917" s="42" cm="1">
        <f t="array" aca="1" ref="D5917" ca="1">+price2</f>
        <v>0</v>
      </c>
    </row>
    <row r="5918" spans="4:4" x14ac:dyDescent="0.2">
      <c r="D5918" s="42" cm="1">
        <f t="array" aca="1" ref="D5918" ca="1">+price2</f>
        <v>0</v>
      </c>
    </row>
    <row r="5919" spans="4:4" x14ac:dyDescent="0.2">
      <c r="D5919" s="42" cm="1">
        <f t="array" aca="1" ref="D5919" ca="1">+price2</f>
        <v>0</v>
      </c>
    </row>
    <row r="5920" spans="4:4" x14ac:dyDescent="0.2">
      <c r="D5920" s="42" cm="1">
        <f t="array" aca="1" ref="D5920" ca="1">+price2</f>
        <v>0</v>
      </c>
    </row>
    <row r="5921" spans="4:4" x14ac:dyDescent="0.2">
      <c r="D5921" s="42" cm="1">
        <f t="array" aca="1" ref="D5921" ca="1">+price2</f>
        <v>0</v>
      </c>
    </row>
    <row r="5922" spans="4:4" x14ac:dyDescent="0.2">
      <c r="D5922" s="42" cm="1">
        <f t="array" aca="1" ref="D5922" ca="1">+price2</f>
        <v>0</v>
      </c>
    </row>
    <row r="5923" spans="4:4" x14ac:dyDescent="0.2">
      <c r="D5923" s="42" cm="1">
        <f t="array" aca="1" ref="D5923" ca="1">+price2</f>
        <v>0</v>
      </c>
    </row>
    <row r="5924" spans="4:4" x14ac:dyDescent="0.2">
      <c r="D5924" s="42" cm="1">
        <f t="array" aca="1" ref="D5924" ca="1">+price2</f>
        <v>0</v>
      </c>
    </row>
    <row r="5925" spans="4:4" x14ac:dyDescent="0.2">
      <c r="D5925" s="42" cm="1">
        <f t="array" aca="1" ref="D5925" ca="1">+price2</f>
        <v>0</v>
      </c>
    </row>
    <row r="5926" spans="4:4" x14ac:dyDescent="0.2">
      <c r="D5926" s="42" cm="1">
        <f t="array" aca="1" ref="D5926" ca="1">+price2</f>
        <v>0</v>
      </c>
    </row>
    <row r="5927" spans="4:4" x14ac:dyDescent="0.2">
      <c r="D5927" s="42" cm="1">
        <f t="array" aca="1" ref="D5927" ca="1">+price2</f>
        <v>0</v>
      </c>
    </row>
    <row r="5928" spans="4:4" x14ac:dyDescent="0.2">
      <c r="D5928" s="42" cm="1">
        <f t="array" aca="1" ref="D5928" ca="1">+price2</f>
        <v>0</v>
      </c>
    </row>
    <row r="5929" spans="4:4" x14ac:dyDescent="0.2">
      <c r="D5929" s="42" cm="1">
        <f t="array" aca="1" ref="D5929" ca="1">+price2</f>
        <v>0</v>
      </c>
    </row>
    <row r="5930" spans="4:4" x14ac:dyDescent="0.2">
      <c r="D5930" s="42" cm="1">
        <f t="array" aca="1" ref="D5930" ca="1">+price2</f>
        <v>0</v>
      </c>
    </row>
    <row r="5931" spans="4:4" x14ac:dyDescent="0.2">
      <c r="D5931" s="42" cm="1">
        <f t="array" aca="1" ref="D5931" ca="1">+price2</f>
        <v>0</v>
      </c>
    </row>
    <row r="5932" spans="4:4" x14ac:dyDescent="0.2">
      <c r="D5932" s="42" cm="1">
        <f t="array" aca="1" ref="D5932" ca="1">+price2</f>
        <v>0</v>
      </c>
    </row>
    <row r="5933" spans="4:4" x14ac:dyDescent="0.2">
      <c r="D5933" s="42" cm="1">
        <f t="array" aca="1" ref="D5933" ca="1">+price2</f>
        <v>0</v>
      </c>
    </row>
    <row r="5934" spans="4:4" x14ac:dyDescent="0.2">
      <c r="D5934" s="42" cm="1">
        <f t="array" aca="1" ref="D5934" ca="1">+price2</f>
        <v>0</v>
      </c>
    </row>
    <row r="5935" spans="4:4" x14ac:dyDescent="0.2">
      <c r="D5935" s="42" cm="1">
        <f t="array" aca="1" ref="D5935" ca="1">+price2</f>
        <v>0</v>
      </c>
    </row>
    <row r="5936" spans="4:4" x14ac:dyDescent="0.2">
      <c r="D5936" s="42" cm="1">
        <f t="array" aca="1" ref="D5936" ca="1">+price2</f>
        <v>0</v>
      </c>
    </row>
    <row r="5937" spans="4:4" x14ac:dyDescent="0.2">
      <c r="D5937" s="42" cm="1">
        <f t="array" aca="1" ref="D5937" ca="1">+price2</f>
        <v>0</v>
      </c>
    </row>
    <row r="5938" spans="4:4" x14ac:dyDescent="0.2">
      <c r="D5938" s="42" cm="1">
        <f t="array" aca="1" ref="D5938" ca="1">+price2</f>
        <v>0</v>
      </c>
    </row>
    <row r="5939" spans="4:4" x14ac:dyDescent="0.2">
      <c r="D5939" s="42" cm="1">
        <f t="array" aca="1" ref="D5939" ca="1">+price2</f>
        <v>0</v>
      </c>
    </row>
    <row r="5940" spans="4:4" x14ac:dyDescent="0.2">
      <c r="D5940" s="42" cm="1">
        <f t="array" aca="1" ref="D5940" ca="1">+price2</f>
        <v>0</v>
      </c>
    </row>
    <row r="5941" spans="4:4" x14ac:dyDescent="0.2">
      <c r="D5941" s="42" cm="1">
        <f t="array" aca="1" ref="D5941" ca="1">+price2</f>
        <v>0</v>
      </c>
    </row>
    <row r="5942" spans="4:4" x14ac:dyDescent="0.2">
      <c r="D5942" s="42" cm="1">
        <f t="array" aca="1" ref="D5942" ca="1">+price2</f>
        <v>0</v>
      </c>
    </row>
    <row r="5943" spans="4:4" x14ac:dyDescent="0.2">
      <c r="D5943" s="42" cm="1">
        <f t="array" aca="1" ref="D5943" ca="1">+price2</f>
        <v>0</v>
      </c>
    </row>
    <row r="5944" spans="4:4" x14ac:dyDescent="0.2">
      <c r="D5944" s="42" cm="1">
        <f t="array" aca="1" ref="D5944" ca="1">+price2</f>
        <v>0</v>
      </c>
    </row>
    <row r="5945" spans="4:4" x14ac:dyDescent="0.2">
      <c r="D5945" s="42" cm="1">
        <f t="array" aca="1" ref="D5945" ca="1">+price2</f>
        <v>0</v>
      </c>
    </row>
    <row r="5946" spans="4:4" x14ac:dyDescent="0.2">
      <c r="D5946" s="42" cm="1">
        <f t="array" aca="1" ref="D5946" ca="1">+price2</f>
        <v>0</v>
      </c>
    </row>
    <row r="5947" spans="4:4" x14ac:dyDescent="0.2">
      <c r="D5947" s="42" cm="1">
        <f t="array" aca="1" ref="D5947" ca="1">+price2</f>
        <v>0</v>
      </c>
    </row>
    <row r="5948" spans="4:4" x14ac:dyDescent="0.2">
      <c r="D5948" s="42" cm="1">
        <f t="array" aca="1" ref="D5948" ca="1">+price2</f>
        <v>0</v>
      </c>
    </row>
    <row r="5949" spans="4:4" x14ac:dyDescent="0.2">
      <c r="D5949" s="42" cm="1">
        <f t="array" aca="1" ref="D5949" ca="1">+price2</f>
        <v>0</v>
      </c>
    </row>
    <row r="5950" spans="4:4" x14ac:dyDescent="0.2">
      <c r="D5950" s="42" cm="1">
        <f t="array" aca="1" ref="D5950" ca="1">+price2</f>
        <v>0</v>
      </c>
    </row>
    <row r="5951" spans="4:4" x14ac:dyDescent="0.2">
      <c r="D5951" s="42" cm="1">
        <f t="array" aca="1" ref="D5951" ca="1">+price2</f>
        <v>0</v>
      </c>
    </row>
    <row r="5952" spans="4:4" x14ac:dyDescent="0.2">
      <c r="D5952" s="42" cm="1">
        <f t="array" aca="1" ref="D5952" ca="1">+price2</f>
        <v>0</v>
      </c>
    </row>
    <row r="5953" spans="4:4" x14ac:dyDescent="0.2">
      <c r="D5953" s="42" cm="1">
        <f t="array" aca="1" ref="D5953" ca="1">+price2</f>
        <v>0</v>
      </c>
    </row>
    <row r="5954" spans="4:4" x14ac:dyDescent="0.2">
      <c r="D5954" s="42" cm="1">
        <f t="array" aca="1" ref="D5954" ca="1">+price2</f>
        <v>0</v>
      </c>
    </row>
    <row r="5955" spans="4:4" x14ac:dyDescent="0.2">
      <c r="D5955" s="42" cm="1">
        <f t="array" aca="1" ref="D5955" ca="1">+price2</f>
        <v>0</v>
      </c>
    </row>
    <row r="5956" spans="4:4" x14ac:dyDescent="0.2">
      <c r="D5956" s="42" cm="1">
        <f t="array" aca="1" ref="D5956" ca="1">+price2</f>
        <v>0</v>
      </c>
    </row>
    <row r="5957" spans="4:4" x14ac:dyDescent="0.2">
      <c r="D5957" s="42" cm="1">
        <f t="array" aca="1" ref="D5957" ca="1">+price2</f>
        <v>0</v>
      </c>
    </row>
    <row r="5958" spans="4:4" x14ac:dyDescent="0.2">
      <c r="D5958" s="42" cm="1">
        <f t="array" aca="1" ref="D5958" ca="1">+price2</f>
        <v>0</v>
      </c>
    </row>
    <row r="5959" spans="4:4" x14ac:dyDescent="0.2">
      <c r="D5959" s="42" cm="1">
        <f t="array" aca="1" ref="D5959" ca="1">+price2</f>
        <v>0</v>
      </c>
    </row>
    <row r="5960" spans="4:4" x14ac:dyDescent="0.2">
      <c r="D5960" s="42" cm="1">
        <f t="array" aca="1" ref="D5960" ca="1">+price2</f>
        <v>0</v>
      </c>
    </row>
    <row r="5961" spans="4:4" x14ac:dyDescent="0.2">
      <c r="D5961" s="42" cm="1">
        <f t="array" aca="1" ref="D5961" ca="1">+price2</f>
        <v>0</v>
      </c>
    </row>
    <row r="5962" spans="4:4" x14ac:dyDescent="0.2">
      <c r="D5962" s="42" cm="1">
        <f t="array" aca="1" ref="D5962" ca="1">+price2</f>
        <v>0</v>
      </c>
    </row>
    <row r="5963" spans="4:4" x14ac:dyDescent="0.2">
      <c r="D5963" s="42" cm="1">
        <f t="array" aca="1" ref="D5963" ca="1">+price2</f>
        <v>0</v>
      </c>
    </row>
    <row r="5964" spans="4:4" x14ac:dyDescent="0.2">
      <c r="D5964" s="42" cm="1">
        <f t="array" aca="1" ref="D5964" ca="1">+price2</f>
        <v>0</v>
      </c>
    </row>
    <row r="5965" spans="4:4" x14ac:dyDescent="0.2">
      <c r="D5965" s="42" cm="1">
        <f t="array" aca="1" ref="D5965" ca="1">+price2</f>
        <v>0</v>
      </c>
    </row>
    <row r="5966" spans="4:4" x14ac:dyDescent="0.2">
      <c r="D5966" s="42" cm="1">
        <f t="array" aca="1" ref="D5966" ca="1">+price2</f>
        <v>0</v>
      </c>
    </row>
    <row r="5967" spans="4:4" x14ac:dyDescent="0.2">
      <c r="D5967" s="42" cm="1">
        <f t="array" aca="1" ref="D5967" ca="1">+price2</f>
        <v>0</v>
      </c>
    </row>
    <row r="5968" spans="4:4" x14ac:dyDescent="0.2">
      <c r="D5968" s="42" cm="1">
        <f t="array" aca="1" ref="D5968" ca="1">+price2</f>
        <v>0</v>
      </c>
    </row>
    <row r="5969" spans="4:4" x14ac:dyDescent="0.2">
      <c r="D5969" s="42" cm="1">
        <f t="array" aca="1" ref="D5969" ca="1">+price2</f>
        <v>0</v>
      </c>
    </row>
    <row r="5970" spans="4:4" x14ac:dyDescent="0.2">
      <c r="D5970" s="42" cm="1">
        <f t="array" aca="1" ref="D5970" ca="1">+price2</f>
        <v>0</v>
      </c>
    </row>
    <row r="5971" spans="4:4" x14ac:dyDescent="0.2">
      <c r="D5971" s="42" cm="1">
        <f t="array" aca="1" ref="D5971" ca="1">+price2</f>
        <v>0</v>
      </c>
    </row>
    <row r="5972" spans="4:4" x14ac:dyDescent="0.2">
      <c r="D5972" s="42" cm="1">
        <f t="array" aca="1" ref="D5972" ca="1">+price2</f>
        <v>0</v>
      </c>
    </row>
    <row r="5973" spans="4:4" x14ac:dyDescent="0.2">
      <c r="D5973" s="42" cm="1">
        <f t="array" aca="1" ref="D5973" ca="1">+price2</f>
        <v>0</v>
      </c>
    </row>
    <row r="5974" spans="4:4" x14ac:dyDescent="0.2">
      <c r="D5974" s="42" cm="1">
        <f t="array" aca="1" ref="D5974" ca="1">+price2</f>
        <v>0</v>
      </c>
    </row>
    <row r="5975" spans="4:4" x14ac:dyDescent="0.2">
      <c r="D5975" s="42" cm="1">
        <f t="array" aca="1" ref="D5975" ca="1">+price2</f>
        <v>0</v>
      </c>
    </row>
    <row r="5976" spans="4:4" x14ac:dyDescent="0.2">
      <c r="D5976" s="42" cm="1">
        <f t="array" aca="1" ref="D5976" ca="1">+price2</f>
        <v>0</v>
      </c>
    </row>
    <row r="5977" spans="4:4" x14ac:dyDescent="0.2">
      <c r="D5977" s="42" cm="1">
        <f t="array" aca="1" ref="D5977" ca="1">+price2</f>
        <v>0</v>
      </c>
    </row>
    <row r="5978" spans="4:4" x14ac:dyDescent="0.2">
      <c r="D5978" s="42" cm="1">
        <f t="array" aca="1" ref="D5978" ca="1">+price2</f>
        <v>0</v>
      </c>
    </row>
    <row r="5979" spans="4:4" x14ac:dyDescent="0.2">
      <c r="D5979" s="42" cm="1">
        <f t="array" aca="1" ref="D5979" ca="1">+price2</f>
        <v>0</v>
      </c>
    </row>
    <row r="5980" spans="4:4" x14ac:dyDescent="0.2">
      <c r="D5980" s="42" cm="1">
        <f t="array" aca="1" ref="D5980" ca="1">+price2</f>
        <v>0</v>
      </c>
    </row>
    <row r="5981" spans="4:4" x14ac:dyDescent="0.2">
      <c r="D5981" s="42" cm="1">
        <f t="array" aca="1" ref="D5981" ca="1">+price2</f>
        <v>0</v>
      </c>
    </row>
    <row r="5982" spans="4:4" x14ac:dyDescent="0.2">
      <c r="D5982" s="42" cm="1">
        <f t="array" aca="1" ref="D5982" ca="1">+price2</f>
        <v>0</v>
      </c>
    </row>
    <row r="5983" spans="4:4" x14ac:dyDescent="0.2">
      <c r="D5983" s="42" cm="1">
        <f t="array" aca="1" ref="D5983" ca="1">+price2</f>
        <v>0</v>
      </c>
    </row>
    <row r="5984" spans="4:4" x14ac:dyDescent="0.2">
      <c r="D5984" s="42" cm="1">
        <f t="array" aca="1" ref="D5984" ca="1">+price2</f>
        <v>0</v>
      </c>
    </row>
    <row r="5985" spans="4:4" x14ac:dyDescent="0.2">
      <c r="D5985" s="42" cm="1">
        <f t="array" aca="1" ref="D5985" ca="1">+price2</f>
        <v>0</v>
      </c>
    </row>
    <row r="5986" spans="4:4" x14ac:dyDescent="0.2">
      <c r="D5986" s="42" cm="1">
        <f t="array" aca="1" ref="D5986" ca="1">+price2</f>
        <v>0</v>
      </c>
    </row>
    <row r="5987" spans="4:4" x14ac:dyDescent="0.2">
      <c r="D5987" s="42" cm="1">
        <f t="array" aca="1" ref="D5987" ca="1">+price2</f>
        <v>0</v>
      </c>
    </row>
    <row r="5988" spans="4:4" x14ac:dyDescent="0.2">
      <c r="D5988" s="42" cm="1">
        <f t="array" aca="1" ref="D5988" ca="1">+price2</f>
        <v>0</v>
      </c>
    </row>
    <row r="5989" spans="4:4" x14ac:dyDescent="0.2">
      <c r="D5989" s="42" cm="1">
        <f t="array" aca="1" ref="D5989" ca="1">+price2</f>
        <v>0</v>
      </c>
    </row>
    <row r="5990" spans="4:4" x14ac:dyDescent="0.2">
      <c r="D5990" s="42" cm="1">
        <f t="array" aca="1" ref="D5990" ca="1">+price2</f>
        <v>0</v>
      </c>
    </row>
    <row r="5991" spans="4:4" x14ac:dyDescent="0.2">
      <c r="D5991" s="42" cm="1">
        <f t="array" aca="1" ref="D5991" ca="1">+price2</f>
        <v>0</v>
      </c>
    </row>
    <row r="5992" spans="4:4" x14ac:dyDescent="0.2">
      <c r="D5992" s="42" cm="1">
        <f t="array" aca="1" ref="D5992" ca="1">+price2</f>
        <v>0</v>
      </c>
    </row>
    <row r="5993" spans="4:4" x14ac:dyDescent="0.2">
      <c r="D5993" s="42" cm="1">
        <f t="array" aca="1" ref="D5993" ca="1">+price2</f>
        <v>0</v>
      </c>
    </row>
    <row r="5994" spans="4:4" x14ac:dyDescent="0.2">
      <c r="D5994" s="42" cm="1">
        <f t="array" aca="1" ref="D5994" ca="1">+price2</f>
        <v>0</v>
      </c>
    </row>
    <row r="5995" spans="4:4" x14ac:dyDescent="0.2">
      <c r="D5995" s="42" cm="1">
        <f t="array" aca="1" ref="D5995" ca="1">+price2</f>
        <v>0</v>
      </c>
    </row>
    <row r="5996" spans="4:4" x14ac:dyDescent="0.2">
      <c r="D5996" s="42" cm="1">
        <f t="array" aca="1" ref="D5996" ca="1">+price2</f>
        <v>0</v>
      </c>
    </row>
    <row r="5997" spans="4:4" x14ac:dyDescent="0.2">
      <c r="D5997" s="42" cm="1">
        <f t="array" aca="1" ref="D5997" ca="1">+price2</f>
        <v>0</v>
      </c>
    </row>
    <row r="5998" spans="4:4" x14ac:dyDescent="0.2">
      <c r="D5998" s="42" cm="1">
        <f t="array" aca="1" ref="D5998" ca="1">+price2</f>
        <v>0</v>
      </c>
    </row>
    <row r="5999" spans="4:4" x14ac:dyDescent="0.2">
      <c r="D5999" s="42" cm="1">
        <f t="array" aca="1" ref="D5999" ca="1">+price2</f>
        <v>0</v>
      </c>
    </row>
    <row r="6000" spans="4:4" x14ac:dyDescent="0.2">
      <c r="D6000" s="42" cm="1">
        <f t="array" aca="1" ref="D6000" ca="1">+price2</f>
        <v>0</v>
      </c>
    </row>
    <row r="6001" spans="4:4" x14ac:dyDescent="0.2">
      <c r="D6001" s="42" cm="1">
        <f t="array" aca="1" ref="D6001" ca="1">+price2</f>
        <v>0</v>
      </c>
    </row>
    <row r="6002" spans="4:4" x14ac:dyDescent="0.2">
      <c r="D6002" s="42" cm="1">
        <f t="array" aca="1" ref="D6002" ca="1">+price2</f>
        <v>0</v>
      </c>
    </row>
    <row r="6003" spans="4:4" x14ac:dyDescent="0.2">
      <c r="D6003" s="42" cm="1">
        <f t="array" aca="1" ref="D6003" ca="1">+price2</f>
        <v>0</v>
      </c>
    </row>
    <row r="6004" spans="4:4" x14ac:dyDescent="0.2">
      <c r="D6004" s="42" cm="1">
        <f t="array" aca="1" ref="D6004" ca="1">+price2</f>
        <v>0</v>
      </c>
    </row>
    <row r="6005" spans="4:4" x14ac:dyDescent="0.2">
      <c r="D6005" s="42" cm="1">
        <f t="array" aca="1" ref="D6005" ca="1">+price2</f>
        <v>0</v>
      </c>
    </row>
    <row r="6006" spans="4:4" x14ac:dyDescent="0.2">
      <c r="D6006" s="42" cm="1">
        <f t="array" aca="1" ref="D6006" ca="1">+price2</f>
        <v>0</v>
      </c>
    </row>
    <row r="6007" spans="4:4" x14ac:dyDescent="0.2">
      <c r="D6007" s="42" cm="1">
        <f t="array" aca="1" ref="D6007" ca="1">+price2</f>
        <v>0</v>
      </c>
    </row>
    <row r="6008" spans="4:4" x14ac:dyDescent="0.2">
      <c r="D6008" s="42" cm="1">
        <f t="array" aca="1" ref="D6008" ca="1">+price2</f>
        <v>0</v>
      </c>
    </row>
    <row r="6009" spans="4:4" x14ac:dyDescent="0.2">
      <c r="D6009" s="42" cm="1">
        <f t="array" aca="1" ref="D6009" ca="1">+price2</f>
        <v>0</v>
      </c>
    </row>
    <row r="6010" spans="4:4" x14ac:dyDescent="0.2">
      <c r="D6010" s="42" cm="1">
        <f t="array" aca="1" ref="D6010" ca="1">+price2</f>
        <v>0</v>
      </c>
    </row>
    <row r="6011" spans="4:4" x14ac:dyDescent="0.2">
      <c r="D6011" s="42" cm="1">
        <f t="array" aca="1" ref="D6011" ca="1">+price2</f>
        <v>0</v>
      </c>
    </row>
    <row r="6012" spans="4:4" x14ac:dyDescent="0.2">
      <c r="D6012" s="42" cm="1">
        <f t="array" aca="1" ref="D6012" ca="1">+price2</f>
        <v>0</v>
      </c>
    </row>
    <row r="6013" spans="4:4" x14ac:dyDescent="0.2">
      <c r="D6013" s="42" cm="1">
        <f t="array" aca="1" ref="D6013" ca="1">+price2</f>
        <v>0</v>
      </c>
    </row>
    <row r="6014" spans="4:4" x14ac:dyDescent="0.2">
      <c r="D6014" s="42" cm="1">
        <f t="array" aca="1" ref="D6014" ca="1">+price2</f>
        <v>0</v>
      </c>
    </row>
    <row r="6015" spans="4:4" x14ac:dyDescent="0.2">
      <c r="D6015" s="42" cm="1">
        <f t="array" aca="1" ref="D6015" ca="1">+price2</f>
        <v>0</v>
      </c>
    </row>
    <row r="6016" spans="4:4" x14ac:dyDescent="0.2">
      <c r="D6016" s="42" cm="1">
        <f t="array" aca="1" ref="D6016" ca="1">+price2</f>
        <v>0</v>
      </c>
    </row>
    <row r="6017" spans="4:4" x14ac:dyDescent="0.2">
      <c r="D6017" s="42" cm="1">
        <f t="array" aca="1" ref="D6017" ca="1">+price2</f>
        <v>0</v>
      </c>
    </row>
    <row r="6018" spans="4:4" x14ac:dyDescent="0.2">
      <c r="D6018" s="42" cm="1">
        <f t="array" aca="1" ref="D6018" ca="1">+price2</f>
        <v>0</v>
      </c>
    </row>
    <row r="6019" spans="4:4" x14ac:dyDescent="0.2">
      <c r="D6019" s="42" cm="1">
        <f t="array" aca="1" ref="D6019" ca="1">+price2</f>
        <v>0</v>
      </c>
    </row>
    <row r="6020" spans="4:4" x14ac:dyDescent="0.2">
      <c r="D6020" s="42" cm="1">
        <f t="array" aca="1" ref="D6020" ca="1">+price2</f>
        <v>0</v>
      </c>
    </row>
    <row r="6021" spans="4:4" x14ac:dyDescent="0.2">
      <c r="D6021" s="42" cm="1">
        <f t="array" aca="1" ref="D6021" ca="1">+price2</f>
        <v>0</v>
      </c>
    </row>
    <row r="6022" spans="4:4" x14ac:dyDescent="0.2">
      <c r="D6022" s="42" cm="1">
        <f t="array" aca="1" ref="D6022" ca="1">+price2</f>
        <v>0</v>
      </c>
    </row>
    <row r="6023" spans="4:4" x14ac:dyDescent="0.2">
      <c r="D6023" s="42" cm="1">
        <f t="array" aca="1" ref="D6023" ca="1">+price2</f>
        <v>0</v>
      </c>
    </row>
    <row r="6024" spans="4:4" x14ac:dyDescent="0.2">
      <c r="D6024" s="42" cm="1">
        <f t="array" aca="1" ref="D6024" ca="1">+price2</f>
        <v>0</v>
      </c>
    </row>
    <row r="6025" spans="4:4" x14ac:dyDescent="0.2">
      <c r="D6025" s="42" cm="1">
        <f t="array" aca="1" ref="D6025" ca="1">+price2</f>
        <v>0</v>
      </c>
    </row>
    <row r="6026" spans="4:4" x14ac:dyDescent="0.2">
      <c r="D6026" s="42" cm="1">
        <f t="array" aca="1" ref="D6026" ca="1">+price2</f>
        <v>0</v>
      </c>
    </row>
    <row r="6027" spans="4:4" x14ac:dyDescent="0.2">
      <c r="D6027" s="42" cm="1">
        <f t="array" aca="1" ref="D6027" ca="1">+price2</f>
        <v>0</v>
      </c>
    </row>
    <row r="6028" spans="4:4" x14ac:dyDescent="0.2">
      <c r="D6028" s="42" cm="1">
        <f t="array" aca="1" ref="D6028" ca="1">+price2</f>
        <v>0</v>
      </c>
    </row>
    <row r="6029" spans="4:4" x14ac:dyDescent="0.2">
      <c r="D6029" s="42" cm="1">
        <f t="array" aca="1" ref="D6029" ca="1">+price2</f>
        <v>0</v>
      </c>
    </row>
    <row r="6030" spans="4:4" x14ac:dyDescent="0.2">
      <c r="D6030" s="42" cm="1">
        <f t="array" aca="1" ref="D6030" ca="1">+price2</f>
        <v>0</v>
      </c>
    </row>
    <row r="6031" spans="4:4" x14ac:dyDescent="0.2">
      <c r="D6031" s="42" cm="1">
        <f t="array" aca="1" ref="D6031" ca="1">+price2</f>
        <v>0</v>
      </c>
    </row>
    <row r="6032" spans="4:4" x14ac:dyDescent="0.2">
      <c r="D6032" s="42" cm="1">
        <f t="array" aca="1" ref="D6032" ca="1">+price2</f>
        <v>0</v>
      </c>
    </row>
    <row r="6033" spans="4:4" x14ac:dyDescent="0.2">
      <c r="D6033" s="42" cm="1">
        <f t="array" aca="1" ref="D6033" ca="1">+price2</f>
        <v>0</v>
      </c>
    </row>
    <row r="6034" spans="4:4" x14ac:dyDescent="0.2">
      <c r="D6034" s="42" cm="1">
        <f t="array" aca="1" ref="D6034" ca="1">+price2</f>
        <v>0</v>
      </c>
    </row>
    <row r="6035" spans="4:4" x14ac:dyDescent="0.2">
      <c r="D6035" s="42" cm="1">
        <f t="array" aca="1" ref="D6035" ca="1">+price2</f>
        <v>0</v>
      </c>
    </row>
    <row r="6036" spans="4:4" x14ac:dyDescent="0.2">
      <c r="D6036" s="42" cm="1">
        <f t="array" aca="1" ref="D6036" ca="1">+price2</f>
        <v>0</v>
      </c>
    </row>
    <row r="6037" spans="4:4" x14ac:dyDescent="0.2">
      <c r="D6037" s="42" cm="1">
        <f t="array" aca="1" ref="D6037" ca="1">+price2</f>
        <v>0</v>
      </c>
    </row>
    <row r="6038" spans="4:4" x14ac:dyDescent="0.2">
      <c r="D6038" s="42" cm="1">
        <f t="array" aca="1" ref="D6038" ca="1">+price2</f>
        <v>0</v>
      </c>
    </row>
    <row r="6039" spans="4:4" x14ac:dyDescent="0.2">
      <c r="D6039" s="42" cm="1">
        <f t="array" aca="1" ref="D6039" ca="1">+price2</f>
        <v>0</v>
      </c>
    </row>
    <row r="6040" spans="4:4" x14ac:dyDescent="0.2">
      <c r="D6040" s="42" cm="1">
        <f t="array" aca="1" ref="D6040" ca="1">+price2</f>
        <v>0</v>
      </c>
    </row>
    <row r="6041" spans="4:4" x14ac:dyDescent="0.2">
      <c r="D6041" s="42" cm="1">
        <f t="array" aca="1" ref="D6041" ca="1">+price2</f>
        <v>0</v>
      </c>
    </row>
    <row r="6042" spans="4:4" x14ac:dyDescent="0.2">
      <c r="D6042" s="42" cm="1">
        <f t="array" aca="1" ref="D6042" ca="1">+price2</f>
        <v>0</v>
      </c>
    </row>
    <row r="6043" spans="4:4" x14ac:dyDescent="0.2">
      <c r="D6043" s="42" cm="1">
        <f t="array" aca="1" ref="D6043" ca="1">+price2</f>
        <v>0</v>
      </c>
    </row>
    <row r="6044" spans="4:4" x14ac:dyDescent="0.2">
      <c r="D6044" s="42" cm="1">
        <f t="array" aca="1" ref="D6044" ca="1">+price2</f>
        <v>0</v>
      </c>
    </row>
    <row r="6045" spans="4:4" x14ac:dyDescent="0.2">
      <c r="D6045" s="42" cm="1">
        <f t="array" aca="1" ref="D6045" ca="1">+price2</f>
        <v>0</v>
      </c>
    </row>
    <row r="6046" spans="4:4" x14ac:dyDescent="0.2">
      <c r="D6046" s="42" cm="1">
        <f t="array" aca="1" ref="D6046" ca="1">+price2</f>
        <v>0</v>
      </c>
    </row>
    <row r="6047" spans="4:4" x14ac:dyDescent="0.2">
      <c r="D6047" s="42" cm="1">
        <f t="array" aca="1" ref="D6047" ca="1">+price2</f>
        <v>0</v>
      </c>
    </row>
    <row r="6048" spans="4:4" x14ac:dyDescent="0.2">
      <c r="D6048" s="42" cm="1">
        <f t="array" aca="1" ref="D6048" ca="1">+price2</f>
        <v>0</v>
      </c>
    </row>
    <row r="6049" spans="4:4" x14ac:dyDescent="0.2">
      <c r="D6049" s="42" cm="1">
        <f t="array" aca="1" ref="D6049" ca="1">+price2</f>
        <v>0</v>
      </c>
    </row>
    <row r="6050" spans="4:4" x14ac:dyDescent="0.2">
      <c r="D6050" s="42" cm="1">
        <f t="array" aca="1" ref="D6050" ca="1">+price2</f>
        <v>0</v>
      </c>
    </row>
    <row r="6051" spans="4:4" x14ac:dyDescent="0.2">
      <c r="D6051" s="42" cm="1">
        <f t="array" aca="1" ref="D6051" ca="1">+price2</f>
        <v>0</v>
      </c>
    </row>
    <row r="6052" spans="4:4" x14ac:dyDescent="0.2">
      <c r="D6052" s="42" cm="1">
        <f t="array" aca="1" ref="D6052" ca="1">+price2</f>
        <v>0</v>
      </c>
    </row>
    <row r="6053" spans="4:4" x14ac:dyDescent="0.2">
      <c r="D6053" s="42" cm="1">
        <f t="array" aca="1" ref="D6053" ca="1">+price2</f>
        <v>0</v>
      </c>
    </row>
    <row r="6054" spans="4:4" x14ac:dyDescent="0.2">
      <c r="D6054" s="42" cm="1">
        <f t="array" aca="1" ref="D6054" ca="1">+price2</f>
        <v>0</v>
      </c>
    </row>
    <row r="6055" spans="4:4" x14ac:dyDescent="0.2">
      <c r="D6055" s="42" cm="1">
        <f t="array" aca="1" ref="D6055" ca="1">+price2</f>
        <v>0</v>
      </c>
    </row>
    <row r="6056" spans="4:4" x14ac:dyDescent="0.2">
      <c r="D6056" s="42" cm="1">
        <f t="array" aca="1" ref="D6056" ca="1">+price2</f>
        <v>0</v>
      </c>
    </row>
    <row r="6057" spans="4:4" x14ac:dyDescent="0.2">
      <c r="D6057" s="42" cm="1">
        <f t="array" aca="1" ref="D6057" ca="1">+price2</f>
        <v>0</v>
      </c>
    </row>
    <row r="6058" spans="4:4" x14ac:dyDescent="0.2">
      <c r="D6058" s="42" cm="1">
        <f t="array" aca="1" ref="D6058" ca="1">+price2</f>
        <v>0</v>
      </c>
    </row>
    <row r="6059" spans="4:4" x14ac:dyDescent="0.2">
      <c r="D6059" s="42" cm="1">
        <f t="array" aca="1" ref="D6059" ca="1">+price2</f>
        <v>0</v>
      </c>
    </row>
    <row r="6060" spans="4:4" x14ac:dyDescent="0.2">
      <c r="D6060" s="42" cm="1">
        <f t="array" aca="1" ref="D6060" ca="1">+price2</f>
        <v>0</v>
      </c>
    </row>
    <row r="6061" spans="4:4" x14ac:dyDescent="0.2">
      <c r="D6061" s="42" cm="1">
        <f t="array" aca="1" ref="D6061" ca="1">+price2</f>
        <v>0</v>
      </c>
    </row>
    <row r="6062" spans="4:4" x14ac:dyDescent="0.2">
      <c r="D6062" s="42" cm="1">
        <f t="array" aca="1" ref="D6062" ca="1">+price2</f>
        <v>0</v>
      </c>
    </row>
    <row r="6063" spans="4:4" x14ac:dyDescent="0.2">
      <c r="D6063" s="42" cm="1">
        <f t="array" aca="1" ref="D6063" ca="1">+price2</f>
        <v>0</v>
      </c>
    </row>
    <row r="6064" spans="4:4" x14ac:dyDescent="0.2">
      <c r="D6064" s="42" cm="1">
        <f t="array" aca="1" ref="D6064" ca="1">+price2</f>
        <v>0</v>
      </c>
    </row>
    <row r="6065" spans="4:4" x14ac:dyDescent="0.2">
      <c r="D6065" s="42" cm="1">
        <f t="array" aca="1" ref="D6065" ca="1">+price2</f>
        <v>0</v>
      </c>
    </row>
    <row r="6066" spans="4:4" x14ac:dyDescent="0.2">
      <c r="D6066" s="42" cm="1">
        <f t="array" aca="1" ref="D6066" ca="1">+price2</f>
        <v>0</v>
      </c>
    </row>
    <row r="6067" spans="4:4" x14ac:dyDescent="0.2">
      <c r="D6067" s="42" cm="1">
        <f t="array" aca="1" ref="D6067" ca="1">+price2</f>
        <v>0</v>
      </c>
    </row>
    <row r="6068" spans="4:4" x14ac:dyDescent="0.2">
      <c r="D6068" s="42" cm="1">
        <f t="array" aca="1" ref="D6068" ca="1">+price2</f>
        <v>0</v>
      </c>
    </row>
    <row r="6069" spans="4:4" x14ac:dyDescent="0.2">
      <c r="D6069" s="42" cm="1">
        <f t="array" aca="1" ref="D6069" ca="1">+price2</f>
        <v>0</v>
      </c>
    </row>
    <row r="6070" spans="4:4" x14ac:dyDescent="0.2">
      <c r="D6070" s="42" cm="1">
        <f t="array" aca="1" ref="D6070" ca="1">+price2</f>
        <v>0</v>
      </c>
    </row>
    <row r="6071" spans="4:4" x14ac:dyDescent="0.2">
      <c r="D6071" s="42" cm="1">
        <f t="array" aca="1" ref="D6071" ca="1">+price2</f>
        <v>0</v>
      </c>
    </row>
    <row r="6072" spans="4:4" x14ac:dyDescent="0.2">
      <c r="D6072" s="42" cm="1">
        <f t="array" aca="1" ref="D6072" ca="1">+price2</f>
        <v>0</v>
      </c>
    </row>
    <row r="6073" spans="4:4" x14ac:dyDescent="0.2">
      <c r="D6073" s="42" cm="1">
        <f t="array" aca="1" ref="D6073" ca="1">+price2</f>
        <v>0</v>
      </c>
    </row>
    <row r="6074" spans="4:4" x14ac:dyDescent="0.2">
      <c r="D6074" s="42" cm="1">
        <f t="array" aca="1" ref="D6074" ca="1">+price2</f>
        <v>0</v>
      </c>
    </row>
    <row r="6075" spans="4:4" x14ac:dyDescent="0.2">
      <c r="D6075" s="42" cm="1">
        <f t="array" aca="1" ref="D6075" ca="1">+price2</f>
        <v>0</v>
      </c>
    </row>
    <row r="6076" spans="4:4" x14ac:dyDescent="0.2">
      <c r="D6076" s="42" cm="1">
        <f t="array" aca="1" ref="D6076" ca="1">+price2</f>
        <v>0</v>
      </c>
    </row>
    <row r="6077" spans="4:4" x14ac:dyDescent="0.2">
      <c r="D6077" s="42" cm="1">
        <f t="array" aca="1" ref="D6077" ca="1">+price2</f>
        <v>0</v>
      </c>
    </row>
    <row r="6078" spans="4:4" x14ac:dyDescent="0.2">
      <c r="D6078" s="42" cm="1">
        <f t="array" aca="1" ref="D6078" ca="1">+price2</f>
        <v>0</v>
      </c>
    </row>
    <row r="6079" spans="4:4" x14ac:dyDescent="0.2">
      <c r="D6079" s="42" cm="1">
        <f t="array" aca="1" ref="D6079" ca="1">+price2</f>
        <v>0</v>
      </c>
    </row>
    <row r="6080" spans="4:4" x14ac:dyDescent="0.2">
      <c r="D6080" s="42" cm="1">
        <f t="array" aca="1" ref="D6080" ca="1">+price2</f>
        <v>0</v>
      </c>
    </row>
    <row r="6081" spans="4:4" x14ac:dyDescent="0.2">
      <c r="D6081" s="42" cm="1">
        <f t="array" aca="1" ref="D6081" ca="1">+price2</f>
        <v>0</v>
      </c>
    </row>
    <row r="6082" spans="4:4" x14ac:dyDescent="0.2">
      <c r="D6082" s="42" cm="1">
        <f t="array" aca="1" ref="D6082" ca="1">+price2</f>
        <v>0</v>
      </c>
    </row>
    <row r="6083" spans="4:4" x14ac:dyDescent="0.2">
      <c r="D6083" s="42" cm="1">
        <f t="array" aca="1" ref="D6083" ca="1">+price2</f>
        <v>0</v>
      </c>
    </row>
    <row r="6084" spans="4:4" x14ac:dyDescent="0.2">
      <c r="D6084" s="42" cm="1">
        <f t="array" aca="1" ref="D6084" ca="1">+price2</f>
        <v>0</v>
      </c>
    </row>
    <row r="6085" spans="4:4" x14ac:dyDescent="0.2">
      <c r="D6085" s="42" cm="1">
        <f t="array" aca="1" ref="D6085" ca="1">+price2</f>
        <v>0</v>
      </c>
    </row>
    <row r="6086" spans="4:4" x14ac:dyDescent="0.2">
      <c r="D6086" s="42" cm="1">
        <f t="array" aca="1" ref="D6086" ca="1">+price2</f>
        <v>0</v>
      </c>
    </row>
    <row r="6087" spans="4:4" x14ac:dyDescent="0.2">
      <c r="D6087" s="42" cm="1">
        <f t="array" aca="1" ref="D6087" ca="1">+price2</f>
        <v>0</v>
      </c>
    </row>
    <row r="6088" spans="4:4" x14ac:dyDescent="0.2">
      <c r="D6088" s="42" cm="1">
        <f t="array" aca="1" ref="D6088" ca="1">+price2</f>
        <v>0</v>
      </c>
    </row>
    <row r="6089" spans="4:4" x14ac:dyDescent="0.2">
      <c r="D6089" s="42" cm="1">
        <f t="array" aca="1" ref="D6089" ca="1">+price2</f>
        <v>0</v>
      </c>
    </row>
    <row r="6090" spans="4:4" x14ac:dyDescent="0.2">
      <c r="D6090" s="42" cm="1">
        <f t="array" aca="1" ref="D6090" ca="1">+price2</f>
        <v>0</v>
      </c>
    </row>
    <row r="6091" spans="4:4" x14ac:dyDescent="0.2">
      <c r="D6091" s="42" cm="1">
        <f t="array" aca="1" ref="D6091" ca="1">+price2</f>
        <v>0</v>
      </c>
    </row>
    <row r="6092" spans="4:4" x14ac:dyDescent="0.2">
      <c r="D6092" s="42" cm="1">
        <f t="array" aca="1" ref="D6092" ca="1">+price2</f>
        <v>0</v>
      </c>
    </row>
    <row r="6093" spans="4:4" x14ac:dyDescent="0.2">
      <c r="D6093" s="42" cm="1">
        <f t="array" aca="1" ref="D6093" ca="1">+price2</f>
        <v>0</v>
      </c>
    </row>
    <row r="6094" spans="4:4" x14ac:dyDescent="0.2">
      <c r="D6094" s="42" cm="1">
        <f t="array" aca="1" ref="D6094" ca="1">+price2</f>
        <v>0</v>
      </c>
    </row>
    <row r="6095" spans="4:4" x14ac:dyDescent="0.2">
      <c r="D6095" s="42" cm="1">
        <f t="array" aca="1" ref="D6095" ca="1">+price2</f>
        <v>0</v>
      </c>
    </row>
    <row r="6096" spans="4:4" x14ac:dyDescent="0.2">
      <c r="D6096" s="42" cm="1">
        <f t="array" aca="1" ref="D6096" ca="1">+price2</f>
        <v>0</v>
      </c>
    </row>
    <row r="6097" spans="4:4" x14ac:dyDescent="0.2">
      <c r="D6097" s="42" cm="1">
        <f t="array" aca="1" ref="D6097" ca="1">+price2</f>
        <v>0</v>
      </c>
    </row>
    <row r="6098" spans="4:4" x14ac:dyDescent="0.2">
      <c r="D6098" s="42" cm="1">
        <f t="array" aca="1" ref="D6098" ca="1">+price2</f>
        <v>0</v>
      </c>
    </row>
    <row r="6099" spans="4:4" x14ac:dyDescent="0.2">
      <c r="D6099" s="42" cm="1">
        <f t="array" aca="1" ref="D6099" ca="1">+price2</f>
        <v>0</v>
      </c>
    </row>
    <row r="6100" spans="4:4" x14ac:dyDescent="0.2">
      <c r="D6100" s="42" cm="1">
        <f t="array" aca="1" ref="D6100" ca="1">+price2</f>
        <v>0</v>
      </c>
    </row>
    <row r="6101" spans="4:4" x14ac:dyDescent="0.2">
      <c r="D6101" s="42" cm="1">
        <f t="array" aca="1" ref="D6101" ca="1">+price2</f>
        <v>0</v>
      </c>
    </row>
    <row r="6102" spans="4:4" x14ac:dyDescent="0.2">
      <c r="D6102" s="42" cm="1">
        <f t="array" aca="1" ref="D6102" ca="1">+price2</f>
        <v>0</v>
      </c>
    </row>
    <row r="6103" spans="4:4" x14ac:dyDescent="0.2">
      <c r="D6103" s="42" cm="1">
        <f t="array" aca="1" ref="D6103" ca="1">+price2</f>
        <v>0</v>
      </c>
    </row>
    <row r="6104" spans="4:4" x14ac:dyDescent="0.2">
      <c r="D6104" s="42" cm="1">
        <f t="array" aca="1" ref="D6104" ca="1">+price2</f>
        <v>0</v>
      </c>
    </row>
    <row r="6105" spans="4:4" x14ac:dyDescent="0.2">
      <c r="D6105" s="42" cm="1">
        <f t="array" aca="1" ref="D6105" ca="1">+price2</f>
        <v>0</v>
      </c>
    </row>
    <row r="6106" spans="4:4" x14ac:dyDescent="0.2">
      <c r="D6106" s="42" cm="1">
        <f t="array" aca="1" ref="D6106" ca="1">+price2</f>
        <v>0</v>
      </c>
    </row>
    <row r="6107" spans="4:4" x14ac:dyDescent="0.2">
      <c r="D6107" s="42" cm="1">
        <f t="array" aca="1" ref="D6107" ca="1">+price2</f>
        <v>0</v>
      </c>
    </row>
    <row r="6108" spans="4:4" x14ac:dyDescent="0.2">
      <c r="D6108" s="42" cm="1">
        <f t="array" aca="1" ref="D6108" ca="1">+price2</f>
        <v>0</v>
      </c>
    </row>
    <row r="6109" spans="4:4" x14ac:dyDescent="0.2">
      <c r="D6109" s="42" cm="1">
        <f t="array" aca="1" ref="D6109" ca="1">+price2</f>
        <v>0</v>
      </c>
    </row>
    <row r="6110" spans="4:4" x14ac:dyDescent="0.2">
      <c r="D6110" s="42" cm="1">
        <f t="array" aca="1" ref="D6110" ca="1">+price2</f>
        <v>0</v>
      </c>
    </row>
    <row r="6111" spans="4:4" x14ac:dyDescent="0.2">
      <c r="D6111" s="42" cm="1">
        <f t="array" aca="1" ref="D6111" ca="1">+price2</f>
        <v>0</v>
      </c>
    </row>
    <row r="6112" spans="4:4" x14ac:dyDescent="0.2">
      <c r="D6112" s="42" cm="1">
        <f t="array" aca="1" ref="D6112" ca="1">+price2</f>
        <v>0</v>
      </c>
    </row>
    <row r="6113" spans="4:4" x14ac:dyDescent="0.2">
      <c r="D6113" s="42" cm="1">
        <f t="array" aca="1" ref="D6113" ca="1">+price2</f>
        <v>0</v>
      </c>
    </row>
    <row r="6114" spans="4:4" x14ac:dyDescent="0.2">
      <c r="D6114" s="42" cm="1">
        <f t="array" aca="1" ref="D6114" ca="1">+price2</f>
        <v>0</v>
      </c>
    </row>
    <row r="6115" spans="4:4" x14ac:dyDescent="0.2">
      <c r="D6115" s="42" cm="1">
        <f t="array" aca="1" ref="D6115" ca="1">+price2</f>
        <v>0</v>
      </c>
    </row>
    <row r="6116" spans="4:4" x14ac:dyDescent="0.2">
      <c r="D6116" s="42" cm="1">
        <f t="array" aca="1" ref="D6116" ca="1">+price2</f>
        <v>0</v>
      </c>
    </row>
    <row r="6117" spans="4:4" x14ac:dyDescent="0.2">
      <c r="D6117" s="42" cm="1">
        <f t="array" aca="1" ref="D6117" ca="1">+price2</f>
        <v>0</v>
      </c>
    </row>
    <row r="6118" spans="4:4" x14ac:dyDescent="0.2">
      <c r="D6118" s="42" cm="1">
        <f t="array" aca="1" ref="D6118" ca="1">+price2</f>
        <v>0</v>
      </c>
    </row>
    <row r="6119" spans="4:4" x14ac:dyDescent="0.2">
      <c r="D6119" s="42" cm="1">
        <f t="array" aca="1" ref="D6119" ca="1">+price2</f>
        <v>0</v>
      </c>
    </row>
    <row r="6120" spans="4:4" x14ac:dyDescent="0.2">
      <c r="D6120" s="42" cm="1">
        <f t="array" aca="1" ref="D6120" ca="1">+price2</f>
        <v>0</v>
      </c>
    </row>
    <row r="6121" spans="4:4" x14ac:dyDescent="0.2">
      <c r="D6121" s="42" cm="1">
        <f t="array" aca="1" ref="D6121" ca="1">+price2</f>
        <v>0</v>
      </c>
    </row>
    <row r="6122" spans="4:4" x14ac:dyDescent="0.2">
      <c r="D6122" s="42" cm="1">
        <f t="array" aca="1" ref="D6122" ca="1">+price2</f>
        <v>0</v>
      </c>
    </row>
    <row r="6123" spans="4:4" x14ac:dyDescent="0.2">
      <c r="D6123" s="42" cm="1">
        <f t="array" aca="1" ref="D6123" ca="1">+price2</f>
        <v>0</v>
      </c>
    </row>
    <row r="6124" spans="4:4" x14ac:dyDescent="0.2">
      <c r="D6124" s="42" cm="1">
        <f t="array" aca="1" ref="D6124" ca="1">+price2</f>
        <v>0</v>
      </c>
    </row>
    <row r="6125" spans="4:4" x14ac:dyDescent="0.2">
      <c r="D6125" s="42" cm="1">
        <f t="array" aca="1" ref="D6125" ca="1">+price2</f>
        <v>0</v>
      </c>
    </row>
    <row r="6126" spans="4:4" x14ac:dyDescent="0.2">
      <c r="D6126" s="42" cm="1">
        <f t="array" aca="1" ref="D6126" ca="1">+price2</f>
        <v>0</v>
      </c>
    </row>
    <row r="6127" spans="4:4" x14ac:dyDescent="0.2">
      <c r="D6127" s="42" cm="1">
        <f t="array" aca="1" ref="D6127" ca="1">+price2</f>
        <v>0</v>
      </c>
    </row>
    <row r="6128" spans="4:4" x14ac:dyDescent="0.2">
      <c r="D6128" s="42" cm="1">
        <f t="array" aca="1" ref="D6128" ca="1">+price2</f>
        <v>0</v>
      </c>
    </row>
    <row r="6129" spans="4:4" x14ac:dyDescent="0.2">
      <c r="D6129" s="42" cm="1">
        <f t="array" aca="1" ref="D6129" ca="1">+price2</f>
        <v>0</v>
      </c>
    </row>
    <row r="6130" spans="4:4" x14ac:dyDescent="0.2">
      <c r="D6130" s="42" cm="1">
        <f t="array" aca="1" ref="D6130" ca="1">+price2</f>
        <v>0</v>
      </c>
    </row>
    <row r="6131" spans="4:4" x14ac:dyDescent="0.2">
      <c r="D6131" s="42" cm="1">
        <f t="array" aca="1" ref="D6131" ca="1">+price2</f>
        <v>0</v>
      </c>
    </row>
    <row r="6132" spans="4:4" x14ac:dyDescent="0.2">
      <c r="D6132" s="42" cm="1">
        <f t="array" aca="1" ref="D6132" ca="1">+price2</f>
        <v>0</v>
      </c>
    </row>
    <row r="6133" spans="4:4" x14ac:dyDescent="0.2">
      <c r="D6133" s="42" cm="1">
        <f t="array" aca="1" ref="D6133" ca="1">+price2</f>
        <v>0</v>
      </c>
    </row>
    <row r="6134" spans="4:4" x14ac:dyDescent="0.2">
      <c r="D6134" s="42" cm="1">
        <f t="array" aca="1" ref="D6134" ca="1">+price2</f>
        <v>0</v>
      </c>
    </row>
    <row r="6135" spans="4:4" x14ac:dyDescent="0.2">
      <c r="D6135" s="42" cm="1">
        <f t="array" aca="1" ref="D6135" ca="1">+price2</f>
        <v>0</v>
      </c>
    </row>
    <row r="6136" spans="4:4" x14ac:dyDescent="0.2">
      <c r="D6136" s="42" cm="1">
        <f t="array" aca="1" ref="D6136" ca="1">+price2</f>
        <v>0</v>
      </c>
    </row>
    <row r="6137" spans="4:4" x14ac:dyDescent="0.2">
      <c r="D6137" s="42" cm="1">
        <f t="array" aca="1" ref="D6137" ca="1">+price2</f>
        <v>0</v>
      </c>
    </row>
    <row r="6138" spans="4:4" x14ac:dyDescent="0.2">
      <c r="D6138" s="42" cm="1">
        <f t="array" aca="1" ref="D6138" ca="1">+price2</f>
        <v>0</v>
      </c>
    </row>
    <row r="6139" spans="4:4" x14ac:dyDescent="0.2">
      <c r="D6139" s="42" cm="1">
        <f t="array" aca="1" ref="D6139" ca="1">+price2</f>
        <v>0</v>
      </c>
    </row>
    <row r="6140" spans="4:4" x14ac:dyDescent="0.2">
      <c r="D6140" s="42" cm="1">
        <f t="array" aca="1" ref="D6140" ca="1">+price2</f>
        <v>0</v>
      </c>
    </row>
    <row r="6141" spans="4:4" x14ac:dyDescent="0.2">
      <c r="D6141" s="42" cm="1">
        <f t="array" aca="1" ref="D6141" ca="1">+price2</f>
        <v>0</v>
      </c>
    </row>
    <row r="6142" spans="4:4" x14ac:dyDescent="0.2">
      <c r="D6142" s="42" cm="1">
        <f t="array" aca="1" ref="D6142" ca="1">+price2</f>
        <v>0</v>
      </c>
    </row>
    <row r="6143" spans="4:4" x14ac:dyDescent="0.2">
      <c r="D6143" s="42" cm="1">
        <f t="array" aca="1" ref="D6143" ca="1">+price2</f>
        <v>0</v>
      </c>
    </row>
    <row r="6144" spans="4:4" x14ac:dyDescent="0.2">
      <c r="D6144" s="42" cm="1">
        <f t="array" aca="1" ref="D6144" ca="1">+price2</f>
        <v>0</v>
      </c>
    </row>
    <row r="6145" spans="4:4" x14ac:dyDescent="0.2">
      <c r="D6145" s="42" cm="1">
        <f t="array" aca="1" ref="D6145" ca="1">+price2</f>
        <v>0</v>
      </c>
    </row>
    <row r="6146" spans="4:4" x14ac:dyDescent="0.2">
      <c r="D6146" s="42" cm="1">
        <f t="array" aca="1" ref="D6146" ca="1">+price2</f>
        <v>0</v>
      </c>
    </row>
    <row r="6147" spans="4:4" x14ac:dyDescent="0.2">
      <c r="D6147" s="42" cm="1">
        <f t="array" aca="1" ref="D6147" ca="1">+price2</f>
        <v>0</v>
      </c>
    </row>
    <row r="6148" spans="4:4" x14ac:dyDescent="0.2">
      <c r="D6148" s="42" cm="1">
        <f t="array" aca="1" ref="D6148" ca="1">+price2</f>
        <v>0</v>
      </c>
    </row>
    <row r="6149" spans="4:4" x14ac:dyDescent="0.2">
      <c r="D6149" s="42" cm="1">
        <f t="array" aca="1" ref="D6149" ca="1">+price2</f>
        <v>0</v>
      </c>
    </row>
    <row r="6150" spans="4:4" x14ac:dyDescent="0.2">
      <c r="D6150" s="42" cm="1">
        <f t="array" aca="1" ref="D6150" ca="1">+price2</f>
        <v>0</v>
      </c>
    </row>
    <row r="6151" spans="4:4" x14ac:dyDescent="0.2">
      <c r="D6151" s="42" cm="1">
        <f t="array" aca="1" ref="D6151" ca="1">+price2</f>
        <v>0</v>
      </c>
    </row>
    <row r="6152" spans="4:4" x14ac:dyDescent="0.2">
      <c r="D6152" s="42" cm="1">
        <f t="array" aca="1" ref="D6152" ca="1">+price2</f>
        <v>0</v>
      </c>
    </row>
    <row r="6153" spans="4:4" x14ac:dyDescent="0.2">
      <c r="D6153" s="42" cm="1">
        <f t="array" aca="1" ref="D6153" ca="1">+price2</f>
        <v>0</v>
      </c>
    </row>
    <row r="6154" spans="4:4" x14ac:dyDescent="0.2">
      <c r="D6154" s="42" cm="1">
        <f t="array" aca="1" ref="D6154" ca="1">+price2</f>
        <v>0</v>
      </c>
    </row>
    <row r="6155" spans="4:4" x14ac:dyDescent="0.2">
      <c r="D6155" s="42" cm="1">
        <f t="array" aca="1" ref="D6155" ca="1">+price2</f>
        <v>0</v>
      </c>
    </row>
    <row r="6156" spans="4:4" x14ac:dyDescent="0.2">
      <c r="D6156" s="42" cm="1">
        <f t="array" aca="1" ref="D6156" ca="1">+price2</f>
        <v>0</v>
      </c>
    </row>
    <row r="6157" spans="4:4" x14ac:dyDescent="0.2">
      <c r="D6157" s="42" cm="1">
        <f t="array" aca="1" ref="D6157" ca="1">+price2</f>
        <v>0</v>
      </c>
    </row>
    <row r="6158" spans="4:4" x14ac:dyDescent="0.2">
      <c r="D6158" s="42" cm="1">
        <f t="array" aca="1" ref="D6158" ca="1">+price2</f>
        <v>0</v>
      </c>
    </row>
    <row r="6159" spans="4:4" x14ac:dyDescent="0.2">
      <c r="D6159" s="42" cm="1">
        <f t="array" aca="1" ref="D6159" ca="1">+price2</f>
        <v>0</v>
      </c>
    </row>
    <row r="6160" spans="4:4" x14ac:dyDescent="0.2">
      <c r="D6160" s="42" cm="1">
        <f t="array" aca="1" ref="D6160" ca="1">+price2</f>
        <v>0</v>
      </c>
    </row>
    <row r="6161" spans="4:4" x14ac:dyDescent="0.2">
      <c r="D6161" s="42" cm="1">
        <f t="array" aca="1" ref="D6161" ca="1">+price2</f>
        <v>0</v>
      </c>
    </row>
    <row r="6162" spans="4:4" x14ac:dyDescent="0.2">
      <c r="D6162" s="42" cm="1">
        <f t="array" aca="1" ref="D6162" ca="1">+price2</f>
        <v>0</v>
      </c>
    </row>
    <row r="6163" spans="4:4" x14ac:dyDescent="0.2">
      <c r="D6163" s="42" cm="1">
        <f t="array" aca="1" ref="D6163" ca="1">+price2</f>
        <v>0</v>
      </c>
    </row>
    <row r="6164" spans="4:4" x14ac:dyDescent="0.2">
      <c r="D6164" s="42" cm="1">
        <f t="array" aca="1" ref="D6164" ca="1">+price2</f>
        <v>0</v>
      </c>
    </row>
    <row r="6165" spans="4:4" x14ac:dyDescent="0.2">
      <c r="D6165" s="42" cm="1">
        <f t="array" aca="1" ref="D6165" ca="1">+price2</f>
        <v>0</v>
      </c>
    </row>
    <row r="6166" spans="4:4" x14ac:dyDescent="0.2">
      <c r="D6166" s="42" cm="1">
        <f t="array" aca="1" ref="D6166" ca="1">+price2</f>
        <v>0</v>
      </c>
    </row>
    <row r="6167" spans="4:4" x14ac:dyDescent="0.2">
      <c r="D6167" s="42" cm="1">
        <f t="array" aca="1" ref="D6167" ca="1">+price2</f>
        <v>0</v>
      </c>
    </row>
    <row r="6168" spans="4:4" x14ac:dyDescent="0.2">
      <c r="D6168" s="42" cm="1">
        <f t="array" aca="1" ref="D6168" ca="1">+price2</f>
        <v>0</v>
      </c>
    </row>
    <row r="6169" spans="4:4" x14ac:dyDescent="0.2">
      <c r="D6169" s="42" cm="1">
        <f t="array" aca="1" ref="D6169" ca="1">+price2</f>
        <v>0</v>
      </c>
    </row>
    <row r="6170" spans="4:4" x14ac:dyDescent="0.2">
      <c r="D6170" s="42" cm="1">
        <f t="array" aca="1" ref="D6170" ca="1">+price2</f>
        <v>0</v>
      </c>
    </row>
    <row r="6171" spans="4:4" x14ac:dyDescent="0.2">
      <c r="D6171" s="42" cm="1">
        <f t="array" aca="1" ref="D6171" ca="1">+price2</f>
        <v>0</v>
      </c>
    </row>
    <row r="6172" spans="4:4" x14ac:dyDescent="0.2">
      <c r="D6172" s="42" cm="1">
        <f t="array" aca="1" ref="D6172" ca="1">+price2</f>
        <v>0</v>
      </c>
    </row>
    <row r="6173" spans="4:4" x14ac:dyDescent="0.2">
      <c r="D6173" s="42" cm="1">
        <f t="array" aca="1" ref="D6173" ca="1">+price2</f>
        <v>0</v>
      </c>
    </row>
    <row r="6174" spans="4:4" x14ac:dyDescent="0.2">
      <c r="D6174" s="42" cm="1">
        <f t="array" aca="1" ref="D6174" ca="1">+price2</f>
        <v>0</v>
      </c>
    </row>
    <row r="6175" spans="4:4" x14ac:dyDescent="0.2">
      <c r="D6175" s="42" cm="1">
        <f t="array" aca="1" ref="D6175" ca="1">+price2</f>
        <v>0</v>
      </c>
    </row>
    <row r="6176" spans="4:4" x14ac:dyDescent="0.2">
      <c r="D6176" s="42" cm="1">
        <f t="array" aca="1" ref="D6176" ca="1">+price2</f>
        <v>0</v>
      </c>
    </row>
    <row r="6177" spans="4:4" x14ac:dyDescent="0.2">
      <c r="D6177" s="42" cm="1">
        <f t="array" aca="1" ref="D6177" ca="1">+price2</f>
        <v>0</v>
      </c>
    </row>
    <row r="6178" spans="4:4" x14ac:dyDescent="0.2">
      <c r="D6178" s="42" cm="1">
        <f t="array" aca="1" ref="D6178" ca="1">+price2</f>
        <v>0</v>
      </c>
    </row>
    <row r="6179" spans="4:4" x14ac:dyDescent="0.2">
      <c r="D6179" s="42" cm="1">
        <f t="array" aca="1" ref="D6179" ca="1">+price2</f>
        <v>0</v>
      </c>
    </row>
    <row r="6180" spans="4:4" x14ac:dyDescent="0.2">
      <c r="D6180" s="42" cm="1">
        <f t="array" aca="1" ref="D6180" ca="1">+price2</f>
        <v>0</v>
      </c>
    </row>
    <row r="6181" spans="4:4" x14ac:dyDescent="0.2">
      <c r="D6181" s="42" cm="1">
        <f t="array" aca="1" ref="D6181" ca="1">+price2</f>
        <v>0</v>
      </c>
    </row>
    <row r="6182" spans="4:4" x14ac:dyDescent="0.2">
      <c r="D6182" s="42" cm="1">
        <f t="array" aca="1" ref="D6182" ca="1">+price2</f>
        <v>0</v>
      </c>
    </row>
    <row r="6183" spans="4:4" x14ac:dyDescent="0.2">
      <c r="D6183" s="42" cm="1">
        <f t="array" aca="1" ref="D6183" ca="1">+price2</f>
        <v>0</v>
      </c>
    </row>
    <row r="6184" spans="4:4" x14ac:dyDescent="0.2">
      <c r="D6184" s="42" cm="1">
        <f t="array" aca="1" ref="D6184" ca="1">+price2</f>
        <v>0</v>
      </c>
    </row>
    <row r="6185" spans="4:4" x14ac:dyDescent="0.2">
      <c r="D6185" s="42" cm="1">
        <f t="array" aca="1" ref="D6185" ca="1">+price2</f>
        <v>0</v>
      </c>
    </row>
    <row r="6186" spans="4:4" x14ac:dyDescent="0.2">
      <c r="D6186" s="42" cm="1">
        <f t="array" aca="1" ref="D6186" ca="1">+price2</f>
        <v>0</v>
      </c>
    </row>
    <row r="6187" spans="4:4" x14ac:dyDescent="0.2">
      <c r="D6187" s="42" cm="1">
        <f t="array" aca="1" ref="D6187" ca="1">+price2</f>
        <v>0</v>
      </c>
    </row>
    <row r="6188" spans="4:4" x14ac:dyDescent="0.2">
      <c r="D6188" s="42" cm="1">
        <f t="array" aca="1" ref="D6188" ca="1">+price2</f>
        <v>0</v>
      </c>
    </row>
    <row r="6189" spans="4:4" x14ac:dyDescent="0.2">
      <c r="D6189" s="42" cm="1">
        <f t="array" aca="1" ref="D6189" ca="1">+price2</f>
        <v>0</v>
      </c>
    </row>
    <row r="6190" spans="4:4" x14ac:dyDescent="0.2">
      <c r="D6190" s="42" cm="1">
        <f t="array" aca="1" ref="D6190" ca="1">+price2</f>
        <v>0</v>
      </c>
    </row>
    <row r="6191" spans="4:4" x14ac:dyDescent="0.2">
      <c r="D6191" s="42" cm="1">
        <f t="array" aca="1" ref="D6191" ca="1">+price2</f>
        <v>0</v>
      </c>
    </row>
    <row r="6192" spans="4:4" x14ac:dyDescent="0.2">
      <c r="D6192" s="42" cm="1">
        <f t="array" aca="1" ref="D6192" ca="1">+price2</f>
        <v>0</v>
      </c>
    </row>
    <row r="6193" spans="4:4" x14ac:dyDescent="0.2">
      <c r="D6193" s="42" cm="1">
        <f t="array" aca="1" ref="D6193" ca="1">+price2</f>
        <v>0</v>
      </c>
    </row>
    <row r="6194" spans="4:4" x14ac:dyDescent="0.2">
      <c r="D6194" s="42" cm="1">
        <f t="array" aca="1" ref="D6194" ca="1">+price2</f>
        <v>0</v>
      </c>
    </row>
    <row r="6195" spans="4:4" x14ac:dyDescent="0.2">
      <c r="D6195" s="42" cm="1">
        <f t="array" aca="1" ref="D6195" ca="1">+price2</f>
        <v>0</v>
      </c>
    </row>
    <row r="6196" spans="4:4" x14ac:dyDescent="0.2">
      <c r="D6196" s="42" cm="1">
        <f t="array" aca="1" ref="D6196" ca="1">+price2</f>
        <v>0</v>
      </c>
    </row>
    <row r="6197" spans="4:4" x14ac:dyDescent="0.2">
      <c r="D6197" s="42" cm="1">
        <f t="array" aca="1" ref="D6197" ca="1">+price2</f>
        <v>0</v>
      </c>
    </row>
    <row r="6198" spans="4:4" x14ac:dyDescent="0.2">
      <c r="D6198" s="42" cm="1">
        <f t="array" aca="1" ref="D6198" ca="1">+price2</f>
        <v>0</v>
      </c>
    </row>
    <row r="6199" spans="4:4" x14ac:dyDescent="0.2">
      <c r="D6199" s="42" cm="1">
        <f t="array" aca="1" ref="D6199" ca="1">+price2</f>
        <v>0</v>
      </c>
    </row>
    <row r="6200" spans="4:4" x14ac:dyDescent="0.2">
      <c r="D6200" s="42" cm="1">
        <f t="array" aca="1" ref="D6200" ca="1">+price2</f>
        <v>0</v>
      </c>
    </row>
    <row r="6201" spans="4:4" x14ac:dyDescent="0.2">
      <c r="D6201" s="42" cm="1">
        <f t="array" aca="1" ref="D6201" ca="1">+price2</f>
        <v>0</v>
      </c>
    </row>
    <row r="6202" spans="4:4" x14ac:dyDescent="0.2">
      <c r="D6202" s="42" cm="1">
        <f t="array" aca="1" ref="D6202" ca="1">+price2</f>
        <v>0</v>
      </c>
    </row>
    <row r="6203" spans="4:4" x14ac:dyDescent="0.2">
      <c r="D6203" s="42" cm="1">
        <f t="array" aca="1" ref="D6203" ca="1">+price2</f>
        <v>0</v>
      </c>
    </row>
    <row r="6204" spans="4:4" x14ac:dyDescent="0.2">
      <c r="D6204" s="42" cm="1">
        <f t="array" aca="1" ref="D6204" ca="1">+price2</f>
        <v>0</v>
      </c>
    </row>
    <row r="6205" spans="4:4" x14ac:dyDescent="0.2">
      <c r="D6205" s="42" cm="1">
        <f t="array" aca="1" ref="D6205" ca="1">+price2</f>
        <v>0</v>
      </c>
    </row>
    <row r="6206" spans="4:4" x14ac:dyDescent="0.2">
      <c r="D6206" s="42" cm="1">
        <f t="array" aca="1" ref="D6206" ca="1">+price2</f>
        <v>0</v>
      </c>
    </row>
    <row r="6207" spans="4:4" x14ac:dyDescent="0.2">
      <c r="D6207" s="42" cm="1">
        <f t="array" aca="1" ref="D6207" ca="1">+price2</f>
        <v>0</v>
      </c>
    </row>
    <row r="6208" spans="4:4" x14ac:dyDescent="0.2">
      <c r="D6208" s="42" cm="1">
        <f t="array" aca="1" ref="D6208" ca="1">+price2</f>
        <v>0</v>
      </c>
    </row>
    <row r="6209" spans="4:4" x14ac:dyDescent="0.2">
      <c r="D6209" s="42" cm="1">
        <f t="array" aca="1" ref="D6209" ca="1">+price2</f>
        <v>0</v>
      </c>
    </row>
    <row r="6210" spans="4:4" x14ac:dyDescent="0.2">
      <c r="D6210" s="42" cm="1">
        <f t="array" aca="1" ref="D6210" ca="1">+price2</f>
        <v>0</v>
      </c>
    </row>
    <row r="6211" spans="4:4" x14ac:dyDescent="0.2">
      <c r="D6211" s="42" cm="1">
        <f t="array" aca="1" ref="D6211" ca="1">+price2</f>
        <v>0</v>
      </c>
    </row>
    <row r="6212" spans="4:4" x14ac:dyDescent="0.2">
      <c r="D6212" s="42" cm="1">
        <f t="array" aca="1" ref="D6212" ca="1">+price2</f>
        <v>0</v>
      </c>
    </row>
    <row r="6213" spans="4:4" x14ac:dyDescent="0.2">
      <c r="D6213" s="42" cm="1">
        <f t="array" aca="1" ref="D6213" ca="1">+price2</f>
        <v>0</v>
      </c>
    </row>
    <row r="6214" spans="4:4" x14ac:dyDescent="0.2">
      <c r="D6214" s="42" cm="1">
        <f t="array" aca="1" ref="D6214" ca="1">+price2</f>
        <v>0</v>
      </c>
    </row>
    <row r="6215" spans="4:4" x14ac:dyDescent="0.2">
      <c r="D6215" s="42" cm="1">
        <f t="array" aca="1" ref="D6215" ca="1">+price2</f>
        <v>0</v>
      </c>
    </row>
    <row r="6216" spans="4:4" x14ac:dyDescent="0.2">
      <c r="D6216" s="42" cm="1">
        <f t="array" aca="1" ref="D6216" ca="1">+price2</f>
        <v>0</v>
      </c>
    </row>
    <row r="6217" spans="4:4" x14ac:dyDescent="0.2">
      <c r="D6217" s="42" cm="1">
        <f t="array" aca="1" ref="D6217" ca="1">+price2</f>
        <v>0</v>
      </c>
    </row>
    <row r="6218" spans="4:4" x14ac:dyDescent="0.2">
      <c r="D6218" s="42" cm="1">
        <f t="array" aca="1" ref="D6218" ca="1">+price2</f>
        <v>0</v>
      </c>
    </row>
    <row r="6219" spans="4:4" x14ac:dyDescent="0.2">
      <c r="D6219" s="42" cm="1">
        <f t="array" aca="1" ref="D6219" ca="1">+price2</f>
        <v>0</v>
      </c>
    </row>
    <row r="6220" spans="4:4" x14ac:dyDescent="0.2">
      <c r="D6220" s="42" cm="1">
        <f t="array" aca="1" ref="D6220" ca="1">+price2</f>
        <v>0</v>
      </c>
    </row>
    <row r="6221" spans="4:4" x14ac:dyDescent="0.2">
      <c r="D6221" s="42" cm="1">
        <f t="array" aca="1" ref="D6221" ca="1">+price2</f>
        <v>0</v>
      </c>
    </row>
    <row r="6222" spans="4:4" x14ac:dyDescent="0.2">
      <c r="D6222" s="42" cm="1">
        <f t="array" aca="1" ref="D6222" ca="1">+price2</f>
        <v>0</v>
      </c>
    </row>
    <row r="6223" spans="4:4" x14ac:dyDescent="0.2">
      <c r="D6223" s="42" cm="1">
        <f t="array" aca="1" ref="D6223" ca="1">+price2</f>
        <v>0</v>
      </c>
    </row>
    <row r="6224" spans="4:4" x14ac:dyDescent="0.2">
      <c r="D6224" s="42" cm="1">
        <f t="array" aca="1" ref="D6224" ca="1">+price2</f>
        <v>0</v>
      </c>
    </row>
    <row r="6225" spans="4:4" x14ac:dyDescent="0.2">
      <c r="D6225" s="42" cm="1">
        <f t="array" aca="1" ref="D6225" ca="1">+price2</f>
        <v>0</v>
      </c>
    </row>
    <row r="6226" spans="4:4" x14ac:dyDescent="0.2">
      <c r="D6226" s="42" cm="1">
        <f t="array" aca="1" ref="D6226" ca="1">+price2</f>
        <v>0</v>
      </c>
    </row>
    <row r="6227" spans="4:4" x14ac:dyDescent="0.2">
      <c r="D6227" s="42" cm="1">
        <f t="array" aca="1" ref="D6227" ca="1">+price2</f>
        <v>0</v>
      </c>
    </row>
    <row r="6228" spans="4:4" x14ac:dyDescent="0.2">
      <c r="D6228" s="42" cm="1">
        <f t="array" aca="1" ref="D6228" ca="1">+price2</f>
        <v>0</v>
      </c>
    </row>
    <row r="6229" spans="4:4" x14ac:dyDescent="0.2">
      <c r="D6229" s="42" cm="1">
        <f t="array" aca="1" ref="D6229" ca="1">+price2</f>
        <v>0</v>
      </c>
    </row>
    <row r="6230" spans="4:4" x14ac:dyDescent="0.2">
      <c r="D6230" s="42" cm="1">
        <f t="array" aca="1" ref="D6230" ca="1">+price2</f>
        <v>0</v>
      </c>
    </row>
    <row r="6231" spans="4:4" x14ac:dyDescent="0.2">
      <c r="D6231" s="42" cm="1">
        <f t="array" aca="1" ref="D6231" ca="1">+price2</f>
        <v>0</v>
      </c>
    </row>
    <row r="6232" spans="4:4" x14ac:dyDescent="0.2">
      <c r="D6232" s="42" cm="1">
        <f t="array" aca="1" ref="D6232" ca="1">+price2</f>
        <v>0</v>
      </c>
    </row>
    <row r="6233" spans="4:4" x14ac:dyDescent="0.2">
      <c r="D6233" s="42" cm="1">
        <f t="array" aca="1" ref="D6233" ca="1">+price2</f>
        <v>0</v>
      </c>
    </row>
    <row r="6234" spans="4:4" x14ac:dyDescent="0.2">
      <c r="D6234" s="42" cm="1">
        <f t="array" aca="1" ref="D6234" ca="1">+price2</f>
        <v>0</v>
      </c>
    </row>
    <row r="6235" spans="4:4" x14ac:dyDescent="0.2">
      <c r="D6235" s="42" cm="1">
        <f t="array" aca="1" ref="D6235" ca="1">+price2</f>
        <v>0</v>
      </c>
    </row>
    <row r="6236" spans="4:4" x14ac:dyDescent="0.2">
      <c r="D6236" s="42" cm="1">
        <f t="array" aca="1" ref="D6236" ca="1">+price2</f>
        <v>0</v>
      </c>
    </row>
    <row r="6237" spans="4:4" x14ac:dyDescent="0.2">
      <c r="D6237" s="42" cm="1">
        <f t="array" aca="1" ref="D6237" ca="1">+price2</f>
        <v>0</v>
      </c>
    </row>
    <row r="6238" spans="4:4" x14ac:dyDescent="0.2">
      <c r="D6238" s="42" cm="1">
        <f t="array" aca="1" ref="D6238" ca="1">+price2</f>
        <v>0</v>
      </c>
    </row>
    <row r="6239" spans="4:4" x14ac:dyDescent="0.2">
      <c r="D6239" s="42" cm="1">
        <f t="array" aca="1" ref="D6239" ca="1">+price2</f>
        <v>0</v>
      </c>
    </row>
    <row r="6240" spans="4:4" x14ac:dyDescent="0.2">
      <c r="D6240" s="42" cm="1">
        <f t="array" aca="1" ref="D6240" ca="1">+price2</f>
        <v>0</v>
      </c>
    </row>
    <row r="6241" spans="4:4" x14ac:dyDescent="0.2">
      <c r="D6241" s="42" cm="1">
        <f t="array" aca="1" ref="D6241" ca="1">+price2</f>
        <v>0</v>
      </c>
    </row>
    <row r="6242" spans="4:4" x14ac:dyDescent="0.2">
      <c r="D6242" s="42" cm="1">
        <f t="array" aca="1" ref="D6242" ca="1">+price2</f>
        <v>0</v>
      </c>
    </row>
    <row r="6243" spans="4:4" x14ac:dyDescent="0.2">
      <c r="D6243" s="42" cm="1">
        <f t="array" aca="1" ref="D6243" ca="1">+price2</f>
        <v>0</v>
      </c>
    </row>
    <row r="6244" spans="4:4" x14ac:dyDescent="0.2">
      <c r="D6244" s="42" cm="1">
        <f t="array" aca="1" ref="D6244" ca="1">+price2</f>
        <v>0</v>
      </c>
    </row>
    <row r="6245" spans="4:4" x14ac:dyDescent="0.2">
      <c r="D6245" s="42" cm="1">
        <f t="array" aca="1" ref="D6245" ca="1">+price2</f>
        <v>0</v>
      </c>
    </row>
    <row r="6246" spans="4:4" x14ac:dyDescent="0.2">
      <c r="D6246" s="42" cm="1">
        <f t="array" aca="1" ref="D6246" ca="1">+price2</f>
        <v>0</v>
      </c>
    </row>
    <row r="6247" spans="4:4" x14ac:dyDescent="0.2">
      <c r="D6247" s="42" cm="1">
        <f t="array" aca="1" ref="D6247" ca="1">+price2</f>
        <v>0</v>
      </c>
    </row>
    <row r="6248" spans="4:4" x14ac:dyDescent="0.2">
      <c r="D6248" s="42" cm="1">
        <f t="array" aca="1" ref="D6248" ca="1">+price2</f>
        <v>0</v>
      </c>
    </row>
    <row r="6249" spans="4:4" x14ac:dyDescent="0.2">
      <c r="D6249" s="42" cm="1">
        <f t="array" aca="1" ref="D6249" ca="1">+price2</f>
        <v>0</v>
      </c>
    </row>
    <row r="6250" spans="4:4" x14ac:dyDescent="0.2">
      <c r="D6250" s="42" cm="1">
        <f t="array" aca="1" ref="D6250" ca="1">+price2</f>
        <v>0</v>
      </c>
    </row>
    <row r="6251" spans="4:4" x14ac:dyDescent="0.2">
      <c r="D6251" s="42" cm="1">
        <f t="array" aca="1" ref="D6251" ca="1">+price2</f>
        <v>0</v>
      </c>
    </row>
    <row r="6252" spans="4:4" x14ac:dyDescent="0.2">
      <c r="D6252" s="42" cm="1">
        <f t="array" aca="1" ref="D6252" ca="1">+price2</f>
        <v>0</v>
      </c>
    </row>
    <row r="6253" spans="4:4" x14ac:dyDescent="0.2">
      <c r="D6253" s="42" cm="1">
        <f t="array" aca="1" ref="D6253" ca="1">+price2</f>
        <v>0</v>
      </c>
    </row>
    <row r="6254" spans="4:4" x14ac:dyDescent="0.2">
      <c r="D6254" s="42" cm="1">
        <f t="array" aca="1" ref="D6254" ca="1">+price2</f>
        <v>0</v>
      </c>
    </row>
    <row r="6255" spans="4:4" x14ac:dyDescent="0.2">
      <c r="D6255" s="42" cm="1">
        <f t="array" aca="1" ref="D6255" ca="1">+price2</f>
        <v>0</v>
      </c>
    </row>
    <row r="6256" spans="4:4" x14ac:dyDescent="0.2">
      <c r="D6256" s="42" cm="1">
        <f t="array" aca="1" ref="D6256" ca="1">+price2</f>
        <v>0</v>
      </c>
    </row>
    <row r="6257" spans="4:4" x14ac:dyDescent="0.2">
      <c r="D6257" s="42" cm="1">
        <f t="array" aca="1" ref="D6257" ca="1">+price2</f>
        <v>0</v>
      </c>
    </row>
    <row r="6258" spans="4:4" x14ac:dyDescent="0.2">
      <c r="D6258" s="42" cm="1">
        <f t="array" aca="1" ref="D6258" ca="1">+price2</f>
        <v>0</v>
      </c>
    </row>
    <row r="6259" spans="4:4" x14ac:dyDescent="0.2">
      <c r="D6259" s="42" cm="1">
        <f t="array" aca="1" ref="D6259" ca="1">+price2</f>
        <v>0</v>
      </c>
    </row>
    <row r="6260" spans="4:4" x14ac:dyDescent="0.2">
      <c r="D6260" s="42" cm="1">
        <f t="array" aca="1" ref="D6260" ca="1">+price2</f>
        <v>0</v>
      </c>
    </row>
    <row r="6261" spans="4:4" x14ac:dyDescent="0.2">
      <c r="D6261" s="42" cm="1">
        <f t="array" aca="1" ref="D6261" ca="1">+price2</f>
        <v>0</v>
      </c>
    </row>
    <row r="6262" spans="4:4" x14ac:dyDescent="0.2">
      <c r="D6262" s="42" cm="1">
        <f t="array" aca="1" ref="D6262" ca="1">+price2</f>
        <v>0</v>
      </c>
    </row>
    <row r="6263" spans="4:4" x14ac:dyDescent="0.2">
      <c r="D6263" s="42" cm="1">
        <f t="array" aca="1" ref="D6263" ca="1">+price2</f>
        <v>0</v>
      </c>
    </row>
    <row r="6264" spans="4:4" x14ac:dyDescent="0.2">
      <c r="D6264" s="42" cm="1">
        <f t="array" aca="1" ref="D6264" ca="1">+price2</f>
        <v>0</v>
      </c>
    </row>
    <row r="6265" spans="4:4" x14ac:dyDescent="0.2">
      <c r="D6265" s="42" cm="1">
        <f t="array" aca="1" ref="D6265" ca="1">+price2</f>
        <v>0</v>
      </c>
    </row>
    <row r="6266" spans="4:4" x14ac:dyDescent="0.2">
      <c r="D6266" s="42" cm="1">
        <f t="array" aca="1" ref="D6266" ca="1">+price2</f>
        <v>0</v>
      </c>
    </row>
    <row r="6267" spans="4:4" x14ac:dyDescent="0.2">
      <c r="D6267" s="42" cm="1">
        <f t="array" aca="1" ref="D6267" ca="1">+price2</f>
        <v>0</v>
      </c>
    </row>
    <row r="6268" spans="4:4" x14ac:dyDescent="0.2">
      <c r="D6268" s="42" cm="1">
        <f t="array" aca="1" ref="D6268" ca="1">+price2</f>
        <v>0</v>
      </c>
    </row>
    <row r="6269" spans="4:4" x14ac:dyDescent="0.2">
      <c r="D6269" s="42" cm="1">
        <f t="array" aca="1" ref="D6269" ca="1">+price2</f>
        <v>0</v>
      </c>
    </row>
    <row r="6270" spans="4:4" x14ac:dyDescent="0.2">
      <c r="D6270" s="42" cm="1">
        <f t="array" aca="1" ref="D6270" ca="1">+price2</f>
        <v>0</v>
      </c>
    </row>
    <row r="6271" spans="4:4" x14ac:dyDescent="0.2">
      <c r="D6271" s="42" cm="1">
        <f t="array" aca="1" ref="D6271" ca="1">+price2</f>
        <v>0</v>
      </c>
    </row>
    <row r="6272" spans="4:4" x14ac:dyDescent="0.2">
      <c r="D6272" s="42" cm="1">
        <f t="array" aca="1" ref="D6272" ca="1">+price2</f>
        <v>0</v>
      </c>
    </row>
    <row r="6273" spans="4:4" x14ac:dyDescent="0.2">
      <c r="D6273" s="42" cm="1">
        <f t="array" aca="1" ref="D6273" ca="1">+price2</f>
        <v>0</v>
      </c>
    </row>
    <row r="6274" spans="4:4" x14ac:dyDescent="0.2">
      <c r="D6274" s="42" cm="1">
        <f t="array" aca="1" ref="D6274" ca="1">+price2</f>
        <v>0</v>
      </c>
    </row>
    <row r="6275" spans="4:4" x14ac:dyDescent="0.2">
      <c r="D6275" s="42" cm="1">
        <f t="array" aca="1" ref="D6275" ca="1">+price2</f>
        <v>0</v>
      </c>
    </row>
    <row r="6276" spans="4:4" x14ac:dyDescent="0.2">
      <c r="D6276" s="42" cm="1">
        <f t="array" aca="1" ref="D6276" ca="1">+price2</f>
        <v>0</v>
      </c>
    </row>
    <row r="6277" spans="4:4" x14ac:dyDescent="0.2">
      <c r="D6277" s="42" cm="1">
        <f t="array" aca="1" ref="D6277" ca="1">+price2</f>
        <v>0</v>
      </c>
    </row>
    <row r="6278" spans="4:4" x14ac:dyDescent="0.2">
      <c r="D6278" s="42" cm="1">
        <f t="array" aca="1" ref="D6278" ca="1">+price2</f>
        <v>0</v>
      </c>
    </row>
    <row r="6279" spans="4:4" x14ac:dyDescent="0.2">
      <c r="D6279" s="42" cm="1">
        <f t="array" aca="1" ref="D6279" ca="1">+price2</f>
        <v>0</v>
      </c>
    </row>
    <row r="6280" spans="4:4" x14ac:dyDescent="0.2">
      <c r="D6280" s="42" cm="1">
        <f t="array" aca="1" ref="D6280" ca="1">+price2</f>
        <v>0</v>
      </c>
    </row>
    <row r="6281" spans="4:4" x14ac:dyDescent="0.2">
      <c r="D6281" s="42" cm="1">
        <f t="array" aca="1" ref="D6281" ca="1">+price2</f>
        <v>0</v>
      </c>
    </row>
    <row r="6282" spans="4:4" x14ac:dyDescent="0.2">
      <c r="D6282" s="42" cm="1">
        <f t="array" aca="1" ref="D6282" ca="1">+price2</f>
        <v>0</v>
      </c>
    </row>
    <row r="6283" spans="4:4" x14ac:dyDescent="0.2">
      <c r="D6283" s="42" cm="1">
        <f t="array" aca="1" ref="D6283" ca="1">+price2</f>
        <v>0</v>
      </c>
    </row>
    <row r="6284" spans="4:4" x14ac:dyDescent="0.2">
      <c r="D6284" s="42" cm="1">
        <f t="array" aca="1" ref="D6284" ca="1">+price2</f>
        <v>0</v>
      </c>
    </row>
    <row r="6285" spans="4:4" x14ac:dyDescent="0.2">
      <c r="D6285" s="42" cm="1">
        <f t="array" aca="1" ref="D6285" ca="1">+price2</f>
        <v>0</v>
      </c>
    </row>
    <row r="6286" spans="4:4" x14ac:dyDescent="0.2">
      <c r="D6286" s="42" cm="1">
        <f t="array" aca="1" ref="D6286" ca="1">+price2</f>
        <v>0</v>
      </c>
    </row>
    <row r="6287" spans="4:4" x14ac:dyDescent="0.2">
      <c r="D6287" s="42" cm="1">
        <f t="array" aca="1" ref="D6287" ca="1">+price2</f>
        <v>0</v>
      </c>
    </row>
    <row r="6288" spans="4:4" x14ac:dyDescent="0.2">
      <c r="D6288" s="42" cm="1">
        <f t="array" aca="1" ref="D6288" ca="1">+price2</f>
        <v>0</v>
      </c>
    </row>
    <row r="6289" spans="4:4" x14ac:dyDescent="0.2">
      <c r="D6289" s="42" cm="1">
        <f t="array" aca="1" ref="D6289" ca="1">+price2</f>
        <v>0</v>
      </c>
    </row>
    <row r="6290" spans="4:4" x14ac:dyDescent="0.2">
      <c r="D6290" s="42" cm="1">
        <f t="array" aca="1" ref="D6290" ca="1">+price2</f>
        <v>0</v>
      </c>
    </row>
    <row r="6291" spans="4:4" x14ac:dyDescent="0.2">
      <c r="D6291" s="42" cm="1">
        <f t="array" aca="1" ref="D6291" ca="1">+price2</f>
        <v>0</v>
      </c>
    </row>
    <row r="6292" spans="4:4" x14ac:dyDescent="0.2">
      <c r="D6292" s="42" cm="1">
        <f t="array" aca="1" ref="D6292" ca="1">+price2</f>
        <v>0</v>
      </c>
    </row>
    <row r="6293" spans="4:4" x14ac:dyDescent="0.2">
      <c r="D6293" s="42" cm="1">
        <f t="array" aca="1" ref="D6293" ca="1">+price2</f>
        <v>0</v>
      </c>
    </row>
    <row r="6294" spans="4:4" x14ac:dyDescent="0.2">
      <c r="D6294" s="42" cm="1">
        <f t="array" aca="1" ref="D6294" ca="1">+price2</f>
        <v>0</v>
      </c>
    </row>
    <row r="6295" spans="4:4" x14ac:dyDescent="0.2">
      <c r="D6295" s="42" cm="1">
        <f t="array" aca="1" ref="D6295" ca="1">+price2</f>
        <v>0</v>
      </c>
    </row>
    <row r="6296" spans="4:4" x14ac:dyDescent="0.2">
      <c r="D6296" s="42" cm="1">
        <f t="array" aca="1" ref="D6296" ca="1">+price2</f>
        <v>0</v>
      </c>
    </row>
    <row r="6297" spans="4:4" x14ac:dyDescent="0.2">
      <c r="D6297" s="42" cm="1">
        <f t="array" aca="1" ref="D6297" ca="1">+price2</f>
        <v>0</v>
      </c>
    </row>
    <row r="6298" spans="4:4" x14ac:dyDescent="0.2">
      <c r="D6298" s="42" cm="1">
        <f t="array" aca="1" ref="D6298" ca="1">+price2</f>
        <v>0</v>
      </c>
    </row>
    <row r="6299" spans="4:4" x14ac:dyDescent="0.2">
      <c r="D6299" s="42" cm="1">
        <f t="array" aca="1" ref="D6299" ca="1">+price2</f>
        <v>0</v>
      </c>
    </row>
    <row r="6300" spans="4:4" x14ac:dyDescent="0.2">
      <c r="D6300" s="42" cm="1">
        <f t="array" aca="1" ref="D6300" ca="1">+price2</f>
        <v>0</v>
      </c>
    </row>
    <row r="6301" spans="4:4" x14ac:dyDescent="0.2">
      <c r="D6301" s="42" cm="1">
        <f t="array" aca="1" ref="D6301" ca="1">+price2</f>
        <v>0</v>
      </c>
    </row>
    <row r="6302" spans="4:4" x14ac:dyDescent="0.2">
      <c r="D6302" s="42" cm="1">
        <f t="array" aca="1" ref="D6302" ca="1">+price2</f>
        <v>0</v>
      </c>
    </row>
    <row r="6303" spans="4:4" x14ac:dyDescent="0.2">
      <c r="D6303" s="42" cm="1">
        <f t="array" aca="1" ref="D6303" ca="1">+price2</f>
        <v>0</v>
      </c>
    </row>
    <row r="6304" spans="4:4" x14ac:dyDescent="0.2">
      <c r="D6304" s="42" cm="1">
        <f t="array" aca="1" ref="D6304" ca="1">+price2</f>
        <v>0</v>
      </c>
    </row>
    <row r="6305" spans="4:4" x14ac:dyDescent="0.2">
      <c r="D6305" s="42" cm="1">
        <f t="array" aca="1" ref="D6305" ca="1">+price2</f>
        <v>0</v>
      </c>
    </row>
    <row r="6306" spans="4:4" x14ac:dyDescent="0.2">
      <c r="D6306" s="42" cm="1">
        <f t="array" aca="1" ref="D6306" ca="1">+price2</f>
        <v>0</v>
      </c>
    </row>
    <row r="6307" spans="4:4" x14ac:dyDescent="0.2">
      <c r="D6307" s="42" cm="1">
        <f t="array" aca="1" ref="D6307" ca="1">+price2</f>
        <v>0</v>
      </c>
    </row>
    <row r="6308" spans="4:4" x14ac:dyDescent="0.2">
      <c r="D6308" s="42" cm="1">
        <f t="array" aca="1" ref="D6308" ca="1">+price2</f>
        <v>0</v>
      </c>
    </row>
    <row r="6309" spans="4:4" x14ac:dyDescent="0.2">
      <c r="D6309" s="42" cm="1">
        <f t="array" aca="1" ref="D6309" ca="1">+price2</f>
        <v>0</v>
      </c>
    </row>
    <row r="6310" spans="4:4" x14ac:dyDescent="0.2">
      <c r="D6310" s="42" cm="1">
        <f t="array" aca="1" ref="D6310" ca="1">+price2</f>
        <v>0</v>
      </c>
    </row>
    <row r="6311" spans="4:4" x14ac:dyDescent="0.2">
      <c r="D6311" s="42" cm="1">
        <f t="array" aca="1" ref="D6311" ca="1">+price2</f>
        <v>0</v>
      </c>
    </row>
    <row r="6312" spans="4:4" x14ac:dyDescent="0.2">
      <c r="D6312" s="42" cm="1">
        <f t="array" aca="1" ref="D6312" ca="1">+price2</f>
        <v>0</v>
      </c>
    </row>
    <row r="6313" spans="4:4" x14ac:dyDescent="0.2">
      <c r="D6313" s="42" cm="1">
        <f t="array" aca="1" ref="D6313" ca="1">+price2</f>
        <v>0</v>
      </c>
    </row>
    <row r="6314" spans="4:4" x14ac:dyDescent="0.2">
      <c r="D6314" s="42" cm="1">
        <f t="array" aca="1" ref="D6314" ca="1">+price2</f>
        <v>0</v>
      </c>
    </row>
    <row r="6315" spans="4:4" x14ac:dyDescent="0.2">
      <c r="D6315" s="42" cm="1">
        <f t="array" aca="1" ref="D6315" ca="1">+price2</f>
        <v>0</v>
      </c>
    </row>
    <row r="6316" spans="4:4" x14ac:dyDescent="0.2">
      <c r="D6316" s="42" cm="1">
        <f t="array" aca="1" ref="D6316" ca="1">+price2</f>
        <v>0</v>
      </c>
    </row>
    <row r="6317" spans="4:4" x14ac:dyDescent="0.2">
      <c r="D6317" s="42" cm="1">
        <f t="array" aca="1" ref="D6317" ca="1">+price2</f>
        <v>0</v>
      </c>
    </row>
    <row r="6318" spans="4:4" x14ac:dyDescent="0.2">
      <c r="D6318" s="42" cm="1">
        <f t="array" aca="1" ref="D6318" ca="1">+price2</f>
        <v>0</v>
      </c>
    </row>
    <row r="6319" spans="4:4" x14ac:dyDescent="0.2">
      <c r="D6319" s="42" cm="1">
        <f t="array" aca="1" ref="D6319" ca="1">+price2</f>
        <v>0</v>
      </c>
    </row>
    <row r="6320" spans="4:4" x14ac:dyDescent="0.2">
      <c r="D6320" s="42" cm="1">
        <f t="array" aca="1" ref="D6320" ca="1">+price2</f>
        <v>0</v>
      </c>
    </row>
    <row r="6321" spans="4:4" x14ac:dyDescent="0.2">
      <c r="D6321" s="42" cm="1">
        <f t="array" aca="1" ref="D6321" ca="1">+price2</f>
        <v>0</v>
      </c>
    </row>
    <row r="6322" spans="4:4" x14ac:dyDescent="0.2">
      <c r="D6322" s="42" cm="1">
        <f t="array" aca="1" ref="D6322" ca="1">+price2</f>
        <v>0</v>
      </c>
    </row>
    <row r="6323" spans="4:4" x14ac:dyDescent="0.2">
      <c r="D6323" s="42" cm="1">
        <f t="array" aca="1" ref="D6323" ca="1">+price2</f>
        <v>0</v>
      </c>
    </row>
    <row r="6324" spans="4:4" x14ac:dyDescent="0.2">
      <c r="D6324" s="42" cm="1">
        <f t="array" aca="1" ref="D6324" ca="1">+price2</f>
        <v>0</v>
      </c>
    </row>
    <row r="6325" spans="4:4" x14ac:dyDescent="0.2">
      <c r="D6325" s="42" cm="1">
        <f t="array" aca="1" ref="D6325" ca="1">+price2</f>
        <v>0</v>
      </c>
    </row>
    <row r="6326" spans="4:4" x14ac:dyDescent="0.2">
      <c r="D6326" s="42" cm="1">
        <f t="array" aca="1" ref="D6326" ca="1">+price2</f>
        <v>0</v>
      </c>
    </row>
    <row r="6327" spans="4:4" x14ac:dyDescent="0.2">
      <c r="D6327" s="42" cm="1">
        <f t="array" aca="1" ref="D6327" ca="1">+price2</f>
        <v>0</v>
      </c>
    </row>
    <row r="6328" spans="4:4" x14ac:dyDescent="0.2">
      <c r="D6328" s="42" cm="1">
        <f t="array" aca="1" ref="D6328" ca="1">+price2</f>
        <v>0</v>
      </c>
    </row>
    <row r="6329" spans="4:4" x14ac:dyDescent="0.2">
      <c r="D6329" s="42" cm="1">
        <f t="array" aca="1" ref="D6329" ca="1">+price2</f>
        <v>0</v>
      </c>
    </row>
    <row r="6330" spans="4:4" x14ac:dyDescent="0.2">
      <c r="D6330" s="42" cm="1">
        <f t="array" aca="1" ref="D6330" ca="1">+price2</f>
        <v>0</v>
      </c>
    </row>
    <row r="6331" spans="4:4" x14ac:dyDescent="0.2">
      <c r="D6331" s="42" cm="1">
        <f t="array" aca="1" ref="D6331" ca="1">+price2</f>
        <v>0</v>
      </c>
    </row>
    <row r="6332" spans="4:4" x14ac:dyDescent="0.2">
      <c r="D6332" s="42" cm="1">
        <f t="array" aca="1" ref="D6332" ca="1">+price2</f>
        <v>0</v>
      </c>
    </row>
    <row r="6333" spans="4:4" x14ac:dyDescent="0.2">
      <c r="D6333" s="42" cm="1">
        <f t="array" aca="1" ref="D6333" ca="1">+price2</f>
        <v>0</v>
      </c>
    </row>
    <row r="6334" spans="4:4" x14ac:dyDescent="0.2">
      <c r="D6334" s="42" cm="1">
        <f t="array" aca="1" ref="D6334" ca="1">+price2</f>
        <v>0</v>
      </c>
    </row>
    <row r="6335" spans="4:4" x14ac:dyDescent="0.2">
      <c r="D6335" s="42" cm="1">
        <f t="array" aca="1" ref="D6335" ca="1">+price2</f>
        <v>0</v>
      </c>
    </row>
    <row r="6336" spans="4:4" x14ac:dyDescent="0.2">
      <c r="D6336" s="42" cm="1">
        <f t="array" aca="1" ref="D6336" ca="1">+price2</f>
        <v>0</v>
      </c>
    </row>
    <row r="6337" spans="4:4" x14ac:dyDescent="0.2">
      <c r="D6337" s="42" cm="1">
        <f t="array" aca="1" ref="D6337" ca="1">+price2</f>
        <v>0</v>
      </c>
    </row>
    <row r="6338" spans="4:4" x14ac:dyDescent="0.2">
      <c r="D6338" s="42" cm="1">
        <f t="array" aca="1" ref="D6338" ca="1">+price2</f>
        <v>0</v>
      </c>
    </row>
    <row r="6339" spans="4:4" x14ac:dyDescent="0.2">
      <c r="D6339" s="42" cm="1">
        <f t="array" aca="1" ref="D6339" ca="1">+price2</f>
        <v>0</v>
      </c>
    </row>
    <row r="6340" spans="4:4" x14ac:dyDescent="0.2">
      <c r="D6340" s="42" cm="1">
        <f t="array" aca="1" ref="D6340" ca="1">+price2</f>
        <v>0</v>
      </c>
    </row>
    <row r="6341" spans="4:4" x14ac:dyDescent="0.2">
      <c r="D6341" s="42" cm="1">
        <f t="array" aca="1" ref="D6341" ca="1">+price2</f>
        <v>0</v>
      </c>
    </row>
    <row r="6342" spans="4:4" x14ac:dyDescent="0.2">
      <c r="D6342" s="42" cm="1">
        <f t="array" aca="1" ref="D6342" ca="1">+price2</f>
        <v>0</v>
      </c>
    </row>
    <row r="6343" spans="4:4" x14ac:dyDescent="0.2">
      <c r="D6343" s="42" cm="1">
        <f t="array" aca="1" ref="D6343" ca="1">+price2</f>
        <v>0</v>
      </c>
    </row>
    <row r="6344" spans="4:4" x14ac:dyDescent="0.2">
      <c r="D6344" s="42" cm="1">
        <f t="array" aca="1" ref="D6344" ca="1">+price2</f>
        <v>0</v>
      </c>
    </row>
    <row r="6345" spans="4:4" x14ac:dyDescent="0.2">
      <c r="D6345" s="42" cm="1">
        <f t="array" aca="1" ref="D6345" ca="1">+price2</f>
        <v>0</v>
      </c>
    </row>
    <row r="6346" spans="4:4" x14ac:dyDescent="0.2">
      <c r="D6346" s="42" cm="1">
        <f t="array" aca="1" ref="D6346" ca="1">+price2</f>
        <v>0</v>
      </c>
    </row>
    <row r="6347" spans="4:4" x14ac:dyDescent="0.2">
      <c r="D6347" s="42" cm="1">
        <f t="array" aca="1" ref="D6347" ca="1">+price2</f>
        <v>0</v>
      </c>
    </row>
    <row r="6348" spans="4:4" x14ac:dyDescent="0.2">
      <c r="D6348" s="42" cm="1">
        <f t="array" aca="1" ref="D6348" ca="1">+price2</f>
        <v>0</v>
      </c>
    </row>
    <row r="6349" spans="4:4" x14ac:dyDescent="0.2">
      <c r="D6349" s="42" cm="1">
        <f t="array" aca="1" ref="D6349" ca="1">+price2</f>
        <v>0</v>
      </c>
    </row>
    <row r="6350" spans="4:4" x14ac:dyDescent="0.2">
      <c r="D6350" s="42" cm="1">
        <f t="array" aca="1" ref="D6350" ca="1">+price2</f>
        <v>0</v>
      </c>
    </row>
    <row r="6351" spans="4:4" x14ac:dyDescent="0.2">
      <c r="D6351" s="42" cm="1">
        <f t="array" aca="1" ref="D6351" ca="1">+price2</f>
        <v>0</v>
      </c>
    </row>
    <row r="6352" spans="4:4" x14ac:dyDescent="0.2">
      <c r="D6352" s="42" cm="1">
        <f t="array" aca="1" ref="D6352" ca="1">+price2</f>
        <v>0</v>
      </c>
    </row>
    <row r="6353" spans="4:4" x14ac:dyDescent="0.2">
      <c r="D6353" s="42" cm="1">
        <f t="array" aca="1" ref="D6353" ca="1">+price2</f>
        <v>0</v>
      </c>
    </row>
    <row r="6354" spans="4:4" x14ac:dyDescent="0.2">
      <c r="D6354" s="42" cm="1">
        <f t="array" aca="1" ref="D6354" ca="1">+price2</f>
        <v>0</v>
      </c>
    </row>
    <row r="6355" spans="4:4" x14ac:dyDescent="0.2">
      <c r="D6355" s="42" cm="1">
        <f t="array" aca="1" ref="D6355" ca="1">+price2</f>
        <v>0</v>
      </c>
    </row>
    <row r="6356" spans="4:4" x14ac:dyDescent="0.2">
      <c r="D6356" s="42" cm="1">
        <f t="array" aca="1" ref="D6356" ca="1">+price2</f>
        <v>0</v>
      </c>
    </row>
    <row r="6357" spans="4:4" x14ac:dyDescent="0.2">
      <c r="D6357" s="42" cm="1">
        <f t="array" aca="1" ref="D6357" ca="1">+price2</f>
        <v>0</v>
      </c>
    </row>
    <row r="6358" spans="4:4" x14ac:dyDescent="0.2">
      <c r="D6358" s="42" cm="1">
        <f t="array" aca="1" ref="D6358" ca="1">+price2</f>
        <v>0</v>
      </c>
    </row>
    <row r="6359" spans="4:4" x14ac:dyDescent="0.2">
      <c r="D6359" s="42" cm="1">
        <f t="array" aca="1" ref="D6359" ca="1">+price2</f>
        <v>0</v>
      </c>
    </row>
    <row r="6360" spans="4:4" x14ac:dyDescent="0.2">
      <c r="D6360" s="42" cm="1">
        <f t="array" aca="1" ref="D6360" ca="1">+price2</f>
        <v>0</v>
      </c>
    </row>
    <row r="6361" spans="4:4" x14ac:dyDescent="0.2">
      <c r="D6361" s="42" cm="1">
        <f t="array" aca="1" ref="D6361" ca="1">+price2</f>
        <v>0</v>
      </c>
    </row>
    <row r="6362" spans="4:4" x14ac:dyDescent="0.2">
      <c r="D6362" s="42" cm="1">
        <f t="array" aca="1" ref="D6362" ca="1">+price2</f>
        <v>0</v>
      </c>
    </row>
    <row r="6363" spans="4:4" x14ac:dyDescent="0.2">
      <c r="D6363" s="42" cm="1">
        <f t="array" aca="1" ref="D6363" ca="1">+price2</f>
        <v>0</v>
      </c>
    </row>
    <row r="6364" spans="4:4" x14ac:dyDescent="0.2">
      <c r="D6364" s="42" cm="1">
        <f t="array" aca="1" ref="D6364" ca="1">+price2</f>
        <v>0</v>
      </c>
    </row>
    <row r="6365" spans="4:4" x14ac:dyDescent="0.2">
      <c r="D6365" s="42" cm="1">
        <f t="array" aca="1" ref="D6365" ca="1">+price2</f>
        <v>0</v>
      </c>
    </row>
    <row r="6366" spans="4:4" x14ac:dyDescent="0.2">
      <c r="D6366" s="42" cm="1">
        <f t="array" aca="1" ref="D6366" ca="1">+price2</f>
        <v>0</v>
      </c>
    </row>
    <row r="6367" spans="4:4" x14ac:dyDescent="0.2">
      <c r="D6367" s="42" cm="1">
        <f t="array" aca="1" ref="D6367" ca="1">+price2</f>
        <v>0</v>
      </c>
    </row>
    <row r="6368" spans="4:4" x14ac:dyDescent="0.2">
      <c r="D6368" s="42" cm="1">
        <f t="array" aca="1" ref="D6368" ca="1">+price2</f>
        <v>0</v>
      </c>
    </row>
    <row r="6369" spans="4:4" x14ac:dyDescent="0.2">
      <c r="D6369" s="42" cm="1">
        <f t="array" aca="1" ref="D6369" ca="1">+price2</f>
        <v>0</v>
      </c>
    </row>
    <row r="6370" spans="4:4" x14ac:dyDescent="0.2">
      <c r="D6370" s="42" cm="1">
        <f t="array" aca="1" ref="D6370" ca="1">+price2</f>
        <v>0</v>
      </c>
    </row>
    <row r="6371" spans="4:4" x14ac:dyDescent="0.2">
      <c r="D6371" s="42" cm="1">
        <f t="array" aca="1" ref="D6371" ca="1">+price2</f>
        <v>0</v>
      </c>
    </row>
    <row r="6372" spans="4:4" x14ac:dyDescent="0.2">
      <c r="D6372" s="42" cm="1">
        <f t="array" aca="1" ref="D6372" ca="1">+price2</f>
        <v>0</v>
      </c>
    </row>
    <row r="6373" spans="4:4" x14ac:dyDescent="0.2">
      <c r="D6373" s="42" cm="1">
        <f t="array" aca="1" ref="D6373" ca="1">+price2</f>
        <v>0</v>
      </c>
    </row>
    <row r="6374" spans="4:4" x14ac:dyDescent="0.2">
      <c r="D6374" s="42" cm="1">
        <f t="array" aca="1" ref="D6374" ca="1">+price2</f>
        <v>0</v>
      </c>
    </row>
    <row r="6375" spans="4:4" x14ac:dyDescent="0.2">
      <c r="D6375" s="42" cm="1">
        <f t="array" aca="1" ref="D6375" ca="1">+price2</f>
        <v>0</v>
      </c>
    </row>
    <row r="6376" spans="4:4" x14ac:dyDescent="0.2">
      <c r="D6376" s="42" cm="1">
        <f t="array" aca="1" ref="D6376" ca="1">+price2</f>
        <v>0</v>
      </c>
    </row>
    <row r="6377" spans="4:4" x14ac:dyDescent="0.2">
      <c r="D6377" s="42" cm="1">
        <f t="array" aca="1" ref="D6377" ca="1">+price2</f>
        <v>0</v>
      </c>
    </row>
    <row r="6378" spans="4:4" x14ac:dyDescent="0.2">
      <c r="D6378" s="42" cm="1">
        <f t="array" aca="1" ref="D6378" ca="1">+price2</f>
        <v>0</v>
      </c>
    </row>
    <row r="6379" spans="4:4" x14ac:dyDescent="0.2">
      <c r="D6379" s="42" cm="1">
        <f t="array" aca="1" ref="D6379" ca="1">+price2</f>
        <v>0</v>
      </c>
    </row>
    <row r="6380" spans="4:4" x14ac:dyDescent="0.2">
      <c r="D6380" s="42" cm="1">
        <f t="array" aca="1" ref="D6380" ca="1">+price2</f>
        <v>0</v>
      </c>
    </row>
    <row r="6381" spans="4:4" x14ac:dyDescent="0.2">
      <c r="D6381" s="42" cm="1">
        <f t="array" aca="1" ref="D6381" ca="1">+price2</f>
        <v>0</v>
      </c>
    </row>
    <row r="6382" spans="4:4" x14ac:dyDescent="0.2">
      <c r="D6382" s="42" cm="1">
        <f t="array" aca="1" ref="D6382" ca="1">+price2</f>
        <v>0</v>
      </c>
    </row>
    <row r="6383" spans="4:4" x14ac:dyDescent="0.2">
      <c r="D6383" s="42" cm="1">
        <f t="array" aca="1" ref="D6383" ca="1">+price2</f>
        <v>0</v>
      </c>
    </row>
    <row r="6384" spans="4:4" x14ac:dyDescent="0.2">
      <c r="D6384" s="42" cm="1">
        <f t="array" aca="1" ref="D6384" ca="1">+price2</f>
        <v>0</v>
      </c>
    </row>
    <row r="6385" spans="4:4" x14ac:dyDescent="0.2">
      <c r="D6385" s="42" cm="1">
        <f t="array" aca="1" ref="D6385" ca="1">+price2</f>
        <v>0</v>
      </c>
    </row>
    <row r="6386" spans="4:4" x14ac:dyDescent="0.2">
      <c r="D6386" s="42" cm="1">
        <f t="array" aca="1" ref="D6386" ca="1">+price2</f>
        <v>0</v>
      </c>
    </row>
    <row r="6387" spans="4:4" x14ac:dyDescent="0.2">
      <c r="D6387" s="42" cm="1">
        <f t="array" aca="1" ref="D6387" ca="1">+price2</f>
        <v>0</v>
      </c>
    </row>
    <row r="6388" spans="4:4" x14ac:dyDescent="0.2">
      <c r="D6388" s="42" cm="1">
        <f t="array" aca="1" ref="D6388" ca="1">+price2</f>
        <v>0</v>
      </c>
    </row>
    <row r="6389" spans="4:4" x14ac:dyDescent="0.2">
      <c r="D6389" s="42" cm="1">
        <f t="array" aca="1" ref="D6389" ca="1">+price2</f>
        <v>0</v>
      </c>
    </row>
    <row r="6390" spans="4:4" x14ac:dyDescent="0.2">
      <c r="D6390" s="42" cm="1">
        <f t="array" aca="1" ref="D6390" ca="1">+price2</f>
        <v>0</v>
      </c>
    </row>
    <row r="6391" spans="4:4" x14ac:dyDescent="0.2">
      <c r="D6391" s="42" cm="1">
        <f t="array" aca="1" ref="D6391" ca="1">+price2</f>
        <v>0</v>
      </c>
    </row>
    <row r="6392" spans="4:4" x14ac:dyDescent="0.2">
      <c r="D6392" s="42" cm="1">
        <f t="array" aca="1" ref="D6392" ca="1">+price2</f>
        <v>0</v>
      </c>
    </row>
    <row r="6393" spans="4:4" x14ac:dyDescent="0.2">
      <c r="D6393" s="42" cm="1">
        <f t="array" aca="1" ref="D6393" ca="1">+price2</f>
        <v>0</v>
      </c>
    </row>
    <row r="6394" spans="4:4" x14ac:dyDescent="0.2">
      <c r="D6394" s="42" cm="1">
        <f t="array" aca="1" ref="D6394" ca="1">+price2</f>
        <v>0</v>
      </c>
    </row>
    <row r="6395" spans="4:4" x14ac:dyDescent="0.2">
      <c r="D6395" s="42" cm="1">
        <f t="array" aca="1" ref="D6395" ca="1">+price2</f>
        <v>0</v>
      </c>
    </row>
    <row r="6396" spans="4:4" x14ac:dyDescent="0.2">
      <c r="D6396" s="42" cm="1">
        <f t="array" aca="1" ref="D6396" ca="1">+price2</f>
        <v>0</v>
      </c>
    </row>
    <row r="6397" spans="4:4" x14ac:dyDescent="0.2">
      <c r="D6397" s="42" cm="1">
        <f t="array" aca="1" ref="D6397" ca="1">+price2</f>
        <v>0</v>
      </c>
    </row>
    <row r="6398" spans="4:4" x14ac:dyDescent="0.2">
      <c r="D6398" s="42" cm="1">
        <f t="array" aca="1" ref="D6398" ca="1">+price2</f>
        <v>0</v>
      </c>
    </row>
    <row r="6399" spans="4:4" x14ac:dyDescent="0.2">
      <c r="D6399" s="42" cm="1">
        <f t="array" aca="1" ref="D6399" ca="1">+price2</f>
        <v>0</v>
      </c>
    </row>
    <row r="6400" spans="4:4" x14ac:dyDescent="0.2">
      <c r="D6400" s="42" cm="1">
        <f t="array" aca="1" ref="D6400" ca="1">+price2</f>
        <v>0</v>
      </c>
    </row>
    <row r="6401" spans="4:4" x14ac:dyDescent="0.2">
      <c r="D6401" s="42" cm="1">
        <f t="array" aca="1" ref="D6401" ca="1">+price2</f>
        <v>0</v>
      </c>
    </row>
    <row r="6402" spans="4:4" x14ac:dyDescent="0.2">
      <c r="D6402" s="42" cm="1">
        <f t="array" aca="1" ref="D6402" ca="1">+price2</f>
        <v>0</v>
      </c>
    </row>
    <row r="6403" spans="4:4" x14ac:dyDescent="0.2">
      <c r="D6403" s="42" cm="1">
        <f t="array" aca="1" ref="D6403" ca="1">+price2</f>
        <v>0</v>
      </c>
    </row>
    <row r="6404" spans="4:4" x14ac:dyDescent="0.2">
      <c r="D6404" s="42" cm="1">
        <f t="array" aca="1" ref="D6404" ca="1">+price2</f>
        <v>0</v>
      </c>
    </row>
    <row r="6405" spans="4:4" x14ac:dyDescent="0.2">
      <c r="D6405" s="42" cm="1">
        <f t="array" aca="1" ref="D6405" ca="1">+price2</f>
        <v>0</v>
      </c>
    </row>
    <row r="6406" spans="4:4" x14ac:dyDescent="0.2">
      <c r="D6406" s="42" cm="1">
        <f t="array" aca="1" ref="D6406" ca="1">+price2</f>
        <v>0</v>
      </c>
    </row>
    <row r="6407" spans="4:4" x14ac:dyDescent="0.2">
      <c r="D6407" s="42" cm="1">
        <f t="array" aca="1" ref="D6407" ca="1">+price2</f>
        <v>0</v>
      </c>
    </row>
    <row r="6408" spans="4:4" x14ac:dyDescent="0.2">
      <c r="D6408" s="42" cm="1">
        <f t="array" aca="1" ref="D6408" ca="1">+price2</f>
        <v>0</v>
      </c>
    </row>
    <row r="6409" spans="4:4" x14ac:dyDescent="0.2">
      <c r="D6409" s="42" cm="1">
        <f t="array" aca="1" ref="D6409" ca="1">+price2</f>
        <v>0</v>
      </c>
    </row>
    <row r="6410" spans="4:4" x14ac:dyDescent="0.2">
      <c r="D6410" s="42" cm="1">
        <f t="array" aca="1" ref="D6410" ca="1">+price2</f>
        <v>0</v>
      </c>
    </row>
    <row r="6411" spans="4:4" x14ac:dyDescent="0.2">
      <c r="D6411" s="42" cm="1">
        <f t="array" aca="1" ref="D6411" ca="1">+price2</f>
        <v>0</v>
      </c>
    </row>
    <row r="6412" spans="4:4" x14ac:dyDescent="0.2">
      <c r="D6412" s="42" cm="1">
        <f t="array" aca="1" ref="D6412" ca="1">+price2</f>
        <v>0</v>
      </c>
    </row>
    <row r="6413" spans="4:4" x14ac:dyDescent="0.2">
      <c r="D6413" s="42" cm="1">
        <f t="array" aca="1" ref="D6413" ca="1">+price2</f>
        <v>0</v>
      </c>
    </row>
    <row r="6414" spans="4:4" x14ac:dyDescent="0.2">
      <c r="D6414" s="42" cm="1">
        <f t="array" aca="1" ref="D6414" ca="1">+price2</f>
        <v>0</v>
      </c>
    </row>
    <row r="6415" spans="4:4" x14ac:dyDescent="0.2">
      <c r="D6415" s="42" cm="1">
        <f t="array" aca="1" ref="D6415" ca="1">+price2</f>
        <v>0</v>
      </c>
    </row>
    <row r="6416" spans="4:4" x14ac:dyDescent="0.2">
      <c r="D6416" s="42" cm="1">
        <f t="array" aca="1" ref="D6416" ca="1">+price2</f>
        <v>0</v>
      </c>
    </row>
    <row r="6417" spans="4:4" x14ac:dyDescent="0.2">
      <c r="D6417" s="42" cm="1">
        <f t="array" aca="1" ref="D6417" ca="1">+price2</f>
        <v>0</v>
      </c>
    </row>
    <row r="6418" spans="4:4" x14ac:dyDescent="0.2">
      <c r="D6418" s="42" cm="1">
        <f t="array" aca="1" ref="D6418" ca="1">+price2</f>
        <v>0</v>
      </c>
    </row>
    <row r="6419" spans="4:4" x14ac:dyDescent="0.2">
      <c r="D6419" s="42" cm="1">
        <f t="array" aca="1" ref="D6419" ca="1">+price2</f>
        <v>0</v>
      </c>
    </row>
    <row r="6420" spans="4:4" x14ac:dyDescent="0.2">
      <c r="D6420" s="42" cm="1">
        <f t="array" aca="1" ref="D6420" ca="1">+price2</f>
        <v>0</v>
      </c>
    </row>
    <row r="6421" spans="4:4" x14ac:dyDescent="0.2">
      <c r="D6421" s="42" cm="1">
        <f t="array" aca="1" ref="D6421" ca="1">+price2</f>
        <v>0</v>
      </c>
    </row>
    <row r="6422" spans="4:4" x14ac:dyDescent="0.2">
      <c r="D6422" s="42" cm="1">
        <f t="array" aca="1" ref="D6422" ca="1">+price2</f>
        <v>0</v>
      </c>
    </row>
    <row r="6423" spans="4:4" x14ac:dyDescent="0.2">
      <c r="D6423" s="42" cm="1">
        <f t="array" aca="1" ref="D6423" ca="1">+price2</f>
        <v>0</v>
      </c>
    </row>
    <row r="6424" spans="4:4" x14ac:dyDescent="0.2">
      <c r="D6424" s="42" cm="1">
        <f t="array" aca="1" ref="D6424" ca="1">+price2</f>
        <v>0</v>
      </c>
    </row>
    <row r="6425" spans="4:4" x14ac:dyDescent="0.2">
      <c r="D6425" s="42" cm="1">
        <f t="array" aca="1" ref="D6425" ca="1">+price2</f>
        <v>0</v>
      </c>
    </row>
    <row r="6426" spans="4:4" x14ac:dyDescent="0.2">
      <c r="D6426" s="42" cm="1">
        <f t="array" aca="1" ref="D6426" ca="1">+price2</f>
        <v>0</v>
      </c>
    </row>
    <row r="6427" spans="4:4" x14ac:dyDescent="0.2">
      <c r="D6427" s="42" cm="1">
        <f t="array" aca="1" ref="D6427" ca="1">+price2</f>
        <v>0</v>
      </c>
    </row>
    <row r="6428" spans="4:4" x14ac:dyDescent="0.2">
      <c r="D6428" s="42" cm="1">
        <f t="array" aca="1" ref="D6428" ca="1">+price2</f>
        <v>0</v>
      </c>
    </row>
    <row r="6429" spans="4:4" x14ac:dyDescent="0.2">
      <c r="D6429" s="42" cm="1">
        <f t="array" aca="1" ref="D6429" ca="1">+price2</f>
        <v>0</v>
      </c>
    </row>
    <row r="6430" spans="4:4" x14ac:dyDescent="0.2">
      <c r="D6430" s="42" cm="1">
        <f t="array" aca="1" ref="D6430" ca="1">+price2</f>
        <v>0</v>
      </c>
    </row>
    <row r="6431" spans="4:4" x14ac:dyDescent="0.2">
      <c r="D6431" s="42" cm="1">
        <f t="array" aca="1" ref="D6431" ca="1">+price2</f>
        <v>0</v>
      </c>
    </row>
    <row r="6432" spans="4:4" x14ac:dyDescent="0.2">
      <c r="D6432" s="42" cm="1">
        <f t="array" aca="1" ref="D6432" ca="1">+price2</f>
        <v>0</v>
      </c>
    </row>
    <row r="6433" spans="4:4" x14ac:dyDescent="0.2">
      <c r="D6433" s="42" cm="1">
        <f t="array" aca="1" ref="D6433" ca="1">+price2</f>
        <v>0</v>
      </c>
    </row>
    <row r="6434" spans="4:4" x14ac:dyDescent="0.2">
      <c r="D6434" s="42" cm="1">
        <f t="array" aca="1" ref="D6434" ca="1">+price2</f>
        <v>0</v>
      </c>
    </row>
    <row r="6435" spans="4:4" x14ac:dyDescent="0.2">
      <c r="D6435" s="42" cm="1">
        <f t="array" aca="1" ref="D6435" ca="1">+price2</f>
        <v>0</v>
      </c>
    </row>
    <row r="6436" spans="4:4" x14ac:dyDescent="0.2">
      <c r="D6436" s="42" cm="1">
        <f t="array" aca="1" ref="D6436" ca="1">+price2</f>
        <v>0</v>
      </c>
    </row>
    <row r="6437" spans="4:4" x14ac:dyDescent="0.2">
      <c r="D6437" s="42" cm="1">
        <f t="array" aca="1" ref="D6437" ca="1">+price2</f>
        <v>0</v>
      </c>
    </row>
    <row r="6438" spans="4:4" x14ac:dyDescent="0.2">
      <c r="D6438" s="42" cm="1">
        <f t="array" aca="1" ref="D6438" ca="1">+price2</f>
        <v>0</v>
      </c>
    </row>
    <row r="6439" spans="4:4" x14ac:dyDescent="0.2">
      <c r="D6439" s="42" cm="1">
        <f t="array" aca="1" ref="D6439" ca="1">+price2</f>
        <v>0</v>
      </c>
    </row>
    <row r="6440" spans="4:4" x14ac:dyDescent="0.2">
      <c r="D6440" s="42" cm="1">
        <f t="array" aca="1" ref="D6440" ca="1">+price2</f>
        <v>0</v>
      </c>
    </row>
    <row r="6441" spans="4:4" x14ac:dyDescent="0.2">
      <c r="D6441" s="42" cm="1">
        <f t="array" aca="1" ref="D6441" ca="1">+price2</f>
        <v>0</v>
      </c>
    </row>
    <row r="6442" spans="4:4" x14ac:dyDescent="0.2">
      <c r="D6442" s="42" cm="1">
        <f t="array" aca="1" ref="D6442" ca="1">+price2</f>
        <v>0</v>
      </c>
    </row>
    <row r="6443" spans="4:4" x14ac:dyDescent="0.2">
      <c r="D6443" s="42" cm="1">
        <f t="array" aca="1" ref="D6443" ca="1">+price2</f>
        <v>0</v>
      </c>
    </row>
    <row r="6444" spans="4:4" x14ac:dyDescent="0.2">
      <c r="D6444" s="42" cm="1">
        <f t="array" aca="1" ref="D6444" ca="1">+price2</f>
        <v>0</v>
      </c>
    </row>
    <row r="6445" spans="4:4" x14ac:dyDescent="0.2">
      <c r="D6445" s="42" cm="1">
        <f t="array" aca="1" ref="D6445" ca="1">+price2</f>
        <v>0</v>
      </c>
    </row>
    <row r="6446" spans="4:4" x14ac:dyDescent="0.2">
      <c r="D6446" s="42" cm="1">
        <f t="array" aca="1" ref="D6446" ca="1">+price2</f>
        <v>0</v>
      </c>
    </row>
    <row r="6447" spans="4:4" x14ac:dyDescent="0.2">
      <c r="D6447" s="42" cm="1">
        <f t="array" aca="1" ref="D6447" ca="1">+price2</f>
        <v>0</v>
      </c>
    </row>
    <row r="6448" spans="4:4" x14ac:dyDescent="0.2">
      <c r="D6448" s="42" cm="1">
        <f t="array" aca="1" ref="D6448" ca="1">+price2</f>
        <v>0</v>
      </c>
    </row>
    <row r="6449" spans="4:4" x14ac:dyDescent="0.2">
      <c r="D6449" s="42" cm="1">
        <f t="array" aca="1" ref="D6449" ca="1">+price2</f>
        <v>0</v>
      </c>
    </row>
    <row r="6450" spans="4:4" x14ac:dyDescent="0.2">
      <c r="D6450" s="42" cm="1">
        <f t="array" aca="1" ref="D6450" ca="1">+price2</f>
        <v>0</v>
      </c>
    </row>
    <row r="6451" spans="4:4" x14ac:dyDescent="0.2">
      <c r="D6451" s="42" cm="1">
        <f t="array" aca="1" ref="D6451" ca="1">+price2</f>
        <v>0</v>
      </c>
    </row>
    <row r="6452" spans="4:4" x14ac:dyDescent="0.2">
      <c r="D6452" s="42" cm="1">
        <f t="array" aca="1" ref="D6452" ca="1">+price2</f>
        <v>0</v>
      </c>
    </row>
    <row r="6453" spans="4:4" x14ac:dyDescent="0.2">
      <c r="D6453" s="42" cm="1">
        <f t="array" aca="1" ref="D6453" ca="1">+price2</f>
        <v>0</v>
      </c>
    </row>
    <row r="6454" spans="4:4" x14ac:dyDescent="0.2">
      <c r="D6454" s="42" cm="1">
        <f t="array" aca="1" ref="D6454" ca="1">+price2</f>
        <v>0</v>
      </c>
    </row>
    <row r="6455" spans="4:4" x14ac:dyDescent="0.2">
      <c r="D6455" s="42" cm="1">
        <f t="array" aca="1" ref="D6455" ca="1">+price2</f>
        <v>0</v>
      </c>
    </row>
    <row r="6456" spans="4:4" x14ac:dyDescent="0.2">
      <c r="D6456" s="42" cm="1">
        <f t="array" aca="1" ref="D6456" ca="1">+price2</f>
        <v>0</v>
      </c>
    </row>
    <row r="6457" spans="4:4" x14ac:dyDescent="0.2">
      <c r="D6457" s="42" cm="1">
        <f t="array" aca="1" ref="D6457" ca="1">+price2</f>
        <v>0</v>
      </c>
    </row>
    <row r="6458" spans="4:4" x14ac:dyDescent="0.2">
      <c r="D6458" s="42" cm="1">
        <f t="array" aca="1" ref="D6458" ca="1">+price2</f>
        <v>0</v>
      </c>
    </row>
    <row r="6459" spans="4:4" x14ac:dyDescent="0.2">
      <c r="D6459" s="42" cm="1">
        <f t="array" aca="1" ref="D6459" ca="1">+price2</f>
        <v>0</v>
      </c>
    </row>
    <row r="6460" spans="4:4" x14ac:dyDescent="0.2">
      <c r="D6460" s="42" cm="1">
        <f t="array" aca="1" ref="D6460" ca="1">+price2</f>
        <v>0</v>
      </c>
    </row>
    <row r="6461" spans="4:4" x14ac:dyDescent="0.2">
      <c r="D6461" s="42" cm="1">
        <f t="array" aca="1" ref="D6461" ca="1">+price2</f>
        <v>0</v>
      </c>
    </row>
    <row r="6462" spans="4:4" x14ac:dyDescent="0.2">
      <c r="D6462" s="42" cm="1">
        <f t="array" aca="1" ref="D6462" ca="1">+price2</f>
        <v>0</v>
      </c>
    </row>
    <row r="6463" spans="4:4" x14ac:dyDescent="0.2">
      <c r="D6463" s="42" cm="1">
        <f t="array" aca="1" ref="D6463" ca="1">+price2</f>
        <v>0</v>
      </c>
    </row>
    <row r="6464" spans="4:4" x14ac:dyDescent="0.2">
      <c r="D6464" s="42" cm="1">
        <f t="array" aca="1" ref="D6464" ca="1">+price2</f>
        <v>0</v>
      </c>
    </row>
    <row r="6465" spans="4:4" x14ac:dyDescent="0.2">
      <c r="D6465" s="42" cm="1">
        <f t="array" aca="1" ref="D6465" ca="1">+price2</f>
        <v>0</v>
      </c>
    </row>
    <row r="6466" spans="4:4" x14ac:dyDescent="0.2">
      <c r="D6466" s="42" cm="1">
        <f t="array" aca="1" ref="D6466" ca="1">+price2</f>
        <v>0</v>
      </c>
    </row>
    <row r="6467" spans="4:4" x14ac:dyDescent="0.2">
      <c r="D6467" s="42" cm="1">
        <f t="array" aca="1" ref="D6467" ca="1">+price2</f>
        <v>0</v>
      </c>
    </row>
    <row r="6468" spans="4:4" x14ac:dyDescent="0.2">
      <c r="D6468" s="42" cm="1">
        <f t="array" aca="1" ref="D6468" ca="1">+price2</f>
        <v>0</v>
      </c>
    </row>
    <row r="6469" spans="4:4" x14ac:dyDescent="0.2">
      <c r="D6469" s="42" cm="1">
        <f t="array" aca="1" ref="D6469" ca="1">+price2</f>
        <v>0</v>
      </c>
    </row>
    <row r="6470" spans="4:4" x14ac:dyDescent="0.2">
      <c r="D6470" s="42" cm="1">
        <f t="array" aca="1" ref="D6470" ca="1">+price2</f>
        <v>0</v>
      </c>
    </row>
    <row r="6471" spans="4:4" x14ac:dyDescent="0.2">
      <c r="D6471" s="42" cm="1">
        <f t="array" aca="1" ref="D6471" ca="1">+price2</f>
        <v>0</v>
      </c>
    </row>
    <row r="6472" spans="4:4" x14ac:dyDescent="0.2">
      <c r="D6472" s="42" cm="1">
        <f t="array" aca="1" ref="D6472" ca="1">+price2</f>
        <v>0</v>
      </c>
    </row>
    <row r="6473" spans="4:4" x14ac:dyDescent="0.2">
      <c r="D6473" s="42" cm="1">
        <f t="array" aca="1" ref="D6473" ca="1">+price2</f>
        <v>0</v>
      </c>
    </row>
    <row r="6474" spans="4:4" x14ac:dyDescent="0.2">
      <c r="D6474" s="42" cm="1">
        <f t="array" aca="1" ref="D6474" ca="1">+price2</f>
        <v>0</v>
      </c>
    </row>
    <row r="6475" spans="4:4" x14ac:dyDescent="0.2">
      <c r="D6475" s="42" cm="1">
        <f t="array" aca="1" ref="D6475" ca="1">+price2</f>
        <v>0</v>
      </c>
    </row>
    <row r="6476" spans="4:4" x14ac:dyDescent="0.2">
      <c r="D6476" s="42" cm="1">
        <f t="array" aca="1" ref="D6476" ca="1">+price2</f>
        <v>0</v>
      </c>
    </row>
    <row r="6477" spans="4:4" x14ac:dyDescent="0.2">
      <c r="D6477" s="42" cm="1">
        <f t="array" aca="1" ref="D6477" ca="1">+price2</f>
        <v>0</v>
      </c>
    </row>
    <row r="6478" spans="4:4" x14ac:dyDescent="0.2">
      <c r="D6478" s="42" cm="1">
        <f t="array" aca="1" ref="D6478" ca="1">+price2</f>
        <v>0</v>
      </c>
    </row>
    <row r="6479" spans="4:4" x14ac:dyDescent="0.2">
      <c r="D6479" s="42" cm="1">
        <f t="array" aca="1" ref="D6479" ca="1">+price2</f>
        <v>0</v>
      </c>
    </row>
    <row r="6480" spans="4:4" x14ac:dyDescent="0.2">
      <c r="D6480" s="42" cm="1">
        <f t="array" aca="1" ref="D6480" ca="1">+price2</f>
        <v>0</v>
      </c>
    </row>
    <row r="6481" spans="4:4" x14ac:dyDescent="0.2">
      <c r="D6481" s="42" cm="1">
        <f t="array" aca="1" ref="D6481" ca="1">+price2</f>
        <v>0</v>
      </c>
    </row>
    <row r="6482" spans="4:4" x14ac:dyDescent="0.2">
      <c r="D6482" s="42" cm="1">
        <f t="array" aca="1" ref="D6482" ca="1">+price2</f>
        <v>0</v>
      </c>
    </row>
    <row r="6483" spans="4:4" x14ac:dyDescent="0.2">
      <c r="D6483" s="42" cm="1">
        <f t="array" aca="1" ref="D6483" ca="1">+price2</f>
        <v>0</v>
      </c>
    </row>
    <row r="6484" spans="4:4" x14ac:dyDescent="0.2">
      <c r="D6484" s="42" cm="1">
        <f t="array" aca="1" ref="D6484" ca="1">+price2</f>
        <v>0</v>
      </c>
    </row>
    <row r="6485" spans="4:4" x14ac:dyDescent="0.2">
      <c r="D6485" s="42" cm="1">
        <f t="array" aca="1" ref="D6485" ca="1">+price2</f>
        <v>0</v>
      </c>
    </row>
    <row r="6486" spans="4:4" x14ac:dyDescent="0.2">
      <c r="D6486" s="42" cm="1">
        <f t="array" aca="1" ref="D6486" ca="1">+price2</f>
        <v>0</v>
      </c>
    </row>
    <row r="6487" spans="4:4" x14ac:dyDescent="0.2">
      <c r="D6487" s="42" cm="1">
        <f t="array" aca="1" ref="D6487" ca="1">+price2</f>
        <v>0</v>
      </c>
    </row>
    <row r="6488" spans="4:4" x14ac:dyDescent="0.2">
      <c r="D6488" s="42" cm="1">
        <f t="array" aca="1" ref="D6488" ca="1">+price2</f>
        <v>0</v>
      </c>
    </row>
    <row r="6489" spans="4:4" x14ac:dyDescent="0.2">
      <c r="D6489" s="42" cm="1">
        <f t="array" aca="1" ref="D6489" ca="1">+price2</f>
        <v>0</v>
      </c>
    </row>
    <row r="6490" spans="4:4" x14ac:dyDescent="0.2">
      <c r="D6490" s="42" cm="1">
        <f t="array" aca="1" ref="D6490" ca="1">+price2</f>
        <v>0</v>
      </c>
    </row>
    <row r="6491" spans="4:4" x14ac:dyDescent="0.2">
      <c r="D6491" s="42" cm="1">
        <f t="array" aca="1" ref="D6491" ca="1">+price2</f>
        <v>0</v>
      </c>
    </row>
    <row r="6492" spans="4:4" x14ac:dyDescent="0.2">
      <c r="D6492" s="42" cm="1">
        <f t="array" aca="1" ref="D6492" ca="1">+price2</f>
        <v>0</v>
      </c>
    </row>
    <row r="6493" spans="4:4" x14ac:dyDescent="0.2">
      <c r="D6493" s="42" cm="1">
        <f t="array" aca="1" ref="D6493" ca="1">+price2</f>
        <v>0</v>
      </c>
    </row>
    <row r="6494" spans="4:4" x14ac:dyDescent="0.2">
      <c r="D6494" s="42" cm="1">
        <f t="array" aca="1" ref="D6494" ca="1">+price2</f>
        <v>0</v>
      </c>
    </row>
    <row r="6495" spans="4:4" x14ac:dyDescent="0.2">
      <c r="D6495" s="42" cm="1">
        <f t="array" aca="1" ref="D6495" ca="1">+price2</f>
        <v>0</v>
      </c>
    </row>
    <row r="6496" spans="4:4" x14ac:dyDescent="0.2">
      <c r="D6496" s="42" cm="1">
        <f t="array" aca="1" ref="D6496" ca="1">+price2</f>
        <v>0</v>
      </c>
    </row>
    <row r="6497" spans="4:4" x14ac:dyDescent="0.2">
      <c r="D6497" s="42" cm="1">
        <f t="array" aca="1" ref="D6497" ca="1">+price2</f>
        <v>0</v>
      </c>
    </row>
    <row r="6498" spans="4:4" x14ac:dyDescent="0.2">
      <c r="D6498" s="42" cm="1">
        <f t="array" aca="1" ref="D6498" ca="1">+price2</f>
        <v>0</v>
      </c>
    </row>
    <row r="6499" spans="4:4" x14ac:dyDescent="0.2">
      <c r="D6499" s="42" cm="1">
        <f t="array" aca="1" ref="D6499" ca="1">+price2</f>
        <v>0</v>
      </c>
    </row>
    <row r="6500" spans="4:4" x14ac:dyDescent="0.2">
      <c r="D6500" s="42" cm="1">
        <f t="array" aca="1" ref="D6500" ca="1">+price2</f>
        <v>0</v>
      </c>
    </row>
    <row r="6501" spans="4:4" x14ac:dyDescent="0.2">
      <c r="D6501" s="42" cm="1">
        <f t="array" aca="1" ref="D6501" ca="1">+price2</f>
        <v>0</v>
      </c>
    </row>
    <row r="6502" spans="4:4" x14ac:dyDescent="0.2">
      <c r="D6502" s="42" cm="1">
        <f t="array" aca="1" ref="D6502" ca="1">+price2</f>
        <v>0</v>
      </c>
    </row>
    <row r="6503" spans="4:4" x14ac:dyDescent="0.2">
      <c r="D6503" s="42" cm="1">
        <f t="array" aca="1" ref="D6503" ca="1">+price2</f>
        <v>0</v>
      </c>
    </row>
    <row r="6504" spans="4:4" x14ac:dyDescent="0.2">
      <c r="D6504" s="42" cm="1">
        <f t="array" aca="1" ref="D6504" ca="1">+price2</f>
        <v>0</v>
      </c>
    </row>
    <row r="6505" spans="4:4" x14ac:dyDescent="0.2">
      <c r="D6505" s="42" cm="1">
        <f t="array" aca="1" ref="D6505" ca="1">+price2</f>
        <v>0</v>
      </c>
    </row>
    <row r="6506" spans="4:4" x14ac:dyDescent="0.2">
      <c r="D6506" s="42" cm="1">
        <f t="array" aca="1" ref="D6506" ca="1">+price2</f>
        <v>0</v>
      </c>
    </row>
    <row r="6507" spans="4:4" x14ac:dyDescent="0.2">
      <c r="D6507" s="42" cm="1">
        <f t="array" aca="1" ref="D6507" ca="1">+price2</f>
        <v>0</v>
      </c>
    </row>
    <row r="6508" spans="4:4" x14ac:dyDescent="0.2">
      <c r="D6508" s="42" cm="1">
        <f t="array" aca="1" ref="D6508" ca="1">+price2</f>
        <v>0</v>
      </c>
    </row>
    <row r="6509" spans="4:4" x14ac:dyDescent="0.2">
      <c r="D6509" s="42" cm="1">
        <f t="array" aca="1" ref="D6509" ca="1">+price2</f>
        <v>0</v>
      </c>
    </row>
    <row r="6510" spans="4:4" x14ac:dyDescent="0.2">
      <c r="D6510" s="42" cm="1">
        <f t="array" aca="1" ref="D6510" ca="1">+price2</f>
        <v>0</v>
      </c>
    </row>
    <row r="6511" spans="4:4" x14ac:dyDescent="0.2">
      <c r="D6511" s="42" cm="1">
        <f t="array" aca="1" ref="D6511" ca="1">+price2</f>
        <v>0</v>
      </c>
    </row>
    <row r="6512" spans="4:4" x14ac:dyDescent="0.2">
      <c r="D6512" s="42" cm="1">
        <f t="array" aca="1" ref="D6512" ca="1">+price2</f>
        <v>0</v>
      </c>
    </row>
    <row r="6513" spans="4:4" x14ac:dyDescent="0.2">
      <c r="D6513" s="42" cm="1">
        <f t="array" aca="1" ref="D6513" ca="1">+price2</f>
        <v>0</v>
      </c>
    </row>
    <row r="6514" spans="4:4" x14ac:dyDescent="0.2">
      <c r="D6514" s="42" cm="1">
        <f t="array" aca="1" ref="D6514" ca="1">+price2</f>
        <v>0</v>
      </c>
    </row>
    <row r="6515" spans="4:4" x14ac:dyDescent="0.2">
      <c r="D6515" s="42" cm="1">
        <f t="array" aca="1" ref="D6515" ca="1">+price2</f>
        <v>0</v>
      </c>
    </row>
    <row r="6516" spans="4:4" x14ac:dyDescent="0.2">
      <c r="D6516" s="42" cm="1">
        <f t="array" aca="1" ref="D6516" ca="1">+price2</f>
        <v>0</v>
      </c>
    </row>
    <row r="6517" spans="4:4" x14ac:dyDescent="0.2">
      <c r="D6517" s="42" cm="1">
        <f t="array" aca="1" ref="D6517" ca="1">+price2</f>
        <v>0</v>
      </c>
    </row>
    <row r="6518" spans="4:4" x14ac:dyDescent="0.2">
      <c r="D6518" s="42" cm="1">
        <f t="array" aca="1" ref="D6518" ca="1">+price2</f>
        <v>0</v>
      </c>
    </row>
    <row r="6519" spans="4:4" x14ac:dyDescent="0.2">
      <c r="D6519" s="42" cm="1">
        <f t="array" aca="1" ref="D6519" ca="1">+price2</f>
        <v>0</v>
      </c>
    </row>
    <row r="6520" spans="4:4" x14ac:dyDescent="0.2">
      <c r="D6520" s="42" cm="1">
        <f t="array" aca="1" ref="D6520" ca="1">+price2</f>
        <v>0</v>
      </c>
    </row>
    <row r="6521" spans="4:4" x14ac:dyDescent="0.2">
      <c r="D6521" s="42" cm="1">
        <f t="array" aca="1" ref="D6521" ca="1">+price2</f>
        <v>0</v>
      </c>
    </row>
    <row r="6522" spans="4:4" x14ac:dyDescent="0.2">
      <c r="D6522" s="42" cm="1">
        <f t="array" aca="1" ref="D6522" ca="1">+price2</f>
        <v>0</v>
      </c>
    </row>
    <row r="6523" spans="4:4" x14ac:dyDescent="0.2">
      <c r="D6523" s="42" cm="1">
        <f t="array" aca="1" ref="D6523" ca="1">+price2</f>
        <v>0</v>
      </c>
    </row>
    <row r="6524" spans="4:4" x14ac:dyDescent="0.2">
      <c r="D6524" s="42" cm="1">
        <f t="array" aca="1" ref="D6524" ca="1">+price2</f>
        <v>0</v>
      </c>
    </row>
    <row r="6525" spans="4:4" x14ac:dyDescent="0.2">
      <c r="D6525" s="42" cm="1">
        <f t="array" aca="1" ref="D6525" ca="1">+price2</f>
        <v>0</v>
      </c>
    </row>
    <row r="6526" spans="4:4" x14ac:dyDescent="0.2">
      <c r="D6526" s="42" cm="1">
        <f t="array" aca="1" ref="D6526" ca="1">+price2</f>
        <v>0</v>
      </c>
    </row>
    <row r="6527" spans="4:4" x14ac:dyDescent="0.2">
      <c r="D6527" s="42" cm="1">
        <f t="array" aca="1" ref="D6527" ca="1">+price2</f>
        <v>0</v>
      </c>
    </row>
    <row r="6528" spans="4:4" x14ac:dyDescent="0.2">
      <c r="D6528" s="42" cm="1">
        <f t="array" aca="1" ref="D6528" ca="1">+price2</f>
        <v>0</v>
      </c>
    </row>
    <row r="6529" spans="4:4" x14ac:dyDescent="0.2">
      <c r="D6529" s="42" cm="1">
        <f t="array" aca="1" ref="D6529" ca="1">+price2</f>
        <v>0</v>
      </c>
    </row>
    <row r="6530" spans="4:4" x14ac:dyDescent="0.2">
      <c r="D6530" s="42" cm="1">
        <f t="array" aca="1" ref="D6530" ca="1">+price2</f>
        <v>0</v>
      </c>
    </row>
    <row r="6531" spans="4:4" x14ac:dyDescent="0.2">
      <c r="D6531" s="42" cm="1">
        <f t="array" aca="1" ref="D6531" ca="1">+price2</f>
        <v>0</v>
      </c>
    </row>
    <row r="6532" spans="4:4" x14ac:dyDescent="0.2">
      <c r="D6532" s="42" cm="1">
        <f t="array" aca="1" ref="D6532" ca="1">+price2</f>
        <v>0</v>
      </c>
    </row>
    <row r="6533" spans="4:4" x14ac:dyDescent="0.2">
      <c r="D6533" s="42" cm="1">
        <f t="array" aca="1" ref="D6533" ca="1">+price2</f>
        <v>0</v>
      </c>
    </row>
    <row r="6534" spans="4:4" x14ac:dyDescent="0.2">
      <c r="D6534" s="42" cm="1">
        <f t="array" aca="1" ref="D6534" ca="1">+price2</f>
        <v>0</v>
      </c>
    </row>
    <row r="6535" spans="4:4" x14ac:dyDescent="0.2">
      <c r="D6535" s="42" cm="1">
        <f t="array" aca="1" ref="D6535" ca="1">+price2</f>
        <v>0</v>
      </c>
    </row>
    <row r="6536" spans="4:4" x14ac:dyDescent="0.2">
      <c r="D6536" s="42" cm="1">
        <f t="array" aca="1" ref="D6536" ca="1">+price2</f>
        <v>0</v>
      </c>
    </row>
    <row r="6537" spans="4:4" x14ac:dyDescent="0.2">
      <c r="D6537" s="42" cm="1">
        <f t="array" aca="1" ref="D6537" ca="1">+price2</f>
        <v>0</v>
      </c>
    </row>
    <row r="6538" spans="4:4" x14ac:dyDescent="0.2">
      <c r="D6538" s="42" cm="1">
        <f t="array" aca="1" ref="D6538" ca="1">+price2</f>
        <v>0</v>
      </c>
    </row>
    <row r="6539" spans="4:4" x14ac:dyDescent="0.2">
      <c r="D6539" s="42" cm="1">
        <f t="array" aca="1" ref="D6539" ca="1">+price2</f>
        <v>0</v>
      </c>
    </row>
    <row r="6540" spans="4:4" x14ac:dyDescent="0.2">
      <c r="D6540" s="42" cm="1">
        <f t="array" aca="1" ref="D6540" ca="1">+price2</f>
        <v>0</v>
      </c>
    </row>
    <row r="6541" spans="4:4" x14ac:dyDescent="0.2">
      <c r="D6541" s="42" cm="1">
        <f t="array" aca="1" ref="D6541" ca="1">+price2</f>
        <v>0</v>
      </c>
    </row>
    <row r="6542" spans="4:4" x14ac:dyDescent="0.2">
      <c r="D6542" s="42" cm="1">
        <f t="array" aca="1" ref="D6542" ca="1">+price2</f>
        <v>0</v>
      </c>
    </row>
    <row r="6543" spans="4:4" x14ac:dyDescent="0.2">
      <c r="D6543" s="42" cm="1">
        <f t="array" aca="1" ref="D6543" ca="1">+price2</f>
        <v>0</v>
      </c>
    </row>
    <row r="6544" spans="4:4" x14ac:dyDescent="0.2">
      <c r="D6544" s="42" cm="1">
        <f t="array" aca="1" ref="D6544" ca="1">+price2</f>
        <v>0</v>
      </c>
    </row>
    <row r="6545" spans="4:4" x14ac:dyDescent="0.2">
      <c r="D6545" s="42" cm="1">
        <f t="array" aca="1" ref="D6545" ca="1">+price2</f>
        <v>0</v>
      </c>
    </row>
    <row r="6546" spans="4:4" x14ac:dyDescent="0.2">
      <c r="D6546" s="42" cm="1">
        <f t="array" aca="1" ref="D6546" ca="1">+price2</f>
        <v>0</v>
      </c>
    </row>
    <row r="6547" spans="4:4" x14ac:dyDescent="0.2">
      <c r="D6547" s="42" cm="1">
        <f t="array" aca="1" ref="D6547" ca="1">+price2</f>
        <v>0</v>
      </c>
    </row>
    <row r="6548" spans="4:4" x14ac:dyDescent="0.2">
      <c r="D6548" s="42" cm="1">
        <f t="array" aca="1" ref="D6548" ca="1">+price2</f>
        <v>0</v>
      </c>
    </row>
    <row r="6549" spans="4:4" x14ac:dyDescent="0.2">
      <c r="D6549" s="42" cm="1">
        <f t="array" aca="1" ref="D6549" ca="1">+price2</f>
        <v>0</v>
      </c>
    </row>
    <row r="6550" spans="4:4" x14ac:dyDescent="0.2">
      <c r="D6550" s="42" cm="1">
        <f t="array" aca="1" ref="D6550" ca="1">+price2</f>
        <v>0</v>
      </c>
    </row>
    <row r="6551" spans="4:4" x14ac:dyDescent="0.2">
      <c r="D6551" s="42" cm="1">
        <f t="array" aca="1" ref="D6551" ca="1">+price2</f>
        <v>0</v>
      </c>
    </row>
    <row r="6552" spans="4:4" x14ac:dyDescent="0.2">
      <c r="D6552" s="42" cm="1">
        <f t="array" aca="1" ref="D6552" ca="1">+price2</f>
        <v>0</v>
      </c>
    </row>
    <row r="6553" spans="4:4" x14ac:dyDescent="0.2">
      <c r="D6553" s="42" cm="1">
        <f t="array" aca="1" ref="D6553" ca="1">+price2</f>
        <v>0</v>
      </c>
    </row>
    <row r="6554" spans="4:4" x14ac:dyDescent="0.2">
      <c r="D6554" s="42" cm="1">
        <f t="array" aca="1" ref="D6554" ca="1">+price2</f>
        <v>0</v>
      </c>
    </row>
    <row r="6555" spans="4:4" x14ac:dyDescent="0.2">
      <c r="D6555" s="42" cm="1">
        <f t="array" aca="1" ref="D6555" ca="1">+price2</f>
        <v>0</v>
      </c>
    </row>
    <row r="6556" spans="4:4" x14ac:dyDescent="0.2">
      <c r="D6556" s="42" cm="1">
        <f t="array" aca="1" ref="D6556" ca="1">+price2</f>
        <v>0</v>
      </c>
    </row>
    <row r="6557" spans="4:4" x14ac:dyDescent="0.2">
      <c r="D6557" s="42" cm="1">
        <f t="array" aca="1" ref="D6557" ca="1">+price2</f>
        <v>0</v>
      </c>
    </row>
    <row r="6558" spans="4:4" x14ac:dyDescent="0.2">
      <c r="D6558" s="42" cm="1">
        <f t="array" aca="1" ref="D6558" ca="1">+price2</f>
        <v>0</v>
      </c>
    </row>
    <row r="6559" spans="4:4" x14ac:dyDescent="0.2">
      <c r="D6559" s="42" cm="1">
        <f t="array" aca="1" ref="D6559" ca="1">+price2</f>
        <v>0</v>
      </c>
    </row>
    <row r="6560" spans="4:4" x14ac:dyDescent="0.2">
      <c r="D6560" s="42" cm="1">
        <f t="array" aca="1" ref="D6560" ca="1">+price2</f>
        <v>0</v>
      </c>
    </row>
    <row r="6561" spans="4:4" x14ac:dyDescent="0.2">
      <c r="D6561" s="42" cm="1">
        <f t="array" aca="1" ref="D6561" ca="1">+price2</f>
        <v>0</v>
      </c>
    </row>
    <row r="6562" spans="4:4" x14ac:dyDescent="0.2">
      <c r="D6562" s="42" cm="1">
        <f t="array" aca="1" ref="D6562" ca="1">+price2</f>
        <v>0</v>
      </c>
    </row>
    <row r="6563" spans="4:4" x14ac:dyDescent="0.2">
      <c r="D6563" s="42" cm="1">
        <f t="array" aca="1" ref="D6563" ca="1">+price2</f>
        <v>0</v>
      </c>
    </row>
    <row r="6564" spans="4:4" x14ac:dyDescent="0.2">
      <c r="D6564" s="42" cm="1">
        <f t="array" aca="1" ref="D6564" ca="1">+price2</f>
        <v>0</v>
      </c>
    </row>
    <row r="6565" spans="4:4" x14ac:dyDescent="0.2">
      <c r="D6565" s="42" cm="1">
        <f t="array" aca="1" ref="D6565" ca="1">+price2</f>
        <v>0</v>
      </c>
    </row>
    <row r="6566" spans="4:4" x14ac:dyDescent="0.2">
      <c r="D6566" s="42" cm="1">
        <f t="array" aca="1" ref="D6566" ca="1">+price2</f>
        <v>0</v>
      </c>
    </row>
    <row r="6567" spans="4:4" x14ac:dyDescent="0.2">
      <c r="D6567" s="42" cm="1">
        <f t="array" aca="1" ref="D6567" ca="1">+price2</f>
        <v>0</v>
      </c>
    </row>
    <row r="6568" spans="4:4" x14ac:dyDescent="0.2">
      <c r="D6568" s="42" cm="1">
        <f t="array" aca="1" ref="D6568" ca="1">+price2</f>
        <v>0</v>
      </c>
    </row>
    <row r="6569" spans="4:4" x14ac:dyDescent="0.2">
      <c r="D6569" s="42" cm="1">
        <f t="array" aca="1" ref="D6569" ca="1">+price2</f>
        <v>0</v>
      </c>
    </row>
    <row r="6570" spans="4:4" x14ac:dyDescent="0.2">
      <c r="D6570" s="42" cm="1">
        <f t="array" aca="1" ref="D6570" ca="1">+price2</f>
        <v>0</v>
      </c>
    </row>
    <row r="6571" spans="4:4" x14ac:dyDescent="0.2">
      <c r="D6571" s="42" cm="1">
        <f t="array" aca="1" ref="D6571" ca="1">+price2</f>
        <v>0</v>
      </c>
    </row>
    <row r="6572" spans="4:4" x14ac:dyDescent="0.2">
      <c r="D6572" s="42" cm="1">
        <f t="array" aca="1" ref="D6572" ca="1">+price2</f>
        <v>0</v>
      </c>
    </row>
    <row r="6573" spans="4:4" x14ac:dyDescent="0.2">
      <c r="D6573" s="42" cm="1">
        <f t="array" aca="1" ref="D6573" ca="1">+price2</f>
        <v>0</v>
      </c>
    </row>
    <row r="6574" spans="4:4" x14ac:dyDescent="0.2">
      <c r="D6574" s="42" cm="1">
        <f t="array" aca="1" ref="D6574" ca="1">+price2</f>
        <v>0</v>
      </c>
    </row>
    <row r="6575" spans="4:4" x14ac:dyDescent="0.2">
      <c r="D6575" s="42" cm="1">
        <f t="array" aca="1" ref="D6575" ca="1">+price2</f>
        <v>0</v>
      </c>
    </row>
    <row r="6576" spans="4:4" x14ac:dyDescent="0.2">
      <c r="D6576" s="42" cm="1">
        <f t="array" aca="1" ref="D6576" ca="1">+price2</f>
        <v>0</v>
      </c>
    </row>
    <row r="6577" spans="4:4" x14ac:dyDescent="0.2">
      <c r="D6577" s="42" cm="1">
        <f t="array" aca="1" ref="D6577" ca="1">+price2</f>
        <v>0</v>
      </c>
    </row>
    <row r="6578" spans="4:4" x14ac:dyDescent="0.2">
      <c r="D6578" s="42" cm="1">
        <f t="array" aca="1" ref="D6578" ca="1">+price2</f>
        <v>0</v>
      </c>
    </row>
    <row r="6579" spans="4:4" x14ac:dyDescent="0.2">
      <c r="D6579" s="42" cm="1">
        <f t="array" aca="1" ref="D6579" ca="1">+price2</f>
        <v>0</v>
      </c>
    </row>
    <row r="6580" spans="4:4" x14ac:dyDescent="0.2">
      <c r="D6580" s="42" cm="1">
        <f t="array" aca="1" ref="D6580" ca="1">+price2</f>
        <v>0</v>
      </c>
    </row>
    <row r="6581" spans="4:4" x14ac:dyDescent="0.2">
      <c r="D6581" s="42" cm="1">
        <f t="array" aca="1" ref="D6581" ca="1">+price2</f>
        <v>0</v>
      </c>
    </row>
    <row r="6582" spans="4:4" x14ac:dyDescent="0.2">
      <c r="D6582" s="42" cm="1">
        <f t="array" aca="1" ref="D6582" ca="1">+price2</f>
        <v>0</v>
      </c>
    </row>
    <row r="6583" spans="4:4" x14ac:dyDescent="0.2">
      <c r="D6583" s="42" cm="1">
        <f t="array" aca="1" ref="D6583" ca="1">+price2</f>
        <v>0</v>
      </c>
    </row>
    <row r="6584" spans="4:4" x14ac:dyDescent="0.2">
      <c r="D6584" s="42" cm="1">
        <f t="array" aca="1" ref="D6584" ca="1">+price2</f>
        <v>0</v>
      </c>
    </row>
    <row r="6585" spans="4:4" x14ac:dyDescent="0.2">
      <c r="D6585" s="42" cm="1">
        <f t="array" aca="1" ref="D6585" ca="1">+price2</f>
        <v>0</v>
      </c>
    </row>
    <row r="6586" spans="4:4" x14ac:dyDescent="0.2">
      <c r="D6586" s="42" cm="1">
        <f t="array" aca="1" ref="D6586" ca="1">+price2</f>
        <v>0</v>
      </c>
    </row>
    <row r="6587" spans="4:4" x14ac:dyDescent="0.2">
      <c r="D6587" s="42" cm="1">
        <f t="array" aca="1" ref="D6587" ca="1">+price2</f>
        <v>0</v>
      </c>
    </row>
    <row r="6588" spans="4:4" x14ac:dyDescent="0.2">
      <c r="D6588" s="42" cm="1">
        <f t="array" aca="1" ref="D6588" ca="1">+price2</f>
        <v>0</v>
      </c>
    </row>
    <row r="6589" spans="4:4" x14ac:dyDescent="0.2">
      <c r="D6589" s="42" cm="1">
        <f t="array" aca="1" ref="D6589" ca="1">+price2</f>
        <v>0</v>
      </c>
    </row>
    <row r="6590" spans="4:4" x14ac:dyDescent="0.2">
      <c r="D6590" s="42" cm="1">
        <f t="array" aca="1" ref="D6590" ca="1">+price2</f>
        <v>0</v>
      </c>
    </row>
    <row r="6591" spans="4:4" x14ac:dyDescent="0.2">
      <c r="D6591" s="42" cm="1">
        <f t="array" aca="1" ref="D6591" ca="1">+price2</f>
        <v>0</v>
      </c>
    </row>
    <row r="6592" spans="4:4" x14ac:dyDescent="0.2">
      <c r="D6592" s="42" cm="1">
        <f t="array" aca="1" ref="D6592" ca="1">+price2</f>
        <v>0</v>
      </c>
    </row>
    <row r="6593" spans="4:4" x14ac:dyDescent="0.2">
      <c r="D6593" s="42" cm="1">
        <f t="array" aca="1" ref="D6593" ca="1">+price2</f>
        <v>0</v>
      </c>
    </row>
    <row r="6594" spans="4:4" x14ac:dyDescent="0.2">
      <c r="D6594" s="42" cm="1">
        <f t="array" aca="1" ref="D6594" ca="1">+price2</f>
        <v>0</v>
      </c>
    </row>
    <row r="6595" spans="4:4" x14ac:dyDescent="0.2">
      <c r="D6595" s="42" cm="1">
        <f t="array" aca="1" ref="D6595" ca="1">+price2</f>
        <v>0</v>
      </c>
    </row>
    <row r="6596" spans="4:4" x14ac:dyDescent="0.2">
      <c r="D6596" s="42" cm="1">
        <f t="array" aca="1" ref="D6596" ca="1">+price2</f>
        <v>0</v>
      </c>
    </row>
    <row r="6597" spans="4:4" x14ac:dyDescent="0.2">
      <c r="D6597" s="42" cm="1">
        <f t="array" aca="1" ref="D6597" ca="1">+price2</f>
        <v>0</v>
      </c>
    </row>
    <row r="6598" spans="4:4" x14ac:dyDescent="0.2">
      <c r="D6598" s="42" cm="1">
        <f t="array" aca="1" ref="D6598" ca="1">+price2</f>
        <v>0</v>
      </c>
    </row>
    <row r="6599" spans="4:4" x14ac:dyDescent="0.2">
      <c r="D6599" s="42" cm="1">
        <f t="array" aca="1" ref="D6599" ca="1">+price2</f>
        <v>0</v>
      </c>
    </row>
    <row r="6600" spans="4:4" x14ac:dyDescent="0.2">
      <c r="D6600" s="42" cm="1">
        <f t="array" aca="1" ref="D6600" ca="1">+price2</f>
        <v>0</v>
      </c>
    </row>
    <row r="6601" spans="4:4" x14ac:dyDescent="0.2">
      <c r="D6601" s="42" cm="1">
        <f t="array" aca="1" ref="D6601" ca="1">+price2</f>
        <v>0</v>
      </c>
    </row>
    <row r="6602" spans="4:4" x14ac:dyDescent="0.2">
      <c r="D6602" s="42" cm="1">
        <f t="array" aca="1" ref="D6602" ca="1">+price2</f>
        <v>0</v>
      </c>
    </row>
    <row r="6603" spans="4:4" x14ac:dyDescent="0.2">
      <c r="D6603" s="42" cm="1">
        <f t="array" aca="1" ref="D6603" ca="1">+price2</f>
        <v>0</v>
      </c>
    </row>
    <row r="6604" spans="4:4" x14ac:dyDescent="0.2">
      <c r="D6604" s="42" cm="1">
        <f t="array" aca="1" ref="D6604" ca="1">+price2</f>
        <v>0</v>
      </c>
    </row>
    <row r="6605" spans="4:4" x14ac:dyDescent="0.2">
      <c r="D6605" s="42" cm="1">
        <f t="array" aca="1" ref="D6605" ca="1">+price2</f>
        <v>0</v>
      </c>
    </row>
    <row r="6606" spans="4:4" x14ac:dyDescent="0.2">
      <c r="D6606" s="42" cm="1">
        <f t="array" aca="1" ref="D6606" ca="1">+price2</f>
        <v>0</v>
      </c>
    </row>
    <row r="6607" spans="4:4" x14ac:dyDescent="0.2">
      <c r="D6607" s="42" cm="1">
        <f t="array" aca="1" ref="D6607" ca="1">+price2</f>
        <v>0</v>
      </c>
    </row>
    <row r="6608" spans="4:4" x14ac:dyDescent="0.2">
      <c r="D6608" s="42" cm="1">
        <f t="array" aca="1" ref="D6608" ca="1">+price2</f>
        <v>0</v>
      </c>
    </row>
    <row r="6609" spans="4:4" x14ac:dyDescent="0.2">
      <c r="D6609" s="42" cm="1">
        <f t="array" aca="1" ref="D6609" ca="1">+price2</f>
        <v>0</v>
      </c>
    </row>
    <row r="6610" spans="4:4" x14ac:dyDescent="0.2">
      <c r="D6610" s="42" cm="1">
        <f t="array" aca="1" ref="D6610" ca="1">+price2</f>
        <v>0</v>
      </c>
    </row>
    <row r="6611" spans="4:4" x14ac:dyDescent="0.2">
      <c r="D6611" s="42" cm="1">
        <f t="array" aca="1" ref="D6611" ca="1">+price2</f>
        <v>0</v>
      </c>
    </row>
    <row r="6612" spans="4:4" x14ac:dyDescent="0.2">
      <c r="D6612" s="42" cm="1">
        <f t="array" aca="1" ref="D6612" ca="1">+price2</f>
        <v>0</v>
      </c>
    </row>
    <row r="6613" spans="4:4" x14ac:dyDescent="0.2">
      <c r="D6613" s="42" cm="1">
        <f t="array" aca="1" ref="D6613" ca="1">+price2</f>
        <v>0</v>
      </c>
    </row>
    <row r="6614" spans="4:4" x14ac:dyDescent="0.2">
      <c r="D6614" s="42" cm="1">
        <f t="array" aca="1" ref="D6614" ca="1">+price2</f>
        <v>0</v>
      </c>
    </row>
    <row r="6615" spans="4:4" x14ac:dyDescent="0.2">
      <c r="D6615" s="42" cm="1">
        <f t="array" aca="1" ref="D6615" ca="1">+price2</f>
        <v>0</v>
      </c>
    </row>
    <row r="6616" spans="4:4" x14ac:dyDescent="0.2">
      <c r="D6616" s="42" cm="1">
        <f t="array" aca="1" ref="D6616" ca="1">+price2</f>
        <v>0</v>
      </c>
    </row>
    <row r="6617" spans="4:4" x14ac:dyDescent="0.2">
      <c r="D6617" s="42" cm="1">
        <f t="array" aca="1" ref="D6617" ca="1">+price2</f>
        <v>0</v>
      </c>
    </row>
    <row r="6618" spans="4:4" x14ac:dyDescent="0.2">
      <c r="D6618" s="42" cm="1">
        <f t="array" aca="1" ref="D6618" ca="1">+price2</f>
        <v>0</v>
      </c>
    </row>
    <row r="6619" spans="4:4" x14ac:dyDescent="0.2">
      <c r="D6619" s="42" cm="1">
        <f t="array" aca="1" ref="D6619" ca="1">+price2</f>
        <v>0</v>
      </c>
    </row>
    <row r="6620" spans="4:4" x14ac:dyDescent="0.2">
      <c r="D6620" s="42" cm="1">
        <f t="array" aca="1" ref="D6620" ca="1">+price2</f>
        <v>0</v>
      </c>
    </row>
    <row r="6621" spans="4:4" x14ac:dyDescent="0.2">
      <c r="D6621" s="42" cm="1">
        <f t="array" aca="1" ref="D6621" ca="1">+price2</f>
        <v>0</v>
      </c>
    </row>
    <row r="6622" spans="4:4" x14ac:dyDescent="0.2">
      <c r="D6622" s="42" cm="1">
        <f t="array" aca="1" ref="D6622" ca="1">+price2</f>
        <v>0</v>
      </c>
    </row>
    <row r="6623" spans="4:4" x14ac:dyDescent="0.2">
      <c r="D6623" s="42" cm="1">
        <f t="array" aca="1" ref="D6623" ca="1">+price2</f>
        <v>0</v>
      </c>
    </row>
    <row r="6624" spans="4:4" x14ac:dyDescent="0.2">
      <c r="D6624" s="42" cm="1">
        <f t="array" aca="1" ref="D6624" ca="1">+price2</f>
        <v>0</v>
      </c>
    </row>
    <row r="6625" spans="4:4" x14ac:dyDescent="0.2">
      <c r="D6625" s="42" cm="1">
        <f t="array" aca="1" ref="D6625" ca="1">+price2</f>
        <v>0</v>
      </c>
    </row>
    <row r="6626" spans="4:4" x14ac:dyDescent="0.2">
      <c r="D6626" s="42" cm="1">
        <f t="array" aca="1" ref="D6626" ca="1">+price2</f>
        <v>0</v>
      </c>
    </row>
    <row r="6627" spans="4:4" x14ac:dyDescent="0.2">
      <c r="D6627" s="42" cm="1">
        <f t="array" aca="1" ref="D6627" ca="1">+price2</f>
        <v>0</v>
      </c>
    </row>
    <row r="6628" spans="4:4" x14ac:dyDescent="0.2">
      <c r="D6628" s="42" cm="1">
        <f t="array" aca="1" ref="D6628" ca="1">+price2</f>
        <v>0</v>
      </c>
    </row>
    <row r="6629" spans="4:4" x14ac:dyDescent="0.2">
      <c r="D6629" s="42" cm="1">
        <f t="array" aca="1" ref="D6629" ca="1">+price2</f>
        <v>0</v>
      </c>
    </row>
    <row r="6630" spans="4:4" x14ac:dyDescent="0.2">
      <c r="D6630" s="42" cm="1">
        <f t="array" aca="1" ref="D6630" ca="1">+price2</f>
        <v>0</v>
      </c>
    </row>
    <row r="6631" spans="4:4" x14ac:dyDescent="0.2">
      <c r="D6631" s="42" cm="1">
        <f t="array" aca="1" ref="D6631" ca="1">+price2</f>
        <v>0</v>
      </c>
    </row>
    <row r="6632" spans="4:4" x14ac:dyDescent="0.2">
      <c r="D6632" s="42" cm="1">
        <f t="array" aca="1" ref="D6632" ca="1">+price2</f>
        <v>0</v>
      </c>
    </row>
    <row r="6633" spans="4:4" x14ac:dyDescent="0.2">
      <c r="D6633" s="42" cm="1">
        <f t="array" aca="1" ref="D6633" ca="1">+price2</f>
        <v>0</v>
      </c>
    </row>
    <row r="6634" spans="4:4" x14ac:dyDescent="0.2">
      <c r="D6634" s="42" cm="1">
        <f t="array" aca="1" ref="D6634" ca="1">+price2</f>
        <v>0</v>
      </c>
    </row>
    <row r="6635" spans="4:4" x14ac:dyDescent="0.2">
      <c r="D6635" s="42" cm="1">
        <f t="array" aca="1" ref="D6635" ca="1">+price2</f>
        <v>0</v>
      </c>
    </row>
    <row r="6636" spans="4:4" x14ac:dyDescent="0.2">
      <c r="D6636" s="42" cm="1">
        <f t="array" aca="1" ref="D6636" ca="1">+price2</f>
        <v>0</v>
      </c>
    </row>
    <row r="6637" spans="4:4" x14ac:dyDescent="0.2">
      <c r="D6637" s="42" cm="1">
        <f t="array" aca="1" ref="D6637" ca="1">+price2</f>
        <v>0</v>
      </c>
    </row>
    <row r="6638" spans="4:4" x14ac:dyDescent="0.2">
      <c r="D6638" s="42" cm="1">
        <f t="array" aca="1" ref="D6638" ca="1">+price2</f>
        <v>0</v>
      </c>
    </row>
    <row r="6639" spans="4:4" x14ac:dyDescent="0.2">
      <c r="D6639" s="42" cm="1">
        <f t="array" aca="1" ref="D6639" ca="1">+price2</f>
        <v>0</v>
      </c>
    </row>
    <row r="6640" spans="4:4" x14ac:dyDescent="0.2">
      <c r="D6640" s="42" cm="1">
        <f t="array" aca="1" ref="D6640" ca="1">+price2</f>
        <v>0</v>
      </c>
    </row>
    <row r="6641" spans="4:4" x14ac:dyDescent="0.2">
      <c r="D6641" s="42" cm="1">
        <f t="array" aca="1" ref="D6641" ca="1">+price2</f>
        <v>0</v>
      </c>
    </row>
    <row r="6642" spans="4:4" x14ac:dyDescent="0.2">
      <c r="D6642" s="42" cm="1">
        <f t="array" aca="1" ref="D6642" ca="1">+price2</f>
        <v>0</v>
      </c>
    </row>
    <row r="6643" spans="4:4" x14ac:dyDescent="0.2">
      <c r="D6643" s="42" cm="1">
        <f t="array" aca="1" ref="D6643" ca="1">+price2</f>
        <v>0</v>
      </c>
    </row>
    <row r="6644" spans="4:4" x14ac:dyDescent="0.2">
      <c r="D6644" s="42" cm="1">
        <f t="array" aca="1" ref="D6644" ca="1">+price2</f>
        <v>0</v>
      </c>
    </row>
    <row r="6645" spans="4:4" x14ac:dyDescent="0.2">
      <c r="D6645" s="42" cm="1">
        <f t="array" aca="1" ref="D6645" ca="1">+price2</f>
        <v>0</v>
      </c>
    </row>
    <row r="6646" spans="4:4" x14ac:dyDescent="0.2">
      <c r="D6646" s="42" cm="1">
        <f t="array" aca="1" ref="D6646" ca="1">+price2</f>
        <v>0</v>
      </c>
    </row>
    <row r="6647" spans="4:4" x14ac:dyDescent="0.2">
      <c r="D6647" s="42" cm="1">
        <f t="array" aca="1" ref="D6647" ca="1">+price2</f>
        <v>0</v>
      </c>
    </row>
    <row r="6648" spans="4:4" x14ac:dyDescent="0.2">
      <c r="D6648" s="42" cm="1">
        <f t="array" aca="1" ref="D6648" ca="1">+price2</f>
        <v>0</v>
      </c>
    </row>
    <row r="6649" spans="4:4" x14ac:dyDescent="0.2">
      <c r="D6649" s="42" cm="1">
        <f t="array" aca="1" ref="D6649" ca="1">+price2</f>
        <v>0</v>
      </c>
    </row>
    <row r="6650" spans="4:4" x14ac:dyDescent="0.2">
      <c r="D6650" s="42" cm="1">
        <f t="array" aca="1" ref="D6650" ca="1">+price2</f>
        <v>0</v>
      </c>
    </row>
    <row r="6651" spans="4:4" x14ac:dyDescent="0.2">
      <c r="D6651" s="42" cm="1">
        <f t="array" aca="1" ref="D6651" ca="1">+price2</f>
        <v>0</v>
      </c>
    </row>
    <row r="6652" spans="4:4" x14ac:dyDescent="0.2">
      <c r="D6652" s="42" cm="1">
        <f t="array" aca="1" ref="D6652" ca="1">+price2</f>
        <v>0</v>
      </c>
    </row>
    <row r="6653" spans="4:4" x14ac:dyDescent="0.2">
      <c r="D6653" s="42" cm="1">
        <f t="array" aca="1" ref="D6653" ca="1">+price2</f>
        <v>0</v>
      </c>
    </row>
    <row r="6654" spans="4:4" x14ac:dyDescent="0.2">
      <c r="D6654" s="42" cm="1">
        <f t="array" aca="1" ref="D6654" ca="1">+price2</f>
        <v>0</v>
      </c>
    </row>
    <row r="6655" spans="4:4" x14ac:dyDescent="0.2">
      <c r="D6655" s="42" cm="1">
        <f t="array" aca="1" ref="D6655" ca="1">+price2</f>
        <v>0</v>
      </c>
    </row>
    <row r="6656" spans="4:4" x14ac:dyDescent="0.2">
      <c r="D6656" s="42" cm="1">
        <f t="array" aca="1" ref="D6656" ca="1">+price2</f>
        <v>0</v>
      </c>
    </row>
    <row r="6657" spans="4:4" x14ac:dyDescent="0.2">
      <c r="D6657" s="42" cm="1">
        <f t="array" aca="1" ref="D6657" ca="1">+price2</f>
        <v>0</v>
      </c>
    </row>
    <row r="6658" spans="4:4" x14ac:dyDescent="0.2">
      <c r="D6658" s="42" cm="1">
        <f t="array" aca="1" ref="D6658" ca="1">+price2</f>
        <v>0</v>
      </c>
    </row>
    <row r="6659" spans="4:4" x14ac:dyDescent="0.2">
      <c r="D6659" s="42" cm="1">
        <f t="array" aca="1" ref="D6659" ca="1">+price2</f>
        <v>0</v>
      </c>
    </row>
    <row r="6660" spans="4:4" x14ac:dyDescent="0.2">
      <c r="D6660" s="42" cm="1">
        <f t="array" aca="1" ref="D6660" ca="1">+price2</f>
        <v>0</v>
      </c>
    </row>
    <row r="6661" spans="4:4" x14ac:dyDescent="0.2">
      <c r="D6661" s="42" cm="1">
        <f t="array" aca="1" ref="D6661" ca="1">+price2</f>
        <v>0</v>
      </c>
    </row>
    <row r="6662" spans="4:4" x14ac:dyDescent="0.2">
      <c r="D6662" s="42" cm="1">
        <f t="array" aca="1" ref="D6662" ca="1">+price2</f>
        <v>0</v>
      </c>
    </row>
    <row r="6663" spans="4:4" x14ac:dyDescent="0.2">
      <c r="D6663" s="42" cm="1">
        <f t="array" aca="1" ref="D6663" ca="1">+price2</f>
        <v>0</v>
      </c>
    </row>
    <row r="6664" spans="4:4" x14ac:dyDescent="0.2">
      <c r="D6664" s="42" cm="1">
        <f t="array" aca="1" ref="D6664" ca="1">+price2</f>
        <v>0</v>
      </c>
    </row>
    <row r="6665" spans="4:4" x14ac:dyDescent="0.2">
      <c r="D6665" s="42" cm="1">
        <f t="array" aca="1" ref="D6665" ca="1">+price2</f>
        <v>0</v>
      </c>
    </row>
    <row r="6666" spans="4:4" x14ac:dyDescent="0.2">
      <c r="D6666" s="42" cm="1">
        <f t="array" aca="1" ref="D6666" ca="1">+price2</f>
        <v>0</v>
      </c>
    </row>
    <row r="6667" spans="4:4" x14ac:dyDescent="0.2">
      <c r="D6667" s="42" cm="1">
        <f t="array" aca="1" ref="D6667" ca="1">+price2</f>
        <v>0</v>
      </c>
    </row>
    <row r="6668" spans="4:4" x14ac:dyDescent="0.2">
      <c r="D6668" s="42" cm="1">
        <f t="array" aca="1" ref="D6668" ca="1">+price2</f>
        <v>0</v>
      </c>
    </row>
    <row r="6669" spans="4:4" x14ac:dyDescent="0.2">
      <c r="D6669" s="42" cm="1">
        <f t="array" aca="1" ref="D6669" ca="1">+price2</f>
        <v>0</v>
      </c>
    </row>
    <row r="6670" spans="4:4" x14ac:dyDescent="0.2">
      <c r="D6670" s="42" cm="1">
        <f t="array" aca="1" ref="D6670" ca="1">+price2</f>
        <v>0</v>
      </c>
    </row>
    <row r="6671" spans="4:4" x14ac:dyDescent="0.2">
      <c r="D6671" s="42" cm="1">
        <f t="array" aca="1" ref="D6671" ca="1">+price2</f>
        <v>0</v>
      </c>
    </row>
    <row r="6672" spans="4:4" x14ac:dyDescent="0.2">
      <c r="D6672" s="42" cm="1">
        <f t="array" aca="1" ref="D6672" ca="1">+price2</f>
        <v>0</v>
      </c>
    </row>
    <row r="6673" spans="4:4" x14ac:dyDescent="0.2">
      <c r="D6673" s="42" cm="1">
        <f t="array" aca="1" ref="D6673" ca="1">+price2</f>
        <v>0</v>
      </c>
    </row>
    <row r="6674" spans="4:4" x14ac:dyDescent="0.2">
      <c r="D6674" s="42" cm="1">
        <f t="array" aca="1" ref="D6674" ca="1">+price2</f>
        <v>0</v>
      </c>
    </row>
    <row r="6675" spans="4:4" x14ac:dyDescent="0.2">
      <c r="D6675" s="42" cm="1">
        <f t="array" aca="1" ref="D6675" ca="1">+price2</f>
        <v>0</v>
      </c>
    </row>
    <row r="6676" spans="4:4" x14ac:dyDescent="0.2">
      <c r="D6676" s="42" cm="1">
        <f t="array" aca="1" ref="D6676" ca="1">+price2</f>
        <v>0</v>
      </c>
    </row>
    <row r="6677" spans="4:4" x14ac:dyDescent="0.2">
      <c r="D6677" s="42" cm="1">
        <f t="array" aca="1" ref="D6677" ca="1">+price2</f>
        <v>0</v>
      </c>
    </row>
    <row r="6678" spans="4:4" x14ac:dyDescent="0.2">
      <c r="D6678" s="42" cm="1">
        <f t="array" aca="1" ref="D6678" ca="1">+price2</f>
        <v>0</v>
      </c>
    </row>
    <row r="6679" spans="4:4" x14ac:dyDescent="0.2">
      <c r="D6679" s="42" cm="1">
        <f t="array" aca="1" ref="D6679" ca="1">+price2</f>
        <v>0</v>
      </c>
    </row>
    <row r="6680" spans="4:4" x14ac:dyDescent="0.2">
      <c r="D6680" s="42" cm="1">
        <f t="array" aca="1" ref="D6680" ca="1">+price2</f>
        <v>0</v>
      </c>
    </row>
    <row r="6681" spans="4:4" x14ac:dyDescent="0.2">
      <c r="D6681" s="42" cm="1">
        <f t="array" aca="1" ref="D6681" ca="1">+price2</f>
        <v>0</v>
      </c>
    </row>
    <row r="6682" spans="4:4" x14ac:dyDescent="0.2">
      <c r="D6682" s="42" cm="1">
        <f t="array" aca="1" ref="D6682" ca="1">+price2</f>
        <v>0</v>
      </c>
    </row>
    <row r="6683" spans="4:4" x14ac:dyDescent="0.2">
      <c r="D6683" s="42" cm="1">
        <f t="array" aca="1" ref="D6683" ca="1">+price2</f>
        <v>0</v>
      </c>
    </row>
    <row r="6684" spans="4:4" x14ac:dyDescent="0.2">
      <c r="D6684" s="42" cm="1">
        <f t="array" aca="1" ref="D6684" ca="1">+price2</f>
        <v>0</v>
      </c>
    </row>
    <row r="6685" spans="4:4" x14ac:dyDescent="0.2">
      <c r="D6685" s="42" cm="1">
        <f t="array" aca="1" ref="D6685" ca="1">+price2</f>
        <v>0</v>
      </c>
    </row>
    <row r="6686" spans="4:4" x14ac:dyDescent="0.2">
      <c r="D6686" s="42" cm="1">
        <f t="array" aca="1" ref="D6686" ca="1">+price2</f>
        <v>0</v>
      </c>
    </row>
    <row r="6687" spans="4:4" x14ac:dyDescent="0.2">
      <c r="D6687" s="42" cm="1">
        <f t="array" aca="1" ref="D6687" ca="1">+price2</f>
        <v>0</v>
      </c>
    </row>
    <row r="6688" spans="4:4" x14ac:dyDescent="0.2">
      <c r="D6688" s="42" cm="1">
        <f t="array" aca="1" ref="D6688" ca="1">+price2</f>
        <v>0</v>
      </c>
    </row>
    <row r="6689" spans="4:4" x14ac:dyDescent="0.2">
      <c r="D6689" s="42" cm="1">
        <f t="array" aca="1" ref="D6689" ca="1">+price2</f>
        <v>0</v>
      </c>
    </row>
    <row r="6690" spans="4:4" x14ac:dyDescent="0.2">
      <c r="D6690" s="42" cm="1">
        <f t="array" aca="1" ref="D6690" ca="1">+price2</f>
        <v>0</v>
      </c>
    </row>
    <row r="6691" spans="4:4" x14ac:dyDescent="0.2">
      <c r="D6691" s="42" cm="1">
        <f t="array" aca="1" ref="D6691" ca="1">+price2</f>
        <v>0</v>
      </c>
    </row>
    <row r="6692" spans="4:4" x14ac:dyDescent="0.2">
      <c r="D6692" s="42" cm="1">
        <f t="array" aca="1" ref="D6692" ca="1">+price2</f>
        <v>0</v>
      </c>
    </row>
    <row r="6693" spans="4:4" x14ac:dyDescent="0.2">
      <c r="D6693" s="42" cm="1">
        <f t="array" aca="1" ref="D6693" ca="1">+price2</f>
        <v>0</v>
      </c>
    </row>
    <row r="6694" spans="4:4" x14ac:dyDescent="0.2">
      <c r="D6694" s="42" cm="1">
        <f t="array" aca="1" ref="D6694" ca="1">+price2</f>
        <v>0</v>
      </c>
    </row>
    <row r="6695" spans="4:4" x14ac:dyDescent="0.2">
      <c r="D6695" s="42" cm="1">
        <f t="array" aca="1" ref="D6695" ca="1">+price2</f>
        <v>0</v>
      </c>
    </row>
    <row r="6696" spans="4:4" x14ac:dyDescent="0.2">
      <c r="D6696" s="42" cm="1">
        <f t="array" aca="1" ref="D6696" ca="1">+price2</f>
        <v>0</v>
      </c>
    </row>
    <row r="6697" spans="4:4" x14ac:dyDescent="0.2">
      <c r="D6697" s="42" cm="1">
        <f t="array" aca="1" ref="D6697" ca="1">+price2</f>
        <v>0</v>
      </c>
    </row>
    <row r="6698" spans="4:4" x14ac:dyDescent="0.2">
      <c r="D6698" s="42" cm="1">
        <f t="array" aca="1" ref="D6698" ca="1">+price2</f>
        <v>0</v>
      </c>
    </row>
    <row r="6699" spans="4:4" x14ac:dyDescent="0.2">
      <c r="D6699" s="42" cm="1">
        <f t="array" aca="1" ref="D6699" ca="1">+price2</f>
        <v>0</v>
      </c>
    </row>
    <row r="6700" spans="4:4" x14ac:dyDescent="0.2">
      <c r="D6700" s="42" cm="1">
        <f t="array" aca="1" ref="D6700" ca="1">+price2</f>
        <v>0</v>
      </c>
    </row>
    <row r="6701" spans="4:4" x14ac:dyDescent="0.2">
      <c r="D6701" s="42" cm="1">
        <f t="array" aca="1" ref="D6701" ca="1">+price2</f>
        <v>0</v>
      </c>
    </row>
    <row r="6702" spans="4:4" x14ac:dyDescent="0.2">
      <c r="D6702" s="42" cm="1">
        <f t="array" aca="1" ref="D6702" ca="1">+price2</f>
        <v>0</v>
      </c>
    </row>
    <row r="6703" spans="4:4" x14ac:dyDescent="0.2">
      <c r="D6703" s="42" cm="1">
        <f t="array" aca="1" ref="D6703" ca="1">+price2</f>
        <v>0</v>
      </c>
    </row>
    <row r="6704" spans="4:4" x14ac:dyDescent="0.2">
      <c r="D6704" s="42" cm="1">
        <f t="array" aca="1" ref="D6704" ca="1">+price2</f>
        <v>0</v>
      </c>
    </row>
    <row r="6705" spans="4:4" x14ac:dyDescent="0.2">
      <c r="D6705" s="42" cm="1">
        <f t="array" aca="1" ref="D6705" ca="1">+price2</f>
        <v>0</v>
      </c>
    </row>
    <row r="6706" spans="4:4" x14ac:dyDescent="0.2">
      <c r="D6706" s="42" cm="1">
        <f t="array" aca="1" ref="D6706" ca="1">+price2</f>
        <v>0</v>
      </c>
    </row>
    <row r="6707" spans="4:4" x14ac:dyDescent="0.2">
      <c r="D6707" s="42" cm="1">
        <f t="array" aca="1" ref="D6707" ca="1">+price2</f>
        <v>0</v>
      </c>
    </row>
    <row r="6708" spans="4:4" x14ac:dyDescent="0.2">
      <c r="D6708" s="42" cm="1">
        <f t="array" aca="1" ref="D6708" ca="1">+price2</f>
        <v>0</v>
      </c>
    </row>
    <row r="6709" spans="4:4" x14ac:dyDescent="0.2">
      <c r="D6709" s="42" cm="1">
        <f t="array" aca="1" ref="D6709" ca="1">+price2</f>
        <v>0</v>
      </c>
    </row>
    <row r="6710" spans="4:4" x14ac:dyDescent="0.2">
      <c r="D6710" s="42" cm="1">
        <f t="array" aca="1" ref="D6710" ca="1">+price2</f>
        <v>0</v>
      </c>
    </row>
    <row r="6711" spans="4:4" x14ac:dyDescent="0.2">
      <c r="D6711" s="42" cm="1">
        <f t="array" aca="1" ref="D6711" ca="1">+price2</f>
        <v>0</v>
      </c>
    </row>
    <row r="6712" spans="4:4" x14ac:dyDescent="0.2">
      <c r="D6712" s="42" cm="1">
        <f t="array" aca="1" ref="D6712" ca="1">+price2</f>
        <v>0</v>
      </c>
    </row>
    <row r="6713" spans="4:4" x14ac:dyDescent="0.2">
      <c r="D6713" s="42" cm="1">
        <f t="array" aca="1" ref="D6713" ca="1">+price2</f>
        <v>0</v>
      </c>
    </row>
    <row r="6714" spans="4:4" x14ac:dyDescent="0.2">
      <c r="D6714" s="42" cm="1">
        <f t="array" aca="1" ref="D6714" ca="1">+price2</f>
        <v>0</v>
      </c>
    </row>
    <row r="6715" spans="4:4" x14ac:dyDescent="0.2">
      <c r="D6715" s="42" cm="1">
        <f t="array" aca="1" ref="D6715" ca="1">+price2</f>
        <v>0</v>
      </c>
    </row>
    <row r="6716" spans="4:4" x14ac:dyDescent="0.2">
      <c r="D6716" s="42" cm="1">
        <f t="array" aca="1" ref="D6716" ca="1">+price2</f>
        <v>0</v>
      </c>
    </row>
    <row r="6717" spans="4:4" x14ac:dyDescent="0.2">
      <c r="D6717" s="42" cm="1">
        <f t="array" aca="1" ref="D6717" ca="1">+price2</f>
        <v>0</v>
      </c>
    </row>
    <row r="6718" spans="4:4" x14ac:dyDescent="0.2">
      <c r="D6718" s="42" cm="1">
        <f t="array" aca="1" ref="D6718" ca="1">+price2</f>
        <v>0</v>
      </c>
    </row>
    <row r="6719" spans="4:4" x14ac:dyDescent="0.2">
      <c r="D6719" s="42" cm="1">
        <f t="array" aca="1" ref="D6719" ca="1">+price2</f>
        <v>0</v>
      </c>
    </row>
    <row r="6720" spans="4:4" x14ac:dyDescent="0.2">
      <c r="D6720" s="42" cm="1">
        <f t="array" aca="1" ref="D6720" ca="1">+price2</f>
        <v>0</v>
      </c>
    </row>
    <row r="6721" spans="4:4" x14ac:dyDescent="0.2">
      <c r="D6721" s="42" cm="1">
        <f t="array" aca="1" ref="D6721" ca="1">+price2</f>
        <v>0</v>
      </c>
    </row>
    <row r="6722" spans="4:4" x14ac:dyDescent="0.2">
      <c r="D6722" s="42" cm="1">
        <f t="array" aca="1" ref="D6722" ca="1">+price2</f>
        <v>0</v>
      </c>
    </row>
    <row r="6723" spans="4:4" x14ac:dyDescent="0.2">
      <c r="D6723" s="42" cm="1">
        <f t="array" aca="1" ref="D6723" ca="1">+price2</f>
        <v>0</v>
      </c>
    </row>
    <row r="6724" spans="4:4" x14ac:dyDescent="0.2">
      <c r="D6724" s="42" cm="1">
        <f t="array" aca="1" ref="D6724" ca="1">+price2</f>
        <v>0</v>
      </c>
    </row>
    <row r="6725" spans="4:4" x14ac:dyDescent="0.2">
      <c r="D6725" s="42" cm="1">
        <f t="array" aca="1" ref="D6725" ca="1">+price2</f>
        <v>0</v>
      </c>
    </row>
    <row r="6726" spans="4:4" x14ac:dyDescent="0.2">
      <c r="D6726" s="42" cm="1">
        <f t="array" aca="1" ref="D6726" ca="1">+price2</f>
        <v>0</v>
      </c>
    </row>
    <row r="6727" spans="4:4" x14ac:dyDescent="0.2">
      <c r="D6727" s="42" cm="1">
        <f t="array" aca="1" ref="D6727" ca="1">+price2</f>
        <v>0</v>
      </c>
    </row>
    <row r="6728" spans="4:4" x14ac:dyDescent="0.2">
      <c r="D6728" s="42" cm="1">
        <f t="array" aca="1" ref="D6728" ca="1">+price2</f>
        <v>0</v>
      </c>
    </row>
    <row r="6729" spans="4:4" x14ac:dyDescent="0.2">
      <c r="D6729" s="42" cm="1">
        <f t="array" aca="1" ref="D6729" ca="1">+price2</f>
        <v>0</v>
      </c>
    </row>
    <row r="6730" spans="4:4" x14ac:dyDescent="0.2">
      <c r="D6730" s="42" cm="1">
        <f t="array" aca="1" ref="D6730" ca="1">+price2</f>
        <v>0</v>
      </c>
    </row>
    <row r="6731" spans="4:4" x14ac:dyDescent="0.2">
      <c r="D6731" s="42" cm="1">
        <f t="array" aca="1" ref="D6731" ca="1">+price2</f>
        <v>0</v>
      </c>
    </row>
    <row r="6732" spans="4:4" x14ac:dyDescent="0.2">
      <c r="D6732" s="42" cm="1">
        <f t="array" aca="1" ref="D6732" ca="1">+price2</f>
        <v>0</v>
      </c>
    </row>
    <row r="6733" spans="4:4" x14ac:dyDescent="0.2">
      <c r="D6733" s="42" cm="1">
        <f t="array" aca="1" ref="D6733" ca="1">+price2</f>
        <v>0</v>
      </c>
    </row>
    <row r="6734" spans="4:4" x14ac:dyDescent="0.2">
      <c r="D6734" s="42" cm="1">
        <f t="array" aca="1" ref="D6734" ca="1">+price2</f>
        <v>0</v>
      </c>
    </row>
    <row r="6735" spans="4:4" x14ac:dyDescent="0.2">
      <c r="D6735" s="42" cm="1">
        <f t="array" aca="1" ref="D6735" ca="1">+price2</f>
        <v>0</v>
      </c>
    </row>
    <row r="6736" spans="4:4" x14ac:dyDescent="0.2">
      <c r="D6736" s="42" cm="1">
        <f t="array" aca="1" ref="D6736" ca="1">+price2</f>
        <v>0</v>
      </c>
    </row>
    <row r="6737" spans="4:4" x14ac:dyDescent="0.2">
      <c r="D6737" s="42" cm="1">
        <f t="array" aca="1" ref="D6737" ca="1">+price2</f>
        <v>0</v>
      </c>
    </row>
    <row r="6738" spans="4:4" x14ac:dyDescent="0.2">
      <c r="D6738" s="42" cm="1">
        <f t="array" aca="1" ref="D6738" ca="1">+price2</f>
        <v>0</v>
      </c>
    </row>
    <row r="6739" spans="4:4" x14ac:dyDescent="0.2">
      <c r="D6739" s="42" cm="1">
        <f t="array" aca="1" ref="D6739" ca="1">+price2</f>
        <v>0</v>
      </c>
    </row>
    <row r="6740" spans="4:4" x14ac:dyDescent="0.2">
      <c r="D6740" s="42" cm="1">
        <f t="array" aca="1" ref="D6740" ca="1">+price2</f>
        <v>0</v>
      </c>
    </row>
    <row r="6741" spans="4:4" x14ac:dyDescent="0.2">
      <c r="D6741" s="42" cm="1">
        <f t="array" aca="1" ref="D6741" ca="1">+price2</f>
        <v>0</v>
      </c>
    </row>
    <row r="6742" spans="4:4" x14ac:dyDescent="0.2">
      <c r="D6742" s="42" cm="1">
        <f t="array" aca="1" ref="D6742" ca="1">+price2</f>
        <v>0</v>
      </c>
    </row>
    <row r="6743" spans="4:4" x14ac:dyDescent="0.2">
      <c r="D6743" s="42" cm="1">
        <f t="array" aca="1" ref="D6743" ca="1">+price2</f>
        <v>0</v>
      </c>
    </row>
    <row r="6744" spans="4:4" x14ac:dyDescent="0.2">
      <c r="D6744" s="42" cm="1">
        <f t="array" aca="1" ref="D6744" ca="1">+price2</f>
        <v>0</v>
      </c>
    </row>
    <row r="6745" spans="4:4" x14ac:dyDescent="0.2">
      <c r="D6745" s="42" cm="1">
        <f t="array" aca="1" ref="D6745" ca="1">+price2</f>
        <v>0</v>
      </c>
    </row>
    <row r="6746" spans="4:4" x14ac:dyDescent="0.2">
      <c r="D6746" s="42" cm="1">
        <f t="array" aca="1" ref="D6746" ca="1">+price2</f>
        <v>0</v>
      </c>
    </row>
    <row r="6747" spans="4:4" x14ac:dyDescent="0.2">
      <c r="D6747" s="42" cm="1">
        <f t="array" aca="1" ref="D6747" ca="1">+price2</f>
        <v>0</v>
      </c>
    </row>
    <row r="6748" spans="4:4" x14ac:dyDescent="0.2">
      <c r="D6748" s="42" cm="1">
        <f t="array" aca="1" ref="D6748" ca="1">+price2</f>
        <v>0</v>
      </c>
    </row>
    <row r="6749" spans="4:4" x14ac:dyDescent="0.2">
      <c r="D6749" s="42" cm="1">
        <f t="array" aca="1" ref="D6749" ca="1">+price2</f>
        <v>0</v>
      </c>
    </row>
    <row r="6750" spans="4:4" x14ac:dyDescent="0.2">
      <c r="D6750" s="42" cm="1">
        <f t="array" aca="1" ref="D6750" ca="1">+price2</f>
        <v>0</v>
      </c>
    </row>
    <row r="6751" spans="4:4" x14ac:dyDescent="0.2">
      <c r="D6751" s="42" cm="1">
        <f t="array" aca="1" ref="D6751" ca="1">+price2</f>
        <v>0</v>
      </c>
    </row>
    <row r="6752" spans="4:4" x14ac:dyDescent="0.2">
      <c r="D6752" s="42" cm="1">
        <f t="array" aca="1" ref="D6752" ca="1">+price2</f>
        <v>0</v>
      </c>
    </row>
    <row r="6753" spans="4:4" x14ac:dyDescent="0.2">
      <c r="D6753" s="42" cm="1">
        <f t="array" aca="1" ref="D6753" ca="1">+price2</f>
        <v>0</v>
      </c>
    </row>
    <row r="6754" spans="4:4" x14ac:dyDescent="0.2">
      <c r="D6754" s="42" cm="1">
        <f t="array" aca="1" ref="D6754" ca="1">+price2</f>
        <v>0</v>
      </c>
    </row>
    <row r="6755" spans="4:4" x14ac:dyDescent="0.2">
      <c r="D6755" s="42" cm="1">
        <f t="array" aca="1" ref="D6755" ca="1">+price2</f>
        <v>0</v>
      </c>
    </row>
    <row r="6756" spans="4:4" x14ac:dyDescent="0.2">
      <c r="D6756" s="42" cm="1">
        <f t="array" aca="1" ref="D6756" ca="1">+price2</f>
        <v>0</v>
      </c>
    </row>
    <row r="6757" spans="4:4" x14ac:dyDescent="0.2">
      <c r="D6757" s="42" cm="1">
        <f t="array" aca="1" ref="D6757" ca="1">+price2</f>
        <v>0</v>
      </c>
    </row>
    <row r="6758" spans="4:4" x14ac:dyDescent="0.2">
      <c r="D6758" s="42" cm="1">
        <f t="array" aca="1" ref="D6758" ca="1">+price2</f>
        <v>0</v>
      </c>
    </row>
    <row r="6759" spans="4:4" x14ac:dyDescent="0.2">
      <c r="D6759" s="42" cm="1">
        <f t="array" aca="1" ref="D6759" ca="1">+price2</f>
        <v>0</v>
      </c>
    </row>
    <row r="6760" spans="4:4" x14ac:dyDescent="0.2">
      <c r="D6760" s="42" cm="1">
        <f t="array" aca="1" ref="D6760" ca="1">+price2</f>
        <v>0</v>
      </c>
    </row>
    <row r="6761" spans="4:4" x14ac:dyDescent="0.2">
      <c r="D6761" s="42" cm="1">
        <f t="array" aca="1" ref="D6761" ca="1">+price2</f>
        <v>0</v>
      </c>
    </row>
    <row r="6762" spans="4:4" x14ac:dyDescent="0.2">
      <c r="D6762" s="42" cm="1">
        <f t="array" aca="1" ref="D6762" ca="1">+price2</f>
        <v>0</v>
      </c>
    </row>
    <row r="6763" spans="4:4" x14ac:dyDescent="0.2">
      <c r="D6763" s="42" cm="1">
        <f t="array" aca="1" ref="D6763" ca="1">+price2</f>
        <v>0</v>
      </c>
    </row>
    <row r="6764" spans="4:4" x14ac:dyDescent="0.2">
      <c r="D6764" s="42" cm="1">
        <f t="array" aca="1" ref="D6764" ca="1">+price2</f>
        <v>0</v>
      </c>
    </row>
    <row r="6765" spans="4:4" x14ac:dyDescent="0.2">
      <c r="D6765" s="42" cm="1">
        <f t="array" aca="1" ref="D6765" ca="1">+price2</f>
        <v>0</v>
      </c>
    </row>
    <row r="6766" spans="4:4" x14ac:dyDescent="0.2">
      <c r="D6766" s="42" cm="1">
        <f t="array" aca="1" ref="D6766" ca="1">+price2</f>
        <v>0</v>
      </c>
    </row>
    <row r="6767" spans="4:4" x14ac:dyDescent="0.2">
      <c r="D6767" s="42" cm="1">
        <f t="array" aca="1" ref="D6767" ca="1">+price2</f>
        <v>0</v>
      </c>
    </row>
    <row r="6768" spans="4:4" x14ac:dyDescent="0.2">
      <c r="D6768" s="42" cm="1">
        <f t="array" aca="1" ref="D6768" ca="1">+price2</f>
        <v>0</v>
      </c>
    </row>
    <row r="6769" spans="4:4" x14ac:dyDescent="0.2">
      <c r="D6769" s="42" cm="1">
        <f t="array" aca="1" ref="D6769" ca="1">+price2</f>
        <v>0</v>
      </c>
    </row>
    <row r="6770" spans="4:4" x14ac:dyDescent="0.2">
      <c r="D6770" s="42" cm="1">
        <f t="array" aca="1" ref="D6770" ca="1">+price2</f>
        <v>0</v>
      </c>
    </row>
    <row r="6771" spans="4:4" x14ac:dyDescent="0.2">
      <c r="D6771" s="42" cm="1">
        <f t="array" aca="1" ref="D6771" ca="1">+price2</f>
        <v>0</v>
      </c>
    </row>
    <row r="6772" spans="4:4" x14ac:dyDescent="0.2">
      <c r="D6772" s="42" cm="1">
        <f t="array" aca="1" ref="D6772" ca="1">+price2</f>
        <v>0</v>
      </c>
    </row>
    <row r="6773" spans="4:4" x14ac:dyDescent="0.2">
      <c r="D6773" s="42" cm="1">
        <f t="array" aca="1" ref="D6773" ca="1">+price2</f>
        <v>0</v>
      </c>
    </row>
    <row r="6774" spans="4:4" x14ac:dyDescent="0.2">
      <c r="D6774" s="42" cm="1">
        <f t="array" aca="1" ref="D6774" ca="1">+price2</f>
        <v>0</v>
      </c>
    </row>
    <row r="6775" spans="4:4" x14ac:dyDescent="0.2">
      <c r="D6775" s="42" cm="1">
        <f t="array" aca="1" ref="D6775" ca="1">+price2</f>
        <v>0</v>
      </c>
    </row>
    <row r="6776" spans="4:4" x14ac:dyDescent="0.2">
      <c r="D6776" s="42" cm="1">
        <f t="array" aca="1" ref="D6776" ca="1">+price2</f>
        <v>0</v>
      </c>
    </row>
    <row r="6777" spans="4:4" x14ac:dyDescent="0.2">
      <c r="D6777" s="42" cm="1">
        <f t="array" aca="1" ref="D6777" ca="1">+price2</f>
        <v>0</v>
      </c>
    </row>
    <row r="6778" spans="4:4" x14ac:dyDescent="0.2">
      <c r="D6778" s="42" cm="1">
        <f t="array" aca="1" ref="D6778" ca="1">+price2</f>
        <v>0</v>
      </c>
    </row>
    <row r="6779" spans="4:4" x14ac:dyDescent="0.2">
      <c r="D6779" s="42" cm="1">
        <f t="array" aca="1" ref="D6779" ca="1">+price2</f>
        <v>0</v>
      </c>
    </row>
    <row r="6780" spans="4:4" x14ac:dyDescent="0.2">
      <c r="D6780" s="42" cm="1">
        <f t="array" aca="1" ref="D6780" ca="1">+price2</f>
        <v>0</v>
      </c>
    </row>
    <row r="6781" spans="4:4" x14ac:dyDescent="0.2">
      <c r="D6781" s="42" cm="1">
        <f t="array" aca="1" ref="D6781" ca="1">+price2</f>
        <v>0</v>
      </c>
    </row>
    <row r="6782" spans="4:4" x14ac:dyDescent="0.2">
      <c r="D6782" s="42" cm="1">
        <f t="array" aca="1" ref="D6782" ca="1">+price2</f>
        <v>0</v>
      </c>
    </row>
    <row r="6783" spans="4:4" x14ac:dyDescent="0.2">
      <c r="D6783" s="42" cm="1">
        <f t="array" aca="1" ref="D6783" ca="1">+price2</f>
        <v>0</v>
      </c>
    </row>
    <row r="6784" spans="4:4" x14ac:dyDescent="0.2">
      <c r="D6784" s="42" cm="1">
        <f t="array" aca="1" ref="D6784" ca="1">+price2</f>
        <v>0</v>
      </c>
    </row>
    <row r="6785" spans="4:4" x14ac:dyDescent="0.2">
      <c r="D6785" s="42" cm="1">
        <f t="array" aca="1" ref="D6785" ca="1">+price2</f>
        <v>0</v>
      </c>
    </row>
    <row r="6786" spans="4:4" x14ac:dyDescent="0.2">
      <c r="D6786" s="42" cm="1">
        <f t="array" aca="1" ref="D6786" ca="1">+price2</f>
        <v>0</v>
      </c>
    </row>
    <row r="6787" spans="4:4" x14ac:dyDescent="0.2">
      <c r="D6787" s="42" cm="1">
        <f t="array" aca="1" ref="D6787" ca="1">+price2</f>
        <v>0</v>
      </c>
    </row>
    <row r="6788" spans="4:4" x14ac:dyDescent="0.2">
      <c r="D6788" s="42" cm="1">
        <f t="array" aca="1" ref="D6788" ca="1">+price2</f>
        <v>0</v>
      </c>
    </row>
    <row r="6789" spans="4:4" x14ac:dyDescent="0.2">
      <c r="D6789" s="42" cm="1">
        <f t="array" aca="1" ref="D6789" ca="1">+price2</f>
        <v>0</v>
      </c>
    </row>
    <row r="6790" spans="4:4" x14ac:dyDescent="0.2">
      <c r="D6790" s="42" cm="1">
        <f t="array" aca="1" ref="D6790" ca="1">+price2</f>
        <v>0</v>
      </c>
    </row>
    <row r="6791" spans="4:4" x14ac:dyDescent="0.2">
      <c r="D6791" s="42" cm="1">
        <f t="array" aca="1" ref="D6791" ca="1">+price2</f>
        <v>0</v>
      </c>
    </row>
    <row r="6792" spans="4:4" x14ac:dyDescent="0.2">
      <c r="D6792" s="42" cm="1">
        <f t="array" aca="1" ref="D6792" ca="1">+price2</f>
        <v>0</v>
      </c>
    </row>
    <row r="6793" spans="4:4" x14ac:dyDescent="0.2">
      <c r="D6793" s="42" cm="1">
        <f t="array" aca="1" ref="D6793" ca="1">+price2</f>
        <v>0</v>
      </c>
    </row>
    <row r="6794" spans="4:4" x14ac:dyDescent="0.2">
      <c r="D6794" s="42" cm="1">
        <f t="array" aca="1" ref="D6794" ca="1">+price2</f>
        <v>0</v>
      </c>
    </row>
    <row r="6795" spans="4:4" x14ac:dyDescent="0.2">
      <c r="D6795" s="42" cm="1">
        <f t="array" aca="1" ref="D6795" ca="1">+price2</f>
        <v>0</v>
      </c>
    </row>
    <row r="6796" spans="4:4" x14ac:dyDescent="0.2">
      <c r="D6796" s="42" cm="1">
        <f t="array" aca="1" ref="D6796" ca="1">+price2</f>
        <v>0</v>
      </c>
    </row>
    <row r="6797" spans="4:4" x14ac:dyDescent="0.2">
      <c r="D6797" s="42" cm="1">
        <f t="array" aca="1" ref="D6797" ca="1">+price2</f>
        <v>0</v>
      </c>
    </row>
    <row r="6798" spans="4:4" x14ac:dyDescent="0.2">
      <c r="D6798" s="42" cm="1">
        <f t="array" aca="1" ref="D6798" ca="1">+price2</f>
        <v>0</v>
      </c>
    </row>
    <row r="6799" spans="4:4" x14ac:dyDescent="0.2">
      <c r="D6799" s="42" cm="1">
        <f t="array" aca="1" ref="D6799" ca="1">+price2</f>
        <v>0</v>
      </c>
    </row>
    <row r="6800" spans="4:4" x14ac:dyDescent="0.2">
      <c r="D6800" s="42" cm="1">
        <f t="array" aca="1" ref="D6800" ca="1">+price2</f>
        <v>0</v>
      </c>
    </row>
    <row r="6801" spans="4:4" x14ac:dyDescent="0.2">
      <c r="D6801" s="42" cm="1">
        <f t="array" aca="1" ref="D6801" ca="1">+price2</f>
        <v>0</v>
      </c>
    </row>
    <row r="6802" spans="4:4" x14ac:dyDescent="0.2">
      <c r="D6802" s="42" cm="1">
        <f t="array" aca="1" ref="D6802" ca="1">+price2</f>
        <v>0</v>
      </c>
    </row>
    <row r="6803" spans="4:4" x14ac:dyDescent="0.2">
      <c r="D6803" s="42" cm="1">
        <f t="array" aca="1" ref="D6803" ca="1">+price2</f>
        <v>0</v>
      </c>
    </row>
    <row r="6804" spans="4:4" x14ac:dyDescent="0.2">
      <c r="D6804" s="42" cm="1">
        <f t="array" aca="1" ref="D6804" ca="1">+price2</f>
        <v>0</v>
      </c>
    </row>
    <row r="6805" spans="4:4" x14ac:dyDescent="0.2">
      <c r="D6805" s="42" cm="1">
        <f t="array" aca="1" ref="D6805" ca="1">+price2</f>
        <v>0</v>
      </c>
    </row>
    <row r="6806" spans="4:4" x14ac:dyDescent="0.2">
      <c r="D6806" s="42" cm="1">
        <f t="array" aca="1" ref="D6806" ca="1">+price2</f>
        <v>0</v>
      </c>
    </row>
    <row r="6807" spans="4:4" x14ac:dyDescent="0.2">
      <c r="D6807" s="42" cm="1">
        <f t="array" aca="1" ref="D6807" ca="1">+price2</f>
        <v>0</v>
      </c>
    </row>
    <row r="6808" spans="4:4" x14ac:dyDescent="0.2">
      <c r="D6808" s="42" cm="1">
        <f t="array" aca="1" ref="D6808" ca="1">+price2</f>
        <v>0</v>
      </c>
    </row>
    <row r="6809" spans="4:4" x14ac:dyDescent="0.2">
      <c r="D6809" s="42" cm="1">
        <f t="array" aca="1" ref="D6809" ca="1">+price2</f>
        <v>0</v>
      </c>
    </row>
    <row r="6810" spans="4:4" x14ac:dyDescent="0.2">
      <c r="D6810" s="42" cm="1">
        <f t="array" aca="1" ref="D6810" ca="1">+price2</f>
        <v>0</v>
      </c>
    </row>
    <row r="6811" spans="4:4" x14ac:dyDescent="0.2">
      <c r="D6811" s="42" cm="1">
        <f t="array" aca="1" ref="D6811" ca="1">+price2</f>
        <v>0</v>
      </c>
    </row>
    <row r="6812" spans="4:4" x14ac:dyDescent="0.2">
      <c r="D6812" s="42" cm="1">
        <f t="array" aca="1" ref="D6812" ca="1">+price2</f>
        <v>0</v>
      </c>
    </row>
    <row r="6813" spans="4:4" x14ac:dyDescent="0.2">
      <c r="D6813" s="42" cm="1">
        <f t="array" aca="1" ref="D6813" ca="1">+price2</f>
        <v>0</v>
      </c>
    </row>
    <row r="6814" spans="4:4" x14ac:dyDescent="0.2">
      <c r="D6814" s="42" cm="1">
        <f t="array" aca="1" ref="D6814" ca="1">+price2</f>
        <v>0</v>
      </c>
    </row>
    <row r="6815" spans="4:4" x14ac:dyDescent="0.2">
      <c r="D6815" s="42" cm="1">
        <f t="array" aca="1" ref="D6815" ca="1">+price2</f>
        <v>0</v>
      </c>
    </row>
    <row r="6816" spans="4:4" x14ac:dyDescent="0.2">
      <c r="D6816" s="42" cm="1">
        <f t="array" aca="1" ref="D6816" ca="1">+price2</f>
        <v>0</v>
      </c>
    </row>
    <row r="6817" spans="4:4" x14ac:dyDescent="0.2">
      <c r="D6817" s="42" cm="1">
        <f t="array" aca="1" ref="D6817" ca="1">+price2</f>
        <v>0</v>
      </c>
    </row>
    <row r="6818" spans="4:4" x14ac:dyDescent="0.2">
      <c r="D6818" s="42" cm="1">
        <f t="array" aca="1" ref="D6818" ca="1">+price2</f>
        <v>0</v>
      </c>
    </row>
    <row r="6819" spans="4:4" x14ac:dyDescent="0.2">
      <c r="D6819" s="42" cm="1">
        <f t="array" aca="1" ref="D6819" ca="1">+price2</f>
        <v>0</v>
      </c>
    </row>
    <row r="6820" spans="4:4" x14ac:dyDescent="0.2">
      <c r="D6820" s="42" cm="1">
        <f t="array" aca="1" ref="D6820" ca="1">+price2</f>
        <v>0</v>
      </c>
    </row>
    <row r="6821" spans="4:4" x14ac:dyDescent="0.2">
      <c r="D6821" s="42" cm="1">
        <f t="array" aca="1" ref="D6821" ca="1">+price2</f>
        <v>0</v>
      </c>
    </row>
    <row r="6822" spans="4:4" x14ac:dyDescent="0.2">
      <c r="D6822" s="42" cm="1">
        <f t="array" aca="1" ref="D6822" ca="1">+price2</f>
        <v>0</v>
      </c>
    </row>
    <row r="6823" spans="4:4" x14ac:dyDescent="0.2">
      <c r="D6823" s="42" cm="1">
        <f t="array" aca="1" ref="D6823" ca="1">+price2</f>
        <v>0</v>
      </c>
    </row>
    <row r="6824" spans="4:4" x14ac:dyDescent="0.2">
      <c r="D6824" s="42" cm="1">
        <f t="array" aca="1" ref="D6824" ca="1">+price2</f>
        <v>0</v>
      </c>
    </row>
    <row r="6825" spans="4:4" x14ac:dyDescent="0.2">
      <c r="D6825" s="42" cm="1">
        <f t="array" aca="1" ref="D6825" ca="1">+price2</f>
        <v>0</v>
      </c>
    </row>
    <row r="6826" spans="4:4" x14ac:dyDescent="0.2">
      <c r="D6826" s="42" cm="1">
        <f t="array" aca="1" ref="D6826" ca="1">+price2</f>
        <v>0</v>
      </c>
    </row>
    <row r="6827" spans="4:4" x14ac:dyDescent="0.2">
      <c r="D6827" s="42" cm="1">
        <f t="array" aca="1" ref="D6827" ca="1">+price2</f>
        <v>0</v>
      </c>
    </row>
    <row r="6828" spans="4:4" x14ac:dyDescent="0.2">
      <c r="D6828" s="42" cm="1">
        <f t="array" aca="1" ref="D6828" ca="1">+price2</f>
        <v>0</v>
      </c>
    </row>
    <row r="6829" spans="4:4" x14ac:dyDescent="0.2">
      <c r="D6829" s="42" cm="1">
        <f t="array" aca="1" ref="D6829" ca="1">+price2</f>
        <v>0</v>
      </c>
    </row>
    <row r="6830" spans="4:4" x14ac:dyDescent="0.2">
      <c r="D6830" s="42" cm="1">
        <f t="array" aca="1" ref="D6830" ca="1">+price2</f>
        <v>0</v>
      </c>
    </row>
    <row r="6831" spans="4:4" x14ac:dyDescent="0.2">
      <c r="D6831" s="42" cm="1">
        <f t="array" aca="1" ref="D6831" ca="1">+price2</f>
        <v>0</v>
      </c>
    </row>
    <row r="6832" spans="4:4" x14ac:dyDescent="0.2">
      <c r="D6832" s="42" cm="1">
        <f t="array" aca="1" ref="D6832" ca="1">+price2</f>
        <v>0</v>
      </c>
    </row>
    <row r="6833" spans="4:4" x14ac:dyDescent="0.2">
      <c r="D6833" s="42" cm="1">
        <f t="array" aca="1" ref="D6833" ca="1">+price2</f>
        <v>0</v>
      </c>
    </row>
    <row r="6834" spans="4:4" x14ac:dyDescent="0.2">
      <c r="D6834" s="42" cm="1">
        <f t="array" aca="1" ref="D6834" ca="1">+price2</f>
        <v>0</v>
      </c>
    </row>
    <row r="6835" spans="4:4" x14ac:dyDescent="0.2">
      <c r="D6835" s="42" cm="1">
        <f t="array" aca="1" ref="D6835" ca="1">+price2</f>
        <v>0</v>
      </c>
    </row>
    <row r="6836" spans="4:4" x14ac:dyDescent="0.2">
      <c r="D6836" s="42" cm="1">
        <f t="array" aca="1" ref="D6836" ca="1">+price2</f>
        <v>0</v>
      </c>
    </row>
    <row r="6837" spans="4:4" x14ac:dyDescent="0.2">
      <c r="D6837" s="42" cm="1">
        <f t="array" aca="1" ref="D6837" ca="1">+price2</f>
        <v>0</v>
      </c>
    </row>
    <row r="6838" spans="4:4" x14ac:dyDescent="0.2">
      <c r="D6838" s="42" cm="1">
        <f t="array" aca="1" ref="D6838" ca="1">+price2</f>
        <v>0</v>
      </c>
    </row>
    <row r="6839" spans="4:4" x14ac:dyDescent="0.2">
      <c r="D6839" s="42" cm="1">
        <f t="array" aca="1" ref="D6839" ca="1">+price2</f>
        <v>0</v>
      </c>
    </row>
    <row r="6840" spans="4:4" x14ac:dyDescent="0.2">
      <c r="D6840" s="42" cm="1">
        <f t="array" aca="1" ref="D6840" ca="1">+price2</f>
        <v>0</v>
      </c>
    </row>
    <row r="6841" spans="4:4" x14ac:dyDescent="0.2">
      <c r="D6841" s="42" cm="1">
        <f t="array" aca="1" ref="D6841" ca="1">+price2</f>
        <v>0</v>
      </c>
    </row>
    <row r="6842" spans="4:4" x14ac:dyDescent="0.2">
      <c r="D6842" s="42" cm="1">
        <f t="array" aca="1" ref="D6842" ca="1">+price2</f>
        <v>0</v>
      </c>
    </row>
    <row r="6843" spans="4:4" x14ac:dyDescent="0.2">
      <c r="D6843" s="42" cm="1">
        <f t="array" aca="1" ref="D6843" ca="1">+price2</f>
        <v>0</v>
      </c>
    </row>
    <row r="6844" spans="4:4" x14ac:dyDescent="0.2">
      <c r="D6844" s="42" cm="1">
        <f t="array" aca="1" ref="D6844" ca="1">+price2</f>
        <v>0</v>
      </c>
    </row>
    <row r="6845" spans="4:4" x14ac:dyDescent="0.2">
      <c r="D6845" s="42" cm="1">
        <f t="array" aca="1" ref="D6845" ca="1">+price2</f>
        <v>0</v>
      </c>
    </row>
    <row r="6846" spans="4:4" x14ac:dyDescent="0.2">
      <c r="D6846" s="42" cm="1">
        <f t="array" aca="1" ref="D6846" ca="1">+price2</f>
        <v>0</v>
      </c>
    </row>
    <row r="6847" spans="4:4" x14ac:dyDescent="0.2">
      <c r="D6847" s="42" cm="1">
        <f t="array" aca="1" ref="D6847" ca="1">+price2</f>
        <v>0</v>
      </c>
    </row>
    <row r="6848" spans="4:4" x14ac:dyDescent="0.2">
      <c r="D6848" s="42" cm="1">
        <f t="array" aca="1" ref="D6848" ca="1">+price2</f>
        <v>0</v>
      </c>
    </row>
    <row r="6849" spans="4:4" x14ac:dyDescent="0.2">
      <c r="D6849" s="42" cm="1">
        <f t="array" aca="1" ref="D6849" ca="1">+price2</f>
        <v>0</v>
      </c>
    </row>
    <row r="6850" spans="4:4" x14ac:dyDescent="0.2">
      <c r="D6850" s="42" cm="1">
        <f t="array" aca="1" ref="D6850" ca="1">+price2</f>
        <v>0</v>
      </c>
    </row>
    <row r="6851" spans="4:4" x14ac:dyDescent="0.2">
      <c r="D6851" s="42" cm="1">
        <f t="array" aca="1" ref="D6851" ca="1">+price2</f>
        <v>0</v>
      </c>
    </row>
    <row r="6852" spans="4:4" x14ac:dyDescent="0.2">
      <c r="D6852" s="42" cm="1">
        <f t="array" aca="1" ref="D6852" ca="1">+price2</f>
        <v>0</v>
      </c>
    </row>
    <row r="6853" spans="4:4" x14ac:dyDescent="0.2">
      <c r="D6853" s="42" cm="1">
        <f t="array" aca="1" ref="D6853" ca="1">+price2</f>
        <v>0</v>
      </c>
    </row>
    <row r="6854" spans="4:4" x14ac:dyDescent="0.2">
      <c r="D6854" s="42" cm="1">
        <f t="array" aca="1" ref="D6854" ca="1">+price2</f>
        <v>0</v>
      </c>
    </row>
    <row r="6855" spans="4:4" x14ac:dyDescent="0.2">
      <c r="D6855" s="42" cm="1">
        <f t="array" aca="1" ref="D6855" ca="1">+price2</f>
        <v>0</v>
      </c>
    </row>
    <row r="6856" spans="4:4" x14ac:dyDescent="0.2">
      <c r="D6856" s="42" cm="1">
        <f t="array" aca="1" ref="D6856" ca="1">+price2</f>
        <v>0</v>
      </c>
    </row>
    <row r="6857" spans="4:4" x14ac:dyDescent="0.2">
      <c r="D6857" s="42" cm="1">
        <f t="array" aca="1" ref="D6857" ca="1">+price2</f>
        <v>0</v>
      </c>
    </row>
    <row r="6858" spans="4:4" x14ac:dyDescent="0.2">
      <c r="D6858" s="42" cm="1">
        <f t="array" aca="1" ref="D6858" ca="1">+price2</f>
        <v>0</v>
      </c>
    </row>
    <row r="6859" spans="4:4" x14ac:dyDescent="0.2">
      <c r="D6859" s="42" cm="1">
        <f t="array" aca="1" ref="D6859" ca="1">+price2</f>
        <v>0</v>
      </c>
    </row>
    <row r="6860" spans="4:4" x14ac:dyDescent="0.2">
      <c r="D6860" s="42" cm="1">
        <f t="array" aca="1" ref="D6860" ca="1">+price2</f>
        <v>0</v>
      </c>
    </row>
    <row r="6861" spans="4:4" x14ac:dyDescent="0.2">
      <c r="D6861" s="42" cm="1">
        <f t="array" aca="1" ref="D6861" ca="1">+price2</f>
        <v>0</v>
      </c>
    </row>
    <row r="6862" spans="4:4" x14ac:dyDescent="0.2">
      <c r="D6862" s="42" cm="1">
        <f t="array" aca="1" ref="D6862" ca="1">+price2</f>
        <v>0</v>
      </c>
    </row>
    <row r="6863" spans="4:4" x14ac:dyDescent="0.2">
      <c r="D6863" s="42" cm="1">
        <f t="array" aca="1" ref="D6863" ca="1">+price2</f>
        <v>0</v>
      </c>
    </row>
    <row r="6864" spans="4:4" x14ac:dyDescent="0.2">
      <c r="D6864" s="42" cm="1">
        <f t="array" aca="1" ref="D6864" ca="1">+price2</f>
        <v>0</v>
      </c>
    </row>
    <row r="6865" spans="4:4" x14ac:dyDescent="0.2">
      <c r="D6865" s="42" cm="1">
        <f t="array" aca="1" ref="D6865" ca="1">+price2</f>
        <v>0</v>
      </c>
    </row>
    <row r="6866" spans="4:4" x14ac:dyDescent="0.2">
      <c r="D6866" s="42" cm="1">
        <f t="array" aca="1" ref="D6866" ca="1">+price2</f>
        <v>0</v>
      </c>
    </row>
    <row r="6867" spans="4:4" x14ac:dyDescent="0.2">
      <c r="D6867" s="42" cm="1">
        <f t="array" aca="1" ref="D6867" ca="1">+price2</f>
        <v>0</v>
      </c>
    </row>
    <row r="6868" spans="4:4" x14ac:dyDescent="0.2">
      <c r="D6868" s="42" cm="1">
        <f t="array" aca="1" ref="D6868" ca="1">+price2</f>
        <v>0</v>
      </c>
    </row>
    <row r="6869" spans="4:4" x14ac:dyDescent="0.2">
      <c r="D6869" s="42" cm="1">
        <f t="array" aca="1" ref="D6869" ca="1">+price2</f>
        <v>0</v>
      </c>
    </row>
    <row r="6870" spans="4:4" x14ac:dyDescent="0.2">
      <c r="D6870" s="42" cm="1">
        <f t="array" aca="1" ref="D6870" ca="1">+price2</f>
        <v>0</v>
      </c>
    </row>
    <row r="6871" spans="4:4" x14ac:dyDescent="0.2">
      <c r="D6871" s="42" cm="1">
        <f t="array" aca="1" ref="D6871" ca="1">+price2</f>
        <v>0</v>
      </c>
    </row>
    <row r="6872" spans="4:4" x14ac:dyDescent="0.2">
      <c r="D6872" s="42" cm="1">
        <f t="array" aca="1" ref="D6872" ca="1">+price2</f>
        <v>0</v>
      </c>
    </row>
    <row r="6873" spans="4:4" x14ac:dyDescent="0.2">
      <c r="D6873" s="42" cm="1">
        <f t="array" aca="1" ref="D6873" ca="1">+price2</f>
        <v>0</v>
      </c>
    </row>
    <row r="6874" spans="4:4" x14ac:dyDescent="0.2">
      <c r="D6874" s="42" cm="1">
        <f t="array" aca="1" ref="D6874" ca="1">+price2</f>
        <v>0</v>
      </c>
    </row>
    <row r="6875" spans="4:4" x14ac:dyDescent="0.2">
      <c r="D6875" s="42" cm="1">
        <f t="array" aca="1" ref="D6875" ca="1">+price2</f>
        <v>0</v>
      </c>
    </row>
    <row r="6876" spans="4:4" x14ac:dyDescent="0.2">
      <c r="D6876" s="42" cm="1">
        <f t="array" aca="1" ref="D6876" ca="1">+price2</f>
        <v>0</v>
      </c>
    </row>
    <row r="6877" spans="4:4" x14ac:dyDescent="0.2">
      <c r="D6877" s="42" cm="1">
        <f t="array" aca="1" ref="D6877" ca="1">+price2</f>
        <v>0</v>
      </c>
    </row>
    <row r="6878" spans="4:4" x14ac:dyDescent="0.2">
      <c r="D6878" s="42" cm="1">
        <f t="array" aca="1" ref="D6878" ca="1">+price2</f>
        <v>0</v>
      </c>
    </row>
    <row r="6879" spans="4:4" x14ac:dyDescent="0.2">
      <c r="D6879" s="42" cm="1">
        <f t="array" aca="1" ref="D6879" ca="1">+price2</f>
        <v>0</v>
      </c>
    </row>
    <row r="6880" spans="4:4" x14ac:dyDescent="0.2">
      <c r="D6880" s="42" cm="1">
        <f t="array" aca="1" ref="D6880" ca="1">+price2</f>
        <v>0</v>
      </c>
    </row>
    <row r="6881" spans="4:4" x14ac:dyDescent="0.2">
      <c r="D6881" s="42" cm="1">
        <f t="array" aca="1" ref="D6881" ca="1">+price2</f>
        <v>0</v>
      </c>
    </row>
    <row r="6882" spans="4:4" x14ac:dyDescent="0.2">
      <c r="D6882" s="42" cm="1">
        <f t="array" aca="1" ref="D6882" ca="1">+price2</f>
        <v>0</v>
      </c>
    </row>
    <row r="6883" spans="4:4" x14ac:dyDescent="0.2">
      <c r="D6883" s="42" cm="1">
        <f t="array" aca="1" ref="D6883" ca="1">+price2</f>
        <v>0</v>
      </c>
    </row>
    <row r="6884" spans="4:4" x14ac:dyDescent="0.2">
      <c r="D6884" s="42" cm="1">
        <f t="array" aca="1" ref="D6884" ca="1">+price2</f>
        <v>0</v>
      </c>
    </row>
    <row r="6885" spans="4:4" x14ac:dyDescent="0.2">
      <c r="D6885" s="42" cm="1">
        <f t="array" aca="1" ref="D6885" ca="1">+price2</f>
        <v>0</v>
      </c>
    </row>
    <row r="6886" spans="4:4" x14ac:dyDescent="0.2">
      <c r="D6886" s="42" cm="1">
        <f t="array" aca="1" ref="D6886" ca="1">+price2</f>
        <v>0</v>
      </c>
    </row>
    <row r="6887" spans="4:4" x14ac:dyDescent="0.2">
      <c r="D6887" s="42" cm="1">
        <f t="array" aca="1" ref="D6887" ca="1">+price2</f>
        <v>0</v>
      </c>
    </row>
    <row r="6888" spans="4:4" x14ac:dyDescent="0.2">
      <c r="D6888" s="42" cm="1">
        <f t="array" aca="1" ref="D6888" ca="1">+price2</f>
        <v>0</v>
      </c>
    </row>
    <row r="6889" spans="4:4" x14ac:dyDescent="0.2">
      <c r="D6889" s="42" cm="1">
        <f t="array" aca="1" ref="D6889" ca="1">+price2</f>
        <v>0</v>
      </c>
    </row>
    <row r="6890" spans="4:4" x14ac:dyDescent="0.2">
      <c r="D6890" s="42" cm="1">
        <f t="array" aca="1" ref="D6890" ca="1">+price2</f>
        <v>0</v>
      </c>
    </row>
    <row r="6891" spans="4:4" x14ac:dyDescent="0.2">
      <c r="D6891" s="42" cm="1">
        <f t="array" aca="1" ref="D6891" ca="1">+price2</f>
        <v>0</v>
      </c>
    </row>
    <row r="6892" spans="4:4" x14ac:dyDescent="0.2">
      <c r="D6892" s="42" cm="1">
        <f t="array" aca="1" ref="D6892" ca="1">+price2</f>
        <v>0</v>
      </c>
    </row>
    <row r="6893" spans="4:4" x14ac:dyDescent="0.2">
      <c r="D6893" s="42" cm="1">
        <f t="array" aca="1" ref="D6893" ca="1">+price2</f>
        <v>0</v>
      </c>
    </row>
    <row r="6894" spans="4:4" x14ac:dyDescent="0.2">
      <c r="D6894" s="42" cm="1">
        <f t="array" aca="1" ref="D6894" ca="1">+price2</f>
        <v>0</v>
      </c>
    </row>
    <row r="6895" spans="4:4" x14ac:dyDescent="0.2">
      <c r="D6895" s="42" cm="1">
        <f t="array" aca="1" ref="D6895" ca="1">+price2</f>
        <v>0</v>
      </c>
    </row>
    <row r="6896" spans="4:4" x14ac:dyDescent="0.2">
      <c r="D6896" s="42" cm="1">
        <f t="array" aca="1" ref="D6896" ca="1">+price2</f>
        <v>0</v>
      </c>
    </row>
    <row r="6897" spans="4:4" x14ac:dyDescent="0.2">
      <c r="D6897" s="42" cm="1">
        <f t="array" aca="1" ref="D6897" ca="1">+price2</f>
        <v>0</v>
      </c>
    </row>
    <row r="6898" spans="4:4" x14ac:dyDescent="0.2">
      <c r="D6898" s="42" cm="1">
        <f t="array" aca="1" ref="D6898" ca="1">+price2</f>
        <v>0</v>
      </c>
    </row>
    <row r="6899" spans="4:4" x14ac:dyDescent="0.2">
      <c r="D6899" s="42" cm="1">
        <f t="array" aca="1" ref="D6899" ca="1">+price2</f>
        <v>0</v>
      </c>
    </row>
    <row r="6900" spans="4:4" x14ac:dyDescent="0.2">
      <c r="D6900" s="42" cm="1">
        <f t="array" aca="1" ref="D6900" ca="1">+price2</f>
        <v>0</v>
      </c>
    </row>
    <row r="6901" spans="4:4" x14ac:dyDescent="0.2">
      <c r="D6901" s="42" cm="1">
        <f t="array" aca="1" ref="D6901" ca="1">+price2</f>
        <v>0</v>
      </c>
    </row>
    <row r="6902" spans="4:4" x14ac:dyDescent="0.2">
      <c r="D6902" s="42" cm="1">
        <f t="array" aca="1" ref="D6902" ca="1">+price2</f>
        <v>0</v>
      </c>
    </row>
    <row r="6903" spans="4:4" x14ac:dyDescent="0.2">
      <c r="D6903" s="42" cm="1">
        <f t="array" aca="1" ref="D6903" ca="1">+price2</f>
        <v>0</v>
      </c>
    </row>
    <row r="6904" spans="4:4" x14ac:dyDescent="0.2">
      <c r="D6904" s="42" cm="1">
        <f t="array" aca="1" ref="D6904" ca="1">+price2</f>
        <v>0</v>
      </c>
    </row>
    <row r="6905" spans="4:4" x14ac:dyDescent="0.2">
      <c r="D6905" s="42" cm="1">
        <f t="array" aca="1" ref="D6905" ca="1">+price2</f>
        <v>0</v>
      </c>
    </row>
    <row r="6906" spans="4:4" x14ac:dyDescent="0.2">
      <c r="D6906" s="42" cm="1">
        <f t="array" aca="1" ref="D6906" ca="1">+price2</f>
        <v>0</v>
      </c>
    </row>
    <row r="6907" spans="4:4" x14ac:dyDescent="0.2">
      <c r="D6907" s="42" cm="1">
        <f t="array" aca="1" ref="D6907" ca="1">+price2</f>
        <v>0</v>
      </c>
    </row>
    <row r="6908" spans="4:4" x14ac:dyDescent="0.2">
      <c r="D6908" s="42" cm="1">
        <f t="array" aca="1" ref="D6908" ca="1">+price2</f>
        <v>0</v>
      </c>
    </row>
    <row r="6909" spans="4:4" x14ac:dyDescent="0.2">
      <c r="D6909" s="42" cm="1">
        <f t="array" aca="1" ref="D6909" ca="1">+price2</f>
        <v>0</v>
      </c>
    </row>
    <row r="6910" spans="4:4" x14ac:dyDescent="0.2">
      <c r="D6910" s="42" cm="1">
        <f t="array" aca="1" ref="D6910" ca="1">+price2</f>
        <v>0</v>
      </c>
    </row>
    <row r="6911" spans="4:4" x14ac:dyDescent="0.2">
      <c r="D6911" s="42" cm="1">
        <f t="array" aca="1" ref="D6911" ca="1">+price2</f>
        <v>0</v>
      </c>
    </row>
    <row r="6912" spans="4:4" x14ac:dyDescent="0.2">
      <c r="D6912" s="42" cm="1">
        <f t="array" aca="1" ref="D6912" ca="1">+price2</f>
        <v>0</v>
      </c>
    </row>
    <row r="6913" spans="4:4" x14ac:dyDescent="0.2">
      <c r="D6913" s="42" cm="1">
        <f t="array" aca="1" ref="D6913" ca="1">+price2</f>
        <v>0</v>
      </c>
    </row>
    <row r="6914" spans="4:4" x14ac:dyDescent="0.2">
      <c r="D6914" s="42" cm="1">
        <f t="array" aca="1" ref="D6914" ca="1">+price2</f>
        <v>0</v>
      </c>
    </row>
    <row r="6915" spans="4:4" x14ac:dyDescent="0.2">
      <c r="D6915" s="42" cm="1">
        <f t="array" aca="1" ref="D6915" ca="1">+price2</f>
        <v>0</v>
      </c>
    </row>
    <row r="6916" spans="4:4" x14ac:dyDescent="0.2">
      <c r="D6916" s="42" cm="1">
        <f t="array" aca="1" ref="D6916" ca="1">+price2</f>
        <v>0</v>
      </c>
    </row>
    <row r="6917" spans="4:4" x14ac:dyDescent="0.2">
      <c r="D6917" s="42" cm="1">
        <f t="array" aca="1" ref="D6917" ca="1">+price2</f>
        <v>0</v>
      </c>
    </row>
    <row r="6918" spans="4:4" x14ac:dyDescent="0.2">
      <c r="D6918" s="42" cm="1">
        <f t="array" aca="1" ref="D6918" ca="1">+price2</f>
        <v>0</v>
      </c>
    </row>
    <row r="6919" spans="4:4" x14ac:dyDescent="0.2">
      <c r="D6919" s="42" cm="1">
        <f t="array" aca="1" ref="D6919" ca="1">+price2</f>
        <v>0</v>
      </c>
    </row>
    <row r="6920" spans="4:4" x14ac:dyDescent="0.2">
      <c r="D6920" s="42" cm="1">
        <f t="array" aca="1" ref="D6920" ca="1">+price2</f>
        <v>0</v>
      </c>
    </row>
    <row r="6921" spans="4:4" x14ac:dyDescent="0.2">
      <c r="D6921" s="42" cm="1">
        <f t="array" aca="1" ref="D6921" ca="1">+price2</f>
        <v>0</v>
      </c>
    </row>
    <row r="6922" spans="4:4" x14ac:dyDescent="0.2">
      <c r="D6922" s="42" cm="1">
        <f t="array" aca="1" ref="D6922" ca="1">+price2</f>
        <v>0</v>
      </c>
    </row>
    <row r="6923" spans="4:4" x14ac:dyDescent="0.2">
      <c r="D6923" s="42" cm="1">
        <f t="array" aca="1" ref="D6923" ca="1">+price2</f>
        <v>0</v>
      </c>
    </row>
    <row r="6924" spans="4:4" x14ac:dyDescent="0.2">
      <c r="D6924" s="42" cm="1">
        <f t="array" aca="1" ref="D6924" ca="1">+price2</f>
        <v>0</v>
      </c>
    </row>
    <row r="6925" spans="4:4" x14ac:dyDescent="0.2">
      <c r="D6925" s="42" cm="1">
        <f t="array" aca="1" ref="D6925" ca="1">+price2</f>
        <v>0</v>
      </c>
    </row>
    <row r="6926" spans="4:4" x14ac:dyDescent="0.2">
      <c r="D6926" s="42" cm="1">
        <f t="array" aca="1" ref="D6926" ca="1">+price2</f>
        <v>0</v>
      </c>
    </row>
    <row r="6927" spans="4:4" x14ac:dyDescent="0.2">
      <c r="D6927" s="42" cm="1">
        <f t="array" aca="1" ref="D6927" ca="1">+price2</f>
        <v>0</v>
      </c>
    </row>
    <row r="6928" spans="4:4" x14ac:dyDescent="0.2">
      <c r="D6928" s="42" cm="1">
        <f t="array" aca="1" ref="D6928" ca="1">+price2</f>
        <v>0</v>
      </c>
    </row>
    <row r="6929" spans="4:4" x14ac:dyDescent="0.2">
      <c r="D6929" s="42" cm="1">
        <f t="array" aca="1" ref="D6929" ca="1">+price2</f>
        <v>0</v>
      </c>
    </row>
    <row r="6930" spans="4:4" x14ac:dyDescent="0.2">
      <c r="D6930" s="42" cm="1">
        <f t="array" aca="1" ref="D6930" ca="1">+price2</f>
        <v>0</v>
      </c>
    </row>
    <row r="6931" spans="4:4" x14ac:dyDescent="0.2">
      <c r="D6931" s="42" cm="1">
        <f t="array" aca="1" ref="D6931" ca="1">+price2</f>
        <v>0</v>
      </c>
    </row>
    <row r="6932" spans="4:4" x14ac:dyDescent="0.2">
      <c r="D6932" s="42" cm="1">
        <f t="array" aca="1" ref="D6932" ca="1">+price2</f>
        <v>0</v>
      </c>
    </row>
    <row r="6933" spans="4:4" x14ac:dyDescent="0.2">
      <c r="D6933" s="42" cm="1">
        <f t="array" aca="1" ref="D6933" ca="1">+price2</f>
        <v>0</v>
      </c>
    </row>
    <row r="6934" spans="4:4" x14ac:dyDescent="0.2">
      <c r="D6934" s="42" cm="1">
        <f t="array" aca="1" ref="D6934" ca="1">+price2</f>
        <v>0</v>
      </c>
    </row>
    <row r="6935" spans="4:4" x14ac:dyDescent="0.2">
      <c r="D6935" s="42" cm="1">
        <f t="array" aca="1" ref="D6935" ca="1">+price2</f>
        <v>0</v>
      </c>
    </row>
    <row r="6936" spans="4:4" x14ac:dyDescent="0.2">
      <c r="D6936" s="42" cm="1">
        <f t="array" aca="1" ref="D6936" ca="1">+price2</f>
        <v>0</v>
      </c>
    </row>
    <row r="6937" spans="4:4" x14ac:dyDescent="0.2">
      <c r="D6937" s="42" cm="1">
        <f t="array" aca="1" ref="D6937" ca="1">+price2</f>
        <v>0</v>
      </c>
    </row>
    <row r="6938" spans="4:4" x14ac:dyDescent="0.2">
      <c r="D6938" s="42" cm="1">
        <f t="array" aca="1" ref="D6938" ca="1">+price2</f>
        <v>0</v>
      </c>
    </row>
    <row r="6939" spans="4:4" x14ac:dyDescent="0.2">
      <c r="D6939" s="42" cm="1">
        <f t="array" aca="1" ref="D6939" ca="1">+price2</f>
        <v>0</v>
      </c>
    </row>
    <row r="6940" spans="4:4" x14ac:dyDescent="0.2">
      <c r="D6940" s="42" cm="1">
        <f t="array" aca="1" ref="D6940" ca="1">+price2</f>
        <v>0</v>
      </c>
    </row>
    <row r="6941" spans="4:4" x14ac:dyDescent="0.2">
      <c r="D6941" s="42" cm="1">
        <f t="array" aca="1" ref="D6941" ca="1">+price2</f>
        <v>0</v>
      </c>
    </row>
    <row r="6942" spans="4:4" x14ac:dyDescent="0.2">
      <c r="D6942" s="42" cm="1">
        <f t="array" aca="1" ref="D6942" ca="1">+price2</f>
        <v>0</v>
      </c>
    </row>
    <row r="6943" spans="4:4" x14ac:dyDescent="0.2">
      <c r="D6943" s="42" cm="1">
        <f t="array" aca="1" ref="D6943" ca="1">+price2</f>
        <v>0</v>
      </c>
    </row>
    <row r="6944" spans="4:4" x14ac:dyDescent="0.2">
      <c r="D6944" s="42" cm="1">
        <f t="array" aca="1" ref="D6944" ca="1">+price2</f>
        <v>0</v>
      </c>
    </row>
    <row r="6945" spans="4:4" x14ac:dyDescent="0.2">
      <c r="D6945" s="42" cm="1">
        <f t="array" aca="1" ref="D6945" ca="1">+price2</f>
        <v>0</v>
      </c>
    </row>
    <row r="6946" spans="4:4" x14ac:dyDescent="0.2">
      <c r="D6946" s="42" cm="1">
        <f t="array" aca="1" ref="D6946" ca="1">+price2</f>
        <v>0</v>
      </c>
    </row>
    <row r="6947" spans="4:4" x14ac:dyDescent="0.2">
      <c r="D6947" s="42" cm="1">
        <f t="array" aca="1" ref="D6947" ca="1">+price2</f>
        <v>0</v>
      </c>
    </row>
    <row r="6948" spans="4:4" x14ac:dyDescent="0.2">
      <c r="D6948" s="42" cm="1">
        <f t="array" aca="1" ref="D6948" ca="1">+price2</f>
        <v>0</v>
      </c>
    </row>
    <row r="6949" spans="4:4" x14ac:dyDescent="0.2">
      <c r="D6949" s="42" cm="1">
        <f t="array" aca="1" ref="D6949" ca="1">+price2</f>
        <v>0</v>
      </c>
    </row>
    <row r="6950" spans="4:4" x14ac:dyDescent="0.2">
      <c r="D6950" s="42" cm="1">
        <f t="array" aca="1" ref="D6950" ca="1">+price2</f>
        <v>0</v>
      </c>
    </row>
    <row r="6951" spans="4:4" x14ac:dyDescent="0.2">
      <c r="D6951" s="42" cm="1">
        <f t="array" aca="1" ref="D6951" ca="1">+price2</f>
        <v>0</v>
      </c>
    </row>
    <row r="6952" spans="4:4" x14ac:dyDescent="0.2">
      <c r="D6952" s="42" cm="1">
        <f t="array" aca="1" ref="D6952" ca="1">+price2</f>
        <v>0</v>
      </c>
    </row>
    <row r="6953" spans="4:4" x14ac:dyDescent="0.2">
      <c r="D6953" s="42" cm="1">
        <f t="array" aca="1" ref="D6953" ca="1">+price2</f>
        <v>0</v>
      </c>
    </row>
    <row r="6954" spans="4:4" x14ac:dyDescent="0.2">
      <c r="D6954" s="42" cm="1">
        <f t="array" aca="1" ref="D6954" ca="1">+price2</f>
        <v>0</v>
      </c>
    </row>
    <row r="6955" spans="4:4" x14ac:dyDescent="0.2">
      <c r="D6955" s="42" cm="1">
        <f t="array" aca="1" ref="D6955" ca="1">+price2</f>
        <v>0</v>
      </c>
    </row>
    <row r="6956" spans="4:4" x14ac:dyDescent="0.2">
      <c r="D6956" s="42" cm="1">
        <f t="array" aca="1" ref="D6956" ca="1">+price2</f>
        <v>0</v>
      </c>
    </row>
    <row r="6957" spans="4:4" x14ac:dyDescent="0.2">
      <c r="D6957" s="42" cm="1">
        <f t="array" aca="1" ref="D6957" ca="1">+price2</f>
        <v>0</v>
      </c>
    </row>
    <row r="6958" spans="4:4" x14ac:dyDescent="0.2">
      <c r="D6958" s="42" cm="1">
        <f t="array" aca="1" ref="D6958" ca="1">+price2</f>
        <v>0</v>
      </c>
    </row>
    <row r="6959" spans="4:4" x14ac:dyDescent="0.2">
      <c r="D6959" s="42" cm="1">
        <f t="array" aca="1" ref="D6959" ca="1">+price2</f>
        <v>0</v>
      </c>
    </row>
    <row r="6960" spans="4:4" x14ac:dyDescent="0.2">
      <c r="D6960" s="42" cm="1">
        <f t="array" aca="1" ref="D6960" ca="1">+price2</f>
        <v>0</v>
      </c>
    </row>
    <row r="6961" spans="4:4" x14ac:dyDescent="0.2">
      <c r="D6961" s="42" cm="1">
        <f t="array" aca="1" ref="D6961" ca="1">+price2</f>
        <v>0</v>
      </c>
    </row>
    <row r="6962" spans="4:4" x14ac:dyDescent="0.2">
      <c r="D6962" s="42" cm="1">
        <f t="array" aca="1" ref="D6962" ca="1">+price2</f>
        <v>0</v>
      </c>
    </row>
    <row r="6963" spans="4:4" x14ac:dyDescent="0.2">
      <c r="D6963" s="42" cm="1">
        <f t="array" aca="1" ref="D6963" ca="1">+price2</f>
        <v>0</v>
      </c>
    </row>
    <row r="6964" spans="4:4" x14ac:dyDescent="0.2">
      <c r="D6964" s="42" cm="1">
        <f t="array" aca="1" ref="D6964" ca="1">+price2</f>
        <v>0</v>
      </c>
    </row>
    <row r="6965" spans="4:4" x14ac:dyDescent="0.2">
      <c r="D6965" s="42" cm="1">
        <f t="array" aca="1" ref="D6965" ca="1">+price2</f>
        <v>0</v>
      </c>
    </row>
    <row r="6966" spans="4:4" x14ac:dyDescent="0.2">
      <c r="D6966" s="42" cm="1">
        <f t="array" aca="1" ref="D6966" ca="1">+price2</f>
        <v>0</v>
      </c>
    </row>
    <row r="6967" spans="4:4" x14ac:dyDescent="0.2">
      <c r="D6967" s="42" cm="1">
        <f t="array" aca="1" ref="D6967" ca="1">+price2</f>
        <v>0</v>
      </c>
    </row>
    <row r="6968" spans="4:4" x14ac:dyDescent="0.2">
      <c r="D6968" s="42" cm="1">
        <f t="array" aca="1" ref="D6968" ca="1">+price2</f>
        <v>0</v>
      </c>
    </row>
    <row r="6969" spans="4:4" x14ac:dyDescent="0.2">
      <c r="D6969" s="42" cm="1">
        <f t="array" aca="1" ref="D6969" ca="1">+price2</f>
        <v>0</v>
      </c>
    </row>
    <row r="6970" spans="4:4" x14ac:dyDescent="0.2">
      <c r="D6970" s="42" cm="1">
        <f t="array" aca="1" ref="D6970" ca="1">+price2</f>
        <v>0</v>
      </c>
    </row>
    <row r="6971" spans="4:4" x14ac:dyDescent="0.2">
      <c r="D6971" s="42" cm="1">
        <f t="array" aca="1" ref="D6971" ca="1">+price2</f>
        <v>0</v>
      </c>
    </row>
    <row r="6972" spans="4:4" x14ac:dyDescent="0.2">
      <c r="D6972" s="42" cm="1">
        <f t="array" aca="1" ref="D6972" ca="1">+price2</f>
        <v>0</v>
      </c>
    </row>
    <row r="6973" spans="4:4" x14ac:dyDescent="0.2">
      <c r="D6973" s="42" cm="1">
        <f t="array" aca="1" ref="D6973" ca="1">+price2</f>
        <v>0</v>
      </c>
    </row>
    <row r="6974" spans="4:4" x14ac:dyDescent="0.2">
      <c r="D6974" s="42" cm="1">
        <f t="array" aca="1" ref="D6974" ca="1">+price2</f>
        <v>0</v>
      </c>
    </row>
    <row r="6975" spans="4:4" x14ac:dyDescent="0.2">
      <c r="D6975" s="42" cm="1">
        <f t="array" aca="1" ref="D6975" ca="1">+price2</f>
        <v>0</v>
      </c>
    </row>
    <row r="6976" spans="4:4" x14ac:dyDescent="0.2">
      <c r="D6976" s="42" cm="1">
        <f t="array" aca="1" ref="D6976" ca="1">+price2</f>
        <v>0</v>
      </c>
    </row>
    <row r="6977" spans="4:4" x14ac:dyDescent="0.2">
      <c r="D6977" s="42" cm="1">
        <f t="array" aca="1" ref="D6977" ca="1">+price2</f>
        <v>0</v>
      </c>
    </row>
    <row r="6978" spans="4:4" x14ac:dyDescent="0.2">
      <c r="D6978" s="42" cm="1">
        <f t="array" aca="1" ref="D6978" ca="1">+price2</f>
        <v>0</v>
      </c>
    </row>
    <row r="6979" spans="4:4" x14ac:dyDescent="0.2">
      <c r="D6979" s="42" cm="1">
        <f t="array" aca="1" ref="D6979" ca="1">+price2</f>
        <v>0</v>
      </c>
    </row>
    <row r="6980" spans="4:4" x14ac:dyDescent="0.2">
      <c r="D6980" s="42" cm="1">
        <f t="array" aca="1" ref="D6980" ca="1">+price2</f>
        <v>0</v>
      </c>
    </row>
    <row r="6981" spans="4:4" x14ac:dyDescent="0.2">
      <c r="D6981" s="42" cm="1">
        <f t="array" aca="1" ref="D6981" ca="1">+price2</f>
        <v>0</v>
      </c>
    </row>
    <row r="6982" spans="4:4" x14ac:dyDescent="0.2">
      <c r="D6982" s="42" cm="1">
        <f t="array" aca="1" ref="D6982" ca="1">+price2</f>
        <v>0</v>
      </c>
    </row>
    <row r="6983" spans="4:4" x14ac:dyDescent="0.2">
      <c r="D6983" s="42" cm="1">
        <f t="array" aca="1" ref="D6983" ca="1">+price2</f>
        <v>0</v>
      </c>
    </row>
    <row r="6984" spans="4:4" x14ac:dyDescent="0.2">
      <c r="D6984" s="42" cm="1">
        <f t="array" aca="1" ref="D6984" ca="1">+price2</f>
        <v>0</v>
      </c>
    </row>
    <row r="6985" spans="4:4" x14ac:dyDescent="0.2">
      <c r="D6985" s="42" cm="1">
        <f t="array" aca="1" ref="D6985" ca="1">+price2</f>
        <v>0</v>
      </c>
    </row>
    <row r="6986" spans="4:4" x14ac:dyDescent="0.2">
      <c r="D6986" s="42" cm="1">
        <f t="array" aca="1" ref="D6986" ca="1">+price2</f>
        <v>0</v>
      </c>
    </row>
    <row r="6987" spans="4:4" x14ac:dyDescent="0.2">
      <c r="D6987" s="42" cm="1">
        <f t="array" aca="1" ref="D6987" ca="1">+price2</f>
        <v>0</v>
      </c>
    </row>
    <row r="6988" spans="4:4" x14ac:dyDescent="0.2">
      <c r="D6988" s="42" cm="1">
        <f t="array" aca="1" ref="D6988" ca="1">+price2</f>
        <v>0</v>
      </c>
    </row>
    <row r="6989" spans="4:4" x14ac:dyDescent="0.2">
      <c r="D6989" s="42" cm="1">
        <f t="array" aca="1" ref="D6989" ca="1">+price2</f>
        <v>0</v>
      </c>
    </row>
    <row r="6990" spans="4:4" x14ac:dyDescent="0.2">
      <c r="D6990" s="42" cm="1">
        <f t="array" aca="1" ref="D6990" ca="1">+price2</f>
        <v>0</v>
      </c>
    </row>
    <row r="6991" spans="4:4" x14ac:dyDescent="0.2">
      <c r="D6991" s="42" cm="1">
        <f t="array" aca="1" ref="D6991" ca="1">+price2</f>
        <v>0</v>
      </c>
    </row>
    <row r="6992" spans="4:4" x14ac:dyDescent="0.2">
      <c r="D6992" s="42" cm="1">
        <f t="array" aca="1" ref="D6992" ca="1">+price2</f>
        <v>0</v>
      </c>
    </row>
    <row r="6993" spans="4:4" x14ac:dyDescent="0.2">
      <c r="D6993" s="42" cm="1">
        <f t="array" aca="1" ref="D6993" ca="1">+price2</f>
        <v>0</v>
      </c>
    </row>
    <row r="6994" spans="4:4" x14ac:dyDescent="0.2">
      <c r="D6994" s="42" cm="1">
        <f t="array" aca="1" ref="D6994" ca="1">+price2</f>
        <v>0</v>
      </c>
    </row>
    <row r="6995" spans="4:4" x14ac:dyDescent="0.2">
      <c r="D6995" s="42" cm="1">
        <f t="array" aca="1" ref="D6995" ca="1">+price2</f>
        <v>0</v>
      </c>
    </row>
    <row r="6996" spans="4:4" x14ac:dyDescent="0.2">
      <c r="D6996" s="42" cm="1">
        <f t="array" aca="1" ref="D6996" ca="1">+price2</f>
        <v>0</v>
      </c>
    </row>
    <row r="6997" spans="4:4" x14ac:dyDescent="0.2">
      <c r="D6997" s="42" cm="1">
        <f t="array" aca="1" ref="D6997" ca="1">+price2</f>
        <v>0</v>
      </c>
    </row>
    <row r="6998" spans="4:4" x14ac:dyDescent="0.2">
      <c r="D6998" s="42" cm="1">
        <f t="array" aca="1" ref="D6998" ca="1">+price2</f>
        <v>0</v>
      </c>
    </row>
    <row r="6999" spans="4:4" x14ac:dyDescent="0.2">
      <c r="D6999" s="42" cm="1">
        <f t="array" aca="1" ref="D6999" ca="1">+price2</f>
        <v>0</v>
      </c>
    </row>
    <row r="7000" spans="4:4" x14ac:dyDescent="0.2">
      <c r="D7000" s="42" cm="1">
        <f t="array" aca="1" ref="D7000" ca="1">+price2</f>
        <v>0</v>
      </c>
    </row>
    <row r="7001" spans="4:4" x14ac:dyDescent="0.2">
      <c r="D7001" s="42" cm="1">
        <f t="array" aca="1" ref="D7001" ca="1">+price2</f>
        <v>0</v>
      </c>
    </row>
    <row r="7002" spans="4:4" x14ac:dyDescent="0.2">
      <c r="D7002" s="42" cm="1">
        <f t="array" aca="1" ref="D7002" ca="1">+price2</f>
        <v>0</v>
      </c>
    </row>
    <row r="7003" spans="4:4" x14ac:dyDescent="0.2">
      <c r="D7003" s="42" cm="1">
        <f t="array" aca="1" ref="D7003" ca="1">+price2</f>
        <v>0</v>
      </c>
    </row>
    <row r="7004" spans="4:4" x14ac:dyDescent="0.2">
      <c r="D7004" s="42" cm="1">
        <f t="array" aca="1" ref="D7004" ca="1">+price2</f>
        <v>0</v>
      </c>
    </row>
    <row r="7005" spans="4:4" x14ac:dyDescent="0.2">
      <c r="D7005" s="42" cm="1">
        <f t="array" aca="1" ref="D7005" ca="1">+price2</f>
        <v>0</v>
      </c>
    </row>
    <row r="7006" spans="4:4" x14ac:dyDescent="0.2">
      <c r="D7006" s="42" cm="1">
        <f t="array" aca="1" ref="D7006" ca="1">+price2</f>
        <v>0</v>
      </c>
    </row>
    <row r="7007" spans="4:4" x14ac:dyDescent="0.2">
      <c r="D7007" s="42" cm="1">
        <f t="array" aca="1" ref="D7007" ca="1">+price2</f>
        <v>0</v>
      </c>
    </row>
    <row r="7008" spans="4:4" x14ac:dyDescent="0.2">
      <c r="D7008" s="42" cm="1">
        <f t="array" aca="1" ref="D7008" ca="1">+price2</f>
        <v>0</v>
      </c>
    </row>
    <row r="7009" spans="4:4" x14ac:dyDescent="0.2">
      <c r="D7009" s="42" cm="1">
        <f t="array" aca="1" ref="D7009" ca="1">+price2</f>
        <v>0</v>
      </c>
    </row>
    <row r="7010" spans="4:4" x14ac:dyDescent="0.2">
      <c r="D7010" s="42" cm="1">
        <f t="array" aca="1" ref="D7010" ca="1">+price2</f>
        <v>0</v>
      </c>
    </row>
    <row r="7011" spans="4:4" x14ac:dyDescent="0.2">
      <c r="D7011" s="42" cm="1">
        <f t="array" aca="1" ref="D7011" ca="1">+price2</f>
        <v>0</v>
      </c>
    </row>
    <row r="7012" spans="4:4" x14ac:dyDescent="0.2">
      <c r="D7012" s="42" cm="1">
        <f t="array" aca="1" ref="D7012" ca="1">+price2</f>
        <v>0</v>
      </c>
    </row>
    <row r="7013" spans="4:4" x14ac:dyDescent="0.2">
      <c r="D7013" s="42" cm="1">
        <f t="array" aca="1" ref="D7013" ca="1">+price2</f>
        <v>0</v>
      </c>
    </row>
    <row r="7014" spans="4:4" x14ac:dyDescent="0.2">
      <c r="D7014" s="42" cm="1">
        <f t="array" aca="1" ref="D7014" ca="1">+price2</f>
        <v>0</v>
      </c>
    </row>
    <row r="7015" spans="4:4" x14ac:dyDescent="0.2">
      <c r="D7015" s="42" cm="1">
        <f t="array" aca="1" ref="D7015" ca="1">+price2</f>
        <v>0</v>
      </c>
    </row>
    <row r="7016" spans="4:4" x14ac:dyDescent="0.2">
      <c r="D7016" s="42" cm="1">
        <f t="array" aca="1" ref="D7016" ca="1">+price2</f>
        <v>0</v>
      </c>
    </row>
    <row r="7017" spans="4:4" x14ac:dyDescent="0.2">
      <c r="D7017" s="42" cm="1">
        <f t="array" aca="1" ref="D7017" ca="1">+price2</f>
        <v>0</v>
      </c>
    </row>
    <row r="7018" spans="4:4" x14ac:dyDescent="0.2">
      <c r="D7018" s="42" cm="1">
        <f t="array" aca="1" ref="D7018" ca="1">+price2</f>
        <v>0</v>
      </c>
    </row>
    <row r="7019" spans="4:4" x14ac:dyDescent="0.2">
      <c r="D7019" s="42" cm="1">
        <f t="array" aca="1" ref="D7019" ca="1">+price2</f>
        <v>0</v>
      </c>
    </row>
    <row r="7020" spans="4:4" x14ac:dyDescent="0.2">
      <c r="D7020" s="42" cm="1">
        <f t="array" aca="1" ref="D7020" ca="1">+price2</f>
        <v>0</v>
      </c>
    </row>
    <row r="7021" spans="4:4" x14ac:dyDescent="0.2">
      <c r="D7021" s="42" cm="1">
        <f t="array" aca="1" ref="D7021" ca="1">+price2</f>
        <v>0</v>
      </c>
    </row>
    <row r="7022" spans="4:4" x14ac:dyDescent="0.2">
      <c r="D7022" s="42" cm="1">
        <f t="array" aca="1" ref="D7022" ca="1">+price2</f>
        <v>0</v>
      </c>
    </row>
    <row r="7023" spans="4:4" x14ac:dyDescent="0.2">
      <c r="D7023" s="42" cm="1">
        <f t="array" aca="1" ref="D7023" ca="1">+price2</f>
        <v>0</v>
      </c>
    </row>
    <row r="7024" spans="4:4" x14ac:dyDescent="0.2">
      <c r="D7024" s="42" cm="1">
        <f t="array" aca="1" ref="D7024" ca="1">+price2</f>
        <v>0</v>
      </c>
    </row>
    <row r="7025" spans="4:4" x14ac:dyDescent="0.2">
      <c r="D7025" s="42" cm="1">
        <f t="array" aca="1" ref="D7025" ca="1">+price2</f>
        <v>0</v>
      </c>
    </row>
    <row r="7026" spans="4:4" x14ac:dyDescent="0.2">
      <c r="D7026" s="42" cm="1">
        <f t="array" aca="1" ref="D7026" ca="1">+price2</f>
        <v>0</v>
      </c>
    </row>
    <row r="7027" spans="4:4" x14ac:dyDescent="0.2">
      <c r="D7027" s="42" cm="1">
        <f t="array" aca="1" ref="D7027" ca="1">+price2</f>
        <v>0</v>
      </c>
    </row>
    <row r="7028" spans="4:4" x14ac:dyDescent="0.2">
      <c r="D7028" s="42" cm="1">
        <f t="array" aca="1" ref="D7028" ca="1">+price2</f>
        <v>0</v>
      </c>
    </row>
    <row r="7029" spans="4:4" x14ac:dyDescent="0.2">
      <c r="D7029" s="42" cm="1">
        <f t="array" aca="1" ref="D7029" ca="1">+price2</f>
        <v>0</v>
      </c>
    </row>
    <row r="7030" spans="4:4" x14ac:dyDescent="0.2">
      <c r="D7030" s="42" cm="1">
        <f t="array" aca="1" ref="D7030" ca="1">+price2</f>
        <v>0</v>
      </c>
    </row>
    <row r="7031" spans="4:4" x14ac:dyDescent="0.2">
      <c r="D7031" s="42" cm="1">
        <f t="array" aca="1" ref="D7031" ca="1">+price2</f>
        <v>0</v>
      </c>
    </row>
    <row r="7032" spans="4:4" x14ac:dyDescent="0.2">
      <c r="D7032" s="42" cm="1">
        <f t="array" aca="1" ref="D7032" ca="1">+price2</f>
        <v>0</v>
      </c>
    </row>
    <row r="7033" spans="4:4" x14ac:dyDescent="0.2">
      <c r="D7033" s="42" cm="1">
        <f t="array" aca="1" ref="D7033" ca="1">+price2</f>
        <v>0</v>
      </c>
    </row>
    <row r="7034" spans="4:4" x14ac:dyDescent="0.2">
      <c r="D7034" s="42" cm="1">
        <f t="array" aca="1" ref="D7034" ca="1">+price2</f>
        <v>0</v>
      </c>
    </row>
    <row r="7035" spans="4:4" x14ac:dyDescent="0.2">
      <c r="D7035" s="42" cm="1">
        <f t="array" aca="1" ref="D7035" ca="1">+price2</f>
        <v>0</v>
      </c>
    </row>
    <row r="7036" spans="4:4" x14ac:dyDescent="0.2">
      <c r="D7036" s="42" cm="1">
        <f t="array" aca="1" ref="D7036" ca="1">+price2</f>
        <v>0</v>
      </c>
    </row>
    <row r="7037" spans="4:4" x14ac:dyDescent="0.2">
      <c r="D7037" s="42" cm="1">
        <f t="array" aca="1" ref="D7037" ca="1">+price2</f>
        <v>0</v>
      </c>
    </row>
    <row r="7038" spans="4:4" x14ac:dyDescent="0.2">
      <c r="D7038" s="42" cm="1">
        <f t="array" aca="1" ref="D7038" ca="1">+price2</f>
        <v>0</v>
      </c>
    </row>
    <row r="7039" spans="4:4" x14ac:dyDescent="0.2">
      <c r="D7039" s="42" cm="1">
        <f t="array" aca="1" ref="D7039" ca="1">+price2</f>
        <v>0</v>
      </c>
    </row>
    <row r="7040" spans="4:4" x14ac:dyDescent="0.2">
      <c r="D7040" s="42" cm="1">
        <f t="array" aca="1" ref="D7040" ca="1">+price2</f>
        <v>0</v>
      </c>
    </row>
    <row r="7041" spans="4:4" x14ac:dyDescent="0.2">
      <c r="D7041" s="42" cm="1">
        <f t="array" aca="1" ref="D7041" ca="1">+price2</f>
        <v>0</v>
      </c>
    </row>
    <row r="7042" spans="4:4" x14ac:dyDescent="0.2">
      <c r="D7042" s="42" cm="1">
        <f t="array" aca="1" ref="D7042" ca="1">+price2</f>
        <v>0</v>
      </c>
    </row>
    <row r="7043" spans="4:4" x14ac:dyDescent="0.2">
      <c r="D7043" s="42" cm="1">
        <f t="array" aca="1" ref="D7043" ca="1">+price2</f>
        <v>0</v>
      </c>
    </row>
    <row r="7044" spans="4:4" x14ac:dyDescent="0.2">
      <c r="D7044" s="42" cm="1">
        <f t="array" aca="1" ref="D7044" ca="1">+price2</f>
        <v>0</v>
      </c>
    </row>
    <row r="7045" spans="4:4" x14ac:dyDescent="0.2">
      <c r="D7045" s="42" cm="1">
        <f t="array" aca="1" ref="D7045" ca="1">+price2</f>
        <v>0</v>
      </c>
    </row>
    <row r="7046" spans="4:4" x14ac:dyDescent="0.2">
      <c r="D7046" s="42" cm="1">
        <f t="array" aca="1" ref="D7046" ca="1">+price2</f>
        <v>0</v>
      </c>
    </row>
    <row r="7047" spans="4:4" x14ac:dyDescent="0.2">
      <c r="D7047" s="42" cm="1">
        <f t="array" aca="1" ref="D7047" ca="1">+price2</f>
        <v>0</v>
      </c>
    </row>
    <row r="7048" spans="4:4" x14ac:dyDescent="0.2">
      <c r="D7048" s="42" cm="1">
        <f t="array" aca="1" ref="D7048" ca="1">+price2</f>
        <v>0</v>
      </c>
    </row>
    <row r="7049" spans="4:4" x14ac:dyDescent="0.2">
      <c r="D7049" s="42" cm="1">
        <f t="array" aca="1" ref="D7049" ca="1">+price2</f>
        <v>0</v>
      </c>
    </row>
    <row r="7050" spans="4:4" x14ac:dyDescent="0.2">
      <c r="D7050" s="42" cm="1">
        <f t="array" aca="1" ref="D7050" ca="1">+price2</f>
        <v>0</v>
      </c>
    </row>
    <row r="7051" spans="4:4" x14ac:dyDescent="0.2">
      <c r="D7051" s="42" cm="1">
        <f t="array" aca="1" ref="D7051" ca="1">+price2</f>
        <v>0</v>
      </c>
    </row>
    <row r="7052" spans="4:4" x14ac:dyDescent="0.2">
      <c r="D7052" s="42" cm="1">
        <f t="array" aca="1" ref="D7052" ca="1">+price2</f>
        <v>0</v>
      </c>
    </row>
    <row r="7053" spans="4:4" x14ac:dyDescent="0.2">
      <c r="D7053" s="42" cm="1">
        <f t="array" aca="1" ref="D7053" ca="1">+price2</f>
        <v>0</v>
      </c>
    </row>
    <row r="7054" spans="4:4" x14ac:dyDescent="0.2">
      <c r="D7054" s="42" cm="1">
        <f t="array" aca="1" ref="D7054" ca="1">+price2</f>
        <v>0</v>
      </c>
    </row>
    <row r="7055" spans="4:4" x14ac:dyDescent="0.2">
      <c r="D7055" s="42" cm="1">
        <f t="array" aca="1" ref="D7055" ca="1">+price2</f>
        <v>0</v>
      </c>
    </row>
    <row r="7056" spans="4:4" x14ac:dyDescent="0.2">
      <c r="D7056" s="42" cm="1">
        <f t="array" aca="1" ref="D7056" ca="1">+price2</f>
        <v>0</v>
      </c>
    </row>
    <row r="7057" spans="4:4" x14ac:dyDescent="0.2">
      <c r="D7057" s="42" cm="1">
        <f t="array" aca="1" ref="D7057" ca="1">+price2</f>
        <v>0</v>
      </c>
    </row>
    <row r="7058" spans="4:4" x14ac:dyDescent="0.2">
      <c r="D7058" s="42" cm="1">
        <f t="array" aca="1" ref="D7058" ca="1">+price2</f>
        <v>0</v>
      </c>
    </row>
    <row r="7059" spans="4:4" x14ac:dyDescent="0.2">
      <c r="D7059" s="42" cm="1">
        <f t="array" aca="1" ref="D7059" ca="1">+price2</f>
        <v>0</v>
      </c>
    </row>
    <row r="7060" spans="4:4" x14ac:dyDescent="0.2">
      <c r="D7060" s="42" cm="1">
        <f t="array" aca="1" ref="D7060" ca="1">+price2</f>
        <v>0</v>
      </c>
    </row>
    <row r="7061" spans="4:4" x14ac:dyDescent="0.2">
      <c r="D7061" s="42" cm="1">
        <f t="array" aca="1" ref="D7061" ca="1">+price2</f>
        <v>0</v>
      </c>
    </row>
    <row r="7062" spans="4:4" x14ac:dyDescent="0.2">
      <c r="D7062" s="42" cm="1">
        <f t="array" aca="1" ref="D7062" ca="1">+price2</f>
        <v>0</v>
      </c>
    </row>
    <row r="7063" spans="4:4" x14ac:dyDescent="0.2">
      <c r="D7063" s="42" cm="1">
        <f t="array" aca="1" ref="D7063" ca="1">+price2</f>
        <v>0</v>
      </c>
    </row>
    <row r="7064" spans="4:4" x14ac:dyDescent="0.2">
      <c r="D7064" s="42" cm="1">
        <f t="array" aca="1" ref="D7064" ca="1">+price2</f>
        <v>0</v>
      </c>
    </row>
    <row r="7065" spans="4:4" x14ac:dyDescent="0.2">
      <c r="D7065" s="42" cm="1">
        <f t="array" aca="1" ref="D7065" ca="1">+price2</f>
        <v>0</v>
      </c>
    </row>
    <row r="7066" spans="4:4" x14ac:dyDescent="0.2">
      <c r="D7066" s="42" cm="1">
        <f t="array" aca="1" ref="D7066" ca="1">+price2</f>
        <v>0</v>
      </c>
    </row>
    <row r="7067" spans="4:4" x14ac:dyDescent="0.2">
      <c r="D7067" s="42" cm="1">
        <f t="array" aca="1" ref="D7067" ca="1">+price2</f>
        <v>0</v>
      </c>
    </row>
    <row r="7068" spans="4:4" x14ac:dyDescent="0.2">
      <c r="D7068" s="42" cm="1">
        <f t="array" aca="1" ref="D7068" ca="1">+price2</f>
        <v>0</v>
      </c>
    </row>
    <row r="7069" spans="4:4" x14ac:dyDescent="0.2">
      <c r="D7069" s="42" cm="1">
        <f t="array" aca="1" ref="D7069" ca="1">+price2</f>
        <v>0</v>
      </c>
    </row>
    <row r="7070" spans="4:4" x14ac:dyDescent="0.2">
      <c r="D7070" s="42" cm="1">
        <f t="array" aca="1" ref="D7070" ca="1">+price2</f>
        <v>0</v>
      </c>
    </row>
    <row r="7071" spans="4:4" x14ac:dyDescent="0.2">
      <c r="D7071" s="42" cm="1">
        <f t="array" aca="1" ref="D7071" ca="1">+price2</f>
        <v>0</v>
      </c>
    </row>
    <row r="7072" spans="4:4" x14ac:dyDescent="0.2">
      <c r="D7072" s="42" cm="1">
        <f t="array" aca="1" ref="D7072" ca="1">+price2</f>
        <v>0</v>
      </c>
    </row>
    <row r="7073" spans="4:4" x14ac:dyDescent="0.2">
      <c r="D7073" s="42" cm="1">
        <f t="array" aca="1" ref="D7073" ca="1">+price2</f>
        <v>0</v>
      </c>
    </row>
    <row r="7074" spans="4:4" x14ac:dyDescent="0.2">
      <c r="D7074" s="42" cm="1">
        <f t="array" aca="1" ref="D7074" ca="1">+price2</f>
        <v>0</v>
      </c>
    </row>
    <row r="7075" spans="4:4" x14ac:dyDescent="0.2">
      <c r="D7075" s="42" cm="1">
        <f t="array" aca="1" ref="D7075" ca="1">+price2</f>
        <v>0</v>
      </c>
    </row>
    <row r="7076" spans="4:4" x14ac:dyDescent="0.2">
      <c r="D7076" s="42" cm="1">
        <f t="array" aca="1" ref="D7076" ca="1">+price2</f>
        <v>0</v>
      </c>
    </row>
    <row r="7077" spans="4:4" x14ac:dyDescent="0.2">
      <c r="D7077" s="42" cm="1">
        <f t="array" aca="1" ref="D7077" ca="1">+price2</f>
        <v>0</v>
      </c>
    </row>
    <row r="7078" spans="4:4" x14ac:dyDescent="0.2">
      <c r="D7078" s="42" cm="1">
        <f t="array" aca="1" ref="D7078" ca="1">+price2</f>
        <v>0</v>
      </c>
    </row>
    <row r="7079" spans="4:4" x14ac:dyDescent="0.2">
      <c r="D7079" s="42" cm="1">
        <f t="array" aca="1" ref="D7079" ca="1">+price2</f>
        <v>0</v>
      </c>
    </row>
    <row r="7080" spans="4:4" x14ac:dyDescent="0.2">
      <c r="D7080" s="42" cm="1">
        <f t="array" aca="1" ref="D7080" ca="1">+price2</f>
        <v>0</v>
      </c>
    </row>
    <row r="7081" spans="4:4" x14ac:dyDescent="0.2">
      <c r="D7081" s="42" cm="1">
        <f t="array" aca="1" ref="D7081" ca="1">+price2</f>
        <v>0</v>
      </c>
    </row>
    <row r="7082" spans="4:4" x14ac:dyDescent="0.2">
      <c r="D7082" s="42" cm="1">
        <f t="array" aca="1" ref="D7082" ca="1">+price2</f>
        <v>0</v>
      </c>
    </row>
    <row r="7083" spans="4:4" x14ac:dyDescent="0.2">
      <c r="D7083" s="42" cm="1">
        <f t="array" aca="1" ref="D7083" ca="1">+price2</f>
        <v>0</v>
      </c>
    </row>
    <row r="7084" spans="4:4" x14ac:dyDescent="0.2">
      <c r="D7084" s="42" cm="1">
        <f t="array" aca="1" ref="D7084" ca="1">+price2</f>
        <v>0</v>
      </c>
    </row>
    <row r="7085" spans="4:4" x14ac:dyDescent="0.2">
      <c r="D7085" s="42" cm="1">
        <f t="array" aca="1" ref="D7085" ca="1">+price2</f>
        <v>0</v>
      </c>
    </row>
    <row r="7086" spans="4:4" x14ac:dyDescent="0.2">
      <c r="D7086" s="42" cm="1">
        <f t="array" aca="1" ref="D7086" ca="1">+price2</f>
        <v>0</v>
      </c>
    </row>
    <row r="7087" spans="4:4" x14ac:dyDescent="0.2">
      <c r="D7087" s="42" cm="1">
        <f t="array" aca="1" ref="D7087" ca="1">+price2</f>
        <v>0</v>
      </c>
    </row>
    <row r="7088" spans="4:4" x14ac:dyDescent="0.2">
      <c r="D7088" s="42" cm="1">
        <f t="array" aca="1" ref="D7088" ca="1">+price2</f>
        <v>0</v>
      </c>
    </row>
    <row r="7089" spans="4:4" x14ac:dyDescent="0.2">
      <c r="D7089" s="42" cm="1">
        <f t="array" aca="1" ref="D7089" ca="1">+price2</f>
        <v>0</v>
      </c>
    </row>
    <row r="7090" spans="4:4" x14ac:dyDescent="0.2">
      <c r="D7090" s="42" cm="1">
        <f t="array" aca="1" ref="D7090" ca="1">+price2</f>
        <v>0</v>
      </c>
    </row>
    <row r="7091" spans="4:4" x14ac:dyDescent="0.2">
      <c r="D7091" s="42" cm="1">
        <f t="array" aca="1" ref="D7091" ca="1">+price2</f>
        <v>0</v>
      </c>
    </row>
    <row r="7092" spans="4:4" x14ac:dyDescent="0.2">
      <c r="D7092" s="42" cm="1">
        <f t="array" aca="1" ref="D7092" ca="1">+price2</f>
        <v>0</v>
      </c>
    </row>
    <row r="7093" spans="4:4" x14ac:dyDescent="0.2">
      <c r="D7093" s="42" cm="1">
        <f t="array" aca="1" ref="D7093" ca="1">+price2</f>
        <v>0</v>
      </c>
    </row>
    <row r="7094" spans="4:4" x14ac:dyDescent="0.2">
      <c r="D7094" s="42" cm="1">
        <f t="array" aca="1" ref="D7094" ca="1">+price2</f>
        <v>0</v>
      </c>
    </row>
    <row r="7095" spans="4:4" x14ac:dyDescent="0.2">
      <c r="D7095" s="42" cm="1">
        <f t="array" aca="1" ref="D7095" ca="1">+price2</f>
        <v>0</v>
      </c>
    </row>
    <row r="7096" spans="4:4" x14ac:dyDescent="0.2">
      <c r="D7096" s="42" cm="1">
        <f t="array" aca="1" ref="D7096" ca="1">+price2</f>
        <v>0</v>
      </c>
    </row>
    <row r="7097" spans="4:4" x14ac:dyDescent="0.2">
      <c r="D7097" s="42" cm="1">
        <f t="array" aca="1" ref="D7097" ca="1">+price2</f>
        <v>0</v>
      </c>
    </row>
    <row r="7098" spans="4:4" x14ac:dyDescent="0.2">
      <c r="D7098" s="42" cm="1">
        <f t="array" aca="1" ref="D7098" ca="1">+price2</f>
        <v>0</v>
      </c>
    </row>
    <row r="7099" spans="4:4" x14ac:dyDescent="0.2">
      <c r="D7099" s="42" cm="1">
        <f t="array" aca="1" ref="D7099" ca="1">+price2</f>
        <v>0</v>
      </c>
    </row>
    <row r="7100" spans="4:4" x14ac:dyDescent="0.2">
      <c r="D7100" s="42" cm="1">
        <f t="array" aca="1" ref="D7100" ca="1">+price2</f>
        <v>0</v>
      </c>
    </row>
    <row r="7101" spans="4:4" x14ac:dyDescent="0.2">
      <c r="D7101" s="42" cm="1">
        <f t="array" aca="1" ref="D7101" ca="1">+price2</f>
        <v>0</v>
      </c>
    </row>
    <row r="7102" spans="4:4" x14ac:dyDescent="0.2">
      <c r="D7102" s="42" cm="1">
        <f t="array" aca="1" ref="D7102" ca="1">+price2</f>
        <v>0</v>
      </c>
    </row>
    <row r="7103" spans="4:4" x14ac:dyDescent="0.2">
      <c r="D7103" s="42" cm="1">
        <f t="array" aca="1" ref="D7103" ca="1">+price2</f>
        <v>0</v>
      </c>
    </row>
    <row r="7104" spans="4:4" x14ac:dyDescent="0.2">
      <c r="D7104" s="42" cm="1">
        <f t="array" aca="1" ref="D7104" ca="1">+price2</f>
        <v>0</v>
      </c>
    </row>
    <row r="7105" spans="4:4" x14ac:dyDescent="0.2">
      <c r="D7105" s="42" cm="1">
        <f t="array" aca="1" ref="D7105" ca="1">+price2</f>
        <v>0</v>
      </c>
    </row>
    <row r="7106" spans="4:4" x14ac:dyDescent="0.2">
      <c r="D7106" s="42" cm="1">
        <f t="array" aca="1" ref="D7106" ca="1">+price2</f>
        <v>0</v>
      </c>
    </row>
    <row r="7107" spans="4:4" x14ac:dyDescent="0.2">
      <c r="D7107" s="42" cm="1">
        <f t="array" aca="1" ref="D7107" ca="1">+price2</f>
        <v>0</v>
      </c>
    </row>
    <row r="7108" spans="4:4" x14ac:dyDescent="0.2">
      <c r="D7108" s="42" cm="1">
        <f t="array" aca="1" ref="D7108" ca="1">+price2</f>
        <v>0</v>
      </c>
    </row>
    <row r="7109" spans="4:4" x14ac:dyDescent="0.2">
      <c r="D7109" s="42" cm="1">
        <f t="array" aca="1" ref="D7109" ca="1">+price2</f>
        <v>0</v>
      </c>
    </row>
    <row r="7110" spans="4:4" x14ac:dyDescent="0.2">
      <c r="D7110" s="42" cm="1">
        <f t="array" aca="1" ref="D7110" ca="1">+price2</f>
        <v>0</v>
      </c>
    </row>
    <row r="7111" spans="4:4" x14ac:dyDescent="0.2">
      <c r="D7111" s="42" cm="1">
        <f t="array" aca="1" ref="D7111" ca="1">+price2</f>
        <v>0</v>
      </c>
    </row>
    <row r="7112" spans="4:4" x14ac:dyDescent="0.2">
      <c r="D7112" s="42" cm="1">
        <f t="array" aca="1" ref="D7112" ca="1">+price2</f>
        <v>0</v>
      </c>
    </row>
    <row r="7113" spans="4:4" x14ac:dyDescent="0.2">
      <c r="D7113" s="42" cm="1">
        <f t="array" aca="1" ref="D7113" ca="1">+price2</f>
        <v>0</v>
      </c>
    </row>
    <row r="7114" spans="4:4" x14ac:dyDescent="0.2">
      <c r="D7114" s="42" cm="1">
        <f t="array" aca="1" ref="D7114" ca="1">+price2</f>
        <v>0</v>
      </c>
    </row>
    <row r="7115" spans="4:4" x14ac:dyDescent="0.2">
      <c r="D7115" s="42" cm="1">
        <f t="array" aca="1" ref="D7115" ca="1">+price2</f>
        <v>0</v>
      </c>
    </row>
    <row r="7116" spans="4:4" x14ac:dyDescent="0.2">
      <c r="D7116" s="42" cm="1">
        <f t="array" aca="1" ref="D7116" ca="1">+price2</f>
        <v>0</v>
      </c>
    </row>
    <row r="7117" spans="4:4" x14ac:dyDescent="0.2">
      <c r="D7117" s="42" cm="1">
        <f t="array" aca="1" ref="D7117" ca="1">+price2</f>
        <v>0</v>
      </c>
    </row>
    <row r="7118" spans="4:4" x14ac:dyDescent="0.2">
      <c r="D7118" s="42" cm="1">
        <f t="array" aca="1" ref="D7118" ca="1">+price2</f>
        <v>0</v>
      </c>
    </row>
    <row r="7119" spans="4:4" x14ac:dyDescent="0.2">
      <c r="D7119" s="42" cm="1">
        <f t="array" aca="1" ref="D7119" ca="1">+price2</f>
        <v>0</v>
      </c>
    </row>
    <row r="7120" spans="4:4" x14ac:dyDescent="0.2">
      <c r="D7120" s="42" cm="1">
        <f t="array" aca="1" ref="D7120" ca="1">+price2</f>
        <v>0</v>
      </c>
    </row>
    <row r="7121" spans="4:4" x14ac:dyDescent="0.2">
      <c r="D7121" s="42" cm="1">
        <f t="array" aca="1" ref="D7121" ca="1">+price2</f>
        <v>0</v>
      </c>
    </row>
    <row r="7122" spans="4:4" x14ac:dyDescent="0.2">
      <c r="D7122" s="42" cm="1">
        <f t="array" aca="1" ref="D7122" ca="1">+price2</f>
        <v>0</v>
      </c>
    </row>
    <row r="7123" spans="4:4" x14ac:dyDescent="0.2">
      <c r="D7123" s="42" cm="1">
        <f t="array" aca="1" ref="D7123" ca="1">+price2</f>
        <v>0</v>
      </c>
    </row>
    <row r="7124" spans="4:4" x14ac:dyDescent="0.2">
      <c r="D7124" s="42" cm="1">
        <f t="array" aca="1" ref="D7124" ca="1">+price2</f>
        <v>0</v>
      </c>
    </row>
    <row r="7125" spans="4:4" x14ac:dyDescent="0.2">
      <c r="D7125" s="42" cm="1">
        <f t="array" aca="1" ref="D7125" ca="1">+price2</f>
        <v>0</v>
      </c>
    </row>
    <row r="7126" spans="4:4" x14ac:dyDescent="0.2">
      <c r="D7126" s="42" cm="1">
        <f t="array" aca="1" ref="D7126" ca="1">+price2</f>
        <v>0</v>
      </c>
    </row>
    <row r="7127" spans="4:4" x14ac:dyDescent="0.2">
      <c r="D7127" s="42" cm="1">
        <f t="array" aca="1" ref="D7127" ca="1">+price2</f>
        <v>0</v>
      </c>
    </row>
    <row r="7128" spans="4:4" x14ac:dyDescent="0.2">
      <c r="D7128" s="42" cm="1">
        <f t="array" aca="1" ref="D7128" ca="1">+price2</f>
        <v>0</v>
      </c>
    </row>
    <row r="7129" spans="4:4" x14ac:dyDescent="0.2">
      <c r="D7129" s="42" cm="1">
        <f t="array" aca="1" ref="D7129" ca="1">+price2</f>
        <v>0</v>
      </c>
    </row>
    <row r="7130" spans="4:4" x14ac:dyDescent="0.2">
      <c r="D7130" s="42" cm="1">
        <f t="array" aca="1" ref="D7130" ca="1">+price2</f>
        <v>0</v>
      </c>
    </row>
    <row r="7131" spans="4:4" x14ac:dyDescent="0.2">
      <c r="D7131" s="42" cm="1">
        <f t="array" aca="1" ref="D7131" ca="1">+price2</f>
        <v>0</v>
      </c>
    </row>
    <row r="7132" spans="4:4" x14ac:dyDescent="0.2">
      <c r="D7132" s="42" cm="1">
        <f t="array" aca="1" ref="D7132" ca="1">+price2</f>
        <v>0</v>
      </c>
    </row>
    <row r="7133" spans="4:4" x14ac:dyDescent="0.2">
      <c r="D7133" s="42" cm="1">
        <f t="array" aca="1" ref="D7133" ca="1">+price2</f>
        <v>0</v>
      </c>
    </row>
    <row r="7134" spans="4:4" x14ac:dyDescent="0.2">
      <c r="D7134" s="42" cm="1">
        <f t="array" aca="1" ref="D7134" ca="1">+price2</f>
        <v>0</v>
      </c>
    </row>
    <row r="7135" spans="4:4" x14ac:dyDescent="0.2">
      <c r="D7135" s="42" cm="1">
        <f t="array" aca="1" ref="D7135" ca="1">+price2</f>
        <v>0</v>
      </c>
    </row>
    <row r="7136" spans="4:4" x14ac:dyDescent="0.2">
      <c r="D7136" s="42" cm="1">
        <f t="array" aca="1" ref="D7136" ca="1">+price2</f>
        <v>0</v>
      </c>
    </row>
    <row r="7137" spans="4:4" x14ac:dyDescent="0.2">
      <c r="D7137" s="42" cm="1">
        <f t="array" aca="1" ref="D7137" ca="1">+price2</f>
        <v>0</v>
      </c>
    </row>
    <row r="7138" spans="4:4" x14ac:dyDescent="0.2">
      <c r="D7138" s="42" cm="1">
        <f t="array" aca="1" ref="D7138" ca="1">+price2</f>
        <v>0</v>
      </c>
    </row>
    <row r="7139" spans="4:4" x14ac:dyDescent="0.2">
      <c r="D7139" s="42" cm="1">
        <f t="array" aca="1" ref="D7139" ca="1">+price2</f>
        <v>0</v>
      </c>
    </row>
    <row r="7140" spans="4:4" x14ac:dyDescent="0.2">
      <c r="D7140" s="42" cm="1">
        <f t="array" aca="1" ref="D7140" ca="1">+price2</f>
        <v>0</v>
      </c>
    </row>
    <row r="7141" spans="4:4" x14ac:dyDescent="0.2">
      <c r="D7141" s="42" cm="1">
        <f t="array" aca="1" ref="D7141" ca="1">+price2</f>
        <v>0</v>
      </c>
    </row>
    <row r="7142" spans="4:4" x14ac:dyDescent="0.2">
      <c r="D7142" s="42" cm="1">
        <f t="array" aca="1" ref="D7142" ca="1">+price2</f>
        <v>0</v>
      </c>
    </row>
    <row r="7143" spans="4:4" x14ac:dyDescent="0.2">
      <c r="D7143" s="42" cm="1">
        <f t="array" aca="1" ref="D7143" ca="1">+price2</f>
        <v>0</v>
      </c>
    </row>
    <row r="7144" spans="4:4" x14ac:dyDescent="0.2">
      <c r="D7144" s="42" cm="1">
        <f t="array" aca="1" ref="D7144" ca="1">+price2</f>
        <v>0</v>
      </c>
    </row>
    <row r="7145" spans="4:4" x14ac:dyDescent="0.2">
      <c r="D7145" s="42" cm="1">
        <f t="array" aca="1" ref="D7145" ca="1">+price2</f>
        <v>0</v>
      </c>
    </row>
    <row r="7146" spans="4:4" x14ac:dyDescent="0.2">
      <c r="D7146" s="42" cm="1">
        <f t="array" aca="1" ref="D7146" ca="1">+price2</f>
        <v>0</v>
      </c>
    </row>
    <row r="7147" spans="4:4" x14ac:dyDescent="0.2">
      <c r="D7147" s="42" cm="1">
        <f t="array" aca="1" ref="D7147" ca="1">+price2</f>
        <v>0</v>
      </c>
    </row>
    <row r="7148" spans="4:4" x14ac:dyDescent="0.2">
      <c r="D7148" s="42" cm="1">
        <f t="array" aca="1" ref="D7148" ca="1">+price2</f>
        <v>0</v>
      </c>
    </row>
    <row r="7149" spans="4:4" x14ac:dyDescent="0.2">
      <c r="D7149" s="42" cm="1">
        <f t="array" aca="1" ref="D7149" ca="1">+price2</f>
        <v>0</v>
      </c>
    </row>
    <row r="7150" spans="4:4" x14ac:dyDescent="0.2">
      <c r="D7150" s="42" cm="1">
        <f t="array" aca="1" ref="D7150" ca="1">+price2</f>
        <v>0</v>
      </c>
    </row>
    <row r="7151" spans="4:4" x14ac:dyDescent="0.2">
      <c r="D7151" s="42" cm="1">
        <f t="array" aca="1" ref="D7151" ca="1">+price2</f>
        <v>0</v>
      </c>
    </row>
    <row r="7152" spans="4:4" x14ac:dyDescent="0.2">
      <c r="D7152" s="42" cm="1">
        <f t="array" aca="1" ref="D7152" ca="1">+price2</f>
        <v>0</v>
      </c>
    </row>
    <row r="7153" spans="4:4" x14ac:dyDescent="0.2">
      <c r="D7153" s="42" cm="1">
        <f t="array" aca="1" ref="D7153" ca="1">+price2</f>
        <v>0</v>
      </c>
    </row>
    <row r="7154" spans="4:4" x14ac:dyDescent="0.2">
      <c r="D7154" s="42" cm="1">
        <f t="array" aca="1" ref="D7154" ca="1">+price2</f>
        <v>0</v>
      </c>
    </row>
    <row r="7155" spans="4:4" x14ac:dyDescent="0.2">
      <c r="D7155" s="42" cm="1">
        <f t="array" aca="1" ref="D7155" ca="1">+price2</f>
        <v>0</v>
      </c>
    </row>
    <row r="7156" spans="4:4" x14ac:dyDescent="0.2">
      <c r="D7156" s="42" cm="1">
        <f t="array" aca="1" ref="D7156" ca="1">+price2</f>
        <v>0</v>
      </c>
    </row>
    <row r="7157" spans="4:4" x14ac:dyDescent="0.2">
      <c r="D7157" s="42" cm="1">
        <f t="array" aca="1" ref="D7157" ca="1">+price2</f>
        <v>0</v>
      </c>
    </row>
    <row r="7158" spans="4:4" x14ac:dyDescent="0.2">
      <c r="D7158" s="42" cm="1">
        <f t="array" aca="1" ref="D7158" ca="1">+price2</f>
        <v>0</v>
      </c>
    </row>
    <row r="7159" spans="4:4" x14ac:dyDescent="0.2">
      <c r="D7159" s="42" cm="1">
        <f t="array" aca="1" ref="D7159" ca="1">+price2</f>
        <v>0</v>
      </c>
    </row>
    <row r="7160" spans="4:4" x14ac:dyDescent="0.2">
      <c r="D7160" s="42" cm="1">
        <f t="array" aca="1" ref="D7160" ca="1">+price2</f>
        <v>0</v>
      </c>
    </row>
    <row r="7161" spans="4:4" x14ac:dyDescent="0.2">
      <c r="D7161" s="42" cm="1">
        <f t="array" aca="1" ref="D7161" ca="1">+price2</f>
        <v>0</v>
      </c>
    </row>
    <row r="7162" spans="4:4" x14ac:dyDescent="0.2">
      <c r="D7162" s="42" cm="1">
        <f t="array" aca="1" ref="D7162" ca="1">+price2</f>
        <v>0</v>
      </c>
    </row>
    <row r="7163" spans="4:4" x14ac:dyDescent="0.2">
      <c r="D7163" s="42" cm="1">
        <f t="array" aca="1" ref="D7163" ca="1">+price2</f>
        <v>0</v>
      </c>
    </row>
    <row r="7164" spans="4:4" x14ac:dyDescent="0.2">
      <c r="D7164" s="42" cm="1">
        <f t="array" aca="1" ref="D7164" ca="1">+price2</f>
        <v>0</v>
      </c>
    </row>
    <row r="7165" spans="4:4" x14ac:dyDescent="0.2">
      <c r="D7165" s="42" cm="1">
        <f t="array" aca="1" ref="D7165" ca="1">+price2</f>
        <v>0</v>
      </c>
    </row>
    <row r="7166" spans="4:4" x14ac:dyDescent="0.2">
      <c r="D7166" s="42" cm="1">
        <f t="array" aca="1" ref="D7166" ca="1">+price2</f>
        <v>0</v>
      </c>
    </row>
    <row r="7167" spans="4:4" x14ac:dyDescent="0.2">
      <c r="D7167" s="42" cm="1">
        <f t="array" aca="1" ref="D7167" ca="1">+price2</f>
        <v>0</v>
      </c>
    </row>
    <row r="7168" spans="4:4" x14ac:dyDescent="0.2">
      <c r="D7168" s="42" cm="1">
        <f t="array" aca="1" ref="D7168" ca="1">+price2</f>
        <v>0</v>
      </c>
    </row>
    <row r="7169" spans="4:4" x14ac:dyDescent="0.2">
      <c r="D7169" s="42" cm="1">
        <f t="array" aca="1" ref="D7169" ca="1">+price2</f>
        <v>0</v>
      </c>
    </row>
    <row r="7170" spans="4:4" x14ac:dyDescent="0.2">
      <c r="D7170" s="42" cm="1">
        <f t="array" aca="1" ref="D7170" ca="1">+price2</f>
        <v>0</v>
      </c>
    </row>
    <row r="7171" spans="4:4" x14ac:dyDescent="0.2">
      <c r="D7171" s="42" cm="1">
        <f t="array" aca="1" ref="D7171" ca="1">+price2</f>
        <v>0</v>
      </c>
    </row>
    <row r="7172" spans="4:4" x14ac:dyDescent="0.2">
      <c r="D7172" s="42" cm="1">
        <f t="array" aca="1" ref="D7172" ca="1">+price2</f>
        <v>0</v>
      </c>
    </row>
    <row r="7173" spans="4:4" x14ac:dyDescent="0.2">
      <c r="D7173" s="42" cm="1">
        <f t="array" aca="1" ref="D7173" ca="1">+price2</f>
        <v>0</v>
      </c>
    </row>
    <row r="7174" spans="4:4" x14ac:dyDescent="0.2">
      <c r="D7174" s="42" cm="1">
        <f t="array" aca="1" ref="D7174" ca="1">+price2</f>
        <v>0</v>
      </c>
    </row>
    <row r="7175" spans="4:4" x14ac:dyDescent="0.2">
      <c r="D7175" s="42" cm="1">
        <f t="array" aca="1" ref="D7175" ca="1">+price2</f>
        <v>0</v>
      </c>
    </row>
    <row r="7176" spans="4:4" x14ac:dyDescent="0.2">
      <c r="D7176" s="42" cm="1">
        <f t="array" aca="1" ref="D7176" ca="1">+price2</f>
        <v>0</v>
      </c>
    </row>
    <row r="7177" spans="4:4" x14ac:dyDescent="0.2">
      <c r="D7177" s="42" cm="1">
        <f t="array" aca="1" ref="D7177" ca="1">+price2</f>
        <v>0</v>
      </c>
    </row>
    <row r="7178" spans="4:4" x14ac:dyDescent="0.2">
      <c r="D7178" s="42" cm="1">
        <f t="array" aca="1" ref="D7178" ca="1">+price2</f>
        <v>0</v>
      </c>
    </row>
    <row r="7179" spans="4:4" x14ac:dyDescent="0.2">
      <c r="D7179" s="42" cm="1">
        <f t="array" aca="1" ref="D7179" ca="1">+price2</f>
        <v>0</v>
      </c>
    </row>
    <row r="7180" spans="4:4" x14ac:dyDescent="0.2">
      <c r="D7180" s="42" cm="1">
        <f t="array" aca="1" ref="D7180" ca="1">+price2</f>
        <v>0</v>
      </c>
    </row>
    <row r="7181" spans="4:4" x14ac:dyDescent="0.2">
      <c r="D7181" s="42" cm="1">
        <f t="array" aca="1" ref="D7181" ca="1">+price2</f>
        <v>0</v>
      </c>
    </row>
    <row r="7182" spans="4:4" x14ac:dyDescent="0.2">
      <c r="D7182" s="42" cm="1">
        <f t="array" aca="1" ref="D7182" ca="1">+price2</f>
        <v>0</v>
      </c>
    </row>
    <row r="7183" spans="4:4" x14ac:dyDescent="0.2">
      <c r="D7183" s="42" cm="1">
        <f t="array" aca="1" ref="D7183" ca="1">+price2</f>
        <v>0</v>
      </c>
    </row>
    <row r="7184" spans="4:4" x14ac:dyDescent="0.2">
      <c r="D7184" s="42" cm="1">
        <f t="array" aca="1" ref="D7184" ca="1">+price2</f>
        <v>0</v>
      </c>
    </row>
    <row r="7185" spans="4:4" x14ac:dyDescent="0.2">
      <c r="D7185" s="42" cm="1">
        <f t="array" aca="1" ref="D7185" ca="1">+price2</f>
        <v>0</v>
      </c>
    </row>
    <row r="7186" spans="4:4" x14ac:dyDescent="0.2">
      <c r="D7186" s="42" cm="1">
        <f t="array" aca="1" ref="D7186" ca="1">+price2</f>
        <v>0</v>
      </c>
    </row>
    <row r="7187" spans="4:4" x14ac:dyDescent="0.2">
      <c r="D7187" s="42" cm="1">
        <f t="array" aca="1" ref="D7187" ca="1">+price2</f>
        <v>0</v>
      </c>
    </row>
    <row r="7188" spans="4:4" x14ac:dyDescent="0.2">
      <c r="D7188" s="42" cm="1">
        <f t="array" aca="1" ref="D7188" ca="1">+price2</f>
        <v>0</v>
      </c>
    </row>
    <row r="7189" spans="4:4" x14ac:dyDescent="0.2">
      <c r="D7189" s="42" cm="1">
        <f t="array" aca="1" ref="D7189" ca="1">+price2</f>
        <v>0</v>
      </c>
    </row>
    <row r="7190" spans="4:4" x14ac:dyDescent="0.2">
      <c r="D7190" s="42" cm="1">
        <f t="array" aca="1" ref="D7190" ca="1">+price2</f>
        <v>0</v>
      </c>
    </row>
    <row r="7191" spans="4:4" x14ac:dyDescent="0.2">
      <c r="D7191" s="42" cm="1">
        <f t="array" aca="1" ref="D7191" ca="1">+price2</f>
        <v>0</v>
      </c>
    </row>
    <row r="7192" spans="4:4" x14ac:dyDescent="0.2">
      <c r="D7192" s="42" cm="1">
        <f t="array" aca="1" ref="D7192" ca="1">+price2</f>
        <v>0</v>
      </c>
    </row>
    <row r="7193" spans="4:4" x14ac:dyDescent="0.2">
      <c r="D7193" s="42" cm="1">
        <f t="array" aca="1" ref="D7193" ca="1">+price2</f>
        <v>0</v>
      </c>
    </row>
    <row r="7194" spans="4:4" x14ac:dyDescent="0.2">
      <c r="D7194" s="42" cm="1">
        <f t="array" aca="1" ref="D7194" ca="1">+price2</f>
        <v>0</v>
      </c>
    </row>
    <row r="7195" spans="4:4" x14ac:dyDescent="0.2">
      <c r="D7195" s="42" cm="1">
        <f t="array" aca="1" ref="D7195" ca="1">+price2</f>
        <v>0</v>
      </c>
    </row>
    <row r="7196" spans="4:4" x14ac:dyDescent="0.2">
      <c r="D7196" s="42" cm="1">
        <f t="array" aca="1" ref="D7196" ca="1">+price2</f>
        <v>0</v>
      </c>
    </row>
    <row r="7197" spans="4:4" x14ac:dyDescent="0.2">
      <c r="D7197" s="42" cm="1">
        <f t="array" aca="1" ref="D7197" ca="1">+price2</f>
        <v>0</v>
      </c>
    </row>
    <row r="7198" spans="4:4" x14ac:dyDescent="0.2">
      <c r="D7198" s="42" cm="1">
        <f t="array" aca="1" ref="D7198" ca="1">+price2</f>
        <v>0</v>
      </c>
    </row>
    <row r="7199" spans="4:4" x14ac:dyDescent="0.2">
      <c r="D7199" s="42" cm="1">
        <f t="array" aca="1" ref="D7199" ca="1">+price2</f>
        <v>0</v>
      </c>
    </row>
    <row r="7200" spans="4:4" x14ac:dyDescent="0.2">
      <c r="D7200" s="42" cm="1">
        <f t="array" aca="1" ref="D7200" ca="1">+price2</f>
        <v>0</v>
      </c>
    </row>
    <row r="7201" spans="4:4" x14ac:dyDescent="0.2">
      <c r="D7201" s="42" cm="1">
        <f t="array" aca="1" ref="D7201" ca="1">+price2</f>
        <v>0</v>
      </c>
    </row>
    <row r="7202" spans="4:4" x14ac:dyDescent="0.2">
      <c r="D7202" s="42" cm="1">
        <f t="array" aca="1" ref="D7202" ca="1">+price2</f>
        <v>0</v>
      </c>
    </row>
    <row r="7203" spans="4:4" x14ac:dyDescent="0.2">
      <c r="D7203" s="42" cm="1">
        <f t="array" aca="1" ref="D7203" ca="1">+price2</f>
        <v>0</v>
      </c>
    </row>
    <row r="7204" spans="4:4" x14ac:dyDescent="0.2">
      <c r="D7204" s="42" cm="1">
        <f t="array" aca="1" ref="D7204" ca="1">+price2</f>
        <v>0</v>
      </c>
    </row>
    <row r="7205" spans="4:4" x14ac:dyDescent="0.2">
      <c r="D7205" s="42" cm="1">
        <f t="array" aca="1" ref="D7205" ca="1">+price2</f>
        <v>0</v>
      </c>
    </row>
    <row r="7206" spans="4:4" x14ac:dyDescent="0.2">
      <c r="D7206" s="42" cm="1">
        <f t="array" aca="1" ref="D7206" ca="1">+price2</f>
        <v>0</v>
      </c>
    </row>
    <row r="7207" spans="4:4" x14ac:dyDescent="0.2">
      <c r="D7207" s="42" cm="1">
        <f t="array" aca="1" ref="D7207" ca="1">+price2</f>
        <v>0</v>
      </c>
    </row>
    <row r="7208" spans="4:4" x14ac:dyDescent="0.2">
      <c r="D7208" s="42" cm="1">
        <f t="array" aca="1" ref="D7208" ca="1">+price2</f>
        <v>0</v>
      </c>
    </row>
    <row r="7209" spans="4:4" x14ac:dyDescent="0.2">
      <c r="D7209" s="42" cm="1">
        <f t="array" aca="1" ref="D7209" ca="1">+price2</f>
        <v>0</v>
      </c>
    </row>
    <row r="7210" spans="4:4" x14ac:dyDescent="0.2">
      <c r="D7210" s="42" cm="1">
        <f t="array" aca="1" ref="D7210" ca="1">+price2</f>
        <v>0</v>
      </c>
    </row>
    <row r="7211" spans="4:4" x14ac:dyDescent="0.2">
      <c r="D7211" s="42" cm="1">
        <f t="array" aca="1" ref="D7211" ca="1">+price2</f>
        <v>0</v>
      </c>
    </row>
    <row r="7212" spans="4:4" x14ac:dyDescent="0.2">
      <c r="D7212" s="42" cm="1">
        <f t="array" aca="1" ref="D7212" ca="1">+price2</f>
        <v>0</v>
      </c>
    </row>
    <row r="7213" spans="4:4" x14ac:dyDescent="0.2">
      <c r="D7213" s="42" cm="1">
        <f t="array" aca="1" ref="D7213" ca="1">+price2</f>
        <v>0</v>
      </c>
    </row>
    <row r="7214" spans="4:4" x14ac:dyDescent="0.2">
      <c r="D7214" s="42" cm="1">
        <f t="array" aca="1" ref="D7214" ca="1">+price2</f>
        <v>0</v>
      </c>
    </row>
    <row r="7215" spans="4:4" x14ac:dyDescent="0.2">
      <c r="D7215" s="42" cm="1">
        <f t="array" aca="1" ref="D7215" ca="1">+price2</f>
        <v>0</v>
      </c>
    </row>
    <row r="7216" spans="4:4" x14ac:dyDescent="0.2">
      <c r="D7216" s="42" cm="1">
        <f t="array" aca="1" ref="D7216" ca="1">+price2</f>
        <v>0</v>
      </c>
    </row>
    <row r="7217" spans="4:4" x14ac:dyDescent="0.2">
      <c r="D7217" s="42" cm="1">
        <f t="array" aca="1" ref="D7217" ca="1">+price2</f>
        <v>0</v>
      </c>
    </row>
    <row r="7218" spans="4:4" x14ac:dyDescent="0.2">
      <c r="D7218" s="42" cm="1">
        <f t="array" aca="1" ref="D7218" ca="1">+price2</f>
        <v>0</v>
      </c>
    </row>
    <row r="7219" spans="4:4" x14ac:dyDescent="0.2">
      <c r="D7219" s="42" cm="1">
        <f t="array" aca="1" ref="D7219" ca="1">+price2</f>
        <v>0</v>
      </c>
    </row>
    <row r="7220" spans="4:4" x14ac:dyDescent="0.2">
      <c r="D7220" s="42" cm="1">
        <f t="array" aca="1" ref="D7220" ca="1">+price2</f>
        <v>0</v>
      </c>
    </row>
    <row r="7221" spans="4:4" x14ac:dyDescent="0.2">
      <c r="D7221" s="42" cm="1">
        <f t="array" aca="1" ref="D7221" ca="1">+price2</f>
        <v>0</v>
      </c>
    </row>
    <row r="7222" spans="4:4" x14ac:dyDescent="0.2">
      <c r="D7222" s="42" cm="1">
        <f t="array" aca="1" ref="D7222" ca="1">+price2</f>
        <v>0</v>
      </c>
    </row>
    <row r="7223" spans="4:4" x14ac:dyDescent="0.2">
      <c r="D7223" s="42" cm="1">
        <f t="array" aca="1" ref="D7223" ca="1">+price2</f>
        <v>0</v>
      </c>
    </row>
    <row r="7224" spans="4:4" x14ac:dyDescent="0.2">
      <c r="D7224" s="42" cm="1">
        <f t="array" aca="1" ref="D7224" ca="1">+price2</f>
        <v>0</v>
      </c>
    </row>
    <row r="7225" spans="4:4" x14ac:dyDescent="0.2">
      <c r="D7225" s="42" cm="1">
        <f t="array" aca="1" ref="D7225" ca="1">+price2</f>
        <v>0</v>
      </c>
    </row>
    <row r="7226" spans="4:4" x14ac:dyDescent="0.2">
      <c r="D7226" s="42" cm="1">
        <f t="array" aca="1" ref="D7226" ca="1">+price2</f>
        <v>0</v>
      </c>
    </row>
    <row r="7227" spans="4:4" x14ac:dyDescent="0.2">
      <c r="D7227" s="42" cm="1">
        <f t="array" aca="1" ref="D7227" ca="1">+price2</f>
        <v>0</v>
      </c>
    </row>
    <row r="7228" spans="4:4" x14ac:dyDescent="0.2">
      <c r="D7228" s="42" cm="1">
        <f t="array" aca="1" ref="D7228" ca="1">+price2</f>
        <v>0</v>
      </c>
    </row>
    <row r="7229" spans="4:4" x14ac:dyDescent="0.2">
      <c r="D7229" s="42" cm="1">
        <f t="array" aca="1" ref="D7229" ca="1">+price2</f>
        <v>0</v>
      </c>
    </row>
    <row r="7230" spans="4:4" x14ac:dyDescent="0.2">
      <c r="D7230" s="42" cm="1">
        <f t="array" aca="1" ref="D7230" ca="1">+price2</f>
        <v>0</v>
      </c>
    </row>
    <row r="7231" spans="4:4" x14ac:dyDescent="0.2">
      <c r="D7231" s="42" cm="1">
        <f t="array" aca="1" ref="D7231" ca="1">+price2</f>
        <v>0</v>
      </c>
    </row>
    <row r="7232" spans="4:4" x14ac:dyDescent="0.2">
      <c r="D7232" s="42" cm="1">
        <f t="array" aca="1" ref="D7232" ca="1">+price2</f>
        <v>0</v>
      </c>
    </row>
    <row r="7233" spans="4:4" x14ac:dyDescent="0.2">
      <c r="D7233" s="42" cm="1">
        <f t="array" aca="1" ref="D7233" ca="1">+price2</f>
        <v>0</v>
      </c>
    </row>
    <row r="7234" spans="4:4" x14ac:dyDescent="0.2">
      <c r="D7234" s="42" cm="1">
        <f t="array" aca="1" ref="D7234" ca="1">+price2</f>
        <v>0</v>
      </c>
    </row>
    <row r="7235" spans="4:4" x14ac:dyDescent="0.2">
      <c r="D7235" s="42" cm="1">
        <f t="array" aca="1" ref="D7235" ca="1">+price2</f>
        <v>0</v>
      </c>
    </row>
    <row r="7236" spans="4:4" x14ac:dyDescent="0.2">
      <c r="D7236" s="42" cm="1">
        <f t="array" aca="1" ref="D7236" ca="1">+price2</f>
        <v>0</v>
      </c>
    </row>
    <row r="7237" spans="4:4" x14ac:dyDescent="0.2">
      <c r="D7237" s="42" cm="1">
        <f t="array" aca="1" ref="D7237" ca="1">+price2</f>
        <v>0</v>
      </c>
    </row>
    <row r="7238" spans="4:4" x14ac:dyDescent="0.2">
      <c r="D7238" s="42" cm="1">
        <f t="array" aca="1" ref="D7238" ca="1">+price2</f>
        <v>0</v>
      </c>
    </row>
    <row r="7239" spans="4:4" x14ac:dyDescent="0.2">
      <c r="D7239" s="42" cm="1">
        <f t="array" aca="1" ref="D7239" ca="1">+price2</f>
        <v>0</v>
      </c>
    </row>
    <row r="7240" spans="4:4" x14ac:dyDescent="0.2">
      <c r="D7240" s="42" cm="1">
        <f t="array" aca="1" ref="D7240" ca="1">+price2</f>
        <v>0</v>
      </c>
    </row>
    <row r="7241" spans="4:4" x14ac:dyDescent="0.2">
      <c r="D7241" s="42" cm="1">
        <f t="array" aca="1" ref="D7241" ca="1">+price2</f>
        <v>0</v>
      </c>
    </row>
    <row r="7242" spans="4:4" x14ac:dyDescent="0.2">
      <c r="D7242" s="42" cm="1">
        <f t="array" aca="1" ref="D7242" ca="1">+price2</f>
        <v>0</v>
      </c>
    </row>
    <row r="7243" spans="4:4" x14ac:dyDescent="0.2">
      <c r="D7243" s="42" cm="1">
        <f t="array" aca="1" ref="D7243" ca="1">+price2</f>
        <v>0</v>
      </c>
    </row>
    <row r="7244" spans="4:4" x14ac:dyDescent="0.2">
      <c r="D7244" s="42" cm="1">
        <f t="array" aca="1" ref="D7244" ca="1">+price2</f>
        <v>0</v>
      </c>
    </row>
    <row r="7245" spans="4:4" x14ac:dyDescent="0.2">
      <c r="D7245" s="42" cm="1">
        <f t="array" aca="1" ref="D7245" ca="1">+price2</f>
        <v>0</v>
      </c>
    </row>
    <row r="7246" spans="4:4" x14ac:dyDescent="0.2">
      <c r="D7246" s="42" cm="1">
        <f t="array" aca="1" ref="D7246" ca="1">+price2</f>
        <v>0</v>
      </c>
    </row>
    <row r="7247" spans="4:4" x14ac:dyDescent="0.2">
      <c r="D7247" s="42" cm="1">
        <f t="array" aca="1" ref="D7247" ca="1">+price2</f>
        <v>0</v>
      </c>
    </row>
    <row r="7248" spans="4:4" x14ac:dyDescent="0.2">
      <c r="D7248" s="42" cm="1">
        <f t="array" aca="1" ref="D7248" ca="1">+price2</f>
        <v>0</v>
      </c>
    </row>
    <row r="7249" spans="4:4" x14ac:dyDescent="0.2">
      <c r="D7249" s="42" cm="1">
        <f t="array" aca="1" ref="D7249" ca="1">+price2</f>
        <v>0</v>
      </c>
    </row>
    <row r="7250" spans="4:4" x14ac:dyDescent="0.2">
      <c r="D7250" s="42" cm="1">
        <f t="array" aca="1" ref="D7250" ca="1">+price2</f>
        <v>0</v>
      </c>
    </row>
    <row r="7251" spans="4:4" x14ac:dyDescent="0.2">
      <c r="D7251" s="42" cm="1">
        <f t="array" aca="1" ref="D7251" ca="1">+price2</f>
        <v>0</v>
      </c>
    </row>
    <row r="7252" spans="4:4" x14ac:dyDescent="0.2">
      <c r="D7252" s="42" cm="1">
        <f t="array" aca="1" ref="D7252" ca="1">+price2</f>
        <v>0</v>
      </c>
    </row>
    <row r="7253" spans="4:4" x14ac:dyDescent="0.2">
      <c r="D7253" s="42" cm="1">
        <f t="array" aca="1" ref="D7253" ca="1">+price2</f>
        <v>0</v>
      </c>
    </row>
    <row r="7254" spans="4:4" x14ac:dyDescent="0.2">
      <c r="D7254" s="42" cm="1">
        <f t="array" aca="1" ref="D7254" ca="1">+price2</f>
        <v>0</v>
      </c>
    </row>
    <row r="7255" spans="4:4" x14ac:dyDescent="0.2">
      <c r="D7255" s="42" cm="1">
        <f t="array" aca="1" ref="D7255" ca="1">+price2</f>
        <v>0</v>
      </c>
    </row>
    <row r="7256" spans="4:4" x14ac:dyDescent="0.2">
      <c r="D7256" s="42" cm="1">
        <f t="array" aca="1" ref="D7256" ca="1">+price2</f>
        <v>0</v>
      </c>
    </row>
    <row r="7257" spans="4:4" x14ac:dyDescent="0.2">
      <c r="D7257" s="42" cm="1">
        <f t="array" aca="1" ref="D7257" ca="1">+price2</f>
        <v>0</v>
      </c>
    </row>
    <row r="7258" spans="4:4" x14ac:dyDescent="0.2">
      <c r="D7258" s="42" cm="1">
        <f t="array" aca="1" ref="D7258" ca="1">+price2</f>
        <v>0</v>
      </c>
    </row>
    <row r="7259" spans="4:4" x14ac:dyDescent="0.2">
      <c r="D7259" s="42" cm="1">
        <f t="array" aca="1" ref="D7259" ca="1">+price2</f>
        <v>0</v>
      </c>
    </row>
    <row r="7260" spans="4:4" x14ac:dyDescent="0.2">
      <c r="D7260" s="42" cm="1">
        <f t="array" aca="1" ref="D7260" ca="1">+price2</f>
        <v>0</v>
      </c>
    </row>
    <row r="7261" spans="4:4" x14ac:dyDescent="0.2">
      <c r="D7261" s="42" cm="1">
        <f t="array" aca="1" ref="D7261" ca="1">+price2</f>
        <v>0</v>
      </c>
    </row>
    <row r="7262" spans="4:4" x14ac:dyDescent="0.2">
      <c r="D7262" s="42" cm="1">
        <f t="array" aca="1" ref="D7262" ca="1">+price2</f>
        <v>0</v>
      </c>
    </row>
    <row r="7263" spans="4:4" x14ac:dyDescent="0.2">
      <c r="D7263" s="42" cm="1">
        <f t="array" aca="1" ref="D7263" ca="1">+price2</f>
        <v>0</v>
      </c>
    </row>
    <row r="7264" spans="4:4" x14ac:dyDescent="0.2">
      <c r="D7264" s="42" cm="1">
        <f t="array" aca="1" ref="D7264" ca="1">+price2</f>
        <v>0</v>
      </c>
    </row>
    <row r="7265" spans="4:4" x14ac:dyDescent="0.2">
      <c r="D7265" s="42" cm="1">
        <f t="array" aca="1" ref="D7265" ca="1">+price2</f>
        <v>0</v>
      </c>
    </row>
    <row r="7266" spans="4:4" x14ac:dyDescent="0.2">
      <c r="D7266" s="42" cm="1">
        <f t="array" aca="1" ref="D7266" ca="1">+price2</f>
        <v>0</v>
      </c>
    </row>
    <row r="7267" spans="4:4" x14ac:dyDescent="0.2">
      <c r="D7267" s="42" cm="1">
        <f t="array" aca="1" ref="D7267" ca="1">+price2</f>
        <v>0</v>
      </c>
    </row>
    <row r="7268" spans="4:4" x14ac:dyDescent="0.2">
      <c r="D7268" s="42" cm="1">
        <f t="array" aca="1" ref="D7268" ca="1">+price2</f>
        <v>0</v>
      </c>
    </row>
    <row r="7269" spans="4:4" x14ac:dyDescent="0.2">
      <c r="D7269" s="42" cm="1">
        <f t="array" aca="1" ref="D7269" ca="1">+price2</f>
        <v>0</v>
      </c>
    </row>
    <row r="7270" spans="4:4" x14ac:dyDescent="0.2">
      <c r="D7270" s="42" cm="1">
        <f t="array" aca="1" ref="D7270" ca="1">+price2</f>
        <v>0</v>
      </c>
    </row>
    <row r="7271" spans="4:4" x14ac:dyDescent="0.2">
      <c r="D7271" s="42" cm="1">
        <f t="array" aca="1" ref="D7271" ca="1">+price2</f>
        <v>0</v>
      </c>
    </row>
    <row r="7272" spans="4:4" x14ac:dyDescent="0.2">
      <c r="D7272" s="42" cm="1">
        <f t="array" aca="1" ref="D7272" ca="1">+price2</f>
        <v>0</v>
      </c>
    </row>
    <row r="7273" spans="4:4" x14ac:dyDescent="0.2">
      <c r="D7273" s="42" cm="1">
        <f t="array" aca="1" ref="D7273" ca="1">+price2</f>
        <v>0</v>
      </c>
    </row>
    <row r="7274" spans="4:4" x14ac:dyDescent="0.2">
      <c r="D7274" s="42" cm="1">
        <f t="array" aca="1" ref="D7274" ca="1">+price2</f>
        <v>0</v>
      </c>
    </row>
    <row r="7275" spans="4:4" x14ac:dyDescent="0.2">
      <c r="D7275" s="42" cm="1">
        <f t="array" aca="1" ref="D7275" ca="1">+price2</f>
        <v>0</v>
      </c>
    </row>
    <row r="7276" spans="4:4" x14ac:dyDescent="0.2">
      <c r="D7276" s="42" cm="1">
        <f t="array" aca="1" ref="D7276" ca="1">+price2</f>
        <v>0</v>
      </c>
    </row>
    <row r="7277" spans="4:4" x14ac:dyDescent="0.2">
      <c r="D7277" s="42" cm="1">
        <f t="array" aca="1" ref="D7277" ca="1">+price2</f>
        <v>0</v>
      </c>
    </row>
    <row r="7278" spans="4:4" x14ac:dyDescent="0.2">
      <c r="D7278" s="42" cm="1">
        <f t="array" aca="1" ref="D7278" ca="1">+price2</f>
        <v>0</v>
      </c>
    </row>
    <row r="7279" spans="4:4" x14ac:dyDescent="0.2">
      <c r="D7279" s="42" cm="1">
        <f t="array" aca="1" ref="D7279" ca="1">+price2</f>
        <v>0</v>
      </c>
    </row>
    <row r="7280" spans="4:4" x14ac:dyDescent="0.2">
      <c r="D7280" s="42" cm="1">
        <f t="array" aca="1" ref="D7280" ca="1">+price2</f>
        <v>0</v>
      </c>
    </row>
    <row r="7281" spans="4:4" x14ac:dyDescent="0.2">
      <c r="D7281" s="42" cm="1">
        <f t="array" aca="1" ref="D7281" ca="1">+price2</f>
        <v>0</v>
      </c>
    </row>
    <row r="7282" spans="4:4" x14ac:dyDescent="0.2">
      <c r="D7282" s="42" cm="1">
        <f t="array" aca="1" ref="D7282" ca="1">+price2</f>
        <v>0</v>
      </c>
    </row>
    <row r="7283" spans="4:4" x14ac:dyDescent="0.2">
      <c r="D7283" s="42" cm="1">
        <f t="array" aca="1" ref="D7283" ca="1">+price2</f>
        <v>0</v>
      </c>
    </row>
    <row r="7284" spans="4:4" x14ac:dyDescent="0.2">
      <c r="D7284" s="42" cm="1">
        <f t="array" aca="1" ref="D7284" ca="1">+price2</f>
        <v>0</v>
      </c>
    </row>
    <row r="7285" spans="4:4" x14ac:dyDescent="0.2">
      <c r="D7285" s="42" cm="1">
        <f t="array" aca="1" ref="D7285" ca="1">+price2</f>
        <v>0</v>
      </c>
    </row>
    <row r="7286" spans="4:4" x14ac:dyDescent="0.2">
      <c r="D7286" s="42" cm="1">
        <f t="array" aca="1" ref="D7286" ca="1">+price2</f>
        <v>0</v>
      </c>
    </row>
    <row r="7287" spans="4:4" x14ac:dyDescent="0.2">
      <c r="D7287" s="42" cm="1">
        <f t="array" aca="1" ref="D7287" ca="1">+price2</f>
        <v>0</v>
      </c>
    </row>
    <row r="7288" spans="4:4" x14ac:dyDescent="0.2">
      <c r="D7288" s="42" cm="1">
        <f t="array" aca="1" ref="D7288" ca="1">+price2</f>
        <v>0</v>
      </c>
    </row>
    <row r="7289" spans="4:4" x14ac:dyDescent="0.2">
      <c r="D7289" s="42" cm="1">
        <f t="array" aca="1" ref="D7289" ca="1">+price2</f>
        <v>0</v>
      </c>
    </row>
    <row r="7290" spans="4:4" x14ac:dyDescent="0.2">
      <c r="D7290" s="42" cm="1">
        <f t="array" aca="1" ref="D7290" ca="1">+price2</f>
        <v>0</v>
      </c>
    </row>
    <row r="7291" spans="4:4" x14ac:dyDescent="0.2">
      <c r="D7291" s="42" cm="1">
        <f t="array" aca="1" ref="D7291" ca="1">+price2</f>
        <v>0</v>
      </c>
    </row>
    <row r="7292" spans="4:4" x14ac:dyDescent="0.2">
      <c r="D7292" s="42" cm="1">
        <f t="array" aca="1" ref="D7292" ca="1">+price2</f>
        <v>0</v>
      </c>
    </row>
    <row r="7293" spans="4:4" x14ac:dyDescent="0.2">
      <c r="D7293" s="42" cm="1">
        <f t="array" aca="1" ref="D7293" ca="1">+price2</f>
        <v>0</v>
      </c>
    </row>
    <row r="7294" spans="4:4" x14ac:dyDescent="0.2">
      <c r="D7294" s="42" cm="1">
        <f t="array" aca="1" ref="D7294" ca="1">+price2</f>
        <v>0</v>
      </c>
    </row>
    <row r="7295" spans="4:4" x14ac:dyDescent="0.2">
      <c r="D7295" s="42" cm="1">
        <f t="array" aca="1" ref="D7295" ca="1">+price2</f>
        <v>0</v>
      </c>
    </row>
    <row r="7296" spans="4:4" x14ac:dyDescent="0.2">
      <c r="D7296" s="42" cm="1">
        <f t="array" aca="1" ref="D7296" ca="1">+price2</f>
        <v>0</v>
      </c>
    </row>
    <row r="7297" spans="4:4" x14ac:dyDescent="0.2">
      <c r="D7297" s="42" cm="1">
        <f t="array" aca="1" ref="D7297" ca="1">+price2</f>
        <v>0</v>
      </c>
    </row>
    <row r="7298" spans="4:4" x14ac:dyDescent="0.2">
      <c r="D7298" s="42" cm="1">
        <f t="array" aca="1" ref="D7298" ca="1">+price2</f>
        <v>0</v>
      </c>
    </row>
    <row r="7299" spans="4:4" x14ac:dyDescent="0.2">
      <c r="D7299" s="42" cm="1">
        <f t="array" aca="1" ref="D7299" ca="1">+price2</f>
        <v>0</v>
      </c>
    </row>
    <row r="7300" spans="4:4" x14ac:dyDescent="0.2">
      <c r="D7300" s="42" cm="1">
        <f t="array" aca="1" ref="D7300" ca="1">+price2</f>
        <v>0</v>
      </c>
    </row>
    <row r="7301" spans="4:4" x14ac:dyDescent="0.2">
      <c r="D7301" s="42" cm="1">
        <f t="array" aca="1" ref="D7301" ca="1">+price2</f>
        <v>0</v>
      </c>
    </row>
    <row r="7302" spans="4:4" x14ac:dyDescent="0.2">
      <c r="D7302" s="42" cm="1">
        <f t="array" aca="1" ref="D7302" ca="1">+price2</f>
        <v>0</v>
      </c>
    </row>
    <row r="7303" spans="4:4" x14ac:dyDescent="0.2">
      <c r="D7303" s="42" cm="1">
        <f t="array" aca="1" ref="D7303" ca="1">+price2</f>
        <v>0</v>
      </c>
    </row>
    <row r="7304" spans="4:4" x14ac:dyDescent="0.2">
      <c r="D7304" s="42" cm="1">
        <f t="array" aca="1" ref="D7304" ca="1">+price2</f>
        <v>0</v>
      </c>
    </row>
    <row r="7305" spans="4:4" x14ac:dyDescent="0.2">
      <c r="D7305" s="42" cm="1">
        <f t="array" aca="1" ref="D7305" ca="1">+price2</f>
        <v>0</v>
      </c>
    </row>
    <row r="7306" spans="4:4" x14ac:dyDescent="0.2">
      <c r="D7306" s="42" cm="1">
        <f t="array" aca="1" ref="D7306" ca="1">+price2</f>
        <v>0</v>
      </c>
    </row>
    <row r="7307" spans="4:4" x14ac:dyDescent="0.2">
      <c r="D7307" s="42" cm="1">
        <f t="array" aca="1" ref="D7307" ca="1">+price2</f>
        <v>0</v>
      </c>
    </row>
    <row r="7308" spans="4:4" x14ac:dyDescent="0.2">
      <c r="D7308" s="42" cm="1">
        <f t="array" aca="1" ref="D7308" ca="1">+price2</f>
        <v>0</v>
      </c>
    </row>
    <row r="7309" spans="4:4" x14ac:dyDescent="0.2">
      <c r="D7309" s="42" cm="1">
        <f t="array" aca="1" ref="D7309" ca="1">+price2</f>
        <v>0</v>
      </c>
    </row>
    <row r="7310" spans="4:4" x14ac:dyDescent="0.2">
      <c r="D7310" s="42" cm="1">
        <f t="array" aca="1" ref="D7310" ca="1">+price2</f>
        <v>0</v>
      </c>
    </row>
    <row r="7311" spans="4:4" x14ac:dyDescent="0.2">
      <c r="D7311" s="42" cm="1">
        <f t="array" aca="1" ref="D7311" ca="1">+price2</f>
        <v>0</v>
      </c>
    </row>
    <row r="7312" spans="4:4" x14ac:dyDescent="0.2">
      <c r="D7312" s="42" cm="1">
        <f t="array" aca="1" ref="D7312" ca="1">+price2</f>
        <v>0</v>
      </c>
    </row>
    <row r="7313" spans="4:4" x14ac:dyDescent="0.2">
      <c r="D7313" s="42" cm="1">
        <f t="array" aca="1" ref="D7313" ca="1">+price2</f>
        <v>0</v>
      </c>
    </row>
    <row r="7314" spans="4:4" x14ac:dyDescent="0.2">
      <c r="D7314" s="42" cm="1">
        <f t="array" aca="1" ref="D7314" ca="1">+price2</f>
        <v>0</v>
      </c>
    </row>
    <row r="7315" spans="4:4" x14ac:dyDescent="0.2">
      <c r="D7315" s="42" cm="1">
        <f t="array" aca="1" ref="D7315" ca="1">+price2</f>
        <v>0</v>
      </c>
    </row>
    <row r="7316" spans="4:4" x14ac:dyDescent="0.2">
      <c r="D7316" s="42" cm="1">
        <f t="array" aca="1" ref="D7316" ca="1">+price2</f>
        <v>0</v>
      </c>
    </row>
    <row r="7317" spans="4:4" x14ac:dyDescent="0.2">
      <c r="D7317" s="42" cm="1">
        <f t="array" aca="1" ref="D7317" ca="1">+price2</f>
        <v>0</v>
      </c>
    </row>
    <row r="7318" spans="4:4" x14ac:dyDescent="0.2">
      <c r="D7318" s="42" cm="1">
        <f t="array" aca="1" ref="D7318" ca="1">+price2</f>
        <v>0</v>
      </c>
    </row>
    <row r="7319" spans="4:4" x14ac:dyDescent="0.2">
      <c r="D7319" s="42" cm="1">
        <f t="array" aca="1" ref="D7319" ca="1">+price2</f>
        <v>0</v>
      </c>
    </row>
    <row r="7320" spans="4:4" x14ac:dyDescent="0.2">
      <c r="D7320" s="42" cm="1">
        <f t="array" aca="1" ref="D7320" ca="1">+price2</f>
        <v>0</v>
      </c>
    </row>
    <row r="7321" spans="4:4" x14ac:dyDescent="0.2">
      <c r="D7321" s="42" cm="1">
        <f t="array" aca="1" ref="D7321" ca="1">+price2</f>
        <v>0</v>
      </c>
    </row>
    <row r="7322" spans="4:4" x14ac:dyDescent="0.2">
      <c r="D7322" s="42" cm="1">
        <f t="array" aca="1" ref="D7322" ca="1">+price2</f>
        <v>0</v>
      </c>
    </row>
    <row r="7323" spans="4:4" x14ac:dyDescent="0.2">
      <c r="D7323" s="42" cm="1">
        <f t="array" aca="1" ref="D7323" ca="1">+price2</f>
        <v>0</v>
      </c>
    </row>
    <row r="7324" spans="4:4" x14ac:dyDescent="0.2">
      <c r="D7324" s="42" cm="1">
        <f t="array" aca="1" ref="D7324" ca="1">+price2</f>
        <v>0</v>
      </c>
    </row>
    <row r="7325" spans="4:4" x14ac:dyDescent="0.2">
      <c r="D7325" s="42" cm="1">
        <f t="array" aca="1" ref="D7325" ca="1">+price2</f>
        <v>0</v>
      </c>
    </row>
    <row r="7326" spans="4:4" x14ac:dyDescent="0.2">
      <c r="D7326" s="42" cm="1">
        <f t="array" aca="1" ref="D7326" ca="1">+price2</f>
        <v>0</v>
      </c>
    </row>
    <row r="7327" spans="4:4" x14ac:dyDescent="0.2">
      <c r="D7327" s="42" cm="1">
        <f t="array" aca="1" ref="D7327" ca="1">+price2</f>
        <v>0</v>
      </c>
    </row>
    <row r="7328" spans="4:4" x14ac:dyDescent="0.2">
      <c r="D7328" s="42" cm="1">
        <f t="array" aca="1" ref="D7328" ca="1">+price2</f>
        <v>0</v>
      </c>
    </row>
    <row r="7329" spans="4:4" x14ac:dyDescent="0.2">
      <c r="D7329" s="42" cm="1">
        <f t="array" aca="1" ref="D7329" ca="1">+price2</f>
        <v>0</v>
      </c>
    </row>
    <row r="7330" spans="4:4" x14ac:dyDescent="0.2">
      <c r="D7330" s="42" cm="1">
        <f t="array" aca="1" ref="D7330" ca="1">+price2</f>
        <v>0</v>
      </c>
    </row>
    <row r="7331" spans="4:4" x14ac:dyDescent="0.2">
      <c r="D7331" s="42" cm="1">
        <f t="array" aca="1" ref="D7331" ca="1">+price2</f>
        <v>0</v>
      </c>
    </row>
    <row r="7332" spans="4:4" x14ac:dyDescent="0.2">
      <c r="D7332" s="42" cm="1">
        <f t="array" aca="1" ref="D7332" ca="1">+price2</f>
        <v>0</v>
      </c>
    </row>
    <row r="7333" spans="4:4" x14ac:dyDescent="0.2">
      <c r="D7333" s="42" cm="1">
        <f t="array" aca="1" ref="D7333" ca="1">+price2</f>
        <v>0</v>
      </c>
    </row>
    <row r="7334" spans="4:4" x14ac:dyDescent="0.2">
      <c r="D7334" s="42" cm="1">
        <f t="array" aca="1" ref="D7334" ca="1">+price2</f>
        <v>0</v>
      </c>
    </row>
    <row r="7335" spans="4:4" x14ac:dyDescent="0.2">
      <c r="D7335" s="42" cm="1">
        <f t="array" aca="1" ref="D7335" ca="1">+price2</f>
        <v>0</v>
      </c>
    </row>
    <row r="7336" spans="4:4" x14ac:dyDescent="0.2">
      <c r="D7336" s="42" cm="1">
        <f t="array" aca="1" ref="D7336" ca="1">+price2</f>
        <v>0</v>
      </c>
    </row>
    <row r="7337" spans="4:4" x14ac:dyDescent="0.2">
      <c r="D7337" s="42" cm="1">
        <f t="array" aca="1" ref="D7337" ca="1">+price2</f>
        <v>0</v>
      </c>
    </row>
    <row r="7338" spans="4:4" x14ac:dyDescent="0.2">
      <c r="D7338" s="42" cm="1">
        <f t="array" aca="1" ref="D7338" ca="1">+price2</f>
        <v>0</v>
      </c>
    </row>
    <row r="7339" spans="4:4" x14ac:dyDescent="0.2">
      <c r="D7339" s="42" cm="1">
        <f t="array" aca="1" ref="D7339" ca="1">+price2</f>
        <v>0</v>
      </c>
    </row>
    <row r="7340" spans="4:4" x14ac:dyDescent="0.2">
      <c r="D7340" s="42" cm="1">
        <f t="array" aca="1" ref="D7340" ca="1">+price2</f>
        <v>0</v>
      </c>
    </row>
    <row r="7341" spans="4:4" x14ac:dyDescent="0.2">
      <c r="D7341" s="42" cm="1">
        <f t="array" aca="1" ref="D7341" ca="1">+price2</f>
        <v>0</v>
      </c>
    </row>
    <row r="7342" spans="4:4" x14ac:dyDescent="0.2">
      <c r="D7342" s="42" cm="1">
        <f t="array" aca="1" ref="D7342" ca="1">+price2</f>
        <v>0</v>
      </c>
    </row>
    <row r="7343" spans="4:4" x14ac:dyDescent="0.2">
      <c r="D7343" s="42" cm="1">
        <f t="array" aca="1" ref="D7343" ca="1">+price2</f>
        <v>0</v>
      </c>
    </row>
    <row r="7344" spans="4:4" x14ac:dyDescent="0.2">
      <c r="D7344" s="42" cm="1">
        <f t="array" aca="1" ref="D7344" ca="1">+price2</f>
        <v>0</v>
      </c>
    </row>
    <row r="7345" spans="4:4" x14ac:dyDescent="0.2">
      <c r="D7345" s="42" cm="1">
        <f t="array" aca="1" ref="D7345" ca="1">+price2</f>
        <v>0</v>
      </c>
    </row>
    <row r="7346" spans="4:4" x14ac:dyDescent="0.2">
      <c r="D7346" s="42" cm="1">
        <f t="array" aca="1" ref="D7346" ca="1">+price2</f>
        <v>0</v>
      </c>
    </row>
    <row r="7347" spans="4:4" x14ac:dyDescent="0.2">
      <c r="D7347" s="42" cm="1">
        <f t="array" aca="1" ref="D7347" ca="1">+price2</f>
        <v>0</v>
      </c>
    </row>
    <row r="7348" spans="4:4" x14ac:dyDescent="0.2">
      <c r="D7348" s="42" cm="1">
        <f t="array" aca="1" ref="D7348" ca="1">+price2</f>
        <v>0</v>
      </c>
    </row>
    <row r="7349" spans="4:4" x14ac:dyDescent="0.2">
      <c r="D7349" s="42" cm="1">
        <f t="array" aca="1" ref="D7349" ca="1">+price2</f>
        <v>0</v>
      </c>
    </row>
    <row r="7350" spans="4:4" x14ac:dyDescent="0.2">
      <c r="D7350" s="42" cm="1">
        <f t="array" aca="1" ref="D7350" ca="1">+price2</f>
        <v>0</v>
      </c>
    </row>
    <row r="7351" spans="4:4" x14ac:dyDescent="0.2">
      <c r="D7351" s="42" cm="1">
        <f t="array" aca="1" ref="D7351" ca="1">+price2</f>
        <v>0</v>
      </c>
    </row>
    <row r="7352" spans="4:4" x14ac:dyDescent="0.2">
      <c r="D7352" s="42" cm="1">
        <f t="array" aca="1" ref="D7352" ca="1">+price2</f>
        <v>0</v>
      </c>
    </row>
    <row r="7353" spans="4:4" x14ac:dyDescent="0.2">
      <c r="D7353" s="42" cm="1">
        <f t="array" aca="1" ref="D7353" ca="1">+price2</f>
        <v>0</v>
      </c>
    </row>
    <row r="7354" spans="4:4" x14ac:dyDescent="0.2">
      <c r="D7354" s="42" cm="1">
        <f t="array" aca="1" ref="D7354" ca="1">+price2</f>
        <v>0</v>
      </c>
    </row>
    <row r="7355" spans="4:4" x14ac:dyDescent="0.2">
      <c r="D7355" s="42" cm="1">
        <f t="array" aca="1" ref="D7355" ca="1">+price2</f>
        <v>0</v>
      </c>
    </row>
    <row r="7356" spans="4:4" x14ac:dyDescent="0.2">
      <c r="D7356" s="42" cm="1">
        <f t="array" aca="1" ref="D7356" ca="1">+price2</f>
        <v>0</v>
      </c>
    </row>
    <row r="7357" spans="4:4" x14ac:dyDescent="0.2">
      <c r="D7357" s="42" cm="1">
        <f t="array" aca="1" ref="D7357" ca="1">+price2</f>
        <v>0</v>
      </c>
    </row>
    <row r="7358" spans="4:4" x14ac:dyDescent="0.2">
      <c r="D7358" s="42" cm="1">
        <f t="array" aca="1" ref="D7358" ca="1">+price2</f>
        <v>0</v>
      </c>
    </row>
    <row r="7359" spans="4:4" x14ac:dyDescent="0.2">
      <c r="D7359" s="42" cm="1">
        <f t="array" aca="1" ref="D7359" ca="1">+price2</f>
        <v>0</v>
      </c>
    </row>
    <row r="7360" spans="4:4" x14ac:dyDescent="0.2">
      <c r="D7360" s="42" cm="1">
        <f t="array" aca="1" ref="D7360" ca="1">+price2</f>
        <v>0</v>
      </c>
    </row>
    <row r="7361" spans="4:4" x14ac:dyDescent="0.2">
      <c r="D7361" s="42" cm="1">
        <f t="array" aca="1" ref="D7361" ca="1">+price2</f>
        <v>0</v>
      </c>
    </row>
    <row r="7362" spans="4:4" x14ac:dyDescent="0.2">
      <c r="D7362" s="42" cm="1">
        <f t="array" aca="1" ref="D7362" ca="1">+price2</f>
        <v>0</v>
      </c>
    </row>
    <row r="7363" spans="4:4" x14ac:dyDescent="0.2">
      <c r="D7363" s="42" cm="1">
        <f t="array" aca="1" ref="D7363" ca="1">+price2</f>
        <v>0</v>
      </c>
    </row>
    <row r="7364" spans="4:4" x14ac:dyDescent="0.2">
      <c r="D7364" s="42" cm="1">
        <f t="array" aca="1" ref="D7364" ca="1">+price2</f>
        <v>0</v>
      </c>
    </row>
    <row r="7365" spans="4:4" x14ac:dyDescent="0.2">
      <c r="D7365" s="42" cm="1">
        <f t="array" aca="1" ref="D7365" ca="1">+price2</f>
        <v>0</v>
      </c>
    </row>
    <row r="7366" spans="4:4" x14ac:dyDescent="0.2">
      <c r="D7366" s="42" cm="1">
        <f t="array" aca="1" ref="D7366" ca="1">+price2</f>
        <v>0</v>
      </c>
    </row>
    <row r="7367" spans="4:4" x14ac:dyDescent="0.2">
      <c r="D7367" s="42" cm="1">
        <f t="array" aca="1" ref="D7367" ca="1">+price2</f>
        <v>0</v>
      </c>
    </row>
    <row r="7368" spans="4:4" x14ac:dyDescent="0.2">
      <c r="D7368" s="42" cm="1">
        <f t="array" aca="1" ref="D7368" ca="1">+price2</f>
        <v>0</v>
      </c>
    </row>
    <row r="7369" spans="4:4" x14ac:dyDescent="0.2">
      <c r="D7369" s="42" cm="1">
        <f t="array" aca="1" ref="D7369" ca="1">+price2</f>
        <v>0</v>
      </c>
    </row>
    <row r="7370" spans="4:4" x14ac:dyDescent="0.2">
      <c r="D7370" s="42" cm="1">
        <f t="array" aca="1" ref="D7370" ca="1">+price2</f>
        <v>0</v>
      </c>
    </row>
    <row r="7371" spans="4:4" x14ac:dyDescent="0.2">
      <c r="D7371" s="42" cm="1">
        <f t="array" aca="1" ref="D7371" ca="1">+price2</f>
        <v>0</v>
      </c>
    </row>
    <row r="7372" spans="4:4" x14ac:dyDescent="0.2">
      <c r="D7372" s="42" cm="1">
        <f t="array" aca="1" ref="D7372" ca="1">+price2</f>
        <v>0</v>
      </c>
    </row>
    <row r="7373" spans="4:4" x14ac:dyDescent="0.2">
      <c r="D7373" s="42" cm="1">
        <f t="array" aca="1" ref="D7373" ca="1">+price2</f>
        <v>0</v>
      </c>
    </row>
    <row r="7374" spans="4:4" x14ac:dyDescent="0.2">
      <c r="D7374" s="42" cm="1">
        <f t="array" aca="1" ref="D7374" ca="1">+price2</f>
        <v>0</v>
      </c>
    </row>
    <row r="7375" spans="4:4" x14ac:dyDescent="0.2">
      <c r="D7375" s="42" cm="1">
        <f t="array" aca="1" ref="D7375" ca="1">+price2</f>
        <v>0</v>
      </c>
    </row>
    <row r="7376" spans="4:4" x14ac:dyDescent="0.2">
      <c r="D7376" s="42" cm="1">
        <f t="array" aca="1" ref="D7376" ca="1">+price2</f>
        <v>0</v>
      </c>
    </row>
    <row r="7377" spans="4:4" x14ac:dyDescent="0.2">
      <c r="D7377" s="42" cm="1">
        <f t="array" aca="1" ref="D7377" ca="1">+price2</f>
        <v>0</v>
      </c>
    </row>
    <row r="7378" spans="4:4" x14ac:dyDescent="0.2">
      <c r="D7378" s="42" cm="1">
        <f t="array" aca="1" ref="D7378" ca="1">+price2</f>
        <v>0</v>
      </c>
    </row>
    <row r="7379" spans="4:4" x14ac:dyDescent="0.2">
      <c r="D7379" s="42" cm="1">
        <f t="array" aca="1" ref="D7379" ca="1">+price2</f>
        <v>0</v>
      </c>
    </row>
    <row r="7380" spans="4:4" x14ac:dyDescent="0.2">
      <c r="D7380" s="42" cm="1">
        <f t="array" aca="1" ref="D7380" ca="1">+price2</f>
        <v>0</v>
      </c>
    </row>
    <row r="7381" spans="4:4" x14ac:dyDescent="0.2">
      <c r="D7381" s="42" cm="1">
        <f t="array" aca="1" ref="D7381" ca="1">+price2</f>
        <v>0</v>
      </c>
    </row>
    <row r="7382" spans="4:4" x14ac:dyDescent="0.2">
      <c r="D7382" s="42" cm="1">
        <f t="array" aca="1" ref="D7382" ca="1">+price2</f>
        <v>0</v>
      </c>
    </row>
    <row r="7383" spans="4:4" x14ac:dyDescent="0.2">
      <c r="D7383" s="42" cm="1">
        <f t="array" aca="1" ref="D7383" ca="1">+price2</f>
        <v>0</v>
      </c>
    </row>
    <row r="7384" spans="4:4" x14ac:dyDescent="0.2">
      <c r="D7384" s="42" cm="1">
        <f t="array" aca="1" ref="D7384" ca="1">+price2</f>
        <v>0</v>
      </c>
    </row>
    <row r="7385" spans="4:4" x14ac:dyDescent="0.2">
      <c r="D7385" s="42" cm="1">
        <f t="array" aca="1" ref="D7385" ca="1">+price2</f>
        <v>0</v>
      </c>
    </row>
    <row r="7386" spans="4:4" x14ac:dyDescent="0.2">
      <c r="D7386" s="42" cm="1">
        <f t="array" aca="1" ref="D7386" ca="1">+price2</f>
        <v>0</v>
      </c>
    </row>
    <row r="7387" spans="4:4" x14ac:dyDescent="0.2">
      <c r="D7387" s="42" cm="1">
        <f t="array" aca="1" ref="D7387" ca="1">+price2</f>
        <v>0</v>
      </c>
    </row>
    <row r="7388" spans="4:4" x14ac:dyDescent="0.2">
      <c r="D7388" s="42" cm="1">
        <f t="array" aca="1" ref="D7388" ca="1">+price2</f>
        <v>0</v>
      </c>
    </row>
    <row r="7389" spans="4:4" x14ac:dyDescent="0.2">
      <c r="D7389" s="42" cm="1">
        <f t="array" aca="1" ref="D7389" ca="1">+price2</f>
        <v>0</v>
      </c>
    </row>
    <row r="7390" spans="4:4" x14ac:dyDescent="0.2">
      <c r="D7390" s="42" cm="1">
        <f t="array" aca="1" ref="D7390" ca="1">+price2</f>
        <v>0</v>
      </c>
    </row>
    <row r="7391" spans="4:4" x14ac:dyDescent="0.2">
      <c r="D7391" s="42" cm="1">
        <f t="array" aca="1" ref="D7391" ca="1">+price2</f>
        <v>0</v>
      </c>
    </row>
    <row r="7392" spans="4:4" x14ac:dyDescent="0.2">
      <c r="D7392" s="42" cm="1">
        <f t="array" aca="1" ref="D7392" ca="1">+price2</f>
        <v>0</v>
      </c>
    </row>
    <row r="7393" spans="4:4" x14ac:dyDescent="0.2">
      <c r="D7393" s="42" cm="1">
        <f t="array" aca="1" ref="D7393" ca="1">+price2</f>
        <v>0</v>
      </c>
    </row>
    <row r="7394" spans="4:4" x14ac:dyDescent="0.2">
      <c r="D7394" s="42" cm="1">
        <f t="array" aca="1" ref="D7394" ca="1">+price2</f>
        <v>0</v>
      </c>
    </row>
    <row r="7395" spans="4:4" x14ac:dyDescent="0.2">
      <c r="D7395" s="42" cm="1">
        <f t="array" aca="1" ref="D7395" ca="1">+price2</f>
        <v>0</v>
      </c>
    </row>
    <row r="7396" spans="4:4" x14ac:dyDescent="0.2">
      <c r="D7396" s="42" cm="1">
        <f t="array" aca="1" ref="D7396" ca="1">+price2</f>
        <v>0</v>
      </c>
    </row>
    <row r="7397" spans="4:4" x14ac:dyDescent="0.2">
      <c r="D7397" s="42" cm="1">
        <f t="array" aca="1" ref="D7397" ca="1">+price2</f>
        <v>0</v>
      </c>
    </row>
    <row r="7398" spans="4:4" x14ac:dyDescent="0.2">
      <c r="D7398" s="42" cm="1">
        <f t="array" aca="1" ref="D7398" ca="1">+price2</f>
        <v>0</v>
      </c>
    </row>
    <row r="7399" spans="4:4" x14ac:dyDescent="0.2">
      <c r="D7399" s="42" cm="1">
        <f t="array" aca="1" ref="D7399" ca="1">+price2</f>
        <v>0</v>
      </c>
    </row>
    <row r="7400" spans="4:4" x14ac:dyDescent="0.2">
      <c r="D7400" s="42" cm="1">
        <f t="array" aca="1" ref="D7400" ca="1">+price2</f>
        <v>0</v>
      </c>
    </row>
    <row r="7401" spans="4:4" x14ac:dyDescent="0.2">
      <c r="D7401" s="42" cm="1">
        <f t="array" aca="1" ref="D7401" ca="1">+price2</f>
        <v>0</v>
      </c>
    </row>
    <row r="7402" spans="4:4" x14ac:dyDescent="0.2">
      <c r="D7402" s="42" cm="1">
        <f t="array" aca="1" ref="D7402" ca="1">+price2</f>
        <v>0</v>
      </c>
    </row>
    <row r="7403" spans="4:4" x14ac:dyDescent="0.2">
      <c r="D7403" s="42" cm="1">
        <f t="array" aca="1" ref="D7403" ca="1">+price2</f>
        <v>0</v>
      </c>
    </row>
    <row r="7404" spans="4:4" x14ac:dyDescent="0.2">
      <c r="D7404" s="42" cm="1">
        <f t="array" aca="1" ref="D7404" ca="1">+price2</f>
        <v>0</v>
      </c>
    </row>
    <row r="7405" spans="4:4" x14ac:dyDescent="0.2">
      <c r="D7405" s="42" cm="1">
        <f t="array" aca="1" ref="D7405" ca="1">+price2</f>
        <v>0</v>
      </c>
    </row>
    <row r="7406" spans="4:4" x14ac:dyDescent="0.2">
      <c r="D7406" s="42" cm="1">
        <f t="array" aca="1" ref="D7406" ca="1">+price2</f>
        <v>0</v>
      </c>
    </row>
    <row r="7407" spans="4:4" x14ac:dyDescent="0.2">
      <c r="D7407" s="42" cm="1">
        <f t="array" aca="1" ref="D7407" ca="1">+price2</f>
        <v>0</v>
      </c>
    </row>
    <row r="7408" spans="4:4" x14ac:dyDescent="0.2">
      <c r="D7408" s="42" cm="1">
        <f t="array" aca="1" ref="D7408" ca="1">+price2</f>
        <v>0</v>
      </c>
    </row>
    <row r="7409" spans="4:4" x14ac:dyDescent="0.2">
      <c r="D7409" s="42" cm="1">
        <f t="array" aca="1" ref="D7409" ca="1">+price2</f>
        <v>0</v>
      </c>
    </row>
    <row r="7410" spans="4:4" x14ac:dyDescent="0.2">
      <c r="D7410" s="42" cm="1">
        <f t="array" aca="1" ref="D7410" ca="1">+price2</f>
        <v>0</v>
      </c>
    </row>
    <row r="7411" spans="4:4" x14ac:dyDescent="0.2">
      <c r="D7411" s="42" cm="1">
        <f t="array" aca="1" ref="D7411" ca="1">+price2</f>
        <v>0</v>
      </c>
    </row>
    <row r="7412" spans="4:4" x14ac:dyDescent="0.2">
      <c r="D7412" s="42" cm="1">
        <f t="array" aca="1" ref="D7412" ca="1">+price2</f>
        <v>0</v>
      </c>
    </row>
    <row r="7413" spans="4:4" x14ac:dyDescent="0.2">
      <c r="D7413" s="42" cm="1">
        <f t="array" aca="1" ref="D7413" ca="1">+price2</f>
        <v>0</v>
      </c>
    </row>
    <row r="7414" spans="4:4" x14ac:dyDescent="0.2">
      <c r="D7414" s="42" cm="1">
        <f t="array" aca="1" ref="D7414" ca="1">+price2</f>
        <v>0</v>
      </c>
    </row>
    <row r="7415" spans="4:4" x14ac:dyDescent="0.2">
      <c r="D7415" s="42" cm="1">
        <f t="array" aca="1" ref="D7415" ca="1">+price2</f>
        <v>0</v>
      </c>
    </row>
    <row r="7416" spans="4:4" x14ac:dyDescent="0.2">
      <c r="D7416" s="42" cm="1">
        <f t="array" aca="1" ref="D7416" ca="1">+price2</f>
        <v>0</v>
      </c>
    </row>
    <row r="7417" spans="4:4" x14ac:dyDescent="0.2">
      <c r="D7417" s="42" cm="1">
        <f t="array" aca="1" ref="D7417" ca="1">+price2</f>
        <v>0</v>
      </c>
    </row>
    <row r="7418" spans="4:4" x14ac:dyDescent="0.2">
      <c r="D7418" s="42" cm="1">
        <f t="array" aca="1" ref="D7418" ca="1">+price2</f>
        <v>0</v>
      </c>
    </row>
    <row r="7419" spans="4:4" x14ac:dyDescent="0.2">
      <c r="D7419" s="42" cm="1">
        <f t="array" aca="1" ref="D7419" ca="1">+price2</f>
        <v>0</v>
      </c>
    </row>
    <row r="7420" spans="4:4" x14ac:dyDescent="0.2">
      <c r="D7420" s="42" cm="1">
        <f t="array" aca="1" ref="D7420" ca="1">+price2</f>
        <v>0</v>
      </c>
    </row>
    <row r="7421" spans="4:4" x14ac:dyDescent="0.2">
      <c r="D7421" s="42" cm="1">
        <f t="array" aca="1" ref="D7421" ca="1">+price2</f>
        <v>0</v>
      </c>
    </row>
    <row r="7422" spans="4:4" x14ac:dyDescent="0.2">
      <c r="D7422" s="42" cm="1">
        <f t="array" aca="1" ref="D7422" ca="1">+price2</f>
        <v>0</v>
      </c>
    </row>
    <row r="7423" spans="4:4" x14ac:dyDescent="0.2">
      <c r="D7423" s="42" cm="1">
        <f t="array" aca="1" ref="D7423" ca="1">+price2</f>
        <v>0</v>
      </c>
    </row>
    <row r="7424" spans="4:4" x14ac:dyDescent="0.2">
      <c r="D7424" s="42" cm="1">
        <f t="array" aca="1" ref="D7424" ca="1">+price2</f>
        <v>0</v>
      </c>
    </row>
    <row r="7425" spans="4:4" x14ac:dyDescent="0.2">
      <c r="D7425" s="42" cm="1">
        <f t="array" aca="1" ref="D7425" ca="1">+price2</f>
        <v>0</v>
      </c>
    </row>
    <row r="7426" spans="4:4" x14ac:dyDescent="0.2">
      <c r="D7426" s="42" cm="1">
        <f t="array" aca="1" ref="D7426" ca="1">+price2</f>
        <v>0</v>
      </c>
    </row>
    <row r="7427" spans="4:4" x14ac:dyDescent="0.2">
      <c r="D7427" s="42" cm="1">
        <f t="array" aca="1" ref="D7427" ca="1">+price2</f>
        <v>0</v>
      </c>
    </row>
    <row r="7428" spans="4:4" x14ac:dyDescent="0.2">
      <c r="D7428" s="42" cm="1">
        <f t="array" aca="1" ref="D7428" ca="1">+price2</f>
        <v>0</v>
      </c>
    </row>
    <row r="7429" spans="4:4" x14ac:dyDescent="0.2">
      <c r="D7429" s="42" cm="1">
        <f t="array" aca="1" ref="D7429" ca="1">+price2</f>
        <v>0</v>
      </c>
    </row>
    <row r="7430" spans="4:4" x14ac:dyDescent="0.2">
      <c r="D7430" s="42" cm="1">
        <f t="array" aca="1" ref="D7430" ca="1">+price2</f>
        <v>0</v>
      </c>
    </row>
    <row r="7431" spans="4:4" x14ac:dyDescent="0.2">
      <c r="D7431" s="42" cm="1">
        <f t="array" aca="1" ref="D7431" ca="1">+price2</f>
        <v>0</v>
      </c>
    </row>
    <row r="7432" spans="4:4" x14ac:dyDescent="0.2">
      <c r="D7432" s="42" cm="1">
        <f t="array" aca="1" ref="D7432" ca="1">+price2</f>
        <v>0</v>
      </c>
    </row>
    <row r="7433" spans="4:4" x14ac:dyDescent="0.2">
      <c r="D7433" s="42" cm="1">
        <f t="array" aca="1" ref="D7433" ca="1">+price2</f>
        <v>0</v>
      </c>
    </row>
    <row r="7434" spans="4:4" x14ac:dyDescent="0.2">
      <c r="D7434" s="42" cm="1">
        <f t="array" aca="1" ref="D7434" ca="1">+price2</f>
        <v>0</v>
      </c>
    </row>
    <row r="7435" spans="4:4" x14ac:dyDescent="0.2">
      <c r="D7435" s="42" cm="1">
        <f t="array" aca="1" ref="D7435" ca="1">+price2</f>
        <v>0</v>
      </c>
    </row>
    <row r="7436" spans="4:4" x14ac:dyDescent="0.2">
      <c r="D7436" s="42" cm="1">
        <f t="array" aca="1" ref="D7436" ca="1">+price2</f>
        <v>0</v>
      </c>
    </row>
    <row r="7437" spans="4:4" x14ac:dyDescent="0.2">
      <c r="D7437" s="42" cm="1">
        <f t="array" aca="1" ref="D7437" ca="1">+price2</f>
        <v>0</v>
      </c>
    </row>
    <row r="7438" spans="4:4" x14ac:dyDescent="0.2">
      <c r="D7438" s="42" cm="1">
        <f t="array" aca="1" ref="D7438" ca="1">+price2</f>
        <v>0</v>
      </c>
    </row>
    <row r="7439" spans="4:4" x14ac:dyDescent="0.2">
      <c r="D7439" s="42" cm="1">
        <f t="array" aca="1" ref="D7439" ca="1">+price2</f>
        <v>0</v>
      </c>
    </row>
    <row r="7440" spans="4:4" x14ac:dyDescent="0.2">
      <c r="D7440" s="42" cm="1">
        <f t="array" aca="1" ref="D7440" ca="1">+price2</f>
        <v>0</v>
      </c>
    </row>
    <row r="7441" spans="4:4" x14ac:dyDescent="0.2">
      <c r="D7441" s="42" cm="1">
        <f t="array" aca="1" ref="D7441" ca="1">+price2</f>
        <v>0</v>
      </c>
    </row>
    <row r="7442" spans="4:4" x14ac:dyDescent="0.2">
      <c r="D7442" s="42" cm="1">
        <f t="array" aca="1" ref="D7442" ca="1">+price2</f>
        <v>0</v>
      </c>
    </row>
    <row r="7443" spans="4:4" x14ac:dyDescent="0.2">
      <c r="D7443" s="42" cm="1">
        <f t="array" aca="1" ref="D7443" ca="1">+price2</f>
        <v>0</v>
      </c>
    </row>
    <row r="7444" spans="4:4" x14ac:dyDescent="0.2">
      <c r="D7444" s="42" cm="1">
        <f t="array" aca="1" ref="D7444" ca="1">+price2</f>
        <v>0</v>
      </c>
    </row>
    <row r="7445" spans="4:4" x14ac:dyDescent="0.2">
      <c r="D7445" s="42" cm="1">
        <f t="array" aca="1" ref="D7445" ca="1">+price2</f>
        <v>0</v>
      </c>
    </row>
    <row r="7446" spans="4:4" x14ac:dyDescent="0.2">
      <c r="D7446" s="42" cm="1">
        <f t="array" aca="1" ref="D7446" ca="1">+price2</f>
        <v>0</v>
      </c>
    </row>
    <row r="7447" spans="4:4" x14ac:dyDescent="0.2">
      <c r="D7447" s="42" cm="1">
        <f t="array" aca="1" ref="D7447" ca="1">+price2</f>
        <v>0</v>
      </c>
    </row>
    <row r="7448" spans="4:4" x14ac:dyDescent="0.2">
      <c r="D7448" s="42" cm="1">
        <f t="array" aca="1" ref="D7448" ca="1">+price2</f>
        <v>0</v>
      </c>
    </row>
    <row r="7449" spans="4:4" x14ac:dyDescent="0.2">
      <c r="D7449" s="42" cm="1">
        <f t="array" aca="1" ref="D7449" ca="1">+price2</f>
        <v>0</v>
      </c>
    </row>
    <row r="7450" spans="4:4" x14ac:dyDescent="0.2">
      <c r="D7450" s="42" cm="1">
        <f t="array" aca="1" ref="D7450" ca="1">+price2</f>
        <v>0</v>
      </c>
    </row>
    <row r="7451" spans="4:4" x14ac:dyDescent="0.2">
      <c r="D7451" s="42" cm="1">
        <f t="array" aca="1" ref="D7451" ca="1">+price2</f>
        <v>0</v>
      </c>
    </row>
    <row r="7452" spans="4:4" x14ac:dyDescent="0.2">
      <c r="D7452" s="42" cm="1">
        <f t="array" aca="1" ref="D7452" ca="1">+price2</f>
        <v>0</v>
      </c>
    </row>
    <row r="7453" spans="4:4" x14ac:dyDescent="0.2">
      <c r="D7453" s="42" cm="1">
        <f t="array" aca="1" ref="D7453" ca="1">+price2</f>
        <v>0</v>
      </c>
    </row>
    <row r="7454" spans="4:4" x14ac:dyDescent="0.2">
      <c r="D7454" s="42" cm="1">
        <f t="array" aca="1" ref="D7454" ca="1">+price2</f>
        <v>0</v>
      </c>
    </row>
    <row r="7455" spans="4:4" x14ac:dyDescent="0.2">
      <c r="D7455" s="42" cm="1">
        <f t="array" aca="1" ref="D7455" ca="1">+price2</f>
        <v>0</v>
      </c>
    </row>
    <row r="7456" spans="4:4" x14ac:dyDescent="0.2">
      <c r="D7456" s="42" cm="1">
        <f t="array" aca="1" ref="D7456" ca="1">+price2</f>
        <v>0</v>
      </c>
    </row>
    <row r="7457" spans="4:4" x14ac:dyDescent="0.2">
      <c r="D7457" s="42" cm="1">
        <f t="array" aca="1" ref="D7457" ca="1">+price2</f>
        <v>0</v>
      </c>
    </row>
    <row r="7458" spans="4:4" x14ac:dyDescent="0.2">
      <c r="D7458" s="42" cm="1">
        <f t="array" aca="1" ref="D7458" ca="1">+price2</f>
        <v>0</v>
      </c>
    </row>
    <row r="7459" spans="4:4" x14ac:dyDescent="0.2">
      <c r="D7459" s="42" cm="1">
        <f t="array" aca="1" ref="D7459" ca="1">+price2</f>
        <v>0</v>
      </c>
    </row>
    <row r="7460" spans="4:4" x14ac:dyDescent="0.2">
      <c r="D7460" s="42" cm="1">
        <f t="array" aca="1" ref="D7460" ca="1">+price2</f>
        <v>0</v>
      </c>
    </row>
    <row r="7461" spans="4:4" x14ac:dyDescent="0.2">
      <c r="D7461" s="42" cm="1">
        <f t="array" aca="1" ref="D7461" ca="1">+price2</f>
        <v>0</v>
      </c>
    </row>
    <row r="7462" spans="4:4" x14ac:dyDescent="0.2">
      <c r="D7462" s="42" cm="1">
        <f t="array" aca="1" ref="D7462" ca="1">+price2</f>
        <v>0</v>
      </c>
    </row>
    <row r="7463" spans="4:4" x14ac:dyDescent="0.2">
      <c r="D7463" s="42" cm="1">
        <f t="array" aca="1" ref="D7463" ca="1">+price2</f>
        <v>0</v>
      </c>
    </row>
    <row r="7464" spans="4:4" x14ac:dyDescent="0.2">
      <c r="D7464" s="42" cm="1">
        <f t="array" aca="1" ref="D7464" ca="1">+price2</f>
        <v>0</v>
      </c>
    </row>
    <row r="7465" spans="4:4" x14ac:dyDescent="0.2">
      <c r="D7465" s="42" cm="1">
        <f t="array" aca="1" ref="D7465" ca="1">+price2</f>
        <v>0</v>
      </c>
    </row>
    <row r="7466" spans="4:4" x14ac:dyDescent="0.2">
      <c r="D7466" s="42" cm="1">
        <f t="array" aca="1" ref="D7466" ca="1">+price2</f>
        <v>0</v>
      </c>
    </row>
    <row r="7467" spans="4:4" x14ac:dyDescent="0.2">
      <c r="D7467" s="42" cm="1">
        <f t="array" aca="1" ref="D7467" ca="1">+price2</f>
        <v>0</v>
      </c>
    </row>
    <row r="7468" spans="4:4" x14ac:dyDescent="0.2">
      <c r="D7468" s="42" cm="1">
        <f t="array" aca="1" ref="D7468" ca="1">+price2</f>
        <v>0</v>
      </c>
    </row>
    <row r="7469" spans="4:4" x14ac:dyDescent="0.2">
      <c r="D7469" s="42" cm="1">
        <f t="array" aca="1" ref="D7469" ca="1">+price2</f>
        <v>0</v>
      </c>
    </row>
    <row r="7470" spans="4:4" x14ac:dyDescent="0.2">
      <c r="D7470" s="42" cm="1">
        <f t="array" aca="1" ref="D7470" ca="1">+price2</f>
        <v>0</v>
      </c>
    </row>
    <row r="7471" spans="4:4" x14ac:dyDescent="0.2">
      <c r="D7471" s="42" cm="1">
        <f t="array" aca="1" ref="D7471" ca="1">+price2</f>
        <v>0</v>
      </c>
    </row>
    <row r="7472" spans="4:4" x14ac:dyDescent="0.2">
      <c r="D7472" s="42" cm="1">
        <f t="array" aca="1" ref="D7472" ca="1">+price2</f>
        <v>0</v>
      </c>
    </row>
    <row r="7473" spans="4:4" x14ac:dyDescent="0.2">
      <c r="D7473" s="42" cm="1">
        <f t="array" aca="1" ref="D7473" ca="1">+price2</f>
        <v>0</v>
      </c>
    </row>
    <row r="7474" spans="4:4" x14ac:dyDescent="0.2">
      <c r="D7474" s="42" cm="1">
        <f t="array" aca="1" ref="D7474" ca="1">+price2</f>
        <v>0</v>
      </c>
    </row>
    <row r="7475" spans="4:4" x14ac:dyDescent="0.2">
      <c r="D7475" s="42" cm="1">
        <f t="array" aca="1" ref="D7475" ca="1">+price2</f>
        <v>0</v>
      </c>
    </row>
    <row r="7476" spans="4:4" x14ac:dyDescent="0.2">
      <c r="D7476" s="42" cm="1">
        <f t="array" aca="1" ref="D7476" ca="1">+price2</f>
        <v>0</v>
      </c>
    </row>
    <row r="7477" spans="4:4" x14ac:dyDescent="0.2">
      <c r="D7477" s="42" cm="1">
        <f t="array" aca="1" ref="D7477" ca="1">+price2</f>
        <v>0</v>
      </c>
    </row>
    <row r="7478" spans="4:4" x14ac:dyDescent="0.2">
      <c r="D7478" s="42" cm="1">
        <f t="array" aca="1" ref="D7478" ca="1">+price2</f>
        <v>0</v>
      </c>
    </row>
    <row r="7479" spans="4:4" x14ac:dyDescent="0.2">
      <c r="D7479" s="42" cm="1">
        <f t="array" aca="1" ref="D7479" ca="1">+price2</f>
        <v>0</v>
      </c>
    </row>
    <row r="7480" spans="4:4" x14ac:dyDescent="0.2">
      <c r="D7480" s="42" cm="1">
        <f t="array" aca="1" ref="D7480" ca="1">+price2</f>
        <v>0</v>
      </c>
    </row>
    <row r="7481" spans="4:4" x14ac:dyDescent="0.2">
      <c r="D7481" s="42" cm="1">
        <f t="array" aca="1" ref="D7481" ca="1">+price2</f>
        <v>0</v>
      </c>
    </row>
    <row r="7482" spans="4:4" x14ac:dyDescent="0.2">
      <c r="D7482" s="42" cm="1">
        <f t="array" aca="1" ref="D7482" ca="1">+price2</f>
        <v>0</v>
      </c>
    </row>
    <row r="7483" spans="4:4" x14ac:dyDescent="0.2">
      <c r="D7483" s="42" cm="1">
        <f t="array" aca="1" ref="D7483" ca="1">+price2</f>
        <v>0</v>
      </c>
    </row>
    <row r="7484" spans="4:4" x14ac:dyDescent="0.2">
      <c r="D7484" s="42" cm="1">
        <f t="array" aca="1" ref="D7484" ca="1">+price2</f>
        <v>0</v>
      </c>
    </row>
    <row r="7485" spans="4:4" x14ac:dyDescent="0.2">
      <c r="D7485" s="42" cm="1">
        <f t="array" aca="1" ref="D7485" ca="1">+price2</f>
        <v>0</v>
      </c>
    </row>
    <row r="7486" spans="4:4" x14ac:dyDescent="0.2">
      <c r="D7486" s="42" cm="1">
        <f t="array" aca="1" ref="D7486" ca="1">+price2</f>
        <v>0</v>
      </c>
    </row>
    <row r="7487" spans="4:4" x14ac:dyDescent="0.2">
      <c r="D7487" s="42" cm="1">
        <f t="array" aca="1" ref="D7487" ca="1">+price2</f>
        <v>0</v>
      </c>
    </row>
    <row r="7488" spans="4:4" x14ac:dyDescent="0.2">
      <c r="D7488" s="42" cm="1">
        <f t="array" aca="1" ref="D7488" ca="1">+price2</f>
        <v>0</v>
      </c>
    </row>
    <row r="7489" spans="4:4" x14ac:dyDescent="0.2">
      <c r="D7489" s="42" cm="1">
        <f t="array" aca="1" ref="D7489" ca="1">+price2</f>
        <v>0</v>
      </c>
    </row>
    <row r="7490" spans="4:4" x14ac:dyDescent="0.2">
      <c r="D7490" s="42" cm="1">
        <f t="array" aca="1" ref="D7490" ca="1">+price2</f>
        <v>0</v>
      </c>
    </row>
    <row r="7491" spans="4:4" x14ac:dyDescent="0.2">
      <c r="D7491" s="42" cm="1">
        <f t="array" aca="1" ref="D7491" ca="1">+price2</f>
        <v>0</v>
      </c>
    </row>
    <row r="7492" spans="4:4" x14ac:dyDescent="0.2">
      <c r="D7492" s="42" cm="1">
        <f t="array" aca="1" ref="D7492" ca="1">+price2</f>
        <v>0</v>
      </c>
    </row>
    <row r="7493" spans="4:4" x14ac:dyDescent="0.2">
      <c r="D7493" s="42" cm="1">
        <f t="array" aca="1" ref="D7493" ca="1">+price2</f>
        <v>0</v>
      </c>
    </row>
    <row r="7494" spans="4:4" x14ac:dyDescent="0.2">
      <c r="D7494" s="42" cm="1">
        <f t="array" aca="1" ref="D7494" ca="1">+price2</f>
        <v>0</v>
      </c>
    </row>
    <row r="7495" spans="4:4" x14ac:dyDescent="0.2">
      <c r="D7495" s="42" cm="1">
        <f t="array" aca="1" ref="D7495" ca="1">+price2</f>
        <v>0</v>
      </c>
    </row>
    <row r="7496" spans="4:4" x14ac:dyDescent="0.2">
      <c r="D7496" s="42" cm="1">
        <f t="array" aca="1" ref="D7496" ca="1">+price2</f>
        <v>0</v>
      </c>
    </row>
    <row r="7497" spans="4:4" x14ac:dyDescent="0.2">
      <c r="D7497" s="42" cm="1">
        <f t="array" aca="1" ref="D7497" ca="1">+price2</f>
        <v>0</v>
      </c>
    </row>
    <row r="7498" spans="4:4" x14ac:dyDescent="0.2">
      <c r="D7498" s="42" cm="1">
        <f t="array" aca="1" ref="D7498" ca="1">+price2</f>
        <v>0</v>
      </c>
    </row>
    <row r="7499" spans="4:4" x14ac:dyDescent="0.2">
      <c r="D7499" s="42" cm="1">
        <f t="array" aca="1" ref="D7499" ca="1">+price2</f>
        <v>0</v>
      </c>
    </row>
    <row r="7500" spans="4:4" x14ac:dyDescent="0.2">
      <c r="D7500" s="42" cm="1">
        <f t="array" aca="1" ref="D7500" ca="1">+price2</f>
        <v>0</v>
      </c>
    </row>
    <row r="7501" spans="4:4" x14ac:dyDescent="0.2">
      <c r="D7501" s="42" cm="1">
        <f t="array" aca="1" ref="D7501" ca="1">+price2</f>
        <v>0</v>
      </c>
    </row>
    <row r="7502" spans="4:4" x14ac:dyDescent="0.2">
      <c r="D7502" s="42" cm="1">
        <f t="array" aca="1" ref="D7502" ca="1">+price2</f>
        <v>0</v>
      </c>
    </row>
    <row r="7503" spans="4:4" x14ac:dyDescent="0.2">
      <c r="D7503" s="42" cm="1">
        <f t="array" aca="1" ref="D7503" ca="1">+price2</f>
        <v>0</v>
      </c>
    </row>
    <row r="7504" spans="4:4" x14ac:dyDescent="0.2">
      <c r="D7504" s="42" cm="1">
        <f t="array" aca="1" ref="D7504" ca="1">+price2</f>
        <v>0</v>
      </c>
    </row>
    <row r="7505" spans="4:4" x14ac:dyDescent="0.2">
      <c r="D7505" s="42" cm="1">
        <f t="array" aca="1" ref="D7505" ca="1">+price2</f>
        <v>0</v>
      </c>
    </row>
    <row r="7506" spans="4:4" x14ac:dyDescent="0.2">
      <c r="D7506" s="42" cm="1">
        <f t="array" aca="1" ref="D7506" ca="1">+price2</f>
        <v>0</v>
      </c>
    </row>
    <row r="7507" spans="4:4" x14ac:dyDescent="0.2">
      <c r="D7507" s="42" cm="1">
        <f t="array" aca="1" ref="D7507" ca="1">+price2</f>
        <v>0</v>
      </c>
    </row>
    <row r="7508" spans="4:4" x14ac:dyDescent="0.2">
      <c r="D7508" s="42" cm="1">
        <f t="array" aca="1" ref="D7508" ca="1">+price2</f>
        <v>0</v>
      </c>
    </row>
    <row r="7509" spans="4:4" x14ac:dyDescent="0.2">
      <c r="D7509" s="42" cm="1">
        <f t="array" aca="1" ref="D7509" ca="1">+price2</f>
        <v>0</v>
      </c>
    </row>
    <row r="7510" spans="4:4" x14ac:dyDescent="0.2">
      <c r="D7510" s="42" cm="1">
        <f t="array" aca="1" ref="D7510" ca="1">+price2</f>
        <v>0</v>
      </c>
    </row>
    <row r="7511" spans="4:4" x14ac:dyDescent="0.2">
      <c r="D7511" s="42" cm="1">
        <f t="array" aca="1" ref="D7511" ca="1">+price2</f>
        <v>0</v>
      </c>
    </row>
    <row r="7512" spans="4:4" x14ac:dyDescent="0.2">
      <c r="D7512" s="42" cm="1">
        <f t="array" aca="1" ref="D7512" ca="1">+price2</f>
        <v>0</v>
      </c>
    </row>
    <row r="7513" spans="4:4" x14ac:dyDescent="0.2">
      <c r="D7513" s="42" cm="1">
        <f t="array" aca="1" ref="D7513" ca="1">+price2</f>
        <v>0</v>
      </c>
    </row>
    <row r="7514" spans="4:4" x14ac:dyDescent="0.2">
      <c r="D7514" s="42" cm="1">
        <f t="array" aca="1" ref="D7514" ca="1">+price2</f>
        <v>0</v>
      </c>
    </row>
    <row r="7515" spans="4:4" x14ac:dyDescent="0.2">
      <c r="D7515" s="42" cm="1">
        <f t="array" aca="1" ref="D7515" ca="1">+price2</f>
        <v>0</v>
      </c>
    </row>
    <row r="7516" spans="4:4" x14ac:dyDescent="0.2">
      <c r="D7516" s="42" cm="1">
        <f t="array" aca="1" ref="D7516" ca="1">+price2</f>
        <v>0</v>
      </c>
    </row>
    <row r="7517" spans="4:4" x14ac:dyDescent="0.2">
      <c r="D7517" s="42" cm="1">
        <f t="array" aca="1" ref="D7517" ca="1">+price2</f>
        <v>0</v>
      </c>
    </row>
    <row r="7518" spans="4:4" x14ac:dyDescent="0.2">
      <c r="D7518" s="42" cm="1">
        <f t="array" aca="1" ref="D7518" ca="1">+price2</f>
        <v>0</v>
      </c>
    </row>
    <row r="7519" spans="4:4" x14ac:dyDescent="0.2">
      <c r="D7519" s="42" cm="1">
        <f t="array" aca="1" ref="D7519" ca="1">+price2</f>
        <v>0</v>
      </c>
    </row>
    <row r="7520" spans="4:4" x14ac:dyDescent="0.2">
      <c r="D7520" s="42" cm="1">
        <f t="array" aca="1" ref="D7520" ca="1">+price2</f>
        <v>0</v>
      </c>
    </row>
    <row r="7521" spans="4:4" x14ac:dyDescent="0.2">
      <c r="D7521" s="42" cm="1">
        <f t="array" aca="1" ref="D7521" ca="1">+price2</f>
        <v>0</v>
      </c>
    </row>
    <row r="7522" spans="4:4" x14ac:dyDescent="0.2">
      <c r="D7522" s="42" cm="1">
        <f t="array" aca="1" ref="D7522" ca="1">+price2</f>
        <v>0</v>
      </c>
    </row>
    <row r="7523" spans="4:4" x14ac:dyDescent="0.2">
      <c r="D7523" s="42" cm="1">
        <f t="array" aca="1" ref="D7523" ca="1">+price2</f>
        <v>0</v>
      </c>
    </row>
    <row r="7524" spans="4:4" x14ac:dyDescent="0.2">
      <c r="D7524" s="42" cm="1">
        <f t="array" aca="1" ref="D7524" ca="1">+price2</f>
        <v>0</v>
      </c>
    </row>
    <row r="7525" spans="4:4" x14ac:dyDescent="0.2">
      <c r="D7525" s="42" cm="1">
        <f t="array" aca="1" ref="D7525" ca="1">+price2</f>
        <v>0</v>
      </c>
    </row>
    <row r="7526" spans="4:4" x14ac:dyDescent="0.2">
      <c r="D7526" s="42" cm="1">
        <f t="array" aca="1" ref="D7526" ca="1">+price2</f>
        <v>0</v>
      </c>
    </row>
    <row r="7527" spans="4:4" x14ac:dyDescent="0.2">
      <c r="D7527" s="42" cm="1">
        <f t="array" aca="1" ref="D7527" ca="1">+price2</f>
        <v>0</v>
      </c>
    </row>
    <row r="7528" spans="4:4" x14ac:dyDescent="0.2">
      <c r="D7528" s="42" cm="1">
        <f t="array" aca="1" ref="D7528" ca="1">+price2</f>
        <v>0</v>
      </c>
    </row>
    <row r="7529" spans="4:4" x14ac:dyDescent="0.2">
      <c r="D7529" s="42" cm="1">
        <f t="array" aca="1" ref="D7529" ca="1">+price2</f>
        <v>0</v>
      </c>
    </row>
    <row r="7530" spans="4:4" x14ac:dyDescent="0.2">
      <c r="D7530" s="42" cm="1">
        <f t="array" aca="1" ref="D7530" ca="1">+price2</f>
        <v>0</v>
      </c>
    </row>
    <row r="7531" spans="4:4" x14ac:dyDescent="0.2">
      <c r="D7531" s="42" cm="1">
        <f t="array" aca="1" ref="D7531" ca="1">+price2</f>
        <v>0</v>
      </c>
    </row>
    <row r="7532" spans="4:4" x14ac:dyDescent="0.2">
      <c r="D7532" s="42" cm="1">
        <f t="array" aca="1" ref="D7532" ca="1">+price2</f>
        <v>0</v>
      </c>
    </row>
    <row r="7533" spans="4:4" x14ac:dyDescent="0.2">
      <c r="D7533" s="42" cm="1">
        <f t="array" aca="1" ref="D7533" ca="1">+price2</f>
        <v>0</v>
      </c>
    </row>
    <row r="7534" spans="4:4" x14ac:dyDescent="0.2">
      <c r="D7534" s="42" cm="1">
        <f t="array" aca="1" ref="D7534" ca="1">+price2</f>
        <v>0</v>
      </c>
    </row>
    <row r="7535" spans="4:4" x14ac:dyDescent="0.2">
      <c r="D7535" s="42" cm="1">
        <f t="array" aca="1" ref="D7535" ca="1">+price2</f>
        <v>0</v>
      </c>
    </row>
    <row r="7536" spans="4:4" x14ac:dyDescent="0.2">
      <c r="D7536" s="42" cm="1">
        <f t="array" aca="1" ref="D7536" ca="1">+price2</f>
        <v>0</v>
      </c>
    </row>
    <row r="7537" spans="4:4" x14ac:dyDescent="0.2">
      <c r="D7537" s="42" cm="1">
        <f t="array" aca="1" ref="D7537" ca="1">+price2</f>
        <v>0</v>
      </c>
    </row>
    <row r="7538" spans="4:4" x14ac:dyDescent="0.2">
      <c r="D7538" s="42" cm="1">
        <f t="array" aca="1" ref="D7538" ca="1">+price2</f>
        <v>0</v>
      </c>
    </row>
    <row r="7539" spans="4:4" x14ac:dyDescent="0.2">
      <c r="D7539" s="42" cm="1">
        <f t="array" aca="1" ref="D7539" ca="1">+price2</f>
        <v>0</v>
      </c>
    </row>
    <row r="7540" spans="4:4" x14ac:dyDescent="0.2">
      <c r="D7540" s="42" cm="1">
        <f t="array" aca="1" ref="D7540" ca="1">+price2</f>
        <v>0</v>
      </c>
    </row>
    <row r="7541" spans="4:4" x14ac:dyDescent="0.2">
      <c r="D7541" s="42" cm="1">
        <f t="array" aca="1" ref="D7541" ca="1">+price2</f>
        <v>0</v>
      </c>
    </row>
    <row r="7542" spans="4:4" x14ac:dyDescent="0.2">
      <c r="D7542" s="42" cm="1">
        <f t="array" aca="1" ref="D7542" ca="1">+price2</f>
        <v>0</v>
      </c>
    </row>
    <row r="7543" spans="4:4" x14ac:dyDescent="0.2">
      <c r="D7543" s="42" cm="1">
        <f t="array" aca="1" ref="D7543" ca="1">+price2</f>
        <v>0</v>
      </c>
    </row>
    <row r="7544" spans="4:4" x14ac:dyDescent="0.2">
      <c r="D7544" s="42" cm="1">
        <f t="array" aca="1" ref="D7544" ca="1">+price2</f>
        <v>0</v>
      </c>
    </row>
    <row r="7545" spans="4:4" x14ac:dyDescent="0.2">
      <c r="D7545" s="42" cm="1">
        <f t="array" aca="1" ref="D7545" ca="1">+price2</f>
        <v>0</v>
      </c>
    </row>
    <row r="7546" spans="4:4" x14ac:dyDescent="0.2">
      <c r="D7546" s="42" cm="1">
        <f t="array" aca="1" ref="D7546" ca="1">+price2</f>
        <v>0</v>
      </c>
    </row>
    <row r="7547" spans="4:4" x14ac:dyDescent="0.2">
      <c r="D7547" s="42" cm="1">
        <f t="array" aca="1" ref="D7547" ca="1">+price2</f>
        <v>0</v>
      </c>
    </row>
    <row r="7548" spans="4:4" x14ac:dyDescent="0.2">
      <c r="D7548" s="42" cm="1">
        <f t="array" aca="1" ref="D7548" ca="1">+price2</f>
        <v>0</v>
      </c>
    </row>
    <row r="7549" spans="4:4" x14ac:dyDescent="0.2">
      <c r="D7549" s="42" cm="1">
        <f t="array" aca="1" ref="D7549" ca="1">+price2</f>
        <v>0</v>
      </c>
    </row>
    <row r="7550" spans="4:4" x14ac:dyDescent="0.2">
      <c r="D7550" s="42" cm="1">
        <f t="array" aca="1" ref="D7550" ca="1">+price2</f>
        <v>0</v>
      </c>
    </row>
    <row r="7551" spans="4:4" x14ac:dyDescent="0.2">
      <c r="D7551" s="42" cm="1">
        <f t="array" aca="1" ref="D7551" ca="1">+price2</f>
        <v>0</v>
      </c>
    </row>
    <row r="7552" spans="4:4" x14ac:dyDescent="0.2">
      <c r="D7552" s="42" cm="1">
        <f t="array" aca="1" ref="D7552" ca="1">+price2</f>
        <v>0</v>
      </c>
    </row>
    <row r="7553" spans="4:4" x14ac:dyDescent="0.2">
      <c r="D7553" s="42" cm="1">
        <f t="array" aca="1" ref="D7553" ca="1">+price2</f>
        <v>0</v>
      </c>
    </row>
    <row r="7554" spans="4:4" x14ac:dyDescent="0.2">
      <c r="D7554" s="42" cm="1">
        <f t="array" aca="1" ref="D7554" ca="1">+price2</f>
        <v>0</v>
      </c>
    </row>
    <row r="7555" spans="4:4" x14ac:dyDescent="0.2">
      <c r="D7555" s="42" cm="1">
        <f t="array" aca="1" ref="D7555" ca="1">+price2</f>
        <v>0</v>
      </c>
    </row>
    <row r="7556" spans="4:4" x14ac:dyDescent="0.2">
      <c r="D7556" s="42" cm="1">
        <f t="array" aca="1" ref="D7556" ca="1">+price2</f>
        <v>0</v>
      </c>
    </row>
    <row r="7557" spans="4:4" x14ac:dyDescent="0.2">
      <c r="D7557" s="42" cm="1">
        <f t="array" aca="1" ref="D7557" ca="1">+price2</f>
        <v>0</v>
      </c>
    </row>
    <row r="7558" spans="4:4" x14ac:dyDescent="0.2">
      <c r="D7558" s="42" cm="1">
        <f t="array" aca="1" ref="D7558" ca="1">+price2</f>
        <v>0</v>
      </c>
    </row>
    <row r="7559" spans="4:4" x14ac:dyDescent="0.2">
      <c r="D7559" s="42" cm="1">
        <f t="array" aca="1" ref="D7559" ca="1">+price2</f>
        <v>0</v>
      </c>
    </row>
    <row r="7560" spans="4:4" x14ac:dyDescent="0.2">
      <c r="D7560" s="42" cm="1">
        <f t="array" aca="1" ref="D7560" ca="1">+price2</f>
        <v>0</v>
      </c>
    </row>
    <row r="7561" spans="4:4" x14ac:dyDescent="0.2">
      <c r="D7561" s="42" cm="1">
        <f t="array" aca="1" ref="D7561" ca="1">+price2</f>
        <v>0</v>
      </c>
    </row>
    <row r="7562" spans="4:4" x14ac:dyDescent="0.2">
      <c r="D7562" s="42" cm="1">
        <f t="array" aca="1" ref="D7562" ca="1">+price2</f>
        <v>0</v>
      </c>
    </row>
    <row r="7563" spans="4:4" x14ac:dyDescent="0.2">
      <c r="D7563" s="42" cm="1">
        <f t="array" aca="1" ref="D7563" ca="1">+price2</f>
        <v>0</v>
      </c>
    </row>
    <row r="7564" spans="4:4" x14ac:dyDescent="0.2">
      <c r="D7564" s="42" cm="1">
        <f t="array" aca="1" ref="D7564" ca="1">+price2</f>
        <v>0</v>
      </c>
    </row>
    <row r="7565" spans="4:4" x14ac:dyDescent="0.2">
      <c r="D7565" s="42" cm="1">
        <f t="array" aca="1" ref="D7565" ca="1">+price2</f>
        <v>0</v>
      </c>
    </row>
    <row r="7566" spans="4:4" x14ac:dyDescent="0.2">
      <c r="D7566" s="42" cm="1">
        <f t="array" aca="1" ref="D7566" ca="1">+price2</f>
        <v>0</v>
      </c>
    </row>
    <row r="7567" spans="4:4" x14ac:dyDescent="0.2">
      <c r="D7567" s="42" cm="1">
        <f t="array" aca="1" ref="D7567" ca="1">+price2</f>
        <v>0</v>
      </c>
    </row>
    <row r="7568" spans="4:4" x14ac:dyDescent="0.2">
      <c r="D7568" s="42" cm="1">
        <f t="array" aca="1" ref="D7568" ca="1">+price2</f>
        <v>0</v>
      </c>
    </row>
    <row r="7569" spans="4:4" x14ac:dyDescent="0.2">
      <c r="D7569" s="42" cm="1">
        <f t="array" aca="1" ref="D7569" ca="1">+price2</f>
        <v>0</v>
      </c>
    </row>
    <row r="7570" spans="4:4" x14ac:dyDescent="0.2">
      <c r="D7570" s="42" cm="1">
        <f t="array" aca="1" ref="D7570" ca="1">+price2</f>
        <v>0</v>
      </c>
    </row>
    <row r="7571" spans="4:4" x14ac:dyDescent="0.2">
      <c r="D7571" s="42" cm="1">
        <f t="array" aca="1" ref="D7571" ca="1">+price2</f>
        <v>0</v>
      </c>
    </row>
    <row r="7572" spans="4:4" x14ac:dyDescent="0.2">
      <c r="D7572" s="42" cm="1">
        <f t="array" aca="1" ref="D7572" ca="1">+price2</f>
        <v>0</v>
      </c>
    </row>
    <row r="7573" spans="4:4" x14ac:dyDescent="0.2">
      <c r="D7573" s="42" cm="1">
        <f t="array" aca="1" ref="D7573" ca="1">+price2</f>
        <v>0</v>
      </c>
    </row>
    <row r="7574" spans="4:4" x14ac:dyDescent="0.2">
      <c r="D7574" s="42" cm="1">
        <f t="array" aca="1" ref="D7574" ca="1">+price2</f>
        <v>0</v>
      </c>
    </row>
    <row r="7575" spans="4:4" x14ac:dyDescent="0.2">
      <c r="D7575" s="42" cm="1">
        <f t="array" aca="1" ref="D7575" ca="1">+price2</f>
        <v>0</v>
      </c>
    </row>
    <row r="7576" spans="4:4" x14ac:dyDescent="0.2">
      <c r="D7576" s="42" cm="1">
        <f t="array" aca="1" ref="D7576" ca="1">+price2</f>
        <v>0</v>
      </c>
    </row>
    <row r="7577" spans="4:4" x14ac:dyDescent="0.2">
      <c r="D7577" s="42" cm="1">
        <f t="array" aca="1" ref="D7577" ca="1">+price2</f>
        <v>0</v>
      </c>
    </row>
    <row r="7578" spans="4:4" x14ac:dyDescent="0.2">
      <c r="D7578" s="42" cm="1">
        <f t="array" aca="1" ref="D7578" ca="1">+price2</f>
        <v>0</v>
      </c>
    </row>
    <row r="7579" spans="4:4" x14ac:dyDescent="0.2">
      <c r="D7579" s="42" cm="1">
        <f t="array" aca="1" ref="D7579" ca="1">+price2</f>
        <v>0</v>
      </c>
    </row>
    <row r="7580" spans="4:4" x14ac:dyDescent="0.2">
      <c r="D7580" s="42" cm="1">
        <f t="array" aca="1" ref="D7580" ca="1">+price2</f>
        <v>0</v>
      </c>
    </row>
    <row r="7581" spans="4:4" x14ac:dyDescent="0.2">
      <c r="D7581" s="42" cm="1">
        <f t="array" aca="1" ref="D7581" ca="1">+price2</f>
        <v>0</v>
      </c>
    </row>
    <row r="7582" spans="4:4" x14ac:dyDescent="0.2">
      <c r="D7582" s="42" cm="1">
        <f t="array" aca="1" ref="D7582" ca="1">+price2</f>
        <v>0</v>
      </c>
    </row>
    <row r="7583" spans="4:4" x14ac:dyDescent="0.2">
      <c r="D7583" s="42" cm="1">
        <f t="array" aca="1" ref="D7583" ca="1">+price2</f>
        <v>0</v>
      </c>
    </row>
    <row r="7584" spans="4:4" x14ac:dyDescent="0.2">
      <c r="D7584" s="42" cm="1">
        <f t="array" aca="1" ref="D7584" ca="1">+price2</f>
        <v>0</v>
      </c>
    </row>
    <row r="7585" spans="4:4" x14ac:dyDescent="0.2">
      <c r="D7585" s="42" cm="1">
        <f t="array" aca="1" ref="D7585" ca="1">+price2</f>
        <v>0</v>
      </c>
    </row>
    <row r="7586" spans="4:4" x14ac:dyDescent="0.2">
      <c r="D7586" s="42" cm="1">
        <f t="array" aca="1" ref="D7586" ca="1">+price2</f>
        <v>0</v>
      </c>
    </row>
    <row r="7587" spans="4:4" x14ac:dyDescent="0.2">
      <c r="D7587" s="42" cm="1">
        <f t="array" aca="1" ref="D7587" ca="1">+price2</f>
        <v>0</v>
      </c>
    </row>
    <row r="7588" spans="4:4" x14ac:dyDescent="0.2">
      <c r="D7588" s="42" cm="1">
        <f t="array" aca="1" ref="D7588" ca="1">+price2</f>
        <v>0</v>
      </c>
    </row>
    <row r="7589" spans="4:4" x14ac:dyDescent="0.2">
      <c r="D7589" s="42" cm="1">
        <f t="array" aca="1" ref="D7589" ca="1">+price2</f>
        <v>0</v>
      </c>
    </row>
    <row r="7590" spans="4:4" x14ac:dyDescent="0.2">
      <c r="D7590" s="42" cm="1">
        <f t="array" aca="1" ref="D7590" ca="1">+price2</f>
        <v>0</v>
      </c>
    </row>
    <row r="7591" spans="4:4" x14ac:dyDescent="0.2">
      <c r="D7591" s="42" cm="1">
        <f t="array" aca="1" ref="D7591" ca="1">+price2</f>
        <v>0</v>
      </c>
    </row>
    <row r="7592" spans="4:4" x14ac:dyDescent="0.2">
      <c r="D7592" s="42" cm="1">
        <f t="array" aca="1" ref="D7592" ca="1">+price2</f>
        <v>0</v>
      </c>
    </row>
    <row r="7593" spans="4:4" x14ac:dyDescent="0.2">
      <c r="D7593" s="42" cm="1">
        <f t="array" aca="1" ref="D7593" ca="1">+price2</f>
        <v>0</v>
      </c>
    </row>
    <row r="7594" spans="4:4" x14ac:dyDescent="0.2">
      <c r="D7594" s="42" cm="1">
        <f t="array" aca="1" ref="D7594" ca="1">+price2</f>
        <v>0</v>
      </c>
    </row>
    <row r="7595" spans="4:4" x14ac:dyDescent="0.2">
      <c r="D7595" s="42" cm="1">
        <f t="array" aca="1" ref="D7595" ca="1">+price2</f>
        <v>0</v>
      </c>
    </row>
    <row r="7596" spans="4:4" x14ac:dyDescent="0.2">
      <c r="D7596" s="42" cm="1">
        <f t="array" aca="1" ref="D7596" ca="1">+price2</f>
        <v>0</v>
      </c>
    </row>
    <row r="7597" spans="4:4" x14ac:dyDescent="0.2">
      <c r="D7597" s="42" cm="1">
        <f t="array" aca="1" ref="D7597" ca="1">+price2</f>
        <v>0</v>
      </c>
    </row>
    <row r="7598" spans="4:4" x14ac:dyDescent="0.2">
      <c r="D7598" s="42" cm="1">
        <f t="array" aca="1" ref="D7598" ca="1">+price2</f>
        <v>0</v>
      </c>
    </row>
    <row r="7599" spans="4:4" x14ac:dyDescent="0.2">
      <c r="D7599" s="42" cm="1">
        <f t="array" aca="1" ref="D7599" ca="1">+price2</f>
        <v>0</v>
      </c>
    </row>
    <row r="7600" spans="4:4" x14ac:dyDescent="0.2">
      <c r="D7600" s="42" cm="1">
        <f t="array" aca="1" ref="D7600" ca="1">+price2</f>
        <v>0</v>
      </c>
    </row>
    <row r="7601" spans="4:4" x14ac:dyDescent="0.2">
      <c r="D7601" s="42" cm="1">
        <f t="array" aca="1" ref="D7601" ca="1">+price2</f>
        <v>0</v>
      </c>
    </row>
    <row r="7602" spans="4:4" x14ac:dyDescent="0.2">
      <c r="D7602" s="42" cm="1">
        <f t="array" aca="1" ref="D7602" ca="1">+price2</f>
        <v>0</v>
      </c>
    </row>
    <row r="7603" spans="4:4" x14ac:dyDescent="0.2">
      <c r="D7603" s="42" cm="1">
        <f t="array" aca="1" ref="D7603" ca="1">+price2</f>
        <v>0</v>
      </c>
    </row>
    <row r="7604" spans="4:4" x14ac:dyDescent="0.2">
      <c r="D7604" s="42" cm="1">
        <f t="array" aca="1" ref="D7604" ca="1">+price2</f>
        <v>0</v>
      </c>
    </row>
    <row r="7605" spans="4:4" x14ac:dyDescent="0.2">
      <c r="D7605" s="42" cm="1">
        <f t="array" aca="1" ref="D7605" ca="1">+price2</f>
        <v>0</v>
      </c>
    </row>
    <row r="7606" spans="4:4" x14ac:dyDescent="0.2">
      <c r="D7606" s="42" cm="1">
        <f t="array" aca="1" ref="D7606" ca="1">+price2</f>
        <v>0</v>
      </c>
    </row>
    <row r="7607" spans="4:4" x14ac:dyDescent="0.2">
      <c r="D7607" s="42" cm="1">
        <f t="array" aca="1" ref="D7607" ca="1">+price2</f>
        <v>0</v>
      </c>
    </row>
    <row r="7608" spans="4:4" x14ac:dyDescent="0.2">
      <c r="D7608" s="42" cm="1">
        <f t="array" aca="1" ref="D7608" ca="1">+price2</f>
        <v>0</v>
      </c>
    </row>
    <row r="7609" spans="4:4" x14ac:dyDescent="0.2">
      <c r="D7609" s="42" cm="1">
        <f t="array" aca="1" ref="D7609" ca="1">+price2</f>
        <v>0</v>
      </c>
    </row>
    <row r="7610" spans="4:4" x14ac:dyDescent="0.2">
      <c r="D7610" s="42" cm="1">
        <f t="array" aca="1" ref="D7610" ca="1">+price2</f>
        <v>0</v>
      </c>
    </row>
    <row r="7611" spans="4:4" x14ac:dyDescent="0.2">
      <c r="D7611" s="42" cm="1">
        <f t="array" aca="1" ref="D7611" ca="1">+price2</f>
        <v>0</v>
      </c>
    </row>
    <row r="7612" spans="4:4" x14ac:dyDescent="0.2">
      <c r="D7612" s="42" cm="1">
        <f t="array" aca="1" ref="D7612" ca="1">+price2</f>
        <v>0</v>
      </c>
    </row>
    <row r="7613" spans="4:4" x14ac:dyDescent="0.2">
      <c r="D7613" s="42" cm="1">
        <f t="array" aca="1" ref="D7613" ca="1">+price2</f>
        <v>0</v>
      </c>
    </row>
    <row r="7614" spans="4:4" x14ac:dyDescent="0.2">
      <c r="D7614" s="42" cm="1">
        <f t="array" aca="1" ref="D7614" ca="1">+price2</f>
        <v>0</v>
      </c>
    </row>
    <row r="7615" spans="4:4" x14ac:dyDescent="0.2">
      <c r="D7615" s="42" cm="1">
        <f t="array" aca="1" ref="D7615" ca="1">+price2</f>
        <v>0</v>
      </c>
    </row>
    <row r="7616" spans="4:4" x14ac:dyDescent="0.2">
      <c r="D7616" s="42" cm="1">
        <f t="array" aca="1" ref="D7616" ca="1">+price2</f>
        <v>0</v>
      </c>
    </row>
    <row r="7617" spans="4:4" x14ac:dyDescent="0.2">
      <c r="D7617" s="42" cm="1">
        <f t="array" aca="1" ref="D7617" ca="1">+price2</f>
        <v>0</v>
      </c>
    </row>
    <row r="7618" spans="4:4" x14ac:dyDescent="0.2">
      <c r="D7618" s="42" cm="1">
        <f t="array" aca="1" ref="D7618" ca="1">+price2</f>
        <v>0</v>
      </c>
    </row>
    <row r="7619" spans="4:4" x14ac:dyDescent="0.2">
      <c r="D7619" s="42" cm="1">
        <f t="array" aca="1" ref="D7619" ca="1">+price2</f>
        <v>0</v>
      </c>
    </row>
    <row r="7620" spans="4:4" x14ac:dyDescent="0.2">
      <c r="D7620" s="42" cm="1">
        <f t="array" aca="1" ref="D7620" ca="1">+price2</f>
        <v>0</v>
      </c>
    </row>
    <row r="7621" spans="4:4" x14ac:dyDescent="0.2">
      <c r="D7621" s="42" cm="1">
        <f t="array" aca="1" ref="D7621" ca="1">+price2</f>
        <v>0</v>
      </c>
    </row>
    <row r="7622" spans="4:4" x14ac:dyDescent="0.2">
      <c r="D7622" s="42" cm="1">
        <f t="array" aca="1" ref="D7622" ca="1">+price2</f>
        <v>0</v>
      </c>
    </row>
    <row r="7623" spans="4:4" x14ac:dyDescent="0.2">
      <c r="D7623" s="42" cm="1">
        <f t="array" aca="1" ref="D7623" ca="1">+price2</f>
        <v>0</v>
      </c>
    </row>
    <row r="7624" spans="4:4" x14ac:dyDescent="0.2">
      <c r="D7624" s="42" cm="1">
        <f t="array" aca="1" ref="D7624" ca="1">+price2</f>
        <v>0</v>
      </c>
    </row>
    <row r="7625" spans="4:4" x14ac:dyDescent="0.2">
      <c r="D7625" s="42" cm="1">
        <f t="array" aca="1" ref="D7625" ca="1">+price2</f>
        <v>0</v>
      </c>
    </row>
    <row r="7626" spans="4:4" x14ac:dyDescent="0.2">
      <c r="D7626" s="42" cm="1">
        <f t="array" aca="1" ref="D7626" ca="1">+price2</f>
        <v>0</v>
      </c>
    </row>
    <row r="7627" spans="4:4" x14ac:dyDescent="0.2">
      <c r="D7627" s="42" cm="1">
        <f t="array" aca="1" ref="D7627" ca="1">+price2</f>
        <v>0</v>
      </c>
    </row>
    <row r="7628" spans="4:4" x14ac:dyDescent="0.2">
      <c r="D7628" s="42" cm="1">
        <f t="array" aca="1" ref="D7628" ca="1">+price2</f>
        <v>0</v>
      </c>
    </row>
    <row r="7629" spans="4:4" x14ac:dyDescent="0.2">
      <c r="D7629" s="42" cm="1">
        <f t="array" aca="1" ref="D7629" ca="1">+price2</f>
        <v>0</v>
      </c>
    </row>
    <row r="7630" spans="4:4" x14ac:dyDescent="0.2">
      <c r="D7630" s="42" cm="1">
        <f t="array" aca="1" ref="D7630" ca="1">+price2</f>
        <v>0</v>
      </c>
    </row>
    <row r="7631" spans="4:4" x14ac:dyDescent="0.2">
      <c r="D7631" s="42" cm="1">
        <f t="array" aca="1" ref="D7631" ca="1">+price2</f>
        <v>0</v>
      </c>
    </row>
    <row r="7632" spans="4:4" x14ac:dyDescent="0.2">
      <c r="D7632" s="42" cm="1">
        <f t="array" aca="1" ref="D7632" ca="1">+price2</f>
        <v>0</v>
      </c>
    </row>
    <row r="7633" spans="4:4" x14ac:dyDescent="0.2">
      <c r="D7633" s="42" cm="1">
        <f t="array" aca="1" ref="D7633" ca="1">+price2</f>
        <v>0</v>
      </c>
    </row>
    <row r="7634" spans="4:4" x14ac:dyDescent="0.2">
      <c r="D7634" s="42" cm="1">
        <f t="array" aca="1" ref="D7634" ca="1">+price2</f>
        <v>0</v>
      </c>
    </row>
    <row r="7635" spans="4:4" x14ac:dyDescent="0.2">
      <c r="D7635" s="42" cm="1">
        <f t="array" aca="1" ref="D7635" ca="1">+price2</f>
        <v>0</v>
      </c>
    </row>
    <row r="7636" spans="4:4" x14ac:dyDescent="0.2">
      <c r="D7636" s="42" cm="1">
        <f t="array" aca="1" ref="D7636" ca="1">+price2</f>
        <v>0</v>
      </c>
    </row>
    <row r="7637" spans="4:4" x14ac:dyDescent="0.2">
      <c r="D7637" s="42" cm="1">
        <f t="array" aca="1" ref="D7637" ca="1">+price2</f>
        <v>0</v>
      </c>
    </row>
    <row r="7638" spans="4:4" x14ac:dyDescent="0.2">
      <c r="D7638" s="42" cm="1">
        <f t="array" aca="1" ref="D7638" ca="1">+price2</f>
        <v>0</v>
      </c>
    </row>
    <row r="7639" spans="4:4" x14ac:dyDescent="0.2">
      <c r="D7639" s="42" cm="1">
        <f t="array" aca="1" ref="D7639" ca="1">+price2</f>
        <v>0</v>
      </c>
    </row>
    <row r="7640" spans="4:4" x14ac:dyDescent="0.2">
      <c r="D7640" s="42" cm="1">
        <f t="array" aca="1" ref="D7640" ca="1">+price2</f>
        <v>0</v>
      </c>
    </row>
    <row r="7641" spans="4:4" x14ac:dyDescent="0.2">
      <c r="D7641" s="42" cm="1">
        <f t="array" aca="1" ref="D7641" ca="1">+price2</f>
        <v>0</v>
      </c>
    </row>
    <row r="7642" spans="4:4" x14ac:dyDescent="0.2">
      <c r="D7642" s="42" cm="1">
        <f t="array" aca="1" ref="D7642" ca="1">+price2</f>
        <v>0</v>
      </c>
    </row>
    <row r="7643" spans="4:4" x14ac:dyDescent="0.2">
      <c r="D7643" s="42" cm="1">
        <f t="array" aca="1" ref="D7643" ca="1">+price2</f>
        <v>0</v>
      </c>
    </row>
    <row r="7644" spans="4:4" x14ac:dyDescent="0.2">
      <c r="D7644" s="42" cm="1">
        <f t="array" aca="1" ref="D7644" ca="1">+price2</f>
        <v>0</v>
      </c>
    </row>
    <row r="7645" spans="4:4" x14ac:dyDescent="0.2">
      <c r="D7645" s="42" cm="1">
        <f t="array" aca="1" ref="D7645" ca="1">+price2</f>
        <v>0</v>
      </c>
    </row>
    <row r="7646" spans="4:4" x14ac:dyDescent="0.2">
      <c r="D7646" s="42" cm="1">
        <f t="array" aca="1" ref="D7646" ca="1">+price2</f>
        <v>0</v>
      </c>
    </row>
    <row r="7647" spans="4:4" x14ac:dyDescent="0.2">
      <c r="D7647" s="42" cm="1">
        <f t="array" aca="1" ref="D7647" ca="1">+price2</f>
        <v>0</v>
      </c>
    </row>
    <row r="7648" spans="4:4" x14ac:dyDescent="0.2">
      <c r="D7648" s="42" cm="1">
        <f t="array" aca="1" ref="D7648" ca="1">+price2</f>
        <v>0</v>
      </c>
    </row>
    <row r="7649" spans="4:4" x14ac:dyDescent="0.2">
      <c r="D7649" s="42" cm="1">
        <f t="array" aca="1" ref="D7649" ca="1">+price2</f>
        <v>0</v>
      </c>
    </row>
    <row r="7650" spans="4:4" x14ac:dyDescent="0.2">
      <c r="D7650" s="42" cm="1">
        <f t="array" aca="1" ref="D7650" ca="1">+price2</f>
        <v>0</v>
      </c>
    </row>
    <row r="7651" spans="4:4" x14ac:dyDescent="0.2">
      <c r="D7651" s="42" cm="1">
        <f t="array" aca="1" ref="D7651" ca="1">+price2</f>
        <v>0</v>
      </c>
    </row>
    <row r="7652" spans="4:4" x14ac:dyDescent="0.2">
      <c r="D7652" s="42" cm="1">
        <f t="array" aca="1" ref="D7652" ca="1">+price2</f>
        <v>0</v>
      </c>
    </row>
    <row r="7653" spans="4:4" x14ac:dyDescent="0.2">
      <c r="D7653" s="42" cm="1">
        <f t="array" aca="1" ref="D7653" ca="1">+price2</f>
        <v>0</v>
      </c>
    </row>
    <row r="7654" spans="4:4" x14ac:dyDescent="0.2">
      <c r="D7654" s="42" cm="1">
        <f t="array" aca="1" ref="D7654" ca="1">+price2</f>
        <v>0</v>
      </c>
    </row>
    <row r="7655" spans="4:4" x14ac:dyDescent="0.2">
      <c r="D7655" s="42" cm="1">
        <f t="array" aca="1" ref="D7655" ca="1">+price2</f>
        <v>0</v>
      </c>
    </row>
    <row r="7656" spans="4:4" x14ac:dyDescent="0.2">
      <c r="D7656" s="42" cm="1">
        <f t="array" aca="1" ref="D7656" ca="1">+price2</f>
        <v>0</v>
      </c>
    </row>
    <row r="7657" spans="4:4" x14ac:dyDescent="0.2">
      <c r="D7657" s="42" cm="1">
        <f t="array" aca="1" ref="D7657" ca="1">+price2</f>
        <v>0</v>
      </c>
    </row>
    <row r="7658" spans="4:4" x14ac:dyDescent="0.2">
      <c r="D7658" s="42" cm="1">
        <f t="array" aca="1" ref="D7658" ca="1">+price2</f>
        <v>0</v>
      </c>
    </row>
    <row r="7659" spans="4:4" x14ac:dyDescent="0.2">
      <c r="D7659" s="42" cm="1">
        <f t="array" aca="1" ref="D7659" ca="1">+price2</f>
        <v>0</v>
      </c>
    </row>
    <row r="7660" spans="4:4" x14ac:dyDescent="0.2">
      <c r="D7660" s="42" cm="1">
        <f t="array" aca="1" ref="D7660" ca="1">+price2</f>
        <v>0</v>
      </c>
    </row>
    <row r="7661" spans="4:4" x14ac:dyDescent="0.2">
      <c r="D7661" s="42" cm="1">
        <f t="array" aca="1" ref="D7661" ca="1">+price2</f>
        <v>0</v>
      </c>
    </row>
    <row r="7662" spans="4:4" x14ac:dyDescent="0.2">
      <c r="D7662" s="42" cm="1">
        <f t="array" aca="1" ref="D7662" ca="1">+price2</f>
        <v>0</v>
      </c>
    </row>
    <row r="7663" spans="4:4" x14ac:dyDescent="0.2">
      <c r="D7663" s="42" cm="1">
        <f t="array" aca="1" ref="D7663" ca="1">+price2</f>
        <v>0</v>
      </c>
    </row>
    <row r="7664" spans="4:4" x14ac:dyDescent="0.2">
      <c r="D7664" s="42" cm="1">
        <f t="array" aca="1" ref="D7664" ca="1">+price2</f>
        <v>0</v>
      </c>
    </row>
    <row r="7665" spans="4:4" x14ac:dyDescent="0.2">
      <c r="D7665" s="42" cm="1">
        <f t="array" aca="1" ref="D7665" ca="1">+price2</f>
        <v>0</v>
      </c>
    </row>
    <row r="7666" spans="4:4" x14ac:dyDescent="0.2">
      <c r="D7666" s="42" cm="1">
        <f t="array" aca="1" ref="D7666" ca="1">+price2</f>
        <v>0</v>
      </c>
    </row>
    <row r="7667" spans="4:4" x14ac:dyDescent="0.2">
      <c r="D7667" s="42" cm="1">
        <f t="array" aca="1" ref="D7667" ca="1">+price2</f>
        <v>0</v>
      </c>
    </row>
    <row r="7668" spans="4:4" x14ac:dyDescent="0.2">
      <c r="D7668" s="42" cm="1">
        <f t="array" aca="1" ref="D7668" ca="1">+price2</f>
        <v>0</v>
      </c>
    </row>
    <row r="7669" spans="4:4" x14ac:dyDescent="0.2">
      <c r="D7669" s="42" cm="1">
        <f t="array" aca="1" ref="D7669" ca="1">+price2</f>
        <v>0</v>
      </c>
    </row>
    <row r="7670" spans="4:4" x14ac:dyDescent="0.2">
      <c r="D7670" s="42" cm="1">
        <f t="array" aca="1" ref="D7670" ca="1">+price2</f>
        <v>0</v>
      </c>
    </row>
    <row r="7671" spans="4:4" x14ac:dyDescent="0.2">
      <c r="D7671" s="42" cm="1">
        <f t="array" aca="1" ref="D7671" ca="1">+price2</f>
        <v>0</v>
      </c>
    </row>
    <row r="7672" spans="4:4" x14ac:dyDescent="0.2">
      <c r="D7672" s="42" cm="1">
        <f t="array" aca="1" ref="D7672" ca="1">+price2</f>
        <v>0</v>
      </c>
    </row>
    <row r="7673" spans="4:4" x14ac:dyDescent="0.2">
      <c r="D7673" s="42" cm="1">
        <f t="array" aca="1" ref="D7673" ca="1">+price2</f>
        <v>0</v>
      </c>
    </row>
    <row r="7674" spans="4:4" x14ac:dyDescent="0.2">
      <c r="D7674" s="42" cm="1">
        <f t="array" aca="1" ref="D7674" ca="1">+price2</f>
        <v>0</v>
      </c>
    </row>
    <row r="7675" spans="4:4" x14ac:dyDescent="0.2">
      <c r="D7675" s="42" cm="1">
        <f t="array" aca="1" ref="D7675" ca="1">+price2</f>
        <v>0</v>
      </c>
    </row>
    <row r="7676" spans="4:4" x14ac:dyDescent="0.2">
      <c r="D7676" s="42" cm="1">
        <f t="array" aca="1" ref="D7676" ca="1">+price2</f>
        <v>0</v>
      </c>
    </row>
    <row r="7677" spans="4:4" x14ac:dyDescent="0.2">
      <c r="D7677" s="42" cm="1">
        <f t="array" aca="1" ref="D7677" ca="1">+price2</f>
        <v>0</v>
      </c>
    </row>
    <row r="7678" spans="4:4" x14ac:dyDescent="0.2">
      <c r="D7678" s="42" cm="1">
        <f t="array" aca="1" ref="D7678" ca="1">+price2</f>
        <v>0</v>
      </c>
    </row>
    <row r="7679" spans="4:4" x14ac:dyDescent="0.2">
      <c r="D7679" s="42" cm="1">
        <f t="array" aca="1" ref="D7679" ca="1">+price2</f>
        <v>0</v>
      </c>
    </row>
    <row r="7680" spans="4:4" x14ac:dyDescent="0.2">
      <c r="D7680" s="42" cm="1">
        <f t="array" aca="1" ref="D7680" ca="1">+price2</f>
        <v>0</v>
      </c>
    </row>
    <row r="7681" spans="4:4" x14ac:dyDescent="0.2">
      <c r="D7681" s="42" cm="1">
        <f t="array" aca="1" ref="D7681" ca="1">+price2</f>
        <v>0</v>
      </c>
    </row>
    <row r="7682" spans="4:4" x14ac:dyDescent="0.2">
      <c r="D7682" s="42" cm="1">
        <f t="array" aca="1" ref="D7682" ca="1">+price2</f>
        <v>0</v>
      </c>
    </row>
    <row r="7683" spans="4:4" x14ac:dyDescent="0.2">
      <c r="D7683" s="42" cm="1">
        <f t="array" aca="1" ref="D7683" ca="1">+price2</f>
        <v>0</v>
      </c>
    </row>
    <row r="7684" spans="4:4" x14ac:dyDescent="0.2">
      <c r="D7684" s="42" cm="1">
        <f t="array" aca="1" ref="D7684" ca="1">+price2</f>
        <v>0</v>
      </c>
    </row>
    <row r="7685" spans="4:4" x14ac:dyDescent="0.2">
      <c r="D7685" s="42" cm="1">
        <f t="array" aca="1" ref="D7685" ca="1">+price2</f>
        <v>0</v>
      </c>
    </row>
    <row r="7686" spans="4:4" x14ac:dyDescent="0.2">
      <c r="D7686" s="42" cm="1">
        <f t="array" aca="1" ref="D7686" ca="1">+price2</f>
        <v>0</v>
      </c>
    </row>
    <row r="7687" spans="4:4" x14ac:dyDescent="0.2">
      <c r="D7687" s="42" cm="1">
        <f t="array" aca="1" ref="D7687" ca="1">+price2</f>
        <v>0</v>
      </c>
    </row>
    <row r="7688" spans="4:4" x14ac:dyDescent="0.2">
      <c r="D7688" s="42" cm="1">
        <f t="array" aca="1" ref="D7688" ca="1">+price2</f>
        <v>0</v>
      </c>
    </row>
    <row r="7689" spans="4:4" x14ac:dyDescent="0.2">
      <c r="D7689" s="42" cm="1">
        <f t="array" aca="1" ref="D7689" ca="1">+price2</f>
        <v>0</v>
      </c>
    </row>
    <row r="7690" spans="4:4" x14ac:dyDescent="0.2">
      <c r="D7690" s="42" cm="1">
        <f t="array" aca="1" ref="D7690" ca="1">+price2</f>
        <v>0</v>
      </c>
    </row>
    <row r="7691" spans="4:4" x14ac:dyDescent="0.2">
      <c r="D7691" s="42" cm="1">
        <f t="array" aca="1" ref="D7691" ca="1">+price2</f>
        <v>0</v>
      </c>
    </row>
    <row r="7692" spans="4:4" x14ac:dyDescent="0.2">
      <c r="D7692" s="42" cm="1">
        <f t="array" aca="1" ref="D7692" ca="1">+price2</f>
        <v>0</v>
      </c>
    </row>
    <row r="7693" spans="4:4" x14ac:dyDescent="0.2">
      <c r="D7693" s="42" cm="1">
        <f t="array" aca="1" ref="D7693" ca="1">+price2</f>
        <v>0</v>
      </c>
    </row>
    <row r="7694" spans="4:4" x14ac:dyDescent="0.2">
      <c r="D7694" s="42" cm="1">
        <f t="array" aca="1" ref="D7694" ca="1">+price2</f>
        <v>0</v>
      </c>
    </row>
    <row r="7695" spans="4:4" x14ac:dyDescent="0.2">
      <c r="D7695" s="42" cm="1">
        <f t="array" aca="1" ref="D7695" ca="1">+price2</f>
        <v>0</v>
      </c>
    </row>
    <row r="7696" spans="4:4" x14ac:dyDescent="0.2">
      <c r="D7696" s="42" cm="1">
        <f t="array" aca="1" ref="D7696" ca="1">+price2</f>
        <v>0</v>
      </c>
    </row>
    <row r="7697" spans="4:4" x14ac:dyDescent="0.2">
      <c r="D7697" s="42" cm="1">
        <f t="array" aca="1" ref="D7697" ca="1">+price2</f>
        <v>0</v>
      </c>
    </row>
    <row r="7698" spans="4:4" x14ac:dyDescent="0.2">
      <c r="D7698" s="42" cm="1">
        <f t="array" aca="1" ref="D7698" ca="1">+price2</f>
        <v>0</v>
      </c>
    </row>
    <row r="7699" spans="4:4" x14ac:dyDescent="0.2">
      <c r="D7699" s="42" cm="1">
        <f t="array" aca="1" ref="D7699" ca="1">+price2</f>
        <v>0</v>
      </c>
    </row>
    <row r="7700" spans="4:4" x14ac:dyDescent="0.2">
      <c r="D7700" s="42" cm="1">
        <f t="array" aca="1" ref="D7700" ca="1">+price2</f>
        <v>0</v>
      </c>
    </row>
    <row r="7701" spans="4:4" x14ac:dyDescent="0.2">
      <c r="D7701" s="42" cm="1">
        <f t="array" aca="1" ref="D7701" ca="1">+price2</f>
        <v>0</v>
      </c>
    </row>
    <row r="7702" spans="4:4" x14ac:dyDescent="0.2">
      <c r="D7702" s="42" cm="1">
        <f t="array" aca="1" ref="D7702" ca="1">+price2</f>
        <v>0</v>
      </c>
    </row>
    <row r="7703" spans="4:4" x14ac:dyDescent="0.2">
      <c r="D7703" s="42" cm="1">
        <f t="array" aca="1" ref="D7703" ca="1">+price2</f>
        <v>0</v>
      </c>
    </row>
    <row r="7704" spans="4:4" x14ac:dyDescent="0.2">
      <c r="D7704" s="42" cm="1">
        <f t="array" aca="1" ref="D7704" ca="1">+price2</f>
        <v>0</v>
      </c>
    </row>
    <row r="7705" spans="4:4" x14ac:dyDescent="0.2">
      <c r="D7705" s="42" cm="1">
        <f t="array" aca="1" ref="D7705" ca="1">+price2</f>
        <v>0</v>
      </c>
    </row>
    <row r="7706" spans="4:4" x14ac:dyDescent="0.2">
      <c r="D7706" s="42" cm="1">
        <f t="array" aca="1" ref="D7706" ca="1">+price2</f>
        <v>0</v>
      </c>
    </row>
    <row r="7707" spans="4:4" x14ac:dyDescent="0.2">
      <c r="D7707" s="42" cm="1">
        <f t="array" aca="1" ref="D7707" ca="1">+price2</f>
        <v>0</v>
      </c>
    </row>
    <row r="7708" spans="4:4" x14ac:dyDescent="0.2">
      <c r="D7708" s="42" cm="1">
        <f t="array" aca="1" ref="D7708" ca="1">+price2</f>
        <v>0</v>
      </c>
    </row>
    <row r="7709" spans="4:4" x14ac:dyDescent="0.2">
      <c r="D7709" s="42" cm="1">
        <f t="array" aca="1" ref="D7709" ca="1">+price2</f>
        <v>0</v>
      </c>
    </row>
    <row r="7710" spans="4:4" x14ac:dyDescent="0.2">
      <c r="D7710" s="42" cm="1">
        <f t="array" aca="1" ref="D7710" ca="1">+price2</f>
        <v>0</v>
      </c>
    </row>
    <row r="7711" spans="4:4" x14ac:dyDescent="0.2">
      <c r="D7711" s="42" cm="1">
        <f t="array" aca="1" ref="D7711" ca="1">+price2</f>
        <v>0</v>
      </c>
    </row>
    <row r="7712" spans="4:4" x14ac:dyDescent="0.2">
      <c r="D7712" s="42" cm="1">
        <f t="array" aca="1" ref="D7712" ca="1">+price2</f>
        <v>0</v>
      </c>
    </row>
    <row r="7713" spans="4:4" x14ac:dyDescent="0.2">
      <c r="D7713" s="42" cm="1">
        <f t="array" aca="1" ref="D7713" ca="1">+price2</f>
        <v>0</v>
      </c>
    </row>
    <row r="7714" spans="4:4" x14ac:dyDescent="0.2">
      <c r="D7714" s="42" cm="1">
        <f t="array" aca="1" ref="D7714" ca="1">+price2</f>
        <v>0</v>
      </c>
    </row>
    <row r="7715" spans="4:4" x14ac:dyDescent="0.2">
      <c r="D7715" s="42" cm="1">
        <f t="array" aca="1" ref="D7715" ca="1">+price2</f>
        <v>0</v>
      </c>
    </row>
    <row r="7716" spans="4:4" x14ac:dyDescent="0.2">
      <c r="D7716" s="42" cm="1">
        <f t="array" aca="1" ref="D7716" ca="1">+price2</f>
        <v>0</v>
      </c>
    </row>
    <row r="7717" spans="4:4" x14ac:dyDescent="0.2">
      <c r="D7717" s="42" cm="1">
        <f t="array" aca="1" ref="D7717" ca="1">+price2</f>
        <v>0</v>
      </c>
    </row>
    <row r="7718" spans="4:4" x14ac:dyDescent="0.2">
      <c r="D7718" s="42" cm="1">
        <f t="array" aca="1" ref="D7718" ca="1">+price2</f>
        <v>0</v>
      </c>
    </row>
    <row r="7719" spans="4:4" x14ac:dyDescent="0.2">
      <c r="D7719" s="42" cm="1">
        <f t="array" aca="1" ref="D7719" ca="1">+price2</f>
        <v>0</v>
      </c>
    </row>
    <row r="7720" spans="4:4" x14ac:dyDescent="0.2">
      <c r="D7720" s="42" cm="1">
        <f t="array" aca="1" ref="D7720" ca="1">+price2</f>
        <v>0</v>
      </c>
    </row>
    <row r="7721" spans="4:4" x14ac:dyDescent="0.2">
      <c r="D7721" s="42" cm="1">
        <f t="array" aca="1" ref="D7721" ca="1">+price2</f>
        <v>0</v>
      </c>
    </row>
    <row r="7722" spans="4:4" x14ac:dyDescent="0.2">
      <c r="D7722" s="42" cm="1">
        <f t="array" aca="1" ref="D7722" ca="1">+price2</f>
        <v>0</v>
      </c>
    </row>
    <row r="7723" spans="4:4" x14ac:dyDescent="0.2">
      <c r="D7723" s="42" cm="1">
        <f t="array" aca="1" ref="D7723" ca="1">+price2</f>
        <v>0</v>
      </c>
    </row>
    <row r="7724" spans="4:4" x14ac:dyDescent="0.2">
      <c r="D7724" s="42" cm="1">
        <f t="array" aca="1" ref="D7724" ca="1">+price2</f>
        <v>0</v>
      </c>
    </row>
    <row r="7725" spans="4:4" x14ac:dyDescent="0.2">
      <c r="D7725" s="42" cm="1">
        <f t="array" aca="1" ref="D7725" ca="1">+price2</f>
        <v>0</v>
      </c>
    </row>
    <row r="7726" spans="4:4" x14ac:dyDescent="0.2">
      <c r="D7726" s="42" cm="1">
        <f t="array" aca="1" ref="D7726" ca="1">+price2</f>
        <v>0</v>
      </c>
    </row>
    <row r="7727" spans="4:4" x14ac:dyDescent="0.2">
      <c r="D7727" s="42" cm="1">
        <f t="array" aca="1" ref="D7727" ca="1">+price2</f>
        <v>0</v>
      </c>
    </row>
    <row r="7728" spans="4:4" x14ac:dyDescent="0.2">
      <c r="D7728" s="42" cm="1">
        <f t="array" aca="1" ref="D7728" ca="1">+price2</f>
        <v>0</v>
      </c>
    </row>
    <row r="7729" spans="4:4" x14ac:dyDescent="0.2">
      <c r="D7729" s="42" cm="1">
        <f t="array" aca="1" ref="D7729" ca="1">+price2</f>
        <v>0</v>
      </c>
    </row>
    <row r="7730" spans="4:4" x14ac:dyDescent="0.2">
      <c r="D7730" s="42" cm="1">
        <f t="array" aca="1" ref="D7730" ca="1">+price2</f>
        <v>0</v>
      </c>
    </row>
    <row r="7731" spans="4:4" x14ac:dyDescent="0.2">
      <c r="D7731" s="42" cm="1">
        <f t="array" aca="1" ref="D7731" ca="1">+price2</f>
        <v>0</v>
      </c>
    </row>
    <row r="7732" spans="4:4" x14ac:dyDescent="0.2">
      <c r="D7732" s="42" cm="1">
        <f t="array" aca="1" ref="D7732" ca="1">+price2</f>
        <v>0</v>
      </c>
    </row>
    <row r="7733" spans="4:4" x14ac:dyDescent="0.2">
      <c r="D7733" s="42" cm="1">
        <f t="array" aca="1" ref="D7733" ca="1">+price2</f>
        <v>0</v>
      </c>
    </row>
    <row r="7734" spans="4:4" x14ac:dyDescent="0.2">
      <c r="D7734" s="42" cm="1">
        <f t="array" aca="1" ref="D7734" ca="1">+price2</f>
        <v>0</v>
      </c>
    </row>
    <row r="7735" spans="4:4" x14ac:dyDescent="0.2">
      <c r="D7735" s="42" cm="1">
        <f t="array" aca="1" ref="D7735" ca="1">+price2</f>
        <v>0</v>
      </c>
    </row>
    <row r="7736" spans="4:4" x14ac:dyDescent="0.2">
      <c r="D7736" s="42" cm="1">
        <f t="array" aca="1" ref="D7736" ca="1">+price2</f>
        <v>0</v>
      </c>
    </row>
    <row r="7737" spans="4:4" x14ac:dyDescent="0.2">
      <c r="D7737" s="42" cm="1">
        <f t="array" aca="1" ref="D7737" ca="1">+price2</f>
        <v>0</v>
      </c>
    </row>
    <row r="7738" spans="4:4" x14ac:dyDescent="0.2">
      <c r="D7738" s="42" cm="1">
        <f t="array" aca="1" ref="D7738" ca="1">+price2</f>
        <v>0</v>
      </c>
    </row>
    <row r="7739" spans="4:4" x14ac:dyDescent="0.2">
      <c r="D7739" s="42" cm="1">
        <f t="array" aca="1" ref="D7739" ca="1">+price2</f>
        <v>0</v>
      </c>
    </row>
    <row r="7740" spans="4:4" x14ac:dyDescent="0.2">
      <c r="D7740" s="42" cm="1">
        <f t="array" aca="1" ref="D7740" ca="1">+price2</f>
        <v>0</v>
      </c>
    </row>
    <row r="7741" spans="4:4" x14ac:dyDescent="0.2">
      <c r="D7741" s="42" cm="1">
        <f t="array" aca="1" ref="D7741" ca="1">+price2</f>
        <v>0</v>
      </c>
    </row>
    <row r="7742" spans="4:4" x14ac:dyDescent="0.2">
      <c r="D7742" s="42" cm="1">
        <f t="array" aca="1" ref="D7742" ca="1">+price2</f>
        <v>0</v>
      </c>
    </row>
    <row r="7743" spans="4:4" x14ac:dyDescent="0.2">
      <c r="D7743" s="42" cm="1">
        <f t="array" aca="1" ref="D7743" ca="1">+price2</f>
        <v>0</v>
      </c>
    </row>
    <row r="7744" spans="4:4" x14ac:dyDescent="0.2">
      <c r="D7744" s="42" cm="1">
        <f t="array" aca="1" ref="D7744" ca="1">+price2</f>
        <v>0</v>
      </c>
    </row>
    <row r="7745" spans="4:4" x14ac:dyDescent="0.2">
      <c r="D7745" s="42" cm="1">
        <f t="array" aca="1" ref="D7745" ca="1">+price2</f>
        <v>0</v>
      </c>
    </row>
    <row r="7746" spans="4:4" x14ac:dyDescent="0.2">
      <c r="D7746" s="42" cm="1">
        <f t="array" aca="1" ref="D7746" ca="1">+price2</f>
        <v>0</v>
      </c>
    </row>
    <row r="7747" spans="4:4" x14ac:dyDescent="0.2">
      <c r="D7747" s="42" cm="1">
        <f t="array" aca="1" ref="D7747" ca="1">+price2</f>
        <v>0</v>
      </c>
    </row>
    <row r="7748" spans="4:4" x14ac:dyDescent="0.2">
      <c r="D7748" s="42" cm="1">
        <f t="array" aca="1" ref="D7748" ca="1">+price2</f>
        <v>0</v>
      </c>
    </row>
    <row r="7749" spans="4:4" x14ac:dyDescent="0.2">
      <c r="D7749" s="42" cm="1">
        <f t="array" aca="1" ref="D7749" ca="1">+price2</f>
        <v>0</v>
      </c>
    </row>
    <row r="7750" spans="4:4" x14ac:dyDescent="0.2">
      <c r="D7750" s="42" cm="1">
        <f t="array" aca="1" ref="D7750" ca="1">+price2</f>
        <v>0</v>
      </c>
    </row>
    <row r="7751" spans="4:4" x14ac:dyDescent="0.2">
      <c r="D7751" s="42" cm="1">
        <f t="array" aca="1" ref="D7751" ca="1">+price2</f>
        <v>0</v>
      </c>
    </row>
    <row r="7752" spans="4:4" x14ac:dyDescent="0.2">
      <c r="D7752" s="42" cm="1">
        <f t="array" aca="1" ref="D7752" ca="1">+price2</f>
        <v>0</v>
      </c>
    </row>
    <row r="7753" spans="4:4" x14ac:dyDescent="0.2">
      <c r="D7753" s="42" cm="1">
        <f t="array" aca="1" ref="D7753" ca="1">+price2</f>
        <v>0</v>
      </c>
    </row>
    <row r="7754" spans="4:4" x14ac:dyDescent="0.2">
      <c r="D7754" s="42" cm="1">
        <f t="array" aca="1" ref="D7754" ca="1">+price2</f>
        <v>0</v>
      </c>
    </row>
    <row r="7755" spans="4:4" x14ac:dyDescent="0.2">
      <c r="D7755" s="42" cm="1">
        <f t="array" aca="1" ref="D7755" ca="1">+price2</f>
        <v>0</v>
      </c>
    </row>
    <row r="7756" spans="4:4" x14ac:dyDescent="0.2">
      <c r="D7756" s="42" cm="1">
        <f t="array" aca="1" ref="D7756" ca="1">+price2</f>
        <v>0</v>
      </c>
    </row>
    <row r="7757" spans="4:4" x14ac:dyDescent="0.2">
      <c r="D7757" s="42" cm="1">
        <f t="array" aca="1" ref="D7757" ca="1">+price2</f>
        <v>0</v>
      </c>
    </row>
    <row r="7758" spans="4:4" x14ac:dyDescent="0.2">
      <c r="D7758" s="42" cm="1">
        <f t="array" aca="1" ref="D7758" ca="1">+price2</f>
        <v>0</v>
      </c>
    </row>
    <row r="7759" spans="4:4" x14ac:dyDescent="0.2">
      <c r="D7759" s="42" cm="1">
        <f t="array" aca="1" ref="D7759" ca="1">+price2</f>
        <v>0</v>
      </c>
    </row>
    <row r="7760" spans="4:4" x14ac:dyDescent="0.2">
      <c r="D7760" s="42" cm="1">
        <f t="array" aca="1" ref="D7760" ca="1">+price2</f>
        <v>0</v>
      </c>
    </row>
    <row r="7761" spans="4:4" x14ac:dyDescent="0.2">
      <c r="D7761" s="42" cm="1">
        <f t="array" aca="1" ref="D7761" ca="1">+price2</f>
        <v>0</v>
      </c>
    </row>
    <row r="7762" spans="4:4" x14ac:dyDescent="0.2">
      <c r="D7762" s="42" cm="1">
        <f t="array" aca="1" ref="D7762" ca="1">+price2</f>
        <v>0</v>
      </c>
    </row>
    <row r="7763" spans="4:4" x14ac:dyDescent="0.2">
      <c r="D7763" s="42" cm="1">
        <f t="array" aca="1" ref="D7763" ca="1">+price2</f>
        <v>0</v>
      </c>
    </row>
    <row r="7764" spans="4:4" x14ac:dyDescent="0.2">
      <c r="D7764" s="42" cm="1">
        <f t="array" aca="1" ref="D7764" ca="1">+price2</f>
        <v>0</v>
      </c>
    </row>
    <row r="7765" spans="4:4" x14ac:dyDescent="0.2">
      <c r="D7765" s="42" cm="1">
        <f t="array" aca="1" ref="D7765" ca="1">+price2</f>
        <v>0</v>
      </c>
    </row>
    <row r="7766" spans="4:4" x14ac:dyDescent="0.2">
      <c r="D7766" s="42" cm="1">
        <f t="array" aca="1" ref="D7766" ca="1">+price2</f>
        <v>0</v>
      </c>
    </row>
    <row r="7767" spans="4:4" x14ac:dyDescent="0.2">
      <c r="D7767" s="42" cm="1">
        <f t="array" aca="1" ref="D7767" ca="1">+price2</f>
        <v>0</v>
      </c>
    </row>
    <row r="7768" spans="4:4" x14ac:dyDescent="0.2">
      <c r="D7768" s="42" cm="1">
        <f t="array" aca="1" ref="D7768" ca="1">+price2</f>
        <v>0</v>
      </c>
    </row>
    <row r="7769" spans="4:4" x14ac:dyDescent="0.2">
      <c r="D7769" s="42" cm="1">
        <f t="array" aca="1" ref="D7769" ca="1">+price2</f>
        <v>0</v>
      </c>
    </row>
    <row r="7770" spans="4:4" x14ac:dyDescent="0.2">
      <c r="D7770" s="42" cm="1">
        <f t="array" aca="1" ref="D7770" ca="1">+price2</f>
        <v>0</v>
      </c>
    </row>
    <row r="7771" spans="4:4" x14ac:dyDescent="0.2">
      <c r="D7771" s="42" cm="1">
        <f t="array" aca="1" ref="D7771" ca="1">+price2</f>
        <v>0</v>
      </c>
    </row>
    <row r="7772" spans="4:4" x14ac:dyDescent="0.2">
      <c r="D7772" s="42" cm="1">
        <f t="array" aca="1" ref="D7772" ca="1">+price2</f>
        <v>0</v>
      </c>
    </row>
    <row r="7773" spans="4:4" x14ac:dyDescent="0.2">
      <c r="D7773" s="42" cm="1">
        <f t="array" aca="1" ref="D7773" ca="1">+price2</f>
        <v>0</v>
      </c>
    </row>
    <row r="7774" spans="4:4" x14ac:dyDescent="0.2">
      <c r="D7774" s="42" cm="1">
        <f t="array" aca="1" ref="D7774" ca="1">+price2</f>
        <v>0</v>
      </c>
    </row>
    <row r="7775" spans="4:4" x14ac:dyDescent="0.2">
      <c r="D7775" s="42" cm="1">
        <f t="array" aca="1" ref="D7775" ca="1">+price2</f>
        <v>0</v>
      </c>
    </row>
    <row r="7776" spans="4:4" x14ac:dyDescent="0.2">
      <c r="D7776" s="42" cm="1">
        <f t="array" aca="1" ref="D7776" ca="1">+price2</f>
        <v>0</v>
      </c>
    </row>
    <row r="7777" spans="4:4" x14ac:dyDescent="0.2">
      <c r="D7777" s="42" cm="1">
        <f t="array" aca="1" ref="D7777" ca="1">+price2</f>
        <v>0</v>
      </c>
    </row>
    <row r="7778" spans="4:4" x14ac:dyDescent="0.2">
      <c r="D7778" s="42" cm="1">
        <f t="array" aca="1" ref="D7778" ca="1">+price2</f>
        <v>0</v>
      </c>
    </row>
    <row r="7779" spans="4:4" x14ac:dyDescent="0.2">
      <c r="D7779" s="42" cm="1">
        <f t="array" aca="1" ref="D7779" ca="1">+price2</f>
        <v>0</v>
      </c>
    </row>
    <row r="7780" spans="4:4" x14ac:dyDescent="0.2">
      <c r="D7780" s="42" cm="1">
        <f t="array" aca="1" ref="D7780" ca="1">+price2</f>
        <v>0</v>
      </c>
    </row>
    <row r="7781" spans="4:4" x14ac:dyDescent="0.2">
      <c r="D7781" s="42" cm="1">
        <f t="array" aca="1" ref="D7781" ca="1">+price2</f>
        <v>0</v>
      </c>
    </row>
    <row r="7782" spans="4:4" x14ac:dyDescent="0.2">
      <c r="D7782" s="42" cm="1">
        <f t="array" aca="1" ref="D7782" ca="1">+price2</f>
        <v>0</v>
      </c>
    </row>
    <row r="7783" spans="4:4" x14ac:dyDescent="0.2">
      <c r="D7783" s="42" cm="1">
        <f t="array" aca="1" ref="D7783" ca="1">+price2</f>
        <v>0</v>
      </c>
    </row>
    <row r="7784" spans="4:4" x14ac:dyDescent="0.2">
      <c r="D7784" s="42" cm="1">
        <f t="array" aca="1" ref="D7784" ca="1">+price2</f>
        <v>0</v>
      </c>
    </row>
    <row r="7785" spans="4:4" x14ac:dyDescent="0.2">
      <c r="D7785" s="42" cm="1">
        <f t="array" aca="1" ref="D7785" ca="1">+price2</f>
        <v>0</v>
      </c>
    </row>
    <row r="7786" spans="4:4" x14ac:dyDescent="0.2">
      <c r="D7786" s="42" cm="1">
        <f t="array" aca="1" ref="D7786" ca="1">+price2</f>
        <v>0</v>
      </c>
    </row>
    <row r="7787" spans="4:4" x14ac:dyDescent="0.2">
      <c r="D7787" s="42" cm="1">
        <f t="array" aca="1" ref="D7787" ca="1">+price2</f>
        <v>0</v>
      </c>
    </row>
    <row r="7788" spans="4:4" x14ac:dyDescent="0.2">
      <c r="D7788" s="42" cm="1">
        <f t="array" aca="1" ref="D7788" ca="1">+price2</f>
        <v>0</v>
      </c>
    </row>
    <row r="7789" spans="4:4" x14ac:dyDescent="0.2">
      <c r="D7789" s="42" cm="1">
        <f t="array" aca="1" ref="D7789" ca="1">+price2</f>
        <v>0</v>
      </c>
    </row>
    <row r="7790" spans="4:4" x14ac:dyDescent="0.2">
      <c r="D7790" s="42" cm="1">
        <f t="array" aca="1" ref="D7790" ca="1">+price2</f>
        <v>0</v>
      </c>
    </row>
    <row r="7791" spans="4:4" x14ac:dyDescent="0.2">
      <c r="D7791" s="42" cm="1">
        <f t="array" aca="1" ref="D7791" ca="1">+price2</f>
        <v>0</v>
      </c>
    </row>
    <row r="7792" spans="4:4" x14ac:dyDescent="0.2">
      <c r="D7792" s="42" cm="1">
        <f t="array" aca="1" ref="D7792" ca="1">+price2</f>
        <v>0</v>
      </c>
    </row>
    <row r="7793" spans="4:4" x14ac:dyDescent="0.2">
      <c r="D7793" s="42" cm="1">
        <f t="array" aca="1" ref="D7793" ca="1">+price2</f>
        <v>0</v>
      </c>
    </row>
    <row r="7794" spans="4:4" x14ac:dyDescent="0.2">
      <c r="D7794" s="42" cm="1">
        <f t="array" aca="1" ref="D7794" ca="1">+price2</f>
        <v>0</v>
      </c>
    </row>
    <row r="7795" spans="4:4" x14ac:dyDescent="0.2">
      <c r="D7795" s="42" cm="1">
        <f t="array" aca="1" ref="D7795" ca="1">+price2</f>
        <v>0</v>
      </c>
    </row>
    <row r="7796" spans="4:4" x14ac:dyDescent="0.2">
      <c r="D7796" s="42" cm="1">
        <f t="array" aca="1" ref="D7796" ca="1">+price2</f>
        <v>0</v>
      </c>
    </row>
    <row r="7797" spans="4:4" x14ac:dyDescent="0.2">
      <c r="D7797" s="42" cm="1">
        <f t="array" aca="1" ref="D7797" ca="1">+price2</f>
        <v>0</v>
      </c>
    </row>
    <row r="7798" spans="4:4" x14ac:dyDescent="0.2">
      <c r="D7798" s="42" cm="1">
        <f t="array" aca="1" ref="D7798" ca="1">+price2</f>
        <v>0</v>
      </c>
    </row>
    <row r="7799" spans="4:4" x14ac:dyDescent="0.2">
      <c r="D7799" s="42" cm="1">
        <f t="array" aca="1" ref="D7799" ca="1">+price2</f>
        <v>0</v>
      </c>
    </row>
    <row r="7800" spans="4:4" x14ac:dyDescent="0.2">
      <c r="D7800" s="42" cm="1">
        <f t="array" aca="1" ref="D7800" ca="1">+price2</f>
        <v>0</v>
      </c>
    </row>
    <row r="7801" spans="4:4" x14ac:dyDescent="0.2">
      <c r="D7801" s="42" cm="1">
        <f t="array" aca="1" ref="D7801" ca="1">+price2</f>
        <v>0</v>
      </c>
    </row>
    <row r="7802" spans="4:4" x14ac:dyDescent="0.2">
      <c r="D7802" s="42" cm="1">
        <f t="array" aca="1" ref="D7802" ca="1">+price2</f>
        <v>0</v>
      </c>
    </row>
    <row r="7803" spans="4:4" x14ac:dyDescent="0.2">
      <c r="D7803" s="42" cm="1">
        <f t="array" aca="1" ref="D7803" ca="1">+price2</f>
        <v>0</v>
      </c>
    </row>
    <row r="7804" spans="4:4" x14ac:dyDescent="0.2">
      <c r="D7804" s="42" cm="1">
        <f t="array" aca="1" ref="D7804" ca="1">+price2</f>
        <v>0</v>
      </c>
    </row>
    <row r="7805" spans="4:4" x14ac:dyDescent="0.2">
      <c r="D7805" s="42" cm="1">
        <f t="array" aca="1" ref="D7805" ca="1">+price2</f>
        <v>0</v>
      </c>
    </row>
    <row r="7806" spans="4:4" x14ac:dyDescent="0.2">
      <c r="D7806" s="42" cm="1">
        <f t="array" aca="1" ref="D7806" ca="1">+price2</f>
        <v>0</v>
      </c>
    </row>
    <row r="7807" spans="4:4" x14ac:dyDescent="0.2">
      <c r="D7807" s="42" cm="1">
        <f t="array" aca="1" ref="D7807" ca="1">+price2</f>
        <v>0</v>
      </c>
    </row>
    <row r="7808" spans="4:4" x14ac:dyDescent="0.2">
      <c r="D7808" s="42" cm="1">
        <f t="array" aca="1" ref="D7808" ca="1">+price2</f>
        <v>0</v>
      </c>
    </row>
    <row r="7809" spans="4:4" x14ac:dyDescent="0.2">
      <c r="D7809" s="42" cm="1">
        <f t="array" aca="1" ref="D7809" ca="1">+price2</f>
        <v>0</v>
      </c>
    </row>
    <row r="7810" spans="4:4" x14ac:dyDescent="0.2">
      <c r="D7810" s="42" cm="1">
        <f t="array" aca="1" ref="D7810" ca="1">+price2</f>
        <v>0</v>
      </c>
    </row>
    <row r="7811" spans="4:4" x14ac:dyDescent="0.2">
      <c r="D7811" s="42" cm="1">
        <f t="array" aca="1" ref="D7811" ca="1">+price2</f>
        <v>0</v>
      </c>
    </row>
    <row r="7812" spans="4:4" x14ac:dyDescent="0.2">
      <c r="D7812" s="42" cm="1">
        <f t="array" aca="1" ref="D7812" ca="1">+price2</f>
        <v>0</v>
      </c>
    </row>
    <row r="7813" spans="4:4" x14ac:dyDescent="0.2">
      <c r="D7813" s="42" cm="1">
        <f t="array" aca="1" ref="D7813" ca="1">+price2</f>
        <v>0</v>
      </c>
    </row>
    <row r="7814" spans="4:4" x14ac:dyDescent="0.2">
      <c r="D7814" s="42" cm="1">
        <f t="array" aca="1" ref="D7814" ca="1">+price2</f>
        <v>0</v>
      </c>
    </row>
    <row r="7815" spans="4:4" x14ac:dyDescent="0.2">
      <c r="D7815" s="42" cm="1">
        <f t="array" aca="1" ref="D7815" ca="1">+price2</f>
        <v>0</v>
      </c>
    </row>
    <row r="7816" spans="4:4" x14ac:dyDescent="0.2">
      <c r="D7816" s="42" cm="1">
        <f t="array" aca="1" ref="D7816" ca="1">+price2</f>
        <v>0</v>
      </c>
    </row>
    <row r="7817" spans="4:4" x14ac:dyDescent="0.2">
      <c r="D7817" s="42" cm="1">
        <f t="array" aca="1" ref="D7817" ca="1">+price2</f>
        <v>0</v>
      </c>
    </row>
    <row r="7818" spans="4:4" x14ac:dyDescent="0.2">
      <c r="D7818" s="42" cm="1">
        <f t="array" aca="1" ref="D7818" ca="1">+price2</f>
        <v>0</v>
      </c>
    </row>
    <row r="7819" spans="4:4" x14ac:dyDescent="0.2">
      <c r="D7819" s="42" cm="1">
        <f t="array" aca="1" ref="D7819" ca="1">+price2</f>
        <v>0</v>
      </c>
    </row>
    <row r="7820" spans="4:4" x14ac:dyDescent="0.2">
      <c r="D7820" s="42" cm="1">
        <f t="array" aca="1" ref="D7820" ca="1">+price2</f>
        <v>0</v>
      </c>
    </row>
    <row r="7821" spans="4:4" x14ac:dyDescent="0.2">
      <c r="D7821" s="42" cm="1">
        <f t="array" aca="1" ref="D7821" ca="1">+price2</f>
        <v>0</v>
      </c>
    </row>
    <row r="7822" spans="4:4" x14ac:dyDescent="0.2">
      <c r="D7822" s="42" cm="1">
        <f t="array" aca="1" ref="D7822" ca="1">+price2</f>
        <v>0</v>
      </c>
    </row>
    <row r="7823" spans="4:4" x14ac:dyDescent="0.2">
      <c r="D7823" s="42" cm="1">
        <f t="array" aca="1" ref="D7823" ca="1">+price2</f>
        <v>0</v>
      </c>
    </row>
    <row r="7824" spans="4:4" x14ac:dyDescent="0.2">
      <c r="D7824" s="42" cm="1">
        <f t="array" aca="1" ref="D7824" ca="1">+price2</f>
        <v>0</v>
      </c>
    </row>
    <row r="7825" spans="4:4" x14ac:dyDescent="0.2">
      <c r="D7825" s="42" cm="1">
        <f t="array" aca="1" ref="D7825" ca="1">+price2</f>
        <v>0</v>
      </c>
    </row>
    <row r="7826" spans="4:4" x14ac:dyDescent="0.2">
      <c r="D7826" s="42" cm="1">
        <f t="array" aca="1" ref="D7826" ca="1">+price2</f>
        <v>0</v>
      </c>
    </row>
    <row r="7827" spans="4:4" x14ac:dyDescent="0.2">
      <c r="D7827" s="42" cm="1">
        <f t="array" aca="1" ref="D7827" ca="1">+price2</f>
        <v>0</v>
      </c>
    </row>
    <row r="7828" spans="4:4" x14ac:dyDescent="0.2">
      <c r="D7828" s="42" cm="1">
        <f t="array" aca="1" ref="D7828" ca="1">+price2</f>
        <v>0</v>
      </c>
    </row>
    <row r="7829" spans="4:4" x14ac:dyDescent="0.2">
      <c r="D7829" s="42" cm="1">
        <f t="array" aca="1" ref="D7829" ca="1">+price2</f>
        <v>0</v>
      </c>
    </row>
    <row r="7830" spans="4:4" x14ac:dyDescent="0.2">
      <c r="D7830" s="42" cm="1">
        <f t="array" aca="1" ref="D7830" ca="1">+price2</f>
        <v>0</v>
      </c>
    </row>
    <row r="7831" spans="4:4" x14ac:dyDescent="0.2">
      <c r="D7831" s="42" cm="1">
        <f t="array" aca="1" ref="D7831" ca="1">+price2</f>
        <v>0</v>
      </c>
    </row>
    <row r="7832" spans="4:4" x14ac:dyDescent="0.2">
      <c r="D7832" s="42" cm="1">
        <f t="array" aca="1" ref="D7832" ca="1">+price2</f>
        <v>0</v>
      </c>
    </row>
    <row r="7833" spans="4:4" x14ac:dyDescent="0.2">
      <c r="D7833" s="42" cm="1">
        <f t="array" aca="1" ref="D7833" ca="1">+price2</f>
        <v>0</v>
      </c>
    </row>
    <row r="7834" spans="4:4" x14ac:dyDescent="0.2">
      <c r="D7834" s="42" cm="1">
        <f t="array" aca="1" ref="D7834" ca="1">+price2</f>
        <v>0</v>
      </c>
    </row>
    <row r="7835" spans="4:4" x14ac:dyDescent="0.2">
      <c r="D7835" s="42" cm="1">
        <f t="array" aca="1" ref="D7835" ca="1">+price2</f>
        <v>0</v>
      </c>
    </row>
    <row r="7836" spans="4:4" x14ac:dyDescent="0.2">
      <c r="D7836" s="42" cm="1">
        <f t="array" aca="1" ref="D7836" ca="1">+price2</f>
        <v>0</v>
      </c>
    </row>
    <row r="7837" spans="4:4" x14ac:dyDescent="0.2">
      <c r="D7837" s="42" cm="1">
        <f t="array" aca="1" ref="D7837" ca="1">+price2</f>
        <v>0</v>
      </c>
    </row>
    <row r="7838" spans="4:4" x14ac:dyDescent="0.2">
      <c r="D7838" s="42" cm="1">
        <f t="array" aca="1" ref="D7838" ca="1">+price2</f>
        <v>0</v>
      </c>
    </row>
    <row r="7839" spans="4:4" x14ac:dyDescent="0.2">
      <c r="D7839" s="42" cm="1">
        <f t="array" aca="1" ref="D7839" ca="1">+price2</f>
        <v>0</v>
      </c>
    </row>
    <row r="7840" spans="4:4" x14ac:dyDescent="0.2">
      <c r="D7840" s="42" cm="1">
        <f t="array" aca="1" ref="D7840" ca="1">+price2</f>
        <v>0</v>
      </c>
    </row>
    <row r="7841" spans="4:4" x14ac:dyDescent="0.2">
      <c r="D7841" s="42" cm="1">
        <f t="array" aca="1" ref="D7841" ca="1">+price2</f>
        <v>0</v>
      </c>
    </row>
    <row r="7842" spans="4:4" x14ac:dyDescent="0.2">
      <c r="D7842" s="42" cm="1">
        <f t="array" aca="1" ref="D7842" ca="1">+price2</f>
        <v>0</v>
      </c>
    </row>
    <row r="7843" spans="4:4" x14ac:dyDescent="0.2">
      <c r="D7843" s="42" cm="1">
        <f t="array" aca="1" ref="D7843" ca="1">+price2</f>
        <v>0</v>
      </c>
    </row>
    <row r="7844" spans="4:4" x14ac:dyDescent="0.2">
      <c r="D7844" s="42" cm="1">
        <f t="array" aca="1" ref="D7844" ca="1">+price2</f>
        <v>0</v>
      </c>
    </row>
    <row r="7845" spans="4:4" x14ac:dyDescent="0.2">
      <c r="D7845" s="42" cm="1">
        <f t="array" aca="1" ref="D7845" ca="1">+price2</f>
        <v>0</v>
      </c>
    </row>
    <row r="7846" spans="4:4" x14ac:dyDescent="0.2">
      <c r="D7846" s="42" cm="1">
        <f t="array" aca="1" ref="D7846" ca="1">+price2</f>
        <v>0</v>
      </c>
    </row>
    <row r="7847" spans="4:4" x14ac:dyDescent="0.2">
      <c r="D7847" s="42" cm="1">
        <f t="array" aca="1" ref="D7847" ca="1">+price2</f>
        <v>0</v>
      </c>
    </row>
    <row r="7848" spans="4:4" x14ac:dyDescent="0.2">
      <c r="D7848" s="42" cm="1">
        <f t="array" aca="1" ref="D7848" ca="1">+price2</f>
        <v>0</v>
      </c>
    </row>
    <row r="7849" spans="4:4" x14ac:dyDescent="0.2">
      <c r="D7849" s="42" cm="1">
        <f t="array" aca="1" ref="D7849" ca="1">+price2</f>
        <v>0</v>
      </c>
    </row>
    <row r="7850" spans="4:4" x14ac:dyDescent="0.2">
      <c r="D7850" s="42" cm="1">
        <f t="array" aca="1" ref="D7850" ca="1">+price2</f>
        <v>0</v>
      </c>
    </row>
    <row r="7851" spans="4:4" x14ac:dyDescent="0.2">
      <c r="D7851" s="42" cm="1">
        <f t="array" aca="1" ref="D7851" ca="1">+price2</f>
        <v>0</v>
      </c>
    </row>
    <row r="7852" spans="4:4" x14ac:dyDescent="0.2">
      <c r="D7852" s="42" cm="1">
        <f t="array" aca="1" ref="D7852" ca="1">+price2</f>
        <v>0</v>
      </c>
    </row>
    <row r="7853" spans="4:4" x14ac:dyDescent="0.2">
      <c r="D7853" s="42" cm="1">
        <f t="array" aca="1" ref="D7853" ca="1">+price2</f>
        <v>0</v>
      </c>
    </row>
    <row r="7854" spans="4:4" x14ac:dyDescent="0.2">
      <c r="D7854" s="42" cm="1">
        <f t="array" aca="1" ref="D7854" ca="1">+price2</f>
        <v>0</v>
      </c>
    </row>
    <row r="7855" spans="4:4" x14ac:dyDescent="0.2">
      <c r="D7855" s="42" cm="1">
        <f t="array" aca="1" ref="D7855" ca="1">+price2</f>
        <v>0</v>
      </c>
    </row>
    <row r="7856" spans="4:4" x14ac:dyDescent="0.2">
      <c r="D7856" s="42" cm="1">
        <f t="array" aca="1" ref="D7856" ca="1">+price2</f>
        <v>0</v>
      </c>
    </row>
    <row r="7857" spans="4:4" x14ac:dyDescent="0.2">
      <c r="D7857" s="42" cm="1">
        <f t="array" aca="1" ref="D7857" ca="1">+price2</f>
        <v>0</v>
      </c>
    </row>
    <row r="7858" spans="4:4" x14ac:dyDescent="0.2">
      <c r="D7858" s="42" cm="1">
        <f t="array" aca="1" ref="D7858" ca="1">+price2</f>
        <v>0</v>
      </c>
    </row>
    <row r="7859" spans="4:4" x14ac:dyDescent="0.2">
      <c r="D7859" s="42" cm="1">
        <f t="array" aca="1" ref="D7859" ca="1">+price2</f>
        <v>0</v>
      </c>
    </row>
    <row r="7860" spans="4:4" x14ac:dyDescent="0.2">
      <c r="D7860" s="42" cm="1">
        <f t="array" aca="1" ref="D7860" ca="1">+price2</f>
        <v>0</v>
      </c>
    </row>
    <row r="7861" spans="4:4" x14ac:dyDescent="0.2">
      <c r="D7861" s="42" cm="1">
        <f t="array" aca="1" ref="D7861" ca="1">+price2</f>
        <v>0</v>
      </c>
    </row>
    <row r="7862" spans="4:4" x14ac:dyDescent="0.2">
      <c r="D7862" s="42" cm="1">
        <f t="array" aca="1" ref="D7862" ca="1">+price2</f>
        <v>0</v>
      </c>
    </row>
    <row r="7863" spans="4:4" x14ac:dyDescent="0.2">
      <c r="D7863" s="42" cm="1">
        <f t="array" aca="1" ref="D7863" ca="1">+price2</f>
        <v>0</v>
      </c>
    </row>
    <row r="7864" spans="4:4" x14ac:dyDescent="0.2">
      <c r="D7864" s="42" cm="1">
        <f t="array" aca="1" ref="D7864" ca="1">+price2</f>
        <v>0</v>
      </c>
    </row>
    <row r="7865" spans="4:4" x14ac:dyDescent="0.2">
      <c r="D7865" s="42" cm="1">
        <f t="array" aca="1" ref="D7865" ca="1">+price2</f>
        <v>0</v>
      </c>
    </row>
    <row r="7866" spans="4:4" x14ac:dyDescent="0.2">
      <c r="D7866" s="42" cm="1">
        <f t="array" aca="1" ref="D7866" ca="1">+price2</f>
        <v>0</v>
      </c>
    </row>
    <row r="7867" spans="4:4" x14ac:dyDescent="0.2">
      <c r="D7867" s="42" cm="1">
        <f t="array" aca="1" ref="D7867" ca="1">+price2</f>
        <v>0</v>
      </c>
    </row>
    <row r="7868" spans="4:4" x14ac:dyDescent="0.2">
      <c r="D7868" s="42" cm="1">
        <f t="array" aca="1" ref="D7868" ca="1">+price2</f>
        <v>0</v>
      </c>
    </row>
    <row r="7869" spans="4:4" x14ac:dyDescent="0.2">
      <c r="D7869" s="42" cm="1">
        <f t="array" aca="1" ref="D7869" ca="1">+price2</f>
        <v>0</v>
      </c>
    </row>
    <row r="7870" spans="4:4" x14ac:dyDescent="0.2">
      <c r="D7870" s="42" cm="1">
        <f t="array" aca="1" ref="D7870" ca="1">+price2</f>
        <v>0</v>
      </c>
    </row>
    <row r="7871" spans="4:4" x14ac:dyDescent="0.2">
      <c r="D7871" s="42" cm="1">
        <f t="array" aca="1" ref="D7871" ca="1">+price2</f>
        <v>0</v>
      </c>
    </row>
    <row r="7872" spans="4:4" x14ac:dyDescent="0.2">
      <c r="D7872" s="42" cm="1">
        <f t="array" aca="1" ref="D7872" ca="1">+price2</f>
        <v>0</v>
      </c>
    </row>
    <row r="7873" spans="4:4" x14ac:dyDescent="0.2">
      <c r="D7873" s="42" cm="1">
        <f t="array" aca="1" ref="D7873" ca="1">+price2</f>
        <v>0</v>
      </c>
    </row>
    <row r="7874" spans="4:4" x14ac:dyDescent="0.2">
      <c r="D7874" s="42" cm="1">
        <f t="array" aca="1" ref="D7874" ca="1">+price2</f>
        <v>0</v>
      </c>
    </row>
    <row r="7875" spans="4:4" x14ac:dyDescent="0.2">
      <c r="D7875" s="42" cm="1">
        <f t="array" aca="1" ref="D7875" ca="1">+price2</f>
        <v>0</v>
      </c>
    </row>
    <row r="7876" spans="4:4" x14ac:dyDescent="0.2">
      <c r="D7876" s="42" cm="1">
        <f t="array" aca="1" ref="D7876" ca="1">+price2</f>
        <v>0</v>
      </c>
    </row>
    <row r="7877" spans="4:4" x14ac:dyDescent="0.2">
      <c r="D7877" s="42" cm="1">
        <f t="array" aca="1" ref="D7877" ca="1">+price2</f>
        <v>0</v>
      </c>
    </row>
    <row r="7878" spans="4:4" x14ac:dyDescent="0.2">
      <c r="D7878" s="42" cm="1">
        <f t="array" aca="1" ref="D7878" ca="1">+price2</f>
        <v>0</v>
      </c>
    </row>
    <row r="7879" spans="4:4" x14ac:dyDescent="0.2">
      <c r="D7879" s="42" cm="1">
        <f t="array" aca="1" ref="D7879" ca="1">+price2</f>
        <v>0</v>
      </c>
    </row>
    <row r="7880" spans="4:4" x14ac:dyDescent="0.2">
      <c r="D7880" s="42" cm="1">
        <f t="array" aca="1" ref="D7880" ca="1">+price2</f>
        <v>0</v>
      </c>
    </row>
    <row r="7881" spans="4:4" x14ac:dyDescent="0.2">
      <c r="D7881" s="42" cm="1">
        <f t="array" aca="1" ref="D7881" ca="1">+price2</f>
        <v>0</v>
      </c>
    </row>
    <row r="7882" spans="4:4" x14ac:dyDescent="0.2">
      <c r="D7882" s="42" cm="1">
        <f t="array" aca="1" ref="D7882" ca="1">+price2</f>
        <v>0</v>
      </c>
    </row>
    <row r="7883" spans="4:4" x14ac:dyDescent="0.2">
      <c r="D7883" s="42" cm="1">
        <f t="array" aca="1" ref="D7883" ca="1">+price2</f>
        <v>0</v>
      </c>
    </row>
    <row r="7884" spans="4:4" x14ac:dyDescent="0.2">
      <c r="D7884" s="42" cm="1">
        <f t="array" aca="1" ref="D7884" ca="1">+price2</f>
        <v>0</v>
      </c>
    </row>
    <row r="7885" spans="4:4" x14ac:dyDescent="0.2">
      <c r="D7885" s="42" cm="1">
        <f t="array" aca="1" ref="D7885" ca="1">+price2</f>
        <v>0</v>
      </c>
    </row>
    <row r="7886" spans="4:4" x14ac:dyDescent="0.2">
      <c r="D7886" s="42" cm="1">
        <f t="array" aca="1" ref="D7886" ca="1">+price2</f>
        <v>0</v>
      </c>
    </row>
    <row r="7887" spans="4:4" x14ac:dyDescent="0.2">
      <c r="D7887" s="42" cm="1">
        <f t="array" aca="1" ref="D7887" ca="1">+price2</f>
        <v>0</v>
      </c>
    </row>
    <row r="7888" spans="4:4" x14ac:dyDescent="0.2">
      <c r="D7888" s="42" cm="1">
        <f t="array" aca="1" ref="D7888" ca="1">+price2</f>
        <v>0</v>
      </c>
    </row>
    <row r="7889" spans="4:4" x14ac:dyDescent="0.2">
      <c r="D7889" s="42" cm="1">
        <f t="array" aca="1" ref="D7889" ca="1">+price2</f>
        <v>0</v>
      </c>
    </row>
    <row r="7890" spans="4:4" x14ac:dyDescent="0.2">
      <c r="D7890" s="42" cm="1">
        <f t="array" aca="1" ref="D7890" ca="1">+price2</f>
        <v>0</v>
      </c>
    </row>
    <row r="7891" spans="4:4" x14ac:dyDescent="0.2">
      <c r="D7891" s="42" cm="1">
        <f t="array" aca="1" ref="D7891" ca="1">+price2</f>
        <v>0</v>
      </c>
    </row>
    <row r="7892" spans="4:4" x14ac:dyDescent="0.2">
      <c r="D7892" s="42" cm="1">
        <f t="array" aca="1" ref="D7892" ca="1">+price2</f>
        <v>0</v>
      </c>
    </row>
    <row r="7893" spans="4:4" x14ac:dyDescent="0.2">
      <c r="D7893" s="42" cm="1">
        <f t="array" aca="1" ref="D7893" ca="1">+price2</f>
        <v>0</v>
      </c>
    </row>
    <row r="7894" spans="4:4" x14ac:dyDescent="0.2">
      <c r="D7894" s="42" cm="1">
        <f t="array" aca="1" ref="D7894" ca="1">+price2</f>
        <v>0</v>
      </c>
    </row>
    <row r="7895" spans="4:4" x14ac:dyDescent="0.2">
      <c r="D7895" s="42" cm="1">
        <f t="array" aca="1" ref="D7895" ca="1">+price2</f>
        <v>0</v>
      </c>
    </row>
    <row r="7896" spans="4:4" x14ac:dyDescent="0.2">
      <c r="D7896" s="42" cm="1">
        <f t="array" aca="1" ref="D7896" ca="1">+price2</f>
        <v>0</v>
      </c>
    </row>
    <row r="7897" spans="4:4" x14ac:dyDescent="0.2">
      <c r="D7897" s="42" cm="1">
        <f t="array" aca="1" ref="D7897" ca="1">+price2</f>
        <v>0</v>
      </c>
    </row>
    <row r="7898" spans="4:4" x14ac:dyDescent="0.2">
      <c r="D7898" s="42" cm="1">
        <f t="array" aca="1" ref="D7898" ca="1">+price2</f>
        <v>0</v>
      </c>
    </row>
    <row r="7899" spans="4:4" x14ac:dyDescent="0.2">
      <c r="D7899" s="42" cm="1">
        <f t="array" aca="1" ref="D7899" ca="1">+price2</f>
        <v>0</v>
      </c>
    </row>
    <row r="7900" spans="4:4" x14ac:dyDescent="0.2">
      <c r="D7900" s="42" cm="1">
        <f t="array" aca="1" ref="D7900" ca="1">+price2</f>
        <v>0</v>
      </c>
    </row>
    <row r="7901" spans="4:4" x14ac:dyDescent="0.2">
      <c r="D7901" s="42" cm="1">
        <f t="array" aca="1" ref="D7901" ca="1">+price2</f>
        <v>0</v>
      </c>
    </row>
    <row r="7902" spans="4:4" x14ac:dyDescent="0.2">
      <c r="D7902" s="42" cm="1">
        <f t="array" aca="1" ref="D7902" ca="1">+price2</f>
        <v>0</v>
      </c>
    </row>
    <row r="7903" spans="4:4" x14ac:dyDescent="0.2">
      <c r="D7903" s="42" cm="1">
        <f t="array" aca="1" ref="D7903" ca="1">+price2</f>
        <v>0</v>
      </c>
    </row>
    <row r="7904" spans="4:4" x14ac:dyDescent="0.2">
      <c r="D7904" s="42" cm="1">
        <f t="array" aca="1" ref="D7904" ca="1">+price2</f>
        <v>0</v>
      </c>
    </row>
    <row r="7905" spans="4:4" x14ac:dyDescent="0.2">
      <c r="D7905" s="42" cm="1">
        <f t="array" aca="1" ref="D7905" ca="1">+price2</f>
        <v>0</v>
      </c>
    </row>
    <row r="7906" spans="4:4" x14ac:dyDescent="0.2">
      <c r="D7906" s="42" cm="1">
        <f t="array" aca="1" ref="D7906" ca="1">+price2</f>
        <v>0</v>
      </c>
    </row>
    <row r="7907" spans="4:4" x14ac:dyDescent="0.2">
      <c r="D7907" s="42" cm="1">
        <f t="array" aca="1" ref="D7907" ca="1">+price2</f>
        <v>0</v>
      </c>
    </row>
    <row r="7908" spans="4:4" x14ac:dyDescent="0.2">
      <c r="D7908" s="42" cm="1">
        <f t="array" aca="1" ref="D7908" ca="1">+price2</f>
        <v>0</v>
      </c>
    </row>
    <row r="7909" spans="4:4" x14ac:dyDescent="0.2">
      <c r="D7909" s="42" cm="1">
        <f t="array" aca="1" ref="D7909" ca="1">+price2</f>
        <v>0</v>
      </c>
    </row>
    <row r="7910" spans="4:4" x14ac:dyDescent="0.2">
      <c r="D7910" s="42" cm="1">
        <f t="array" aca="1" ref="D7910" ca="1">+price2</f>
        <v>0</v>
      </c>
    </row>
    <row r="7911" spans="4:4" x14ac:dyDescent="0.2">
      <c r="D7911" s="42" cm="1">
        <f t="array" aca="1" ref="D7911" ca="1">+price2</f>
        <v>0</v>
      </c>
    </row>
    <row r="7912" spans="4:4" x14ac:dyDescent="0.2">
      <c r="D7912" s="42" cm="1">
        <f t="array" aca="1" ref="D7912" ca="1">+price2</f>
        <v>0</v>
      </c>
    </row>
    <row r="7913" spans="4:4" x14ac:dyDescent="0.2">
      <c r="D7913" s="42" cm="1">
        <f t="array" aca="1" ref="D7913" ca="1">+price2</f>
        <v>0</v>
      </c>
    </row>
    <row r="7914" spans="4:4" x14ac:dyDescent="0.2">
      <c r="D7914" s="42" cm="1">
        <f t="array" aca="1" ref="D7914" ca="1">+price2</f>
        <v>0</v>
      </c>
    </row>
    <row r="7915" spans="4:4" x14ac:dyDescent="0.2">
      <c r="D7915" s="42" cm="1">
        <f t="array" aca="1" ref="D7915" ca="1">+price2</f>
        <v>0</v>
      </c>
    </row>
    <row r="7916" spans="4:4" x14ac:dyDescent="0.2">
      <c r="D7916" s="42" cm="1">
        <f t="array" aca="1" ref="D7916" ca="1">+price2</f>
        <v>0</v>
      </c>
    </row>
    <row r="7917" spans="4:4" x14ac:dyDescent="0.2">
      <c r="D7917" s="42" cm="1">
        <f t="array" aca="1" ref="D7917" ca="1">+price2</f>
        <v>0</v>
      </c>
    </row>
    <row r="7918" spans="4:4" x14ac:dyDescent="0.2">
      <c r="D7918" s="42" cm="1">
        <f t="array" aca="1" ref="D7918" ca="1">+price2</f>
        <v>0</v>
      </c>
    </row>
    <row r="7919" spans="4:4" x14ac:dyDescent="0.2">
      <c r="D7919" s="42" cm="1">
        <f t="array" aca="1" ref="D7919" ca="1">+price2</f>
        <v>0</v>
      </c>
    </row>
    <row r="7920" spans="4:4" x14ac:dyDescent="0.2">
      <c r="D7920" s="42" cm="1">
        <f t="array" aca="1" ref="D7920" ca="1">+price2</f>
        <v>0</v>
      </c>
    </row>
    <row r="7921" spans="4:4" x14ac:dyDescent="0.2">
      <c r="D7921" s="42" cm="1">
        <f t="array" aca="1" ref="D7921" ca="1">+price2</f>
        <v>0</v>
      </c>
    </row>
    <row r="7922" spans="4:4" x14ac:dyDescent="0.2">
      <c r="D7922" s="42" cm="1">
        <f t="array" aca="1" ref="D7922" ca="1">+price2</f>
        <v>0</v>
      </c>
    </row>
    <row r="7923" spans="4:4" x14ac:dyDescent="0.2">
      <c r="D7923" s="42" cm="1">
        <f t="array" aca="1" ref="D7923" ca="1">+price2</f>
        <v>0</v>
      </c>
    </row>
    <row r="7924" spans="4:4" x14ac:dyDescent="0.2">
      <c r="D7924" s="42" cm="1">
        <f t="array" aca="1" ref="D7924" ca="1">+price2</f>
        <v>0</v>
      </c>
    </row>
    <row r="7925" spans="4:4" x14ac:dyDescent="0.2">
      <c r="D7925" s="42" cm="1">
        <f t="array" aca="1" ref="D7925" ca="1">+price2</f>
        <v>0</v>
      </c>
    </row>
    <row r="7926" spans="4:4" x14ac:dyDescent="0.2">
      <c r="D7926" s="42" cm="1">
        <f t="array" aca="1" ref="D7926" ca="1">+price2</f>
        <v>0</v>
      </c>
    </row>
    <row r="7927" spans="4:4" x14ac:dyDescent="0.2">
      <c r="D7927" s="42" cm="1">
        <f t="array" aca="1" ref="D7927" ca="1">+price2</f>
        <v>0</v>
      </c>
    </row>
    <row r="7928" spans="4:4" x14ac:dyDescent="0.2">
      <c r="D7928" s="42" cm="1">
        <f t="array" aca="1" ref="D7928" ca="1">+price2</f>
        <v>0</v>
      </c>
    </row>
    <row r="7929" spans="4:4" x14ac:dyDescent="0.2">
      <c r="D7929" s="42" cm="1">
        <f t="array" aca="1" ref="D7929" ca="1">+price2</f>
        <v>0</v>
      </c>
    </row>
    <row r="7930" spans="4:4" x14ac:dyDescent="0.2">
      <c r="D7930" s="42" cm="1">
        <f t="array" aca="1" ref="D7930" ca="1">+price2</f>
        <v>0</v>
      </c>
    </row>
    <row r="7931" spans="4:4" x14ac:dyDescent="0.2">
      <c r="D7931" s="42" cm="1">
        <f t="array" aca="1" ref="D7931" ca="1">+price2</f>
        <v>0</v>
      </c>
    </row>
    <row r="7932" spans="4:4" x14ac:dyDescent="0.2">
      <c r="D7932" s="42" cm="1">
        <f t="array" aca="1" ref="D7932" ca="1">+price2</f>
        <v>0</v>
      </c>
    </row>
    <row r="7933" spans="4:4" x14ac:dyDescent="0.2">
      <c r="D7933" s="42" cm="1">
        <f t="array" aca="1" ref="D7933" ca="1">+price2</f>
        <v>0</v>
      </c>
    </row>
    <row r="7934" spans="4:4" x14ac:dyDescent="0.2">
      <c r="D7934" s="42" cm="1">
        <f t="array" aca="1" ref="D7934" ca="1">+price2</f>
        <v>0</v>
      </c>
    </row>
    <row r="7935" spans="4:4" x14ac:dyDescent="0.2">
      <c r="D7935" s="42" cm="1">
        <f t="array" aca="1" ref="D7935" ca="1">+price2</f>
        <v>0</v>
      </c>
    </row>
    <row r="7936" spans="4:4" x14ac:dyDescent="0.2">
      <c r="D7936" s="42" cm="1">
        <f t="array" aca="1" ref="D7936" ca="1">+price2</f>
        <v>0</v>
      </c>
    </row>
    <row r="7937" spans="4:4" x14ac:dyDescent="0.2">
      <c r="D7937" s="42" cm="1">
        <f t="array" aca="1" ref="D7937" ca="1">+price2</f>
        <v>0</v>
      </c>
    </row>
    <row r="7938" spans="4:4" x14ac:dyDescent="0.2">
      <c r="D7938" s="42" cm="1">
        <f t="array" aca="1" ref="D7938" ca="1">+price2</f>
        <v>0</v>
      </c>
    </row>
    <row r="7939" spans="4:4" x14ac:dyDescent="0.2">
      <c r="D7939" s="42" cm="1">
        <f t="array" aca="1" ref="D7939" ca="1">+price2</f>
        <v>0</v>
      </c>
    </row>
    <row r="7940" spans="4:4" x14ac:dyDescent="0.2">
      <c r="D7940" s="42" cm="1">
        <f t="array" aca="1" ref="D7940" ca="1">+price2</f>
        <v>0</v>
      </c>
    </row>
    <row r="7941" spans="4:4" x14ac:dyDescent="0.2">
      <c r="D7941" s="42" cm="1">
        <f t="array" aca="1" ref="D7941" ca="1">+price2</f>
        <v>0</v>
      </c>
    </row>
    <row r="7942" spans="4:4" x14ac:dyDescent="0.2">
      <c r="D7942" s="42" cm="1">
        <f t="array" aca="1" ref="D7942" ca="1">+price2</f>
        <v>0</v>
      </c>
    </row>
    <row r="7943" spans="4:4" x14ac:dyDescent="0.2">
      <c r="D7943" s="42" cm="1">
        <f t="array" aca="1" ref="D7943" ca="1">+price2</f>
        <v>0</v>
      </c>
    </row>
    <row r="7944" spans="4:4" x14ac:dyDescent="0.2">
      <c r="D7944" s="42" cm="1">
        <f t="array" aca="1" ref="D7944" ca="1">+price2</f>
        <v>0</v>
      </c>
    </row>
    <row r="7945" spans="4:4" x14ac:dyDescent="0.2">
      <c r="D7945" s="42" cm="1">
        <f t="array" aca="1" ref="D7945" ca="1">+price2</f>
        <v>0</v>
      </c>
    </row>
    <row r="7946" spans="4:4" x14ac:dyDescent="0.2">
      <c r="D7946" s="42" cm="1">
        <f t="array" aca="1" ref="D7946" ca="1">+price2</f>
        <v>0</v>
      </c>
    </row>
    <row r="7947" spans="4:4" x14ac:dyDescent="0.2">
      <c r="D7947" s="42" cm="1">
        <f t="array" aca="1" ref="D7947" ca="1">+price2</f>
        <v>0</v>
      </c>
    </row>
    <row r="7948" spans="4:4" x14ac:dyDescent="0.2">
      <c r="D7948" s="42" cm="1">
        <f t="array" aca="1" ref="D7948" ca="1">+price2</f>
        <v>0</v>
      </c>
    </row>
    <row r="7949" spans="4:4" x14ac:dyDescent="0.2">
      <c r="D7949" s="42" cm="1">
        <f t="array" aca="1" ref="D7949" ca="1">+price2</f>
        <v>0</v>
      </c>
    </row>
    <row r="7950" spans="4:4" x14ac:dyDescent="0.2">
      <c r="D7950" s="42" cm="1">
        <f t="array" aca="1" ref="D7950" ca="1">+price2</f>
        <v>0</v>
      </c>
    </row>
    <row r="7951" spans="4:4" x14ac:dyDescent="0.2">
      <c r="D7951" s="42" cm="1">
        <f t="array" aca="1" ref="D7951" ca="1">+price2</f>
        <v>0</v>
      </c>
    </row>
    <row r="7952" spans="4:4" x14ac:dyDescent="0.2">
      <c r="D7952" s="42" cm="1">
        <f t="array" aca="1" ref="D7952" ca="1">+price2</f>
        <v>0</v>
      </c>
    </row>
    <row r="7953" spans="4:4" x14ac:dyDescent="0.2">
      <c r="D7953" s="42" cm="1">
        <f t="array" aca="1" ref="D7953" ca="1">+price2</f>
        <v>0</v>
      </c>
    </row>
    <row r="7954" spans="4:4" x14ac:dyDescent="0.2">
      <c r="D7954" s="42" cm="1">
        <f t="array" aca="1" ref="D7954" ca="1">+price2</f>
        <v>0</v>
      </c>
    </row>
    <row r="7955" spans="4:4" x14ac:dyDescent="0.2">
      <c r="D7955" s="42" cm="1">
        <f t="array" aca="1" ref="D7955" ca="1">+price2</f>
        <v>0</v>
      </c>
    </row>
    <row r="7956" spans="4:4" x14ac:dyDescent="0.2">
      <c r="D7956" s="42" cm="1">
        <f t="array" aca="1" ref="D7956" ca="1">+price2</f>
        <v>0</v>
      </c>
    </row>
    <row r="7957" spans="4:4" x14ac:dyDescent="0.2">
      <c r="D7957" s="42" cm="1">
        <f t="array" aca="1" ref="D7957" ca="1">+price2</f>
        <v>0</v>
      </c>
    </row>
    <row r="7958" spans="4:4" x14ac:dyDescent="0.2">
      <c r="D7958" s="42" cm="1">
        <f t="array" aca="1" ref="D7958" ca="1">+price2</f>
        <v>0</v>
      </c>
    </row>
    <row r="7959" spans="4:4" x14ac:dyDescent="0.2">
      <c r="D7959" s="42" cm="1">
        <f t="array" aca="1" ref="D7959" ca="1">+price2</f>
        <v>0</v>
      </c>
    </row>
    <row r="7960" spans="4:4" x14ac:dyDescent="0.2">
      <c r="D7960" s="42" cm="1">
        <f t="array" aca="1" ref="D7960" ca="1">+price2</f>
        <v>0</v>
      </c>
    </row>
    <row r="7961" spans="4:4" x14ac:dyDescent="0.2">
      <c r="D7961" s="42" cm="1">
        <f t="array" aca="1" ref="D7961" ca="1">+price2</f>
        <v>0</v>
      </c>
    </row>
    <row r="7962" spans="4:4" x14ac:dyDescent="0.2">
      <c r="D7962" s="42" cm="1">
        <f t="array" aca="1" ref="D7962" ca="1">+price2</f>
        <v>0</v>
      </c>
    </row>
    <row r="7963" spans="4:4" x14ac:dyDescent="0.2">
      <c r="D7963" s="42" cm="1">
        <f t="array" aca="1" ref="D7963" ca="1">+price2</f>
        <v>0</v>
      </c>
    </row>
    <row r="7964" spans="4:4" x14ac:dyDescent="0.2">
      <c r="D7964" s="42" cm="1">
        <f t="array" aca="1" ref="D7964" ca="1">+price2</f>
        <v>0</v>
      </c>
    </row>
    <row r="7965" spans="4:4" x14ac:dyDescent="0.2">
      <c r="D7965" s="42" cm="1">
        <f t="array" aca="1" ref="D7965" ca="1">+price2</f>
        <v>0</v>
      </c>
    </row>
    <row r="7966" spans="4:4" x14ac:dyDescent="0.2">
      <c r="D7966" s="42" cm="1">
        <f t="array" aca="1" ref="D7966" ca="1">+price2</f>
        <v>0</v>
      </c>
    </row>
    <row r="7967" spans="4:4" x14ac:dyDescent="0.2">
      <c r="D7967" s="42" cm="1">
        <f t="array" aca="1" ref="D7967" ca="1">+price2</f>
        <v>0</v>
      </c>
    </row>
    <row r="7968" spans="4:4" x14ac:dyDescent="0.2">
      <c r="D7968" s="42" cm="1">
        <f t="array" aca="1" ref="D7968" ca="1">+price2</f>
        <v>0</v>
      </c>
    </row>
    <row r="7969" spans="4:4" x14ac:dyDescent="0.2">
      <c r="D7969" s="42" cm="1">
        <f t="array" aca="1" ref="D7969" ca="1">+price2</f>
        <v>0</v>
      </c>
    </row>
    <row r="7970" spans="4:4" x14ac:dyDescent="0.2">
      <c r="D7970" s="42" cm="1">
        <f t="array" aca="1" ref="D7970" ca="1">+price2</f>
        <v>0</v>
      </c>
    </row>
    <row r="7971" spans="4:4" x14ac:dyDescent="0.2">
      <c r="D7971" s="42" cm="1">
        <f t="array" aca="1" ref="D7971" ca="1">+price2</f>
        <v>0</v>
      </c>
    </row>
    <row r="7972" spans="4:4" x14ac:dyDescent="0.2">
      <c r="D7972" s="42" cm="1">
        <f t="array" aca="1" ref="D7972" ca="1">+price2</f>
        <v>0</v>
      </c>
    </row>
    <row r="7973" spans="4:4" x14ac:dyDescent="0.2">
      <c r="D7973" s="42" cm="1">
        <f t="array" aca="1" ref="D7973" ca="1">+price2</f>
        <v>0</v>
      </c>
    </row>
    <row r="7974" spans="4:4" x14ac:dyDescent="0.2">
      <c r="D7974" s="42" cm="1">
        <f t="array" aca="1" ref="D7974" ca="1">+price2</f>
        <v>0</v>
      </c>
    </row>
    <row r="7975" spans="4:4" x14ac:dyDescent="0.2">
      <c r="D7975" s="42" cm="1">
        <f t="array" aca="1" ref="D7975" ca="1">+price2</f>
        <v>0</v>
      </c>
    </row>
    <row r="7976" spans="4:4" x14ac:dyDescent="0.2">
      <c r="D7976" s="42" cm="1">
        <f t="array" aca="1" ref="D7976" ca="1">+price2</f>
        <v>0</v>
      </c>
    </row>
    <row r="7977" spans="4:4" x14ac:dyDescent="0.2">
      <c r="D7977" s="42" cm="1">
        <f t="array" aca="1" ref="D7977" ca="1">+price2</f>
        <v>0</v>
      </c>
    </row>
    <row r="7978" spans="4:4" x14ac:dyDescent="0.2">
      <c r="D7978" s="42" cm="1">
        <f t="array" aca="1" ref="D7978" ca="1">+price2</f>
        <v>0</v>
      </c>
    </row>
    <row r="7979" spans="4:4" x14ac:dyDescent="0.2">
      <c r="D7979" s="42" cm="1">
        <f t="array" aca="1" ref="D7979" ca="1">+price2</f>
        <v>0</v>
      </c>
    </row>
    <row r="7980" spans="4:4" x14ac:dyDescent="0.2">
      <c r="D7980" s="42" cm="1">
        <f t="array" aca="1" ref="D7980" ca="1">+price2</f>
        <v>0</v>
      </c>
    </row>
    <row r="7981" spans="4:4" x14ac:dyDescent="0.2">
      <c r="D7981" s="42" cm="1">
        <f t="array" aca="1" ref="D7981" ca="1">+price2</f>
        <v>0</v>
      </c>
    </row>
    <row r="7982" spans="4:4" x14ac:dyDescent="0.2">
      <c r="D7982" s="42" cm="1">
        <f t="array" aca="1" ref="D7982" ca="1">+price2</f>
        <v>0</v>
      </c>
    </row>
    <row r="7983" spans="4:4" x14ac:dyDescent="0.2">
      <c r="D7983" s="42" cm="1">
        <f t="array" aca="1" ref="D7983" ca="1">+price2</f>
        <v>0</v>
      </c>
    </row>
    <row r="7984" spans="4:4" x14ac:dyDescent="0.2">
      <c r="D7984" s="42" cm="1">
        <f t="array" aca="1" ref="D7984" ca="1">+price2</f>
        <v>0</v>
      </c>
    </row>
    <row r="7985" spans="4:4" x14ac:dyDescent="0.2">
      <c r="D7985" s="42" cm="1">
        <f t="array" aca="1" ref="D7985" ca="1">+price2</f>
        <v>0</v>
      </c>
    </row>
    <row r="7986" spans="4:4" x14ac:dyDescent="0.2">
      <c r="D7986" s="42" cm="1">
        <f t="array" aca="1" ref="D7986" ca="1">+price2</f>
        <v>0</v>
      </c>
    </row>
    <row r="7987" spans="4:4" x14ac:dyDescent="0.2">
      <c r="D7987" s="42" cm="1">
        <f t="array" aca="1" ref="D7987" ca="1">+price2</f>
        <v>0</v>
      </c>
    </row>
    <row r="7988" spans="4:4" x14ac:dyDescent="0.2">
      <c r="D7988" s="42" cm="1">
        <f t="array" aca="1" ref="D7988" ca="1">+price2</f>
        <v>0</v>
      </c>
    </row>
    <row r="7989" spans="4:4" x14ac:dyDescent="0.2">
      <c r="D7989" s="42" cm="1">
        <f t="array" aca="1" ref="D7989" ca="1">+price2</f>
        <v>0</v>
      </c>
    </row>
    <row r="7990" spans="4:4" x14ac:dyDescent="0.2">
      <c r="D7990" s="42" cm="1">
        <f t="array" aca="1" ref="D7990" ca="1">+price2</f>
        <v>0</v>
      </c>
    </row>
    <row r="7991" spans="4:4" x14ac:dyDescent="0.2">
      <c r="D7991" s="42" cm="1">
        <f t="array" aca="1" ref="D7991" ca="1">+price2</f>
        <v>0</v>
      </c>
    </row>
    <row r="7992" spans="4:4" x14ac:dyDescent="0.2">
      <c r="D7992" s="42" cm="1">
        <f t="array" aca="1" ref="D7992" ca="1">+price2</f>
        <v>0</v>
      </c>
    </row>
    <row r="7993" spans="4:4" x14ac:dyDescent="0.2">
      <c r="D7993" s="42" cm="1">
        <f t="array" aca="1" ref="D7993" ca="1">+price2</f>
        <v>0</v>
      </c>
    </row>
    <row r="7994" spans="4:4" x14ac:dyDescent="0.2">
      <c r="D7994" s="42" cm="1">
        <f t="array" aca="1" ref="D7994" ca="1">+price2</f>
        <v>0</v>
      </c>
    </row>
    <row r="7995" spans="4:4" x14ac:dyDescent="0.2">
      <c r="D7995" s="42" cm="1">
        <f t="array" aca="1" ref="D7995" ca="1">+price2</f>
        <v>0</v>
      </c>
    </row>
    <row r="7996" spans="4:4" x14ac:dyDescent="0.2">
      <c r="D7996" s="42" cm="1">
        <f t="array" aca="1" ref="D7996" ca="1">+price2</f>
        <v>0</v>
      </c>
    </row>
    <row r="7997" spans="4:4" x14ac:dyDescent="0.2">
      <c r="D7997" s="42" cm="1">
        <f t="array" aca="1" ref="D7997" ca="1">+price2</f>
        <v>0</v>
      </c>
    </row>
    <row r="7998" spans="4:4" x14ac:dyDescent="0.2">
      <c r="D7998" s="42" cm="1">
        <f t="array" aca="1" ref="D7998" ca="1">+price2</f>
        <v>0</v>
      </c>
    </row>
    <row r="7999" spans="4:4" x14ac:dyDescent="0.2">
      <c r="D7999" s="42" cm="1">
        <f t="array" aca="1" ref="D7999" ca="1">+price2</f>
        <v>0</v>
      </c>
    </row>
    <row r="8000" spans="4:4" x14ac:dyDescent="0.2">
      <c r="D8000" s="42" cm="1">
        <f t="array" aca="1" ref="D8000" ca="1">+price2</f>
        <v>0</v>
      </c>
    </row>
    <row r="8001" spans="4:4" x14ac:dyDescent="0.2">
      <c r="D8001" s="42" cm="1">
        <f t="array" aca="1" ref="D8001" ca="1">+price2</f>
        <v>0</v>
      </c>
    </row>
    <row r="8002" spans="4:4" x14ac:dyDescent="0.2">
      <c r="D8002" s="42" cm="1">
        <f t="array" aca="1" ref="D8002" ca="1">+price2</f>
        <v>0</v>
      </c>
    </row>
    <row r="8003" spans="4:4" x14ac:dyDescent="0.2">
      <c r="D8003" s="42" cm="1">
        <f t="array" aca="1" ref="D8003" ca="1">+price2</f>
        <v>0</v>
      </c>
    </row>
    <row r="8004" spans="4:4" x14ac:dyDescent="0.2">
      <c r="D8004" s="42" cm="1">
        <f t="array" aca="1" ref="D8004" ca="1">+price2</f>
        <v>0</v>
      </c>
    </row>
    <row r="8005" spans="4:4" x14ac:dyDescent="0.2">
      <c r="D8005" s="42" cm="1">
        <f t="array" aca="1" ref="D8005" ca="1">+price2</f>
        <v>0</v>
      </c>
    </row>
    <row r="8006" spans="4:4" x14ac:dyDescent="0.2">
      <c r="D8006" s="42" cm="1">
        <f t="array" aca="1" ref="D8006" ca="1">+price2</f>
        <v>0</v>
      </c>
    </row>
    <row r="8007" spans="4:4" x14ac:dyDescent="0.2">
      <c r="D8007" s="42" cm="1">
        <f t="array" aca="1" ref="D8007" ca="1">+price2</f>
        <v>0</v>
      </c>
    </row>
    <row r="8008" spans="4:4" x14ac:dyDescent="0.2">
      <c r="D8008" s="42" cm="1">
        <f t="array" aca="1" ref="D8008" ca="1">+price2</f>
        <v>0</v>
      </c>
    </row>
    <row r="8009" spans="4:4" x14ac:dyDescent="0.2">
      <c r="D8009" s="42" cm="1">
        <f t="array" aca="1" ref="D8009" ca="1">+price2</f>
        <v>0</v>
      </c>
    </row>
    <row r="8010" spans="4:4" x14ac:dyDescent="0.2">
      <c r="D8010" s="42" cm="1">
        <f t="array" aca="1" ref="D8010" ca="1">+price2</f>
        <v>0</v>
      </c>
    </row>
    <row r="8011" spans="4:4" x14ac:dyDescent="0.2">
      <c r="D8011" s="42" cm="1">
        <f t="array" aca="1" ref="D8011" ca="1">+price2</f>
        <v>0</v>
      </c>
    </row>
    <row r="8012" spans="4:4" x14ac:dyDescent="0.2">
      <c r="D8012" s="42" cm="1">
        <f t="array" aca="1" ref="D8012" ca="1">+price2</f>
        <v>0</v>
      </c>
    </row>
    <row r="8013" spans="4:4" x14ac:dyDescent="0.2">
      <c r="D8013" s="42" cm="1">
        <f t="array" aca="1" ref="D8013" ca="1">+price2</f>
        <v>0</v>
      </c>
    </row>
    <row r="8014" spans="4:4" x14ac:dyDescent="0.2">
      <c r="D8014" s="42" cm="1">
        <f t="array" aca="1" ref="D8014" ca="1">+price2</f>
        <v>0</v>
      </c>
    </row>
    <row r="8015" spans="4:4" x14ac:dyDescent="0.2">
      <c r="D8015" s="42" cm="1">
        <f t="array" aca="1" ref="D8015" ca="1">+price2</f>
        <v>0</v>
      </c>
    </row>
    <row r="8016" spans="4:4" x14ac:dyDescent="0.2">
      <c r="D8016" s="42" cm="1">
        <f t="array" aca="1" ref="D8016" ca="1">+price2</f>
        <v>0</v>
      </c>
    </row>
    <row r="8017" spans="4:4" x14ac:dyDescent="0.2">
      <c r="D8017" s="42" cm="1">
        <f t="array" aca="1" ref="D8017" ca="1">+price2</f>
        <v>0</v>
      </c>
    </row>
    <row r="8018" spans="4:4" x14ac:dyDescent="0.2">
      <c r="D8018" s="42" cm="1">
        <f t="array" aca="1" ref="D8018" ca="1">+price2</f>
        <v>0</v>
      </c>
    </row>
    <row r="8019" spans="4:4" x14ac:dyDescent="0.2">
      <c r="D8019" s="42" cm="1">
        <f t="array" aca="1" ref="D8019" ca="1">+price2</f>
        <v>0</v>
      </c>
    </row>
    <row r="8020" spans="4:4" x14ac:dyDescent="0.2">
      <c r="D8020" s="42" cm="1">
        <f t="array" aca="1" ref="D8020" ca="1">+price2</f>
        <v>0</v>
      </c>
    </row>
    <row r="8021" spans="4:4" x14ac:dyDescent="0.2">
      <c r="D8021" s="42" cm="1">
        <f t="array" aca="1" ref="D8021" ca="1">+price2</f>
        <v>0</v>
      </c>
    </row>
    <row r="8022" spans="4:4" x14ac:dyDescent="0.2">
      <c r="D8022" s="42" cm="1">
        <f t="array" aca="1" ref="D8022" ca="1">+price2</f>
        <v>0</v>
      </c>
    </row>
    <row r="8023" spans="4:4" x14ac:dyDescent="0.2">
      <c r="D8023" s="42" cm="1">
        <f t="array" aca="1" ref="D8023" ca="1">+price2</f>
        <v>0</v>
      </c>
    </row>
    <row r="8024" spans="4:4" x14ac:dyDescent="0.2">
      <c r="D8024" s="42" cm="1">
        <f t="array" aca="1" ref="D8024" ca="1">+price2</f>
        <v>0</v>
      </c>
    </row>
    <row r="8025" spans="4:4" x14ac:dyDescent="0.2">
      <c r="D8025" s="42" cm="1">
        <f t="array" aca="1" ref="D8025" ca="1">+price2</f>
        <v>0</v>
      </c>
    </row>
    <row r="8026" spans="4:4" x14ac:dyDescent="0.2">
      <c r="D8026" s="42" cm="1">
        <f t="array" aca="1" ref="D8026" ca="1">+price2</f>
        <v>0</v>
      </c>
    </row>
    <row r="8027" spans="4:4" x14ac:dyDescent="0.2">
      <c r="D8027" s="42" cm="1">
        <f t="array" aca="1" ref="D8027" ca="1">+price2</f>
        <v>0</v>
      </c>
    </row>
    <row r="8028" spans="4:4" x14ac:dyDescent="0.2">
      <c r="D8028" s="42" cm="1">
        <f t="array" aca="1" ref="D8028" ca="1">+price2</f>
        <v>0</v>
      </c>
    </row>
    <row r="8029" spans="4:4" x14ac:dyDescent="0.2">
      <c r="D8029" s="42" cm="1">
        <f t="array" aca="1" ref="D8029" ca="1">+price2</f>
        <v>0</v>
      </c>
    </row>
    <row r="8030" spans="4:4" x14ac:dyDescent="0.2">
      <c r="D8030" s="42" cm="1">
        <f t="array" aca="1" ref="D8030" ca="1">+price2</f>
        <v>0</v>
      </c>
    </row>
    <row r="8031" spans="4:4" x14ac:dyDescent="0.2">
      <c r="D8031" s="42" cm="1">
        <f t="array" aca="1" ref="D8031" ca="1">+price2</f>
        <v>0</v>
      </c>
    </row>
    <row r="8032" spans="4:4" x14ac:dyDescent="0.2">
      <c r="D8032" s="42" cm="1">
        <f t="array" aca="1" ref="D8032" ca="1">+price2</f>
        <v>0</v>
      </c>
    </row>
    <row r="8033" spans="4:4" x14ac:dyDescent="0.2">
      <c r="D8033" s="42" cm="1">
        <f t="array" aca="1" ref="D8033" ca="1">+price2</f>
        <v>0</v>
      </c>
    </row>
    <row r="8034" spans="4:4" x14ac:dyDescent="0.2">
      <c r="D8034" s="42" cm="1">
        <f t="array" aca="1" ref="D8034" ca="1">+price2</f>
        <v>0</v>
      </c>
    </row>
    <row r="8035" spans="4:4" x14ac:dyDescent="0.2">
      <c r="D8035" s="42" cm="1">
        <f t="array" aca="1" ref="D8035" ca="1">+price2</f>
        <v>0</v>
      </c>
    </row>
    <row r="8036" spans="4:4" x14ac:dyDescent="0.2">
      <c r="D8036" s="42" cm="1">
        <f t="array" aca="1" ref="D8036" ca="1">+price2</f>
        <v>0</v>
      </c>
    </row>
    <row r="8037" spans="4:4" x14ac:dyDescent="0.2">
      <c r="D8037" s="42" cm="1">
        <f t="array" aca="1" ref="D8037" ca="1">+price2</f>
        <v>0</v>
      </c>
    </row>
    <row r="8038" spans="4:4" x14ac:dyDescent="0.2">
      <c r="D8038" s="42" cm="1">
        <f t="array" aca="1" ref="D8038" ca="1">+price2</f>
        <v>0</v>
      </c>
    </row>
    <row r="8039" spans="4:4" x14ac:dyDescent="0.2">
      <c r="D8039" s="42" cm="1">
        <f t="array" aca="1" ref="D8039" ca="1">+price2</f>
        <v>0</v>
      </c>
    </row>
    <row r="8040" spans="4:4" x14ac:dyDescent="0.2">
      <c r="D8040" s="42" cm="1">
        <f t="array" aca="1" ref="D8040" ca="1">+price2</f>
        <v>0</v>
      </c>
    </row>
    <row r="8041" spans="4:4" x14ac:dyDescent="0.2">
      <c r="D8041" s="42" cm="1">
        <f t="array" aca="1" ref="D8041" ca="1">+price2</f>
        <v>0</v>
      </c>
    </row>
    <row r="8042" spans="4:4" x14ac:dyDescent="0.2">
      <c r="D8042" s="42" cm="1">
        <f t="array" aca="1" ref="D8042" ca="1">+price2</f>
        <v>0</v>
      </c>
    </row>
    <row r="8043" spans="4:4" x14ac:dyDescent="0.2">
      <c r="D8043" s="42" cm="1">
        <f t="array" aca="1" ref="D8043" ca="1">+price2</f>
        <v>0</v>
      </c>
    </row>
    <row r="8044" spans="4:4" x14ac:dyDescent="0.2">
      <c r="D8044" s="42" cm="1">
        <f t="array" aca="1" ref="D8044" ca="1">+price2</f>
        <v>0</v>
      </c>
    </row>
    <row r="8045" spans="4:4" x14ac:dyDescent="0.2">
      <c r="D8045" s="42" cm="1">
        <f t="array" aca="1" ref="D8045" ca="1">+price2</f>
        <v>0</v>
      </c>
    </row>
    <row r="8046" spans="4:4" x14ac:dyDescent="0.2">
      <c r="D8046" s="42" cm="1">
        <f t="array" aca="1" ref="D8046" ca="1">+price2</f>
        <v>0</v>
      </c>
    </row>
    <row r="8047" spans="4:4" x14ac:dyDescent="0.2">
      <c r="D8047" s="42" cm="1">
        <f t="array" aca="1" ref="D8047" ca="1">+price2</f>
        <v>0</v>
      </c>
    </row>
    <row r="8048" spans="4:4" x14ac:dyDescent="0.2">
      <c r="D8048" s="42" cm="1">
        <f t="array" aca="1" ref="D8048" ca="1">+price2</f>
        <v>0</v>
      </c>
    </row>
    <row r="8049" spans="4:4" x14ac:dyDescent="0.2">
      <c r="D8049" s="42" cm="1">
        <f t="array" aca="1" ref="D8049" ca="1">+price2</f>
        <v>0</v>
      </c>
    </row>
    <row r="8050" spans="4:4" x14ac:dyDescent="0.2">
      <c r="D8050" s="42" cm="1">
        <f t="array" aca="1" ref="D8050" ca="1">+price2</f>
        <v>0</v>
      </c>
    </row>
    <row r="8051" spans="4:4" x14ac:dyDescent="0.2">
      <c r="D8051" s="42" cm="1">
        <f t="array" aca="1" ref="D8051" ca="1">+price2</f>
        <v>0</v>
      </c>
    </row>
    <row r="8052" spans="4:4" x14ac:dyDescent="0.2">
      <c r="D8052" s="42" cm="1">
        <f t="array" aca="1" ref="D8052" ca="1">+price2</f>
        <v>0</v>
      </c>
    </row>
    <row r="8053" spans="4:4" x14ac:dyDescent="0.2">
      <c r="D8053" s="42" cm="1">
        <f t="array" aca="1" ref="D8053" ca="1">+price2</f>
        <v>0</v>
      </c>
    </row>
    <row r="8054" spans="4:4" x14ac:dyDescent="0.2">
      <c r="D8054" s="42" cm="1">
        <f t="array" aca="1" ref="D8054" ca="1">+price2</f>
        <v>0</v>
      </c>
    </row>
    <row r="8055" spans="4:4" x14ac:dyDescent="0.2">
      <c r="D8055" s="42" cm="1">
        <f t="array" aca="1" ref="D8055" ca="1">+price2</f>
        <v>0</v>
      </c>
    </row>
    <row r="8056" spans="4:4" x14ac:dyDescent="0.2">
      <c r="D8056" s="42" cm="1">
        <f t="array" aca="1" ref="D8056" ca="1">+price2</f>
        <v>0</v>
      </c>
    </row>
    <row r="8057" spans="4:4" x14ac:dyDescent="0.2">
      <c r="D8057" s="42" cm="1">
        <f t="array" aca="1" ref="D8057" ca="1">+price2</f>
        <v>0</v>
      </c>
    </row>
    <row r="8058" spans="4:4" x14ac:dyDescent="0.2">
      <c r="D8058" s="42" cm="1">
        <f t="array" aca="1" ref="D8058" ca="1">+price2</f>
        <v>0</v>
      </c>
    </row>
    <row r="8059" spans="4:4" x14ac:dyDescent="0.2">
      <c r="D8059" s="42" cm="1">
        <f t="array" aca="1" ref="D8059" ca="1">+price2</f>
        <v>0</v>
      </c>
    </row>
    <row r="8060" spans="4:4" x14ac:dyDescent="0.2">
      <c r="D8060" s="42" cm="1">
        <f t="array" aca="1" ref="D8060" ca="1">+price2</f>
        <v>0</v>
      </c>
    </row>
    <row r="8061" spans="4:4" x14ac:dyDescent="0.2">
      <c r="D8061" s="42" cm="1">
        <f t="array" aca="1" ref="D8061" ca="1">+price2</f>
        <v>0</v>
      </c>
    </row>
    <row r="8062" spans="4:4" x14ac:dyDescent="0.2">
      <c r="D8062" s="42" cm="1">
        <f t="array" aca="1" ref="D8062" ca="1">+price2</f>
        <v>0</v>
      </c>
    </row>
    <row r="8063" spans="4:4" x14ac:dyDescent="0.2">
      <c r="D8063" s="42" cm="1">
        <f t="array" aca="1" ref="D8063" ca="1">+price2</f>
        <v>0</v>
      </c>
    </row>
    <row r="8064" spans="4:4" x14ac:dyDescent="0.2">
      <c r="D8064" s="42" cm="1">
        <f t="array" aca="1" ref="D8064" ca="1">+price2</f>
        <v>0</v>
      </c>
    </row>
    <row r="8065" spans="4:4" x14ac:dyDescent="0.2">
      <c r="D8065" s="42" cm="1">
        <f t="array" aca="1" ref="D8065" ca="1">+price2</f>
        <v>0</v>
      </c>
    </row>
    <row r="8066" spans="4:4" x14ac:dyDescent="0.2">
      <c r="D8066" s="42" cm="1">
        <f t="array" aca="1" ref="D8066" ca="1">+price2</f>
        <v>0</v>
      </c>
    </row>
    <row r="8067" spans="4:4" x14ac:dyDescent="0.2">
      <c r="D8067" s="42" cm="1">
        <f t="array" aca="1" ref="D8067" ca="1">+price2</f>
        <v>0</v>
      </c>
    </row>
    <row r="8068" spans="4:4" x14ac:dyDescent="0.2">
      <c r="D8068" s="42" cm="1">
        <f t="array" aca="1" ref="D8068" ca="1">+price2</f>
        <v>0</v>
      </c>
    </row>
    <row r="8069" spans="4:4" x14ac:dyDescent="0.2">
      <c r="D8069" s="42" cm="1">
        <f t="array" aca="1" ref="D8069" ca="1">+price2</f>
        <v>0</v>
      </c>
    </row>
    <row r="8070" spans="4:4" x14ac:dyDescent="0.2">
      <c r="D8070" s="42" cm="1">
        <f t="array" aca="1" ref="D8070" ca="1">+price2</f>
        <v>0</v>
      </c>
    </row>
    <row r="8071" spans="4:4" x14ac:dyDescent="0.2">
      <c r="D8071" s="42" cm="1">
        <f t="array" aca="1" ref="D8071" ca="1">+price2</f>
        <v>0</v>
      </c>
    </row>
    <row r="8072" spans="4:4" x14ac:dyDescent="0.2">
      <c r="D8072" s="42" cm="1">
        <f t="array" aca="1" ref="D8072" ca="1">+price2</f>
        <v>0</v>
      </c>
    </row>
    <row r="8073" spans="4:4" x14ac:dyDescent="0.2">
      <c r="D8073" s="42" cm="1">
        <f t="array" aca="1" ref="D8073" ca="1">+price2</f>
        <v>0</v>
      </c>
    </row>
    <row r="8074" spans="4:4" x14ac:dyDescent="0.2">
      <c r="D8074" s="42" cm="1">
        <f t="array" aca="1" ref="D8074" ca="1">+price2</f>
        <v>0</v>
      </c>
    </row>
    <row r="8075" spans="4:4" x14ac:dyDescent="0.2">
      <c r="D8075" s="42" cm="1">
        <f t="array" aca="1" ref="D8075" ca="1">+price2</f>
        <v>0</v>
      </c>
    </row>
    <row r="8076" spans="4:4" x14ac:dyDescent="0.2">
      <c r="D8076" s="42" cm="1">
        <f t="array" aca="1" ref="D8076" ca="1">+price2</f>
        <v>0</v>
      </c>
    </row>
    <row r="8077" spans="4:4" x14ac:dyDescent="0.2">
      <c r="D8077" s="42" cm="1">
        <f t="array" aca="1" ref="D8077" ca="1">+price2</f>
        <v>0</v>
      </c>
    </row>
    <row r="8078" spans="4:4" x14ac:dyDescent="0.2">
      <c r="D8078" s="42" cm="1">
        <f t="array" aca="1" ref="D8078" ca="1">+price2</f>
        <v>0</v>
      </c>
    </row>
    <row r="8079" spans="4:4" x14ac:dyDescent="0.2">
      <c r="D8079" s="42" cm="1">
        <f t="array" aca="1" ref="D8079" ca="1">+price2</f>
        <v>0</v>
      </c>
    </row>
    <row r="8080" spans="4:4" x14ac:dyDescent="0.2">
      <c r="D8080" s="42" cm="1">
        <f t="array" aca="1" ref="D8080" ca="1">+price2</f>
        <v>0</v>
      </c>
    </row>
    <row r="8081" spans="4:4" x14ac:dyDescent="0.2">
      <c r="D8081" s="42" cm="1">
        <f t="array" aca="1" ref="D8081" ca="1">+price2</f>
        <v>0</v>
      </c>
    </row>
    <row r="8082" spans="4:4" x14ac:dyDescent="0.2">
      <c r="D8082" s="42" cm="1">
        <f t="array" aca="1" ref="D8082" ca="1">+price2</f>
        <v>0</v>
      </c>
    </row>
    <row r="8083" spans="4:4" x14ac:dyDescent="0.2">
      <c r="D8083" s="42" cm="1">
        <f t="array" aca="1" ref="D8083" ca="1">+price2</f>
        <v>0</v>
      </c>
    </row>
    <row r="8084" spans="4:4" x14ac:dyDescent="0.2">
      <c r="D8084" s="42" cm="1">
        <f t="array" aca="1" ref="D8084" ca="1">+price2</f>
        <v>0</v>
      </c>
    </row>
    <row r="8085" spans="4:4" x14ac:dyDescent="0.2">
      <c r="D8085" s="42" cm="1">
        <f t="array" aca="1" ref="D8085" ca="1">+price2</f>
        <v>0</v>
      </c>
    </row>
    <row r="8086" spans="4:4" x14ac:dyDescent="0.2">
      <c r="D8086" s="42" cm="1">
        <f t="array" aca="1" ref="D8086" ca="1">+price2</f>
        <v>0</v>
      </c>
    </row>
    <row r="8087" spans="4:4" x14ac:dyDescent="0.2">
      <c r="D8087" s="42" cm="1">
        <f t="array" aca="1" ref="D8087" ca="1">+price2</f>
        <v>0</v>
      </c>
    </row>
    <row r="8088" spans="4:4" x14ac:dyDescent="0.2">
      <c r="D8088" s="42" cm="1">
        <f t="array" aca="1" ref="D8088" ca="1">+price2</f>
        <v>0</v>
      </c>
    </row>
    <row r="8089" spans="4:4" x14ac:dyDescent="0.2">
      <c r="D8089" s="42" cm="1">
        <f t="array" aca="1" ref="D8089" ca="1">+price2</f>
        <v>0</v>
      </c>
    </row>
    <row r="8090" spans="4:4" x14ac:dyDescent="0.2">
      <c r="D8090" s="42" cm="1">
        <f t="array" aca="1" ref="D8090" ca="1">+price2</f>
        <v>0</v>
      </c>
    </row>
    <row r="8091" spans="4:4" x14ac:dyDescent="0.2">
      <c r="D8091" s="42" cm="1">
        <f t="array" aca="1" ref="D8091" ca="1">+price2</f>
        <v>0</v>
      </c>
    </row>
    <row r="8092" spans="4:4" x14ac:dyDescent="0.2">
      <c r="D8092" s="42" cm="1">
        <f t="array" aca="1" ref="D8092" ca="1">+price2</f>
        <v>0</v>
      </c>
    </row>
    <row r="8093" spans="4:4" x14ac:dyDescent="0.2">
      <c r="D8093" s="42" cm="1">
        <f t="array" aca="1" ref="D8093" ca="1">+price2</f>
        <v>0</v>
      </c>
    </row>
    <row r="8094" spans="4:4" x14ac:dyDescent="0.2">
      <c r="D8094" s="42" cm="1">
        <f t="array" aca="1" ref="D8094" ca="1">+price2</f>
        <v>0</v>
      </c>
    </row>
    <row r="8095" spans="4:4" x14ac:dyDescent="0.2">
      <c r="D8095" s="42" cm="1">
        <f t="array" aca="1" ref="D8095" ca="1">+price2</f>
        <v>0</v>
      </c>
    </row>
    <row r="8096" spans="4:4" x14ac:dyDescent="0.2">
      <c r="D8096" s="42" cm="1">
        <f t="array" aca="1" ref="D8096" ca="1">+price2</f>
        <v>0</v>
      </c>
    </row>
    <row r="8097" spans="4:4" x14ac:dyDescent="0.2">
      <c r="D8097" s="42" cm="1">
        <f t="array" aca="1" ref="D8097" ca="1">+price2</f>
        <v>0</v>
      </c>
    </row>
    <row r="8098" spans="4:4" x14ac:dyDescent="0.2">
      <c r="D8098" s="42" cm="1">
        <f t="array" aca="1" ref="D8098" ca="1">+price2</f>
        <v>0</v>
      </c>
    </row>
    <row r="8099" spans="4:4" x14ac:dyDescent="0.2">
      <c r="D8099" s="42" cm="1">
        <f t="array" aca="1" ref="D8099" ca="1">+price2</f>
        <v>0</v>
      </c>
    </row>
    <row r="8100" spans="4:4" x14ac:dyDescent="0.2">
      <c r="D8100" s="42" cm="1">
        <f t="array" aca="1" ref="D8100" ca="1">+price2</f>
        <v>0</v>
      </c>
    </row>
    <row r="8101" spans="4:4" x14ac:dyDescent="0.2">
      <c r="D8101" s="42" cm="1">
        <f t="array" aca="1" ref="D8101" ca="1">+price2</f>
        <v>0</v>
      </c>
    </row>
    <row r="8102" spans="4:4" x14ac:dyDescent="0.2">
      <c r="D8102" s="42" cm="1">
        <f t="array" aca="1" ref="D8102" ca="1">+price2</f>
        <v>0</v>
      </c>
    </row>
    <row r="8103" spans="4:4" x14ac:dyDescent="0.2">
      <c r="D8103" s="42" cm="1">
        <f t="array" aca="1" ref="D8103" ca="1">+price2</f>
        <v>0</v>
      </c>
    </row>
    <row r="8104" spans="4:4" x14ac:dyDescent="0.2">
      <c r="D8104" s="42" cm="1">
        <f t="array" aca="1" ref="D8104" ca="1">+price2</f>
        <v>0</v>
      </c>
    </row>
    <row r="8105" spans="4:4" x14ac:dyDescent="0.2">
      <c r="D8105" s="42" cm="1">
        <f t="array" aca="1" ref="D8105" ca="1">+price2</f>
        <v>0</v>
      </c>
    </row>
    <row r="8106" spans="4:4" x14ac:dyDescent="0.2">
      <c r="D8106" s="42" cm="1">
        <f t="array" aca="1" ref="D8106" ca="1">+price2</f>
        <v>0</v>
      </c>
    </row>
    <row r="8107" spans="4:4" x14ac:dyDescent="0.2">
      <c r="D8107" s="42" cm="1">
        <f t="array" aca="1" ref="D8107" ca="1">+price2</f>
        <v>0</v>
      </c>
    </row>
    <row r="8108" spans="4:4" x14ac:dyDescent="0.2">
      <c r="D8108" s="42" cm="1">
        <f t="array" aca="1" ref="D8108" ca="1">+price2</f>
        <v>0</v>
      </c>
    </row>
    <row r="8109" spans="4:4" x14ac:dyDescent="0.2">
      <c r="D8109" s="42" cm="1">
        <f t="array" aca="1" ref="D8109" ca="1">+price2</f>
        <v>0</v>
      </c>
    </row>
    <row r="8110" spans="4:4" x14ac:dyDescent="0.2">
      <c r="D8110" s="42" cm="1">
        <f t="array" aca="1" ref="D8110" ca="1">+price2</f>
        <v>0</v>
      </c>
    </row>
    <row r="8111" spans="4:4" x14ac:dyDescent="0.2">
      <c r="D8111" s="42" cm="1">
        <f t="array" aca="1" ref="D8111" ca="1">+price2</f>
        <v>0</v>
      </c>
    </row>
    <row r="8112" spans="4:4" x14ac:dyDescent="0.2">
      <c r="D8112" s="42" cm="1">
        <f t="array" aca="1" ref="D8112" ca="1">+price2</f>
        <v>0</v>
      </c>
    </row>
    <row r="8113" spans="4:4" x14ac:dyDescent="0.2">
      <c r="D8113" s="42" cm="1">
        <f t="array" aca="1" ref="D8113" ca="1">+price2</f>
        <v>0</v>
      </c>
    </row>
    <row r="8114" spans="4:4" x14ac:dyDescent="0.2">
      <c r="D8114" s="42" cm="1">
        <f t="array" aca="1" ref="D8114" ca="1">+price2</f>
        <v>0</v>
      </c>
    </row>
    <row r="8115" spans="4:4" x14ac:dyDescent="0.2">
      <c r="D8115" s="42" cm="1">
        <f t="array" aca="1" ref="D8115" ca="1">+price2</f>
        <v>0</v>
      </c>
    </row>
    <row r="8116" spans="4:4" x14ac:dyDescent="0.2">
      <c r="D8116" s="42" cm="1">
        <f t="array" aca="1" ref="D8116" ca="1">+price2</f>
        <v>0</v>
      </c>
    </row>
    <row r="8117" spans="4:4" x14ac:dyDescent="0.2">
      <c r="D8117" s="42" cm="1">
        <f t="array" aca="1" ref="D8117" ca="1">+price2</f>
        <v>0</v>
      </c>
    </row>
    <row r="8118" spans="4:4" x14ac:dyDescent="0.2">
      <c r="D8118" s="42" cm="1">
        <f t="array" aca="1" ref="D8118" ca="1">+price2</f>
        <v>0</v>
      </c>
    </row>
    <row r="8119" spans="4:4" x14ac:dyDescent="0.2">
      <c r="D8119" s="42" cm="1">
        <f t="array" aca="1" ref="D8119" ca="1">+price2</f>
        <v>0</v>
      </c>
    </row>
    <row r="8120" spans="4:4" x14ac:dyDescent="0.2">
      <c r="D8120" s="42" cm="1">
        <f t="array" aca="1" ref="D8120" ca="1">+price2</f>
        <v>0</v>
      </c>
    </row>
    <row r="8121" spans="4:4" x14ac:dyDescent="0.2">
      <c r="D8121" s="42" cm="1">
        <f t="array" aca="1" ref="D8121" ca="1">+price2</f>
        <v>0</v>
      </c>
    </row>
    <row r="8122" spans="4:4" x14ac:dyDescent="0.2">
      <c r="D8122" s="42" cm="1">
        <f t="array" aca="1" ref="D8122" ca="1">+price2</f>
        <v>0</v>
      </c>
    </row>
    <row r="8123" spans="4:4" x14ac:dyDescent="0.2">
      <c r="D8123" s="42" cm="1">
        <f t="array" aca="1" ref="D8123" ca="1">+price2</f>
        <v>0</v>
      </c>
    </row>
    <row r="8124" spans="4:4" x14ac:dyDescent="0.2">
      <c r="D8124" s="42" cm="1">
        <f t="array" aca="1" ref="D8124" ca="1">+price2</f>
        <v>0</v>
      </c>
    </row>
    <row r="8125" spans="4:4" x14ac:dyDescent="0.2">
      <c r="D8125" s="42" cm="1">
        <f t="array" aca="1" ref="D8125" ca="1">+price2</f>
        <v>0</v>
      </c>
    </row>
    <row r="8126" spans="4:4" x14ac:dyDescent="0.2">
      <c r="D8126" s="42" cm="1">
        <f t="array" aca="1" ref="D8126" ca="1">+price2</f>
        <v>0</v>
      </c>
    </row>
    <row r="8127" spans="4:4" x14ac:dyDescent="0.2">
      <c r="D8127" s="42" cm="1">
        <f t="array" aca="1" ref="D8127" ca="1">+price2</f>
        <v>0</v>
      </c>
    </row>
    <row r="8128" spans="4:4" x14ac:dyDescent="0.2">
      <c r="D8128" s="42" cm="1">
        <f t="array" aca="1" ref="D8128" ca="1">+price2</f>
        <v>0</v>
      </c>
    </row>
    <row r="8129" spans="4:4" x14ac:dyDescent="0.2">
      <c r="D8129" s="42" cm="1">
        <f t="array" aca="1" ref="D8129" ca="1">+price2</f>
        <v>0</v>
      </c>
    </row>
    <row r="8130" spans="4:4" x14ac:dyDescent="0.2">
      <c r="D8130" s="42" cm="1">
        <f t="array" aca="1" ref="D8130" ca="1">+price2</f>
        <v>0</v>
      </c>
    </row>
    <row r="8131" spans="4:4" x14ac:dyDescent="0.2">
      <c r="D8131" s="42" cm="1">
        <f t="array" aca="1" ref="D8131" ca="1">+price2</f>
        <v>0</v>
      </c>
    </row>
    <row r="8132" spans="4:4" x14ac:dyDescent="0.2">
      <c r="D8132" s="42" cm="1">
        <f t="array" aca="1" ref="D8132" ca="1">+price2</f>
        <v>0</v>
      </c>
    </row>
    <row r="8133" spans="4:4" x14ac:dyDescent="0.2">
      <c r="D8133" s="42" cm="1">
        <f t="array" aca="1" ref="D8133" ca="1">+price2</f>
        <v>0</v>
      </c>
    </row>
    <row r="8134" spans="4:4" x14ac:dyDescent="0.2">
      <c r="D8134" s="42" cm="1">
        <f t="array" aca="1" ref="D8134" ca="1">+price2</f>
        <v>0</v>
      </c>
    </row>
    <row r="8135" spans="4:4" x14ac:dyDescent="0.2">
      <c r="D8135" s="42" cm="1">
        <f t="array" aca="1" ref="D8135" ca="1">+price2</f>
        <v>0</v>
      </c>
    </row>
    <row r="8136" spans="4:4" x14ac:dyDescent="0.2">
      <c r="D8136" s="42" cm="1">
        <f t="array" aca="1" ref="D8136" ca="1">+price2</f>
        <v>0</v>
      </c>
    </row>
    <row r="8137" spans="4:4" x14ac:dyDescent="0.2">
      <c r="D8137" s="42" cm="1">
        <f t="array" aca="1" ref="D8137" ca="1">+price2</f>
        <v>0</v>
      </c>
    </row>
    <row r="8138" spans="4:4" x14ac:dyDescent="0.2">
      <c r="D8138" s="42" cm="1">
        <f t="array" aca="1" ref="D8138" ca="1">+price2</f>
        <v>0</v>
      </c>
    </row>
    <row r="8139" spans="4:4" x14ac:dyDescent="0.2">
      <c r="D8139" s="42" cm="1">
        <f t="array" aca="1" ref="D8139" ca="1">+price2</f>
        <v>0</v>
      </c>
    </row>
    <row r="8140" spans="4:4" x14ac:dyDescent="0.2">
      <c r="D8140" s="42" cm="1">
        <f t="array" aca="1" ref="D8140" ca="1">+price2</f>
        <v>0</v>
      </c>
    </row>
    <row r="8141" spans="4:4" x14ac:dyDescent="0.2">
      <c r="D8141" s="42" cm="1">
        <f t="array" aca="1" ref="D8141" ca="1">+price2</f>
        <v>0</v>
      </c>
    </row>
    <row r="8142" spans="4:4" x14ac:dyDescent="0.2">
      <c r="D8142" s="42" cm="1">
        <f t="array" aca="1" ref="D8142" ca="1">+price2</f>
        <v>0</v>
      </c>
    </row>
    <row r="8143" spans="4:4" x14ac:dyDescent="0.2">
      <c r="D8143" s="42" cm="1">
        <f t="array" aca="1" ref="D8143" ca="1">+price2</f>
        <v>0</v>
      </c>
    </row>
    <row r="8144" spans="4:4" x14ac:dyDescent="0.2">
      <c r="D8144" s="42" cm="1">
        <f t="array" aca="1" ref="D8144" ca="1">+price2</f>
        <v>0</v>
      </c>
    </row>
    <row r="8145" spans="4:4" x14ac:dyDescent="0.2">
      <c r="D8145" s="42" cm="1">
        <f t="array" aca="1" ref="D8145" ca="1">+price2</f>
        <v>0</v>
      </c>
    </row>
    <row r="8146" spans="4:4" x14ac:dyDescent="0.2">
      <c r="D8146" s="42" cm="1">
        <f t="array" aca="1" ref="D8146" ca="1">+price2</f>
        <v>0</v>
      </c>
    </row>
    <row r="8147" spans="4:4" x14ac:dyDescent="0.2">
      <c r="D8147" s="42" cm="1">
        <f t="array" aca="1" ref="D8147" ca="1">+price2</f>
        <v>0</v>
      </c>
    </row>
    <row r="8148" spans="4:4" x14ac:dyDescent="0.2">
      <c r="D8148" s="42" cm="1">
        <f t="array" aca="1" ref="D8148" ca="1">+price2</f>
        <v>0</v>
      </c>
    </row>
    <row r="8149" spans="4:4" x14ac:dyDescent="0.2">
      <c r="D8149" s="42" cm="1">
        <f t="array" aca="1" ref="D8149" ca="1">+price2</f>
        <v>0</v>
      </c>
    </row>
    <row r="8150" spans="4:4" x14ac:dyDescent="0.2">
      <c r="D8150" s="42" cm="1">
        <f t="array" aca="1" ref="D8150" ca="1">+price2</f>
        <v>0</v>
      </c>
    </row>
    <row r="8151" spans="4:4" x14ac:dyDescent="0.2">
      <c r="D8151" s="42" cm="1">
        <f t="array" aca="1" ref="D8151" ca="1">+price2</f>
        <v>0</v>
      </c>
    </row>
    <row r="8152" spans="4:4" x14ac:dyDescent="0.2">
      <c r="D8152" s="42" cm="1">
        <f t="array" aca="1" ref="D8152" ca="1">+price2</f>
        <v>0</v>
      </c>
    </row>
    <row r="8153" spans="4:4" x14ac:dyDescent="0.2">
      <c r="D8153" s="42" cm="1">
        <f t="array" aca="1" ref="D8153" ca="1">+price2</f>
        <v>0</v>
      </c>
    </row>
    <row r="8154" spans="4:4" x14ac:dyDescent="0.2">
      <c r="D8154" s="42" cm="1">
        <f t="array" aca="1" ref="D8154" ca="1">+price2</f>
        <v>0</v>
      </c>
    </row>
    <row r="8155" spans="4:4" x14ac:dyDescent="0.2">
      <c r="D8155" s="42" cm="1">
        <f t="array" aca="1" ref="D8155" ca="1">+price2</f>
        <v>0</v>
      </c>
    </row>
    <row r="8156" spans="4:4" x14ac:dyDescent="0.2">
      <c r="D8156" s="42" cm="1">
        <f t="array" aca="1" ref="D8156" ca="1">+price2</f>
        <v>0</v>
      </c>
    </row>
    <row r="8157" spans="4:4" x14ac:dyDescent="0.2">
      <c r="D8157" s="42" cm="1">
        <f t="array" aca="1" ref="D8157" ca="1">+price2</f>
        <v>0</v>
      </c>
    </row>
    <row r="8158" spans="4:4" x14ac:dyDescent="0.2">
      <c r="D8158" s="42" cm="1">
        <f t="array" aca="1" ref="D8158" ca="1">+price2</f>
        <v>0</v>
      </c>
    </row>
    <row r="8159" spans="4:4" x14ac:dyDescent="0.2">
      <c r="D8159" s="42" cm="1">
        <f t="array" aca="1" ref="D8159" ca="1">+price2</f>
        <v>0</v>
      </c>
    </row>
    <row r="8160" spans="4:4" x14ac:dyDescent="0.2">
      <c r="D8160" s="42" cm="1">
        <f t="array" aca="1" ref="D8160" ca="1">+price2</f>
        <v>0</v>
      </c>
    </row>
    <row r="8161" spans="4:4" x14ac:dyDescent="0.2">
      <c r="D8161" s="42" cm="1">
        <f t="array" aca="1" ref="D8161" ca="1">+price2</f>
        <v>0</v>
      </c>
    </row>
    <row r="8162" spans="4:4" x14ac:dyDescent="0.2">
      <c r="D8162" s="42" cm="1">
        <f t="array" aca="1" ref="D8162" ca="1">+price2</f>
        <v>0</v>
      </c>
    </row>
    <row r="8163" spans="4:4" x14ac:dyDescent="0.2">
      <c r="D8163" s="42" cm="1">
        <f t="array" aca="1" ref="D8163" ca="1">+price2</f>
        <v>0</v>
      </c>
    </row>
    <row r="8164" spans="4:4" x14ac:dyDescent="0.2">
      <c r="D8164" s="42" cm="1">
        <f t="array" aca="1" ref="D8164" ca="1">+price2</f>
        <v>0</v>
      </c>
    </row>
    <row r="8165" spans="4:4" x14ac:dyDescent="0.2">
      <c r="D8165" s="42" cm="1">
        <f t="array" aca="1" ref="D8165" ca="1">+price2</f>
        <v>0</v>
      </c>
    </row>
    <row r="8166" spans="4:4" x14ac:dyDescent="0.2">
      <c r="D8166" s="42" cm="1">
        <f t="array" aca="1" ref="D8166" ca="1">+price2</f>
        <v>0</v>
      </c>
    </row>
    <row r="8167" spans="4:4" x14ac:dyDescent="0.2">
      <c r="D8167" s="42" cm="1">
        <f t="array" aca="1" ref="D8167" ca="1">+price2</f>
        <v>0</v>
      </c>
    </row>
    <row r="8168" spans="4:4" x14ac:dyDescent="0.2">
      <c r="D8168" s="42" cm="1">
        <f t="array" aca="1" ref="D8168" ca="1">+price2</f>
        <v>0</v>
      </c>
    </row>
    <row r="8169" spans="4:4" x14ac:dyDescent="0.2">
      <c r="D8169" s="42" cm="1">
        <f t="array" aca="1" ref="D8169" ca="1">+price2</f>
        <v>0</v>
      </c>
    </row>
    <row r="8170" spans="4:4" x14ac:dyDescent="0.2">
      <c r="D8170" s="42" cm="1">
        <f t="array" aca="1" ref="D8170" ca="1">+price2</f>
        <v>0</v>
      </c>
    </row>
    <row r="8171" spans="4:4" x14ac:dyDescent="0.2">
      <c r="D8171" s="42" cm="1">
        <f t="array" aca="1" ref="D8171" ca="1">+price2</f>
        <v>0</v>
      </c>
    </row>
    <row r="8172" spans="4:4" x14ac:dyDescent="0.2">
      <c r="D8172" s="42" cm="1">
        <f t="array" aca="1" ref="D8172" ca="1">+price2</f>
        <v>0</v>
      </c>
    </row>
    <row r="8173" spans="4:4" x14ac:dyDescent="0.2">
      <c r="D8173" s="42" cm="1">
        <f t="array" aca="1" ref="D8173" ca="1">+price2</f>
        <v>0</v>
      </c>
    </row>
    <row r="8174" spans="4:4" x14ac:dyDescent="0.2">
      <c r="D8174" s="42" cm="1">
        <f t="array" aca="1" ref="D8174" ca="1">+price2</f>
        <v>0</v>
      </c>
    </row>
    <row r="8175" spans="4:4" x14ac:dyDescent="0.2">
      <c r="D8175" s="42" cm="1">
        <f t="array" aca="1" ref="D8175" ca="1">+price2</f>
        <v>0</v>
      </c>
    </row>
    <row r="8176" spans="4:4" x14ac:dyDescent="0.2">
      <c r="D8176" s="42" cm="1">
        <f t="array" aca="1" ref="D8176" ca="1">+price2</f>
        <v>0</v>
      </c>
    </row>
    <row r="8177" spans="4:4" x14ac:dyDescent="0.2">
      <c r="D8177" s="42" cm="1">
        <f t="array" aca="1" ref="D8177" ca="1">+price2</f>
        <v>0</v>
      </c>
    </row>
    <row r="8178" spans="4:4" x14ac:dyDescent="0.2">
      <c r="D8178" s="42" cm="1">
        <f t="array" aca="1" ref="D8178" ca="1">+price2</f>
        <v>0</v>
      </c>
    </row>
    <row r="8179" spans="4:4" x14ac:dyDescent="0.2">
      <c r="D8179" s="42" cm="1">
        <f t="array" aca="1" ref="D8179" ca="1">+price2</f>
        <v>0</v>
      </c>
    </row>
    <row r="8180" spans="4:4" x14ac:dyDescent="0.2">
      <c r="D8180" s="42" cm="1">
        <f t="array" aca="1" ref="D8180" ca="1">+price2</f>
        <v>0</v>
      </c>
    </row>
    <row r="8181" spans="4:4" x14ac:dyDescent="0.2">
      <c r="D8181" s="42" cm="1">
        <f t="array" aca="1" ref="D8181" ca="1">+price2</f>
        <v>0</v>
      </c>
    </row>
    <row r="8182" spans="4:4" x14ac:dyDescent="0.2">
      <c r="D8182" s="42" cm="1">
        <f t="array" aca="1" ref="D8182" ca="1">+price2</f>
        <v>0</v>
      </c>
    </row>
    <row r="8183" spans="4:4" x14ac:dyDescent="0.2">
      <c r="D8183" s="42" cm="1">
        <f t="array" aca="1" ref="D8183" ca="1">+price2</f>
        <v>0</v>
      </c>
    </row>
    <row r="8184" spans="4:4" x14ac:dyDescent="0.2">
      <c r="D8184" s="42" cm="1">
        <f t="array" aca="1" ref="D8184" ca="1">+price2</f>
        <v>0</v>
      </c>
    </row>
    <row r="8185" spans="4:4" x14ac:dyDescent="0.2">
      <c r="D8185" s="42" cm="1">
        <f t="array" aca="1" ref="D8185" ca="1">+price2</f>
        <v>0</v>
      </c>
    </row>
    <row r="8186" spans="4:4" x14ac:dyDescent="0.2">
      <c r="D8186" s="42" cm="1">
        <f t="array" aca="1" ref="D8186" ca="1">+price2</f>
        <v>0</v>
      </c>
    </row>
    <row r="8187" spans="4:4" x14ac:dyDescent="0.2">
      <c r="D8187" s="42" cm="1">
        <f t="array" aca="1" ref="D8187" ca="1">+price2</f>
        <v>0</v>
      </c>
    </row>
    <row r="8188" spans="4:4" x14ac:dyDescent="0.2">
      <c r="D8188" s="42" cm="1">
        <f t="array" aca="1" ref="D8188" ca="1">+price2</f>
        <v>0</v>
      </c>
    </row>
    <row r="8189" spans="4:4" x14ac:dyDescent="0.2">
      <c r="D8189" s="42" cm="1">
        <f t="array" aca="1" ref="D8189" ca="1">+price2</f>
        <v>0</v>
      </c>
    </row>
    <row r="8190" spans="4:4" x14ac:dyDescent="0.2">
      <c r="D8190" s="42" cm="1">
        <f t="array" aca="1" ref="D8190" ca="1">+price2</f>
        <v>0</v>
      </c>
    </row>
    <row r="8191" spans="4:4" x14ac:dyDescent="0.2">
      <c r="D8191" s="42" cm="1">
        <f t="array" aca="1" ref="D8191" ca="1">+price2</f>
        <v>0</v>
      </c>
    </row>
    <row r="8192" spans="4:4" x14ac:dyDescent="0.2">
      <c r="D8192" s="42" cm="1">
        <f t="array" aca="1" ref="D8192" ca="1">+price2</f>
        <v>0</v>
      </c>
    </row>
    <row r="8193" spans="4:4" x14ac:dyDescent="0.2">
      <c r="D8193" s="42" cm="1">
        <f t="array" aca="1" ref="D8193" ca="1">+price2</f>
        <v>0</v>
      </c>
    </row>
    <row r="8194" spans="4:4" x14ac:dyDescent="0.2">
      <c r="D8194" s="42" cm="1">
        <f t="array" aca="1" ref="D8194" ca="1">+price2</f>
        <v>0</v>
      </c>
    </row>
    <row r="8195" spans="4:4" x14ac:dyDescent="0.2">
      <c r="D8195" s="42" cm="1">
        <f t="array" aca="1" ref="D8195" ca="1">+price2</f>
        <v>0</v>
      </c>
    </row>
    <row r="8196" spans="4:4" x14ac:dyDescent="0.2">
      <c r="D8196" s="42" cm="1">
        <f t="array" aca="1" ref="D8196" ca="1">+price2</f>
        <v>0</v>
      </c>
    </row>
    <row r="8197" spans="4:4" x14ac:dyDescent="0.2">
      <c r="D8197" s="42" cm="1">
        <f t="array" aca="1" ref="D8197" ca="1">+price2</f>
        <v>0</v>
      </c>
    </row>
    <row r="8198" spans="4:4" x14ac:dyDescent="0.2">
      <c r="D8198" s="42" cm="1">
        <f t="array" aca="1" ref="D8198" ca="1">+price2</f>
        <v>0</v>
      </c>
    </row>
    <row r="8199" spans="4:4" x14ac:dyDescent="0.2">
      <c r="D8199" s="42" cm="1">
        <f t="array" aca="1" ref="D8199" ca="1">+price2</f>
        <v>0</v>
      </c>
    </row>
    <row r="8200" spans="4:4" x14ac:dyDescent="0.2">
      <c r="D8200" s="42" cm="1">
        <f t="array" aca="1" ref="D8200" ca="1">+price2</f>
        <v>0</v>
      </c>
    </row>
    <row r="8201" spans="4:4" x14ac:dyDescent="0.2">
      <c r="D8201" s="42" cm="1">
        <f t="array" aca="1" ref="D8201" ca="1">+price2</f>
        <v>0</v>
      </c>
    </row>
    <row r="8202" spans="4:4" x14ac:dyDescent="0.2">
      <c r="D8202" s="42" cm="1">
        <f t="array" aca="1" ref="D8202" ca="1">+price2</f>
        <v>0</v>
      </c>
    </row>
    <row r="8203" spans="4:4" x14ac:dyDescent="0.2">
      <c r="D8203" s="42" cm="1">
        <f t="array" aca="1" ref="D8203" ca="1">+price2</f>
        <v>0</v>
      </c>
    </row>
    <row r="8204" spans="4:4" x14ac:dyDescent="0.2">
      <c r="D8204" s="42" cm="1">
        <f t="array" aca="1" ref="D8204" ca="1">+price2</f>
        <v>0</v>
      </c>
    </row>
    <row r="8205" spans="4:4" x14ac:dyDescent="0.2">
      <c r="D8205" s="42" cm="1">
        <f t="array" aca="1" ref="D8205" ca="1">+price2</f>
        <v>0</v>
      </c>
    </row>
    <row r="8206" spans="4:4" x14ac:dyDescent="0.2">
      <c r="D8206" s="42" cm="1">
        <f t="array" aca="1" ref="D8206" ca="1">+price2</f>
        <v>0</v>
      </c>
    </row>
    <row r="8207" spans="4:4" x14ac:dyDescent="0.2">
      <c r="D8207" s="42" cm="1">
        <f t="array" aca="1" ref="D8207" ca="1">+price2</f>
        <v>0</v>
      </c>
    </row>
    <row r="8208" spans="4:4" x14ac:dyDescent="0.2">
      <c r="D8208" s="42" cm="1">
        <f t="array" aca="1" ref="D8208" ca="1">+price2</f>
        <v>0</v>
      </c>
    </row>
    <row r="8209" spans="4:4" x14ac:dyDescent="0.2">
      <c r="D8209" s="42" cm="1">
        <f t="array" aca="1" ref="D8209" ca="1">+price2</f>
        <v>0</v>
      </c>
    </row>
    <row r="8210" spans="4:4" x14ac:dyDescent="0.2">
      <c r="D8210" s="42" cm="1">
        <f t="array" aca="1" ref="D8210" ca="1">+price2</f>
        <v>0</v>
      </c>
    </row>
    <row r="8211" spans="4:4" x14ac:dyDescent="0.2">
      <c r="D8211" s="42" cm="1">
        <f t="array" aca="1" ref="D8211" ca="1">+price2</f>
        <v>0</v>
      </c>
    </row>
    <row r="8212" spans="4:4" x14ac:dyDescent="0.2">
      <c r="D8212" s="42" cm="1">
        <f t="array" aca="1" ref="D8212" ca="1">+price2</f>
        <v>0</v>
      </c>
    </row>
    <row r="8213" spans="4:4" x14ac:dyDescent="0.2">
      <c r="D8213" s="42" cm="1">
        <f t="array" aca="1" ref="D8213" ca="1">+price2</f>
        <v>0</v>
      </c>
    </row>
    <row r="8214" spans="4:4" x14ac:dyDescent="0.2">
      <c r="D8214" s="42" cm="1">
        <f t="array" aca="1" ref="D8214" ca="1">+price2</f>
        <v>0</v>
      </c>
    </row>
    <row r="8215" spans="4:4" x14ac:dyDescent="0.2">
      <c r="D8215" s="42" cm="1">
        <f t="array" aca="1" ref="D8215" ca="1">+price2</f>
        <v>0</v>
      </c>
    </row>
    <row r="8216" spans="4:4" x14ac:dyDescent="0.2">
      <c r="D8216" s="42" cm="1">
        <f t="array" aca="1" ref="D8216" ca="1">+price2</f>
        <v>0</v>
      </c>
    </row>
    <row r="8217" spans="4:4" x14ac:dyDescent="0.2">
      <c r="D8217" s="42" cm="1">
        <f t="array" aca="1" ref="D8217" ca="1">+price2</f>
        <v>0</v>
      </c>
    </row>
    <row r="8218" spans="4:4" x14ac:dyDescent="0.2">
      <c r="D8218" s="42" cm="1">
        <f t="array" aca="1" ref="D8218" ca="1">+price2</f>
        <v>0</v>
      </c>
    </row>
    <row r="8219" spans="4:4" x14ac:dyDescent="0.2">
      <c r="D8219" s="42" cm="1">
        <f t="array" aca="1" ref="D8219" ca="1">+price2</f>
        <v>0</v>
      </c>
    </row>
    <row r="8220" spans="4:4" x14ac:dyDescent="0.2">
      <c r="D8220" s="42" cm="1">
        <f t="array" aca="1" ref="D8220" ca="1">+price2</f>
        <v>0</v>
      </c>
    </row>
    <row r="8221" spans="4:4" x14ac:dyDescent="0.2">
      <c r="D8221" s="42" cm="1">
        <f t="array" aca="1" ref="D8221" ca="1">+price2</f>
        <v>0</v>
      </c>
    </row>
    <row r="8222" spans="4:4" x14ac:dyDescent="0.2">
      <c r="D8222" s="42" cm="1">
        <f t="array" aca="1" ref="D8222" ca="1">+price2</f>
        <v>0</v>
      </c>
    </row>
    <row r="8223" spans="4:4" x14ac:dyDescent="0.2">
      <c r="D8223" s="42" cm="1">
        <f t="array" aca="1" ref="D8223" ca="1">+price2</f>
        <v>0</v>
      </c>
    </row>
    <row r="8224" spans="4:4" x14ac:dyDescent="0.2">
      <c r="D8224" s="42" cm="1">
        <f t="array" aca="1" ref="D8224" ca="1">+price2</f>
        <v>0</v>
      </c>
    </row>
    <row r="8225" spans="4:4" x14ac:dyDescent="0.2">
      <c r="D8225" s="42" cm="1">
        <f t="array" aca="1" ref="D8225" ca="1">+price2</f>
        <v>0</v>
      </c>
    </row>
    <row r="8226" spans="4:4" x14ac:dyDescent="0.2">
      <c r="D8226" s="42" cm="1">
        <f t="array" aca="1" ref="D8226" ca="1">+price2</f>
        <v>0</v>
      </c>
    </row>
    <row r="8227" spans="4:4" x14ac:dyDescent="0.2">
      <c r="D8227" s="42" cm="1">
        <f t="array" aca="1" ref="D8227" ca="1">+price2</f>
        <v>0</v>
      </c>
    </row>
    <row r="8228" spans="4:4" x14ac:dyDescent="0.2">
      <c r="D8228" s="42" cm="1">
        <f t="array" aca="1" ref="D8228" ca="1">+price2</f>
        <v>0</v>
      </c>
    </row>
    <row r="8229" spans="4:4" x14ac:dyDescent="0.2">
      <c r="D8229" s="42" cm="1">
        <f t="array" aca="1" ref="D8229" ca="1">+price2</f>
        <v>0</v>
      </c>
    </row>
    <row r="8230" spans="4:4" x14ac:dyDescent="0.2">
      <c r="D8230" s="42" cm="1">
        <f t="array" aca="1" ref="D8230" ca="1">+price2</f>
        <v>0</v>
      </c>
    </row>
    <row r="8231" spans="4:4" x14ac:dyDescent="0.2">
      <c r="D8231" s="42" cm="1">
        <f t="array" aca="1" ref="D8231" ca="1">+price2</f>
        <v>0</v>
      </c>
    </row>
    <row r="8232" spans="4:4" x14ac:dyDescent="0.2">
      <c r="D8232" s="42" cm="1">
        <f t="array" aca="1" ref="D8232" ca="1">+price2</f>
        <v>0</v>
      </c>
    </row>
    <row r="8233" spans="4:4" x14ac:dyDescent="0.2">
      <c r="D8233" s="42" cm="1">
        <f t="array" aca="1" ref="D8233" ca="1">+price2</f>
        <v>0</v>
      </c>
    </row>
    <row r="8234" spans="4:4" x14ac:dyDescent="0.2">
      <c r="D8234" s="42" cm="1">
        <f t="array" aca="1" ref="D8234" ca="1">+price2</f>
        <v>0</v>
      </c>
    </row>
    <row r="8235" spans="4:4" x14ac:dyDescent="0.2">
      <c r="D8235" s="42" cm="1">
        <f t="array" aca="1" ref="D8235" ca="1">+price2</f>
        <v>0</v>
      </c>
    </row>
    <row r="8236" spans="4:4" x14ac:dyDescent="0.2">
      <c r="D8236" s="42" cm="1">
        <f t="array" aca="1" ref="D8236" ca="1">+price2</f>
        <v>0</v>
      </c>
    </row>
    <row r="8237" spans="4:4" x14ac:dyDescent="0.2">
      <c r="D8237" s="42" cm="1">
        <f t="array" aca="1" ref="D8237" ca="1">+price2</f>
        <v>0</v>
      </c>
    </row>
    <row r="8238" spans="4:4" x14ac:dyDescent="0.2">
      <c r="D8238" s="42" cm="1">
        <f t="array" aca="1" ref="D8238" ca="1">+price2</f>
        <v>0</v>
      </c>
    </row>
    <row r="8239" spans="4:4" x14ac:dyDescent="0.2">
      <c r="D8239" s="42" cm="1">
        <f t="array" aca="1" ref="D8239" ca="1">+price2</f>
        <v>0</v>
      </c>
    </row>
    <row r="8240" spans="4:4" x14ac:dyDescent="0.2">
      <c r="D8240" s="42" cm="1">
        <f t="array" aca="1" ref="D8240" ca="1">+price2</f>
        <v>0</v>
      </c>
    </row>
    <row r="8241" spans="4:4" x14ac:dyDescent="0.2">
      <c r="D8241" s="42" cm="1">
        <f t="array" aca="1" ref="D8241" ca="1">+price2</f>
        <v>0</v>
      </c>
    </row>
    <row r="8242" spans="4:4" x14ac:dyDescent="0.2">
      <c r="D8242" s="42" cm="1">
        <f t="array" aca="1" ref="D8242" ca="1">+price2</f>
        <v>0</v>
      </c>
    </row>
    <row r="8243" spans="4:4" x14ac:dyDescent="0.2">
      <c r="D8243" s="42" cm="1">
        <f t="array" aca="1" ref="D8243" ca="1">+price2</f>
        <v>0</v>
      </c>
    </row>
    <row r="8244" spans="4:4" x14ac:dyDescent="0.2">
      <c r="D8244" s="42" cm="1">
        <f t="array" aca="1" ref="D8244" ca="1">+price2</f>
        <v>0</v>
      </c>
    </row>
    <row r="8245" spans="4:4" x14ac:dyDescent="0.2">
      <c r="D8245" s="42" cm="1">
        <f t="array" aca="1" ref="D8245" ca="1">+price2</f>
        <v>0</v>
      </c>
    </row>
    <row r="8246" spans="4:4" x14ac:dyDescent="0.2">
      <c r="D8246" s="42" cm="1">
        <f t="array" aca="1" ref="D8246" ca="1">+price2</f>
        <v>0</v>
      </c>
    </row>
    <row r="8247" spans="4:4" x14ac:dyDescent="0.2">
      <c r="D8247" s="42" cm="1">
        <f t="array" aca="1" ref="D8247" ca="1">+price2</f>
        <v>0</v>
      </c>
    </row>
    <row r="8248" spans="4:4" x14ac:dyDescent="0.2">
      <c r="D8248" s="42" cm="1">
        <f t="array" aca="1" ref="D8248" ca="1">+price2</f>
        <v>0</v>
      </c>
    </row>
    <row r="8249" spans="4:4" x14ac:dyDescent="0.2">
      <c r="D8249" s="42" cm="1">
        <f t="array" aca="1" ref="D8249" ca="1">+price2</f>
        <v>0</v>
      </c>
    </row>
    <row r="8250" spans="4:4" x14ac:dyDescent="0.2">
      <c r="D8250" s="42" cm="1">
        <f t="array" aca="1" ref="D8250" ca="1">+price2</f>
        <v>0</v>
      </c>
    </row>
    <row r="8251" spans="4:4" x14ac:dyDescent="0.2">
      <c r="D8251" s="42" cm="1">
        <f t="array" aca="1" ref="D8251" ca="1">+price2</f>
        <v>0</v>
      </c>
    </row>
    <row r="8252" spans="4:4" x14ac:dyDescent="0.2">
      <c r="D8252" s="42" cm="1">
        <f t="array" aca="1" ref="D8252" ca="1">+price2</f>
        <v>0</v>
      </c>
    </row>
    <row r="8253" spans="4:4" x14ac:dyDescent="0.2">
      <c r="D8253" s="42" cm="1">
        <f t="array" aca="1" ref="D8253" ca="1">+price2</f>
        <v>0</v>
      </c>
    </row>
    <row r="8254" spans="4:4" x14ac:dyDescent="0.2">
      <c r="D8254" s="42" cm="1">
        <f t="array" aca="1" ref="D8254" ca="1">+price2</f>
        <v>0</v>
      </c>
    </row>
    <row r="8255" spans="4:4" x14ac:dyDescent="0.2">
      <c r="D8255" s="42" cm="1">
        <f t="array" aca="1" ref="D8255" ca="1">+price2</f>
        <v>0</v>
      </c>
    </row>
    <row r="8256" spans="4:4" x14ac:dyDescent="0.2">
      <c r="D8256" s="42" cm="1">
        <f t="array" aca="1" ref="D8256" ca="1">+price2</f>
        <v>0</v>
      </c>
    </row>
    <row r="8257" spans="4:4" x14ac:dyDescent="0.2">
      <c r="D8257" s="42" cm="1">
        <f t="array" aca="1" ref="D8257" ca="1">+price2</f>
        <v>0</v>
      </c>
    </row>
    <row r="8258" spans="4:4" x14ac:dyDescent="0.2">
      <c r="D8258" s="42" cm="1">
        <f t="array" aca="1" ref="D8258" ca="1">+price2</f>
        <v>0</v>
      </c>
    </row>
    <row r="8259" spans="4:4" x14ac:dyDescent="0.2">
      <c r="D8259" s="42" cm="1">
        <f t="array" aca="1" ref="D8259" ca="1">+price2</f>
        <v>0</v>
      </c>
    </row>
    <row r="8260" spans="4:4" x14ac:dyDescent="0.2">
      <c r="D8260" s="42" cm="1">
        <f t="array" aca="1" ref="D8260" ca="1">+price2</f>
        <v>0</v>
      </c>
    </row>
    <row r="8261" spans="4:4" x14ac:dyDescent="0.2">
      <c r="D8261" s="42" cm="1">
        <f t="array" aca="1" ref="D8261" ca="1">+price2</f>
        <v>0</v>
      </c>
    </row>
    <row r="8262" spans="4:4" x14ac:dyDescent="0.2">
      <c r="D8262" s="42" cm="1">
        <f t="array" aca="1" ref="D8262" ca="1">+price2</f>
        <v>0</v>
      </c>
    </row>
    <row r="8263" spans="4:4" x14ac:dyDescent="0.2">
      <c r="D8263" s="42" cm="1">
        <f t="array" aca="1" ref="D8263" ca="1">+price2</f>
        <v>0</v>
      </c>
    </row>
    <row r="8264" spans="4:4" x14ac:dyDescent="0.2">
      <c r="D8264" s="42" cm="1">
        <f t="array" aca="1" ref="D8264" ca="1">+price2</f>
        <v>0</v>
      </c>
    </row>
    <row r="8265" spans="4:4" x14ac:dyDescent="0.2">
      <c r="D8265" s="42" cm="1">
        <f t="array" aca="1" ref="D8265" ca="1">+price2</f>
        <v>0</v>
      </c>
    </row>
    <row r="8266" spans="4:4" x14ac:dyDescent="0.2">
      <c r="D8266" s="42" cm="1">
        <f t="array" aca="1" ref="D8266" ca="1">+price2</f>
        <v>0</v>
      </c>
    </row>
    <row r="8267" spans="4:4" x14ac:dyDescent="0.2">
      <c r="D8267" s="42" cm="1">
        <f t="array" aca="1" ref="D8267" ca="1">+price2</f>
        <v>0</v>
      </c>
    </row>
    <row r="8268" spans="4:4" x14ac:dyDescent="0.2">
      <c r="D8268" s="42" cm="1">
        <f t="array" aca="1" ref="D8268" ca="1">+price2</f>
        <v>0</v>
      </c>
    </row>
    <row r="8269" spans="4:4" x14ac:dyDescent="0.2">
      <c r="D8269" s="42" cm="1">
        <f t="array" aca="1" ref="D8269" ca="1">+price2</f>
        <v>0</v>
      </c>
    </row>
    <row r="8270" spans="4:4" x14ac:dyDescent="0.2">
      <c r="D8270" s="42" cm="1">
        <f t="array" aca="1" ref="D8270" ca="1">+price2</f>
        <v>0</v>
      </c>
    </row>
    <row r="8271" spans="4:4" x14ac:dyDescent="0.2">
      <c r="D8271" s="42" cm="1">
        <f t="array" aca="1" ref="D8271" ca="1">+price2</f>
        <v>0</v>
      </c>
    </row>
    <row r="8272" spans="4:4" x14ac:dyDescent="0.2">
      <c r="D8272" s="42" cm="1">
        <f t="array" aca="1" ref="D8272" ca="1">+price2</f>
        <v>0</v>
      </c>
    </row>
    <row r="8273" spans="4:4" x14ac:dyDescent="0.2">
      <c r="D8273" s="42" cm="1">
        <f t="array" aca="1" ref="D8273" ca="1">+price2</f>
        <v>0</v>
      </c>
    </row>
    <row r="8274" spans="4:4" x14ac:dyDescent="0.2">
      <c r="D8274" s="42" cm="1">
        <f t="array" aca="1" ref="D8274" ca="1">+price2</f>
        <v>0</v>
      </c>
    </row>
    <row r="8275" spans="4:4" x14ac:dyDescent="0.2">
      <c r="D8275" s="42" cm="1">
        <f t="array" aca="1" ref="D8275" ca="1">+price2</f>
        <v>0</v>
      </c>
    </row>
    <row r="8276" spans="4:4" x14ac:dyDescent="0.2">
      <c r="D8276" s="42" cm="1">
        <f t="array" aca="1" ref="D8276" ca="1">+price2</f>
        <v>0</v>
      </c>
    </row>
    <row r="8277" spans="4:4" x14ac:dyDescent="0.2">
      <c r="D8277" s="42" cm="1">
        <f t="array" aca="1" ref="D8277" ca="1">+price2</f>
        <v>0</v>
      </c>
    </row>
    <row r="8278" spans="4:4" x14ac:dyDescent="0.2">
      <c r="D8278" s="42" cm="1">
        <f t="array" aca="1" ref="D8278" ca="1">+price2</f>
        <v>0</v>
      </c>
    </row>
    <row r="8279" spans="4:4" x14ac:dyDescent="0.2">
      <c r="D8279" s="42" cm="1">
        <f t="array" aca="1" ref="D8279" ca="1">+price2</f>
        <v>0</v>
      </c>
    </row>
    <row r="8280" spans="4:4" x14ac:dyDescent="0.2">
      <c r="D8280" s="42" cm="1">
        <f t="array" aca="1" ref="D8280" ca="1">+price2</f>
        <v>0</v>
      </c>
    </row>
    <row r="8281" spans="4:4" x14ac:dyDescent="0.2">
      <c r="D8281" s="42" cm="1">
        <f t="array" aca="1" ref="D8281" ca="1">+price2</f>
        <v>0</v>
      </c>
    </row>
    <row r="8282" spans="4:4" x14ac:dyDescent="0.2">
      <c r="D8282" s="42" cm="1">
        <f t="array" aca="1" ref="D8282" ca="1">+price2</f>
        <v>0</v>
      </c>
    </row>
    <row r="8283" spans="4:4" x14ac:dyDescent="0.2">
      <c r="D8283" s="42" cm="1">
        <f t="array" aca="1" ref="D8283" ca="1">+price2</f>
        <v>0</v>
      </c>
    </row>
    <row r="8284" spans="4:4" x14ac:dyDescent="0.2">
      <c r="D8284" s="42" cm="1">
        <f t="array" aca="1" ref="D8284" ca="1">+price2</f>
        <v>0</v>
      </c>
    </row>
    <row r="8285" spans="4:4" x14ac:dyDescent="0.2">
      <c r="D8285" s="42" cm="1">
        <f t="array" aca="1" ref="D8285" ca="1">+price2</f>
        <v>0</v>
      </c>
    </row>
    <row r="8286" spans="4:4" x14ac:dyDescent="0.2">
      <c r="D8286" s="42" cm="1">
        <f t="array" aca="1" ref="D8286" ca="1">+price2</f>
        <v>0</v>
      </c>
    </row>
    <row r="8287" spans="4:4" x14ac:dyDescent="0.2">
      <c r="D8287" s="42" cm="1">
        <f t="array" aca="1" ref="D8287" ca="1">+price2</f>
        <v>0</v>
      </c>
    </row>
    <row r="8288" spans="4:4" x14ac:dyDescent="0.2">
      <c r="D8288" s="42" cm="1">
        <f t="array" aca="1" ref="D8288" ca="1">+price2</f>
        <v>0</v>
      </c>
    </row>
    <row r="8289" spans="4:4" x14ac:dyDescent="0.2">
      <c r="D8289" s="42" cm="1">
        <f t="array" aca="1" ref="D8289" ca="1">+price2</f>
        <v>0</v>
      </c>
    </row>
    <row r="8290" spans="4:4" x14ac:dyDescent="0.2">
      <c r="D8290" s="42" cm="1">
        <f t="array" aca="1" ref="D8290" ca="1">+price2</f>
        <v>0</v>
      </c>
    </row>
    <row r="8291" spans="4:4" x14ac:dyDescent="0.2">
      <c r="D8291" s="42" cm="1">
        <f t="array" aca="1" ref="D8291" ca="1">+price2</f>
        <v>0</v>
      </c>
    </row>
    <row r="8292" spans="4:4" x14ac:dyDescent="0.2">
      <c r="D8292" s="42" cm="1">
        <f t="array" aca="1" ref="D8292" ca="1">+price2</f>
        <v>0</v>
      </c>
    </row>
    <row r="8293" spans="4:4" x14ac:dyDescent="0.2">
      <c r="D8293" s="42" cm="1">
        <f t="array" aca="1" ref="D8293" ca="1">+price2</f>
        <v>0</v>
      </c>
    </row>
    <row r="8294" spans="4:4" x14ac:dyDescent="0.2">
      <c r="D8294" s="42" cm="1">
        <f t="array" aca="1" ref="D8294" ca="1">+price2</f>
        <v>0</v>
      </c>
    </row>
    <row r="8295" spans="4:4" x14ac:dyDescent="0.2">
      <c r="D8295" s="42" cm="1">
        <f t="array" aca="1" ref="D8295" ca="1">+price2</f>
        <v>0</v>
      </c>
    </row>
    <row r="8296" spans="4:4" x14ac:dyDescent="0.2">
      <c r="D8296" s="42" cm="1">
        <f t="array" aca="1" ref="D8296" ca="1">+price2</f>
        <v>0</v>
      </c>
    </row>
    <row r="8297" spans="4:4" x14ac:dyDescent="0.2">
      <c r="D8297" s="42" cm="1">
        <f t="array" aca="1" ref="D8297" ca="1">+price2</f>
        <v>0</v>
      </c>
    </row>
    <row r="8298" spans="4:4" x14ac:dyDescent="0.2">
      <c r="D8298" s="42" cm="1">
        <f t="array" aca="1" ref="D8298" ca="1">+price2</f>
        <v>0</v>
      </c>
    </row>
    <row r="8299" spans="4:4" x14ac:dyDescent="0.2">
      <c r="D8299" s="42" cm="1">
        <f t="array" aca="1" ref="D8299" ca="1">+price2</f>
        <v>0</v>
      </c>
    </row>
    <row r="8300" spans="4:4" x14ac:dyDescent="0.2">
      <c r="D8300" s="42" cm="1">
        <f t="array" aca="1" ref="D8300" ca="1">+price2</f>
        <v>0</v>
      </c>
    </row>
    <row r="8301" spans="4:4" x14ac:dyDescent="0.2">
      <c r="D8301" s="42" cm="1">
        <f t="array" aca="1" ref="D8301" ca="1">+price2</f>
        <v>0</v>
      </c>
    </row>
    <row r="8302" spans="4:4" x14ac:dyDescent="0.2">
      <c r="D8302" s="42" cm="1">
        <f t="array" aca="1" ref="D8302" ca="1">+price2</f>
        <v>0</v>
      </c>
    </row>
    <row r="8303" spans="4:4" x14ac:dyDescent="0.2">
      <c r="D8303" s="42" cm="1">
        <f t="array" aca="1" ref="D8303" ca="1">+price2</f>
        <v>0</v>
      </c>
    </row>
    <row r="8304" spans="4:4" x14ac:dyDescent="0.2">
      <c r="D8304" s="42" cm="1">
        <f t="array" aca="1" ref="D8304" ca="1">+price2</f>
        <v>0</v>
      </c>
    </row>
    <row r="8305" spans="4:4" x14ac:dyDescent="0.2">
      <c r="D8305" s="42" cm="1">
        <f t="array" aca="1" ref="D8305" ca="1">+price2</f>
        <v>0</v>
      </c>
    </row>
    <row r="8306" spans="4:4" x14ac:dyDescent="0.2">
      <c r="D8306" s="42" cm="1">
        <f t="array" aca="1" ref="D8306" ca="1">+price2</f>
        <v>0</v>
      </c>
    </row>
    <row r="8307" spans="4:4" x14ac:dyDescent="0.2">
      <c r="D8307" s="42" cm="1">
        <f t="array" aca="1" ref="D8307" ca="1">+price2</f>
        <v>0</v>
      </c>
    </row>
    <row r="8308" spans="4:4" x14ac:dyDescent="0.2">
      <c r="D8308" s="42" cm="1">
        <f t="array" aca="1" ref="D8308" ca="1">+price2</f>
        <v>0</v>
      </c>
    </row>
    <row r="8309" spans="4:4" x14ac:dyDescent="0.2">
      <c r="D8309" s="42" cm="1">
        <f t="array" aca="1" ref="D8309" ca="1">+price2</f>
        <v>0</v>
      </c>
    </row>
    <row r="8310" spans="4:4" x14ac:dyDescent="0.2">
      <c r="D8310" s="42" cm="1">
        <f t="array" aca="1" ref="D8310" ca="1">+price2</f>
        <v>0</v>
      </c>
    </row>
    <row r="8311" spans="4:4" x14ac:dyDescent="0.2">
      <c r="D8311" s="42" cm="1">
        <f t="array" aca="1" ref="D8311" ca="1">+price2</f>
        <v>0</v>
      </c>
    </row>
    <row r="8312" spans="4:4" x14ac:dyDescent="0.2">
      <c r="D8312" s="42" cm="1">
        <f t="array" aca="1" ref="D8312" ca="1">+price2</f>
        <v>0</v>
      </c>
    </row>
    <row r="8313" spans="4:4" x14ac:dyDescent="0.2">
      <c r="D8313" s="42" cm="1">
        <f t="array" aca="1" ref="D8313" ca="1">+price2</f>
        <v>0</v>
      </c>
    </row>
    <row r="8314" spans="4:4" x14ac:dyDescent="0.2">
      <c r="D8314" s="42" cm="1">
        <f t="array" aca="1" ref="D8314" ca="1">+price2</f>
        <v>0</v>
      </c>
    </row>
    <row r="8315" spans="4:4" x14ac:dyDescent="0.2">
      <c r="D8315" s="42" cm="1">
        <f t="array" aca="1" ref="D8315" ca="1">+price2</f>
        <v>0</v>
      </c>
    </row>
    <row r="8316" spans="4:4" x14ac:dyDescent="0.2">
      <c r="D8316" s="42" cm="1">
        <f t="array" aca="1" ref="D8316" ca="1">+price2</f>
        <v>0</v>
      </c>
    </row>
    <row r="8317" spans="4:4" x14ac:dyDescent="0.2">
      <c r="D8317" s="42" cm="1">
        <f t="array" aca="1" ref="D8317" ca="1">+price2</f>
        <v>0</v>
      </c>
    </row>
    <row r="8318" spans="4:4" x14ac:dyDescent="0.2">
      <c r="D8318" s="42" cm="1">
        <f t="array" aca="1" ref="D8318" ca="1">+price2</f>
        <v>0</v>
      </c>
    </row>
    <row r="8319" spans="4:4" x14ac:dyDescent="0.2">
      <c r="D8319" s="42" cm="1">
        <f t="array" aca="1" ref="D8319" ca="1">+price2</f>
        <v>0</v>
      </c>
    </row>
    <row r="8320" spans="4:4" x14ac:dyDescent="0.2">
      <c r="D8320" s="42" cm="1">
        <f t="array" aca="1" ref="D8320" ca="1">+price2</f>
        <v>0</v>
      </c>
    </row>
    <row r="8321" spans="4:4" x14ac:dyDescent="0.2">
      <c r="D8321" s="42" cm="1">
        <f t="array" aca="1" ref="D8321" ca="1">+price2</f>
        <v>0</v>
      </c>
    </row>
    <row r="8322" spans="4:4" x14ac:dyDescent="0.2">
      <c r="D8322" s="42" cm="1">
        <f t="array" aca="1" ref="D8322" ca="1">+price2</f>
        <v>0</v>
      </c>
    </row>
    <row r="8323" spans="4:4" x14ac:dyDescent="0.2">
      <c r="D8323" s="42" cm="1">
        <f t="array" aca="1" ref="D8323" ca="1">+price2</f>
        <v>0</v>
      </c>
    </row>
    <row r="8324" spans="4:4" x14ac:dyDescent="0.2">
      <c r="D8324" s="42" cm="1">
        <f t="array" aca="1" ref="D8324" ca="1">+price2</f>
        <v>0</v>
      </c>
    </row>
    <row r="8325" spans="4:4" x14ac:dyDescent="0.2">
      <c r="D8325" s="42" cm="1">
        <f t="array" aca="1" ref="D8325" ca="1">+price2</f>
        <v>0</v>
      </c>
    </row>
    <row r="8326" spans="4:4" x14ac:dyDescent="0.2">
      <c r="D8326" s="42" cm="1">
        <f t="array" aca="1" ref="D8326" ca="1">+price2</f>
        <v>0</v>
      </c>
    </row>
    <row r="8327" spans="4:4" x14ac:dyDescent="0.2">
      <c r="D8327" s="42" cm="1">
        <f t="array" aca="1" ref="D8327" ca="1">+price2</f>
        <v>0</v>
      </c>
    </row>
    <row r="8328" spans="4:4" x14ac:dyDescent="0.2">
      <c r="D8328" s="42" cm="1">
        <f t="array" aca="1" ref="D8328" ca="1">+price2</f>
        <v>0</v>
      </c>
    </row>
    <row r="8329" spans="4:4" x14ac:dyDescent="0.2">
      <c r="D8329" s="42" cm="1">
        <f t="array" aca="1" ref="D8329" ca="1">+price2</f>
        <v>0</v>
      </c>
    </row>
    <row r="8330" spans="4:4" x14ac:dyDescent="0.2">
      <c r="D8330" s="42" cm="1">
        <f t="array" aca="1" ref="D8330" ca="1">+price2</f>
        <v>0</v>
      </c>
    </row>
    <row r="8331" spans="4:4" x14ac:dyDescent="0.2">
      <c r="D8331" s="42" cm="1">
        <f t="array" aca="1" ref="D8331" ca="1">+price2</f>
        <v>0</v>
      </c>
    </row>
    <row r="8332" spans="4:4" x14ac:dyDescent="0.2">
      <c r="D8332" s="42" cm="1">
        <f t="array" aca="1" ref="D8332" ca="1">+price2</f>
        <v>0</v>
      </c>
    </row>
    <row r="8333" spans="4:4" x14ac:dyDescent="0.2">
      <c r="D8333" s="42" cm="1">
        <f t="array" aca="1" ref="D8333" ca="1">+price2</f>
        <v>0</v>
      </c>
    </row>
    <row r="8334" spans="4:4" x14ac:dyDescent="0.2">
      <c r="D8334" s="42" cm="1">
        <f t="array" aca="1" ref="D8334" ca="1">+price2</f>
        <v>0</v>
      </c>
    </row>
    <row r="8335" spans="4:4" x14ac:dyDescent="0.2">
      <c r="D8335" s="42" cm="1">
        <f t="array" aca="1" ref="D8335" ca="1">+price2</f>
        <v>0</v>
      </c>
    </row>
    <row r="8336" spans="4:4" x14ac:dyDescent="0.2">
      <c r="D8336" s="42" cm="1">
        <f t="array" aca="1" ref="D8336" ca="1">+price2</f>
        <v>0</v>
      </c>
    </row>
    <row r="8337" spans="4:4" x14ac:dyDescent="0.2">
      <c r="D8337" s="42" cm="1">
        <f t="array" aca="1" ref="D8337" ca="1">+price2</f>
        <v>0</v>
      </c>
    </row>
    <row r="8338" spans="4:4" x14ac:dyDescent="0.2">
      <c r="D8338" s="42" cm="1">
        <f t="array" aca="1" ref="D8338" ca="1">+price2</f>
        <v>0</v>
      </c>
    </row>
    <row r="8339" spans="4:4" x14ac:dyDescent="0.2">
      <c r="D8339" s="42" cm="1">
        <f t="array" aca="1" ref="D8339" ca="1">+price2</f>
        <v>0</v>
      </c>
    </row>
    <row r="8340" spans="4:4" x14ac:dyDescent="0.2">
      <c r="D8340" s="42" cm="1">
        <f t="array" aca="1" ref="D8340" ca="1">+price2</f>
        <v>0</v>
      </c>
    </row>
    <row r="8341" spans="4:4" x14ac:dyDescent="0.2">
      <c r="D8341" s="42" cm="1">
        <f t="array" aca="1" ref="D8341" ca="1">+price2</f>
        <v>0</v>
      </c>
    </row>
    <row r="8342" spans="4:4" x14ac:dyDescent="0.2">
      <c r="D8342" s="42" cm="1">
        <f t="array" aca="1" ref="D8342" ca="1">+price2</f>
        <v>0</v>
      </c>
    </row>
    <row r="8343" spans="4:4" x14ac:dyDescent="0.2">
      <c r="D8343" s="42" cm="1">
        <f t="array" aca="1" ref="D8343" ca="1">+price2</f>
        <v>0</v>
      </c>
    </row>
    <row r="8344" spans="4:4" x14ac:dyDescent="0.2">
      <c r="D8344" s="42" cm="1">
        <f t="array" aca="1" ref="D8344" ca="1">+price2</f>
        <v>0</v>
      </c>
    </row>
    <row r="8345" spans="4:4" x14ac:dyDescent="0.2">
      <c r="D8345" s="42" cm="1">
        <f t="array" aca="1" ref="D8345" ca="1">+price2</f>
        <v>0</v>
      </c>
    </row>
    <row r="8346" spans="4:4" x14ac:dyDescent="0.2">
      <c r="D8346" s="42" cm="1">
        <f t="array" aca="1" ref="D8346" ca="1">+price2</f>
        <v>0</v>
      </c>
    </row>
    <row r="8347" spans="4:4" x14ac:dyDescent="0.2">
      <c r="D8347" s="42" cm="1">
        <f t="array" aca="1" ref="D8347" ca="1">+price2</f>
        <v>0</v>
      </c>
    </row>
    <row r="8348" spans="4:4" x14ac:dyDescent="0.2">
      <c r="D8348" s="42" cm="1">
        <f t="array" aca="1" ref="D8348" ca="1">+price2</f>
        <v>0</v>
      </c>
    </row>
    <row r="8349" spans="4:4" x14ac:dyDescent="0.2">
      <c r="D8349" s="42" cm="1">
        <f t="array" aca="1" ref="D8349" ca="1">+price2</f>
        <v>0</v>
      </c>
    </row>
    <row r="8350" spans="4:4" x14ac:dyDescent="0.2">
      <c r="D8350" s="42" cm="1">
        <f t="array" aca="1" ref="D8350" ca="1">+price2</f>
        <v>0</v>
      </c>
    </row>
    <row r="8351" spans="4:4" x14ac:dyDescent="0.2">
      <c r="D8351" s="42" cm="1">
        <f t="array" aca="1" ref="D8351" ca="1">+price2</f>
        <v>0</v>
      </c>
    </row>
    <row r="8352" spans="4:4" x14ac:dyDescent="0.2">
      <c r="D8352" s="42" cm="1">
        <f t="array" aca="1" ref="D8352" ca="1">+price2</f>
        <v>0</v>
      </c>
    </row>
    <row r="8353" spans="4:4" x14ac:dyDescent="0.2">
      <c r="D8353" s="42" cm="1">
        <f t="array" aca="1" ref="D8353" ca="1">+price2</f>
        <v>0</v>
      </c>
    </row>
    <row r="8354" spans="4:4" x14ac:dyDescent="0.2">
      <c r="D8354" s="42" cm="1">
        <f t="array" aca="1" ref="D8354" ca="1">+price2</f>
        <v>0</v>
      </c>
    </row>
    <row r="8355" spans="4:4" x14ac:dyDescent="0.2">
      <c r="D8355" s="42" cm="1">
        <f t="array" aca="1" ref="D8355" ca="1">+price2</f>
        <v>0</v>
      </c>
    </row>
    <row r="8356" spans="4:4" x14ac:dyDescent="0.2">
      <c r="D8356" s="42" cm="1">
        <f t="array" aca="1" ref="D8356" ca="1">+price2</f>
        <v>0</v>
      </c>
    </row>
    <row r="8357" spans="4:4" x14ac:dyDescent="0.2">
      <c r="D8357" s="42" cm="1">
        <f t="array" aca="1" ref="D8357" ca="1">+price2</f>
        <v>0</v>
      </c>
    </row>
    <row r="8358" spans="4:4" x14ac:dyDescent="0.2">
      <c r="D8358" s="42" cm="1">
        <f t="array" aca="1" ref="D8358" ca="1">+price2</f>
        <v>0</v>
      </c>
    </row>
    <row r="8359" spans="4:4" x14ac:dyDescent="0.2">
      <c r="D8359" s="42" cm="1">
        <f t="array" aca="1" ref="D8359" ca="1">+price2</f>
        <v>0</v>
      </c>
    </row>
    <row r="8360" spans="4:4" x14ac:dyDescent="0.2">
      <c r="D8360" s="42" cm="1">
        <f t="array" aca="1" ref="D8360" ca="1">+price2</f>
        <v>0</v>
      </c>
    </row>
    <row r="8361" spans="4:4" x14ac:dyDescent="0.2">
      <c r="D8361" s="42" cm="1">
        <f t="array" aca="1" ref="D8361" ca="1">+price2</f>
        <v>0</v>
      </c>
    </row>
    <row r="8362" spans="4:4" x14ac:dyDescent="0.2">
      <c r="D8362" s="42" cm="1">
        <f t="array" aca="1" ref="D8362" ca="1">+price2</f>
        <v>0</v>
      </c>
    </row>
    <row r="8363" spans="4:4" x14ac:dyDescent="0.2">
      <c r="D8363" s="42" cm="1">
        <f t="array" aca="1" ref="D8363" ca="1">+price2</f>
        <v>0</v>
      </c>
    </row>
    <row r="8364" spans="4:4" x14ac:dyDescent="0.2">
      <c r="D8364" s="42" cm="1">
        <f t="array" aca="1" ref="D8364" ca="1">+price2</f>
        <v>0</v>
      </c>
    </row>
    <row r="8365" spans="4:4" x14ac:dyDescent="0.2">
      <c r="D8365" s="42" cm="1">
        <f t="array" aca="1" ref="D8365" ca="1">+price2</f>
        <v>0</v>
      </c>
    </row>
    <row r="8366" spans="4:4" x14ac:dyDescent="0.2">
      <c r="D8366" s="42" cm="1">
        <f t="array" aca="1" ref="D8366" ca="1">+price2</f>
        <v>0</v>
      </c>
    </row>
    <row r="8367" spans="4:4" x14ac:dyDescent="0.2">
      <c r="D8367" s="42" cm="1">
        <f t="array" aca="1" ref="D8367" ca="1">+price2</f>
        <v>0</v>
      </c>
    </row>
    <row r="8368" spans="4:4" x14ac:dyDescent="0.2">
      <c r="D8368" s="42" cm="1">
        <f t="array" aca="1" ref="D8368" ca="1">+price2</f>
        <v>0</v>
      </c>
    </row>
    <row r="8369" spans="4:4" x14ac:dyDescent="0.2">
      <c r="D8369" s="42" cm="1">
        <f t="array" aca="1" ref="D8369" ca="1">+price2</f>
        <v>0</v>
      </c>
    </row>
    <row r="8370" spans="4:4" x14ac:dyDescent="0.2">
      <c r="D8370" s="42" cm="1">
        <f t="array" aca="1" ref="D8370" ca="1">+price2</f>
        <v>0</v>
      </c>
    </row>
    <row r="8371" spans="4:4" x14ac:dyDescent="0.2">
      <c r="D8371" s="42" cm="1">
        <f t="array" aca="1" ref="D8371" ca="1">+price2</f>
        <v>0</v>
      </c>
    </row>
    <row r="8372" spans="4:4" x14ac:dyDescent="0.2">
      <c r="D8372" s="42" cm="1">
        <f t="array" aca="1" ref="D8372" ca="1">+price2</f>
        <v>0</v>
      </c>
    </row>
    <row r="8373" spans="4:4" x14ac:dyDescent="0.2">
      <c r="D8373" s="42" cm="1">
        <f t="array" aca="1" ref="D8373" ca="1">+price2</f>
        <v>0</v>
      </c>
    </row>
    <row r="8374" spans="4:4" x14ac:dyDescent="0.2">
      <c r="D8374" s="42" cm="1">
        <f t="array" aca="1" ref="D8374" ca="1">+price2</f>
        <v>0</v>
      </c>
    </row>
    <row r="8375" spans="4:4" x14ac:dyDescent="0.2">
      <c r="D8375" s="42" cm="1">
        <f t="array" aca="1" ref="D8375" ca="1">+price2</f>
        <v>0</v>
      </c>
    </row>
    <row r="8376" spans="4:4" x14ac:dyDescent="0.2">
      <c r="D8376" s="42" cm="1">
        <f t="array" aca="1" ref="D8376" ca="1">+price2</f>
        <v>0</v>
      </c>
    </row>
    <row r="8377" spans="4:4" x14ac:dyDescent="0.2">
      <c r="D8377" s="42" cm="1">
        <f t="array" aca="1" ref="D8377" ca="1">+price2</f>
        <v>0</v>
      </c>
    </row>
    <row r="8378" spans="4:4" x14ac:dyDescent="0.2">
      <c r="D8378" s="42" cm="1">
        <f t="array" aca="1" ref="D8378" ca="1">+price2</f>
        <v>0</v>
      </c>
    </row>
    <row r="8379" spans="4:4" x14ac:dyDescent="0.2">
      <c r="D8379" s="42" cm="1">
        <f t="array" aca="1" ref="D8379" ca="1">+price2</f>
        <v>0</v>
      </c>
    </row>
    <row r="8380" spans="4:4" x14ac:dyDescent="0.2">
      <c r="D8380" s="42" cm="1">
        <f t="array" aca="1" ref="D8380" ca="1">+price2</f>
        <v>0</v>
      </c>
    </row>
    <row r="8381" spans="4:4" x14ac:dyDescent="0.2">
      <c r="D8381" s="42" cm="1">
        <f t="array" aca="1" ref="D8381" ca="1">+price2</f>
        <v>0</v>
      </c>
    </row>
    <row r="8382" spans="4:4" x14ac:dyDescent="0.2">
      <c r="D8382" s="42" cm="1">
        <f t="array" aca="1" ref="D8382" ca="1">+price2</f>
        <v>0</v>
      </c>
    </row>
    <row r="8383" spans="4:4" x14ac:dyDescent="0.2">
      <c r="D8383" s="42" cm="1">
        <f t="array" aca="1" ref="D8383" ca="1">+price2</f>
        <v>0</v>
      </c>
    </row>
    <row r="8384" spans="4:4" x14ac:dyDescent="0.2">
      <c r="D8384" s="42" cm="1">
        <f t="array" aca="1" ref="D8384" ca="1">+price2</f>
        <v>0</v>
      </c>
    </row>
    <row r="8385" spans="4:4" x14ac:dyDescent="0.2">
      <c r="D8385" s="42" cm="1">
        <f t="array" aca="1" ref="D8385" ca="1">+price2</f>
        <v>0</v>
      </c>
    </row>
    <row r="8386" spans="4:4" x14ac:dyDescent="0.2">
      <c r="D8386" s="42" cm="1">
        <f t="array" aca="1" ref="D8386" ca="1">+price2</f>
        <v>0</v>
      </c>
    </row>
    <row r="8387" spans="4:4" x14ac:dyDescent="0.2">
      <c r="D8387" s="42" cm="1">
        <f t="array" aca="1" ref="D8387" ca="1">+price2</f>
        <v>0</v>
      </c>
    </row>
    <row r="8388" spans="4:4" x14ac:dyDescent="0.2">
      <c r="D8388" s="42" cm="1">
        <f t="array" aca="1" ref="D8388" ca="1">+price2</f>
        <v>0</v>
      </c>
    </row>
    <row r="8389" spans="4:4" x14ac:dyDescent="0.2">
      <c r="D8389" s="42" cm="1">
        <f t="array" aca="1" ref="D8389" ca="1">+price2</f>
        <v>0</v>
      </c>
    </row>
    <row r="8390" spans="4:4" x14ac:dyDescent="0.2">
      <c r="D8390" s="42" cm="1">
        <f t="array" aca="1" ref="D8390" ca="1">+price2</f>
        <v>0</v>
      </c>
    </row>
    <row r="8391" spans="4:4" x14ac:dyDescent="0.2">
      <c r="D8391" s="42" cm="1">
        <f t="array" aca="1" ref="D8391" ca="1">+price2</f>
        <v>0</v>
      </c>
    </row>
    <row r="8392" spans="4:4" x14ac:dyDescent="0.2">
      <c r="D8392" s="42" cm="1">
        <f t="array" aca="1" ref="D8392" ca="1">+price2</f>
        <v>0</v>
      </c>
    </row>
    <row r="8393" spans="4:4" x14ac:dyDescent="0.2">
      <c r="D8393" s="42" cm="1">
        <f t="array" aca="1" ref="D8393" ca="1">+price2</f>
        <v>0</v>
      </c>
    </row>
    <row r="8394" spans="4:4" x14ac:dyDescent="0.2">
      <c r="D8394" s="42" cm="1">
        <f t="array" aca="1" ref="D8394" ca="1">+price2</f>
        <v>0</v>
      </c>
    </row>
    <row r="8395" spans="4:4" x14ac:dyDescent="0.2">
      <c r="D8395" s="42" cm="1">
        <f t="array" aca="1" ref="D8395" ca="1">+price2</f>
        <v>0</v>
      </c>
    </row>
    <row r="8396" spans="4:4" x14ac:dyDescent="0.2">
      <c r="D8396" s="42" cm="1">
        <f t="array" aca="1" ref="D8396" ca="1">+price2</f>
        <v>0</v>
      </c>
    </row>
    <row r="8397" spans="4:4" x14ac:dyDescent="0.2">
      <c r="D8397" s="42" cm="1">
        <f t="array" aca="1" ref="D8397" ca="1">+price2</f>
        <v>0</v>
      </c>
    </row>
    <row r="8398" spans="4:4" x14ac:dyDescent="0.2">
      <c r="D8398" s="42" cm="1">
        <f t="array" aca="1" ref="D8398" ca="1">+price2</f>
        <v>0</v>
      </c>
    </row>
    <row r="8399" spans="4:4" x14ac:dyDescent="0.2">
      <c r="D8399" s="42" cm="1">
        <f t="array" aca="1" ref="D8399" ca="1">+price2</f>
        <v>0</v>
      </c>
    </row>
    <row r="8400" spans="4:4" x14ac:dyDescent="0.2">
      <c r="D8400" s="42" cm="1">
        <f t="array" aca="1" ref="D8400" ca="1">+price2</f>
        <v>0</v>
      </c>
    </row>
    <row r="8401" spans="4:4" x14ac:dyDescent="0.2">
      <c r="D8401" s="42" cm="1">
        <f t="array" aca="1" ref="D8401" ca="1">+price2</f>
        <v>0</v>
      </c>
    </row>
    <row r="8402" spans="4:4" x14ac:dyDescent="0.2">
      <c r="D8402" s="42" cm="1">
        <f t="array" aca="1" ref="D8402" ca="1">+price2</f>
        <v>0</v>
      </c>
    </row>
    <row r="8403" spans="4:4" x14ac:dyDescent="0.2">
      <c r="D8403" s="42" cm="1">
        <f t="array" aca="1" ref="D8403" ca="1">+price2</f>
        <v>0</v>
      </c>
    </row>
    <row r="8404" spans="4:4" x14ac:dyDescent="0.2">
      <c r="D8404" s="42" cm="1">
        <f t="array" aca="1" ref="D8404" ca="1">+price2</f>
        <v>0</v>
      </c>
    </row>
    <row r="8405" spans="4:4" x14ac:dyDescent="0.2">
      <c r="D8405" s="42" cm="1">
        <f t="array" aca="1" ref="D8405" ca="1">+price2</f>
        <v>0</v>
      </c>
    </row>
    <row r="8406" spans="4:4" x14ac:dyDescent="0.2">
      <c r="D8406" s="42" cm="1">
        <f t="array" aca="1" ref="D8406" ca="1">+price2</f>
        <v>0</v>
      </c>
    </row>
    <row r="8407" spans="4:4" x14ac:dyDescent="0.2">
      <c r="D8407" s="42" cm="1">
        <f t="array" aca="1" ref="D8407" ca="1">+price2</f>
        <v>0</v>
      </c>
    </row>
    <row r="8408" spans="4:4" x14ac:dyDescent="0.2">
      <c r="D8408" s="42" cm="1">
        <f t="array" aca="1" ref="D8408" ca="1">+price2</f>
        <v>0</v>
      </c>
    </row>
    <row r="8409" spans="4:4" x14ac:dyDescent="0.2">
      <c r="D8409" s="42" cm="1">
        <f t="array" aca="1" ref="D8409" ca="1">+price2</f>
        <v>0</v>
      </c>
    </row>
    <row r="8410" spans="4:4" x14ac:dyDescent="0.2">
      <c r="D8410" s="42" cm="1">
        <f t="array" aca="1" ref="D8410" ca="1">+price2</f>
        <v>0</v>
      </c>
    </row>
    <row r="8411" spans="4:4" x14ac:dyDescent="0.2">
      <c r="D8411" s="42" cm="1">
        <f t="array" aca="1" ref="D8411" ca="1">+price2</f>
        <v>0</v>
      </c>
    </row>
    <row r="8412" spans="4:4" x14ac:dyDescent="0.2">
      <c r="D8412" s="42" cm="1">
        <f t="array" aca="1" ref="D8412" ca="1">+price2</f>
        <v>0</v>
      </c>
    </row>
    <row r="8413" spans="4:4" x14ac:dyDescent="0.2">
      <c r="D8413" s="42" cm="1">
        <f t="array" aca="1" ref="D8413" ca="1">+price2</f>
        <v>0</v>
      </c>
    </row>
    <row r="8414" spans="4:4" x14ac:dyDescent="0.2">
      <c r="D8414" s="42" cm="1">
        <f t="array" aca="1" ref="D8414" ca="1">+price2</f>
        <v>0</v>
      </c>
    </row>
    <row r="8415" spans="4:4" x14ac:dyDescent="0.2">
      <c r="D8415" s="42" cm="1">
        <f t="array" aca="1" ref="D8415" ca="1">+price2</f>
        <v>0</v>
      </c>
    </row>
    <row r="8416" spans="4:4" x14ac:dyDescent="0.2">
      <c r="D8416" s="42" cm="1">
        <f t="array" aca="1" ref="D8416" ca="1">+price2</f>
        <v>0</v>
      </c>
    </row>
    <row r="8417" spans="4:4" x14ac:dyDescent="0.2">
      <c r="D8417" s="42" cm="1">
        <f t="array" aca="1" ref="D8417" ca="1">+price2</f>
        <v>0</v>
      </c>
    </row>
    <row r="8418" spans="4:4" x14ac:dyDescent="0.2">
      <c r="D8418" s="42" cm="1">
        <f t="array" aca="1" ref="D8418" ca="1">+price2</f>
        <v>0</v>
      </c>
    </row>
    <row r="8419" spans="4:4" x14ac:dyDescent="0.2">
      <c r="D8419" s="42" cm="1">
        <f t="array" aca="1" ref="D8419" ca="1">+price2</f>
        <v>0</v>
      </c>
    </row>
    <row r="8420" spans="4:4" x14ac:dyDescent="0.2">
      <c r="D8420" s="42" cm="1">
        <f t="array" aca="1" ref="D8420" ca="1">+price2</f>
        <v>0</v>
      </c>
    </row>
    <row r="8421" spans="4:4" x14ac:dyDescent="0.2">
      <c r="D8421" s="42" cm="1">
        <f t="array" aca="1" ref="D8421" ca="1">+price2</f>
        <v>0</v>
      </c>
    </row>
    <row r="8422" spans="4:4" x14ac:dyDescent="0.2">
      <c r="D8422" s="42" cm="1">
        <f t="array" aca="1" ref="D8422" ca="1">+price2</f>
        <v>0</v>
      </c>
    </row>
    <row r="8423" spans="4:4" x14ac:dyDescent="0.2">
      <c r="D8423" s="42" cm="1">
        <f t="array" aca="1" ref="D8423" ca="1">+price2</f>
        <v>0</v>
      </c>
    </row>
    <row r="8424" spans="4:4" x14ac:dyDescent="0.2">
      <c r="D8424" s="42" cm="1">
        <f t="array" aca="1" ref="D8424" ca="1">+price2</f>
        <v>0</v>
      </c>
    </row>
    <row r="8425" spans="4:4" x14ac:dyDescent="0.2">
      <c r="D8425" s="42" cm="1">
        <f t="array" aca="1" ref="D8425" ca="1">+price2</f>
        <v>0</v>
      </c>
    </row>
    <row r="8426" spans="4:4" x14ac:dyDescent="0.2">
      <c r="D8426" s="42" cm="1">
        <f t="array" aca="1" ref="D8426" ca="1">+price2</f>
        <v>0</v>
      </c>
    </row>
    <row r="8427" spans="4:4" x14ac:dyDescent="0.2">
      <c r="D8427" s="42" cm="1">
        <f t="array" aca="1" ref="D8427" ca="1">+price2</f>
        <v>0</v>
      </c>
    </row>
    <row r="8428" spans="4:4" x14ac:dyDescent="0.2">
      <c r="D8428" s="42" cm="1">
        <f t="array" aca="1" ref="D8428" ca="1">+price2</f>
        <v>0</v>
      </c>
    </row>
    <row r="8429" spans="4:4" x14ac:dyDescent="0.2">
      <c r="D8429" s="42" cm="1">
        <f t="array" aca="1" ref="D8429" ca="1">+price2</f>
        <v>0</v>
      </c>
    </row>
    <row r="8430" spans="4:4" x14ac:dyDescent="0.2">
      <c r="D8430" s="42" cm="1">
        <f t="array" aca="1" ref="D8430" ca="1">+price2</f>
        <v>0</v>
      </c>
    </row>
    <row r="8431" spans="4:4" x14ac:dyDescent="0.2">
      <c r="D8431" s="42" cm="1">
        <f t="array" aca="1" ref="D8431" ca="1">+price2</f>
        <v>0</v>
      </c>
    </row>
    <row r="8432" spans="4:4" x14ac:dyDescent="0.2">
      <c r="D8432" s="42" cm="1">
        <f t="array" aca="1" ref="D8432" ca="1">+price2</f>
        <v>0</v>
      </c>
    </row>
    <row r="8433" spans="4:4" x14ac:dyDescent="0.2">
      <c r="D8433" s="42" cm="1">
        <f t="array" aca="1" ref="D8433" ca="1">+price2</f>
        <v>0</v>
      </c>
    </row>
    <row r="8434" spans="4:4" x14ac:dyDescent="0.2">
      <c r="D8434" s="42" cm="1">
        <f t="array" aca="1" ref="D8434" ca="1">+price2</f>
        <v>0</v>
      </c>
    </row>
    <row r="8435" spans="4:4" x14ac:dyDescent="0.2">
      <c r="D8435" s="42" cm="1">
        <f t="array" aca="1" ref="D8435" ca="1">+price2</f>
        <v>0</v>
      </c>
    </row>
    <row r="8436" spans="4:4" x14ac:dyDescent="0.2">
      <c r="D8436" s="42" cm="1">
        <f t="array" aca="1" ref="D8436" ca="1">+price2</f>
        <v>0</v>
      </c>
    </row>
    <row r="8437" spans="4:4" x14ac:dyDescent="0.2">
      <c r="D8437" s="42" cm="1">
        <f t="array" aca="1" ref="D8437" ca="1">+price2</f>
        <v>0</v>
      </c>
    </row>
    <row r="8438" spans="4:4" x14ac:dyDescent="0.2">
      <c r="D8438" s="42" cm="1">
        <f t="array" aca="1" ref="D8438" ca="1">+price2</f>
        <v>0</v>
      </c>
    </row>
    <row r="8439" spans="4:4" x14ac:dyDescent="0.2">
      <c r="D8439" s="42" cm="1">
        <f t="array" aca="1" ref="D8439" ca="1">+price2</f>
        <v>0</v>
      </c>
    </row>
    <row r="8440" spans="4:4" x14ac:dyDescent="0.2">
      <c r="D8440" s="42" cm="1">
        <f t="array" aca="1" ref="D8440" ca="1">+price2</f>
        <v>0</v>
      </c>
    </row>
    <row r="8441" spans="4:4" x14ac:dyDescent="0.2">
      <c r="D8441" s="42" cm="1">
        <f t="array" aca="1" ref="D8441" ca="1">+price2</f>
        <v>0</v>
      </c>
    </row>
    <row r="8442" spans="4:4" x14ac:dyDescent="0.2">
      <c r="D8442" s="42" cm="1">
        <f t="array" aca="1" ref="D8442" ca="1">+price2</f>
        <v>0</v>
      </c>
    </row>
    <row r="8443" spans="4:4" x14ac:dyDescent="0.2">
      <c r="D8443" s="42" cm="1">
        <f t="array" aca="1" ref="D8443" ca="1">+price2</f>
        <v>0</v>
      </c>
    </row>
    <row r="8444" spans="4:4" x14ac:dyDescent="0.2">
      <c r="D8444" s="42" cm="1">
        <f t="array" aca="1" ref="D8444" ca="1">+price2</f>
        <v>0</v>
      </c>
    </row>
    <row r="8445" spans="4:4" x14ac:dyDescent="0.2">
      <c r="D8445" s="42" cm="1">
        <f t="array" aca="1" ref="D8445" ca="1">+price2</f>
        <v>0</v>
      </c>
    </row>
    <row r="8446" spans="4:4" x14ac:dyDescent="0.2">
      <c r="D8446" s="42" cm="1">
        <f t="array" aca="1" ref="D8446" ca="1">+price2</f>
        <v>0</v>
      </c>
    </row>
    <row r="8447" spans="4:4" x14ac:dyDescent="0.2">
      <c r="D8447" s="42" cm="1">
        <f t="array" aca="1" ref="D8447" ca="1">+price2</f>
        <v>0</v>
      </c>
    </row>
    <row r="8448" spans="4:4" x14ac:dyDescent="0.2">
      <c r="D8448" s="42" cm="1">
        <f t="array" aca="1" ref="D8448" ca="1">+price2</f>
        <v>0</v>
      </c>
    </row>
    <row r="8449" spans="4:4" x14ac:dyDescent="0.2">
      <c r="D8449" s="42" cm="1">
        <f t="array" aca="1" ref="D8449" ca="1">+price2</f>
        <v>0</v>
      </c>
    </row>
    <row r="8450" spans="4:4" x14ac:dyDescent="0.2">
      <c r="D8450" s="42" cm="1">
        <f t="array" aca="1" ref="D8450" ca="1">+price2</f>
        <v>0</v>
      </c>
    </row>
    <row r="8451" spans="4:4" x14ac:dyDescent="0.2">
      <c r="D8451" s="42" cm="1">
        <f t="array" aca="1" ref="D8451" ca="1">+price2</f>
        <v>0</v>
      </c>
    </row>
    <row r="8452" spans="4:4" x14ac:dyDescent="0.2">
      <c r="D8452" s="42" cm="1">
        <f t="array" aca="1" ref="D8452" ca="1">+price2</f>
        <v>0</v>
      </c>
    </row>
    <row r="8453" spans="4:4" x14ac:dyDescent="0.2">
      <c r="D8453" s="42" cm="1">
        <f t="array" aca="1" ref="D8453" ca="1">+price2</f>
        <v>0</v>
      </c>
    </row>
    <row r="8454" spans="4:4" x14ac:dyDescent="0.2">
      <c r="D8454" s="42" cm="1">
        <f t="array" aca="1" ref="D8454" ca="1">+price2</f>
        <v>0</v>
      </c>
    </row>
    <row r="8455" spans="4:4" x14ac:dyDescent="0.2">
      <c r="D8455" s="42" cm="1">
        <f t="array" aca="1" ref="D8455" ca="1">+price2</f>
        <v>0</v>
      </c>
    </row>
    <row r="8456" spans="4:4" x14ac:dyDescent="0.2">
      <c r="D8456" s="42" cm="1">
        <f t="array" aca="1" ref="D8456" ca="1">+price2</f>
        <v>0</v>
      </c>
    </row>
    <row r="8457" spans="4:4" x14ac:dyDescent="0.2">
      <c r="D8457" s="42" cm="1">
        <f t="array" aca="1" ref="D8457" ca="1">+price2</f>
        <v>0</v>
      </c>
    </row>
    <row r="8458" spans="4:4" x14ac:dyDescent="0.2">
      <c r="D8458" s="42" cm="1">
        <f t="array" aca="1" ref="D8458" ca="1">+price2</f>
        <v>0</v>
      </c>
    </row>
    <row r="8459" spans="4:4" x14ac:dyDescent="0.2">
      <c r="D8459" s="42" cm="1">
        <f t="array" aca="1" ref="D8459" ca="1">+price2</f>
        <v>0</v>
      </c>
    </row>
    <row r="8460" spans="4:4" x14ac:dyDescent="0.2">
      <c r="D8460" s="42" cm="1">
        <f t="array" aca="1" ref="D8460" ca="1">+price2</f>
        <v>0</v>
      </c>
    </row>
    <row r="8461" spans="4:4" x14ac:dyDescent="0.2">
      <c r="D8461" s="42" cm="1">
        <f t="array" aca="1" ref="D8461" ca="1">+price2</f>
        <v>0</v>
      </c>
    </row>
    <row r="8462" spans="4:4" x14ac:dyDescent="0.2">
      <c r="D8462" s="42" cm="1">
        <f t="array" aca="1" ref="D8462" ca="1">+price2</f>
        <v>0</v>
      </c>
    </row>
    <row r="8463" spans="4:4" x14ac:dyDescent="0.2">
      <c r="D8463" s="42" cm="1">
        <f t="array" aca="1" ref="D8463" ca="1">+price2</f>
        <v>0</v>
      </c>
    </row>
    <row r="8464" spans="4:4" x14ac:dyDescent="0.2">
      <c r="D8464" s="42" cm="1">
        <f t="array" aca="1" ref="D8464" ca="1">+price2</f>
        <v>0</v>
      </c>
    </row>
    <row r="8465" spans="4:4" x14ac:dyDescent="0.2">
      <c r="D8465" s="42" cm="1">
        <f t="array" aca="1" ref="D8465" ca="1">+price2</f>
        <v>0</v>
      </c>
    </row>
    <row r="8466" spans="4:4" x14ac:dyDescent="0.2">
      <c r="D8466" s="42" cm="1">
        <f t="array" aca="1" ref="D8466" ca="1">+price2</f>
        <v>0</v>
      </c>
    </row>
    <row r="8467" spans="4:4" x14ac:dyDescent="0.2">
      <c r="D8467" s="42" cm="1">
        <f t="array" aca="1" ref="D8467" ca="1">+price2</f>
        <v>0</v>
      </c>
    </row>
    <row r="8468" spans="4:4" x14ac:dyDescent="0.2">
      <c r="D8468" s="42" cm="1">
        <f t="array" aca="1" ref="D8468" ca="1">+price2</f>
        <v>0</v>
      </c>
    </row>
    <row r="8469" spans="4:4" x14ac:dyDescent="0.2">
      <c r="D8469" s="42" cm="1">
        <f t="array" aca="1" ref="D8469" ca="1">+price2</f>
        <v>0</v>
      </c>
    </row>
    <row r="8470" spans="4:4" x14ac:dyDescent="0.2">
      <c r="D8470" s="42" cm="1">
        <f t="array" aca="1" ref="D8470" ca="1">+price2</f>
        <v>0</v>
      </c>
    </row>
    <row r="8471" spans="4:4" x14ac:dyDescent="0.2">
      <c r="D8471" s="42" cm="1">
        <f t="array" aca="1" ref="D8471" ca="1">+price2</f>
        <v>0</v>
      </c>
    </row>
    <row r="8472" spans="4:4" x14ac:dyDescent="0.2">
      <c r="D8472" s="42" cm="1">
        <f t="array" aca="1" ref="D8472" ca="1">+price2</f>
        <v>0</v>
      </c>
    </row>
    <row r="8473" spans="4:4" x14ac:dyDescent="0.2">
      <c r="D8473" s="42" cm="1">
        <f t="array" aca="1" ref="D8473" ca="1">+price2</f>
        <v>0</v>
      </c>
    </row>
    <row r="8474" spans="4:4" x14ac:dyDescent="0.2">
      <c r="D8474" s="42" cm="1">
        <f t="array" aca="1" ref="D8474" ca="1">+price2</f>
        <v>0</v>
      </c>
    </row>
    <row r="8475" spans="4:4" x14ac:dyDescent="0.2">
      <c r="D8475" s="42" cm="1">
        <f t="array" aca="1" ref="D8475" ca="1">+price2</f>
        <v>0</v>
      </c>
    </row>
    <row r="8476" spans="4:4" x14ac:dyDescent="0.2">
      <c r="D8476" s="42" cm="1">
        <f t="array" aca="1" ref="D8476" ca="1">+price2</f>
        <v>0</v>
      </c>
    </row>
    <row r="8477" spans="4:4" x14ac:dyDescent="0.2">
      <c r="D8477" s="42" cm="1">
        <f t="array" aca="1" ref="D8477" ca="1">+price2</f>
        <v>0</v>
      </c>
    </row>
    <row r="8478" spans="4:4" x14ac:dyDescent="0.2">
      <c r="D8478" s="42" cm="1">
        <f t="array" aca="1" ref="D8478" ca="1">+price2</f>
        <v>0</v>
      </c>
    </row>
    <row r="8479" spans="4:4" x14ac:dyDescent="0.2">
      <c r="D8479" s="42" cm="1">
        <f t="array" aca="1" ref="D8479" ca="1">+price2</f>
        <v>0</v>
      </c>
    </row>
    <row r="8480" spans="4:4" x14ac:dyDescent="0.2">
      <c r="D8480" s="42" cm="1">
        <f t="array" aca="1" ref="D8480" ca="1">+price2</f>
        <v>0</v>
      </c>
    </row>
    <row r="8481" spans="4:4" x14ac:dyDescent="0.2">
      <c r="D8481" s="42" cm="1">
        <f t="array" aca="1" ref="D8481" ca="1">+price2</f>
        <v>0</v>
      </c>
    </row>
    <row r="8482" spans="4:4" x14ac:dyDescent="0.2">
      <c r="D8482" s="42" cm="1">
        <f t="array" aca="1" ref="D8482" ca="1">+price2</f>
        <v>0</v>
      </c>
    </row>
    <row r="8483" spans="4:4" x14ac:dyDescent="0.2">
      <c r="D8483" s="42" cm="1">
        <f t="array" aca="1" ref="D8483" ca="1">+price2</f>
        <v>0</v>
      </c>
    </row>
    <row r="8484" spans="4:4" x14ac:dyDescent="0.2">
      <c r="D8484" s="42" cm="1">
        <f t="array" aca="1" ref="D8484" ca="1">+price2</f>
        <v>0</v>
      </c>
    </row>
    <row r="8485" spans="4:4" x14ac:dyDescent="0.2">
      <c r="D8485" s="42" cm="1">
        <f t="array" aca="1" ref="D8485" ca="1">+price2</f>
        <v>0</v>
      </c>
    </row>
    <row r="8486" spans="4:4" x14ac:dyDescent="0.2">
      <c r="D8486" s="42" cm="1">
        <f t="array" aca="1" ref="D8486" ca="1">+price2</f>
        <v>0</v>
      </c>
    </row>
    <row r="8487" spans="4:4" x14ac:dyDescent="0.2">
      <c r="D8487" s="42" cm="1">
        <f t="array" aca="1" ref="D8487" ca="1">+price2</f>
        <v>0</v>
      </c>
    </row>
    <row r="8488" spans="4:4" x14ac:dyDescent="0.2">
      <c r="D8488" s="42" cm="1">
        <f t="array" aca="1" ref="D8488" ca="1">+price2</f>
        <v>0</v>
      </c>
    </row>
    <row r="8489" spans="4:4" x14ac:dyDescent="0.2">
      <c r="D8489" s="42" cm="1">
        <f t="array" aca="1" ref="D8489" ca="1">+price2</f>
        <v>0</v>
      </c>
    </row>
    <row r="8490" spans="4:4" x14ac:dyDescent="0.2">
      <c r="D8490" s="42" cm="1">
        <f t="array" aca="1" ref="D8490" ca="1">+price2</f>
        <v>0</v>
      </c>
    </row>
    <row r="8491" spans="4:4" x14ac:dyDescent="0.2">
      <c r="D8491" s="42" cm="1">
        <f t="array" aca="1" ref="D8491" ca="1">+price2</f>
        <v>0</v>
      </c>
    </row>
    <row r="8492" spans="4:4" x14ac:dyDescent="0.2">
      <c r="D8492" s="42" cm="1">
        <f t="array" aca="1" ref="D8492" ca="1">+price2</f>
        <v>0</v>
      </c>
    </row>
    <row r="8493" spans="4:4" x14ac:dyDescent="0.2">
      <c r="D8493" s="42" cm="1">
        <f t="array" aca="1" ref="D8493" ca="1">+price2</f>
        <v>0</v>
      </c>
    </row>
    <row r="8494" spans="4:4" x14ac:dyDescent="0.2">
      <c r="D8494" s="42" cm="1">
        <f t="array" aca="1" ref="D8494" ca="1">+price2</f>
        <v>0</v>
      </c>
    </row>
    <row r="8495" spans="4:4" x14ac:dyDescent="0.2">
      <c r="D8495" s="42" cm="1">
        <f t="array" aca="1" ref="D8495" ca="1">+price2</f>
        <v>0</v>
      </c>
    </row>
    <row r="8496" spans="4:4" x14ac:dyDescent="0.2">
      <c r="D8496" s="42" cm="1">
        <f t="array" aca="1" ref="D8496" ca="1">+price2</f>
        <v>0</v>
      </c>
    </row>
    <row r="8497" spans="4:4" x14ac:dyDescent="0.2">
      <c r="D8497" s="42" cm="1">
        <f t="array" aca="1" ref="D8497" ca="1">+price2</f>
        <v>0</v>
      </c>
    </row>
    <row r="8498" spans="4:4" x14ac:dyDescent="0.2">
      <c r="D8498" s="42" cm="1">
        <f t="array" aca="1" ref="D8498" ca="1">+price2</f>
        <v>0</v>
      </c>
    </row>
    <row r="8499" spans="4:4" x14ac:dyDescent="0.2">
      <c r="D8499" s="42" cm="1">
        <f t="array" aca="1" ref="D8499" ca="1">+price2</f>
        <v>0</v>
      </c>
    </row>
    <row r="8500" spans="4:4" x14ac:dyDescent="0.2">
      <c r="D8500" s="42" cm="1">
        <f t="array" aca="1" ref="D8500" ca="1">+price2</f>
        <v>0</v>
      </c>
    </row>
    <row r="8501" spans="4:4" x14ac:dyDescent="0.2">
      <c r="D8501" s="42" cm="1">
        <f t="array" aca="1" ref="D8501" ca="1">+price2</f>
        <v>0</v>
      </c>
    </row>
    <row r="8502" spans="4:4" x14ac:dyDescent="0.2">
      <c r="D8502" s="42" cm="1">
        <f t="array" aca="1" ref="D8502" ca="1">+price2</f>
        <v>0</v>
      </c>
    </row>
    <row r="8503" spans="4:4" x14ac:dyDescent="0.2">
      <c r="D8503" s="42" cm="1">
        <f t="array" aca="1" ref="D8503" ca="1">+price2</f>
        <v>0</v>
      </c>
    </row>
    <row r="8504" spans="4:4" x14ac:dyDescent="0.2">
      <c r="D8504" s="42" cm="1">
        <f t="array" aca="1" ref="D8504" ca="1">+price2</f>
        <v>0</v>
      </c>
    </row>
    <row r="8505" spans="4:4" x14ac:dyDescent="0.2">
      <c r="D8505" s="42" cm="1">
        <f t="array" aca="1" ref="D8505" ca="1">+price2</f>
        <v>0</v>
      </c>
    </row>
    <row r="8506" spans="4:4" x14ac:dyDescent="0.2">
      <c r="D8506" s="42" cm="1">
        <f t="array" aca="1" ref="D8506" ca="1">+price2</f>
        <v>0</v>
      </c>
    </row>
    <row r="8507" spans="4:4" x14ac:dyDescent="0.2">
      <c r="D8507" s="42" cm="1">
        <f t="array" aca="1" ref="D8507" ca="1">+price2</f>
        <v>0</v>
      </c>
    </row>
    <row r="8508" spans="4:4" x14ac:dyDescent="0.2">
      <c r="D8508" s="42" cm="1">
        <f t="array" aca="1" ref="D8508" ca="1">+price2</f>
        <v>0</v>
      </c>
    </row>
    <row r="8509" spans="4:4" x14ac:dyDescent="0.2">
      <c r="D8509" s="42" cm="1">
        <f t="array" aca="1" ref="D8509" ca="1">+price2</f>
        <v>0</v>
      </c>
    </row>
    <row r="8510" spans="4:4" x14ac:dyDescent="0.2">
      <c r="D8510" s="42" cm="1">
        <f t="array" aca="1" ref="D8510" ca="1">+price2</f>
        <v>0</v>
      </c>
    </row>
    <row r="8511" spans="4:4" x14ac:dyDescent="0.2">
      <c r="D8511" s="42" cm="1">
        <f t="array" aca="1" ref="D8511" ca="1">+price2</f>
        <v>0</v>
      </c>
    </row>
    <row r="8512" spans="4:4" x14ac:dyDescent="0.2">
      <c r="D8512" s="42" cm="1">
        <f t="array" aca="1" ref="D8512" ca="1">+price2</f>
        <v>0</v>
      </c>
    </row>
    <row r="8513" spans="4:4" x14ac:dyDescent="0.2">
      <c r="D8513" s="42" cm="1">
        <f t="array" aca="1" ref="D8513" ca="1">+price2</f>
        <v>0</v>
      </c>
    </row>
    <row r="8514" spans="4:4" x14ac:dyDescent="0.2">
      <c r="D8514" s="42" cm="1">
        <f t="array" aca="1" ref="D8514" ca="1">+price2</f>
        <v>0</v>
      </c>
    </row>
    <row r="8515" spans="4:4" x14ac:dyDescent="0.2">
      <c r="D8515" s="42" cm="1">
        <f t="array" aca="1" ref="D8515" ca="1">+price2</f>
        <v>0</v>
      </c>
    </row>
    <row r="8516" spans="4:4" x14ac:dyDescent="0.2">
      <c r="D8516" s="42" cm="1">
        <f t="array" aca="1" ref="D8516" ca="1">+price2</f>
        <v>0</v>
      </c>
    </row>
    <row r="8517" spans="4:4" x14ac:dyDescent="0.2">
      <c r="D8517" s="42" cm="1">
        <f t="array" aca="1" ref="D8517" ca="1">+price2</f>
        <v>0</v>
      </c>
    </row>
    <row r="8518" spans="4:4" x14ac:dyDescent="0.2">
      <c r="D8518" s="42" cm="1">
        <f t="array" aca="1" ref="D8518" ca="1">+price2</f>
        <v>0</v>
      </c>
    </row>
    <row r="8519" spans="4:4" x14ac:dyDescent="0.2">
      <c r="D8519" s="42" cm="1">
        <f t="array" aca="1" ref="D8519" ca="1">+price2</f>
        <v>0</v>
      </c>
    </row>
    <row r="8520" spans="4:4" x14ac:dyDescent="0.2">
      <c r="D8520" s="42" cm="1">
        <f t="array" aca="1" ref="D8520" ca="1">+price2</f>
        <v>0</v>
      </c>
    </row>
    <row r="8521" spans="4:4" x14ac:dyDescent="0.2">
      <c r="D8521" s="42" cm="1">
        <f t="array" aca="1" ref="D8521" ca="1">+price2</f>
        <v>0</v>
      </c>
    </row>
    <row r="8522" spans="4:4" x14ac:dyDescent="0.2">
      <c r="D8522" s="42" cm="1">
        <f t="array" aca="1" ref="D8522" ca="1">+price2</f>
        <v>0</v>
      </c>
    </row>
    <row r="8523" spans="4:4" x14ac:dyDescent="0.2">
      <c r="D8523" s="42" cm="1">
        <f t="array" aca="1" ref="D8523" ca="1">+price2</f>
        <v>0</v>
      </c>
    </row>
    <row r="8524" spans="4:4" x14ac:dyDescent="0.2">
      <c r="D8524" s="42" cm="1">
        <f t="array" aca="1" ref="D8524" ca="1">+price2</f>
        <v>0</v>
      </c>
    </row>
    <row r="8525" spans="4:4" x14ac:dyDescent="0.2">
      <c r="D8525" s="42" cm="1">
        <f t="array" aca="1" ref="D8525" ca="1">+price2</f>
        <v>0</v>
      </c>
    </row>
    <row r="8526" spans="4:4" x14ac:dyDescent="0.2">
      <c r="D8526" s="42" cm="1">
        <f t="array" aca="1" ref="D8526" ca="1">+price2</f>
        <v>0</v>
      </c>
    </row>
    <row r="8527" spans="4:4" x14ac:dyDescent="0.2">
      <c r="D8527" s="42" cm="1">
        <f t="array" aca="1" ref="D8527" ca="1">+price2</f>
        <v>0</v>
      </c>
    </row>
    <row r="8528" spans="4:4" x14ac:dyDescent="0.2">
      <c r="D8528" s="42" cm="1">
        <f t="array" aca="1" ref="D8528" ca="1">+price2</f>
        <v>0</v>
      </c>
    </row>
    <row r="8529" spans="4:4" x14ac:dyDescent="0.2">
      <c r="D8529" s="42" cm="1">
        <f t="array" aca="1" ref="D8529" ca="1">+price2</f>
        <v>0</v>
      </c>
    </row>
    <row r="8530" spans="4:4" x14ac:dyDescent="0.2">
      <c r="D8530" s="42" cm="1">
        <f t="array" aca="1" ref="D8530" ca="1">+price2</f>
        <v>0</v>
      </c>
    </row>
    <row r="8531" spans="4:4" x14ac:dyDescent="0.2">
      <c r="D8531" s="42" cm="1">
        <f t="array" aca="1" ref="D8531" ca="1">+price2</f>
        <v>0</v>
      </c>
    </row>
    <row r="8532" spans="4:4" x14ac:dyDescent="0.2">
      <c r="D8532" s="42" cm="1">
        <f t="array" aca="1" ref="D8532" ca="1">+price2</f>
        <v>0</v>
      </c>
    </row>
    <row r="8533" spans="4:4" x14ac:dyDescent="0.2">
      <c r="D8533" s="42" cm="1">
        <f t="array" aca="1" ref="D8533" ca="1">+price2</f>
        <v>0</v>
      </c>
    </row>
    <row r="8534" spans="4:4" x14ac:dyDescent="0.2">
      <c r="D8534" s="42" cm="1">
        <f t="array" aca="1" ref="D8534" ca="1">+price2</f>
        <v>0</v>
      </c>
    </row>
    <row r="8535" spans="4:4" x14ac:dyDescent="0.2">
      <c r="D8535" s="42" cm="1">
        <f t="array" aca="1" ref="D8535" ca="1">+price2</f>
        <v>0</v>
      </c>
    </row>
    <row r="8536" spans="4:4" x14ac:dyDescent="0.2">
      <c r="D8536" s="42" cm="1">
        <f t="array" aca="1" ref="D8536" ca="1">+price2</f>
        <v>0</v>
      </c>
    </row>
    <row r="8537" spans="4:4" x14ac:dyDescent="0.2">
      <c r="D8537" s="42" cm="1">
        <f t="array" aca="1" ref="D8537" ca="1">+price2</f>
        <v>0</v>
      </c>
    </row>
    <row r="8538" spans="4:4" x14ac:dyDescent="0.2">
      <c r="D8538" s="42" cm="1">
        <f t="array" aca="1" ref="D8538" ca="1">+price2</f>
        <v>0</v>
      </c>
    </row>
    <row r="8539" spans="4:4" x14ac:dyDescent="0.2">
      <c r="D8539" s="42" cm="1">
        <f t="array" aca="1" ref="D8539" ca="1">+price2</f>
        <v>0</v>
      </c>
    </row>
    <row r="8540" spans="4:4" x14ac:dyDescent="0.2">
      <c r="D8540" s="42" cm="1">
        <f t="array" aca="1" ref="D8540" ca="1">+price2</f>
        <v>0</v>
      </c>
    </row>
    <row r="8541" spans="4:4" x14ac:dyDescent="0.2">
      <c r="D8541" s="42" cm="1">
        <f t="array" aca="1" ref="D8541" ca="1">+price2</f>
        <v>0</v>
      </c>
    </row>
    <row r="8542" spans="4:4" x14ac:dyDescent="0.2">
      <c r="D8542" s="42" cm="1">
        <f t="array" aca="1" ref="D8542" ca="1">+price2</f>
        <v>0</v>
      </c>
    </row>
    <row r="8543" spans="4:4" x14ac:dyDescent="0.2">
      <c r="D8543" s="42" cm="1">
        <f t="array" aca="1" ref="D8543" ca="1">+price2</f>
        <v>0</v>
      </c>
    </row>
    <row r="8544" spans="4:4" x14ac:dyDescent="0.2">
      <c r="D8544" s="42" cm="1">
        <f t="array" aca="1" ref="D8544" ca="1">+price2</f>
        <v>0</v>
      </c>
    </row>
    <row r="8545" spans="4:4" x14ac:dyDescent="0.2">
      <c r="D8545" s="42" cm="1">
        <f t="array" aca="1" ref="D8545" ca="1">+price2</f>
        <v>0</v>
      </c>
    </row>
    <row r="8546" spans="4:4" x14ac:dyDescent="0.2">
      <c r="D8546" s="42" cm="1">
        <f t="array" aca="1" ref="D8546" ca="1">+price2</f>
        <v>0</v>
      </c>
    </row>
    <row r="8547" spans="4:4" x14ac:dyDescent="0.2">
      <c r="D8547" s="42" cm="1">
        <f t="array" aca="1" ref="D8547" ca="1">+price2</f>
        <v>0</v>
      </c>
    </row>
    <row r="8548" spans="4:4" x14ac:dyDescent="0.2">
      <c r="D8548" s="42" cm="1">
        <f t="array" aca="1" ref="D8548" ca="1">+price2</f>
        <v>0</v>
      </c>
    </row>
    <row r="8549" spans="4:4" x14ac:dyDescent="0.2">
      <c r="D8549" s="42" cm="1">
        <f t="array" aca="1" ref="D8549" ca="1">+price2</f>
        <v>0</v>
      </c>
    </row>
    <row r="8550" spans="4:4" x14ac:dyDescent="0.2">
      <c r="D8550" s="42" cm="1">
        <f t="array" aca="1" ref="D8550" ca="1">+price2</f>
        <v>0</v>
      </c>
    </row>
    <row r="8551" spans="4:4" x14ac:dyDescent="0.2">
      <c r="D8551" s="42" cm="1">
        <f t="array" aca="1" ref="D8551" ca="1">+price2</f>
        <v>0</v>
      </c>
    </row>
    <row r="8552" spans="4:4" x14ac:dyDescent="0.2">
      <c r="D8552" s="42" cm="1">
        <f t="array" aca="1" ref="D8552" ca="1">+price2</f>
        <v>0</v>
      </c>
    </row>
    <row r="8553" spans="4:4" x14ac:dyDescent="0.2">
      <c r="D8553" s="42" cm="1">
        <f t="array" aca="1" ref="D8553" ca="1">+price2</f>
        <v>0</v>
      </c>
    </row>
    <row r="8554" spans="4:4" x14ac:dyDescent="0.2">
      <c r="D8554" s="42" cm="1">
        <f t="array" aca="1" ref="D8554" ca="1">+price2</f>
        <v>0</v>
      </c>
    </row>
    <row r="8555" spans="4:4" x14ac:dyDescent="0.2">
      <c r="D8555" s="42" cm="1">
        <f t="array" aca="1" ref="D8555" ca="1">+price2</f>
        <v>0</v>
      </c>
    </row>
    <row r="8556" spans="4:4" x14ac:dyDescent="0.2">
      <c r="D8556" s="42" cm="1">
        <f t="array" aca="1" ref="D8556" ca="1">+price2</f>
        <v>0</v>
      </c>
    </row>
    <row r="8557" spans="4:4" x14ac:dyDescent="0.2">
      <c r="D8557" s="42" cm="1">
        <f t="array" aca="1" ref="D8557" ca="1">+price2</f>
        <v>0</v>
      </c>
    </row>
    <row r="8558" spans="4:4" x14ac:dyDescent="0.2">
      <c r="D8558" s="42" cm="1">
        <f t="array" aca="1" ref="D8558" ca="1">+price2</f>
        <v>0</v>
      </c>
    </row>
    <row r="8559" spans="4:4" x14ac:dyDescent="0.2">
      <c r="D8559" s="42" cm="1">
        <f t="array" aca="1" ref="D8559" ca="1">+price2</f>
        <v>0</v>
      </c>
    </row>
    <row r="8560" spans="4:4" x14ac:dyDescent="0.2">
      <c r="D8560" s="42" cm="1">
        <f t="array" aca="1" ref="D8560" ca="1">+price2</f>
        <v>0</v>
      </c>
    </row>
    <row r="8561" spans="4:4" x14ac:dyDescent="0.2">
      <c r="D8561" s="42" cm="1">
        <f t="array" aca="1" ref="D8561" ca="1">+price2</f>
        <v>0</v>
      </c>
    </row>
    <row r="8562" spans="4:4" x14ac:dyDescent="0.2">
      <c r="D8562" s="42" cm="1">
        <f t="array" aca="1" ref="D8562" ca="1">+price2</f>
        <v>0</v>
      </c>
    </row>
    <row r="8563" spans="4:4" x14ac:dyDescent="0.2">
      <c r="D8563" s="42" cm="1">
        <f t="array" aca="1" ref="D8563" ca="1">+price2</f>
        <v>0</v>
      </c>
    </row>
    <row r="8564" spans="4:4" x14ac:dyDescent="0.2">
      <c r="D8564" s="42" cm="1">
        <f t="array" aca="1" ref="D8564" ca="1">+price2</f>
        <v>0</v>
      </c>
    </row>
    <row r="8565" spans="4:4" x14ac:dyDescent="0.2">
      <c r="D8565" s="42" cm="1">
        <f t="array" aca="1" ref="D8565" ca="1">+price2</f>
        <v>0</v>
      </c>
    </row>
    <row r="8566" spans="4:4" x14ac:dyDescent="0.2">
      <c r="D8566" s="42" cm="1">
        <f t="array" aca="1" ref="D8566" ca="1">+price2</f>
        <v>0</v>
      </c>
    </row>
    <row r="8567" spans="4:4" x14ac:dyDescent="0.2">
      <c r="D8567" s="42" cm="1">
        <f t="array" aca="1" ref="D8567" ca="1">+price2</f>
        <v>0</v>
      </c>
    </row>
    <row r="8568" spans="4:4" x14ac:dyDescent="0.2">
      <c r="D8568" s="42" cm="1">
        <f t="array" aca="1" ref="D8568" ca="1">+price2</f>
        <v>0</v>
      </c>
    </row>
    <row r="8569" spans="4:4" x14ac:dyDescent="0.2">
      <c r="D8569" s="42" cm="1">
        <f t="array" aca="1" ref="D8569" ca="1">+price2</f>
        <v>0</v>
      </c>
    </row>
    <row r="8570" spans="4:4" x14ac:dyDescent="0.2">
      <c r="D8570" s="42" cm="1">
        <f t="array" aca="1" ref="D8570" ca="1">+price2</f>
        <v>0</v>
      </c>
    </row>
    <row r="8571" spans="4:4" x14ac:dyDescent="0.2">
      <c r="D8571" s="42" cm="1">
        <f t="array" aca="1" ref="D8571" ca="1">+price2</f>
        <v>0</v>
      </c>
    </row>
    <row r="8572" spans="4:4" x14ac:dyDescent="0.2">
      <c r="D8572" s="42" cm="1">
        <f t="array" aca="1" ref="D8572" ca="1">+price2</f>
        <v>0</v>
      </c>
    </row>
    <row r="8573" spans="4:4" x14ac:dyDescent="0.2">
      <c r="D8573" s="42" cm="1">
        <f t="array" aca="1" ref="D8573" ca="1">+price2</f>
        <v>0</v>
      </c>
    </row>
    <row r="8574" spans="4:4" x14ac:dyDescent="0.2">
      <c r="D8574" s="42" cm="1">
        <f t="array" aca="1" ref="D8574" ca="1">+price2</f>
        <v>0</v>
      </c>
    </row>
    <row r="8575" spans="4:4" x14ac:dyDescent="0.2">
      <c r="D8575" s="42" cm="1">
        <f t="array" aca="1" ref="D8575" ca="1">+price2</f>
        <v>0</v>
      </c>
    </row>
    <row r="8576" spans="4:4" x14ac:dyDescent="0.2">
      <c r="D8576" s="42" cm="1">
        <f t="array" aca="1" ref="D8576" ca="1">+price2</f>
        <v>0</v>
      </c>
    </row>
    <row r="8577" spans="4:4" x14ac:dyDescent="0.2">
      <c r="D8577" s="42" cm="1">
        <f t="array" aca="1" ref="D8577" ca="1">+price2</f>
        <v>0</v>
      </c>
    </row>
    <row r="8578" spans="4:4" x14ac:dyDescent="0.2">
      <c r="D8578" s="42" cm="1">
        <f t="array" aca="1" ref="D8578" ca="1">+price2</f>
        <v>0</v>
      </c>
    </row>
    <row r="8579" spans="4:4" x14ac:dyDescent="0.2">
      <c r="D8579" s="42" cm="1">
        <f t="array" aca="1" ref="D8579" ca="1">+price2</f>
        <v>0</v>
      </c>
    </row>
    <row r="8580" spans="4:4" x14ac:dyDescent="0.2">
      <c r="D8580" s="42" cm="1">
        <f t="array" aca="1" ref="D8580" ca="1">+price2</f>
        <v>0</v>
      </c>
    </row>
    <row r="8581" spans="4:4" x14ac:dyDescent="0.2">
      <c r="D8581" s="42" cm="1">
        <f t="array" aca="1" ref="D8581" ca="1">+price2</f>
        <v>0</v>
      </c>
    </row>
    <row r="8582" spans="4:4" x14ac:dyDescent="0.2">
      <c r="D8582" s="42" cm="1">
        <f t="array" aca="1" ref="D8582" ca="1">+price2</f>
        <v>0</v>
      </c>
    </row>
    <row r="8583" spans="4:4" x14ac:dyDescent="0.2">
      <c r="D8583" s="42" cm="1">
        <f t="array" aca="1" ref="D8583" ca="1">+price2</f>
        <v>0</v>
      </c>
    </row>
    <row r="8584" spans="4:4" x14ac:dyDescent="0.2">
      <c r="D8584" s="42" cm="1">
        <f t="array" aca="1" ref="D8584" ca="1">+price2</f>
        <v>0</v>
      </c>
    </row>
    <row r="8585" spans="4:4" x14ac:dyDescent="0.2">
      <c r="D8585" s="42" cm="1">
        <f t="array" aca="1" ref="D8585" ca="1">+price2</f>
        <v>0</v>
      </c>
    </row>
    <row r="8586" spans="4:4" x14ac:dyDescent="0.2">
      <c r="D8586" s="42" cm="1">
        <f t="array" aca="1" ref="D8586" ca="1">+price2</f>
        <v>0</v>
      </c>
    </row>
    <row r="8587" spans="4:4" x14ac:dyDescent="0.2">
      <c r="D8587" s="42" cm="1">
        <f t="array" aca="1" ref="D8587" ca="1">+price2</f>
        <v>0</v>
      </c>
    </row>
    <row r="8588" spans="4:4" x14ac:dyDescent="0.2">
      <c r="D8588" s="42" cm="1">
        <f t="array" aca="1" ref="D8588" ca="1">+price2</f>
        <v>0</v>
      </c>
    </row>
    <row r="8589" spans="4:4" x14ac:dyDescent="0.2">
      <c r="D8589" s="42" cm="1">
        <f t="array" aca="1" ref="D8589" ca="1">+price2</f>
        <v>0</v>
      </c>
    </row>
    <row r="8590" spans="4:4" x14ac:dyDescent="0.2">
      <c r="D8590" s="42" cm="1">
        <f t="array" aca="1" ref="D8590" ca="1">+price2</f>
        <v>0</v>
      </c>
    </row>
    <row r="8591" spans="4:4" x14ac:dyDescent="0.2">
      <c r="D8591" s="42" cm="1">
        <f t="array" aca="1" ref="D8591" ca="1">+price2</f>
        <v>0</v>
      </c>
    </row>
    <row r="8592" spans="4:4" x14ac:dyDescent="0.2">
      <c r="D8592" s="42" cm="1">
        <f t="array" aca="1" ref="D8592" ca="1">+price2</f>
        <v>0</v>
      </c>
    </row>
    <row r="8593" spans="4:4" x14ac:dyDescent="0.2">
      <c r="D8593" s="42" cm="1">
        <f t="array" aca="1" ref="D8593" ca="1">+price2</f>
        <v>0</v>
      </c>
    </row>
    <row r="8594" spans="4:4" x14ac:dyDescent="0.2">
      <c r="D8594" s="42" cm="1">
        <f t="array" aca="1" ref="D8594" ca="1">+price2</f>
        <v>0</v>
      </c>
    </row>
    <row r="8595" spans="4:4" x14ac:dyDescent="0.2">
      <c r="D8595" s="42" cm="1">
        <f t="array" aca="1" ref="D8595" ca="1">+price2</f>
        <v>0</v>
      </c>
    </row>
    <row r="8596" spans="4:4" x14ac:dyDescent="0.2">
      <c r="D8596" s="42" cm="1">
        <f t="array" aca="1" ref="D8596" ca="1">+price2</f>
        <v>0</v>
      </c>
    </row>
    <row r="8597" spans="4:4" x14ac:dyDescent="0.2">
      <c r="D8597" s="42" cm="1">
        <f t="array" aca="1" ref="D8597" ca="1">+price2</f>
        <v>0</v>
      </c>
    </row>
    <row r="8598" spans="4:4" x14ac:dyDescent="0.2">
      <c r="D8598" s="42" cm="1">
        <f t="array" aca="1" ref="D8598" ca="1">+price2</f>
        <v>0</v>
      </c>
    </row>
    <row r="8599" spans="4:4" x14ac:dyDescent="0.2">
      <c r="D8599" s="42" cm="1">
        <f t="array" aca="1" ref="D8599" ca="1">+price2</f>
        <v>0</v>
      </c>
    </row>
    <row r="8600" spans="4:4" x14ac:dyDescent="0.2">
      <c r="D8600" s="42" cm="1">
        <f t="array" aca="1" ref="D8600" ca="1">+price2</f>
        <v>0</v>
      </c>
    </row>
    <row r="8601" spans="4:4" x14ac:dyDescent="0.2">
      <c r="D8601" s="42" cm="1">
        <f t="array" aca="1" ref="D8601" ca="1">+price2</f>
        <v>0</v>
      </c>
    </row>
    <row r="8602" spans="4:4" x14ac:dyDescent="0.2">
      <c r="D8602" s="42" cm="1">
        <f t="array" aca="1" ref="D8602" ca="1">+price2</f>
        <v>0</v>
      </c>
    </row>
    <row r="8603" spans="4:4" x14ac:dyDescent="0.2">
      <c r="D8603" s="42" cm="1">
        <f t="array" aca="1" ref="D8603" ca="1">+price2</f>
        <v>0</v>
      </c>
    </row>
    <row r="8604" spans="4:4" x14ac:dyDescent="0.2">
      <c r="D8604" s="42" cm="1">
        <f t="array" aca="1" ref="D8604" ca="1">+price2</f>
        <v>0</v>
      </c>
    </row>
    <row r="8605" spans="4:4" x14ac:dyDescent="0.2">
      <c r="D8605" s="42" cm="1">
        <f t="array" aca="1" ref="D8605" ca="1">+price2</f>
        <v>0</v>
      </c>
    </row>
    <row r="8606" spans="4:4" x14ac:dyDescent="0.2">
      <c r="D8606" s="42" cm="1">
        <f t="array" aca="1" ref="D8606" ca="1">+price2</f>
        <v>0</v>
      </c>
    </row>
    <row r="8607" spans="4:4" x14ac:dyDescent="0.2">
      <c r="D8607" s="42" cm="1">
        <f t="array" aca="1" ref="D8607" ca="1">+price2</f>
        <v>0</v>
      </c>
    </row>
    <row r="8608" spans="4:4" x14ac:dyDescent="0.2">
      <c r="D8608" s="42" cm="1">
        <f t="array" aca="1" ref="D8608" ca="1">+price2</f>
        <v>0</v>
      </c>
    </row>
    <row r="8609" spans="4:4" x14ac:dyDescent="0.2">
      <c r="D8609" s="42" cm="1">
        <f t="array" aca="1" ref="D8609" ca="1">+price2</f>
        <v>0</v>
      </c>
    </row>
    <row r="8610" spans="4:4" x14ac:dyDescent="0.2">
      <c r="D8610" s="42" cm="1">
        <f t="array" aca="1" ref="D8610" ca="1">+price2</f>
        <v>0</v>
      </c>
    </row>
    <row r="8611" spans="4:4" x14ac:dyDescent="0.2">
      <c r="D8611" s="42" cm="1">
        <f t="array" aca="1" ref="D8611" ca="1">+price2</f>
        <v>0</v>
      </c>
    </row>
    <row r="8612" spans="4:4" x14ac:dyDescent="0.2">
      <c r="D8612" s="42" cm="1">
        <f t="array" aca="1" ref="D8612" ca="1">+price2</f>
        <v>0</v>
      </c>
    </row>
    <row r="8613" spans="4:4" x14ac:dyDescent="0.2">
      <c r="D8613" s="42" cm="1">
        <f t="array" aca="1" ref="D8613" ca="1">+price2</f>
        <v>0</v>
      </c>
    </row>
    <row r="8614" spans="4:4" x14ac:dyDescent="0.2">
      <c r="D8614" s="42" cm="1">
        <f t="array" aca="1" ref="D8614" ca="1">+price2</f>
        <v>0</v>
      </c>
    </row>
    <row r="8615" spans="4:4" x14ac:dyDescent="0.2">
      <c r="D8615" s="42" cm="1">
        <f t="array" aca="1" ref="D8615" ca="1">+price2</f>
        <v>0</v>
      </c>
    </row>
    <row r="8616" spans="4:4" x14ac:dyDescent="0.2">
      <c r="D8616" s="42" cm="1">
        <f t="array" aca="1" ref="D8616" ca="1">+price2</f>
        <v>0</v>
      </c>
    </row>
    <row r="8617" spans="4:4" x14ac:dyDescent="0.2">
      <c r="D8617" s="42" cm="1">
        <f t="array" aca="1" ref="D8617" ca="1">+price2</f>
        <v>0</v>
      </c>
    </row>
    <row r="8618" spans="4:4" x14ac:dyDescent="0.2">
      <c r="D8618" s="42" cm="1">
        <f t="array" aca="1" ref="D8618" ca="1">+price2</f>
        <v>0</v>
      </c>
    </row>
    <row r="8619" spans="4:4" x14ac:dyDescent="0.2">
      <c r="D8619" s="42" cm="1">
        <f t="array" aca="1" ref="D8619" ca="1">+price2</f>
        <v>0</v>
      </c>
    </row>
    <row r="8620" spans="4:4" x14ac:dyDescent="0.2">
      <c r="D8620" s="42" cm="1">
        <f t="array" aca="1" ref="D8620" ca="1">+price2</f>
        <v>0</v>
      </c>
    </row>
    <row r="8621" spans="4:4" x14ac:dyDescent="0.2">
      <c r="D8621" s="42" cm="1">
        <f t="array" aca="1" ref="D8621" ca="1">+price2</f>
        <v>0</v>
      </c>
    </row>
    <row r="8622" spans="4:4" x14ac:dyDescent="0.2">
      <c r="D8622" s="42" cm="1">
        <f t="array" aca="1" ref="D8622" ca="1">+price2</f>
        <v>0</v>
      </c>
    </row>
    <row r="8623" spans="4:4" x14ac:dyDescent="0.2">
      <c r="D8623" s="42" cm="1">
        <f t="array" aca="1" ref="D8623" ca="1">+price2</f>
        <v>0</v>
      </c>
    </row>
    <row r="8624" spans="4:4" x14ac:dyDescent="0.2">
      <c r="D8624" s="42" cm="1">
        <f t="array" aca="1" ref="D8624" ca="1">+price2</f>
        <v>0</v>
      </c>
    </row>
    <row r="8625" spans="4:4" x14ac:dyDescent="0.2">
      <c r="D8625" s="42" cm="1">
        <f t="array" aca="1" ref="D8625" ca="1">+price2</f>
        <v>0</v>
      </c>
    </row>
    <row r="8626" spans="4:4" x14ac:dyDescent="0.2">
      <c r="D8626" s="42" cm="1">
        <f t="array" aca="1" ref="D8626" ca="1">+price2</f>
        <v>0</v>
      </c>
    </row>
    <row r="8627" spans="4:4" x14ac:dyDescent="0.2">
      <c r="D8627" s="42" cm="1">
        <f t="array" aca="1" ref="D8627" ca="1">+price2</f>
        <v>0</v>
      </c>
    </row>
    <row r="8628" spans="4:4" x14ac:dyDescent="0.2">
      <c r="D8628" s="42" cm="1">
        <f t="array" aca="1" ref="D8628" ca="1">+price2</f>
        <v>0</v>
      </c>
    </row>
    <row r="8629" spans="4:4" x14ac:dyDescent="0.2">
      <c r="D8629" s="42" cm="1">
        <f t="array" aca="1" ref="D8629" ca="1">+price2</f>
        <v>0</v>
      </c>
    </row>
    <row r="8630" spans="4:4" x14ac:dyDescent="0.2">
      <c r="D8630" s="42" cm="1">
        <f t="array" aca="1" ref="D8630" ca="1">+price2</f>
        <v>0</v>
      </c>
    </row>
    <row r="8631" spans="4:4" x14ac:dyDescent="0.2">
      <c r="D8631" s="42" cm="1">
        <f t="array" aca="1" ref="D8631" ca="1">+price2</f>
        <v>0</v>
      </c>
    </row>
    <row r="8632" spans="4:4" x14ac:dyDescent="0.2">
      <c r="D8632" s="42" cm="1">
        <f t="array" aca="1" ref="D8632" ca="1">+price2</f>
        <v>0</v>
      </c>
    </row>
    <row r="8633" spans="4:4" x14ac:dyDescent="0.2">
      <c r="D8633" s="42" cm="1">
        <f t="array" aca="1" ref="D8633" ca="1">+price2</f>
        <v>0</v>
      </c>
    </row>
    <row r="8634" spans="4:4" x14ac:dyDescent="0.2">
      <c r="D8634" s="42" cm="1">
        <f t="array" aca="1" ref="D8634" ca="1">+price2</f>
        <v>0</v>
      </c>
    </row>
    <row r="8635" spans="4:4" x14ac:dyDescent="0.2">
      <c r="D8635" s="42" cm="1">
        <f t="array" aca="1" ref="D8635" ca="1">+price2</f>
        <v>0</v>
      </c>
    </row>
    <row r="8636" spans="4:4" x14ac:dyDescent="0.2">
      <c r="D8636" s="42" cm="1">
        <f t="array" aca="1" ref="D8636" ca="1">+price2</f>
        <v>0</v>
      </c>
    </row>
    <row r="8637" spans="4:4" x14ac:dyDescent="0.2">
      <c r="D8637" s="42" cm="1">
        <f t="array" aca="1" ref="D8637" ca="1">+price2</f>
        <v>0</v>
      </c>
    </row>
    <row r="8638" spans="4:4" x14ac:dyDescent="0.2">
      <c r="D8638" s="42" cm="1">
        <f t="array" aca="1" ref="D8638" ca="1">+price2</f>
        <v>0</v>
      </c>
    </row>
    <row r="8639" spans="4:4" x14ac:dyDescent="0.2">
      <c r="D8639" s="42" cm="1">
        <f t="array" aca="1" ref="D8639" ca="1">+price2</f>
        <v>0</v>
      </c>
    </row>
    <row r="8640" spans="4:4" x14ac:dyDescent="0.2">
      <c r="D8640" s="42" cm="1">
        <f t="array" aca="1" ref="D8640" ca="1">+price2</f>
        <v>0</v>
      </c>
    </row>
    <row r="8641" spans="4:4" x14ac:dyDescent="0.2">
      <c r="D8641" s="42" cm="1">
        <f t="array" aca="1" ref="D8641" ca="1">+price2</f>
        <v>0</v>
      </c>
    </row>
    <row r="8642" spans="4:4" x14ac:dyDescent="0.2">
      <c r="D8642" s="42" cm="1">
        <f t="array" aca="1" ref="D8642" ca="1">+price2</f>
        <v>0</v>
      </c>
    </row>
    <row r="8643" spans="4:4" x14ac:dyDescent="0.2">
      <c r="D8643" s="42" cm="1">
        <f t="array" aca="1" ref="D8643" ca="1">+price2</f>
        <v>0</v>
      </c>
    </row>
    <row r="8644" spans="4:4" x14ac:dyDescent="0.2">
      <c r="D8644" s="42" cm="1">
        <f t="array" aca="1" ref="D8644" ca="1">+price2</f>
        <v>0</v>
      </c>
    </row>
    <row r="8645" spans="4:4" x14ac:dyDescent="0.2">
      <c r="D8645" s="42" cm="1">
        <f t="array" aca="1" ref="D8645" ca="1">+price2</f>
        <v>0</v>
      </c>
    </row>
    <row r="8646" spans="4:4" x14ac:dyDescent="0.2">
      <c r="D8646" s="42" cm="1">
        <f t="array" aca="1" ref="D8646" ca="1">+price2</f>
        <v>0</v>
      </c>
    </row>
    <row r="8647" spans="4:4" x14ac:dyDescent="0.2">
      <c r="D8647" s="42" cm="1">
        <f t="array" aca="1" ref="D8647" ca="1">+price2</f>
        <v>0</v>
      </c>
    </row>
    <row r="8648" spans="4:4" x14ac:dyDescent="0.2">
      <c r="D8648" s="42" cm="1">
        <f t="array" aca="1" ref="D8648" ca="1">+price2</f>
        <v>0</v>
      </c>
    </row>
    <row r="8649" spans="4:4" x14ac:dyDescent="0.2">
      <c r="D8649" s="42" cm="1">
        <f t="array" aca="1" ref="D8649" ca="1">+price2</f>
        <v>0</v>
      </c>
    </row>
    <row r="8650" spans="4:4" x14ac:dyDescent="0.2">
      <c r="D8650" s="42" cm="1">
        <f t="array" aca="1" ref="D8650" ca="1">+price2</f>
        <v>0</v>
      </c>
    </row>
    <row r="8651" spans="4:4" x14ac:dyDescent="0.2">
      <c r="D8651" s="42" cm="1">
        <f t="array" aca="1" ref="D8651" ca="1">+price2</f>
        <v>0</v>
      </c>
    </row>
    <row r="8652" spans="4:4" x14ac:dyDescent="0.2">
      <c r="D8652" s="42" cm="1">
        <f t="array" aca="1" ref="D8652" ca="1">+price2</f>
        <v>0</v>
      </c>
    </row>
    <row r="8653" spans="4:4" x14ac:dyDescent="0.2">
      <c r="D8653" s="42" cm="1">
        <f t="array" aca="1" ref="D8653" ca="1">+price2</f>
        <v>0</v>
      </c>
    </row>
    <row r="8654" spans="4:4" x14ac:dyDescent="0.2">
      <c r="D8654" s="42" cm="1">
        <f t="array" aca="1" ref="D8654" ca="1">+price2</f>
        <v>0</v>
      </c>
    </row>
    <row r="8655" spans="4:4" x14ac:dyDescent="0.2">
      <c r="D8655" s="42" cm="1">
        <f t="array" aca="1" ref="D8655" ca="1">+price2</f>
        <v>0</v>
      </c>
    </row>
    <row r="8656" spans="4:4" x14ac:dyDescent="0.2">
      <c r="D8656" s="42" cm="1">
        <f t="array" aca="1" ref="D8656" ca="1">+price2</f>
        <v>0</v>
      </c>
    </row>
    <row r="8657" spans="4:4" x14ac:dyDescent="0.2">
      <c r="D8657" s="42" cm="1">
        <f t="array" aca="1" ref="D8657" ca="1">+price2</f>
        <v>0</v>
      </c>
    </row>
    <row r="8658" spans="4:4" x14ac:dyDescent="0.2">
      <c r="D8658" s="42" cm="1">
        <f t="array" aca="1" ref="D8658" ca="1">+price2</f>
        <v>0</v>
      </c>
    </row>
    <row r="8659" spans="4:4" x14ac:dyDescent="0.2">
      <c r="D8659" s="42" cm="1">
        <f t="array" aca="1" ref="D8659" ca="1">+price2</f>
        <v>0</v>
      </c>
    </row>
    <row r="8660" spans="4:4" x14ac:dyDescent="0.2">
      <c r="D8660" s="42" cm="1">
        <f t="array" aca="1" ref="D8660" ca="1">+price2</f>
        <v>0</v>
      </c>
    </row>
    <row r="8661" spans="4:4" x14ac:dyDescent="0.2">
      <c r="D8661" s="42" cm="1">
        <f t="array" aca="1" ref="D8661" ca="1">+price2</f>
        <v>0</v>
      </c>
    </row>
    <row r="8662" spans="4:4" x14ac:dyDescent="0.2">
      <c r="D8662" s="42" cm="1">
        <f t="array" aca="1" ref="D8662" ca="1">+price2</f>
        <v>0</v>
      </c>
    </row>
    <row r="8663" spans="4:4" x14ac:dyDescent="0.2">
      <c r="D8663" s="42" cm="1">
        <f t="array" aca="1" ref="D8663" ca="1">+price2</f>
        <v>0</v>
      </c>
    </row>
    <row r="8664" spans="4:4" x14ac:dyDescent="0.2">
      <c r="D8664" s="42" cm="1">
        <f t="array" aca="1" ref="D8664" ca="1">+price2</f>
        <v>0</v>
      </c>
    </row>
    <row r="8665" spans="4:4" x14ac:dyDescent="0.2">
      <c r="D8665" s="42" cm="1">
        <f t="array" aca="1" ref="D8665" ca="1">+price2</f>
        <v>0</v>
      </c>
    </row>
    <row r="8666" spans="4:4" x14ac:dyDescent="0.2">
      <c r="D8666" s="42" cm="1">
        <f t="array" aca="1" ref="D8666" ca="1">+price2</f>
        <v>0</v>
      </c>
    </row>
    <row r="8667" spans="4:4" x14ac:dyDescent="0.2">
      <c r="D8667" s="42" cm="1">
        <f t="array" aca="1" ref="D8667" ca="1">+price2</f>
        <v>0</v>
      </c>
    </row>
    <row r="8668" spans="4:4" x14ac:dyDescent="0.2">
      <c r="D8668" s="42" cm="1">
        <f t="array" aca="1" ref="D8668" ca="1">+price2</f>
        <v>0</v>
      </c>
    </row>
    <row r="8669" spans="4:4" x14ac:dyDescent="0.2">
      <c r="D8669" s="42" cm="1">
        <f t="array" aca="1" ref="D8669" ca="1">+price2</f>
        <v>0</v>
      </c>
    </row>
    <row r="8670" spans="4:4" x14ac:dyDescent="0.2">
      <c r="D8670" s="42" cm="1">
        <f t="array" aca="1" ref="D8670" ca="1">+price2</f>
        <v>0</v>
      </c>
    </row>
    <row r="8671" spans="4:4" x14ac:dyDescent="0.2">
      <c r="D8671" s="42" cm="1">
        <f t="array" aca="1" ref="D8671" ca="1">+price2</f>
        <v>0</v>
      </c>
    </row>
    <row r="8672" spans="4:4" x14ac:dyDescent="0.2">
      <c r="D8672" s="42" cm="1">
        <f t="array" aca="1" ref="D8672" ca="1">+price2</f>
        <v>0</v>
      </c>
    </row>
    <row r="8673" spans="4:4" x14ac:dyDescent="0.2">
      <c r="D8673" s="42" cm="1">
        <f t="array" aca="1" ref="D8673" ca="1">+price2</f>
        <v>0</v>
      </c>
    </row>
    <row r="8674" spans="4:4" x14ac:dyDescent="0.2">
      <c r="D8674" s="42" cm="1">
        <f t="array" aca="1" ref="D8674" ca="1">+price2</f>
        <v>0</v>
      </c>
    </row>
    <row r="8675" spans="4:4" x14ac:dyDescent="0.2">
      <c r="D8675" s="42" cm="1">
        <f t="array" aca="1" ref="D8675" ca="1">+price2</f>
        <v>0</v>
      </c>
    </row>
    <row r="8676" spans="4:4" x14ac:dyDescent="0.2">
      <c r="D8676" s="42" cm="1">
        <f t="array" aca="1" ref="D8676" ca="1">+price2</f>
        <v>0</v>
      </c>
    </row>
    <row r="8677" spans="4:4" x14ac:dyDescent="0.2">
      <c r="D8677" s="42" cm="1">
        <f t="array" aca="1" ref="D8677" ca="1">+price2</f>
        <v>0</v>
      </c>
    </row>
    <row r="8678" spans="4:4" x14ac:dyDescent="0.2">
      <c r="D8678" s="42" cm="1">
        <f t="array" aca="1" ref="D8678" ca="1">+price2</f>
        <v>0</v>
      </c>
    </row>
    <row r="8679" spans="4:4" x14ac:dyDescent="0.2">
      <c r="D8679" s="42" cm="1">
        <f t="array" aca="1" ref="D8679" ca="1">+price2</f>
        <v>0</v>
      </c>
    </row>
    <row r="8680" spans="4:4" x14ac:dyDescent="0.2">
      <c r="D8680" s="42" cm="1">
        <f t="array" aca="1" ref="D8680" ca="1">+price2</f>
        <v>0</v>
      </c>
    </row>
    <row r="8681" spans="4:4" x14ac:dyDescent="0.2">
      <c r="D8681" s="42" cm="1">
        <f t="array" aca="1" ref="D8681" ca="1">+price2</f>
        <v>0</v>
      </c>
    </row>
    <row r="8682" spans="4:4" x14ac:dyDescent="0.2">
      <c r="D8682" s="42" cm="1">
        <f t="array" aca="1" ref="D8682" ca="1">+price2</f>
        <v>0</v>
      </c>
    </row>
    <row r="8683" spans="4:4" x14ac:dyDescent="0.2">
      <c r="D8683" s="42" cm="1">
        <f t="array" aca="1" ref="D8683" ca="1">+price2</f>
        <v>0</v>
      </c>
    </row>
    <row r="8684" spans="4:4" x14ac:dyDescent="0.2">
      <c r="D8684" s="42" cm="1">
        <f t="array" aca="1" ref="D8684" ca="1">+price2</f>
        <v>0</v>
      </c>
    </row>
    <row r="8685" spans="4:4" x14ac:dyDescent="0.2">
      <c r="D8685" s="42" cm="1">
        <f t="array" aca="1" ref="D8685" ca="1">+price2</f>
        <v>0</v>
      </c>
    </row>
    <row r="8686" spans="4:4" x14ac:dyDescent="0.2">
      <c r="D8686" s="42" cm="1">
        <f t="array" aca="1" ref="D8686" ca="1">+price2</f>
        <v>0</v>
      </c>
    </row>
    <row r="8687" spans="4:4" x14ac:dyDescent="0.2">
      <c r="D8687" s="42" cm="1">
        <f t="array" aca="1" ref="D8687" ca="1">+price2</f>
        <v>0</v>
      </c>
    </row>
    <row r="8688" spans="4:4" x14ac:dyDescent="0.2">
      <c r="D8688" s="42" cm="1">
        <f t="array" aca="1" ref="D8688" ca="1">+price2</f>
        <v>0</v>
      </c>
    </row>
    <row r="8689" spans="4:4" x14ac:dyDescent="0.2">
      <c r="D8689" s="42" cm="1">
        <f t="array" aca="1" ref="D8689" ca="1">+price2</f>
        <v>0</v>
      </c>
    </row>
    <row r="8690" spans="4:4" x14ac:dyDescent="0.2">
      <c r="D8690" s="42" cm="1">
        <f t="array" aca="1" ref="D8690" ca="1">+price2</f>
        <v>0</v>
      </c>
    </row>
    <row r="8691" spans="4:4" x14ac:dyDescent="0.2">
      <c r="D8691" s="42" cm="1">
        <f t="array" aca="1" ref="D8691" ca="1">+price2</f>
        <v>0</v>
      </c>
    </row>
    <row r="8692" spans="4:4" x14ac:dyDescent="0.2">
      <c r="D8692" s="42" cm="1">
        <f t="array" aca="1" ref="D8692" ca="1">+price2</f>
        <v>0</v>
      </c>
    </row>
    <row r="8693" spans="4:4" x14ac:dyDescent="0.2">
      <c r="D8693" s="42" cm="1">
        <f t="array" aca="1" ref="D8693" ca="1">+price2</f>
        <v>0</v>
      </c>
    </row>
    <row r="8694" spans="4:4" x14ac:dyDescent="0.2">
      <c r="D8694" s="42" cm="1">
        <f t="array" aca="1" ref="D8694" ca="1">+price2</f>
        <v>0</v>
      </c>
    </row>
    <row r="8695" spans="4:4" x14ac:dyDescent="0.2">
      <c r="D8695" s="42" cm="1">
        <f t="array" aca="1" ref="D8695" ca="1">+price2</f>
        <v>0</v>
      </c>
    </row>
    <row r="8696" spans="4:4" x14ac:dyDescent="0.2">
      <c r="D8696" s="42" cm="1">
        <f t="array" aca="1" ref="D8696" ca="1">+price2</f>
        <v>0</v>
      </c>
    </row>
    <row r="8697" spans="4:4" x14ac:dyDescent="0.2">
      <c r="D8697" s="42" cm="1">
        <f t="array" aca="1" ref="D8697" ca="1">+price2</f>
        <v>0</v>
      </c>
    </row>
    <row r="8698" spans="4:4" x14ac:dyDescent="0.2">
      <c r="D8698" s="42" cm="1">
        <f t="array" aca="1" ref="D8698" ca="1">+price2</f>
        <v>0</v>
      </c>
    </row>
    <row r="8699" spans="4:4" x14ac:dyDescent="0.2">
      <c r="D8699" s="42" cm="1">
        <f t="array" aca="1" ref="D8699" ca="1">+price2</f>
        <v>0</v>
      </c>
    </row>
    <row r="8700" spans="4:4" x14ac:dyDescent="0.2">
      <c r="D8700" s="42" cm="1">
        <f t="array" aca="1" ref="D8700" ca="1">+price2</f>
        <v>0</v>
      </c>
    </row>
    <row r="8701" spans="4:4" x14ac:dyDescent="0.2">
      <c r="D8701" s="42" cm="1">
        <f t="array" aca="1" ref="D8701" ca="1">+price2</f>
        <v>0</v>
      </c>
    </row>
    <row r="8702" spans="4:4" x14ac:dyDescent="0.2">
      <c r="D8702" s="42" cm="1">
        <f t="array" aca="1" ref="D8702" ca="1">+price2</f>
        <v>0</v>
      </c>
    </row>
    <row r="8703" spans="4:4" x14ac:dyDescent="0.2">
      <c r="D8703" s="42" cm="1">
        <f t="array" aca="1" ref="D8703" ca="1">+price2</f>
        <v>0</v>
      </c>
    </row>
    <row r="8704" spans="4:4" x14ac:dyDescent="0.2">
      <c r="D8704" s="42" cm="1">
        <f t="array" aca="1" ref="D8704" ca="1">+price2</f>
        <v>0</v>
      </c>
    </row>
    <row r="8705" spans="4:4" x14ac:dyDescent="0.2">
      <c r="D8705" s="42" cm="1">
        <f t="array" aca="1" ref="D8705" ca="1">+price2</f>
        <v>0</v>
      </c>
    </row>
    <row r="8706" spans="4:4" x14ac:dyDescent="0.2">
      <c r="D8706" s="42" cm="1">
        <f t="array" aca="1" ref="D8706" ca="1">+price2</f>
        <v>0</v>
      </c>
    </row>
    <row r="8707" spans="4:4" x14ac:dyDescent="0.2">
      <c r="D8707" s="42" cm="1">
        <f t="array" aca="1" ref="D8707" ca="1">+price2</f>
        <v>0</v>
      </c>
    </row>
    <row r="8708" spans="4:4" x14ac:dyDescent="0.2">
      <c r="D8708" s="42" cm="1">
        <f t="array" aca="1" ref="D8708" ca="1">+price2</f>
        <v>0</v>
      </c>
    </row>
    <row r="8709" spans="4:4" x14ac:dyDescent="0.2">
      <c r="D8709" s="42" cm="1">
        <f t="array" aca="1" ref="D8709" ca="1">+price2</f>
        <v>0</v>
      </c>
    </row>
    <row r="8710" spans="4:4" x14ac:dyDescent="0.2">
      <c r="D8710" s="42" cm="1">
        <f t="array" aca="1" ref="D8710" ca="1">+price2</f>
        <v>0</v>
      </c>
    </row>
    <row r="8711" spans="4:4" x14ac:dyDescent="0.2">
      <c r="D8711" s="42" cm="1">
        <f t="array" aca="1" ref="D8711" ca="1">+price2</f>
        <v>0</v>
      </c>
    </row>
    <row r="8712" spans="4:4" x14ac:dyDescent="0.2">
      <c r="D8712" s="42" cm="1">
        <f t="array" aca="1" ref="D8712" ca="1">+price2</f>
        <v>0</v>
      </c>
    </row>
    <row r="8713" spans="4:4" x14ac:dyDescent="0.2">
      <c r="D8713" s="42" cm="1">
        <f t="array" aca="1" ref="D8713" ca="1">+price2</f>
        <v>0</v>
      </c>
    </row>
    <row r="8714" spans="4:4" x14ac:dyDescent="0.2">
      <c r="D8714" s="42" cm="1">
        <f t="array" aca="1" ref="D8714" ca="1">+price2</f>
        <v>0</v>
      </c>
    </row>
    <row r="8715" spans="4:4" x14ac:dyDescent="0.2">
      <c r="D8715" s="42" cm="1">
        <f t="array" aca="1" ref="D8715" ca="1">+price2</f>
        <v>0</v>
      </c>
    </row>
    <row r="8716" spans="4:4" x14ac:dyDescent="0.2">
      <c r="D8716" s="42" cm="1">
        <f t="array" aca="1" ref="D8716" ca="1">+price2</f>
        <v>0</v>
      </c>
    </row>
    <row r="8717" spans="4:4" x14ac:dyDescent="0.2">
      <c r="D8717" s="42" cm="1">
        <f t="array" aca="1" ref="D8717" ca="1">+price2</f>
        <v>0</v>
      </c>
    </row>
    <row r="8718" spans="4:4" x14ac:dyDescent="0.2">
      <c r="D8718" s="42" cm="1">
        <f t="array" aca="1" ref="D8718" ca="1">+price2</f>
        <v>0</v>
      </c>
    </row>
    <row r="8719" spans="4:4" x14ac:dyDescent="0.2">
      <c r="D8719" s="42" cm="1">
        <f t="array" aca="1" ref="D8719" ca="1">+price2</f>
        <v>0</v>
      </c>
    </row>
    <row r="8720" spans="4:4" x14ac:dyDescent="0.2">
      <c r="D8720" s="42" cm="1">
        <f t="array" aca="1" ref="D8720" ca="1">+price2</f>
        <v>0</v>
      </c>
    </row>
    <row r="8721" spans="4:4" x14ac:dyDescent="0.2">
      <c r="D8721" s="42" cm="1">
        <f t="array" aca="1" ref="D8721" ca="1">+price2</f>
        <v>0</v>
      </c>
    </row>
    <row r="8722" spans="4:4" x14ac:dyDescent="0.2">
      <c r="D8722" s="42" cm="1">
        <f t="array" aca="1" ref="D8722" ca="1">+price2</f>
        <v>0</v>
      </c>
    </row>
    <row r="8723" spans="4:4" x14ac:dyDescent="0.2">
      <c r="D8723" s="42" cm="1">
        <f t="array" aca="1" ref="D8723" ca="1">+price2</f>
        <v>0</v>
      </c>
    </row>
    <row r="8724" spans="4:4" x14ac:dyDescent="0.2">
      <c r="D8724" s="42" cm="1">
        <f t="array" aca="1" ref="D8724" ca="1">+price2</f>
        <v>0</v>
      </c>
    </row>
    <row r="8725" spans="4:4" x14ac:dyDescent="0.2">
      <c r="D8725" s="42" cm="1">
        <f t="array" aca="1" ref="D8725" ca="1">+price2</f>
        <v>0</v>
      </c>
    </row>
    <row r="8726" spans="4:4" x14ac:dyDescent="0.2">
      <c r="D8726" s="42" cm="1">
        <f t="array" aca="1" ref="D8726" ca="1">+price2</f>
        <v>0</v>
      </c>
    </row>
    <row r="8727" spans="4:4" x14ac:dyDescent="0.2">
      <c r="D8727" s="42" cm="1">
        <f t="array" aca="1" ref="D8727" ca="1">+price2</f>
        <v>0</v>
      </c>
    </row>
    <row r="8728" spans="4:4" x14ac:dyDescent="0.2">
      <c r="D8728" s="42" cm="1">
        <f t="array" aca="1" ref="D8728" ca="1">+price2</f>
        <v>0</v>
      </c>
    </row>
    <row r="8729" spans="4:4" x14ac:dyDescent="0.2">
      <c r="D8729" s="42" cm="1">
        <f t="array" aca="1" ref="D8729" ca="1">+price2</f>
        <v>0</v>
      </c>
    </row>
    <row r="8730" spans="4:4" x14ac:dyDescent="0.2">
      <c r="D8730" s="42" cm="1">
        <f t="array" aca="1" ref="D8730" ca="1">+price2</f>
        <v>0</v>
      </c>
    </row>
    <row r="8731" spans="4:4" x14ac:dyDescent="0.2">
      <c r="D8731" s="42" cm="1">
        <f t="array" aca="1" ref="D8731" ca="1">+price2</f>
        <v>0</v>
      </c>
    </row>
    <row r="8732" spans="4:4" x14ac:dyDescent="0.2">
      <c r="D8732" s="42" cm="1">
        <f t="array" aca="1" ref="D8732" ca="1">+price2</f>
        <v>0</v>
      </c>
    </row>
    <row r="8733" spans="4:4" x14ac:dyDescent="0.2">
      <c r="D8733" s="42" cm="1">
        <f t="array" aca="1" ref="D8733" ca="1">+price2</f>
        <v>0</v>
      </c>
    </row>
    <row r="8734" spans="4:4" x14ac:dyDescent="0.2">
      <c r="D8734" s="42" cm="1">
        <f t="array" aca="1" ref="D8734" ca="1">+price2</f>
        <v>0</v>
      </c>
    </row>
    <row r="8735" spans="4:4" x14ac:dyDescent="0.2">
      <c r="D8735" s="42" cm="1">
        <f t="array" aca="1" ref="D8735" ca="1">+price2</f>
        <v>0</v>
      </c>
    </row>
    <row r="8736" spans="4:4" x14ac:dyDescent="0.2">
      <c r="D8736" s="42" cm="1">
        <f t="array" aca="1" ref="D8736" ca="1">+price2</f>
        <v>0</v>
      </c>
    </row>
    <row r="8737" spans="4:4" x14ac:dyDescent="0.2">
      <c r="D8737" s="42" cm="1">
        <f t="array" aca="1" ref="D8737" ca="1">+price2</f>
        <v>0</v>
      </c>
    </row>
    <row r="8738" spans="4:4" x14ac:dyDescent="0.2">
      <c r="D8738" s="42" cm="1">
        <f t="array" aca="1" ref="D8738" ca="1">+price2</f>
        <v>0</v>
      </c>
    </row>
    <row r="8739" spans="4:4" x14ac:dyDescent="0.2">
      <c r="D8739" s="42" cm="1">
        <f t="array" aca="1" ref="D8739" ca="1">+price2</f>
        <v>0</v>
      </c>
    </row>
    <row r="8740" spans="4:4" x14ac:dyDescent="0.2">
      <c r="D8740" s="42" cm="1">
        <f t="array" aca="1" ref="D8740" ca="1">+price2</f>
        <v>0</v>
      </c>
    </row>
    <row r="8741" spans="4:4" x14ac:dyDescent="0.2">
      <c r="D8741" s="42" cm="1">
        <f t="array" aca="1" ref="D8741" ca="1">+price2</f>
        <v>0</v>
      </c>
    </row>
    <row r="8742" spans="4:4" x14ac:dyDescent="0.2">
      <c r="D8742" s="42" cm="1">
        <f t="array" aca="1" ref="D8742" ca="1">+price2</f>
        <v>0</v>
      </c>
    </row>
    <row r="8743" spans="4:4" x14ac:dyDescent="0.2">
      <c r="D8743" s="42" cm="1">
        <f t="array" aca="1" ref="D8743" ca="1">+price2</f>
        <v>0</v>
      </c>
    </row>
    <row r="8744" spans="4:4" x14ac:dyDescent="0.2">
      <c r="D8744" s="42" cm="1">
        <f t="array" aca="1" ref="D8744" ca="1">+price2</f>
        <v>0</v>
      </c>
    </row>
    <row r="8745" spans="4:4" x14ac:dyDescent="0.2">
      <c r="D8745" s="42" cm="1">
        <f t="array" aca="1" ref="D8745" ca="1">+price2</f>
        <v>0</v>
      </c>
    </row>
    <row r="8746" spans="4:4" x14ac:dyDescent="0.2">
      <c r="D8746" s="42" cm="1">
        <f t="array" aca="1" ref="D8746" ca="1">+price2</f>
        <v>0</v>
      </c>
    </row>
    <row r="8747" spans="4:4" x14ac:dyDescent="0.2">
      <c r="D8747" s="42" cm="1">
        <f t="array" aca="1" ref="D8747" ca="1">+price2</f>
        <v>0</v>
      </c>
    </row>
    <row r="8748" spans="4:4" x14ac:dyDescent="0.2">
      <c r="D8748" s="42" cm="1">
        <f t="array" aca="1" ref="D8748" ca="1">+price2</f>
        <v>0</v>
      </c>
    </row>
    <row r="8749" spans="4:4" x14ac:dyDescent="0.2">
      <c r="D8749" s="42" cm="1">
        <f t="array" aca="1" ref="D8749" ca="1">+price2</f>
        <v>0</v>
      </c>
    </row>
    <row r="8750" spans="4:4" x14ac:dyDescent="0.2">
      <c r="D8750" s="42" cm="1">
        <f t="array" aca="1" ref="D8750" ca="1">+price2</f>
        <v>0</v>
      </c>
    </row>
    <row r="8751" spans="4:4" x14ac:dyDescent="0.2">
      <c r="D8751" s="42" cm="1">
        <f t="array" aca="1" ref="D8751" ca="1">+price2</f>
        <v>0</v>
      </c>
    </row>
    <row r="8752" spans="4:4" x14ac:dyDescent="0.2">
      <c r="D8752" s="42" cm="1">
        <f t="array" aca="1" ref="D8752" ca="1">+price2</f>
        <v>0</v>
      </c>
    </row>
    <row r="8753" spans="4:4" x14ac:dyDescent="0.2">
      <c r="D8753" s="42" cm="1">
        <f t="array" aca="1" ref="D8753" ca="1">+price2</f>
        <v>0</v>
      </c>
    </row>
    <row r="8754" spans="4:4" x14ac:dyDescent="0.2">
      <c r="D8754" s="42" cm="1">
        <f t="array" aca="1" ref="D8754" ca="1">+price2</f>
        <v>0</v>
      </c>
    </row>
    <row r="8755" spans="4:4" x14ac:dyDescent="0.2">
      <c r="D8755" s="42" cm="1">
        <f t="array" aca="1" ref="D8755" ca="1">+price2</f>
        <v>0</v>
      </c>
    </row>
    <row r="8756" spans="4:4" x14ac:dyDescent="0.2">
      <c r="D8756" s="42" cm="1">
        <f t="array" aca="1" ref="D8756" ca="1">+price2</f>
        <v>0</v>
      </c>
    </row>
    <row r="8757" spans="4:4" x14ac:dyDescent="0.2">
      <c r="D8757" s="42" cm="1">
        <f t="array" aca="1" ref="D8757" ca="1">+price2</f>
        <v>0</v>
      </c>
    </row>
    <row r="8758" spans="4:4" x14ac:dyDescent="0.2">
      <c r="D8758" s="42" cm="1">
        <f t="array" aca="1" ref="D8758" ca="1">+price2</f>
        <v>0</v>
      </c>
    </row>
    <row r="8759" spans="4:4" x14ac:dyDescent="0.2">
      <c r="D8759" s="42" cm="1">
        <f t="array" aca="1" ref="D8759" ca="1">+price2</f>
        <v>0</v>
      </c>
    </row>
    <row r="8760" spans="4:4" x14ac:dyDescent="0.2">
      <c r="D8760" s="42" cm="1">
        <f t="array" aca="1" ref="D8760" ca="1">+price2</f>
        <v>0</v>
      </c>
    </row>
    <row r="8761" spans="4:4" x14ac:dyDescent="0.2">
      <c r="D8761" s="42" cm="1">
        <f t="array" aca="1" ref="D8761" ca="1">+price2</f>
        <v>0</v>
      </c>
    </row>
    <row r="8762" spans="4:4" x14ac:dyDescent="0.2">
      <c r="D8762" s="42" cm="1">
        <f t="array" aca="1" ref="D8762" ca="1">+price2</f>
        <v>0</v>
      </c>
    </row>
    <row r="8763" spans="4:4" x14ac:dyDescent="0.2">
      <c r="D8763" s="42" cm="1">
        <f t="array" aca="1" ref="D8763" ca="1">+price2</f>
        <v>0</v>
      </c>
    </row>
    <row r="8764" spans="4:4" x14ac:dyDescent="0.2">
      <c r="D8764" s="42" cm="1">
        <f t="array" aca="1" ref="D8764" ca="1">+price2</f>
        <v>0</v>
      </c>
    </row>
    <row r="8765" spans="4:4" x14ac:dyDescent="0.2">
      <c r="D8765" s="42" cm="1">
        <f t="array" aca="1" ref="D8765" ca="1">+price2</f>
        <v>0</v>
      </c>
    </row>
    <row r="8766" spans="4:4" x14ac:dyDescent="0.2">
      <c r="D8766" s="42" cm="1">
        <f t="array" aca="1" ref="D8766" ca="1">+price2</f>
        <v>0</v>
      </c>
    </row>
    <row r="8767" spans="4:4" x14ac:dyDescent="0.2">
      <c r="D8767" s="42" cm="1">
        <f t="array" aca="1" ref="D8767" ca="1">+price2</f>
        <v>0</v>
      </c>
    </row>
    <row r="8768" spans="4:4" x14ac:dyDescent="0.2">
      <c r="D8768" s="42" cm="1">
        <f t="array" aca="1" ref="D8768" ca="1">+price2</f>
        <v>0</v>
      </c>
    </row>
    <row r="8769" spans="4:4" x14ac:dyDescent="0.2">
      <c r="D8769" s="42" cm="1">
        <f t="array" aca="1" ref="D8769" ca="1">+price2</f>
        <v>0</v>
      </c>
    </row>
    <row r="8770" spans="4:4" x14ac:dyDescent="0.2">
      <c r="D8770" s="42" cm="1">
        <f t="array" aca="1" ref="D8770" ca="1">+price2</f>
        <v>0</v>
      </c>
    </row>
    <row r="8771" spans="4:4" x14ac:dyDescent="0.2">
      <c r="D8771" s="42" cm="1">
        <f t="array" aca="1" ref="D8771" ca="1">+price2</f>
        <v>0</v>
      </c>
    </row>
    <row r="8772" spans="4:4" x14ac:dyDescent="0.2">
      <c r="D8772" s="42" cm="1">
        <f t="array" aca="1" ref="D8772" ca="1">+price2</f>
        <v>0</v>
      </c>
    </row>
    <row r="8773" spans="4:4" x14ac:dyDescent="0.2">
      <c r="D8773" s="42" cm="1">
        <f t="array" aca="1" ref="D8773" ca="1">+price2</f>
        <v>0</v>
      </c>
    </row>
    <row r="8774" spans="4:4" x14ac:dyDescent="0.2">
      <c r="D8774" s="42" cm="1">
        <f t="array" aca="1" ref="D8774" ca="1">+price2</f>
        <v>0</v>
      </c>
    </row>
    <row r="8775" spans="4:4" x14ac:dyDescent="0.2">
      <c r="D8775" s="42" cm="1">
        <f t="array" aca="1" ref="D8775" ca="1">+price2</f>
        <v>0</v>
      </c>
    </row>
    <row r="8776" spans="4:4" x14ac:dyDescent="0.2">
      <c r="D8776" s="42" cm="1">
        <f t="array" aca="1" ref="D8776" ca="1">+price2</f>
        <v>0</v>
      </c>
    </row>
    <row r="8777" spans="4:4" x14ac:dyDescent="0.2">
      <c r="D8777" s="42" cm="1">
        <f t="array" aca="1" ref="D8777" ca="1">+price2</f>
        <v>0</v>
      </c>
    </row>
    <row r="8778" spans="4:4" x14ac:dyDescent="0.2">
      <c r="D8778" s="42" cm="1">
        <f t="array" aca="1" ref="D8778" ca="1">+price2</f>
        <v>0</v>
      </c>
    </row>
    <row r="8779" spans="4:4" x14ac:dyDescent="0.2">
      <c r="D8779" s="42" cm="1">
        <f t="array" aca="1" ref="D8779" ca="1">+price2</f>
        <v>0</v>
      </c>
    </row>
    <row r="8780" spans="4:4" x14ac:dyDescent="0.2">
      <c r="D8780" s="42" cm="1">
        <f t="array" aca="1" ref="D8780" ca="1">+price2</f>
        <v>0</v>
      </c>
    </row>
    <row r="8781" spans="4:4" x14ac:dyDescent="0.2">
      <c r="D8781" s="42" cm="1">
        <f t="array" aca="1" ref="D8781" ca="1">+price2</f>
        <v>0</v>
      </c>
    </row>
    <row r="8782" spans="4:4" x14ac:dyDescent="0.2">
      <c r="D8782" s="42" cm="1">
        <f t="array" aca="1" ref="D8782" ca="1">+price2</f>
        <v>0</v>
      </c>
    </row>
    <row r="8783" spans="4:4" x14ac:dyDescent="0.2">
      <c r="D8783" s="42" cm="1">
        <f t="array" aca="1" ref="D8783" ca="1">+price2</f>
        <v>0</v>
      </c>
    </row>
    <row r="8784" spans="4:4" x14ac:dyDescent="0.2">
      <c r="D8784" s="42" cm="1">
        <f t="array" aca="1" ref="D8784" ca="1">+price2</f>
        <v>0</v>
      </c>
    </row>
    <row r="8785" spans="4:4" x14ac:dyDescent="0.2">
      <c r="D8785" s="42" cm="1">
        <f t="array" aca="1" ref="D8785" ca="1">+price2</f>
        <v>0</v>
      </c>
    </row>
    <row r="8786" spans="4:4" x14ac:dyDescent="0.2">
      <c r="D8786" s="42" cm="1">
        <f t="array" aca="1" ref="D8786" ca="1">+price2</f>
        <v>0</v>
      </c>
    </row>
    <row r="8787" spans="4:4" x14ac:dyDescent="0.2">
      <c r="D8787" s="42" cm="1">
        <f t="array" aca="1" ref="D8787" ca="1">+price2</f>
        <v>0</v>
      </c>
    </row>
    <row r="8788" spans="4:4" x14ac:dyDescent="0.2">
      <c r="D8788" s="42" cm="1">
        <f t="array" aca="1" ref="D8788" ca="1">+price2</f>
        <v>0</v>
      </c>
    </row>
    <row r="8789" spans="4:4" x14ac:dyDescent="0.2">
      <c r="D8789" s="42" cm="1">
        <f t="array" aca="1" ref="D8789" ca="1">+price2</f>
        <v>0</v>
      </c>
    </row>
    <row r="8790" spans="4:4" x14ac:dyDescent="0.2">
      <c r="D8790" s="42" cm="1">
        <f t="array" aca="1" ref="D8790" ca="1">+price2</f>
        <v>0</v>
      </c>
    </row>
    <row r="8791" spans="4:4" x14ac:dyDescent="0.2">
      <c r="D8791" s="42" cm="1">
        <f t="array" aca="1" ref="D8791" ca="1">+price2</f>
        <v>0</v>
      </c>
    </row>
    <row r="8792" spans="4:4" x14ac:dyDescent="0.2">
      <c r="D8792" s="42" cm="1">
        <f t="array" aca="1" ref="D8792" ca="1">+price2</f>
        <v>0</v>
      </c>
    </row>
    <row r="8793" spans="4:4" x14ac:dyDescent="0.2">
      <c r="D8793" s="42" cm="1">
        <f t="array" aca="1" ref="D8793" ca="1">+price2</f>
        <v>0</v>
      </c>
    </row>
    <row r="8794" spans="4:4" x14ac:dyDescent="0.2">
      <c r="D8794" s="42" cm="1">
        <f t="array" aca="1" ref="D8794" ca="1">+price2</f>
        <v>0</v>
      </c>
    </row>
    <row r="8795" spans="4:4" x14ac:dyDescent="0.2">
      <c r="D8795" s="42" cm="1">
        <f t="array" aca="1" ref="D8795" ca="1">+price2</f>
        <v>0</v>
      </c>
    </row>
    <row r="8796" spans="4:4" x14ac:dyDescent="0.2">
      <c r="D8796" s="42" cm="1">
        <f t="array" aca="1" ref="D8796" ca="1">+price2</f>
        <v>0</v>
      </c>
    </row>
    <row r="8797" spans="4:4" x14ac:dyDescent="0.2">
      <c r="D8797" s="42" cm="1">
        <f t="array" aca="1" ref="D8797" ca="1">+price2</f>
        <v>0</v>
      </c>
    </row>
    <row r="8798" spans="4:4" x14ac:dyDescent="0.2">
      <c r="D8798" s="42" cm="1">
        <f t="array" aca="1" ref="D8798" ca="1">+price2</f>
        <v>0</v>
      </c>
    </row>
    <row r="8799" spans="4:4" x14ac:dyDescent="0.2">
      <c r="D8799" s="42" cm="1">
        <f t="array" aca="1" ref="D8799" ca="1">+price2</f>
        <v>0</v>
      </c>
    </row>
    <row r="8800" spans="4:4" x14ac:dyDescent="0.2">
      <c r="D8800" s="42" cm="1">
        <f t="array" aca="1" ref="D8800" ca="1">+price2</f>
        <v>0</v>
      </c>
    </row>
    <row r="8801" spans="4:4" x14ac:dyDescent="0.2">
      <c r="D8801" s="42" cm="1">
        <f t="array" aca="1" ref="D8801" ca="1">+price2</f>
        <v>0</v>
      </c>
    </row>
    <row r="8802" spans="4:4" x14ac:dyDescent="0.2">
      <c r="D8802" s="42" cm="1">
        <f t="array" aca="1" ref="D8802" ca="1">+price2</f>
        <v>0</v>
      </c>
    </row>
    <row r="8803" spans="4:4" x14ac:dyDescent="0.2">
      <c r="D8803" s="42" cm="1">
        <f t="array" aca="1" ref="D8803" ca="1">+price2</f>
        <v>0</v>
      </c>
    </row>
    <row r="8804" spans="4:4" x14ac:dyDescent="0.2">
      <c r="D8804" s="42" cm="1">
        <f t="array" aca="1" ref="D8804" ca="1">+price2</f>
        <v>0</v>
      </c>
    </row>
    <row r="8805" spans="4:4" x14ac:dyDescent="0.2">
      <c r="D8805" s="42" cm="1">
        <f t="array" aca="1" ref="D8805" ca="1">+price2</f>
        <v>0</v>
      </c>
    </row>
    <row r="8806" spans="4:4" x14ac:dyDescent="0.2">
      <c r="D8806" s="42" cm="1">
        <f t="array" aca="1" ref="D8806" ca="1">+price2</f>
        <v>0</v>
      </c>
    </row>
    <row r="8807" spans="4:4" x14ac:dyDescent="0.2">
      <c r="D8807" s="42" cm="1">
        <f t="array" aca="1" ref="D8807" ca="1">+price2</f>
        <v>0</v>
      </c>
    </row>
    <row r="8808" spans="4:4" x14ac:dyDescent="0.2">
      <c r="D8808" s="42" cm="1">
        <f t="array" aca="1" ref="D8808" ca="1">+price2</f>
        <v>0</v>
      </c>
    </row>
    <row r="8809" spans="4:4" x14ac:dyDescent="0.2">
      <c r="D8809" s="42" cm="1">
        <f t="array" aca="1" ref="D8809" ca="1">+price2</f>
        <v>0</v>
      </c>
    </row>
    <row r="8810" spans="4:4" x14ac:dyDescent="0.2">
      <c r="D8810" s="42" cm="1">
        <f t="array" aca="1" ref="D8810" ca="1">+price2</f>
        <v>0</v>
      </c>
    </row>
    <row r="8811" spans="4:4" x14ac:dyDescent="0.2">
      <c r="D8811" s="42" cm="1">
        <f t="array" aca="1" ref="D8811" ca="1">+price2</f>
        <v>0</v>
      </c>
    </row>
    <row r="8812" spans="4:4" x14ac:dyDescent="0.2">
      <c r="D8812" s="42" cm="1">
        <f t="array" aca="1" ref="D8812" ca="1">+price2</f>
        <v>0</v>
      </c>
    </row>
    <row r="8813" spans="4:4" x14ac:dyDescent="0.2">
      <c r="D8813" s="42" cm="1">
        <f t="array" aca="1" ref="D8813" ca="1">+price2</f>
        <v>0</v>
      </c>
    </row>
    <row r="8814" spans="4:4" x14ac:dyDescent="0.2">
      <c r="D8814" s="42" cm="1">
        <f t="array" aca="1" ref="D8814" ca="1">+price2</f>
        <v>0</v>
      </c>
    </row>
    <row r="8815" spans="4:4" x14ac:dyDescent="0.2">
      <c r="D8815" s="42" cm="1">
        <f t="array" aca="1" ref="D8815" ca="1">+price2</f>
        <v>0</v>
      </c>
    </row>
    <row r="8816" spans="4:4" x14ac:dyDescent="0.2">
      <c r="D8816" s="42" cm="1">
        <f t="array" aca="1" ref="D8816" ca="1">+price2</f>
        <v>0</v>
      </c>
    </row>
    <row r="8817" spans="4:4" x14ac:dyDescent="0.2">
      <c r="D8817" s="42" cm="1">
        <f t="array" aca="1" ref="D8817" ca="1">+price2</f>
        <v>0</v>
      </c>
    </row>
    <row r="8818" spans="4:4" x14ac:dyDescent="0.2">
      <c r="D8818" s="42" cm="1">
        <f t="array" aca="1" ref="D8818" ca="1">+price2</f>
        <v>0</v>
      </c>
    </row>
    <row r="8819" spans="4:4" x14ac:dyDescent="0.2">
      <c r="D8819" s="42" cm="1">
        <f t="array" aca="1" ref="D8819" ca="1">+price2</f>
        <v>0</v>
      </c>
    </row>
    <row r="8820" spans="4:4" x14ac:dyDescent="0.2">
      <c r="D8820" s="42" cm="1">
        <f t="array" aca="1" ref="D8820" ca="1">+price2</f>
        <v>0</v>
      </c>
    </row>
    <row r="8821" spans="4:4" x14ac:dyDescent="0.2">
      <c r="D8821" s="42" cm="1">
        <f t="array" aca="1" ref="D8821" ca="1">+price2</f>
        <v>0</v>
      </c>
    </row>
    <row r="8822" spans="4:4" x14ac:dyDescent="0.2">
      <c r="D8822" s="42" cm="1">
        <f t="array" aca="1" ref="D8822" ca="1">+price2</f>
        <v>0</v>
      </c>
    </row>
    <row r="8823" spans="4:4" x14ac:dyDescent="0.2">
      <c r="D8823" s="42" cm="1">
        <f t="array" aca="1" ref="D8823" ca="1">+price2</f>
        <v>0</v>
      </c>
    </row>
    <row r="8824" spans="4:4" x14ac:dyDescent="0.2">
      <c r="D8824" s="42" cm="1">
        <f t="array" aca="1" ref="D8824" ca="1">+price2</f>
        <v>0</v>
      </c>
    </row>
    <row r="8825" spans="4:4" x14ac:dyDescent="0.2">
      <c r="D8825" s="42" cm="1">
        <f t="array" aca="1" ref="D8825" ca="1">+price2</f>
        <v>0</v>
      </c>
    </row>
    <row r="8826" spans="4:4" x14ac:dyDescent="0.2">
      <c r="D8826" s="42" cm="1">
        <f t="array" aca="1" ref="D8826" ca="1">+price2</f>
        <v>0</v>
      </c>
    </row>
    <row r="8827" spans="4:4" x14ac:dyDescent="0.2">
      <c r="D8827" s="42" cm="1">
        <f t="array" aca="1" ref="D8827" ca="1">+price2</f>
        <v>0</v>
      </c>
    </row>
    <row r="8828" spans="4:4" x14ac:dyDescent="0.2">
      <c r="D8828" s="42" cm="1">
        <f t="array" aca="1" ref="D8828" ca="1">+price2</f>
        <v>0</v>
      </c>
    </row>
    <row r="8829" spans="4:4" x14ac:dyDescent="0.2">
      <c r="D8829" s="42" cm="1">
        <f t="array" aca="1" ref="D8829" ca="1">+price2</f>
        <v>0</v>
      </c>
    </row>
    <row r="8830" spans="4:4" x14ac:dyDescent="0.2">
      <c r="D8830" s="42" cm="1">
        <f t="array" aca="1" ref="D8830" ca="1">+price2</f>
        <v>0</v>
      </c>
    </row>
    <row r="8831" spans="4:4" x14ac:dyDescent="0.2">
      <c r="D8831" s="42" cm="1">
        <f t="array" aca="1" ref="D8831" ca="1">+price2</f>
        <v>0</v>
      </c>
    </row>
    <row r="8832" spans="4:4" x14ac:dyDescent="0.2">
      <c r="D8832" s="42" cm="1">
        <f t="array" aca="1" ref="D8832" ca="1">+price2</f>
        <v>0</v>
      </c>
    </row>
    <row r="8833" spans="4:4" x14ac:dyDescent="0.2">
      <c r="D8833" s="42" cm="1">
        <f t="array" aca="1" ref="D8833" ca="1">+price2</f>
        <v>0</v>
      </c>
    </row>
    <row r="8834" spans="4:4" x14ac:dyDescent="0.2">
      <c r="D8834" s="42" cm="1">
        <f t="array" aca="1" ref="D8834" ca="1">+price2</f>
        <v>0</v>
      </c>
    </row>
    <row r="8835" spans="4:4" x14ac:dyDescent="0.2">
      <c r="D8835" s="42" cm="1">
        <f t="array" aca="1" ref="D8835" ca="1">+price2</f>
        <v>0</v>
      </c>
    </row>
    <row r="8836" spans="4:4" x14ac:dyDescent="0.2">
      <c r="D8836" s="42" cm="1">
        <f t="array" aca="1" ref="D8836" ca="1">+price2</f>
        <v>0</v>
      </c>
    </row>
    <row r="8837" spans="4:4" x14ac:dyDescent="0.2">
      <c r="D8837" s="42" cm="1">
        <f t="array" aca="1" ref="D8837" ca="1">+price2</f>
        <v>0</v>
      </c>
    </row>
    <row r="8838" spans="4:4" x14ac:dyDescent="0.2">
      <c r="D8838" s="42" cm="1">
        <f t="array" aca="1" ref="D8838" ca="1">+price2</f>
        <v>0</v>
      </c>
    </row>
    <row r="8839" spans="4:4" x14ac:dyDescent="0.2">
      <c r="D8839" s="42" cm="1">
        <f t="array" aca="1" ref="D8839" ca="1">+price2</f>
        <v>0</v>
      </c>
    </row>
    <row r="8840" spans="4:4" x14ac:dyDescent="0.2">
      <c r="D8840" s="42" cm="1">
        <f t="array" aca="1" ref="D8840" ca="1">+price2</f>
        <v>0</v>
      </c>
    </row>
    <row r="8841" spans="4:4" x14ac:dyDescent="0.2">
      <c r="D8841" s="42" cm="1">
        <f t="array" aca="1" ref="D8841" ca="1">+price2</f>
        <v>0</v>
      </c>
    </row>
    <row r="8842" spans="4:4" x14ac:dyDescent="0.2">
      <c r="D8842" s="42" cm="1">
        <f t="array" aca="1" ref="D8842" ca="1">+price2</f>
        <v>0</v>
      </c>
    </row>
    <row r="8843" spans="4:4" x14ac:dyDescent="0.2">
      <c r="D8843" s="42" cm="1">
        <f t="array" aca="1" ref="D8843" ca="1">+price2</f>
        <v>0</v>
      </c>
    </row>
    <row r="8844" spans="4:4" x14ac:dyDescent="0.2">
      <c r="D8844" s="42" cm="1">
        <f t="array" aca="1" ref="D8844" ca="1">+price2</f>
        <v>0</v>
      </c>
    </row>
    <row r="8845" spans="4:4" x14ac:dyDescent="0.2">
      <c r="D8845" s="42" cm="1">
        <f t="array" aca="1" ref="D8845" ca="1">+price2</f>
        <v>0</v>
      </c>
    </row>
    <row r="8846" spans="4:4" x14ac:dyDescent="0.2">
      <c r="D8846" s="42" cm="1">
        <f t="array" aca="1" ref="D8846" ca="1">+price2</f>
        <v>0</v>
      </c>
    </row>
    <row r="8847" spans="4:4" x14ac:dyDescent="0.2">
      <c r="D8847" s="42" cm="1">
        <f t="array" aca="1" ref="D8847" ca="1">+price2</f>
        <v>0</v>
      </c>
    </row>
    <row r="8848" spans="4:4" x14ac:dyDescent="0.2">
      <c r="D8848" s="42" cm="1">
        <f t="array" aca="1" ref="D8848" ca="1">+price2</f>
        <v>0</v>
      </c>
    </row>
    <row r="8849" spans="4:4" x14ac:dyDescent="0.2">
      <c r="D8849" s="42" cm="1">
        <f t="array" aca="1" ref="D8849" ca="1">+price2</f>
        <v>0</v>
      </c>
    </row>
    <row r="8850" spans="4:4" x14ac:dyDescent="0.2">
      <c r="D8850" s="42" cm="1">
        <f t="array" aca="1" ref="D8850" ca="1">+price2</f>
        <v>0</v>
      </c>
    </row>
    <row r="8851" spans="4:4" x14ac:dyDescent="0.2">
      <c r="D8851" s="42" cm="1">
        <f t="array" aca="1" ref="D8851" ca="1">+price2</f>
        <v>0</v>
      </c>
    </row>
    <row r="8852" spans="4:4" x14ac:dyDescent="0.2">
      <c r="D8852" s="42" cm="1">
        <f t="array" aca="1" ref="D8852" ca="1">+price2</f>
        <v>0</v>
      </c>
    </row>
    <row r="8853" spans="4:4" x14ac:dyDescent="0.2">
      <c r="D8853" s="42" cm="1">
        <f t="array" aca="1" ref="D8853" ca="1">+price2</f>
        <v>0</v>
      </c>
    </row>
    <row r="8854" spans="4:4" x14ac:dyDescent="0.2">
      <c r="D8854" s="42" cm="1">
        <f t="array" aca="1" ref="D8854" ca="1">+price2</f>
        <v>0</v>
      </c>
    </row>
    <row r="8855" spans="4:4" x14ac:dyDescent="0.2">
      <c r="D8855" s="42" cm="1">
        <f t="array" aca="1" ref="D8855" ca="1">+price2</f>
        <v>0</v>
      </c>
    </row>
    <row r="8856" spans="4:4" x14ac:dyDescent="0.2">
      <c r="D8856" s="42" cm="1">
        <f t="array" aca="1" ref="D8856" ca="1">+price2</f>
        <v>0</v>
      </c>
    </row>
    <row r="8857" spans="4:4" x14ac:dyDescent="0.2">
      <c r="D8857" s="42" cm="1">
        <f t="array" aca="1" ref="D8857" ca="1">+price2</f>
        <v>0</v>
      </c>
    </row>
    <row r="8858" spans="4:4" x14ac:dyDescent="0.2">
      <c r="D8858" s="42" cm="1">
        <f t="array" aca="1" ref="D8858" ca="1">+price2</f>
        <v>0</v>
      </c>
    </row>
    <row r="8859" spans="4:4" x14ac:dyDescent="0.2">
      <c r="D8859" s="42" cm="1">
        <f t="array" aca="1" ref="D8859" ca="1">+price2</f>
        <v>0</v>
      </c>
    </row>
    <row r="8860" spans="4:4" x14ac:dyDescent="0.2">
      <c r="D8860" s="42" cm="1">
        <f t="array" aca="1" ref="D8860" ca="1">+price2</f>
        <v>0</v>
      </c>
    </row>
    <row r="8861" spans="4:4" x14ac:dyDescent="0.2">
      <c r="D8861" s="42" cm="1">
        <f t="array" aca="1" ref="D8861" ca="1">+price2</f>
        <v>0</v>
      </c>
    </row>
    <row r="8862" spans="4:4" x14ac:dyDescent="0.2">
      <c r="D8862" s="42" cm="1">
        <f t="array" aca="1" ref="D8862" ca="1">+price2</f>
        <v>0</v>
      </c>
    </row>
    <row r="8863" spans="4:4" x14ac:dyDescent="0.2">
      <c r="D8863" s="42" cm="1">
        <f t="array" aca="1" ref="D8863" ca="1">+price2</f>
        <v>0</v>
      </c>
    </row>
    <row r="8864" spans="4:4" x14ac:dyDescent="0.2">
      <c r="D8864" s="42" cm="1">
        <f t="array" aca="1" ref="D8864" ca="1">+price2</f>
        <v>0</v>
      </c>
    </row>
    <row r="8865" spans="4:4" x14ac:dyDescent="0.2">
      <c r="D8865" s="42" cm="1">
        <f t="array" aca="1" ref="D8865" ca="1">+price2</f>
        <v>0</v>
      </c>
    </row>
    <row r="8866" spans="4:4" x14ac:dyDescent="0.2">
      <c r="D8866" s="42" cm="1">
        <f t="array" aca="1" ref="D8866" ca="1">+price2</f>
        <v>0</v>
      </c>
    </row>
    <row r="8867" spans="4:4" x14ac:dyDescent="0.2">
      <c r="D8867" s="42" cm="1">
        <f t="array" aca="1" ref="D8867" ca="1">+price2</f>
        <v>0</v>
      </c>
    </row>
    <row r="8868" spans="4:4" x14ac:dyDescent="0.2">
      <c r="D8868" s="42" cm="1">
        <f t="array" aca="1" ref="D8868" ca="1">+price2</f>
        <v>0</v>
      </c>
    </row>
    <row r="8869" spans="4:4" x14ac:dyDescent="0.2">
      <c r="D8869" s="42" cm="1">
        <f t="array" aca="1" ref="D8869" ca="1">+price2</f>
        <v>0</v>
      </c>
    </row>
    <row r="8870" spans="4:4" x14ac:dyDescent="0.2">
      <c r="D8870" s="42" cm="1">
        <f t="array" aca="1" ref="D8870" ca="1">+price2</f>
        <v>0</v>
      </c>
    </row>
    <row r="8871" spans="4:4" x14ac:dyDescent="0.2">
      <c r="D8871" s="42" cm="1">
        <f t="array" aca="1" ref="D8871" ca="1">+price2</f>
        <v>0</v>
      </c>
    </row>
    <row r="8872" spans="4:4" x14ac:dyDescent="0.2">
      <c r="D8872" s="42" cm="1">
        <f t="array" aca="1" ref="D8872" ca="1">+price2</f>
        <v>0</v>
      </c>
    </row>
    <row r="8873" spans="4:4" x14ac:dyDescent="0.2">
      <c r="D8873" s="42" cm="1">
        <f t="array" aca="1" ref="D8873" ca="1">+price2</f>
        <v>0</v>
      </c>
    </row>
    <row r="8874" spans="4:4" x14ac:dyDescent="0.2">
      <c r="D8874" s="42" cm="1">
        <f t="array" aca="1" ref="D8874" ca="1">+price2</f>
        <v>0</v>
      </c>
    </row>
    <row r="8875" spans="4:4" x14ac:dyDescent="0.2">
      <c r="D8875" s="42" cm="1">
        <f t="array" aca="1" ref="D8875" ca="1">+price2</f>
        <v>0</v>
      </c>
    </row>
    <row r="8876" spans="4:4" x14ac:dyDescent="0.2">
      <c r="D8876" s="42" cm="1">
        <f t="array" aca="1" ref="D8876" ca="1">+price2</f>
        <v>0</v>
      </c>
    </row>
    <row r="8877" spans="4:4" x14ac:dyDescent="0.2">
      <c r="D8877" s="42" cm="1">
        <f t="array" aca="1" ref="D8877" ca="1">+price2</f>
        <v>0</v>
      </c>
    </row>
    <row r="8878" spans="4:4" x14ac:dyDescent="0.2">
      <c r="D8878" s="42" cm="1">
        <f t="array" aca="1" ref="D8878" ca="1">+price2</f>
        <v>0</v>
      </c>
    </row>
    <row r="8879" spans="4:4" x14ac:dyDescent="0.2">
      <c r="D8879" s="42" cm="1">
        <f t="array" aca="1" ref="D8879" ca="1">+price2</f>
        <v>0</v>
      </c>
    </row>
    <row r="8880" spans="4:4" x14ac:dyDescent="0.2">
      <c r="D8880" s="42" cm="1">
        <f t="array" aca="1" ref="D8880" ca="1">+price2</f>
        <v>0</v>
      </c>
    </row>
    <row r="8881" spans="4:4" x14ac:dyDescent="0.2">
      <c r="D8881" s="42" cm="1">
        <f t="array" aca="1" ref="D8881" ca="1">+price2</f>
        <v>0</v>
      </c>
    </row>
    <row r="8882" spans="4:4" x14ac:dyDescent="0.2">
      <c r="D8882" s="42" cm="1">
        <f t="array" aca="1" ref="D8882" ca="1">+price2</f>
        <v>0</v>
      </c>
    </row>
    <row r="8883" spans="4:4" x14ac:dyDescent="0.2">
      <c r="D8883" s="42" cm="1">
        <f t="array" aca="1" ref="D8883" ca="1">+price2</f>
        <v>0</v>
      </c>
    </row>
    <row r="8884" spans="4:4" x14ac:dyDescent="0.2">
      <c r="D8884" s="42" cm="1">
        <f t="array" aca="1" ref="D8884" ca="1">+price2</f>
        <v>0</v>
      </c>
    </row>
    <row r="8885" spans="4:4" x14ac:dyDescent="0.2">
      <c r="D8885" s="42" cm="1">
        <f t="array" aca="1" ref="D8885" ca="1">+price2</f>
        <v>0</v>
      </c>
    </row>
    <row r="8886" spans="4:4" x14ac:dyDescent="0.2">
      <c r="D8886" s="42" cm="1">
        <f t="array" aca="1" ref="D8886" ca="1">+price2</f>
        <v>0</v>
      </c>
    </row>
    <row r="8887" spans="4:4" x14ac:dyDescent="0.2">
      <c r="D8887" s="42" cm="1">
        <f t="array" aca="1" ref="D8887" ca="1">+price2</f>
        <v>0</v>
      </c>
    </row>
    <row r="8888" spans="4:4" x14ac:dyDescent="0.2">
      <c r="D8888" s="42" cm="1">
        <f t="array" aca="1" ref="D8888" ca="1">+price2</f>
        <v>0</v>
      </c>
    </row>
    <row r="8889" spans="4:4" x14ac:dyDescent="0.2">
      <c r="D8889" s="42" cm="1">
        <f t="array" aca="1" ref="D8889" ca="1">+price2</f>
        <v>0</v>
      </c>
    </row>
    <row r="8890" spans="4:4" x14ac:dyDescent="0.2">
      <c r="D8890" s="42" cm="1">
        <f t="array" aca="1" ref="D8890" ca="1">+price2</f>
        <v>0</v>
      </c>
    </row>
    <row r="8891" spans="4:4" x14ac:dyDescent="0.2">
      <c r="D8891" s="42" cm="1">
        <f t="array" aca="1" ref="D8891" ca="1">+price2</f>
        <v>0</v>
      </c>
    </row>
    <row r="8892" spans="4:4" x14ac:dyDescent="0.2">
      <c r="D8892" s="42" cm="1">
        <f t="array" aca="1" ref="D8892" ca="1">+price2</f>
        <v>0</v>
      </c>
    </row>
    <row r="8893" spans="4:4" x14ac:dyDescent="0.2">
      <c r="D8893" s="42" cm="1">
        <f t="array" aca="1" ref="D8893" ca="1">+price2</f>
        <v>0</v>
      </c>
    </row>
    <row r="8894" spans="4:4" x14ac:dyDescent="0.2">
      <c r="D8894" s="42" cm="1">
        <f t="array" aca="1" ref="D8894" ca="1">+price2</f>
        <v>0</v>
      </c>
    </row>
    <row r="8895" spans="4:4" x14ac:dyDescent="0.2">
      <c r="D8895" s="42" cm="1">
        <f t="array" aca="1" ref="D8895" ca="1">+price2</f>
        <v>0</v>
      </c>
    </row>
    <row r="8896" spans="4:4" x14ac:dyDescent="0.2">
      <c r="D8896" s="42" cm="1">
        <f t="array" aca="1" ref="D8896" ca="1">+price2</f>
        <v>0</v>
      </c>
    </row>
    <row r="8897" spans="4:4" x14ac:dyDescent="0.2">
      <c r="D8897" s="42" cm="1">
        <f t="array" aca="1" ref="D8897" ca="1">+price2</f>
        <v>0</v>
      </c>
    </row>
    <row r="8898" spans="4:4" x14ac:dyDescent="0.2">
      <c r="D8898" s="42" cm="1">
        <f t="array" aca="1" ref="D8898" ca="1">+price2</f>
        <v>0</v>
      </c>
    </row>
    <row r="8899" spans="4:4" x14ac:dyDescent="0.2">
      <c r="D8899" s="42" cm="1">
        <f t="array" aca="1" ref="D8899" ca="1">+price2</f>
        <v>0</v>
      </c>
    </row>
    <row r="8900" spans="4:4" x14ac:dyDescent="0.2">
      <c r="D8900" s="42" cm="1">
        <f t="array" aca="1" ref="D8900" ca="1">+price2</f>
        <v>0</v>
      </c>
    </row>
    <row r="8901" spans="4:4" x14ac:dyDescent="0.2">
      <c r="D8901" s="42" cm="1">
        <f t="array" aca="1" ref="D8901" ca="1">+price2</f>
        <v>0</v>
      </c>
    </row>
    <row r="8902" spans="4:4" x14ac:dyDescent="0.2">
      <c r="D8902" s="42" cm="1">
        <f t="array" aca="1" ref="D8902" ca="1">+price2</f>
        <v>0</v>
      </c>
    </row>
    <row r="8903" spans="4:4" x14ac:dyDescent="0.2">
      <c r="D8903" s="42" cm="1">
        <f t="array" aca="1" ref="D8903" ca="1">+price2</f>
        <v>0</v>
      </c>
    </row>
    <row r="8904" spans="4:4" x14ac:dyDescent="0.2">
      <c r="D8904" s="42" cm="1">
        <f t="array" aca="1" ref="D8904" ca="1">+price2</f>
        <v>0</v>
      </c>
    </row>
    <row r="8905" spans="4:4" x14ac:dyDescent="0.2">
      <c r="D8905" s="42" cm="1">
        <f t="array" aca="1" ref="D8905" ca="1">+price2</f>
        <v>0</v>
      </c>
    </row>
    <row r="8906" spans="4:4" x14ac:dyDescent="0.2">
      <c r="D8906" s="42" cm="1">
        <f t="array" aca="1" ref="D8906" ca="1">+price2</f>
        <v>0</v>
      </c>
    </row>
    <row r="8907" spans="4:4" x14ac:dyDescent="0.2">
      <c r="D8907" s="42" cm="1">
        <f t="array" aca="1" ref="D8907" ca="1">+price2</f>
        <v>0</v>
      </c>
    </row>
    <row r="8908" spans="4:4" x14ac:dyDescent="0.2">
      <c r="D8908" s="42" cm="1">
        <f t="array" aca="1" ref="D8908" ca="1">+price2</f>
        <v>0</v>
      </c>
    </row>
    <row r="8909" spans="4:4" x14ac:dyDescent="0.2">
      <c r="D8909" s="42" cm="1">
        <f t="array" aca="1" ref="D8909" ca="1">+price2</f>
        <v>0</v>
      </c>
    </row>
    <row r="8910" spans="4:4" x14ac:dyDescent="0.2">
      <c r="D8910" s="42" cm="1">
        <f t="array" aca="1" ref="D8910" ca="1">+price2</f>
        <v>0</v>
      </c>
    </row>
    <row r="8911" spans="4:4" x14ac:dyDescent="0.2">
      <c r="D8911" s="42" cm="1">
        <f t="array" aca="1" ref="D8911" ca="1">+price2</f>
        <v>0</v>
      </c>
    </row>
    <row r="8912" spans="4:4" x14ac:dyDescent="0.2">
      <c r="D8912" s="42" cm="1">
        <f t="array" aca="1" ref="D8912" ca="1">+price2</f>
        <v>0</v>
      </c>
    </row>
    <row r="8913" spans="4:4" x14ac:dyDescent="0.2">
      <c r="D8913" s="42" cm="1">
        <f t="array" aca="1" ref="D8913" ca="1">+price2</f>
        <v>0</v>
      </c>
    </row>
    <row r="8914" spans="4:4" x14ac:dyDescent="0.2">
      <c r="D8914" s="42" cm="1">
        <f t="array" aca="1" ref="D8914" ca="1">+price2</f>
        <v>0</v>
      </c>
    </row>
    <row r="8915" spans="4:4" x14ac:dyDescent="0.2">
      <c r="D8915" s="42" cm="1">
        <f t="array" aca="1" ref="D8915" ca="1">+price2</f>
        <v>0</v>
      </c>
    </row>
    <row r="8916" spans="4:4" x14ac:dyDescent="0.2">
      <c r="D8916" s="42" cm="1">
        <f t="array" aca="1" ref="D8916" ca="1">+price2</f>
        <v>0</v>
      </c>
    </row>
    <row r="8917" spans="4:4" x14ac:dyDescent="0.2">
      <c r="D8917" s="42" cm="1">
        <f t="array" aca="1" ref="D8917" ca="1">+price2</f>
        <v>0</v>
      </c>
    </row>
    <row r="8918" spans="4:4" x14ac:dyDescent="0.2">
      <c r="D8918" s="42" cm="1">
        <f t="array" aca="1" ref="D8918" ca="1">+price2</f>
        <v>0</v>
      </c>
    </row>
    <row r="8919" spans="4:4" x14ac:dyDescent="0.2">
      <c r="D8919" s="42" cm="1">
        <f t="array" aca="1" ref="D8919" ca="1">+price2</f>
        <v>0</v>
      </c>
    </row>
    <row r="8920" spans="4:4" x14ac:dyDescent="0.2">
      <c r="D8920" s="42" cm="1">
        <f t="array" aca="1" ref="D8920" ca="1">+price2</f>
        <v>0</v>
      </c>
    </row>
    <row r="8921" spans="4:4" x14ac:dyDescent="0.2">
      <c r="D8921" s="42" cm="1">
        <f t="array" aca="1" ref="D8921" ca="1">+price2</f>
        <v>0</v>
      </c>
    </row>
    <row r="8922" spans="4:4" x14ac:dyDescent="0.2">
      <c r="D8922" s="42" cm="1">
        <f t="array" aca="1" ref="D8922" ca="1">+price2</f>
        <v>0</v>
      </c>
    </row>
    <row r="8923" spans="4:4" x14ac:dyDescent="0.2">
      <c r="D8923" s="42" cm="1">
        <f t="array" aca="1" ref="D8923" ca="1">+price2</f>
        <v>0</v>
      </c>
    </row>
    <row r="8924" spans="4:4" x14ac:dyDescent="0.2">
      <c r="D8924" s="42" cm="1">
        <f t="array" aca="1" ref="D8924" ca="1">+price2</f>
        <v>0</v>
      </c>
    </row>
    <row r="8925" spans="4:4" x14ac:dyDescent="0.2">
      <c r="D8925" s="42" cm="1">
        <f t="array" aca="1" ref="D8925" ca="1">+price2</f>
        <v>0</v>
      </c>
    </row>
    <row r="8926" spans="4:4" x14ac:dyDescent="0.2">
      <c r="D8926" s="42" cm="1">
        <f t="array" aca="1" ref="D8926" ca="1">+price2</f>
        <v>0</v>
      </c>
    </row>
    <row r="8927" spans="4:4" x14ac:dyDescent="0.2">
      <c r="D8927" s="42" cm="1">
        <f t="array" aca="1" ref="D8927" ca="1">+price2</f>
        <v>0</v>
      </c>
    </row>
    <row r="8928" spans="4:4" x14ac:dyDescent="0.2">
      <c r="D8928" s="42" cm="1">
        <f t="array" aca="1" ref="D8928" ca="1">+price2</f>
        <v>0</v>
      </c>
    </row>
    <row r="8929" spans="4:4" x14ac:dyDescent="0.2">
      <c r="D8929" s="42" cm="1">
        <f t="array" aca="1" ref="D8929" ca="1">+price2</f>
        <v>0</v>
      </c>
    </row>
    <row r="8930" spans="4:4" x14ac:dyDescent="0.2">
      <c r="D8930" s="42" cm="1">
        <f t="array" aca="1" ref="D8930" ca="1">+price2</f>
        <v>0</v>
      </c>
    </row>
    <row r="8931" spans="4:4" x14ac:dyDescent="0.2">
      <c r="D8931" s="42" cm="1">
        <f t="array" aca="1" ref="D8931" ca="1">+price2</f>
        <v>0</v>
      </c>
    </row>
    <row r="8932" spans="4:4" x14ac:dyDescent="0.2">
      <c r="D8932" s="42" cm="1">
        <f t="array" aca="1" ref="D8932" ca="1">+price2</f>
        <v>0</v>
      </c>
    </row>
    <row r="8933" spans="4:4" x14ac:dyDescent="0.2">
      <c r="D8933" s="42" cm="1">
        <f t="array" aca="1" ref="D8933" ca="1">+price2</f>
        <v>0</v>
      </c>
    </row>
    <row r="8934" spans="4:4" x14ac:dyDescent="0.2">
      <c r="D8934" s="42" cm="1">
        <f t="array" aca="1" ref="D8934" ca="1">+price2</f>
        <v>0</v>
      </c>
    </row>
    <row r="8935" spans="4:4" x14ac:dyDescent="0.2">
      <c r="D8935" s="42" cm="1">
        <f t="array" aca="1" ref="D8935" ca="1">+price2</f>
        <v>0</v>
      </c>
    </row>
    <row r="8936" spans="4:4" x14ac:dyDescent="0.2">
      <c r="D8936" s="42" cm="1">
        <f t="array" aca="1" ref="D8936" ca="1">+price2</f>
        <v>0</v>
      </c>
    </row>
    <row r="8937" spans="4:4" x14ac:dyDescent="0.2">
      <c r="D8937" s="42" cm="1">
        <f t="array" aca="1" ref="D8937" ca="1">+price2</f>
        <v>0</v>
      </c>
    </row>
    <row r="8938" spans="4:4" x14ac:dyDescent="0.2">
      <c r="D8938" s="42" cm="1">
        <f t="array" aca="1" ref="D8938" ca="1">+price2</f>
        <v>0</v>
      </c>
    </row>
    <row r="8939" spans="4:4" x14ac:dyDescent="0.2">
      <c r="D8939" s="42" cm="1">
        <f t="array" aca="1" ref="D8939" ca="1">+price2</f>
        <v>0</v>
      </c>
    </row>
    <row r="8940" spans="4:4" x14ac:dyDescent="0.2">
      <c r="D8940" s="42" cm="1">
        <f t="array" aca="1" ref="D8940" ca="1">+price2</f>
        <v>0</v>
      </c>
    </row>
    <row r="8941" spans="4:4" x14ac:dyDescent="0.2">
      <c r="D8941" s="42" cm="1">
        <f t="array" aca="1" ref="D8941" ca="1">+price2</f>
        <v>0</v>
      </c>
    </row>
    <row r="8942" spans="4:4" x14ac:dyDescent="0.2">
      <c r="D8942" s="42" cm="1">
        <f t="array" aca="1" ref="D8942" ca="1">+price2</f>
        <v>0</v>
      </c>
    </row>
    <row r="8943" spans="4:4" x14ac:dyDescent="0.2">
      <c r="D8943" s="42" cm="1">
        <f t="array" aca="1" ref="D8943" ca="1">+price2</f>
        <v>0</v>
      </c>
    </row>
    <row r="8944" spans="4:4" x14ac:dyDescent="0.2">
      <c r="D8944" s="42" cm="1">
        <f t="array" aca="1" ref="D8944" ca="1">+price2</f>
        <v>0</v>
      </c>
    </row>
    <row r="8945" spans="4:4" x14ac:dyDescent="0.2">
      <c r="D8945" s="42" cm="1">
        <f t="array" aca="1" ref="D8945" ca="1">+price2</f>
        <v>0</v>
      </c>
    </row>
    <row r="8946" spans="4:4" x14ac:dyDescent="0.2">
      <c r="D8946" s="42" cm="1">
        <f t="array" aca="1" ref="D8946" ca="1">+price2</f>
        <v>0</v>
      </c>
    </row>
    <row r="8947" spans="4:4" x14ac:dyDescent="0.2">
      <c r="D8947" s="42" cm="1">
        <f t="array" aca="1" ref="D8947" ca="1">+price2</f>
        <v>0</v>
      </c>
    </row>
    <row r="8948" spans="4:4" x14ac:dyDescent="0.2">
      <c r="D8948" s="42" cm="1">
        <f t="array" aca="1" ref="D8948" ca="1">+price2</f>
        <v>0</v>
      </c>
    </row>
    <row r="8949" spans="4:4" x14ac:dyDescent="0.2">
      <c r="D8949" s="42" cm="1">
        <f t="array" aca="1" ref="D8949" ca="1">+price2</f>
        <v>0</v>
      </c>
    </row>
    <row r="8950" spans="4:4" x14ac:dyDescent="0.2">
      <c r="D8950" s="42" cm="1">
        <f t="array" aca="1" ref="D8950" ca="1">+price2</f>
        <v>0</v>
      </c>
    </row>
    <row r="8951" spans="4:4" x14ac:dyDescent="0.2">
      <c r="D8951" s="42" cm="1">
        <f t="array" aca="1" ref="D8951" ca="1">+price2</f>
        <v>0</v>
      </c>
    </row>
    <row r="8952" spans="4:4" x14ac:dyDescent="0.2">
      <c r="D8952" s="42" cm="1">
        <f t="array" aca="1" ref="D8952" ca="1">+price2</f>
        <v>0</v>
      </c>
    </row>
    <row r="8953" spans="4:4" x14ac:dyDescent="0.2">
      <c r="D8953" s="42" cm="1">
        <f t="array" aca="1" ref="D8953" ca="1">+price2</f>
        <v>0</v>
      </c>
    </row>
    <row r="8954" spans="4:4" x14ac:dyDescent="0.2">
      <c r="D8954" s="42" cm="1">
        <f t="array" aca="1" ref="D8954" ca="1">+price2</f>
        <v>0</v>
      </c>
    </row>
    <row r="8955" spans="4:4" x14ac:dyDescent="0.2">
      <c r="D8955" s="42" cm="1">
        <f t="array" aca="1" ref="D8955" ca="1">+price2</f>
        <v>0</v>
      </c>
    </row>
    <row r="8956" spans="4:4" x14ac:dyDescent="0.2">
      <c r="D8956" s="42" cm="1">
        <f t="array" aca="1" ref="D8956" ca="1">+price2</f>
        <v>0</v>
      </c>
    </row>
    <row r="8957" spans="4:4" x14ac:dyDescent="0.2">
      <c r="D8957" s="42" cm="1">
        <f t="array" aca="1" ref="D8957" ca="1">+price2</f>
        <v>0</v>
      </c>
    </row>
    <row r="8958" spans="4:4" x14ac:dyDescent="0.2">
      <c r="D8958" s="42" cm="1">
        <f t="array" aca="1" ref="D8958" ca="1">+price2</f>
        <v>0</v>
      </c>
    </row>
    <row r="8959" spans="4:4" x14ac:dyDescent="0.2">
      <c r="D8959" s="42" cm="1">
        <f t="array" aca="1" ref="D8959" ca="1">+price2</f>
        <v>0</v>
      </c>
    </row>
    <row r="8960" spans="4:4" x14ac:dyDescent="0.2">
      <c r="D8960" s="42" cm="1">
        <f t="array" aca="1" ref="D8960" ca="1">+price2</f>
        <v>0</v>
      </c>
    </row>
    <row r="8961" spans="4:4" x14ac:dyDescent="0.2">
      <c r="D8961" s="42" cm="1">
        <f t="array" aca="1" ref="D8961" ca="1">+price2</f>
        <v>0</v>
      </c>
    </row>
    <row r="8962" spans="4:4" x14ac:dyDescent="0.2">
      <c r="D8962" s="42" cm="1">
        <f t="array" aca="1" ref="D8962" ca="1">+price2</f>
        <v>0</v>
      </c>
    </row>
    <row r="8963" spans="4:4" x14ac:dyDescent="0.2">
      <c r="D8963" s="42" cm="1">
        <f t="array" aca="1" ref="D8963" ca="1">+price2</f>
        <v>0</v>
      </c>
    </row>
    <row r="8964" spans="4:4" x14ac:dyDescent="0.2">
      <c r="D8964" s="42" cm="1">
        <f t="array" aca="1" ref="D8964" ca="1">+price2</f>
        <v>0</v>
      </c>
    </row>
    <row r="8965" spans="4:4" x14ac:dyDescent="0.2">
      <c r="D8965" s="42" cm="1">
        <f t="array" aca="1" ref="D8965" ca="1">+price2</f>
        <v>0</v>
      </c>
    </row>
    <row r="8966" spans="4:4" x14ac:dyDescent="0.2">
      <c r="D8966" s="42" cm="1">
        <f t="array" aca="1" ref="D8966" ca="1">+price2</f>
        <v>0</v>
      </c>
    </row>
    <row r="8967" spans="4:4" x14ac:dyDescent="0.2">
      <c r="D8967" s="42" cm="1">
        <f t="array" aca="1" ref="D8967" ca="1">+price2</f>
        <v>0</v>
      </c>
    </row>
    <row r="8968" spans="4:4" x14ac:dyDescent="0.2">
      <c r="D8968" s="42" cm="1">
        <f t="array" aca="1" ref="D8968" ca="1">+price2</f>
        <v>0</v>
      </c>
    </row>
    <row r="8969" spans="4:4" x14ac:dyDescent="0.2">
      <c r="D8969" s="42" cm="1">
        <f t="array" aca="1" ref="D8969" ca="1">+price2</f>
        <v>0</v>
      </c>
    </row>
    <row r="8970" spans="4:4" x14ac:dyDescent="0.2">
      <c r="D8970" s="42" cm="1">
        <f t="array" aca="1" ref="D8970" ca="1">+price2</f>
        <v>0</v>
      </c>
    </row>
    <row r="8971" spans="4:4" x14ac:dyDescent="0.2">
      <c r="D8971" s="42" cm="1">
        <f t="array" aca="1" ref="D8971" ca="1">+price2</f>
        <v>0</v>
      </c>
    </row>
    <row r="8972" spans="4:4" x14ac:dyDescent="0.2">
      <c r="D8972" s="42" cm="1">
        <f t="array" aca="1" ref="D8972" ca="1">+price2</f>
        <v>0</v>
      </c>
    </row>
    <row r="8973" spans="4:4" x14ac:dyDescent="0.2">
      <c r="D8973" s="42" cm="1">
        <f t="array" aca="1" ref="D8973" ca="1">+price2</f>
        <v>0</v>
      </c>
    </row>
    <row r="8974" spans="4:4" x14ac:dyDescent="0.2">
      <c r="D8974" s="42" cm="1">
        <f t="array" aca="1" ref="D8974" ca="1">+price2</f>
        <v>0</v>
      </c>
    </row>
    <row r="8975" spans="4:4" x14ac:dyDescent="0.2">
      <c r="D8975" s="42" cm="1">
        <f t="array" aca="1" ref="D8975" ca="1">+price2</f>
        <v>0</v>
      </c>
    </row>
    <row r="8976" spans="4:4" x14ac:dyDescent="0.2">
      <c r="D8976" s="42" cm="1">
        <f t="array" aca="1" ref="D8976" ca="1">+price2</f>
        <v>0</v>
      </c>
    </row>
    <row r="8977" spans="4:4" x14ac:dyDescent="0.2">
      <c r="D8977" s="42" cm="1">
        <f t="array" aca="1" ref="D8977" ca="1">+price2</f>
        <v>0</v>
      </c>
    </row>
    <row r="8978" spans="4:4" x14ac:dyDescent="0.2">
      <c r="D8978" s="42" cm="1">
        <f t="array" aca="1" ref="D8978" ca="1">+price2</f>
        <v>0</v>
      </c>
    </row>
    <row r="8979" spans="4:4" x14ac:dyDescent="0.2">
      <c r="D8979" s="42" cm="1">
        <f t="array" aca="1" ref="D8979" ca="1">+price2</f>
        <v>0</v>
      </c>
    </row>
    <row r="8980" spans="4:4" x14ac:dyDescent="0.2">
      <c r="D8980" s="42" cm="1">
        <f t="array" aca="1" ref="D8980" ca="1">+price2</f>
        <v>0</v>
      </c>
    </row>
    <row r="8981" spans="4:4" x14ac:dyDescent="0.2">
      <c r="D8981" s="42" cm="1">
        <f t="array" aca="1" ref="D8981" ca="1">+price2</f>
        <v>0</v>
      </c>
    </row>
    <row r="8982" spans="4:4" x14ac:dyDescent="0.2">
      <c r="D8982" s="42" cm="1">
        <f t="array" aca="1" ref="D8982" ca="1">+price2</f>
        <v>0</v>
      </c>
    </row>
    <row r="8983" spans="4:4" x14ac:dyDescent="0.2">
      <c r="D8983" s="42" cm="1">
        <f t="array" aca="1" ref="D8983" ca="1">+price2</f>
        <v>0</v>
      </c>
    </row>
    <row r="8984" spans="4:4" x14ac:dyDescent="0.2">
      <c r="D8984" s="42" cm="1">
        <f t="array" aca="1" ref="D8984" ca="1">+price2</f>
        <v>0</v>
      </c>
    </row>
    <row r="8985" spans="4:4" x14ac:dyDescent="0.2">
      <c r="D8985" s="42" cm="1">
        <f t="array" aca="1" ref="D8985" ca="1">+price2</f>
        <v>0</v>
      </c>
    </row>
    <row r="8986" spans="4:4" x14ac:dyDescent="0.2">
      <c r="D8986" s="42" cm="1">
        <f t="array" aca="1" ref="D8986" ca="1">+price2</f>
        <v>0</v>
      </c>
    </row>
    <row r="8987" spans="4:4" x14ac:dyDescent="0.2">
      <c r="D8987" s="42" cm="1">
        <f t="array" aca="1" ref="D8987" ca="1">+price2</f>
        <v>0</v>
      </c>
    </row>
    <row r="8988" spans="4:4" x14ac:dyDescent="0.2">
      <c r="D8988" s="42" cm="1">
        <f t="array" aca="1" ref="D8988" ca="1">+price2</f>
        <v>0</v>
      </c>
    </row>
    <row r="8989" spans="4:4" x14ac:dyDescent="0.2">
      <c r="D8989" s="42" cm="1">
        <f t="array" aca="1" ref="D8989" ca="1">+price2</f>
        <v>0</v>
      </c>
    </row>
    <row r="8990" spans="4:4" x14ac:dyDescent="0.2">
      <c r="D8990" s="42" cm="1">
        <f t="array" aca="1" ref="D8990" ca="1">+price2</f>
        <v>0</v>
      </c>
    </row>
    <row r="8991" spans="4:4" x14ac:dyDescent="0.2">
      <c r="D8991" s="42" cm="1">
        <f t="array" aca="1" ref="D8991" ca="1">+price2</f>
        <v>0</v>
      </c>
    </row>
    <row r="8992" spans="4:4" x14ac:dyDescent="0.2">
      <c r="D8992" s="42" cm="1">
        <f t="array" aca="1" ref="D8992" ca="1">+price2</f>
        <v>0</v>
      </c>
    </row>
    <row r="8993" spans="4:4" x14ac:dyDescent="0.2">
      <c r="D8993" s="42" cm="1">
        <f t="array" aca="1" ref="D8993" ca="1">+price2</f>
        <v>0</v>
      </c>
    </row>
    <row r="8994" spans="4:4" x14ac:dyDescent="0.2">
      <c r="D8994" s="42" cm="1">
        <f t="array" aca="1" ref="D8994" ca="1">+price2</f>
        <v>0</v>
      </c>
    </row>
    <row r="8995" spans="4:4" x14ac:dyDescent="0.2">
      <c r="D8995" s="42" cm="1">
        <f t="array" aca="1" ref="D8995" ca="1">+price2</f>
        <v>0</v>
      </c>
    </row>
    <row r="8996" spans="4:4" x14ac:dyDescent="0.2">
      <c r="D8996" s="42" cm="1">
        <f t="array" aca="1" ref="D8996" ca="1">+price2</f>
        <v>0</v>
      </c>
    </row>
    <row r="8997" spans="4:4" x14ac:dyDescent="0.2">
      <c r="D8997" s="42" cm="1">
        <f t="array" aca="1" ref="D8997" ca="1">+price2</f>
        <v>0</v>
      </c>
    </row>
    <row r="8998" spans="4:4" x14ac:dyDescent="0.2">
      <c r="D8998" s="42" cm="1">
        <f t="array" aca="1" ref="D8998" ca="1">+price2</f>
        <v>0</v>
      </c>
    </row>
    <row r="8999" spans="4:4" x14ac:dyDescent="0.2">
      <c r="D8999" s="42" cm="1">
        <f t="array" aca="1" ref="D8999" ca="1">+price2</f>
        <v>0</v>
      </c>
    </row>
    <row r="9000" spans="4:4" x14ac:dyDescent="0.2">
      <c r="D9000" s="42" cm="1">
        <f t="array" aca="1" ref="D9000" ca="1">+price2</f>
        <v>0</v>
      </c>
    </row>
    <row r="9001" spans="4:4" x14ac:dyDescent="0.2">
      <c r="D9001" s="42" cm="1">
        <f t="array" aca="1" ref="D9001" ca="1">+price2</f>
        <v>0</v>
      </c>
    </row>
    <row r="9002" spans="4:4" x14ac:dyDescent="0.2">
      <c r="D9002" s="42" cm="1">
        <f t="array" aca="1" ref="D9002" ca="1">+price2</f>
        <v>0</v>
      </c>
    </row>
    <row r="9003" spans="4:4" x14ac:dyDescent="0.2">
      <c r="D9003" s="42" cm="1">
        <f t="array" aca="1" ref="D9003" ca="1">+price2</f>
        <v>0</v>
      </c>
    </row>
    <row r="9004" spans="4:4" x14ac:dyDescent="0.2">
      <c r="D9004" s="42" cm="1">
        <f t="array" aca="1" ref="D9004" ca="1">+price2</f>
        <v>0</v>
      </c>
    </row>
    <row r="9005" spans="4:4" x14ac:dyDescent="0.2">
      <c r="D9005" s="42" cm="1">
        <f t="array" aca="1" ref="D9005" ca="1">+price2</f>
        <v>0</v>
      </c>
    </row>
    <row r="9006" spans="4:4" x14ac:dyDescent="0.2">
      <c r="D9006" s="42" cm="1">
        <f t="array" aca="1" ref="D9006" ca="1">+price2</f>
        <v>0</v>
      </c>
    </row>
    <row r="9007" spans="4:4" x14ac:dyDescent="0.2">
      <c r="D9007" s="42" cm="1">
        <f t="array" aca="1" ref="D9007" ca="1">+price2</f>
        <v>0</v>
      </c>
    </row>
    <row r="9008" spans="4:4" x14ac:dyDescent="0.2">
      <c r="D9008" s="42" cm="1">
        <f t="array" aca="1" ref="D9008" ca="1">+price2</f>
        <v>0</v>
      </c>
    </row>
    <row r="9009" spans="4:4" x14ac:dyDescent="0.2">
      <c r="D9009" s="42" cm="1">
        <f t="array" aca="1" ref="D9009" ca="1">+price2</f>
        <v>0</v>
      </c>
    </row>
    <row r="9010" spans="4:4" x14ac:dyDescent="0.2">
      <c r="D9010" s="42" cm="1">
        <f t="array" aca="1" ref="D9010" ca="1">+price2</f>
        <v>0</v>
      </c>
    </row>
    <row r="9011" spans="4:4" x14ac:dyDescent="0.2">
      <c r="D9011" s="42" cm="1">
        <f t="array" aca="1" ref="D9011" ca="1">+price2</f>
        <v>0</v>
      </c>
    </row>
    <row r="9012" spans="4:4" x14ac:dyDescent="0.2">
      <c r="D9012" s="42" cm="1">
        <f t="array" aca="1" ref="D9012" ca="1">+price2</f>
        <v>0</v>
      </c>
    </row>
    <row r="9013" spans="4:4" x14ac:dyDescent="0.2">
      <c r="D9013" s="42" cm="1">
        <f t="array" aca="1" ref="D9013" ca="1">+price2</f>
        <v>0</v>
      </c>
    </row>
    <row r="9014" spans="4:4" x14ac:dyDescent="0.2">
      <c r="D9014" s="42" cm="1">
        <f t="array" aca="1" ref="D9014" ca="1">+price2</f>
        <v>0</v>
      </c>
    </row>
    <row r="9015" spans="4:4" x14ac:dyDescent="0.2">
      <c r="D9015" s="42" cm="1">
        <f t="array" aca="1" ref="D9015" ca="1">+price2</f>
        <v>0</v>
      </c>
    </row>
    <row r="9016" spans="4:4" x14ac:dyDescent="0.2">
      <c r="D9016" s="42" cm="1">
        <f t="array" aca="1" ref="D9016" ca="1">+price2</f>
        <v>0</v>
      </c>
    </row>
    <row r="9017" spans="4:4" x14ac:dyDescent="0.2">
      <c r="D9017" s="42" cm="1">
        <f t="array" aca="1" ref="D9017" ca="1">+price2</f>
        <v>0</v>
      </c>
    </row>
    <row r="9018" spans="4:4" x14ac:dyDescent="0.2">
      <c r="D9018" s="42" cm="1">
        <f t="array" aca="1" ref="D9018" ca="1">+price2</f>
        <v>0</v>
      </c>
    </row>
    <row r="9019" spans="4:4" x14ac:dyDescent="0.2">
      <c r="D9019" s="42" cm="1">
        <f t="array" aca="1" ref="D9019" ca="1">+price2</f>
        <v>0</v>
      </c>
    </row>
    <row r="9020" spans="4:4" x14ac:dyDescent="0.2">
      <c r="D9020" s="42" cm="1">
        <f t="array" aca="1" ref="D9020" ca="1">+price2</f>
        <v>0</v>
      </c>
    </row>
    <row r="9021" spans="4:4" x14ac:dyDescent="0.2">
      <c r="D9021" s="42" cm="1">
        <f t="array" aca="1" ref="D9021" ca="1">+price2</f>
        <v>0</v>
      </c>
    </row>
    <row r="9022" spans="4:4" x14ac:dyDescent="0.2">
      <c r="D9022" s="42" cm="1">
        <f t="array" aca="1" ref="D9022" ca="1">+price2</f>
        <v>0</v>
      </c>
    </row>
    <row r="9023" spans="4:4" x14ac:dyDescent="0.2">
      <c r="D9023" s="42" cm="1">
        <f t="array" aca="1" ref="D9023" ca="1">+price2</f>
        <v>0</v>
      </c>
    </row>
    <row r="9024" spans="4:4" x14ac:dyDescent="0.2">
      <c r="D9024" s="42" cm="1">
        <f t="array" aca="1" ref="D9024" ca="1">+price2</f>
        <v>0</v>
      </c>
    </row>
    <row r="9025" spans="4:4" x14ac:dyDescent="0.2">
      <c r="D9025" s="42" cm="1">
        <f t="array" aca="1" ref="D9025" ca="1">+price2</f>
        <v>0</v>
      </c>
    </row>
    <row r="9026" spans="4:4" x14ac:dyDescent="0.2">
      <c r="D9026" s="42" cm="1">
        <f t="array" aca="1" ref="D9026" ca="1">+price2</f>
        <v>0</v>
      </c>
    </row>
    <row r="9027" spans="4:4" x14ac:dyDescent="0.2">
      <c r="D9027" s="42" cm="1">
        <f t="array" aca="1" ref="D9027" ca="1">+price2</f>
        <v>0</v>
      </c>
    </row>
    <row r="9028" spans="4:4" x14ac:dyDescent="0.2">
      <c r="D9028" s="42" cm="1">
        <f t="array" aca="1" ref="D9028" ca="1">+price2</f>
        <v>0</v>
      </c>
    </row>
    <row r="9029" spans="4:4" x14ac:dyDescent="0.2">
      <c r="D9029" s="42" cm="1">
        <f t="array" aca="1" ref="D9029" ca="1">+price2</f>
        <v>0</v>
      </c>
    </row>
    <row r="9030" spans="4:4" x14ac:dyDescent="0.2">
      <c r="D9030" s="42" cm="1">
        <f t="array" aca="1" ref="D9030" ca="1">+price2</f>
        <v>0</v>
      </c>
    </row>
    <row r="9031" spans="4:4" x14ac:dyDescent="0.2">
      <c r="D9031" s="42" cm="1">
        <f t="array" aca="1" ref="D9031" ca="1">+price2</f>
        <v>0</v>
      </c>
    </row>
    <row r="9032" spans="4:4" x14ac:dyDescent="0.2">
      <c r="D9032" s="42" cm="1">
        <f t="array" aca="1" ref="D9032" ca="1">+price2</f>
        <v>0</v>
      </c>
    </row>
    <row r="9033" spans="4:4" x14ac:dyDescent="0.2">
      <c r="D9033" s="42" cm="1">
        <f t="array" aca="1" ref="D9033" ca="1">+price2</f>
        <v>0</v>
      </c>
    </row>
    <row r="9034" spans="4:4" x14ac:dyDescent="0.2">
      <c r="D9034" s="42" cm="1">
        <f t="array" aca="1" ref="D9034" ca="1">+price2</f>
        <v>0</v>
      </c>
    </row>
    <row r="9035" spans="4:4" x14ac:dyDescent="0.2">
      <c r="D9035" s="42" cm="1">
        <f t="array" aca="1" ref="D9035" ca="1">+price2</f>
        <v>0</v>
      </c>
    </row>
    <row r="9036" spans="4:4" x14ac:dyDescent="0.2">
      <c r="D9036" s="42" cm="1">
        <f t="array" aca="1" ref="D9036" ca="1">+price2</f>
        <v>0</v>
      </c>
    </row>
    <row r="9037" spans="4:4" x14ac:dyDescent="0.2">
      <c r="D9037" s="42" cm="1">
        <f t="array" aca="1" ref="D9037" ca="1">+price2</f>
        <v>0</v>
      </c>
    </row>
    <row r="9038" spans="4:4" x14ac:dyDescent="0.2">
      <c r="D9038" s="42" cm="1">
        <f t="array" aca="1" ref="D9038" ca="1">+price2</f>
        <v>0</v>
      </c>
    </row>
    <row r="9039" spans="4:4" x14ac:dyDescent="0.2">
      <c r="D9039" s="42" cm="1">
        <f t="array" aca="1" ref="D9039" ca="1">+price2</f>
        <v>0</v>
      </c>
    </row>
    <row r="9040" spans="4:4" x14ac:dyDescent="0.2">
      <c r="D9040" s="42" cm="1">
        <f t="array" aca="1" ref="D9040" ca="1">+price2</f>
        <v>0</v>
      </c>
    </row>
    <row r="9041" spans="4:4" x14ac:dyDescent="0.2">
      <c r="D9041" s="42" cm="1">
        <f t="array" aca="1" ref="D9041" ca="1">+price2</f>
        <v>0</v>
      </c>
    </row>
    <row r="9042" spans="4:4" x14ac:dyDescent="0.2">
      <c r="D9042" s="42" cm="1">
        <f t="array" aca="1" ref="D9042" ca="1">+price2</f>
        <v>0</v>
      </c>
    </row>
    <row r="9043" spans="4:4" x14ac:dyDescent="0.2">
      <c r="D9043" s="42" cm="1">
        <f t="array" aca="1" ref="D9043" ca="1">+price2</f>
        <v>0</v>
      </c>
    </row>
    <row r="9044" spans="4:4" x14ac:dyDescent="0.2">
      <c r="D9044" s="42" cm="1">
        <f t="array" aca="1" ref="D9044" ca="1">+price2</f>
        <v>0</v>
      </c>
    </row>
    <row r="9045" spans="4:4" x14ac:dyDescent="0.2">
      <c r="D9045" s="42" cm="1">
        <f t="array" aca="1" ref="D9045" ca="1">+price2</f>
        <v>0</v>
      </c>
    </row>
    <row r="9046" spans="4:4" x14ac:dyDescent="0.2">
      <c r="D9046" s="42" cm="1">
        <f t="array" aca="1" ref="D9046" ca="1">+price2</f>
        <v>0</v>
      </c>
    </row>
    <row r="9047" spans="4:4" x14ac:dyDescent="0.2">
      <c r="D9047" s="42" cm="1">
        <f t="array" aca="1" ref="D9047" ca="1">+price2</f>
        <v>0</v>
      </c>
    </row>
    <row r="9048" spans="4:4" x14ac:dyDescent="0.2">
      <c r="D9048" s="42" cm="1">
        <f t="array" aca="1" ref="D9048" ca="1">+price2</f>
        <v>0</v>
      </c>
    </row>
    <row r="9049" spans="4:4" x14ac:dyDescent="0.2">
      <c r="D9049" s="42" cm="1">
        <f t="array" aca="1" ref="D9049" ca="1">+price2</f>
        <v>0</v>
      </c>
    </row>
    <row r="9050" spans="4:4" x14ac:dyDescent="0.2">
      <c r="D9050" s="42" cm="1">
        <f t="array" aca="1" ref="D9050" ca="1">+price2</f>
        <v>0</v>
      </c>
    </row>
    <row r="9051" spans="4:4" x14ac:dyDescent="0.2">
      <c r="D9051" s="42" cm="1">
        <f t="array" aca="1" ref="D9051" ca="1">+price2</f>
        <v>0</v>
      </c>
    </row>
    <row r="9052" spans="4:4" x14ac:dyDescent="0.2">
      <c r="D9052" s="42" cm="1">
        <f t="array" aca="1" ref="D9052" ca="1">+price2</f>
        <v>0</v>
      </c>
    </row>
    <row r="9053" spans="4:4" x14ac:dyDescent="0.2">
      <c r="D9053" s="42" cm="1">
        <f t="array" aca="1" ref="D9053" ca="1">+price2</f>
        <v>0</v>
      </c>
    </row>
    <row r="9054" spans="4:4" x14ac:dyDescent="0.2">
      <c r="D9054" s="42" cm="1">
        <f t="array" aca="1" ref="D9054" ca="1">+price2</f>
        <v>0</v>
      </c>
    </row>
    <row r="9055" spans="4:4" x14ac:dyDescent="0.2">
      <c r="D9055" s="42" cm="1">
        <f t="array" aca="1" ref="D9055" ca="1">+price2</f>
        <v>0</v>
      </c>
    </row>
    <row r="9056" spans="4:4" x14ac:dyDescent="0.2">
      <c r="D9056" s="42" cm="1">
        <f t="array" aca="1" ref="D9056" ca="1">+price2</f>
        <v>0</v>
      </c>
    </row>
    <row r="9057" spans="4:4" x14ac:dyDescent="0.2">
      <c r="D9057" s="42" cm="1">
        <f t="array" aca="1" ref="D9057" ca="1">+price2</f>
        <v>0</v>
      </c>
    </row>
    <row r="9058" spans="4:4" x14ac:dyDescent="0.2">
      <c r="D9058" s="42" cm="1">
        <f t="array" aca="1" ref="D9058" ca="1">+price2</f>
        <v>0</v>
      </c>
    </row>
    <row r="9059" spans="4:4" x14ac:dyDescent="0.2">
      <c r="D9059" s="42" cm="1">
        <f t="array" aca="1" ref="D9059" ca="1">+price2</f>
        <v>0</v>
      </c>
    </row>
    <row r="9060" spans="4:4" x14ac:dyDescent="0.2">
      <c r="D9060" s="42" cm="1">
        <f t="array" aca="1" ref="D9060" ca="1">+price2</f>
        <v>0</v>
      </c>
    </row>
    <row r="9061" spans="4:4" x14ac:dyDescent="0.2">
      <c r="D9061" s="42" cm="1">
        <f t="array" aca="1" ref="D9061" ca="1">+price2</f>
        <v>0</v>
      </c>
    </row>
    <row r="9062" spans="4:4" x14ac:dyDescent="0.2">
      <c r="D9062" s="42" cm="1">
        <f t="array" aca="1" ref="D9062" ca="1">+price2</f>
        <v>0</v>
      </c>
    </row>
    <row r="9063" spans="4:4" x14ac:dyDescent="0.2">
      <c r="D9063" s="42" cm="1">
        <f t="array" aca="1" ref="D9063" ca="1">+price2</f>
        <v>0</v>
      </c>
    </row>
    <row r="9064" spans="4:4" x14ac:dyDescent="0.2">
      <c r="D9064" s="42" cm="1">
        <f t="array" aca="1" ref="D9064" ca="1">+price2</f>
        <v>0</v>
      </c>
    </row>
    <row r="9065" spans="4:4" x14ac:dyDescent="0.2">
      <c r="D9065" s="42" cm="1">
        <f t="array" aca="1" ref="D9065" ca="1">+price2</f>
        <v>0</v>
      </c>
    </row>
    <row r="9066" spans="4:4" x14ac:dyDescent="0.2">
      <c r="D9066" s="42" cm="1">
        <f t="array" aca="1" ref="D9066" ca="1">+price2</f>
        <v>0</v>
      </c>
    </row>
    <row r="9067" spans="4:4" x14ac:dyDescent="0.2">
      <c r="D9067" s="42" cm="1">
        <f t="array" aca="1" ref="D9067" ca="1">+price2</f>
        <v>0</v>
      </c>
    </row>
    <row r="9068" spans="4:4" x14ac:dyDescent="0.2">
      <c r="D9068" s="42" cm="1">
        <f t="array" aca="1" ref="D9068" ca="1">+price2</f>
        <v>0</v>
      </c>
    </row>
    <row r="9069" spans="4:4" x14ac:dyDescent="0.2">
      <c r="D9069" s="42" cm="1">
        <f t="array" aca="1" ref="D9069" ca="1">+price2</f>
        <v>0</v>
      </c>
    </row>
    <row r="9070" spans="4:4" x14ac:dyDescent="0.2">
      <c r="D9070" s="42" cm="1">
        <f t="array" aca="1" ref="D9070" ca="1">+price2</f>
        <v>0</v>
      </c>
    </row>
    <row r="9071" spans="4:4" x14ac:dyDescent="0.2">
      <c r="D9071" s="42" cm="1">
        <f t="array" aca="1" ref="D9071" ca="1">+price2</f>
        <v>0</v>
      </c>
    </row>
    <row r="9072" spans="4:4" x14ac:dyDescent="0.2">
      <c r="D9072" s="42" cm="1">
        <f t="array" aca="1" ref="D9072" ca="1">+price2</f>
        <v>0</v>
      </c>
    </row>
    <row r="9073" spans="4:4" x14ac:dyDescent="0.2">
      <c r="D9073" s="42" cm="1">
        <f t="array" aca="1" ref="D9073" ca="1">+price2</f>
        <v>0</v>
      </c>
    </row>
    <row r="9074" spans="4:4" x14ac:dyDescent="0.2">
      <c r="D9074" s="42" cm="1">
        <f t="array" aca="1" ref="D9074" ca="1">+price2</f>
        <v>0</v>
      </c>
    </row>
    <row r="9075" spans="4:4" x14ac:dyDescent="0.2">
      <c r="D9075" s="42" cm="1">
        <f t="array" aca="1" ref="D9075" ca="1">+price2</f>
        <v>0</v>
      </c>
    </row>
    <row r="9076" spans="4:4" x14ac:dyDescent="0.2">
      <c r="D9076" s="42" cm="1">
        <f t="array" aca="1" ref="D9076" ca="1">+price2</f>
        <v>0</v>
      </c>
    </row>
    <row r="9077" spans="4:4" x14ac:dyDescent="0.2">
      <c r="D9077" s="42" cm="1">
        <f t="array" aca="1" ref="D9077" ca="1">+price2</f>
        <v>0</v>
      </c>
    </row>
    <row r="9078" spans="4:4" x14ac:dyDescent="0.2">
      <c r="D9078" s="42" cm="1">
        <f t="array" aca="1" ref="D9078" ca="1">+price2</f>
        <v>0</v>
      </c>
    </row>
    <row r="9079" spans="4:4" x14ac:dyDescent="0.2">
      <c r="D9079" s="42" cm="1">
        <f t="array" aca="1" ref="D9079" ca="1">+price2</f>
        <v>0</v>
      </c>
    </row>
    <row r="9080" spans="4:4" x14ac:dyDescent="0.2">
      <c r="D9080" s="42" cm="1">
        <f t="array" aca="1" ref="D9080" ca="1">+price2</f>
        <v>0</v>
      </c>
    </row>
    <row r="9081" spans="4:4" x14ac:dyDescent="0.2">
      <c r="D9081" s="42" cm="1">
        <f t="array" aca="1" ref="D9081" ca="1">+price2</f>
        <v>0</v>
      </c>
    </row>
    <row r="9082" spans="4:4" x14ac:dyDescent="0.2">
      <c r="D9082" s="42" cm="1">
        <f t="array" aca="1" ref="D9082" ca="1">+price2</f>
        <v>0</v>
      </c>
    </row>
    <row r="9083" spans="4:4" x14ac:dyDescent="0.2">
      <c r="D9083" s="42" cm="1">
        <f t="array" aca="1" ref="D9083" ca="1">+price2</f>
        <v>0</v>
      </c>
    </row>
    <row r="9084" spans="4:4" x14ac:dyDescent="0.2">
      <c r="D9084" s="42" cm="1">
        <f t="array" aca="1" ref="D9084" ca="1">+price2</f>
        <v>0</v>
      </c>
    </row>
    <row r="9085" spans="4:4" x14ac:dyDescent="0.2">
      <c r="D9085" s="42" cm="1">
        <f t="array" aca="1" ref="D9085" ca="1">+price2</f>
        <v>0</v>
      </c>
    </row>
    <row r="9086" spans="4:4" x14ac:dyDescent="0.2">
      <c r="D9086" s="42" cm="1">
        <f t="array" aca="1" ref="D9086" ca="1">+price2</f>
        <v>0</v>
      </c>
    </row>
    <row r="9087" spans="4:4" x14ac:dyDescent="0.2">
      <c r="D9087" s="42" cm="1">
        <f t="array" aca="1" ref="D9087" ca="1">+price2</f>
        <v>0</v>
      </c>
    </row>
    <row r="9088" spans="4:4" x14ac:dyDescent="0.2">
      <c r="D9088" s="42" cm="1">
        <f t="array" aca="1" ref="D9088" ca="1">+price2</f>
        <v>0</v>
      </c>
    </row>
    <row r="9089" spans="4:4" x14ac:dyDescent="0.2">
      <c r="D9089" s="42" cm="1">
        <f t="array" aca="1" ref="D9089" ca="1">+price2</f>
        <v>0</v>
      </c>
    </row>
    <row r="9090" spans="4:4" x14ac:dyDescent="0.2">
      <c r="D9090" s="42" cm="1">
        <f t="array" aca="1" ref="D9090" ca="1">+price2</f>
        <v>0</v>
      </c>
    </row>
    <row r="9091" spans="4:4" x14ac:dyDescent="0.2">
      <c r="D9091" s="42" cm="1">
        <f t="array" aca="1" ref="D9091" ca="1">+price2</f>
        <v>0</v>
      </c>
    </row>
    <row r="9092" spans="4:4" x14ac:dyDescent="0.2">
      <c r="D9092" s="42" cm="1">
        <f t="array" aca="1" ref="D9092" ca="1">+price2</f>
        <v>0</v>
      </c>
    </row>
    <row r="9093" spans="4:4" x14ac:dyDescent="0.2">
      <c r="D9093" s="42" cm="1">
        <f t="array" aca="1" ref="D9093" ca="1">+price2</f>
        <v>0</v>
      </c>
    </row>
    <row r="9094" spans="4:4" x14ac:dyDescent="0.2">
      <c r="D9094" s="42" cm="1">
        <f t="array" aca="1" ref="D9094" ca="1">+price2</f>
        <v>0</v>
      </c>
    </row>
    <row r="9095" spans="4:4" x14ac:dyDescent="0.2">
      <c r="D9095" s="42" cm="1">
        <f t="array" aca="1" ref="D9095" ca="1">+price2</f>
        <v>0</v>
      </c>
    </row>
    <row r="9096" spans="4:4" x14ac:dyDescent="0.2">
      <c r="D9096" s="42" cm="1">
        <f t="array" aca="1" ref="D9096" ca="1">+price2</f>
        <v>0</v>
      </c>
    </row>
    <row r="9097" spans="4:4" x14ac:dyDescent="0.2">
      <c r="D9097" s="42" cm="1">
        <f t="array" aca="1" ref="D9097" ca="1">+price2</f>
        <v>0</v>
      </c>
    </row>
    <row r="9098" spans="4:4" x14ac:dyDescent="0.2">
      <c r="D9098" s="42" cm="1">
        <f t="array" aca="1" ref="D9098" ca="1">+price2</f>
        <v>0</v>
      </c>
    </row>
    <row r="9099" spans="4:4" x14ac:dyDescent="0.2">
      <c r="D9099" s="42" cm="1">
        <f t="array" aca="1" ref="D9099" ca="1">+price2</f>
        <v>0</v>
      </c>
    </row>
    <row r="9100" spans="4:4" x14ac:dyDescent="0.2">
      <c r="D9100" s="42" cm="1">
        <f t="array" aca="1" ref="D9100" ca="1">+price2</f>
        <v>0</v>
      </c>
    </row>
    <row r="9101" spans="4:4" x14ac:dyDescent="0.2">
      <c r="D9101" s="42" cm="1">
        <f t="array" aca="1" ref="D9101" ca="1">+price2</f>
        <v>0</v>
      </c>
    </row>
    <row r="9102" spans="4:4" x14ac:dyDescent="0.2">
      <c r="D9102" s="42" cm="1">
        <f t="array" aca="1" ref="D9102" ca="1">+price2</f>
        <v>0</v>
      </c>
    </row>
    <row r="9103" spans="4:4" x14ac:dyDescent="0.2">
      <c r="D9103" s="42" cm="1">
        <f t="array" aca="1" ref="D9103" ca="1">+price2</f>
        <v>0</v>
      </c>
    </row>
    <row r="9104" spans="4:4" x14ac:dyDescent="0.2">
      <c r="D9104" s="42" cm="1">
        <f t="array" aca="1" ref="D9104" ca="1">+price2</f>
        <v>0</v>
      </c>
    </row>
    <row r="9105" spans="4:4" x14ac:dyDescent="0.2">
      <c r="D9105" s="42" cm="1">
        <f t="array" aca="1" ref="D9105" ca="1">+price2</f>
        <v>0</v>
      </c>
    </row>
    <row r="9106" spans="4:4" x14ac:dyDescent="0.2">
      <c r="D9106" s="42" cm="1">
        <f t="array" aca="1" ref="D9106" ca="1">+price2</f>
        <v>0</v>
      </c>
    </row>
    <row r="9107" spans="4:4" x14ac:dyDescent="0.2">
      <c r="D9107" s="42" cm="1">
        <f t="array" aca="1" ref="D9107" ca="1">+price2</f>
        <v>0</v>
      </c>
    </row>
    <row r="9108" spans="4:4" x14ac:dyDescent="0.2">
      <c r="D9108" s="42" cm="1">
        <f t="array" aca="1" ref="D9108" ca="1">+price2</f>
        <v>0</v>
      </c>
    </row>
    <row r="9109" spans="4:4" x14ac:dyDescent="0.2">
      <c r="D9109" s="42" cm="1">
        <f t="array" aca="1" ref="D9109" ca="1">+price2</f>
        <v>0</v>
      </c>
    </row>
    <row r="9110" spans="4:4" x14ac:dyDescent="0.2">
      <c r="D9110" s="42" cm="1">
        <f t="array" aca="1" ref="D9110" ca="1">+price2</f>
        <v>0</v>
      </c>
    </row>
    <row r="9111" spans="4:4" x14ac:dyDescent="0.2">
      <c r="D9111" s="42" cm="1">
        <f t="array" aca="1" ref="D9111" ca="1">+price2</f>
        <v>0</v>
      </c>
    </row>
    <row r="9112" spans="4:4" x14ac:dyDescent="0.2">
      <c r="D9112" s="42" cm="1">
        <f t="array" aca="1" ref="D9112" ca="1">+price2</f>
        <v>0</v>
      </c>
    </row>
    <row r="9113" spans="4:4" x14ac:dyDescent="0.2">
      <c r="D9113" s="42" cm="1">
        <f t="array" aca="1" ref="D9113" ca="1">+price2</f>
        <v>0</v>
      </c>
    </row>
    <row r="9114" spans="4:4" x14ac:dyDescent="0.2">
      <c r="D9114" s="42" cm="1">
        <f t="array" aca="1" ref="D9114" ca="1">+price2</f>
        <v>0</v>
      </c>
    </row>
    <row r="9115" spans="4:4" x14ac:dyDescent="0.2">
      <c r="D9115" s="42" cm="1">
        <f t="array" aca="1" ref="D9115" ca="1">+price2</f>
        <v>0</v>
      </c>
    </row>
    <row r="9116" spans="4:4" x14ac:dyDescent="0.2">
      <c r="D9116" s="42" cm="1">
        <f t="array" aca="1" ref="D9116" ca="1">+price2</f>
        <v>0</v>
      </c>
    </row>
    <row r="9117" spans="4:4" x14ac:dyDescent="0.2">
      <c r="D9117" s="42" cm="1">
        <f t="array" aca="1" ref="D9117" ca="1">+price2</f>
        <v>0</v>
      </c>
    </row>
    <row r="9118" spans="4:4" x14ac:dyDescent="0.2">
      <c r="D9118" s="42" cm="1">
        <f t="array" aca="1" ref="D9118" ca="1">+price2</f>
        <v>0</v>
      </c>
    </row>
    <row r="9119" spans="4:4" x14ac:dyDescent="0.2">
      <c r="D9119" s="42" cm="1">
        <f t="array" aca="1" ref="D9119" ca="1">+price2</f>
        <v>0</v>
      </c>
    </row>
    <row r="9120" spans="4:4" x14ac:dyDescent="0.2">
      <c r="D9120" s="42" cm="1">
        <f t="array" aca="1" ref="D9120" ca="1">+price2</f>
        <v>0</v>
      </c>
    </row>
    <row r="9121" spans="4:4" x14ac:dyDescent="0.2">
      <c r="D9121" s="42" cm="1">
        <f t="array" aca="1" ref="D9121" ca="1">+price2</f>
        <v>0</v>
      </c>
    </row>
    <row r="9122" spans="4:4" x14ac:dyDescent="0.2">
      <c r="D9122" s="42" cm="1">
        <f t="array" aca="1" ref="D9122" ca="1">+price2</f>
        <v>0</v>
      </c>
    </row>
    <row r="9123" spans="4:4" x14ac:dyDescent="0.2">
      <c r="D9123" s="42" cm="1">
        <f t="array" aca="1" ref="D9123" ca="1">+price2</f>
        <v>0</v>
      </c>
    </row>
    <row r="9124" spans="4:4" x14ac:dyDescent="0.2">
      <c r="D9124" s="42" cm="1">
        <f t="array" aca="1" ref="D9124" ca="1">+price2</f>
        <v>0</v>
      </c>
    </row>
    <row r="9125" spans="4:4" x14ac:dyDescent="0.2">
      <c r="D9125" s="42" cm="1">
        <f t="array" aca="1" ref="D9125" ca="1">+price2</f>
        <v>0</v>
      </c>
    </row>
    <row r="9126" spans="4:4" x14ac:dyDescent="0.2">
      <c r="D9126" s="42" cm="1">
        <f t="array" aca="1" ref="D9126" ca="1">+price2</f>
        <v>0</v>
      </c>
    </row>
    <row r="9127" spans="4:4" x14ac:dyDescent="0.2">
      <c r="D9127" s="42" cm="1">
        <f t="array" aca="1" ref="D9127" ca="1">+price2</f>
        <v>0</v>
      </c>
    </row>
    <row r="9128" spans="4:4" x14ac:dyDescent="0.2">
      <c r="D9128" s="42" cm="1">
        <f t="array" aca="1" ref="D9128" ca="1">+price2</f>
        <v>0</v>
      </c>
    </row>
    <row r="9129" spans="4:4" x14ac:dyDescent="0.2">
      <c r="D9129" s="42" cm="1">
        <f t="array" aca="1" ref="D9129" ca="1">+price2</f>
        <v>0</v>
      </c>
    </row>
    <row r="9130" spans="4:4" x14ac:dyDescent="0.2">
      <c r="D9130" s="42" cm="1">
        <f t="array" aca="1" ref="D9130" ca="1">+price2</f>
        <v>0</v>
      </c>
    </row>
    <row r="9131" spans="4:4" x14ac:dyDescent="0.2">
      <c r="D9131" s="42" cm="1">
        <f t="array" aca="1" ref="D9131" ca="1">+price2</f>
        <v>0</v>
      </c>
    </row>
    <row r="9132" spans="4:4" x14ac:dyDescent="0.2">
      <c r="D9132" s="42" cm="1">
        <f t="array" aca="1" ref="D9132" ca="1">+price2</f>
        <v>0</v>
      </c>
    </row>
    <row r="9133" spans="4:4" x14ac:dyDescent="0.2">
      <c r="D9133" s="42" cm="1">
        <f t="array" aca="1" ref="D9133" ca="1">+price2</f>
        <v>0</v>
      </c>
    </row>
    <row r="9134" spans="4:4" x14ac:dyDescent="0.2">
      <c r="D9134" s="42" cm="1">
        <f t="array" aca="1" ref="D9134" ca="1">+price2</f>
        <v>0</v>
      </c>
    </row>
    <row r="9135" spans="4:4" x14ac:dyDescent="0.2">
      <c r="D9135" s="42" cm="1">
        <f t="array" aca="1" ref="D9135" ca="1">+price2</f>
        <v>0</v>
      </c>
    </row>
    <row r="9136" spans="4:4" x14ac:dyDescent="0.2">
      <c r="D9136" s="42" cm="1">
        <f t="array" aca="1" ref="D9136" ca="1">+price2</f>
        <v>0</v>
      </c>
    </row>
    <row r="9137" spans="4:4" x14ac:dyDescent="0.2">
      <c r="D9137" s="42" cm="1">
        <f t="array" aca="1" ref="D9137" ca="1">+price2</f>
        <v>0</v>
      </c>
    </row>
    <row r="9138" spans="4:4" x14ac:dyDescent="0.2">
      <c r="D9138" s="42" cm="1">
        <f t="array" aca="1" ref="D9138" ca="1">+price2</f>
        <v>0</v>
      </c>
    </row>
    <row r="9139" spans="4:4" x14ac:dyDescent="0.2">
      <c r="D9139" s="42" cm="1">
        <f t="array" aca="1" ref="D9139" ca="1">+price2</f>
        <v>0</v>
      </c>
    </row>
    <row r="9140" spans="4:4" x14ac:dyDescent="0.2">
      <c r="D9140" s="42" cm="1">
        <f t="array" aca="1" ref="D9140" ca="1">+price2</f>
        <v>0</v>
      </c>
    </row>
    <row r="9141" spans="4:4" x14ac:dyDescent="0.2">
      <c r="D9141" s="42" cm="1">
        <f t="array" aca="1" ref="D9141" ca="1">+price2</f>
        <v>0</v>
      </c>
    </row>
    <row r="9142" spans="4:4" x14ac:dyDescent="0.2">
      <c r="D9142" s="42" cm="1">
        <f t="array" aca="1" ref="D9142" ca="1">+price2</f>
        <v>0</v>
      </c>
    </row>
    <row r="9143" spans="4:4" x14ac:dyDescent="0.2">
      <c r="D9143" s="42" cm="1">
        <f t="array" aca="1" ref="D9143" ca="1">+price2</f>
        <v>0</v>
      </c>
    </row>
    <row r="9144" spans="4:4" x14ac:dyDescent="0.2">
      <c r="D9144" s="42" cm="1">
        <f t="array" aca="1" ref="D9144" ca="1">+price2</f>
        <v>0</v>
      </c>
    </row>
    <row r="9145" spans="4:4" x14ac:dyDescent="0.2">
      <c r="D9145" s="42" cm="1">
        <f t="array" aca="1" ref="D9145" ca="1">+price2</f>
        <v>0</v>
      </c>
    </row>
    <row r="9146" spans="4:4" x14ac:dyDescent="0.2">
      <c r="D9146" s="42" cm="1">
        <f t="array" aca="1" ref="D9146" ca="1">+price2</f>
        <v>0</v>
      </c>
    </row>
    <row r="9147" spans="4:4" x14ac:dyDescent="0.2">
      <c r="D9147" s="42" cm="1">
        <f t="array" aca="1" ref="D9147" ca="1">+price2</f>
        <v>0</v>
      </c>
    </row>
    <row r="9148" spans="4:4" x14ac:dyDescent="0.2">
      <c r="D9148" s="42" cm="1">
        <f t="array" aca="1" ref="D9148" ca="1">+price2</f>
        <v>0</v>
      </c>
    </row>
    <row r="9149" spans="4:4" x14ac:dyDescent="0.2">
      <c r="D9149" s="42" cm="1">
        <f t="array" aca="1" ref="D9149" ca="1">+price2</f>
        <v>0</v>
      </c>
    </row>
    <row r="9150" spans="4:4" x14ac:dyDescent="0.2">
      <c r="D9150" s="42" cm="1">
        <f t="array" aca="1" ref="D9150" ca="1">+price2</f>
        <v>0</v>
      </c>
    </row>
    <row r="9151" spans="4:4" x14ac:dyDescent="0.2">
      <c r="D9151" s="42" cm="1">
        <f t="array" aca="1" ref="D9151" ca="1">+price2</f>
        <v>0</v>
      </c>
    </row>
    <row r="9152" spans="4:4" x14ac:dyDescent="0.2">
      <c r="D9152" s="42" cm="1">
        <f t="array" aca="1" ref="D9152" ca="1">+price2</f>
        <v>0</v>
      </c>
    </row>
    <row r="9153" spans="4:4" x14ac:dyDescent="0.2">
      <c r="D9153" s="42" cm="1">
        <f t="array" aca="1" ref="D9153" ca="1">+price2</f>
        <v>0</v>
      </c>
    </row>
    <row r="9154" spans="4:4" x14ac:dyDescent="0.2">
      <c r="D9154" s="42" cm="1">
        <f t="array" aca="1" ref="D9154" ca="1">+price2</f>
        <v>0</v>
      </c>
    </row>
    <row r="9155" spans="4:4" x14ac:dyDescent="0.2">
      <c r="D9155" s="42" cm="1">
        <f t="array" aca="1" ref="D9155" ca="1">+price2</f>
        <v>0</v>
      </c>
    </row>
    <row r="9156" spans="4:4" x14ac:dyDescent="0.2">
      <c r="D9156" s="42" cm="1">
        <f t="array" aca="1" ref="D9156" ca="1">+price2</f>
        <v>0</v>
      </c>
    </row>
    <row r="9157" spans="4:4" x14ac:dyDescent="0.2">
      <c r="D9157" s="42" cm="1">
        <f t="array" aca="1" ref="D9157" ca="1">+price2</f>
        <v>0</v>
      </c>
    </row>
    <row r="9158" spans="4:4" x14ac:dyDescent="0.2">
      <c r="D9158" s="42" cm="1">
        <f t="array" aca="1" ref="D9158" ca="1">+price2</f>
        <v>0</v>
      </c>
    </row>
    <row r="9159" spans="4:4" x14ac:dyDescent="0.2">
      <c r="D9159" s="42" cm="1">
        <f t="array" aca="1" ref="D9159" ca="1">+price2</f>
        <v>0</v>
      </c>
    </row>
    <row r="9160" spans="4:4" x14ac:dyDescent="0.2">
      <c r="D9160" s="42" cm="1">
        <f t="array" aca="1" ref="D9160" ca="1">+price2</f>
        <v>0</v>
      </c>
    </row>
    <row r="9161" spans="4:4" x14ac:dyDescent="0.2">
      <c r="D9161" s="42" cm="1">
        <f t="array" aca="1" ref="D9161" ca="1">+price2</f>
        <v>0</v>
      </c>
    </row>
    <row r="9162" spans="4:4" x14ac:dyDescent="0.2">
      <c r="D9162" s="42" cm="1">
        <f t="array" aca="1" ref="D9162" ca="1">+price2</f>
        <v>0</v>
      </c>
    </row>
    <row r="9163" spans="4:4" x14ac:dyDescent="0.2">
      <c r="D9163" s="42" cm="1">
        <f t="array" aca="1" ref="D9163" ca="1">+price2</f>
        <v>0</v>
      </c>
    </row>
    <row r="9164" spans="4:4" x14ac:dyDescent="0.2">
      <c r="D9164" s="42" cm="1">
        <f t="array" aca="1" ref="D9164" ca="1">+price2</f>
        <v>0</v>
      </c>
    </row>
    <row r="9165" spans="4:4" x14ac:dyDescent="0.2">
      <c r="D9165" s="42" cm="1">
        <f t="array" aca="1" ref="D9165" ca="1">+price2</f>
        <v>0</v>
      </c>
    </row>
    <row r="9166" spans="4:4" x14ac:dyDescent="0.2">
      <c r="D9166" s="42" cm="1">
        <f t="array" aca="1" ref="D9166" ca="1">+price2</f>
        <v>0</v>
      </c>
    </row>
    <row r="9167" spans="4:4" x14ac:dyDescent="0.2">
      <c r="D9167" s="42" cm="1">
        <f t="array" aca="1" ref="D9167" ca="1">+price2</f>
        <v>0</v>
      </c>
    </row>
    <row r="9168" spans="4:4" x14ac:dyDescent="0.2">
      <c r="D9168" s="42" cm="1">
        <f t="array" aca="1" ref="D9168" ca="1">+price2</f>
        <v>0</v>
      </c>
    </row>
    <row r="9169" spans="4:4" x14ac:dyDescent="0.2">
      <c r="D9169" s="42" cm="1">
        <f t="array" aca="1" ref="D9169" ca="1">+price2</f>
        <v>0</v>
      </c>
    </row>
    <row r="9170" spans="4:4" x14ac:dyDescent="0.2">
      <c r="D9170" s="42" cm="1">
        <f t="array" aca="1" ref="D9170" ca="1">+price2</f>
        <v>0</v>
      </c>
    </row>
    <row r="9171" spans="4:4" x14ac:dyDescent="0.2">
      <c r="D9171" s="42" cm="1">
        <f t="array" aca="1" ref="D9171" ca="1">+price2</f>
        <v>0</v>
      </c>
    </row>
    <row r="9172" spans="4:4" x14ac:dyDescent="0.2">
      <c r="D9172" s="42" cm="1">
        <f t="array" aca="1" ref="D9172" ca="1">+price2</f>
        <v>0</v>
      </c>
    </row>
    <row r="9173" spans="4:4" x14ac:dyDescent="0.2">
      <c r="D9173" s="42" cm="1">
        <f t="array" aca="1" ref="D9173" ca="1">+price2</f>
        <v>0</v>
      </c>
    </row>
    <row r="9174" spans="4:4" x14ac:dyDescent="0.2">
      <c r="D9174" s="42" cm="1">
        <f t="array" aca="1" ref="D9174" ca="1">+price2</f>
        <v>0</v>
      </c>
    </row>
    <row r="9175" spans="4:4" x14ac:dyDescent="0.2">
      <c r="D9175" s="42" cm="1">
        <f t="array" aca="1" ref="D9175" ca="1">+price2</f>
        <v>0</v>
      </c>
    </row>
    <row r="9176" spans="4:4" x14ac:dyDescent="0.2">
      <c r="D9176" s="42" cm="1">
        <f t="array" aca="1" ref="D9176" ca="1">+price2</f>
        <v>0</v>
      </c>
    </row>
    <row r="9177" spans="4:4" x14ac:dyDescent="0.2">
      <c r="D9177" s="42" cm="1">
        <f t="array" aca="1" ref="D9177" ca="1">+price2</f>
        <v>0</v>
      </c>
    </row>
    <row r="9178" spans="4:4" x14ac:dyDescent="0.2">
      <c r="D9178" s="42" cm="1">
        <f t="array" aca="1" ref="D9178" ca="1">+price2</f>
        <v>0</v>
      </c>
    </row>
    <row r="9179" spans="4:4" x14ac:dyDescent="0.2">
      <c r="D9179" s="42" cm="1">
        <f t="array" aca="1" ref="D9179" ca="1">+price2</f>
        <v>0</v>
      </c>
    </row>
    <row r="9180" spans="4:4" x14ac:dyDescent="0.2">
      <c r="D9180" s="42" cm="1">
        <f t="array" aca="1" ref="D9180" ca="1">+price2</f>
        <v>0</v>
      </c>
    </row>
    <row r="9181" spans="4:4" x14ac:dyDescent="0.2">
      <c r="D9181" s="42" cm="1">
        <f t="array" aca="1" ref="D9181" ca="1">+price2</f>
        <v>0</v>
      </c>
    </row>
    <row r="9182" spans="4:4" x14ac:dyDescent="0.2">
      <c r="D9182" s="42" cm="1">
        <f t="array" aca="1" ref="D9182" ca="1">+price2</f>
        <v>0</v>
      </c>
    </row>
    <row r="9183" spans="4:4" x14ac:dyDescent="0.2">
      <c r="D9183" s="42" cm="1">
        <f t="array" aca="1" ref="D9183" ca="1">+price2</f>
        <v>0</v>
      </c>
    </row>
    <row r="9184" spans="4:4" x14ac:dyDescent="0.2">
      <c r="D9184" s="42" cm="1">
        <f t="array" aca="1" ref="D9184" ca="1">+price2</f>
        <v>0</v>
      </c>
    </row>
    <row r="9185" spans="4:4" x14ac:dyDescent="0.2">
      <c r="D9185" s="42" cm="1">
        <f t="array" aca="1" ref="D9185" ca="1">+price2</f>
        <v>0</v>
      </c>
    </row>
    <row r="9186" spans="4:4" x14ac:dyDescent="0.2">
      <c r="D9186" s="42" cm="1">
        <f t="array" aca="1" ref="D9186" ca="1">+price2</f>
        <v>0</v>
      </c>
    </row>
    <row r="9187" spans="4:4" x14ac:dyDescent="0.2">
      <c r="D9187" s="42" cm="1">
        <f t="array" aca="1" ref="D9187" ca="1">+price2</f>
        <v>0</v>
      </c>
    </row>
    <row r="9188" spans="4:4" x14ac:dyDescent="0.2">
      <c r="D9188" s="42" cm="1">
        <f t="array" aca="1" ref="D9188" ca="1">+price2</f>
        <v>0</v>
      </c>
    </row>
    <row r="9189" spans="4:4" x14ac:dyDescent="0.2">
      <c r="D9189" s="42" cm="1">
        <f t="array" aca="1" ref="D9189" ca="1">+price2</f>
        <v>0</v>
      </c>
    </row>
    <row r="9190" spans="4:4" x14ac:dyDescent="0.2">
      <c r="D9190" s="42" cm="1">
        <f t="array" aca="1" ref="D9190" ca="1">+price2</f>
        <v>0</v>
      </c>
    </row>
    <row r="9191" spans="4:4" x14ac:dyDescent="0.2">
      <c r="D9191" s="42" cm="1">
        <f t="array" aca="1" ref="D9191" ca="1">+price2</f>
        <v>0</v>
      </c>
    </row>
    <row r="9192" spans="4:4" x14ac:dyDescent="0.2">
      <c r="D9192" s="42" cm="1">
        <f t="array" aca="1" ref="D9192" ca="1">+price2</f>
        <v>0</v>
      </c>
    </row>
    <row r="9193" spans="4:4" x14ac:dyDescent="0.2">
      <c r="D9193" s="42" cm="1">
        <f t="array" aca="1" ref="D9193" ca="1">+price2</f>
        <v>0</v>
      </c>
    </row>
    <row r="9194" spans="4:4" x14ac:dyDescent="0.2">
      <c r="D9194" s="42" cm="1">
        <f t="array" aca="1" ref="D9194" ca="1">+price2</f>
        <v>0</v>
      </c>
    </row>
    <row r="9195" spans="4:4" x14ac:dyDescent="0.2">
      <c r="D9195" s="42" cm="1">
        <f t="array" aca="1" ref="D9195" ca="1">+price2</f>
        <v>0</v>
      </c>
    </row>
    <row r="9196" spans="4:4" x14ac:dyDescent="0.2">
      <c r="D9196" s="42" cm="1">
        <f t="array" aca="1" ref="D9196" ca="1">+price2</f>
        <v>0</v>
      </c>
    </row>
    <row r="9197" spans="4:4" x14ac:dyDescent="0.2">
      <c r="D9197" s="42" cm="1">
        <f t="array" aca="1" ref="D9197" ca="1">+price2</f>
        <v>0</v>
      </c>
    </row>
    <row r="9198" spans="4:4" x14ac:dyDescent="0.2">
      <c r="D9198" s="42" cm="1">
        <f t="array" aca="1" ref="D9198" ca="1">+price2</f>
        <v>0</v>
      </c>
    </row>
    <row r="9199" spans="4:4" x14ac:dyDescent="0.2">
      <c r="D9199" s="42" cm="1">
        <f t="array" aca="1" ref="D9199" ca="1">+price2</f>
        <v>0</v>
      </c>
    </row>
    <row r="9200" spans="4:4" x14ac:dyDescent="0.2">
      <c r="D9200" s="42" cm="1">
        <f t="array" aca="1" ref="D9200" ca="1">+price2</f>
        <v>0</v>
      </c>
    </row>
    <row r="9201" spans="4:4" x14ac:dyDescent="0.2">
      <c r="D9201" s="42" cm="1">
        <f t="array" aca="1" ref="D9201" ca="1">+price2</f>
        <v>0</v>
      </c>
    </row>
    <row r="9202" spans="4:4" x14ac:dyDescent="0.2">
      <c r="D9202" s="42" cm="1">
        <f t="array" aca="1" ref="D9202" ca="1">+price2</f>
        <v>0</v>
      </c>
    </row>
    <row r="9203" spans="4:4" x14ac:dyDescent="0.2">
      <c r="D9203" s="42" cm="1">
        <f t="array" aca="1" ref="D9203" ca="1">+price2</f>
        <v>0</v>
      </c>
    </row>
    <row r="9204" spans="4:4" x14ac:dyDescent="0.2">
      <c r="D9204" s="42" cm="1">
        <f t="array" aca="1" ref="D9204" ca="1">+price2</f>
        <v>0</v>
      </c>
    </row>
    <row r="9205" spans="4:4" x14ac:dyDescent="0.2">
      <c r="D9205" s="42" cm="1">
        <f t="array" aca="1" ref="D9205" ca="1">+price2</f>
        <v>0</v>
      </c>
    </row>
    <row r="9206" spans="4:4" x14ac:dyDescent="0.2">
      <c r="D9206" s="42" cm="1">
        <f t="array" aca="1" ref="D9206" ca="1">+price2</f>
        <v>0</v>
      </c>
    </row>
    <row r="9207" spans="4:4" x14ac:dyDescent="0.2">
      <c r="D9207" s="42" cm="1">
        <f t="array" aca="1" ref="D9207" ca="1">+price2</f>
        <v>0</v>
      </c>
    </row>
    <row r="9208" spans="4:4" x14ac:dyDescent="0.2">
      <c r="D9208" s="42" cm="1">
        <f t="array" aca="1" ref="D9208" ca="1">+price2</f>
        <v>0</v>
      </c>
    </row>
    <row r="9209" spans="4:4" x14ac:dyDescent="0.2">
      <c r="D9209" s="42" cm="1">
        <f t="array" aca="1" ref="D9209" ca="1">+price2</f>
        <v>0</v>
      </c>
    </row>
    <row r="9210" spans="4:4" x14ac:dyDescent="0.2">
      <c r="D9210" s="42" cm="1">
        <f t="array" aca="1" ref="D9210" ca="1">+price2</f>
        <v>0</v>
      </c>
    </row>
    <row r="9211" spans="4:4" x14ac:dyDescent="0.2">
      <c r="D9211" s="42" cm="1">
        <f t="array" aca="1" ref="D9211" ca="1">+price2</f>
        <v>0</v>
      </c>
    </row>
    <row r="9212" spans="4:4" x14ac:dyDescent="0.2">
      <c r="D9212" s="42" cm="1">
        <f t="array" aca="1" ref="D9212" ca="1">+price2</f>
        <v>0</v>
      </c>
    </row>
    <row r="9213" spans="4:4" x14ac:dyDescent="0.2">
      <c r="D9213" s="42" cm="1">
        <f t="array" aca="1" ref="D9213" ca="1">+price2</f>
        <v>0</v>
      </c>
    </row>
    <row r="9214" spans="4:4" x14ac:dyDescent="0.2">
      <c r="D9214" s="42" cm="1">
        <f t="array" aca="1" ref="D9214" ca="1">+price2</f>
        <v>0</v>
      </c>
    </row>
    <row r="9215" spans="4:4" x14ac:dyDescent="0.2">
      <c r="D9215" s="42" cm="1">
        <f t="array" aca="1" ref="D9215" ca="1">+price2</f>
        <v>0</v>
      </c>
    </row>
    <row r="9216" spans="4:4" x14ac:dyDescent="0.2">
      <c r="D9216" s="42" cm="1">
        <f t="array" aca="1" ref="D9216" ca="1">+price2</f>
        <v>0</v>
      </c>
    </row>
    <row r="9217" spans="4:4" x14ac:dyDescent="0.2">
      <c r="D9217" s="42" cm="1">
        <f t="array" aca="1" ref="D9217" ca="1">+price2</f>
        <v>0</v>
      </c>
    </row>
    <row r="9218" spans="4:4" x14ac:dyDescent="0.2">
      <c r="D9218" s="42" cm="1">
        <f t="array" aca="1" ref="D9218" ca="1">+price2</f>
        <v>0</v>
      </c>
    </row>
    <row r="9219" spans="4:4" x14ac:dyDescent="0.2">
      <c r="D9219" s="42" cm="1">
        <f t="array" aca="1" ref="D9219" ca="1">+price2</f>
        <v>0</v>
      </c>
    </row>
    <row r="9220" spans="4:4" x14ac:dyDescent="0.2">
      <c r="D9220" s="42" cm="1">
        <f t="array" aca="1" ref="D9220" ca="1">+price2</f>
        <v>0</v>
      </c>
    </row>
    <row r="9221" spans="4:4" x14ac:dyDescent="0.2">
      <c r="D9221" s="42" cm="1">
        <f t="array" aca="1" ref="D9221" ca="1">+price2</f>
        <v>0</v>
      </c>
    </row>
    <row r="9222" spans="4:4" x14ac:dyDescent="0.2">
      <c r="D9222" s="42" cm="1">
        <f t="array" aca="1" ref="D9222" ca="1">+price2</f>
        <v>0</v>
      </c>
    </row>
    <row r="9223" spans="4:4" x14ac:dyDescent="0.2">
      <c r="D9223" s="42" cm="1">
        <f t="array" aca="1" ref="D9223" ca="1">+price2</f>
        <v>0</v>
      </c>
    </row>
    <row r="9224" spans="4:4" x14ac:dyDescent="0.2">
      <c r="D9224" s="42" cm="1">
        <f t="array" aca="1" ref="D9224" ca="1">+price2</f>
        <v>0</v>
      </c>
    </row>
    <row r="9225" spans="4:4" x14ac:dyDescent="0.2">
      <c r="D9225" s="42" cm="1">
        <f t="array" aca="1" ref="D9225" ca="1">+price2</f>
        <v>0</v>
      </c>
    </row>
    <row r="9226" spans="4:4" x14ac:dyDescent="0.2">
      <c r="D9226" s="42" cm="1">
        <f t="array" aca="1" ref="D9226" ca="1">+price2</f>
        <v>0</v>
      </c>
    </row>
    <row r="9227" spans="4:4" x14ac:dyDescent="0.2">
      <c r="D9227" s="42" cm="1">
        <f t="array" aca="1" ref="D9227" ca="1">+price2</f>
        <v>0</v>
      </c>
    </row>
    <row r="9228" spans="4:4" x14ac:dyDescent="0.2">
      <c r="D9228" s="42" cm="1">
        <f t="array" aca="1" ref="D9228" ca="1">+price2</f>
        <v>0</v>
      </c>
    </row>
    <row r="9229" spans="4:4" x14ac:dyDescent="0.2">
      <c r="D9229" s="42" cm="1">
        <f t="array" aca="1" ref="D9229" ca="1">+price2</f>
        <v>0</v>
      </c>
    </row>
    <row r="9230" spans="4:4" x14ac:dyDescent="0.2">
      <c r="D9230" s="42" cm="1">
        <f t="array" aca="1" ref="D9230" ca="1">+price2</f>
        <v>0</v>
      </c>
    </row>
    <row r="9231" spans="4:4" x14ac:dyDescent="0.2">
      <c r="D9231" s="42" cm="1">
        <f t="array" aca="1" ref="D9231" ca="1">+price2</f>
        <v>0</v>
      </c>
    </row>
    <row r="9232" spans="4:4" x14ac:dyDescent="0.2">
      <c r="D9232" s="42" cm="1">
        <f t="array" aca="1" ref="D9232" ca="1">+price2</f>
        <v>0</v>
      </c>
    </row>
    <row r="9233" spans="4:4" x14ac:dyDescent="0.2">
      <c r="D9233" s="42" cm="1">
        <f t="array" aca="1" ref="D9233" ca="1">+price2</f>
        <v>0</v>
      </c>
    </row>
    <row r="9234" spans="4:4" x14ac:dyDescent="0.2">
      <c r="D9234" s="42" cm="1">
        <f t="array" aca="1" ref="D9234" ca="1">+price2</f>
        <v>0</v>
      </c>
    </row>
    <row r="9235" spans="4:4" x14ac:dyDescent="0.2">
      <c r="D9235" s="42" cm="1">
        <f t="array" aca="1" ref="D9235" ca="1">+price2</f>
        <v>0</v>
      </c>
    </row>
    <row r="9236" spans="4:4" x14ac:dyDescent="0.2">
      <c r="D9236" s="42" cm="1">
        <f t="array" aca="1" ref="D9236" ca="1">+price2</f>
        <v>0</v>
      </c>
    </row>
    <row r="9237" spans="4:4" x14ac:dyDescent="0.2">
      <c r="D9237" s="42" cm="1">
        <f t="array" aca="1" ref="D9237" ca="1">+price2</f>
        <v>0</v>
      </c>
    </row>
    <row r="9238" spans="4:4" x14ac:dyDescent="0.2">
      <c r="D9238" s="42" cm="1">
        <f t="array" aca="1" ref="D9238" ca="1">+price2</f>
        <v>0</v>
      </c>
    </row>
    <row r="9239" spans="4:4" x14ac:dyDescent="0.2">
      <c r="D9239" s="42" cm="1">
        <f t="array" aca="1" ref="D9239" ca="1">+price2</f>
        <v>0</v>
      </c>
    </row>
    <row r="9240" spans="4:4" x14ac:dyDescent="0.2">
      <c r="D9240" s="42" cm="1">
        <f t="array" aca="1" ref="D9240" ca="1">+price2</f>
        <v>0</v>
      </c>
    </row>
    <row r="9241" spans="4:4" x14ac:dyDescent="0.2">
      <c r="D9241" s="42" cm="1">
        <f t="array" aca="1" ref="D9241" ca="1">+price2</f>
        <v>0</v>
      </c>
    </row>
    <row r="9242" spans="4:4" x14ac:dyDescent="0.2">
      <c r="D9242" s="42" cm="1">
        <f t="array" aca="1" ref="D9242" ca="1">+price2</f>
        <v>0</v>
      </c>
    </row>
    <row r="9243" spans="4:4" x14ac:dyDescent="0.2">
      <c r="D9243" s="42" cm="1">
        <f t="array" aca="1" ref="D9243" ca="1">+price2</f>
        <v>0</v>
      </c>
    </row>
    <row r="9244" spans="4:4" x14ac:dyDescent="0.2">
      <c r="D9244" s="42" cm="1">
        <f t="array" aca="1" ref="D9244" ca="1">+price2</f>
        <v>0</v>
      </c>
    </row>
    <row r="9245" spans="4:4" x14ac:dyDescent="0.2">
      <c r="D9245" s="42" cm="1">
        <f t="array" aca="1" ref="D9245" ca="1">+price2</f>
        <v>0</v>
      </c>
    </row>
    <row r="9246" spans="4:4" x14ac:dyDescent="0.2">
      <c r="D9246" s="42" cm="1">
        <f t="array" aca="1" ref="D9246" ca="1">+price2</f>
        <v>0</v>
      </c>
    </row>
    <row r="9247" spans="4:4" x14ac:dyDescent="0.2">
      <c r="D9247" s="42" cm="1">
        <f t="array" aca="1" ref="D9247" ca="1">+price2</f>
        <v>0</v>
      </c>
    </row>
    <row r="9248" spans="4:4" x14ac:dyDescent="0.2">
      <c r="D9248" s="42" cm="1">
        <f t="array" aca="1" ref="D9248" ca="1">+price2</f>
        <v>0</v>
      </c>
    </row>
    <row r="9249" spans="4:4" x14ac:dyDescent="0.2">
      <c r="D9249" s="42" cm="1">
        <f t="array" aca="1" ref="D9249" ca="1">+price2</f>
        <v>0</v>
      </c>
    </row>
    <row r="9250" spans="4:4" x14ac:dyDescent="0.2">
      <c r="D9250" s="42" cm="1">
        <f t="array" aca="1" ref="D9250" ca="1">+price2</f>
        <v>0</v>
      </c>
    </row>
    <row r="9251" spans="4:4" x14ac:dyDescent="0.2">
      <c r="D9251" s="42" cm="1">
        <f t="array" aca="1" ref="D9251" ca="1">+price2</f>
        <v>0</v>
      </c>
    </row>
    <row r="9252" spans="4:4" x14ac:dyDescent="0.2">
      <c r="D9252" s="42" cm="1">
        <f t="array" aca="1" ref="D9252" ca="1">+price2</f>
        <v>0</v>
      </c>
    </row>
    <row r="9253" spans="4:4" x14ac:dyDescent="0.2">
      <c r="D9253" s="42" cm="1">
        <f t="array" aca="1" ref="D9253" ca="1">+price2</f>
        <v>0</v>
      </c>
    </row>
    <row r="9254" spans="4:4" x14ac:dyDescent="0.2">
      <c r="D9254" s="42" cm="1">
        <f t="array" aca="1" ref="D9254" ca="1">+price2</f>
        <v>0</v>
      </c>
    </row>
    <row r="9255" spans="4:4" x14ac:dyDescent="0.2">
      <c r="D9255" s="42" cm="1">
        <f t="array" aca="1" ref="D9255" ca="1">+price2</f>
        <v>0</v>
      </c>
    </row>
    <row r="9256" spans="4:4" x14ac:dyDescent="0.2">
      <c r="D9256" s="42" cm="1">
        <f t="array" aca="1" ref="D9256" ca="1">+price2</f>
        <v>0</v>
      </c>
    </row>
    <row r="9257" spans="4:4" x14ac:dyDescent="0.2">
      <c r="D9257" s="42" cm="1">
        <f t="array" aca="1" ref="D9257" ca="1">+price2</f>
        <v>0</v>
      </c>
    </row>
    <row r="9258" spans="4:4" x14ac:dyDescent="0.2">
      <c r="D9258" s="42" cm="1">
        <f t="array" aca="1" ref="D9258" ca="1">+price2</f>
        <v>0</v>
      </c>
    </row>
    <row r="9259" spans="4:4" x14ac:dyDescent="0.2">
      <c r="D9259" s="42" cm="1">
        <f t="array" aca="1" ref="D9259" ca="1">+price2</f>
        <v>0</v>
      </c>
    </row>
    <row r="9260" spans="4:4" x14ac:dyDescent="0.2">
      <c r="D9260" s="42" cm="1">
        <f t="array" aca="1" ref="D9260" ca="1">+price2</f>
        <v>0</v>
      </c>
    </row>
    <row r="9261" spans="4:4" x14ac:dyDescent="0.2">
      <c r="D9261" s="42" cm="1">
        <f t="array" aca="1" ref="D9261" ca="1">+price2</f>
        <v>0</v>
      </c>
    </row>
    <row r="9262" spans="4:4" x14ac:dyDescent="0.2">
      <c r="D9262" s="42" cm="1">
        <f t="array" aca="1" ref="D9262" ca="1">+price2</f>
        <v>0</v>
      </c>
    </row>
    <row r="9263" spans="4:4" x14ac:dyDescent="0.2">
      <c r="D9263" s="42" cm="1">
        <f t="array" aca="1" ref="D9263" ca="1">+price2</f>
        <v>0</v>
      </c>
    </row>
    <row r="9264" spans="4:4" x14ac:dyDescent="0.2">
      <c r="D9264" s="42" cm="1">
        <f t="array" aca="1" ref="D9264" ca="1">+price2</f>
        <v>0</v>
      </c>
    </row>
    <row r="9265" spans="4:4" x14ac:dyDescent="0.2">
      <c r="D9265" s="42" cm="1">
        <f t="array" aca="1" ref="D9265" ca="1">+price2</f>
        <v>0</v>
      </c>
    </row>
    <row r="9266" spans="4:4" x14ac:dyDescent="0.2">
      <c r="D9266" s="42" cm="1">
        <f t="array" aca="1" ref="D9266" ca="1">+price2</f>
        <v>0</v>
      </c>
    </row>
    <row r="9267" spans="4:4" x14ac:dyDescent="0.2">
      <c r="D9267" s="42" cm="1">
        <f t="array" aca="1" ref="D9267" ca="1">+price2</f>
        <v>0</v>
      </c>
    </row>
    <row r="9268" spans="4:4" x14ac:dyDescent="0.2">
      <c r="D9268" s="42" cm="1">
        <f t="array" aca="1" ref="D9268" ca="1">+price2</f>
        <v>0</v>
      </c>
    </row>
    <row r="9269" spans="4:4" x14ac:dyDescent="0.2">
      <c r="D9269" s="42" cm="1">
        <f t="array" aca="1" ref="D9269" ca="1">+price2</f>
        <v>0</v>
      </c>
    </row>
    <row r="9270" spans="4:4" x14ac:dyDescent="0.2">
      <c r="D9270" s="42" cm="1">
        <f t="array" aca="1" ref="D9270" ca="1">+price2</f>
        <v>0</v>
      </c>
    </row>
    <row r="9271" spans="4:4" x14ac:dyDescent="0.2">
      <c r="D9271" s="42" cm="1">
        <f t="array" aca="1" ref="D9271" ca="1">+price2</f>
        <v>0</v>
      </c>
    </row>
    <row r="9272" spans="4:4" x14ac:dyDescent="0.2">
      <c r="D9272" s="42" cm="1">
        <f t="array" aca="1" ref="D9272" ca="1">+price2</f>
        <v>0</v>
      </c>
    </row>
    <row r="9273" spans="4:4" x14ac:dyDescent="0.2">
      <c r="D9273" s="42" cm="1">
        <f t="array" aca="1" ref="D9273" ca="1">+price2</f>
        <v>0</v>
      </c>
    </row>
    <row r="9274" spans="4:4" x14ac:dyDescent="0.2">
      <c r="D9274" s="42" cm="1">
        <f t="array" aca="1" ref="D9274" ca="1">+price2</f>
        <v>0</v>
      </c>
    </row>
    <row r="9275" spans="4:4" x14ac:dyDescent="0.2">
      <c r="D9275" s="42" cm="1">
        <f t="array" aca="1" ref="D9275" ca="1">+price2</f>
        <v>0</v>
      </c>
    </row>
    <row r="9276" spans="4:4" x14ac:dyDescent="0.2">
      <c r="D9276" s="42" cm="1">
        <f t="array" aca="1" ref="D9276" ca="1">+price2</f>
        <v>0</v>
      </c>
    </row>
    <row r="9277" spans="4:4" x14ac:dyDescent="0.2">
      <c r="D9277" s="42" cm="1">
        <f t="array" aca="1" ref="D9277" ca="1">+price2</f>
        <v>0</v>
      </c>
    </row>
    <row r="9278" spans="4:4" x14ac:dyDescent="0.2">
      <c r="D9278" s="42" cm="1">
        <f t="array" aca="1" ref="D9278" ca="1">+price2</f>
        <v>0</v>
      </c>
    </row>
    <row r="9279" spans="4:4" x14ac:dyDescent="0.2">
      <c r="D9279" s="42" cm="1">
        <f t="array" aca="1" ref="D9279" ca="1">+price2</f>
        <v>0</v>
      </c>
    </row>
    <row r="9280" spans="4:4" x14ac:dyDescent="0.2">
      <c r="D9280" s="42" cm="1">
        <f t="array" aca="1" ref="D9280" ca="1">+price2</f>
        <v>0</v>
      </c>
    </row>
    <row r="9281" spans="4:4" x14ac:dyDescent="0.2">
      <c r="D9281" s="42" cm="1">
        <f t="array" aca="1" ref="D9281" ca="1">+price2</f>
        <v>0</v>
      </c>
    </row>
    <row r="9282" spans="4:4" x14ac:dyDescent="0.2">
      <c r="D9282" s="42" cm="1">
        <f t="array" aca="1" ref="D9282" ca="1">+price2</f>
        <v>0</v>
      </c>
    </row>
    <row r="9283" spans="4:4" x14ac:dyDescent="0.2">
      <c r="D9283" s="42" cm="1">
        <f t="array" aca="1" ref="D9283" ca="1">+price2</f>
        <v>0</v>
      </c>
    </row>
    <row r="9284" spans="4:4" x14ac:dyDescent="0.2">
      <c r="D9284" s="42" cm="1">
        <f t="array" aca="1" ref="D9284" ca="1">+price2</f>
        <v>0</v>
      </c>
    </row>
    <row r="9285" spans="4:4" x14ac:dyDescent="0.2">
      <c r="D9285" s="42" cm="1">
        <f t="array" aca="1" ref="D9285" ca="1">+price2</f>
        <v>0</v>
      </c>
    </row>
    <row r="9286" spans="4:4" x14ac:dyDescent="0.2">
      <c r="D9286" s="42" cm="1">
        <f t="array" aca="1" ref="D9286" ca="1">+price2</f>
        <v>0</v>
      </c>
    </row>
    <row r="9287" spans="4:4" x14ac:dyDescent="0.2">
      <c r="D9287" s="42" cm="1">
        <f t="array" aca="1" ref="D9287" ca="1">+price2</f>
        <v>0</v>
      </c>
    </row>
    <row r="9288" spans="4:4" x14ac:dyDescent="0.2">
      <c r="D9288" s="42" cm="1">
        <f t="array" aca="1" ref="D9288" ca="1">+price2</f>
        <v>0</v>
      </c>
    </row>
    <row r="9289" spans="4:4" x14ac:dyDescent="0.2">
      <c r="D9289" s="42" cm="1">
        <f t="array" aca="1" ref="D9289" ca="1">+price2</f>
        <v>0</v>
      </c>
    </row>
    <row r="9290" spans="4:4" x14ac:dyDescent="0.2">
      <c r="D9290" s="42" cm="1">
        <f t="array" aca="1" ref="D9290" ca="1">+price2</f>
        <v>0</v>
      </c>
    </row>
    <row r="9291" spans="4:4" x14ac:dyDescent="0.2">
      <c r="D9291" s="42" cm="1">
        <f t="array" aca="1" ref="D9291" ca="1">+price2</f>
        <v>0</v>
      </c>
    </row>
    <row r="9292" spans="4:4" x14ac:dyDescent="0.2">
      <c r="D9292" s="42" cm="1">
        <f t="array" aca="1" ref="D9292" ca="1">+price2</f>
        <v>0</v>
      </c>
    </row>
    <row r="9293" spans="4:4" x14ac:dyDescent="0.2">
      <c r="D9293" s="42" cm="1">
        <f t="array" aca="1" ref="D9293" ca="1">+price2</f>
        <v>0</v>
      </c>
    </row>
    <row r="9294" spans="4:4" x14ac:dyDescent="0.2">
      <c r="D9294" s="42" cm="1">
        <f t="array" aca="1" ref="D9294" ca="1">+price2</f>
        <v>0</v>
      </c>
    </row>
    <row r="9295" spans="4:4" x14ac:dyDescent="0.2">
      <c r="D9295" s="42" cm="1">
        <f t="array" aca="1" ref="D9295" ca="1">+price2</f>
        <v>0</v>
      </c>
    </row>
    <row r="9296" spans="4:4" x14ac:dyDescent="0.2">
      <c r="D9296" s="42" cm="1">
        <f t="array" aca="1" ref="D9296" ca="1">+price2</f>
        <v>0</v>
      </c>
    </row>
    <row r="9297" spans="4:4" x14ac:dyDescent="0.2">
      <c r="D9297" s="42" cm="1">
        <f t="array" aca="1" ref="D9297" ca="1">+price2</f>
        <v>0</v>
      </c>
    </row>
    <row r="9298" spans="4:4" x14ac:dyDescent="0.2">
      <c r="D9298" s="42" cm="1">
        <f t="array" aca="1" ref="D9298" ca="1">+price2</f>
        <v>0</v>
      </c>
    </row>
    <row r="9299" spans="4:4" x14ac:dyDescent="0.2">
      <c r="D9299" s="42" cm="1">
        <f t="array" aca="1" ref="D9299" ca="1">+price2</f>
        <v>0</v>
      </c>
    </row>
    <row r="9300" spans="4:4" x14ac:dyDescent="0.2">
      <c r="D9300" s="42" cm="1">
        <f t="array" aca="1" ref="D9300" ca="1">+price2</f>
        <v>0</v>
      </c>
    </row>
    <row r="9301" spans="4:4" x14ac:dyDescent="0.2">
      <c r="D9301" s="42" cm="1">
        <f t="array" aca="1" ref="D9301" ca="1">+price2</f>
        <v>0</v>
      </c>
    </row>
    <row r="9302" spans="4:4" x14ac:dyDescent="0.2">
      <c r="D9302" s="42" cm="1">
        <f t="array" aca="1" ref="D9302" ca="1">+price2</f>
        <v>0</v>
      </c>
    </row>
    <row r="9303" spans="4:4" x14ac:dyDescent="0.2">
      <c r="D9303" s="42" cm="1">
        <f t="array" aca="1" ref="D9303" ca="1">+price2</f>
        <v>0</v>
      </c>
    </row>
    <row r="9304" spans="4:4" x14ac:dyDescent="0.2">
      <c r="D9304" s="42" cm="1">
        <f t="array" aca="1" ref="D9304" ca="1">+price2</f>
        <v>0</v>
      </c>
    </row>
    <row r="9305" spans="4:4" x14ac:dyDescent="0.2">
      <c r="D9305" s="42" cm="1">
        <f t="array" aca="1" ref="D9305" ca="1">+price2</f>
        <v>0</v>
      </c>
    </row>
    <row r="9306" spans="4:4" x14ac:dyDescent="0.2">
      <c r="D9306" s="42" cm="1">
        <f t="array" aca="1" ref="D9306" ca="1">+price2</f>
        <v>0</v>
      </c>
    </row>
    <row r="9307" spans="4:4" x14ac:dyDescent="0.2">
      <c r="D9307" s="42" cm="1">
        <f t="array" aca="1" ref="D9307" ca="1">+price2</f>
        <v>0</v>
      </c>
    </row>
    <row r="9308" spans="4:4" x14ac:dyDescent="0.2">
      <c r="D9308" s="42" cm="1">
        <f t="array" aca="1" ref="D9308" ca="1">+price2</f>
        <v>0</v>
      </c>
    </row>
    <row r="9309" spans="4:4" x14ac:dyDescent="0.2">
      <c r="D9309" s="42" cm="1">
        <f t="array" aca="1" ref="D9309" ca="1">+price2</f>
        <v>0</v>
      </c>
    </row>
    <row r="9310" spans="4:4" x14ac:dyDescent="0.2">
      <c r="D9310" s="42" cm="1">
        <f t="array" aca="1" ref="D9310" ca="1">+price2</f>
        <v>0</v>
      </c>
    </row>
    <row r="9311" spans="4:4" x14ac:dyDescent="0.2">
      <c r="D9311" s="42" cm="1">
        <f t="array" aca="1" ref="D9311" ca="1">+price2</f>
        <v>0</v>
      </c>
    </row>
    <row r="9312" spans="4:4" x14ac:dyDescent="0.2">
      <c r="D9312" s="42" cm="1">
        <f t="array" aca="1" ref="D9312" ca="1">+price2</f>
        <v>0</v>
      </c>
    </row>
    <row r="9313" spans="4:4" x14ac:dyDescent="0.2">
      <c r="D9313" s="42" cm="1">
        <f t="array" aca="1" ref="D9313" ca="1">+price2</f>
        <v>0</v>
      </c>
    </row>
    <row r="9314" spans="4:4" x14ac:dyDescent="0.2">
      <c r="D9314" s="42" cm="1">
        <f t="array" aca="1" ref="D9314" ca="1">+price2</f>
        <v>0</v>
      </c>
    </row>
    <row r="9315" spans="4:4" x14ac:dyDescent="0.2">
      <c r="D9315" s="42" cm="1">
        <f t="array" aca="1" ref="D9315" ca="1">+price2</f>
        <v>0</v>
      </c>
    </row>
    <row r="9316" spans="4:4" x14ac:dyDescent="0.2">
      <c r="D9316" s="42" cm="1">
        <f t="array" aca="1" ref="D9316" ca="1">+price2</f>
        <v>0</v>
      </c>
    </row>
    <row r="9317" spans="4:4" x14ac:dyDescent="0.2">
      <c r="D9317" s="42" cm="1">
        <f t="array" aca="1" ref="D9317" ca="1">+price2</f>
        <v>0</v>
      </c>
    </row>
    <row r="9318" spans="4:4" x14ac:dyDescent="0.2">
      <c r="D9318" s="42" cm="1">
        <f t="array" aca="1" ref="D9318" ca="1">+price2</f>
        <v>0</v>
      </c>
    </row>
    <row r="9319" spans="4:4" x14ac:dyDescent="0.2">
      <c r="D9319" s="42" cm="1">
        <f t="array" aca="1" ref="D9319" ca="1">+price2</f>
        <v>0</v>
      </c>
    </row>
    <row r="9320" spans="4:4" x14ac:dyDescent="0.2">
      <c r="D9320" s="42" cm="1">
        <f t="array" aca="1" ref="D9320" ca="1">+price2</f>
        <v>0</v>
      </c>
    </row>
    <row r="9321" spans="4:4" x14ac:dyDescent="0.2">
      <c r="D9321" s="42" cm="1">
        <f t="array" aca="1" ref="D9321" ca="1">+price2</f>
        <v>0</v>
      </c>
    </row>
    <row r="9322" spans="4:4" x14ac:dyDescent="0.2">
      <c r="D9322" s="42" cm="1">
        <f t="array" aca="1" ref="D9322" ca="1">+price2</f>
        <v>0</v>
      </c>
    </row>
    <row r="9323" spans="4:4" x14ac:dyDescent="0.2">
      <c r="D9323" s="42" cm="1">
        <f t="array" aca="1" ref="D9323" ca="1">+price2</f>
        <v>0</v>
      </c>
    </row>
    <row r="9324" spans="4:4" x14ac:dyDescent="0.2">
      <c r="D9324" s="42" cm="1">
        <f t="array" aca="1" ref="D9324" ca="1">+price2</f>
        <v>0</v>
      </c>
    </row>
    <row r="9325" spans="4:4" x14ac:dyDescent="0.2">
      <c r="D9325" s="42" cm="1">
        <f t="array" aca="1" ref="D9325" ca="1">+price2</f>
        <v>0</v>
      </c>
    </row>
    <row r="9326" spans="4:4" x14ac:dyDescent="0.2">
      <c r="D9326" s="42" cm="1">
        <f t="array" aca="1" ref="D9326" ca="1">+price2</f>
        <v>0</v>
      </c>
    </row>
    <row r="9327" spans="4:4" x14ac:dyDescent="0.2">
      <c r="D9327" s="42" cm="1">
        <f t="array" aca="1" ref="D9327" ca="1">+price2</f>
        <v>0</v>
      </c>
    </row>
    <row r="9328" spans="4:4" x14ac:dyDescent="0.2">
      <c r="D9328" s="42" cm="1">
        <f t="array" aca="1" ref="D9328" ca="1">+price2</f>
        <v>0</v>
      </c>
    </row>
    <row r="9329" spans="4:4" x14ac:dyDescent="0.2">
      <c r="D9329" s="42" cm="1">
        <f t="array" aca="1" ref="D9329" ca="1">+price2</f>
        <v>0</v>
      </c>
    </row>
    <row r="9330" spans="4:4" x14ac:dyDescent="0.2">
      <c r="D9330" s="42" cm="1">
        <f t="array" aca="1" ref="D9330" ca="1">+price2</f>
        <v>0</v>
      </c>
    </row>
    <row r="9331" spans="4:4" x14ac:dyDescent="0.2">
      <c r="D9331" s="42" cm="1">
        <f t="array" aca="1" ref="D9331" ca="1">+price2</f>
        <v>0</v>
      </c>
    </row>
    <row r="9332" spans="4:4" x14ac:dyDescent="0.2">
      <c r="D9332" s="42" cm="1">
        <f t="array" aca="1" ref="D9332" ca="1">+price2</f>
        <v>0</v>
      </c>
    </row>
    <row r="9333" spans="4:4" x14ac:dyDescent="0.2">
      <c r="D9333" s="42" cm="1">
        <f t="array" aca="1" ref="D9333" ca="1">+price2</f>
        <v>0</v>
      </c>
    </row>
    <row r="9334" spans="4:4" x14ac:dyDescent="0.2">
      <c r="D9334" s="42" cm="1">
        <f t="array" aca="1" ref="D9334" ca="1">+price2</f>
        <v>0</v>
      </c>
    </row>
    <row r="9335" spans="4:4" x14ac:dyDescent="0.2">
      <c r="D9335" s="42" cm="1">
        <f t="array" aca="1" ref="D9335" ca="1">+price2</f>
        <v>0</v>
      </c>
    </row>
    <row r="9336" spans="4:4" x14ac:dyDescent="0.2">
      <c r="D9336" s="42" cm="1">
        <f t="array" aca="1" ref="D9336" ca="1">+price2</f>
        <v>0</v>
      </c>
    </row>
    <row r="9337" spans="4:4" x14ac:dyDescent="0.2">
      <c r="D9337" s="42" cm="1">
        <f t="array" aca="1" ref="D9337" ca="1">+price2</f>
        <v>0</v>
      </c>
    </row>
    <row r="9338" spans="4:4" x14ac:dyDescent="0.2">
      <c r="D9338" s="42" cm="1">
        <f t="array" aca="1" ref="D9338" ca="1">+price2</f>
        <v>0</v>
      </c>
    </row>
    <row r="9339" spans="4:4" x14ac:dyDescent="0.2">
      <c r="D9339" s="42" cm="1">
        <f t="array" aca="1" ref="D9339" ca="1">+price2</f>
        <v>0</v>
      </c>
    </row>
    <row r="9340" spans="4:4" x14ac:dyDescent="0.2">
      <c r="D9340" s="42" cm="1">
        <f t="array" aca="1" ref="D9340" ca="1">+price2</f>
        <v>0</v>
      </c>
    </row>
    <row r="9341" spans="4:4" x14ac:dyDescent="0.2">
      <c r="D9341" s="42" cm="1">
        <f t="array" aca="1" ref="D9341" ca="1">+price2</f>
        <v>0</v>
      </c>
    </row>
    <row r="9342" spans="4:4" x14ac:dyDescent="0.2">
      <c r="D9342" s="42" cm="1">
        <f t="array" aca="1" ref="D9342" ca="1">+price2</f>
        <v>0</v>
      </c>
    </row>
    <row r="9343" spans="4:4" x14ac:dyDescent="0.2">
      <c r="D9343" s="42" cm="1">
        <f t="array" aca="1" ref="D9343" ca="1">+price2</f>
        <v>0</v>
      </c>
    </row>
    <row r="9344" spans="4:4" x14ac:dyDescent="0.2">
      <c r="D9344" s="42" cm="1">
        <f t="array" aca="1" ref="D9344" ca="1">+price2</f>
        <v>0</v>
      </c>
    </row>
    <row r="9345" spans="4:4" x14ac:dyDescent="0.2">
      <c r="D9345" s="42" cm="1">
        <f t="array" aca="1" ref="D9345" ca="1">+price2</f>
        <v>0</v>
      </c>
    </row>
    <row r="9346" spans="4:4" x14ac:dyDescent="0.2">
      <c r="D9346" s="42" cm="1">
        <f t="array" aca="1" ref="D9346" ca="1">+price2</f>
        <v>0</v>
      </c>
    </row>
    <row r="9347" spans="4:4" x14ac:dyDescent="0.2">
      <c r="D9347" s="42" cm="1">
        <f t="array" aca="1" ref="D9347" ca="1">+price2</f>
        <v>0</v>
      </c>
    </row>
    <row r="9348" spans="4:4" x14ac:dyDescent="0.2">
      <c r="D9348" s="42" cm="1">
        <f t="array" aca="1" ref="D9348" ca="1">+price2</f>
        <v>0</v>
      </c>
    </row>
    <row r="9349" spans="4:4" x14ac:dyDescent="0.2">
      <c r="D9349" s="42" cm="1">
        <f t="array" aca="1" ref="D9349" ca="1">+price2</f>
        <v>0</v>
      </c>
    </row>
    <row r="9350" spans="4:4" x14ac:dyDescent="0.2">
      <c r="D9350" s="42" cm="1">
        <f t="array" aca="1" ref="D9350" ca="1">+price2</f>
        <v>0</v>
      </c>
    </row>
    <row r="9351" spans="4:4" x14ac:dyDescent="0.2">
      <c r="D9351" s="42" cm="1">
        <f t="array" aca="1" ref="D9351" ca="1">+price2</f>
        <v>0</v>
      </c>
    </row>
    <row r="9352" spans="4:4" x14ac:dyDescent="0.2">
      <c r="D9352" s="42" cm="1">
        <f t="array" aca="1" ref="D9352" ca="1">+price2</f>
        <v>0</v>
      </c>
    </row>
    <row r="9353" spans="4:4" x14ac:dyDescent="0.2">
      <c r="D9353" s="42" cm="1">
        <f t="array" aca="1" ref="D9353" ca="1">+price2</f>
        <v>0</v>
      </c>
    </row>
    <row r="9354" spans="4:4" x14ac:dyDescent="0.2">
      <c r="D9354" s="42" cm="1">
        <f t="array" aca="1" ref="D9354" ca="1">+price2</f>
        <v>0</v>
      </c>
    </row>
    <row r="9355" spans="4:4" x14ac:dyDescent="0.2">
      <c r="D9355" s="42" cm="1">
        <f t="array" aca="1" ref="D9355" ca="1">+price2</f>
        <v>0</v>
      </c>
    </row>
    <row r="9356" spans="4:4" x14ac:dyDescent="0.2">
      <c r="D9356" s="42" cm="1">
        <f t="array" aca="1" ref="D9356" ca="1">+price2</f>
        <v>0</v>
      </c>
    </row>
    <row r="9357" spans="4:4" x14ac:dyDescent="0.2">
      <c r="D9357" s="42" cm="1">
        <f t="array" aca="1" ref="D9357" ca="1">+price2</f>
        <v>0</v>
      </c>
    </row>
    <row r="9358" spans="4:4" x14ac:dyDescent="0.2">
      <c r="D9358" s="42" cm="1">
        <f t="array" aca="1" ref="D9358" ca="1">+price2</f>
        <v>0</v>
      </c>
    </row>
    <row r="9359" spans="4:4" x14ac:dyDescent="0.2">
      <c r="D9359" s="42" cm="1">
        <f t="array" aca="1" ref="D9359" ca="1">+price2</f>
        <v>0</v>
      </c>
    </row>
    <row r="9360" spans="4:4" x14ac:dyDescent="0.2">
      <c r="D9360" s="42" cm="1">
        <f t="array" aca="1" ref="D9360" ca="1">+price2</f>
        <v>0</v>
      </c>
    </row>
    <row r="9361" spans="4:4" x14ac:dyDescent="0.2">
      <c r="D9361" s="42" cm="1">
        <f t="array" aca="1" ref="D9361" ca="1">+price2</f>
        <v>0</v>
      </c>
    </row>
    <row r="9362" spans="4:4" x14ac:dyDescent="0.2">
      <c r="D9362" s="42" cm="1">
        <f t="array" aca="1" ref="D9362" ca="1">+price2</f>
        <v>0</v>
      </c>
    </row>
    <row r="9363" spans="4:4" x14ac:dyDescent="0.2">
      <c r="D9363" s="42" cm="1">
        <f t="array" aca="1" ref="D9363" ca="1">+price2</f>
        <v>0</v>
      </c>
    </row>
    <row r="9364" spans="4:4" x14ac:dyDescent="0.2">
      <c r="D9364" s="42" cm="1">
        <f t="array" aca="1" ref="D9364" ca="1">+price2</f>
        <v>0</v>
      </c>
    </row>
    <row r="9365" spans="4:4" x14ac:dyDescent="0.2">
      <c r="D9365" s="42" cm="1">
        <f t="array" aca="1" ref="D9365" ca="1">+price2</f>
        <v>0</v>
      </c>
    </row>
    <row r="9366" spans="4:4" x14ac:dyDescent="0.2">
      <c r="D9366" s="42" cm="1">
        <f t="array" aca="1" ref="D9366" ca="1">+price2</f>
        <v>0</v>
      </c>
    </row>
    <row r="9367" spans="4:4" x14ac:dyDescent="0.2">
      <c r="D9367" s="42" cm="1">
        <f t="array" aca="1" ref="D9367" ca="1">+price2</f>
        <v>0</v>
      </c>
    </row>
    <row r="9368" spans="4:4" x14ac:dyDescent="0.2">
      <c r="D9368" s="42" cm="1">
        <f t="array" aca="1" ref="D9368" ca="1">+price2</f>
        <v>0</v>
      </c>
    </row>
    <row r="9369" spans="4:4" x14ac:dyDescent="0.2">
      <c r="D9369" s="42" cm="1">
        <f t="array" aca="1" ref="D9369" ca="1">+price2</f>
        <v>0</v>
      </c>
    </row>
    <row r="9370" spans="4:4" x14ac:dyDescent="0.2">
      <c r="D9370" s="42" cm="1">
        <f t="array" aca="1" ref="D9370" ca="1">+price2</f>
        <v>0</v>
      </c>
    </row>
    <row r="9371" spans="4:4" x14ac:dyDescent="0.2">
      <c r="D9371" s="42" cm="1">
        <f t="array" aca="1" ref="D9371" ca="1">+price2</f>
        <v>0</v>
      </c>
    </row>
    <row r="9372" spans="4:4" x14ac:dyDescent="0.2">
      <c r="D9372" s="42" cm="1">
        <f t="array" aca="1" ref="D9372" ca="1">+price2</f>
        <v>0</v>
      </c>
    </row>
    <row r="9373" spans="4:4" x14ac:dyDescent="0.2">
      <c r="D9373" s="42" cm="1">
        <f t="array" aca="1" ref="D9373" ca="1">+price2</f>
        <v>0</v>
      </c>
    </row>
    <row r="9374" spans="4:4" x14ac:dyDescent="0.2">
      <c r="D9374" s="42" cm="1">
        <f t="array" aca="1" ref="D9374" ca="1">+price2</f>
        <v>0</v>
      </c>
    </row>
    <row r="9375" spans="4:4" x14ac:dyDescent="0.2">
      <c r="D9375" s="42" cm="1">
        <f t="array" aca="1" ref="D9375" ca="1">+price2</f>
        <v>0</v>
      </c>
    </row>
    <row r="9376" spans="4:4" x14ac:dyDescent="0.2">
      <c r="D9376" s="42" cm="1">
        <f t="array" aca="1" ref="D9376" ca="1">+price2</f>
        <v>0</v>
      </c>
    </row>
    <row r="9377" spans="4:4" x14ac:dyDescent="0.2">
      <c r="D9377" s="42" cm="1">
        <f t="array" aca="1" ref="D9377" ca="1">+price2</f>
        <v>0</v>
      </c>
    </row>
    <row r="9378" spans="4:4" x14ac:dyDescent="0.2">
      <c r="D9378" s="42" cm="1">
        <f t="array" aca="1" ref="D9378" ca="1">+price2</f>
        <v>0</v>
      </c>
    </row>
    <row r="9379" spans="4:4" x14ac:dyDescent="0.2">
      <c r="D9379" s="42" cm="1">
        <f t="array" aca="1" ref="D9379" ca="1">+price2</f>
        <v>0</v>
      </c>
    </row>
    <row r="9380" spans="4:4" x14ac:dyDescent="0.2">
      <c r="D9380" s="42" cm="1">
        <f t="array" aca="1" ref="D9380" ca="1">+price2</f>
        <v>0</v>
      </c>
    </row>
    <row r="9381" spans="4:4" x14ac:dyDescent="0.2">
      <c r="D9381" s="42" cm="1">
        <f t="array" aca="1" ref="D9381" ca="1">+price2</f>
        <v>0</v>
      </c>
    </row>
    <row r="9382" spans="4:4" x14ac:dyDescent="0.2">
      <c r="D9382" s="42" cm="1">
        <f t="array" aca="1" ref="D9382" ca="1">+price2</f>
        <v>0</v>
      </c>
    </row>
    <row r="9383" spans="4:4" x14ac:dyDescent="0.2">
      <c r="D9383" s="42" cm="1">
        <f t="array" aca="1" ref="D9383" ca="1">+price2</f>
        <v>0</v>
      </c>
    </row>
    <row r="9384" spans="4:4" x14ac:dyDescent="0.2">
      <c r="D9384" s="42" cm="1">
        <f t="array" aca="1" ref="D9384" ca="1">+price2</f>
        <v>0</v>
      </c>
    </row>
    <row r="9385" spans="4:4" x14ac:dyDescent="0.2">
      <c r="D9385" s="42" cm="1">
        <f t="array" aca="1" ref="D9385" ca="1">+price2</f>
        <v>0</v>
      </c>
    </row>
    <row r="9386" spans="4:4" x14ac:dyDescent="0.2">
      <c r="D9386" s="42" cm="1">
        <f t="array" aca="1" ref="D9386" ca="1">+price2</f>
        <v>0</v>
      </c>
    </row>
    <row r="9387" spans="4:4" x14ac:dyDescent="0.2">
      <c r="D9387" s="42" cm="1">
        <f t="array" aca="1" ref="D9387" ca="1">+price2</f>
        <v>0</v>
      </c>
    </row>
    <row r="9388" spans="4:4" x14ac:dyDescent="0.2">
      <c r="D9388" s="42" cm="1">
        <f t="array" aca="1" ref="D9388" ca="1">+price2</f>
        <v>0</v>
      </c>
    </row>
    <row r="9389" spans="4:4" x14ac:dyDescent="0.2">
      <c r="D9389" s="42" cm="1">
        <f t="array" aca="1" ref="D9389" ca="1">+price2</f>
        <v>0</v>
      </c>
    </row>
    <row r="9390" spans="4:4" x14ac:dyDescent="0.2">
      <c r="D9390" s="42" cm="1">
        <f t="array" aca="1" ref="D9390" ca="1">+price2</f>
        <v>0</v>
      </c>
    </row>
    <row r="9391" spans="4:4" x14ac:dyDescent="0.2">
      <c r="D9391" s="42" cm="1">
        <f t="array" aca="1" ref="D9391" ca="1">+price2</f>
        <v>0</v>
      </c>
    </row>
    <row r="9392" spans="4:4" x14ac:dyDescent="0.2">
      <c r="D9392" s="42" cm="1">
        <f t="array" aca="1" ref="D9392" ca="1">+price2</f>
        <v>0</v>
      </c>
    </row>
    <row r="9393" spans="4:4" x14ac:dyDescent="0.2">
      <c r="D9393" s="42" cm="1">
        <f t="array" aca="1" ref="D9393" ca="1">+price2</f>
        <v>0</v>
      </c>
    </row>
    <row r="9394" spans="4:4" x14ac:dyDescent="0.2">
      <c r="D9394" s="42" cm="1">
        <f t="array" aca="1" ref="D9394" ca="1">+price2</f>
        <v>0</v>
      </c>
    </row>
    <row r="9395" spans="4:4" x14ac:dyDescent="0.2">
      <c r="D9395" s="42" cm="1">
        <f t="array" aca="1" ref="D9395" ca="1">+price2</f>
        <v>0</v>
      </c>
    </row>
    <row r="9396" spans="4:4" x14ac:dyDescent="0.2">
      <c r="D9396" s="42" cm="1">
        <f t="array" aca="1" ref="D9396" ca="1">+price2</f>
        <v>0</v>
      </c>
    </row>
    <row r="9397" spans="4:4" x14ac:dyDescent="0.2">
      <c r="D9397" s="42" cm="1">
        <f t="array" aca="1" ref="D9397" ca="1">+price2</f>
        <v>0</v>
      </c>
    </row>
    <row r="9398" spans="4:4" x14ac:dyDescent="0.2">
      <c r="D9398" s="42" cm="1">
        <f t="array" aca="1" ref="D9398" ca="1">+price2</f>
        <v>0</v>
      </c>
    </row>
    <row r="9399" spans="4:4" x14ac:dyDescent="0.2">
      <c r="D9399" s="42" cm="1">
        <f t="array" aca="1" ref="D9399" ca="1">+price2</f>
        <v>0</v>
      </c>
    </row>
    <row r="9400" spans="4:4" x14ac:dyDescent="0.2">
      <c r="D9400" s="42" cm="1">
        <f t="array" aca="1" ref="D9400" ca="1">+price2</f>
        <v>0</v>
      </c>
    </row>
    <row r="9401" spans="4:4" x14ac:dyDescent="0.2">
      <c r="D9401" s="42" cm="1">
        <f t="array" aca="1" ref="D9401" ca="1">+price2</f>
        <v>0</v>
      </c>
    </row>
    <row r="9402" spans="4:4" x14ac:dyDescent="0.2">
      <c r="D9402" s="42" cm="1">
        <f t="array" aca="1" ref="D9402" ca="1">+price2</f>
        <v>0</v>
      </c>
    </row>
    <row r="9403" spans="4:4" x14ac:dyDescent="0.2">
      <c r="D9403" s="42" cm="1">
        <f t="array" aca="1" ref="D9403" ca="1">+price2</f>
        <v>0</v>
      </c>
    </row>
    <row r="9404" spans="4:4" x14ac:dyDescent="0.2">
      <c r="D9404" s="42" cm="1">
        <f t="array" aca="1" ref="D9404" ca="1">+price2</f>
        <v>0</v>
      </c>
    </row>
    <row r="9405" spans="4:4" x14ac:dyDescent="0.2">
      <c r="D9405" s="42" cm="1">
        <f t="array" aca="1" ref="D9405" ca="1">+price2</f>
        <v>0</v>
      </c>
    </row>
    <row r="9406" spans="4:4" x14ac:dyDescent="0.2">
      <c r="D9406" s="42" cm="1">
        <f t="array" aca="1" ref="D9406" ca="1">+price2</f>
        <v>0</v>
      </c>
    </row>
    <row r="9407" spans="4:4" x14ac:dyDescent="0.2">
      <c r="D9407" s="42" cm="1">
        <f t="array" aca="1" ref="D9407" ca="1">+price2</f>
        <v>0</v>
      </c>
    </row>
    <row r="9408" spans="4:4" x14ac:dyDescent="0.2">
      <c r="D9408" s="42" cm="1">
        <f t="array" aca="1" ref="D9408" ca="1">+price2</f>
        <v>0</v>
      </c>
    </row>
    <row r="9409" spans="4:4" x14ac:dyDescent="0.2">
      <c r="D9409" s="42" cm="1">
        <f t="array" aca="1" ref="D9409" ca="1">+price2</f>
        <v>0</v>
      </c>
    </row>
    <row r="9410" spans="4:4" x14ac:dyDescent="0.2">
      <c r="D9410" s="42" cm="1">
        <f t="array" aca="1" ref="D9410" ca="1">+price2</f>
        <v>0</v>
      </c>
    </row>
    <row r="9411" spans="4:4" x14ac:dyDescent="0.2">
      <c r="D9411" s="42" cm="1">
        <f t="array" aca="1" ref="D9411" ca="1">+price2</f>
        <v>0</v>
      </c>
    </row>
    <row r="9412" spans="4:4" x14ac:dyDescent="0.2">
      <c r="D9412" s="42" cm="1">
        <f t="array" aca="1" ref="D9412" ca="1">+price2</f>
        <v>0</v>
      </c>
    </row>
    <row r="9413" spans="4:4" x14ac:dyDescent="0.2">
      <c r="D9413" s="42" cm="1">
        <f t="array" aca="1" ref="D9413" ca="1">+price2</f>
        <v>0</v>
      </c>
    </row>
    <row r="9414" spans="4:4" x14ac:dyDescent="0.2">
      <c r="D9414" s="42" cm="1">
        <f t="array" aca="1" ref="D9414" ca="1">+price2</f>
        <v>0</v>
      </c>
    </row>
    <row r="9415" spans="4:4" x14ac:dyDescent="0.2">
      <c r="D9415" s="42" cm="1">
        <f t="array" aca="1" ref="D9415" ca="1">+price2</f>
        <v>0</v>
      </c>
    </row>
    <row r="9416" spans="4:4" x14ac:dyDescent="0.2">
      <c r="D9416" s="42" cm="1">
        <f t="array" aca="1" ref="D9416" ca="1">+price2</f>
        <v>0</v>
      </c>
    </row>
    <row r="9417" spans="4:4" x14ac:dyDescent="0.2">
      <c r="D9417" s="42" cm="1">
        <f t="array" aca="1" ref="D9417" ca="1">+price2</f>
        <v>0</v>
      </c>
    </row>
    <row r="9418" spans="4:4" x14ac:dyDescent="0.2">
      <c r="D9418" s="42" cm="1">
        <f t="array" aca="1" ref="D9418" ca="1">+price2</f>
        <v>0</v>
      </c>
    </row>
    <row r="9419" spans="4:4" x14ac:dyDescent="0.2">
      <c r="D9419" s="42" cm="1">
        <f t="array" aca="1" ref="D9419" ca="1">+price2</f>
        <v>0</v>
      </c>
    </row>
    <row r="9420" spans="4:4" x14ac:dyDescent="0.2">
      <c r="D9420" s="42" cm="1">
        <f t="array" aca="1" ref="D9420" ca="1">+price2</f>
        <v>0</v>
      </c>
    </row>
    <row r="9421" spans="4:4" x14ac:dyDescent="0.2">
      <c r="D9421" s="42" cm="1">
        <f t="array" aca="1" ref="D9421" ca="1">+price2</f>
        <v>0</v>
      </c>
    </row>
    <row r="9422" spans="4:4" x14ac:dyDescent="0.2">
      <c r="D9422" s="42" cm="1">
        <f t="array" aca="1" ref="D9422" ca="1">+price2</f>
        <v>0</v>
      </c>
    </row>
    <row r="9423" spans="4:4" x14ac:dyDescent="0.2">
      <c r="D9423" s="42" cm="1">
        <f t="array" aca="1" ref="D9423" ca="1">+price2</f>
        <v>0</v>
      </c>
    </row>
    <row r="9424" spans="4:4" x14ac:dyDescent="0.2">
      <c r="D9424" s="42" cm="1">
        <f t="array" aca="1" ref="D9424" ca="1">+price2</f>
        <v>0</v>
      </c>
    </row>
    <row r="9425" spans="4:4" x14ac:dyDescent="0.2">
      <c r="D9425" s="42" cm="1">
        <f t="array" aca="1" ref="D9425" ca="1">+price2</f>
        <v>0</v>
      </c>
    </row>
    <row r="9426" spans="4:4" x14ac:dyDescent="0.2">
      <c r="D9426" s="42" cm="1">
        <f t="array" aca="1" ref="D9426" ca="1">+price2</f>
        <v>0</v>
      </c>
    </row>
    <row r="9427" spans="4:4" x14ac:dyDescent="0.2">
      <c r="D9427" s="42" cm="1">
        <f t="array" aca="1" ref="D9427" ca="1">+price2</f>
        <v>0</v>
      </c>
    </row>
    <row r="9428" spans="4:4" x14ac:dyDescent="0.2">
      <c r="D9428" s="42" cm="1">
        <f t="array" aca="1" ref="D9428" ca="1">+price2</f>
        <v>0</v>
      </c>
    </row>
    <row r="9429" spans="4:4" x14ac:dyDescent="0.2">
      <c r="D9429" s="42" cm="1">
        <f t="array" aca="1" ref="D9429" ca="1">+price2</f>
        <v>0</v>
      </c>
    </row>
    <row r="9430" spans="4:4" x14ac:dyDescent="0.2">
      <c r="D9430" s="42" cm="1">
        <f t="array" aca="1" ref="D9430" ca="1">+price2</f>
        <v>0</v>
      </c>
    </row>
    <row r="9431" spans="4:4" x14ac:dyDescent="0.2">
      <c r="D9431" s="42" cm="1">
        <f t="array" aca="1" ref="D9431" ca="1">+price2</f>
        <v>0</v>
      </c>
    </row>
    <row r="9432" spans="4:4" x14ac:dyDescent="0.2">
      <c r="D9432" s="42" cm="1">
        <f t="array" aca="1" ref="D9432" ca="1">+price2</f>
        <v>0</v>
      </c>
    </row>
    <row r="9433" spans="4:4" x14ac:dyDescent="0.2">
      <c r="D9433" s="42" cm="1">
        <f t="array" aca="1" ref="D9433" ca="1">+price2</f>
        <v>0</v>
      </c>
    </row>
    <row r="9434" spans="4:4" x14ac:dyDescent="0.2">
      <c r="D9434" s="42" cm="1">
        <f t="array" aca="1" ref="D9434" ca="1">+price2</f>
        <v>0</v>
      </c>
    </row>
    <row r="9435" spans="4:4" x14ac:dyDescent="0.2">
      <c r="D9435" s="42" cm="1">
        <f t="array" aca="1" ref="D9435" ca="1">+price2</f>
        <v>0</v>
      </c>
    </row>
    <row r="9436" spans="4:4" x14ac:dyDescent="0.2">
      <c r="D9436" s="42" cm="1">
        <f t="array" aca="1" ref="D9436" ca="1">+price2</f>
        <v>0</v>
      </c>
    </row>
    <row r="9437" spans="4:4" x14ac:dyDescent="0.2">
      <c r="D9437" s="42" cm="1">
        <f t="array" aca="1" ref="D9437" ca="1">+price2</f>
        <v>0</v>
      </c>
    </row>
    <row r="9438" spans="4:4" x14ac:dyDescent="0.2">
      <c r="D9438" s="42" cm="1">
        <f t="array" aca="1" ref="D9438" ca="1">+price2</f>
        <v>0</v>
      </c>
    </row>
    <row r="9439" spans="4:4" x14ac:dyDescent="0.2">
      <c r="D9439" s="42" cm="1">
        <f t="array" aca="1" ref="D9439" ca="1">+price2</f>
        <v>0</v>
      </c>
    </row>
    <row r="9440" spans="4:4" x14ac:dyDescent="0.2">
      <c r="D9440" s="42" cm="1">
        <f t="array" aca="1" ref="D9440" ca="1">+price2</f>
        <v>0</v>
      </c>
    </row>
    <row r="9441" spans="4:4" x14ac:dyDescent="0.2">
      <c r="D9441" s="42" cm="1">
        <f t="array" aca="1" ref="D9441" ca="1">+price2</f>
        <v>0</v>
      </c>
    </row>
    <row r="9442" spans="4:4" x14ac:dyDescent="0.2">
      <c r="D9442" s="42" cm="1">
        <f t="array" aca="1" ref="D9442" ca="1">+price2</f>
        <v>0</v>
      </c>
    </row>
    <row r="9443" spans="4:4" x14ac:dyDescent="0.2">
      <c r="D9443" s="42" cm="1">
        <f t="array" aca="1" ref="D9443" ca="1">+price2</f>
        <v>0</v>
      </c>
    </row>
    <row r="9444" spans="4:4" x14ac:dyDescent="0.2">
      <c r="D9444" s="42" cm="1">
        <f t="array" aca="1" ref="D9444" ca="1">+price2</f>
        <v>0</v>
      </c>
    </row>
    <row r="9445" spans="4:4" x14ac:dyDescent="0.2">
      <c r="D9445" s="42" cm="1">
        <f t="array" aca="1" ref="D9445" ca="1">+price2</f>
        <v>0</v>
      </c>
    </row>
    <row r="9446" spans="4:4" x14ac:dyDescent="0.2">
      <c r="D9446" s="42" cm="1">
        <f t="array" aca="1" ref="D9446" ca="1">+price2</f>
        <v>0</v>
      </c>
    </row>
    <row r="9447" spans="4:4" x14ac:dyDescent="0.2">
      <c r="D9447" s="42" cm="1">
        <f t="array" aca="1" ref="D9447" ca="1">+price2</f>
        <v>0</v>
      </c>
    </row>
    <row r="9448" spans="4:4" x14ac:dyDescent="0.2">
      <c r="D9448" s="42" cm="1">
        <f t="array" aca="1" ref="D9448" ca="1">+price2</f>
        <v>0</v>
      </c>
    </row>
    <row r="9449" spans="4:4" x14ac:dyDescent="0.2">
      <c r="D9449" s="42" cm="1">
        <f t="array" aca="1" ref="D9449" ca="1">+price2</f>
        <v>0</v>
      </c>
    </row>
    <row r="9450" spans="4:4" x14ac:dyDescent="0.2">
      <c r="D9450" s="42" cm="1">
        <f t="array" aca="1" ref="D9450" ca="1">+price2</f>
        <v>0</v>
      </c>
    </row>
    <row r="9451" spans="4:4" x14ac:dyDescent="0.2">
      <c r="D9451" s="42" cm="1">
        <f t="array" aca="1" ref="D9451" ca="1">+price2</f>
        <v>0</v>
      </c>
    </row>
    <row r="9452" spans="4:4" x14ac:dyDescent="0.2">
      <c r="D9452" s="42" cm="1">
        <f t="array" aca="1" ref="D9452" ca="1">+price2</f>
        <v>0</v>
      </c>
    </row>
    <row r="9453" spans="4:4" x14ac:dyDescent="0.2">
      <c r="D9453" s="42" cm="1">
        <f t="array" aca="1" ref="D9453" ca="1">+price2</f>
        <v>0</v>
      </c>
    </row>
    <row r="9454" spans="4:4" x14ac:dyDescent="0.2">
      <c r="D9454" s="42" cm="1">
        <f t="array" aca="1" ref="D9454" ca="1">+price2</f>
        <v>0</v>
      </c>
    </row>
    <row r="9455" spans="4:4" x14ac:dyDescent="0.2">
      <c r="D9455" s="42" cm="1">
        <f t="array" aca="1" ref="D9455" ca="1">+price2</f>
        <v>0</v>
      </c>
    </row>
    <row r="9456" spans="4:4" x14ac:dyDescent="0.2">
      <c r="D9456" s="42" cm="1">
        <f t="array" aca="1" ref="D9456" ca="1">+price2</f>
        <v>0</v>
      </c>
    </row>
    <row r="9457" spans="4:4" x14ac:dyDescent="0.2">
      <c r="D9457" s="42" cm="1">
        <f t="array" aca="1" ref="D9457" ca="1">+price2</f>
        <v>0</v>
      </c>
    </row>
    <row r="9458" spans="4:4" x14ac:dyDescent="0.2">
      <c r="D9458" s="42" cm="1">
        <f t="array" aca="1" ref="D9458" ca="1">+price2</f>
        <v>0</v>
      </c>
    </row>
    <row r="9459" spans="4:4" x14ac:dyDescent="0.2">
      <c r="D9459" s="42" cm="1">
        <f t="array" aca="1" ref="D9459" ca="1">+price2</f>
        <v>0</v>
      </c>
    </row>
    <row r="9460" spans="4:4" x14ac:dyDescent="0.2">
      <c r="D9460" s="42" cm="1">
        <f t="array" aca="1" ref="D9460" ca="1">+price2</f>
        <v>0</v>
      </c>
    </row>
    <row r="9461" spans="4:4" x14ac:dyDescent="0.2">
      <c r="D9461" s="42" cm="1">
        <f t="array" aca="1" ref="D9461" ca="1">+price2</f>
        <v>0</v>
      </c>
    </row>
    <row r="9462" spans="4:4" x14ac:dyDescent="0.2">
      <c r="D9462" s="42" cm="1">
        <f t="array" aca="1" ref="D9462" ca="1">+price2</f>
        <v>0</v>
      </c>
    </row>
    <row r="9463" spans="4:4" x14ac:dyDescent="0.2">
      <c r="D9463" s="42" cm="1">
        <f t="array" aca="1" ref="D9463" ca="1">+price2</f>
        <v>0</v>
      </c>
    </row>
    <row r="9464" spans="4:4" x14ac:dyDescent="0.2">
      <c r="D9464" s="42" cm="1">
        <f t="array" aca="1" ref="D9464" ca="1">+price2</f>
        <v>0</v>
      </c>
    </row>
    <row r="9465" spans="4:4" x14ac:dyDescent="0.2">
      <c r="D9465" s="42" cm="1">
        <f t="array" aca="1" ref="D9465" ca="1">+price2</f>
        <v>0</v>
      </c>
    </row>
    <row r="9466" spans="4:4" x14ac:dyDescent="0.2">
      <c r="D9466" s="42" cm="1">
        <f t="array" aca="1" ref="D9466" ca="1">+price2</f>
        <v>0</v>
      </c>
    </row>
    <row r="9467" spans="4:4" x14ac:dyDescent="0.2">
      <c r="D9467" s="42" cm="1">
        <f t="array" aca="1" ref="D9467" ca="1">+price2</f>
        <v>0</v>
      </c>
    </row>
    <row r="9468" spans="4:4" x14ac:dyDescent="0.2">
      <c r="D9468" s="42" cm="1">
        <f t="array" aca="1" ref="D9468" ca="1">+price2</f>
        <v>0</v>
      </c>
    </row>
    <row r="9469" spans="4:4" x14ac:dyDescent="0.2">
      <c r="D9469" s="42" cm="1">
        <f t="array" aca="1" ref="D9469" ca="1">+price2</f>
        <v>0</v>
      </c>
    </row>
    <row r="9470" spans="4:4" x14ac:dyDescent="0.2">
      <c r="D9470" s="42" cm="1">
        <f t="array" aca="1" ref="D9470" ca="1">+price2</f>
        <v>0</v>
      </c>
    </row>
    <row r="9471" spans="4:4" x14ac:dyDescent="0.2">
      <c r="D9471" s="42" cm="1">
        <f t="array" aca="1" ref="D9471" ca="1">+price2</f>
        <v>0</v>
      </c>
    </row>
    <row r="9472" spans="4:4" x14ac:dyDescent="0.2">
      <c r="D9472" s="42" cm="1">
        <f t="array" aca="1" ref="D9472" ca="1">+price2</f>
        <v>0</v>
      </c>
    </row>
    <row r="9473" spans="4:4" x14ac:dyDescent="0.2">
      <c r="D9473" s="42" cm="1">
        <f t="array" aca="1" ref="D9473" ca="1">+price2</f>
        <v>0</v>
      </c>
    </row>
    <row r="9474" spans="4:4" x14ac:dyDescent="0.2">
      <c r="D9474" s="42" cm="1">
        <f t="array" aca="1" ref="D9474" ca="1">+price2</f>
        <v>0</v>
      </c>
    </row>
    <row r="9475" spans="4:4" x14ac:dyDescent="0.2">
      <c r="D9475" s="42" cm="1">
        <f t="array" aca="1" ref="D9475" ca="1">+price2</f>
        <v>0</v>
      </c>
    </row>
    <row r="9476" spans="4:4" x14ac:dyDescent="0.2">
      <c r="D9476" s="42" cm="1">
        <f t="array" aca="1" ref="D9476" ca="1">+price2</f>
        <v>0</v>
      </c>
    </row>
    <row r="9477" spans="4:4" x14ac:dyDescent="0.2">
      <c r="D9477" s="42" cm="1">
        <f t="array" aca="1" ref="D9477" ca="1">+price2</f>
        <v>0</v>
      </c>
    </row>
    <row r="9478" spans="4:4" x14ac:dyDescent="0.2">
      <c r="D9478" s="42" cm="1">
        <f t="array" aca="1" ref="D9478" ca="1">+price2</f>
        <v>0</v>
      </c>
    </row>
    <row r="9479" spans="4:4" x14ac:dyDescent="0.2">
      <c r="D9479" s="42" cm="1">
        <f t="array" aca="1" ref="D9479" ca="1">+price2</f>
        <v>0</v>
      </c>
    </row>
    <row r="9480" spans="4:4" x14ac:dyDescent="0.2">
      <c r="D9480" s="42" cm="1">
        <f t="array" aca="1" ref="D9480" ca="1">+price2</f>
        <v>0</v>
      </c>
    </row>
    <row r="9481" spans="4:4" x14ac:dyDescent="0.2">
      <c r="D9481" s="42" cm="1">
        <f t="array" aca="1" ref="D9481" ca="1">+price2</f>
        <v>0</v>
      </c>
    </row>
    <row r="9482" spans="4:4" x14ac:dyDescent="0.2">
      <c r="D9482" s="42" cm="1">
        <f t="array" aca="1" ref="D9482" ca="1">+price2</f>
        <v>0</v>
      </c>
    </row>
    <row r="9483" spans="4:4" x14ac:dyDescent="0.2">
      <c r="D9483" s="42" cm="1">
        <f t="array" aca="1" ref="D9483" ca="1">+price2</f>
        <v>0</v>
      </c>
    </row>
    <row r="9484" spans="4:4" x14ac:dyDescent="0.2">
      <c r="D9484" s="42" cm="1">
        <f t="array" aca="1" ref="D9484" ca="1">+price2</f>
        <v>0</v>
      </c>
    </row>
    <row r="9485" spans="4:4" x14ac:dyDescent="0.2">
      <c r="D9485" s="42" cm="1">
        <f t="array" aca="1" ref="D9485" ca="1">+price2</f>
        <v>0</v>
      </c>
    </row>
    <row r="9486" spans="4:4" x14ac:dyDescent="0.2">
      <c r="D9486" s="42" cm="1">
        <f t="array" aca="1" ref="D9486" ca="1">+price2</f>
        <v>0</v>
      </c>
    </row>
    <row r="9487" spans="4:4" x14ac:dyDescent="0.2">
      <c r="D9487" s="42" cm="1">
        <f t="array" aca="1" ref="D9487" ca="1">+price2</f>
        <v>0</v>
      </c>
    </row>
    <row r="9488" spans="4:4" x14ac:dyDescent="0.2">
      <c r="D9488" s="42" cm="1">
        <f t="array" aca="1" ref="D9488" ca="1">+price2</f>
        <v>0</v>
      </c>
    </row>
    <row r="9489" spans="4:4" x14ac:dyDescent="0.2">
      <c r="D9489" s="42" cm="1">
        <f t="array" aca="1" ref="D9489" ca="1">+price2</f>
        <v>0</v>
      </c>
    </row>
    <row r="9490" spans="4:4" x14ac:dyDescent="0.2">
      <c r="D9490" s="42" cm="1">
        <f t="array" aca="1" ref="D9490" ca="1">+price2</f>
        <v>0</v>
      </c>
    </row>
    <row r="9491" spans="4:4" x14ac:dyDescent="0.2">
      <c r="D9491" s="42" cm="1">
        <f t="array" aca="1" ref="D9491" ca="1">+price2</f>
        <v>0</v>
      </c>
    </row>
    <row r="9492" spans="4:4" x14ac:dyDescent="0.2">
      <c r="D9492" s="42" cm="1">
        <f t="array" aca="1" ref="D9492" ca="1">+price2</f>
        <v>0</v>
      </c>
    </row>
    <row r="9493" spans="4:4" x14ac:dyDescent="0.2">
      <c r="D9493" s="42" cm="1">
        <f t="array" aca="1" ref="D9493" ca="1">+price2</f>
        <v>0</v>
      </c>
    </row>
    <row r="9494" spans="4:4" x14ac:dyDescent="0.2">
      <c r="D9494" s="42" cm="1">
        <f t="array" aca="1" ref="D9494" ca="1">+price2</f>
        <v>0</v>
      </c>
    </row>
    <row r="9495" spans="4:4" x14ac:dyDescent="0.2">
      <c r="D9495" s="42" cm="1">
        <f t="array" aca="1" ref="D9495" ca="1">+price2</f>
        <v>0</v>
      </c>
    </row>
    <row r="9496" spans="4:4" x14ac:dyDescent="0.2">
      <c r="D9496" s="42" cm="1">
        <f t="array" aca="1" ref="D9496" ca="1">+price2</f>
        <v>0</v>
      </c>
    </row>
    <row r="9497" spans="4:4" x14ac:dyDescent="0.2">
      <c r="D9497" s="42" cm="1">
        <f t="array" aca="1" ref="D9497" ca="1">+price2</f>
        <v>0</v>
      </c>
    </row>
    <row r="9498" spans="4:4" x14ac:dyDescent="0.2">
      <c r="D9498" s="42" cm="1">
        <f t="array" aca="1" ref="D9498" ca="1">+price2</f>
        <v>0</v>
      </c>
    </row>
    <row r="9499" spans="4:4" x14ac:dyDescent="0.2">
      <c r="D9499" s="42" cm="1">
        <f t="array" aca="1" ref="D9499" ca="1">+price2</f>
        <v>0</v>
      </c>
    </row>
    <row r="9500" spans="4:4" x14ac:dyDescent="0.2">
      <c r="D9500" s="42" cm="1">
        <f t="array" aca="1" ref="D9500" ca="1">+price2</f>
        <v>0</v>
      </c>
    </row>
    <row r="9501" spans="4:4" x14ac:dyDescent="0.2">
      <c r="D9501" s="42" cm="1">
        <f t="array" aca="1" ref="D9501" ca="1">+price2</f>
        <v>0</v>
      </c>
    </row>
    <row r="9502" spans="4:4" x14ac:dyDescent="0.2">
      <c r="D9502" s="42" cm="1">
        <f t="array" aca="1" ref="D9502" ca="1">+price2</f>
        <v>0</v>
      </c>
    </row>
    <row r="9503" spans="4:4" x14ac:dyDescent="0.2">
      <c r="D9503" s="42" cm="1">
        <f t="array" aca="1" ref="D9503" ca="1">+price2</f>
        <v>0</v>
      </c>
    </row>
    <row r="9504" spans="4:4" x14ac:dyDescent="0.2">
      <c r="D9504" s="42" cm="1">
        <f t="array" aca="1" ref="D9504" ca="1">+price2</f>
        <v>0</v>
      </c>
    </row>
    <row r="9505" spans="4:4" x14ac:dyDescent="0.2">
      <c r="D9505" s="42" cm="1">
        <f t="array" aca="1" ref="D9505" ca="1">+price2</f>
        <v>0</v>
      </c>
    </row>
    <row r="9506" spans="4:4" x14ac:dyDescent="0.2">
      <c r="D9506" s="42" cm="1">
        <f t="array" aca="1" ref="D9506" ca="1">+price2</f>
        <v>0</v>
      </c>
    </row>
    <row r="9507" spans="4:4" x14ac:dyDescent="0.2">
      <c r="D9507" s="42" cm="1">
        <f t="array" aca="1" ref="D9507" ca="1">+price2</f>
        <v>0</v>
      </c>
    </row>
    <row r="9508" spans="4:4" x14ac:dyDescent="0.2">
      <c r="D9508" s="42" cm="1">
        <f t="array" aca="1" ref="D9508" ca="1">+price2</f>
        <v>0</v>
      </c>
    </row>
    <row r="9509" spans="4:4" x14ac:dyDescent="0.2">
      <c r="D9509" s="42" cm="1">
        <f t="array" aca="1" ref="D9509" ca="1">+price2</f>
        <v>0</v>
      </c>
    </row>
    <row r="9510" spans="4:4" x14ac:dyDescent="0.2">
      <c r="D9510" s="42" cm="1">
        <f t="array" aca="1" ref="D9510" ca="1">+price2</f>
        <v>0</v>
      </c>
    </row>
    <row r="9511" spans="4:4" x14ac:dyDescent="0.2">
      <c r="D9511" s="42" cm="1">
        <f t="array" aca="1" ref="D9511" ca="1">+price2</f>
        <v>0</v>
      </c>
    </row>
    <row r="9512" spans="4:4" x14ac:dyDescent="0.2">
      <c r="D9512" s="42" cm="1">
        <f t="array" aca="1" ref="D9512" ca="1">+price2</f>
        <v>0</v>
      </c>
    </row>
    <row r="9513" spans="4:4" x14ac:dyDescent="0.2">
      <c r="D9513" s="42" cm="1">
        <f t="array" aca="1" ref="D9513" ca="1">+price2</f>
        <v>0</v>
      </c>
    </row>
    <row r="9514" spans="4:4" x14ac:dyDescent="0.2">
      <c r="D9514" s="42" cm="1">
        <f t="array" aca="1" ref="D9514" ca="1">+price2</f>
        <v>0</v>
      </c>
    </row>
    <row r="9515" spans="4:4" x14ac:dyDescent="0.2">
      <c r="D9515" s="42" cm="1">
        <f t="array" aca="1" ref="D9515" ca="1">+price2</f>
        <v>0</v>
      </c>
    </row>
    <row r="9516" spans="4:4" x14ac:dyDescent="0.2">
      <c r="D9516" s="42" cm="1">
        <f t="array" aca="1" ref="D9516" ca="1">+price2</f>
        <v>0</v>
      </c>
    </row>
    <row r="9517" spans="4:4" x14ac:dyDescent="0.2">
      <c r="D9517" s="42" cm="1">
        <f t="array" aca="1" ref="D9517" ca="1">+price2</f>
        <v>0</v>
      </c>
    </row>
    <row r="9518" spans="4:4" x14ac:dyDescent="0.2">
      <c r="D9518" s="42" cm="1">
        <f t="array" aca="1" ref="D9518" ca="1">+price2</f>
        <v>0</v>
      </c>
    </row>
    <row r="9519" spans="4:4" x14ac:dyDescent="0.2">
      <c r="D9519" s="42" cm="1">
        <f t="array" aca="1" ref="D9519" ca="1">+price2</f>
        <v>0</v>
      </c>
    </row>
    <row r="9520" spans="4:4" x14ac:dyDescent="0.2">
      <c r="D9520" s="42" cm="1">
        <f t="array" aca="1" ref="D9520" ca="1">+price2</f>
        <v>0</v>
      </c>
    </row>
    <row r="9521" spans="4:4" x14ac:dyDescent="0.2">
      <c r="D9521" s="42" cm="1">
        <f t="array" aca="1" ref="D9521" ca="1">+price2</f>
        <v>0</v>
      </c>
    </row>
    <row r="9522" spans="4:4" x14ac:dyDescent="0.2">
      <c r="D9522" s="42" cm="1">
        <f t="array" aca="1" ref="D9522" ca="1">+price2</f>
        <v>0</v>
      </c>
    </row>
    <row r="9523" spans="4:4" x14ac:dyDescent="0.2">
      <c r="D9523" s="42" cm="1">
        <f t="array" aca="1" ref="D9523" ca="1">+price2</f>
        <v>0</v>
      </c>
    </row>
    <row r="9524" spans="4:4" x14ac:dyDescent="0.2">
      <c r="D9524" s="42" cm="1">
        <f t="array" aca="1" ref="D9524" ca="1">+price2</f>
        <v>0</v>
      </c>
    </row>
    <row r="9525" spans="4:4" x14ac:dyDescent="0.2">
      <c r="D9525" s="42" cm="1">
        <f t="array" aca="1" ref="D9525" ca="1">+price2</f>
        <v>0</v>
      </c>
    </row>
    <row r="9526" spans="4:4" x14ac:dyDescent="0.2">
      <c r="D9526" s="42" cm="1">
        <f t="array" aca="1" ref="D9526" ca="1">+price2</f>
        <v>0</v>
      </c>
    </row>
    <row r="9527" spans="4:4" x14ac:dyDescent="0.2">
      <c r="D9527" s="42" cm="1">
        <f t="array" aca="1" ref="D9527" ca="1">+price2</f>
        <v>0</v>
      </c>
    </row>
    <row r="9528" spans="4:4" x14ac:dyDescent="0.2">
      <c r="D9528" s="42" cm="1">
        <f t="array" aca="1" ref="D9528" ca="1">+price2</f>
        <v>0</v>
      </c>
    </row>
    <row r="9529" spans="4:4" x14ac:dyDescent="0.2">
      <c r="D9529" s="42" cm="1">
        <f t="array" aca="1" ref="D9529" ca="1">+price2</f>
        <v>0</v>
      </c>
    </row>
    <row r="9530" spans="4:4" x14ac:dyDescent="0.2">
      <c r="D9530" s="42" cm="1">
        <f t="array" aca="1" ref="D9530" ca="1">+price2</f>
        <v>0</v>
      </c>
    </row>
    <row r="9531" spans="4:4" x14ac:dyDescent="0.2">
      <c r="D9531" s="42" cm="1">
        <f t="array" aca="1" ref="D9531" ca="1">+price2</f>
        <v>0</v>
      </c>
    </row>
    <row r="9532" spans="4:4" x14ac:dyDescent="0.2">
      <c r="D9532" s="42" cm="1">
        <f t="array" aca="1" ref="D9532" ca="1">+price2</f>
        <v>0</v>
      </c>
    </row>
    <row r="9533" spans="4:4" x14ac:dyDescent="0.2">
      <c r="D9533" s="42" cm="1">
        <f t="array" aca="1" ref="D9533" ca="1">+price2</f>
        <v>0</v>
      </c>
    </row>
    <row r="9534" spans="4:4" x14ac:dyDescent="0.2">
      <c r="D9534" s="42" cm="1">
        <f t="array" aca="1" ref="D9534" ca="1">+price2</f>
        <v>0</v>
      </c>
    </row>
    <row r="9535" spans="4:4" x14ac:dyDescent="0.2">
      <c r="D9535" s="42" cm="1">
        <f t="array" aca="1" ref="D9535" ca="1">+price2</f>
        <v>0</v>
      </c>
    </row>
    <row r="9536" spans="4:4" x14ac:dyDescent="0.2">
      <c r="D9536" s="42" cm="1">
        <f t="array" aca="1" ref="D9536" ca="1">+price2</f>
        <v>0</v>
      </c>
    </row>
    <row r="9537" spans="4:4" x14ac:dyDescent="0.2">
      <c r="D9537" s="42" cm="1">
        <f t="array" aca="1" ref="D9537" ca="1">+price2</f>
        <v>0</v>
      </c>
    </row>
    <row r="9538" spans="4:4" x14ac:dyDescent="0.2">
      <c r="D9538" s="42" cm="1">
        <f t="array" aca="1" ref="D9538" ca="1">+price2</f>
        <v>0</v>
      </c>
    </row>
    <row r="9539" spans="4:4" x14ac:dyDescent="0.2">
      <c r="D9539" s="42" cm="1">
        <f t="array" aca="1" ref="D9539" ca="1">+price2</f>
        <v>0</v>
      </c>
    </row>
    <row r="9540" spans="4:4" x14ac:dyDescent="0.2">
      <c r="D9540" s="42" cm="1">
        <f t="array" aca="1" ref="D9540" ca="1">+price2</f>
        <v>0</v>
      </c>
    </row>
    <row r="9541" spans="4:4" x14ac:dyDescent="0.2">
      <c r="D9541" s="42" cm="1">
        <f t="array" aca="1" ref="D9541" ca="1">+price2</f>
        <v>0</v>
      </c>
    </row>
    <row r="9542" spans="4:4" x14ac:dyDescent="0.2">
      <c r="D9542" s="42" cm="1">
        <f t="array" aca="1" ref="D9542" ca="1">+price2</f>
        <v>0</v>
      </c>
    </row>
    <row r="9543" spans="4:4" x14ac:dyDescent="0.2">
      <c r="D9543" s="42" cm="1">
        <f t="array" aca="1" ref="D9543" ca="1">+price2</f>
        <v>0</v>
      </c>
    </row>
    <row r="9544" spans="4:4" x14ac:dyDescent="0.2">
      <c r="D9544" s="42" cm="1">
        <f t="array" aca="1" ref="D9544" ca="1">+price2</f>
        <v>0</v>
      </c>
    </row>
    <row r="9545" spans="4:4" x14ac:dyDescent="0.2">
      <c r="D9545" s="42" cm="1">
        <f t="array" aca="1" ref="D9545" ca="1">+price2</f>
        <v>0</v>
      </c>
    </row>
    <row r="9546" spans="4:4" x14ac:dyDescent="0.2">
      <c r="D9546" s="42" cm="1">
        <f t="array" aca="1" ref="D9546" ca="1">+price2</f>
        <v>0</v>
      </c>
    </row>
    <row r="9547" spans="4:4" x14ac:dyDescent="0.2">
      <c r="D9547" s="42" cm="1">
        <f t="array" aca="1" ref="D9547" ca="1">+price2</f>
        <v>0</v>
      </c>
    </row>
    <row r="9548" spans="4:4" x14ac:dyDescent="0.2">
      <c r="D9548" s="42" cm="1">
        <f t="array" aca="1" ref="D9548" ca="1">+price2</f>
        <v>0</v>
      </c>
    </row>
    <row r="9549" spans="4:4" x14ac:dyDescent="0.2">
      <c r="D9549" s="42" cm="1">
        <f t="array" aca="1" ref="D9549" ca="1">+price2</f>
        <v>0</v>
      </c>
    </row>
    <row r="9550" spans="4:4" x14ac:dyDescent="0.2">
      <c r="D9550" s="42" cm="1">
        <f t="array" aca="1" ref="D9550" ca="1">+price2</f>
        <v>0</v>
      </c>
    </row>
    <row r="9551" spans="4:4" x14ac:dyDescent="0.2">
      <c r="D9551" s="42" cm="1">
        <f t="array" aca="1" ref="D9551" ca="1">+price2</f>
        <v>0</v>
      </c>
    </row>
    <row r="9552" spans="4:4" x14ac:dyDescent="0.2">
      <c r="D9552" s="42" cm="1">
        <f t="array" aca="1" ref="D9552" ca="1">+price2</f>
        <v>0</v>
      </c>
    </row>
    <row r="9553" spans="4:4" x14ac:dyDescent="0.2">
      <c r="D9553" s="42" cm="1">
        <f t="array" aca="1" ref="D9553" ca="1">+price2</f>
        <v>0</v>
      </c>
    </row>
    <row r="9554" spans="4:4" x14ac:dyDescent="0.2">
      <c r="D9554" s="42" cm="1">
        <f t="array" aca="1" ref="D9554" ca="1">+price2</f>
        <v>0</v>
      </c>
    </row>
    <row r="9555" spans="4:4" x14ac:dyDescent="0.2">
      <c r="D9555" s="42" cm="1">
        <f t="array" aca="1" ref="D9555" ca="1">+price2</f>
        <v>0</v>
      </c>
    </row>
    <row r="9556" spans="4:4" x14ac:dyDescent="0.2">
      <c r="D9556" s="42" cm="1">
        <f t="array" aca="1" ref="D9556" ca="1">+price2</f>
        <v>0</v>
      </c>
    </row>
    <row r="9557" spans="4:4" x14ac:dyDescent="0.2">
      <c r="D9557" s="42" cm="1">
        <f t="array" aca="1" ref="D9557" ca="1">+price2</f>
        <v>0</v>
      </c>
    </row>
    <row r="9558" spans="4:4" x14ac:dyDescent="0.2">
      <c r="D9558" s="42" cm="1">
        <f t="array" aca="1" ref="D9558" ca="1">+price2</f>
        <v>0</v>
      </c>
    </row>
    <row r="9559" spans="4:4" x14ac:dyDescent="0.2">
      <c r="D9559" s="42" cm="1">
        <f t="array" aca="1" ref="D9559" ca="1">+price2</f>
        <v>0</v>
      </c>
    </row>
    <row r="9560" spans="4:4" x14ac:dyDescent="0.2">
      <c r="D9560" s="42" cm="1">
        <f t="array" aca="1" ref="D9560" ca="1">+price2</f>
        <v>0</v>
      </c>
    </row>
    <row r="9561" spans="4:4" x14ac:dyDescent="0.2">
      <c r="D9561" s="42" cm="1">
        <f t="array" aca="1" ref="D9561" ca="1">+price2</f>
        <v>0</v>
      </c>
    </row>
    <row r="9562" spans="4:4" x14ac:dyDescent="0.2">
      <c r="D9562" s="42" cm="1">
        <f t="array" aca="1" ref="D9562" ca="1">+price2</f>
        <v>0</v>
      </c>
    </row>
    <row r="9563" spans="4:4" x14ac:dyDescent="0.2">
      <c r="D9563" s="42" cm="1">
        <f t="array" aca="1" ref="D9563" ca="1">+price2</f>
        <v>0</v>
      </c>
    </row>
    <row r="9564" spans="4:4" x14ac:dyDescent="0.2">
      <c r="D9564" s="42" cm="1">
        <f t="array" aca="1" ref="D9564" ca="1">+price2</f>
        <v>0</v>
      </c>
    </row>
    <row r="9565" spans="4:4" x14ac:dyDescent="0.2">
      <c r="D9565" s="42" cm="1">
        <f t="array" aca="1" ref="D9565" ca="1">+price2</f>
        <v>0</v>
      </c>
    </row>
    <row r="9566" spans="4:4" x14ac:dyDescent="0.2">
      <c r="D9566" s="42" cm="1">
        <f t="array" aca="1" ref="D9566" ca="1">+price2</f>
        <v>0</v>
      </c>
    </row>
    <row r="9567" spans="4:4" x14ac:dyDescent="0.2">
      <c r="D9567" s="42" cm="1">
        <f t="array" aca="1" ref="D9567" ca="1">+price2</f>
        <v>0</v>
      </c>
    </row>
    <row r="9568" spans="4:4" x14ac:dyDescent="0.2">
      <c r="D9568" s="42" cm="1">
        <f t="array" aca="1" ref="D9568" ca="1">+price2</f>
        <v>0</v>
      </c>
    </row>
    <row r="9569" spans="4:4" x14ac:dyDescent="0.2">
      <c r="D9569" s="42" cm="1">
        <f t="array" aca="1" ref="D9569" ca="1">+price2</f>
        <v>0</v>
      </c>
    </row>
    <row r="9570" spans="4:4" x14ac:dyDescent="0.2">
      <c r="D9570" s="42" cm="1">
        <f t="array" aca="1" ref="D9570" ca="1">+price2</f>
        <v>0</v>
      </c>
    </row>
    <row r="9571" spans="4:4" x14ac:dyDescent="0.2">
      <c r="D9571" s="42" cm="1">
        <f t="array" aca="1" ref="D9571" ca="1">+price2</f>
        <v>0</v>
      </c>
    </row>
    <row r="9572" spans="4:4" x14ac:dyDescent="0.2">
      <c r="D9572" s="42" cm="1">
        <f t="array" aca="1" ref="D9572" ca="1">+price2</f>
        <v>0</v>
      </c>
    </row>
    <row r="9573" spans="4:4" x14ac:dyDescent="0.2">
      <c r="D9573" s="42" cm="1">
        <f t="array" aca="1" ref="D9573" ca="1">+price2</f>
        <v>0</v>
      </c>
    </row>
    <row r="9574" spans="4:4" x14ac:dyDescent="0.2">
      <c r="D9574" s="42" cm="1">
        <f t="array" aca="1" ref="D9574" ca="1">+price2</f>
        <v>0</v>
      </c>
    </row>
    <row r="9575" spans="4:4" x14ac:dyDescent="0.2">
      <c r="D9575" s="42" cm="1">
        <f t="array" aca="1" ref="D9575" ca="1">+price2</f>
        <v>0</v>
      </c>
    </row>
    <row r="9576" spans="4:4" x14ac:dyDescent="0.2">
      <c r="D9576" s="42" cm="1">
        <f t="array" aca="1" ref="D9576" ca="1">+price2</f>
        <v>0</v>
      </c>
    </row>
    <row r="9577" spans="4:4" x14ac:dyDescent="0.2">
      <c r="D9577" s="42" cm="1">
        <f t="array" aca="1" ref="D9577" ca="1">+price2</f>
        <v>0</v>
      </c>
    </row>
    <row r="9578" spans="4:4" x14ac:dyDescent="0.2">
      <c r="D9578" s="42" cm="1">
        <f t="array" aca="1" ref="D9578" ca="1">+price2</f>
        <v>0</v>
      </c>
    </row>
    <row r="9579" spans="4:4" x14ac:dyDescent="0.2">
      <c r="D9579" s="42" cm="1">
        <f t="array" aca="1" ref="D9579" ca="1">+price2</f>
        <v>0</v>
      </c>
    </row>
    <row r="9580" spans="4:4" x14ac:dyDescent="0.2">
      <c r="D9580" s="42" cm="1">
        <f t="array" aca="1" ref="D9580" ca="1">+price2</f>
        <v>0</v>
      </c>
    </row>
    <row r="9581" spans="4:4" x14ac:dyDescent="0.2">
      <c r="D9581" s="42" cm="1">
        <f t="array" aca="1" ref="D9581" ca="1">+price2</f>
        <v>0</v>
      </c>
    </row>
    <row r="9582" spans="4:4" x14ac:dyDescent="0.2">
      <c r="D9582" s="42" cm="1">
        <f t="array" aca="1" ref="D9582" ca="1">+price2</f>
        <v>0</v>
      </c>
    </row>
    <row r="9583" spans="4:4" x14ac:dyDescent="0.2">
      <c r="D9583" s="42" cm="1">
        <f t="array" aca="1" ref="D9583" ca="1">+price2</f>
        <v>0</v>
      </c>
    </row>
    <row r="9584" spans="4:4" x14ac:dyDescent="0.2">
      <c r="D9584" s="42" cm="1">
        <f t="array" aca="1" ref="D9584" ca="1">+price2</f>
        <v>0</v>
      </c>
    </row>
    <row r="9585" spans="4:4" x14ac:dyDescent="0.2">
      <c r="D9585" s="42" cm="1">
        <f t="array" aca="1" ref="D9585" ca="1">+price2</f>
        <v>0</v>
      </c>
    </row>
    <row r="9586" spans="4:4" x14ac:dyDescent="0.2">
      <c r="D9586" s="42" cm="1">
        <f t="array" aca="1" ref="D9586" ca="1">+price2</f>
        <v>0</v>
      </c>
    </row>
    <row r="9587" spans="4:4" x14ac:dyDescent="0.2">
      <c r="D9587" s="42" cm="1">
        <f t="array" aca="1" ref="D9587" ca="1">+price2</f>
        <v>0</v>
      </c>
    </row>
    <row r="9588" spans="4:4" x14ac:dyDescent="0.2">
      <c r="D9588" s="42" cm="1">
        <f t="array" aca="1" ref="D9588" ca="1">+price2</f>
        <v>0</v>
      </c>
    </row>
    <row r="9589" spans="4:4" x14ac:dyDescent="0.2">
      <c r="D9589" s="42" cm="1">
        <f t="array" aca="1" ref="D9589" ca="1">+price2</f>
        <v>0</v>
      </c>
    </row>
    <row r="9590" spans="4:4" x14ac:dyDescent="0.2">
      <c r="D9590" s="42" cm="1">
        <f t="array" aca="1" ref="D9590" ca="1">+price2</f>
        <v>0</v>
      </c>
    </row>
    <row r="9591" spans="4:4" x14ac:dyDescent="0.2">
      <c r="D9591" s="42" cm="1">
        <f t="array" aca="1" ref="D9591" ca="1">+price2</f>
        <v>0</v>
      </c>
    </row>
    <row r="9592" spans="4:4" x14ac:dyDescent="0.2">
      <c r="D9592" s="42" cm="1">
        <f t="array" aca="1" ref="D9592" ca="1">+price2</f>
        <v>0</v>
      </c>
    </row>
    <row r="9593" spans="4:4" x14ac:dyDescent="0.2">
      <c r="D9593" s="42" cm="1">
        <f t="array" aca="1" ref="D9593" ca="1">+price2</f>
        <v>0</v>
      </c>
    </row>
    <row r="9594" spans="4:4" x14ac:dyDescent="0.2">
      <c r="D9594" s="42" cm="1">
        <f t="array" aca="1" ref="D9594" ca="1">+price2</f>
        <v>0</v>
      </c>
    </row>
    <row r="9595" spans="4:4" x14ac:dyDescent="0.2">
      <c r="D9595" s="42" cm="1">
        <f t="array" aca="1" ref="D9595" ca="1">+price2</f>
        <v>0</v>
      </c>
    </row>
    <row r="9596" spans="4:4" x14ac:dyDescent="0.2">
      <c r="D9596" s="42" cm="1">
        <f t="array" aca="1" ref="D9596" ca="1">+price2</f>
        <v>0</v>
      </c>
    </row>
    <row r="9597" spans="4:4" x14ac:dyDescent="0.2">
      <c r="D9597" s="42" cm="1">
        <f t="array" aca="1" ref="D9597" ca="1">+price2</f>
        <v>0</v>
      </c>
    </row>
    <row r="9598" spans="4:4" x14ac:dyDescent="0.2">
      <c r="D9598" s="42" cm="1">
        <f t="array" aca="1" ref="D9598" ca="1">+price2</f>
        <v>0</v>
      </c>
    </row>
    <row r="9599" spans="4:4" x14ac:dyDescent="0.2">
      <c r="D9599" s="42" cm="1">
        <f t="array" aca="1" ref="D9599" ca="1">+price2</f>
        <v>0</v>
      </c>
    </row>
    <row r="9600" spans="4:4" x14ac:dyDescent="0.2">
      <c r="D9600" s="42" cm="1">
        <f t="array" aca="1" ref="D9600" ca="1">+price2</f>
        <v>0</v>
      </c>
    </row>
    <row r="9601" spans="4:4" x14ac:dyDescent="0.2">
      <c r="D9601" s="42" cm="1">
        <f t="array" aca="1" ref="D9601" ca="1">+price2</f>
        <v>0</v>
      </c>
    </row>
    <row r="9602" spans="4:4" x14ac:dyDescent="0.2">
      <c r="D9602" s="42" cm="1">
        <f t="array" aca="1" ref="D9602" ca="1">+price2</f>
        <v>0</v>
      </c>
    </row>
    <row r="9603" spans="4:4" x14ac:dyDescent="0.2">
      <c r="D9603" s="42" cm="1">
        <f t="array" aca="1" ref="D9603" ca="1">+price2</f>
        <v>0</v>
      </c>
    </row>
    <row r="9604" spans="4:4" x14ac:dyDescent="0.2">
      <c r="D9604" s="42" cm="1">
        <f t="array" aca="1" ref="D9604" ca="1">+price2</f>
        <v>0</v>
      </c>
    </row>
    <row r="9605" spans="4:4" x14ac:dyDescent="0.2">
      <c r="D9605" s="42" cm="1">
        <f t="array" aca="1" ref="D9605" ca="1">+price2</f>
        <v>0</v>
      </c>
    </row>
    <row r="9606" spans="4:4" x14ac:dyDescent="0.2">
      <c r="D9606" s="42" cm="1">
        <f t="array" aca="1" ref="D9606" ca="1">+price2</f>
        <v>0</v>
      </c>
    </row>
    <row r="9607" spans="4:4" x14ac:dyDescent="0.2">
      <c r="D9607" s="42" cm="1">
        <f t="array" aca="1" ref="D9607" ca="1">+price2</f>
        <v>0</v>
      </c>
    </row>
    <row r="9608" spans="4:4" x14ac:dyDescent="0.2">
      <c r="D9608" s="42" cm="1">
        <f t="array" aca="1" ref="D9608" ca="1">+price2</f>
        <v>0</v>
      </c>
    </row>
    <row r="9609" spans="4:4" x14ac:dyDescent="0.2">
      <c r="D9609" s="42" cm="1">
        <f t="array" aca="1" ref="D9609" ca="1">+price2</f>
        <v>0</v>
      </c>
    </row>
    <row r="9610" spans="4:4" x14ac:dyDescent="0.2">
      <c r="D9610" s="42" cm="1">
        <f t="array" aca="1" ref="D9610" ca="1">+price2</f>
        <v>0</v>
      </c>
    </row>
    <row r="9611" spans="4:4" x14ac:dyDescent="0.2">
      <c r="D9611" s="42" cm="1">
        <f t="array" aca="1" ref="D9611" ca="1">+price2</f>
        <v>0</v>
      </c>
    </row>
    <row r="9612" spans="4:4" x14ac:dyDescent="0.2">
      <c r="D9612" s="42" cm="1">
        <f t="array" aca="1" ref="D9612" ca="1">+price2</f>
        <v>0</v>
      </c>
    </row>
    <row r="9613" spans="4:4" x14ac:dyDescent="0.2">
      <c r="D9613" s="42" cm="1">
        <f t="array" aca="1" ref="D9613" ca="1">+price2</f>
        <v>0</v>
      </c>
    </row>
    <row r="9614" spans="4:4" x14ac:dyDescent="0.2">
      <c r="D9614" s="42" cm="1">
        <f t="array" aca="1" ref="D9614" ca="1">+price2</f>
        <v>0</v>
      </c>
    </row>
    <row r="9615" spans="4:4" x14ac:dyDescent="0.2">
      <c r="D9615" s="42" cm="1">
        <f t="array" aca="1" ref="D9615" ca="1">+price2</f>
        <v>0</v>
      </c>
    </row>
    <row r="9616" spans="4:4" x14ac:dyDescent="0.2">
      <c r="D9616" s="42" cm="1">
        <f t="array" aca="1" ref="D9616" ca="1">+price2</f>
        <v>0</v>
      </c>
    </row>
    <row r="9617" spans="4:4" x14ac:dyDescent="0.2">
      <c r="D9617" s="42" cm="1">
        <f t="array" aca="1" ref="D9617" ca="1">+price2</f>
        <v>0</v>
      </c>
    </row>
    <row r="9618" spans="4:4" x14ac:dyDescent="0.2">
      <c r="D9618" s="42" cm="1">
        <f t="array" aca="1" ref="D9618" ca="1">+price2</f>
        <v>0</v>
      </c>
    </row>
    <row r="9619" spans="4:4" x14ac:dyDescent="0.2">
      <c r="D9619" s="42" cm="1">
        <f t="array" aca="1" ref="D9619" ca="1">+price2</f>
        <v>0</v>
      </c>
    </row>
    <row r="9620" spans="4:4" x14ac:dyDescent="0.2">
      <c r="D9620" s="42" cm="1">
        <f t="array" aca="1" ref="D9620" ca="1">+price2</f>
        <v>0</v>
      </c>
    </row>
    <row r="9621" spans="4:4" x14ac:dyDescent="0.2">
      <c r="D9621" s="42" cm="1">
        <f t="array" aca="1" ref="D9621" ca="1">+price2</f>
        <v>0</v>
      </c>
    </row>
    <row r="9622" spans="4:4" x14ac:dyDescent="0.2">
      <c r="D9622" s="42" cm="1">
        <f t="array" aca="1" ref="D9622" ca="1">+price2</f>
        <v>0</v>
      </c>
    </row>
    <row r="9623" spans="4:4" x14ac:dyDescent="0.2">
      <c r="D9623" s="42" cm="1">
        <f t="array" aca="1" ref="D9623" ca="1">+price2</f>
        <v>0</v>
      </c>
    </row>
    <row r="9624" spans="4:4" x14ac:dyDescent="0.2">
      <c r="D9624" s="42" cm="1">
        <f t="array" aca="1" ref="D9624" ca="1">+price2</f>
        <v>0</v>
      </c>
    </row>
    <row r="9625" spans="4:4" x14ac:dyDescent="0.2">
      <c r="D9625" s="42" cm="1">
        <f t="array" aca="1" ref="D9625" ca="1">+price2</f>
        <v>0</v>
      </c>
    </row>
    <row r="9626" spans="4:4" x14ac:dyDescent="0.2">
      <c r="D9626" s="42" cm="1">
        <f t="array" aca="1" ref="D9626" ca="1">+price2</f>
        <v>0</v>
      </c>
    </row>
    <row r="9627" spans="4:4" x14ac:dyDescent="0.2">
      <c r="D9627" s="42" cm="1">
        <f t="array" aca="1" ref="D9627" ca="1">+price2</f>
        <v>0</v>
      </c>
    </row>
    <row r="9628" spans="4:4" x14ac:dyDescent="0.2">
      <c r="D9628" s="42" cm="1">
        <f t="array" aca="1" ref="D9628" ca="1">+price2</f>
        <v>0</v>
      </c>
    </row>
    <row r="9629" spans="4:4" x14ac:dyDescent="0.2">
      <c r="D9629" s="42" cm="1">
        <f t="array" aca="1" ref="D9629" ca="1">+price2</f>
        <v>0</v>
      </c>
    </row>
    <row r="9630" spans="4:4" x14ac:dyDescent="0.2">
      <c r="D9630" s="42" cm="1">
        <f t="array" aca="1" ref="D9630" ca="1">+price2</f>
        <v>0</v>
      </c>
    </row>
    <row r="9631" spans="4:4" x14ac:dyDescent="0.2">
      <c r="D9631" s="42" cm="1">
        <f t="array" aca="1" ref="D9631" ca="1">+price2</f>
        <v>0</v>
      </c>
    </row>
    <row r="9632" spans="4:4" x14ac:dyDescent="0.2">
      <c r="D9632" s="42" cm="1">
        <f t="array" aca="1" ref="D9632" ca="1">+price2</f>
        <v>0</v>
      </c>
    </row>
    <row r="9633" spans="4:4" x14ac:dyDescent="0.2">
      <c r="D9633" s="42" cm="1">
        <f t="array" aca="1" ref="D9633" ca="1">+price2</f>
        <v>0</v>
      </c>
    </row>
    <row r="9634" spans="4:4" x14ac:dyDescent="0.2">
      <c r="D9634" s="42" cm="1">
        <f t="array" aca="1" ref="D9634" ca="1">+price2</f>
        <v>0</v>
      </c>
    </row>
    <row r="9635" spans="4:4" x14ac:dyDescent="0.2">
      <c r="D9635" s="42" cm="1">
        <f t="array" aca="1" ref="D9635" ca="1">+price2</f>
        <v>0</v>
      </c>
    </row>
    <row r="9636" spans="4:4" x14ac:dyDescent="0.2">
      <c r="D9636" s="42" cm="1">
        <f t="array" aca="1" ref="D9636" ca="1">+price2</f>
        <v>0</v>
      </c>
    </row>
    <row r="9637" spans="4:4" x14ac:dyDescent="0.2">
      <c r="D9637" s="42" cm="1">
        <f t="array" aca="1" ref="D9637" ca="1">+price2</f>
        <v>0</v>
      </c>
    </row>
    <row r="9638" spans="4:4" x14ac:dyDescent="0.2">
      <c r="D9638" s="42" cm="1">
        <f t="array" aca="1" ref="D9638" ca="1">+price2</f>
        <v>0</v>
      </c>
    </row>
    <row r="9639" spans="4:4" x14ac:dyDescent="0.2">
      <c r="D9639" s="42" cm="1">
        <f t="array" aca="1" ref="D9639" ca="1">+price2</f>
        <v>0</v>
      </c>
    </row>
    <row r="9640" spans="4:4" x14ac:dyDescent="0.2">
      <c r="D9640" s="42" cm="1">
        <f t="array" aca="1" ref="D9640" ca="1">+price2</f>
        <v>0</v>
      </c>
    </row>
    <row r="9641" spans="4:4" x14ac:dyDescent="0.2">
      <c r="D9641" s="42" cm="1">
        <f t="array" aca="1" ref="D9641" ca="1">+price2</f>
        <v>0</v>
      </c>
    </row>
    <row r="9642" spans="4:4" x14ac:dyDescent="0.2">
      <c r="D9642" s="42" cm="1">
        <f t="array" aca="1" ref="D9642" ca="1">+price2</f>
        <v>0</v>
      </c>
    </row>
    <row r="9643" spans="4:4" x14ac:dyDescent="0.2">
      <c r="D9643" s="42" cm="1">
        <f t="array" aca="1" ref="D9643" ca="1">+price2</f>
        <v>0</v>
      </c>
    </row>
    <row r="9644" spans="4:4" x14ac:dyDescent="0.2">
      <c r="D9644" s="42" cm="1">
        <f t="array" aca="1" ref="D9644" ca="1">+price2</f>
        <v>0</v>
      </c>
    </row>
    <row r="9645" spans="4:4" x14ac:dyDescent="0.2">
      <c r="D9645" s="42" cm="1">
        <f t="array" aca="1" ref="D9645" ca="1">+price2</f>
        <v>0</v>
      </c>
    </row>
    <row r="9646" spans="4:4" x14ac:dyDescent="0.2">
      <c r="D9646" s="42" cm="1">
        <f t="array" aca="1" ref="D9646" ca="1">+price2</f>
        <v>0</v>
      </c>
    </row>
    <row r="9647" spans="4:4" x14ac:dyDescent="0.2">
      <c r="D9647" s="42" cm="1">
        <f t="array" aca="1" ref="D9647" ca="1">+price2</f>
        <v>0</v>
      </c>
    </row>
    <row r="9648" spans="4:4" x14ac:dyDescent="0.2">
      <c r="D9648" s="42" cm="1">
        <f t="array" aca="1" ref="D9648" ca="1">+price2</f>
        <v>0</v>
      </c>
    </row>
    <row r="9649" spans="4:4" x14ac:dyDescent="0.2">
      <c r="D9649" s="42" cm="1">
        <f t="array" aca="1" ref="D9649" ca="1">+price2</f>
        <v>0</v>
      </c>
    </row>
    <row r="9650" spans="4:4" x14ac:dyDescent="0.2">
      <c r="D9650" s="42" cm="1">
        <f t="array" aca="1" ref="D9650" ca="1">+price2</f>
        <v>0</v>
      </c>
    </row>
    <row r="9651" spans="4:4" x14ac:dyDescent="0.2">
      <c r="D9651" s="42" cm="1">
        <f t="array" aca="1" ref="D9651" ca="1">+price2</f>
        <v>0</v>
      </c>
    </row>
    <row r="9652" spans="4:4" x14ac:dyDescent="0.2">
      <c r="D9652" s="42" cm="1">
        <f t="array" aca="1" ref="D9652" ca="1">+price2</f>
        <v>0</v>
      </c>
    </row>
    <row r="9653" spans="4:4" x14ac:dyDescent="0.2">
      <c r="D9653" s="42" cm="1">
        <f t="array" aca="1" ref="D9653" ca="1">+price2</f>
        <v>0</v>
      </c>
    </row>
    <row r="9654" spans="4:4" x14ac:dyDescent="0.2">
      <c r="D9654" s="42" cm="1">
        <f t="array" aca="1" ref="D9654" ca="1">+price2</f>
        <v>0</v>
      </c>
    </row>
    <row r="9655" spans="4:4" x14ac:dyDescent="0.2">
      <c r="D9655" s="42" cm="1">
        <f t="array" aca="1" ref="D9655" ca="1">+price2</f>
        <v>0</v>
      </c>
    </row>
    <row r="9656" spans="4:4" x14ac:dyDescent="0.2">
      <c r="D9656" s="42" cm="1">
        <f t="array" aca="1" ref="D9656" ca="1">+price2</f>
        <v>0</v>
      </c>
    </row>
    <row r="9657" spans="4:4" x14ac:dyDescent="0.2">
      <c r="D9657" s="42" cm="1">
        <f t="array" aca="1" ref="D9657" ca="1">+price2</f>
        <v>0</v>
      </c>
    </row>
    <row r="9658" spans="4:4" x14ac:dyDescent="0.2">
      <c r="D9658" s="42" cm="1">
        <f t="array" aca="1" ref="D9658" ca="1">+price2</f>
        <v>0</v>
      </c>
    </row>
    <row r="9659" spans="4:4" x14ac:dyDescent="0.2">
      <c r="D9659" s="42" cm="1">
        <f t="array" aca="1" ref="D9659" ca="1">+price2</f>
        <v>0</v>
      </c>
    </row>
    <row r="9660" spans="4:4" x14ac:dyDescent="0.2">
      <c r="D9660" s="42" cm="1">
        <f t="array" aca="1" ref="D9660" ca="1">+price2</f>
        <v>0</v>
      </c>
    </row>
    <row r="9661" spans="4:4" x14ac:dyDescent="0.2">
      <c r="D9661" s="42" cm="1">
        <f t="array" aca="1" ref="D9661" ca="1">+price2</f>
        <v>0</v>
      </c>
    </row>
    <row r="9662" spans="4:4" x14ac:dyDescent="0.2">
      <c r="D9662" s="42" cm="1">
        <f t="array" aca="1" ref="D9662" ca="1">+price2</f>
        <v>0</v>
      </c>
    </row>
    <row r="9663" spans="4:4" x14ac:dyDescent="0.2">
      <c r="D9663" s="42" cm="1">
        <f t="array" aca="1" ref="D9663" ca="1">+price2</f>
        <v>0</v>
      </c>
    </row>
    <row r="9664" spans="4:4" x14ac:dyDescent="0.2">
      <c r="D9664" s="42" cm="1">
        <f t="array" aca="1" ref="D9664" ca="1">+price2</f>
        <v>0</v>
      </c>
    </row>
    <row r="9665" spans="4:4" x14ac:dyDescent="0.2">
      <c r="D9665" s="42" cm="1">
        <f t="array" aca="1" ref="D9665" ca="1">+price2</f>
        <v>0</v>
      </c>
    </row>
    <row r="9666" spans="4:4" x14ac:dyDescent="0.2">
      <c r="D9666" s="42" cm="1">
        <f t="array" aca="1" ref="D9666" ca="1">+price2</f>
        <v>0</v>
      </c>
    </row>
    <row r="9667" spans="4:4" x14ac:dyDescent="0.2">
      <c r="D9667" s="42" cm="1">
        <f t="array" aca="1" ref="D9667" ca="1">+price2</f>
        <v>0</v>
      </c>
    </row>
    <row r="9668" spans="4:4" x14ac:dyDescent="0.2">
      <c r="D9668" s="42" cm="1">
        <f t="array" aca="1" ref="D9668" ca="1">+price2</f>
        <v>0</v>
      </c>
    </row>
    <row r="9669" spans="4:4" x14ac:dyDescent="0.2">
      <c r="D9669" s="42" cm="1">
        <f t="array" aca="1" ref="D9669" ca="1">+price2</f>
        <v>0</v>
      </c>
    </row>
    <row r="9670" spans="4:4" x14ac:dyDescent="0.2">
      <c r="D9670" s="42" cm="1">
        <f t="array" aca="1" ref="D9670" ca="1">+price2</f>
        <v>0</v>
      </c>
    </row>
    <row r="9671" spans="4:4" x14ac:dyDescent="0.2">
      <c r="D9671" s="42" cm="1">
        <f t="array" aca="1" ref="D9671" ca="1">+price2</f>
        <v>0</v>
      </c>
    </row>
    <row r="9672" spans="4:4" x14ac:dyDescent="0.2">
      <c r="D9672" s="42" cm="1">
        <f t="array" aca="1" ref="D9672" ca="1">+price2</f>
        <v>0</v>
      </c>
    </row>
    <row r="9673" spans="4:4" x14ac:dyDescent="0.2">
      <c r="D9673" s="42" cm="1">
        <f t="array" aca="1" ref="D9673" ca="1">+price2</f>
        <v>0</v>
      </c>
    </row>
    <row r="9674" spans="4:4" x14ac:dyDescent="0.2">
      <c r="D9674" s="42" cm="1">
        <f t="array" aca="1" ref="D9674" ca="1">+price2</f>
        <v>0</v>
      </c>
    </row>
    <row r="9675" spans="4:4" x14ac:dyDescent="0.2">
      <c r="D9675" s="42" cm="1">
        <f t="array" aca="1" ref="D9675" ca="1">+price2</f>
        <v>0</v>
      </c>
    </row>
    <row r="9676" spans="4:4" x14ac:dyDescent="0.2">
      <c r="D9676" s="42" cm="1">
        <f t="array" aca="1" ref="D9676" ca="1">+price2</f>
        <v>0</v>
      </c>
    </row>
    <row r="9677" spans="4:4" x14ac:dyDescent="0.2">
      <c r="D9677" s="42" cm="1">
        <f t="array" aca="1" ref="D9677" ca="1">+price2</f>
        <v>0</v>
      </c>
    </row>
    <row r="9678" spans="4:4" x14ac:dyDescent="0.2">
      <c r="D9678" s="42" cm="1">
        <f t="array" aca="1" ref="D9678" ca="1">+price2</f>
        <v>0</v>
      </c>
    </row>
    <row r="9679" spans="4:4" x14ac:dyDescent="0.2">
      <c r="D9679" s="42" cm="1">
        <f t="array" aca="1" ref="D9679" ca="1">+price2</f>
        <v>0</v>
      </c>
    </row>
    <row r="9680" spans="4:4" x14ac:dyDescent="0.2">
      <c r="D9680" s="42" cm="1">
        <f t="array" aca="1" ref="D9680" ca="1">+price2</f>
        <v>0</v>
      </c>
    </row>
    <row r="9681" spans="4:4" x14ac:dyDescent="0.2">
      <c r="D9681" s="42" cm="1">
        <f t="array" aca="1" ref="D9681" ca="1">+price2</f>
        <v>0</v>
      </c>
    </row>
    <row r="9682" spans="4:4" x14ac:dyDescent="0.2">
      <c r="D9682" s="42" cm="1">
        <f t="array" aca="1" ref="D9682" ca="1">+price2</f>
        <v>0</v>
      </c>
    </row>
    <row r="9683" spans="4:4" x14ac:dyDescent="0.2">
      <c r="D9683" s="42" cm="1">
        <f t="array" aca="1" ref="D9683" ca="1">+price2</f>
        <v>0</v>
      </c>
    </row>
    <row r="9684" spans="4:4" x14ac:dyDescent="0.2">
      <c r="D9684" s="42" cm="1">
        <f t="array" aca="1" ref="D9684" ca="1">+price2</f>
        <v>0</v>
      </c>
    </row>
    <row r="9685" spans="4:4" x14ac:dyDescent="0.2">
      <c r="D9685" s="42" cm="1">
        <f t="array" aca="1" ref="D9685" ca="1">+price2</f>
        <v>0</v>
      </c>
    </row>
    <row r="9686" spans="4:4" x14ac:dyDescent="0.2">
      <c r="D9686" s="42" cm="1">
        <f t="array" aca="1" ref="D9686" ca="1">+price2</f>
        <v>0</v>
      </c>
    </row>
    <row r="9687" spans="4:4" x14ac:dyDescent="0.2">
      <c r="D9687" s="42" cm="1">
        <f t="array" aca="1" ref="D9687" ca="1">+price2</f>
        <v>0</v>
      </c>
    </row>
    <row r="9688" spans="4:4" x14ac:dyDescent="0.2">
      <c r="D9688" s="42" cm="1">
        <f t="array" aca="1" ref="D9688" ca="1">+price2</f>
        <v>0</v>
      </c>
    </row>
    <row r="9689" spans="4:4" x14ac:dyDescent="0.2">
      <c r="D9689" s="42" cm="1">
        <f t="array" aca="1" ref="D9689" ca="1">+price2</f>
        <v>0</v>
      </c>
    </row>
    <row r="9690" spans="4:4" x14ac:dyDescent="0.2">
      <c r="D9690" s="42" cm="1">
        <f t="array" aca="1" ref="D9690" ca="1">+price2</f>
        <v>0</v>
      </c>
    </row>
    <row r="9691" spans="4:4" x14ac:dyDescent="0.2">
      <c r="D9691" s="42" cm="1">
        <f t="array" aca="1" ref="D9691" ca="1">+price2</f>
        <v>0</v>
      </c>
    </row>
    <row r="9692" spans="4:4" x14ac:dyDescent="0.2">
      <c r="D9692" s="42" cm="1">
        <f t="array" aca="1" ref="D9692" ca="1">+price2</f>
        <v>0</v>
      </c>
    </row>
    <row r="9693" spans="4:4" x14ac:dyDescent="0.2">
      <c r="D9693" s="42" cm="1">
        <f t="array" aca="1" ref="D9693" ca="1">+price2</f>
        <v>0</v>
      </c>
    </row>
    <row r="9694" spans="4:4" x14ac:dyDescent="0.2">
      <c r="D9694" s="42" cm="1">
        <f t="array" aca="1" ref="D9694" ca="1">+price2</f>
        <v>0</v>
      </c>
    </row>
    <row r="9695" spans="4:4" x14ac:dyDescent="0.2">
      <c r="D9695" s="42" cm="1">
        <f t="array" aca="1" ref="D9695" ca="1">+price2</f>
        <v>0</v>
      </c>
    </row>
    <row r="9696" spans="4:4" x14ac:dyDescent="0.2">
      <c r="D9696" s="42" cm="1">
        <f t="array" aca="1" ref="D9696" ca="1">+price2</f>
        <v>0</v>
      </c>
    </row>
    <row r="9697" spans="4:4" x14ac:dyDescent="0.2">
      <c r="D9697" s="42" cm="1">
        <f t="array" aca="1" ref="D9697" ca="1">+price2</f>
        <v>0</v>
      </c>
    </row>
    <row r="9698" spans="4:4" x14ac:dyDescent="0.2">
      <c r="D9698" s="42" cm="1">
        <f t="array" aca="1" ref="D9698" ca="1">+price2</f>
        <v>0</v>
      </c>
    </row>
    <row r="9699" spans="4:4" x14ac:dyDescent="0.2">
      <c r="D9699" s="42" cm="1">
        <f t="array" aca="1" ref="D9699" ca="1">+price2</f>
        <v>0</v>
      </c>
    </row>
    <row r="9700" spans="4:4" x14ac:dyDescent="0.2">
      <c r="D9700" s="42" cm="1">
        <f t="array" aca="1" ref="D9700" ca="1">+price2</f>
        <v>0</v>
      </c>
    </row>
    <row r="9701" spans="4:4" x14ac:dyDescent="0.2">
      <c r="D9701" s="42" cm="1">
        <f t="array" aca="1" ref="D9701" ca="1">+price2</f>
        <v>0</v>
      </c>
    </row>
    <row r="9702" spans="4:4" x14ac:dyDescent="0.2">
      <c r="D9702" s="42" cm="1">
        <f t="array" aca="1" ref="D9702" ca="1">+price2</f>
        <v>0</v>
      </c>
    </row>
    <row r="9703" spans="4:4" x14ac:dyDescent="0.2">
      <c r="D9703" s="42" cm="1">
        <f t="array" aca="1" ref="D9703" ca="1">+price2</f>
        <v>0</v>
      </c>
    </row>
    <row r="9704" spans="4:4" x14ac:dyDescent="0.2">
      <c r="D9704" s="42" cm="1">
        <f t="array" aca="1" ref="D9704" ca="1">+price2</f>
        <v>0</v>
      </c>
    </row>
    <row r="9705" spans="4:4" x14ac:dyDescent="0.2">
      <c r="D9705" s="42" cm="1">
        <f t="array" aca="1" ref="D9705" ca="1">+price2</f>
        <v>0</v>
      </c>
    </row>
    <row r="9706" spans="4:4" x14ac:dyDescent="0.2">
      <c r="D9706" s="42" cm="1">
        <f t="array" aca="1" ref="D9706" ca="1">+price2</f>
        <v>0</v>
      </c>
    </row>
    <row r="9707" spans="4:4" x14ac:dyDescent="0.2">
      <c r="D9707" s="42" cm="1">
        <f t="array" aca="1" ref="D9707" ca="1">+price2</f>
        <v>0</v>
      </c>
    </row>
    <row r="9708" spans="4:4" x14ac:dyDescent="0.2">
      <c r="D9708" s="42" cm="1">
        <f t="array" aca="1" ref="D9708" ca="1">+price2</f>
        <v>0</v>
      </c>
    </row>
    <row r="9709" spans="4:4" x14ac:dyDescent="0.2">
      <c r="D9709" s="42" cm="1">
        <f t="array" aca="1" ref="D9709" ca="1">+price2</f>
        <v>0</v>
      </c>
    </row>
    <row r="9710" spans="4:4" x14ac:dyDescent="0.2">
      <c r="D9710" s="42" cm="1">
        <f t="array" aca="1" ref="D9710" ca="1">+price2</f>
        <v>0</v>
      </c>
    </row>
    <row r="9711" spans="4:4" x14ac:dyDescent="0.2">
      <c r="D9711" s="42" cm="1">
        <f t="array" aca="1" ref="D9711" ca="1">+price2</f>
        <v>0</v>
      </c>
    </row>
    <row r="9712" spans="4:4" x14ac:dyDescent="0.2">
      <c r="D9712" s="42" cm="1">
        <f t="array" aca="1" ref="D9712" ca="1">+price2</f>
        <v>0</v>
      </c>
    </row>
    <row r="9713" spans="4:4" x14ac:dyDescent="0.2">
      <c r="D9713" s="42" cm="1">
        <f t="array" aca="1" ref="D9713" ca="1">+price2</f>
        <v>0</v>
      </c>
    </row>
    <row r="9714" spans="4:4" x14ac:dyDescent="0.2">
      <c r="D9714" s="42" cm="1">
        <f t="array" aca="1" ref="D9714" ca="1">+price2</f>
        <v>0</v>
      </c>
    </row>
    <row r="9715" spans="4:4" x14ac:dyDescent="0.2">
      <c r="D9715" s="42" cm="1">
        <f t="array" aca="1" ref="D9715" ca="1">+price2</f>
        <v>0</v>
      </c>
    </row>
    <row r="9716" spans="4:4" x14ac:dyDescent="0.2">
      <c r="D9716" s="42" cm="1">
        <f t="array" aca="1" ref="D9716" ca="1">+price2</f>
        <v>0</v>
      </c>
    </row>
    <row r="9717" spans="4:4" x14ac:dyDescent="0.2">
      <c r="D9717" s="42" cm="1">
        <f t="array" aca="1" ref="D9717" ca="1">+price2</f>
        <v>0</v>
      </c>
    </row>
    <row r="9718" spans="4:4" x14ac:dyDescent="0.2">
      <c r="D9718" s="42" cm="1">
        <f t="array" aca="1" ref="D9718" ca="1">+price2</f>
        <v>0</v>
      </c>
    </row>
    <row r="9719" spans="4:4" x14ac:dyDescent="0.2">
      <c r="D9719" s="42" cm="1">
        <f t="array" aca="1" ref="D9719" ca="1">+price2</f>
        <v>0</v>
      </c>
    </row>
    <row r="9720" spans="4:4" x14ac:dyDescent="0.2">
      <c r="D9720" s="42" cm="1">
        <f t="array" aca="1" ref="D9720" ca="1">+price2</f>
        <v>0</v>
      </c>
    </row>
    <row r="9721" spans="4:4" x14ac:dyDescent="0.2">
      <c r="D9721" s="42" cm="1">
        <f t="array" aca="1" ref="D9721" ca="1">+price2</f>
        <v>0</v>
      </c>
    </row>
    <row r="9722" spans="4:4" x14ac:dyDescent="0.2">
      <c r="D9722" s="42" cm="1">
        <f t="array" aca="1" ref="D9722" ca="1">+price2</f>
        <v>0</v>
      </c>
    </row>
    <row r="9723" spans="4:4" x14ac:dyDescent="0.2">
      <c r="D9723" s="42" cm="1">
        <f t="array" aca="1" ref="D9723" ca="1">+price2</f>
        <v>0</v>
      </c>
    </row>
    <row r="9724" spans="4:4" x14ac:dyDescent="0.2">
      <c r="D9724" s="42" cm="1">
        <f t="array" aca="1" ref="D9724" ca="1">+price2</f>
        <v>0</v>
      </c>
    </row>
    <row r="9725" spans="4:4" x14ac:dyDescent="0.2">
      <c r="D9725" s="42" cm="1">
        <f t="array" aca="1" ref="D9725" ca="1">+price2</f>
        <v>0</v>
      </c>
    </row>
    <row r="9726" spans="4:4" x14ac:dyDescent="0.2">
      <c r="D9726" s="42" cm="1">
        <f t="array" aca="1" ref="D9726" ca="1">+price2</f>
        <v>0</v>
      </c>
    </row>
    <row r="9727" spans="4:4" x14ac:dyDescent="0.2">
      <c r="D9727" s="42" cm="1">
        <f t="array" aca="1" ref="D9727" ca="1">+price2</f>
        <v>0</v>
      </c>
    </row>
    <row r="9728" spans="4:4" x14ac:dyDescent="0.2">
      <c r="D9728" s="42" cm="1">
        <f t="array" aca="1" ref="D9728" ca="1">+price2</f>
        <v>0</v>
      </c>
    </row>
    <row r="9729" spans="4:4" x14ac:dyDescent="0.2">
      <c r="D9729" s="42" cm="1">
        <f t="array" aca="1" ref="D9729" ca="1">+price2</f>
        <v>0</v>
      </c>
    </row>
    <row r="9730" spans="4:4" x14ac:dyDescent="0.2">
      <c r="D9730" s="42" cm="1">
        <f t="array" aca="1" ref="D9730" ca="1">+price2</f>
        <v>0</v>
      </c>
    </row>
    <row r="9731" spans="4:4" x14ac:dyDescent="0.2">
      <c r="D9731" s="42" cm="1">
        <f t="array" aca="1" ref="D9731" ca="1">+price2</f>
        <v>0</v>
      </c>
    </row>
    <row r="9732" spans="4:4" x14ac:dyDescent="0.2">
      <c r="D9732" s="42" cm="1">
        <f t="array" aca="1" ref="D9732" ca="1">+price2</f>
        <v>0</v>
      </c>
    </row>
    <row r="9733" spans="4:4" x14ac:dyDescent="0.2">
      <c r="D9733" s="42" cm="1">
        <f t="array" aca="1" ref="D9733" ca="1">+price2</f>
        <v>0</v>
      </c>
    </row>
    <row r="9734" spans="4:4" x14ac:dyDescent="0.2">
      <c r="D9734" s="42" cm="1">
        <f t="array" aca="1" ref="D9734" ca="1">+price2</f>
        <v>0</v>
      </c>
    </row>
    <row r="9735" spans="4:4" x14ac:dyDescent="0.2">
      <c r="D9735" s="42" cm="1">
        <f t="array" aca="1" ref="D9735" ca="1">+price2</f>
        <v>0</v>
      </c>
    </row>
    <row r="9736" spans="4:4" x14ac:dyDescent="0.2">
      <c r="D9736" s="42" cm="1">
        <f t="array" aca="1" ref="D9736" ca="1">+price2</f>
        <v>0</v>
      </c>
    </row>
    <row r="9737" spans="4:4" x14ac:dyDescent="0.2">
      <c r="D9737" s="42" cm="1">
        <f t="array" aca="1" ref="D9737" ca="1">+price2</f>
        <v>0</v>
      </c>
    </row>
    <row r="9738" spans="4:4" x14ac:dyDescent="0.2">
      <c r="D9738" s="42" cm="1">
        <f t="array" aca="1" ref="D9738" ca="1">+price2</f>
        <v>0</v>
      </c>
    </row>
    <row r="9739" spans="4:4" x14ac:dyDescent="0.2">
      <c r="D9739" s="42" cm="1">
        <f t="array" aca="1" ref="D9739" ca="1">+price2</f>
        <v>0</v>
      </c>
    </row>
    <row r="9740" spans="4:4" x14ac:dyDescent="0.2">
      <c r="D9740" s="42" cm="1">
        <f t="array" aca="1" ref="D9740" ca="1">+price2</f>
        <v>0</v>
      </c>
    </row>
    <row r="9741" spans="4:4" x14ac:dyDescent="0.2">
      <c r="D9741" s="42" cm="1">
        <f t="array" aca="1" ref="D9741" ca="1">+price2</f>
        <v>0</v>
      </c>
    </row>
    <row r="9742" spans="4:4" x14ac:dyDescent="0.2">
      <c r="D9742" s="42" cm="1">
        <f t="array" aca="1" ref="D9742" ca="1">+price2</f>
        <v>0</v>
      </c>
    </row>
    <row r="9743" spans="4:4" x14ac:dyDescent="0.2">
      <c r="D9743" s="42" cm="1">
        <f t="array" aca="1" ref="D9743" ca="1">+price2</f>
        <v>0</v>
      </c>
    </row>
    <row r="9744" spans="4:4" x14ac:dyDescent="0.2">
      <c r="D9744" s="42" cm="1">
        <f t="array" aca="1" ref="D9744" ca="1">+price2</f>
        <v>0</v>
      </c>
    </row>
    <row r="9745" spans="4:4" x14ac:dyDescent="0.2">
      <c r="D9745" s="42" cm="1">
        <f t="array" aca="1" ref="D9745" ca="1">+price2</f>
        <v>0</v>
      </c>
    </row>
    <row r="9746" spans="4:4" x14ac:dyDescent="0.2">
      <c r="D9746" s="42" cm="1">
        <f t="array" aca="1" ref="D9746" ca="1">+price2</f>
        <v>0</v>
      </c>
    </row>
    <row r="9747" spans="4:4" x14ac:dyDescent="0.2">
      <c r="D9747" s="42" cm="1">
        <f t="array" aca="1" ref="D9747" ca="1">+price2</f>
        <v>0</v>
      </c>
    </row>
    <row r="9748" spans="4:4" x14ac:dyDescent="0.2">
      <c r="D9748" s="42" cm="1">
        <f t="array" aca="1" ref="D9748" ca="1">+price2</f>
        <v>0</v>
      </c>
    </row>
    <row r="9749" spans="4:4" x14ac:dyDescent="0.2">
      <c r="D9749" s="42" cm="1">
        <f t="array" aca="1" ref="D9749" ca="1">+price2</f>
        <v>0</v>
      </c>
    </row>
    <row r="9750" spans="4:4" x14ac:dyDescent="0.2">
      <c r="D9750" s="42" cm="1">
        <f t="array" aca="1" ref="D9750" ca="1">+price2</f>
        <v>0</v>
      </c>
    </row>
    <row r="9751" spans="4:4" x14ac:dyDescent="0.2">
      <c r="D9751" s="42" cm="1">
        <f t="array" aca="1" ref="D9751" ca="1">+price2</f>
        <v>0</v>
      </c>
    </row>
    <row r="9752" spans="4:4" x14ac:dyDescent="0.2">
      <c r="D9752" s="42" cm="1">
        <f t="array" aca="1" ref="D9752" ca="1">+price2</f>
        <v>0</v>
      </c>
    </row>
    <row r="9753" spans="4:4" x14ac:dyDescent="0.2">
      <c r="D9753" s="42" cm="1">
        <f t="array" aca="1" ref="D9753" ca="1">+price2</f>
        <v>0</v>
      </c>
    </row>
    <row r="9754" spans="4:4" x14ac:dyDescent="0.2">
      <c r="D9754" s="42" cm="1">
        <f t="array" aca="1" ref="D9754" ca="1">+price2</f>
        <v>0</v>
      </c>
    </row>
    <row r="9755" spans="4:4" x14ac:dyDescent="0.2">
      <c r="D9755" s="42" cm="1">
        <f t="array" aca="1" ref="D9755" ca="1">+price2</f>
        <v>0</v>
      </c>
    </row>
    <row r="9756" spans="4:4" x14ac:dyDescent="0.2">
      <c r="D9756" s="42" cm="1">
        <f t="array" aca="1" ref="D9756" ca="1">+price2</f>
        <v>0</v>
      </c>
    </row>
    <row r="9757" spans="4:4" x14ac:dyDescent="0.2">
      <c r="D9757" s="42" cm="1">
        <f t="array" aca="1" ref="D9757" ca="1">+price2</f>
        <v>0</v>
      </c>
    </row>
    <row r="9758" spans="4:4" x14ac:dyDescent="0.2">
      <c r="D9758" s="42" cm="1">
        <f t="array" aca="1" ref="D9758" ca="1">+price2</f>
        <v>0</v>
      </c>
    </row>
    <row r="9759" spans="4:4" x14ac:dyDescent="0.2">
      <c r="D9759" s="42" cm="1">
        <f t="array" aca="1" ref="D9759" ca="1">+price2</f>
        <v>0</v>
      </c>
    </row>
    <row r="9760" spans="4:4" x14ac:dyDescent="0.2">
      <c r="D9760" s="42" cm="1">
        <f t="array" aca="1" ref="D9760" ca="1">+price2</f>
        <v>0</v>
      </c>
    </row>
    <row r="9761" spans="4:4" x14ac:dyDescent="0.2">
      <c r="D9761" s="42" cm="1">
        <f t="array" aca="1" ref="D9761" ca="1">+price2</f>
        <v>0</v>
      </c>
    </row>
    <row r="9762" spans="4:4" x14ac:dyDescent="0.2">
      <c r="D9762" s="42" cm="1">
        <f t="array" aca="1" ref="D9762" ca="1">+price2</f>
        <v>0</v>
      </c>
    </row>
    <row r="9763" spans="4:4" x14ac:dyDescent="0.2">
      <c r="D9763" s="42" cm="1">
        <f t="array" aca="1" ref="D9763" ca="1">+price2</f>
        <v>0</v>
      </c>
    </row>
    <row r="9764" spans="4:4" x14ac:dyDescent="0.2">
      <c r="D9764" s="42" cm="1">
        <f t="array" aca="1" ref="D9764" ca="1">+price2</f>
        <v>0</v>
      </c>
    </row>
    <row r="9765" spans="4:4" x14ac:dyDescent="0.2">
      <c r="D9765" s="42" cm="1">
        <f t="array" aca="1" ref="D9765" ca="1">+price2</f>
        <v>0</v>
      </c>
    </row>
    <row r="9766" spans="4:4" x14ac:dyDescent="0.2">
      <c r="D9766" s="42" cm="1">
        <f t="array" aca="1" ref="D9766" ca="1">+price2</f>
        <v>0</v>
      </c>
    </row>
    <row r="9767" spans="4:4" x14ac:dyDescent="0.2">
      <c r="D9767" s="42" cm="1">
        <f t="array" aca="1" ref="D9767" ca="1">+price2</f>
        <v>0</v>
      </c>
    </row>
    <row r="9768" spans="4:4" x14ac:dyDescent="0.2">
      <c r="D9768" s="42" cm="1">
        <f t="array" aca="1" ref="D9768" ca="1">+price2</f>
        <v>0</v>
      </c>
    </row>
    <row r="9769" spans="4:4" x14ac:dyDescent="0.2">
      <c r="D9769" s="42" cm="1">
        <f t="array" aca="1" ref="D9769" ca="1">+price2</f>
        <v>0</v>
      </c>
    </row>
    <row r="9770" spans="4:4" x14ac:dyDescent="0.2">
      <c r="D9770" s="42" cm="1">
        <f t="array" aca="1" ref="D9770" ca="1">+price2</f>
        <v>0</v>
      </c>
    </row>
    <row r="9771" spans="4:4" x14ac:dyDescent="0.2">
      <c r="D9771" s="42" cm="1">
        <f t="array" aca="1" ref="D9771" ca="1">+price2</f>
        <v>0</v>
      </c>
    </row>
    <row r="9772" spans="4:4" x14ac:dyDescent="0.2">
      <c r="D9772" s="42" cm="1">
        <f t="array" aca="1" ref="D9772" ca="1">+price2</f>
        <v>0</v>
      </c>
    </row>
    <row r="9773" spans="4:4" x14ac:dyDescent="0.2">
      <c r="D9773" s="42" cm="1">
        <f t="array" aca="1" ref="D9773" ca="1">+price2</f>
        <v>0</v>
      </c>
    </row>
    <row r="9774" spans="4:4" x14ac:dyDescent="0.2">
      <c r="D9774" s="42" cm="1">
        <f t="array" aca="1" ref="D9774" ca="1">+price2</f>
        <v>0</v>
      </c>
    </row>
    <row r="9775" spans="4:4" x14ac:dyDescent="0.2">
      <c r="D9775" s="42" cm="1">
        <f t="array" aca="1" ref="D9775" ca="1">+price2</f>
        <v>0</v>
      </c>
    </row>
    <row r="9776" spans="4:4" x14ac:dyDescent="0.2">
      <c r="D9776" s="42" cm="1">
        <f t="array" aca="1" ref="D9776" ca="1">+price2</f>
        <v>0</v>
      </c>
    </row>
    <row r="9777" spans="4:4" x14ac:dyDescent="0.2">
      <c r="D9777" s="42" cm="1">
        <f t="array" aca="1" ref="D9777" ca="1">+price2</f>
        <v>0</v>
      </c>
    </row>
    <row r="9778" spans="4:4" x14ac:dyDescent="0.2">
      <c r="D9778" s="42" cm="1">
        <f t="array" aca="1" ref="D9778" ca="1">+price2</f>
        <v>0</v>
      </c>
    </row>
    <row r="9779" spans="4:4" x14ac:dyDescent="0.2">
      <c r="D9779" s="42" cm="1">
        <f t="array" aca="1" ref="D9779" ca="1">+price2</f>
        <v>0</v>
      </c>
    </row>
    <row r="9780" spans="4:4" x14ac:dyDescent="0.2">
      <c r="D9780" s="42" cm="1">
        <f t="array" aca="1" ref="D9780" ca="1">+price2</f>
        <v>0</v>
      </c>
    </row>
    <row r="9781" spans="4:4" x14ac:dyDescent="0.2">
      <c r="D9781" s="42" cm="1">
        <f t="array" aca="1" ref="D9781" ca="1">+price2</f>
        <v>0</v>
      </c>
    </row>
    <row r="9782" spans="4:4" x14ac:dyDescent="0.2">
      <c r="D9782" s="42" cm="1">
        <f t="array" aca="1" ref="D9782" ca="1">+price2</f>
        <v>0</v>
      </c>
    </row>
    <row r="9783" spans="4:4" x14ac:dyDescent="0.2">
      <c r="D9783" s="42" cm="1">
        <f t="array" aca="1" ref="D9783" ca="1">+price2</f>
        <v>0</v>
      </c>
    </row>
    <row r="9784" spans="4:4" x14ac:dyDescent="0.2">
      <c r="D9784" s="42" cm="1">
        <f t="array" aca="1" ref="D9784" ca="1">+price2</f>
        <v>0</v>
      </c>
    </row>
    <row r="9785" spans="4:4" x14ac:dyDescent="0.2">
      <c r="D9785" s="42" cm="1">
        <f t="array" aca="1" ref="D9785" ca="1">+price2</f>
        <v>0</v>
      </c>
    </row>
    <row r="9786" spans="4:4" x14ac:dyDescent="0.2">
      <c r="D9786" s="42" cm="1">
        <f t="array" aca="1" ref="D9786" ca="1">+price2</f>
        <v>0</v>
      </c>
    </row>
    <row r="9787" spans="4:4" x14ac:dyDescent="0.2">
      <c r="D9787" s="42" cm="1">
        <f t="array" aca="1" ref="D9787" ca="1">+price2</f>
        <v>0</v>
      </c>
    </row>
    <row r="9788" spans="4:4" x14ac:dyDescent="0.2">
      <c r="D9788" s="42" cm="1">
        <f t="array" aca="1" ref="D9788" ca="1">+price2</f>
        <v>0</v>
      </c>
    </row>
    <row r="9789" spans="4:4" x14ac:dyDescent="0.2">
      <c r="D9789" s="42" cm="1">
        <f t="array" aca="1" ref="D9789" ca="1">+price2</f>
        <v>0</v>
      </c>
    </row>
    <row r="9790" spans="4:4" x14ac:dyDescent="0.2">
      <c r="D9790" s="42" cm="1">
        <f t="array" aca="1" ref="D9790" ca="1">+price2</f>
        <v>0</v>
      </c>
    </row>
    <row r="9791" spans="4:4" x14ac:dyDescent="0.2">
      <c r="D9791" s="42" cm="1">
        <f t="array" aca="1" ref="D9791" ca="1">+price2</f>
        <v>0</v>
      </c>
    </row>
    <row r="9792" spans="4:4" x14ac:dyDescent="0.2">
      <c r="D9792" s="42" cm="1">
        <f t="array" aca="1" ref="D9792" ca="1">+price2</f>
        <v>0</v>
      </c>
    </row>
    <row r="9793" spans="4:4" x14ac:dyDescent="0.2">
      <c r="D9793" s="42" cm="1">
        <f t="array" aca="1" ref="D9793" ca="1">+price2</f>
        <v>0</v>
      </c>
    </row>
    <row r="9794" spans="4:4" x14ac:dyDescent="0.2">
      <c r="D9794" s="42" cm="1">
        <f t="array" aca="1" ref="D9794" ca="1">+price2</f>
        <v>0</v>
      </c>
    </row>
    <row r="9795" spans="4:4" x14ac:dyDescent="0.2">
      <c r="D9795" s="42" cm="1">
        <f t="array" aca="1" ref="D9795" ca="1">+price2</f>
        <v>0</v>
      </c>
    </row>
    <row r="9796" spans="4:4" x14ac:dyDescent="0.2">
      <c r="D9796" s="42" cm="1">
        <f t="array" aca="1" ref="D9796" ca="1">+price2</f>
        <v>0</v>
      </c>
    </row>
    <row r="9797" spans="4:4" x14ac:dyDescent="0.2">
      <c r="D9797" s="42" cm="1">
        <f t="array" aca="1" ref="D9797" ca="1">+price2</f>
        <v>0</v>
      </c>
    </row>
    <row r="9798" spans="4:4" x14ac:dyDescent="0.2">
      <c r="D9798" s="42" cm="1">
        <f t="array" aca="1" ref="D9798" ca="1">+price2</f>
        <v>0</v>
      </c>
    </row>
    <row r="9799" spans="4:4" x14ac:dyDescent="0.2">
      <c r="D9799" s="42" cm="1">
        <f t="array" aca="1" ref="D9799" ca="1">+price2</f>
        <v>0</v>
      </c>
    </row>
    <row r="9800" spans="4:4" x14ac:dyDescent="0.2">
      <c r="D9800" s="42" cm="1">
        <f t="array" aca="1" ref="D9800" ca="1">+price2</f>
        <v>0</v>
      </c>
    </row>
    <row r="9801" spans="4:4" x14ac:dyDescent="0.2">
      <c r="D9801" s="42" cm="1">
        <f t="array" aca="1" ref="D9801" ca="1">+price2</f>
        <v>0</v>
      </c>
    </row>
    <row r="9802" spans="4:4" x14ac:dyDescent="0.2">
      <c r="D9802" s="42" cm="1">
        <f t="array" aca="1" ref="D9802" ca="1">+price2</f>
        <v>0</v>
      </c>
    </row>
    <row r="9803" spans="4:4" x14ac:dyDescent="0.2">
      <c r="D9803" s="42" cm="1">
        <f t="array" aca="1" ref="D9803" ca="1">+price2</f>
        <v>0</v>
      </c>
    </row>
    <row r="9804" spans="4:4" x14ac:dyDescent="0.2">
      <c r="D9804" s="42" cm="1">
        <f t="array" aca="1" ref="D9804" ca="1">+price2</f>
        <v>0</v>
      </c>
    </row>
    <row r="9805" spans="4:4" x14ac:dyDescent="0.2">
      <c r="D9805" s="42" cm="1">
        <f t="array" aca="1" ref="D9805" ca="1">+price2</f>
        <v>0</v>
      </c>
    </row>
    <row r="9806" spans="4:4" x14ac:dyDescent="0.2">
      <c r="D9806" s="42" cm="1">
        <f t="array" aca="1" ref="D9806" ca="1">+price2</f>
        <v>0</v>
      </c>
    </row>
    <row r="9807" spans="4:4" x14ac:dyDescent="0.2">
      <c r="D9807" s="42" cm="1">
        <f t="array" aca="1" ref="D9807" ca="1">+price2</f>
        <v>0</v>
      </c>
    </row>
    <row r="9808" spans="4:4" x14ac:dyDescent="0.2">
      <c r="D9808" s="42" cm="1">
        <f t="array" aca="1" ref="D9808" ca="1">+price2</f>
        <v>0</v>
      </c>
    </row>
    <row r="9809" spans="4:4" x14ac:dyDescent="0.2">
      <c r="D9809" s="42" cm="1">
        <f t="array" aca="1" ref="D9809" ca="1">+price2</f>
        <v>0</v>
      </c>
    </row>
    <row r="9810" spans="4:4" x14ac:dyDescent="0.2">
      <c r="D9810" s="42" cm="1">
        <f t="array" aca="1" ref="D9810" ca="1">+price2</f>
        <v>0</v>
      </c>
    </row>
    <row r="9811" spans="4:4" x14ac:dyDescent="0.2">
      <c r="D9811" s="42" cm="1">
        <f t="array" aca="1" ref="D9811" ca="1">+price2</f>
        <v>0</v>
      </c>
    </row>
    <row r="9812" spans="4:4" x14ac:dyDescent="0.2">
      <c r="D9812" s="42" cm="1">
        <f t="array" aca="1" ref="D9812" ca="1">+price2</f>
        <v>0</v>
      </c>
    </row>
    <row r="9813" spans="4:4" x14ac:dyDescent="0.2">
      <c r="D9813" s="42" cm="1">
        <f t="array" aca="1" ref="D9813" ca="1">+price2</f>
        <v>0</v>
      </c>
    </row>
    <row r="9814" spans="4:4" x14ac:dyDescent="0.2">
      <c r="D9814" s="42" cm="1">
        <f t="array" aca="1" ref="D9814" ca="1">+price2</f>
        <v>0</v>
      </c>
    </row>
    <row r="9815" spans="4:4" x14ac:dyDescent="0.2">
      <c r="D9815" s="42" cm="1">
        <f t="array" aca="1" ref="D9815" ca="1">+price2</f>
        <v>0</v>
      </c>
    </row>
    <row r="9816" spans="4:4" x14ac:dyDescent="0.2">
      <c r="D9816" s="42" cm="1">
        <f t="array" aca="1" ref="D9816" ca="1">+price2</f>
        <v>0</v>
      </c>
    </row>
    <row r="9817" spans="4:4" x14ac:dyDescent="0.2">
      <c r="D9817" s="42" cm="1">
        <f t="array" aca="1" ref="D9817" ca="1">+price2</f>
        <v>0</v>
      </c>
    </row>
    <row r="9818" spans="4:4" x14ac:dyDescent="0.2">
      <c r="D9818" s="42" cm="1">
        <f t="array" aca="1" ref="D9818" ca="1">+price2</f>
        <v>0</v>
      </c>
    </row>
    <row r="9819" spans="4:4" x14ac:dyDescent="0.2">
      <c r="D9819" s="42" cm="1">
        <f t="array" aca="1" ref="D9819" ca="1">+price2</f>
        <v>0</v>
      </c>
    </row>
    <row r="9820" spans="4:4" x14ac:dyDescent="0.2">
      <c r="D9820" s="42" cm="1">
        <f t="array" aca="1" ref="D9820" ca="1">+price2</f>
        <v>0</v>
      </c>
    </row>
    <row r="9821" spans="4:4" x14ac:dyDescent="0.2">
      <c r="D9821" s="42" cm="1">
        <f t="array" aca="1" ref="D9821" ca="1">+price2</f>
        <v>0</v>
      </c>
    </row>
    <row r="9822" spans="4:4" x14ac:dyDescent="0.2">
      <c r="D9822" s="42" cm="1">
        <f t="array" aca="1" ref="D9822" ca="1">+price2</f>
        <v>0</v>
      </c>
    </row>
    <row r="9823" spans="4:4" x14ac:dyDescent="0.2">
      <c r="D9823" s="42" cm="1">
        <f t="array" aca="1" ref="D9823" ca="1">+price2</f>
        <v>0</v>
      </c>
    </row>
    <row r="9824" spans="4:4" x14ac:dyDescent="0.2">
      <c r="D9824" s="42" cm="1">
        <f t="array" aca="1" ref="D9824" ca="1">+price2</f>
        <v>0</v>
      </c>
    </row>
    <row r="9825" spans="4:4" x14ac:dyDescent="0.2">
      <c r="D9825" s="42" cm="1">
        <f t="array" aca="1" ref="D9825" ca="1">+price2</f>
        <v>0</v>
      </c>
    </row>
    <row r="9826" spans="4:4" x14ac:dyDescent="0.2">
      <c r="D9826" s="42" cm="1">
        <f t="array" aca="1" ref="D9826" ca="1">+price2</f>
        <v>0</v>
      </c>
    </row>
    <row r="9827" spans="4:4" x14ac:dyDescent="0.2">
      <c r="D9827" s="42" cm="1">
        <f t="array" aca="1" ref="D9827" ca="1">+price2</f>
        <v>0</v>
      </c>
    </row>
    <row r="9828" spans="4:4" x14ac:dyDescent="0.2">
      <c r="D9828" s="42" cm="1">
        <f t="array" aca="1" ref="D9828" ca="1">+price2</f>
        <v>0</v>
      </c>
    </row>
    <row r="9829" spans="4:4" x14ac:dyDescent="0.2">
      <c r="D9829" s="42" cm="1">
        <f t="array" aca="1" ref="D9829" ca="1">+price2</f>
        <v>0</v>
      </c>
    </row>
    <row r="9830" spans="4:4" x14ac:dyDescent="0.2">
      <c r="D9830" s="42" cm="1">
        <f t="array" aca="1" ref="D9830" ca="1">+price2</f>
        <v>0</v>
      </c>
    </row>
    <row r="9831" spans="4:4" x14ac:dyDescent="0.2">
      <c r="D9831" s="42" cm="1">
        <f t="array" aca="1" ref="D9831" ca="1">+price2</f>
        <v>0</v>
      </c>
    </row>
    <row r="9832" spans="4:4" x14ac:dyDescent="0.2">
      <c r="D9832" s="42" cm="1">
        <f t="array" aca="1" ref="D9832" ca="1">+price2</f>
        <v>0</v>
      </c>
    </row>
    <row r="9833" spans="4:4" x14ac:dyDescent="0.2">
      <c r="D9833" s="42" cm="1">
        <f t="array" aca="1" ref="D9833" ca="1">+price2</f>
        <v>0</v>
      </c>
    </row>
    <row r="9834" spans="4:4" x14ac:dyDescent="0.2">
      <c r="D9834" s="42" cm="1">
        <f t="array" aca="1" ref="D9834" ca="1">+price2</f>
        <v>0</v>
      </c>
    </row>
    <row r="9835" spans="4:4" x14ac:dyDescent="0.2">
      <c r="D9835" s="42" cm="1">
        <f t="array" aca="1" ref="D9835" ca="1">+price2</f>
        <v>0</v>
      </c>
    </row>
    <row r="9836" spans="4:4" x14ac:dyDescent="0.2">
      <c r="D9836" s="42" cm="1">
        <f t="array" aca="1" ref="D9836" ca="1">+price2</f>
        <v>0</v>
      </c>
    </row>
    <row r="9837" spans="4:4" x14ac:dyDescent="0.2">
      <c r="D9837" s="42" cm="1">
        <f t="array" aca="1" ref="D9837" ca="1">+price2</f>
        <v>0</v>
      </c>
    </row>
    <row r="9838" spans="4:4" x14ac:dyDescent="0.2">
      <c r="D9838" s="42" cm="1">
        <f t="array" aca="1" ref="D9838" ca="1">+price2</f>
        <v>0</v>
      </c>
    </row>
    <row r="9839" spans="4:4" x14ac:dyDescent="0.2">
      <c r="D9839" s="42" cm="1">
        <f t="array" aca="1" ref="D9839" ca="1">+price2</f>
        <v>0</v>
      </c>
    </row>
    <row r="9840" spans="4:4" x14ac:dyDescent="0.2">
      <c r="D9840" s="42" cm="1">
        <f t="array" aca="1" ref="D9840" ca="1">+price2</f>
        <v>0</v>
      </c>
    </row>
    <row r="9841" spans="4:4" x14ac:dyDescent="0.2">
      <c r="D9841" s="42" cm="1">
        <f t="array" aca="1" ref="D9841" ca="1">+price2</f>
        <v>0</v>
      </c>
    </row>
    <row r="9842" spans="4:4" x14ac:dyDescent="0.2">
      <c r="D9842" s="42" cm="1">
        <f t="array" aca="1" ref="D9842" ca="1">+price2</f>
        <v>0</v>
      </c>
    </row>
    <row r="9843" spans="4:4" x14ac:dyDescent="0.2">
      <c r="D9843" s="42" cm="1">
        <f t="array" aca="1" ref="D9843" ca="1">+price2</f>
        <v>0</v>
      </c>
    </row>
    <row r="9844" spans="4:4" x14ac:dyDescent="0.2">
      <c r="D9844" s="42" cm="1">
        <f t="array" aca="1" ref="D9844" ca="1">+price2</f>
        <v>0</v>
      </c>
    </row>
    <row r="9845" spans="4:4" x14ac:dyDescent="0.2">
      <c r="D9845" s="42" cm="1">
        <f t="array" aca="1" ref="D9845" ca="1">+price2</f>
        <v>0</v>
      </c>
    </row>
    <row r="9846" spans="4:4" x14ac:dyDescent="0.2">
      <c r="D9846" s="42" cm="1">
        <f t="array" aca="1" ref="D9846" ca="1">+price2</f>
        <v>0</v>
      </c>
    </row>
    <row r="9847" spans="4:4" x14ac:dyDescent="0.2">
      <c r="D9847" s="42" cm="1">
        <f t="array" aca="1" ref="D9847" ca="1">+price2</f>
        <v>0</v>
      </c>
    </row>
    <row r="9848" spans="4:4" x14ac:dyDescent="0.2">
      <c r="D9848" s="42" cm="1">
        <f t="array" aca="1" ref="D9848" ca="1">+price2</f>
        <v>0</v>
      </c>
    </row>
    <row r="9849" spans="4:4" x14ac:dyDescent="0.2">
      <c r="D9849" s="42" cm="1">
        <f t="array" aca="1" ref="D9849" ca="1">+price2</f>
        <v>0</v>
      </c>
    </row>
    <row r="9850" spans="4:4" x14ac:dyDescent="0.2">
      <c r="D9850" s="42" cm="1">
        <f t="array" aca="1" ref="D9850" ca="1">+price2</f>
        <v>0</v>
      </c>
    </row>
    <row r="9851" spans="4:4" x14ac:dyDescent="0.2">
      <c r="D9851" s="42" cm="1">
        <f t="array" aca="1" ref="D9851" ca="1">+price2</f>
        <v>0</v>
      </c>
    </row>
    <row r="9852" spans="4:4" x14ac:dyDescent="0.2">
      <c r="D9852" s="42" cm="1">
        <f t="array" aca="1" ref="D9852" ca="1">+price2</f>
        <v>0</v>
      </c>
    </row>
    <row r="9853" spans="4:4" x14ac:dyDescent="0.2">
      <c r="D9853" s="42" cm="1">
        <f t="array" aca="1" ref="D9853" ca="1">+price2</f>
        <v>0</v>
      </c>
    </row>
    <row r="9854" spans="4:4" x14ac:dyDescent="0.2">
      <c r="D9854" s="42" cm="1">
        <f t="array" aca="1" ref="D9854" ca="1">+price2</f>
        <v>0</v>
      </c>
    </row>
    <row r="9855" spans="4:4" x14ac:dyDescent="0.2">
      <c r="D9855" s="42" cm="1">
        <f t="array" aca="1" ref="D9855" ca="1">+price2</f>
        <v>0</v>
      </c>
    </row>
    <row r="9856" spans="4:4" x14ac:dyDescent="0.2">
      <c r="D9856" s="42" cm="1">
        <f t="array" aca="1" ref="D9856" ca="1">+price2</f>
        <v>0</v>
      </c>
    </row>
    <row r="9857" spans="4:4" x14ac:dyDescent="0.2">
      <c r="D9857" s="42" cm="1">
        <f t="array" aca="1" ref="D9857" ca="1">+price2</f>
        <v>0</v>
      </c>
    </row>
    <row r="9858" spans="4:4" x14ac:dyDescent="0.2">
      <c r="D9858" s="42" cm="1">
        <f t="array" aca="1" ref="D9858" ca="1">+price2</f>
        <v>0</v>
      </c>
    </row>
    <row r="9859" spans="4:4" x14ac:dyDescent="0.2">
      <c r="D9859" s="42" cm="1">
        <f t="array" aca="1" ref="D9859" ca="1">+price2</f>
        <v>0</v>
      </c>
    </row>
    <row r="9860" spans="4:4" x14ac:dyDescent="0.2">
      <c r="D9860" s="42" cm="1">
        <f t="array" aca="1" ref="D9860" ca="1">+price2</f>
        <v>0</v>
      </c>
    </row>
    <row r="9861" spans="4:4" x14ac:dyDescent="0.2">
      <c r="D9861" s="42" cm="1">
        <f t="array" aca="1" ref="D9861" ca="1">+price2</f>
        <v>0</v>
      </c>
    </row>
    <row r="9862" spans="4:4" x14ac:dyDescent="0.2">
      <c r="D9862" s="42" cm="1">
        <f t="array" aca="1" ref="D9862" ca="1">+price2</f>
        <v>0</v>
      </c>
    </row>
    <row r="9863" spans="4:4" x14ac:dyDescent="0.2">
      <c r="D9863" s="42" cm="1">
        <f t="array" aca="1" ref="D9863" ca="1">+price2</f>
        <v>0</v>
      </c>
    </row>
    <row r="9864" spans="4:4" x14ac:dyDescent="0.2">
      <c r="D9864" s="42" cm="1">
        <f t="array" aca="1" ref="D9864" ca="1">+price2</f>
        <v>0</v>
      </c>
    </row>
    <row r="9865" spans="4:4" x14ac:dyDescent="0.2">
      <c r="D9865" s="42" cm="1">
        <f t="array" aca="1" ref="D9865" ca="1">+price2</f>
        <v>0</v>
      </c>
    </row>
    <row r="9866" spans="4:4" x14ac:dyDescent="0.2">
      <c r="D9866" s="42" cm="1">
        <f t="array" aca="1" ref="D9866" ca="1">+price2</f>
        <v>0</v>
      </c>
    </row>
    <row r="9867" spans="4:4" x14ac:dyDescent="0.2">
      <c r="D9867" s="42" cm="1">
        <f t="array" aca="1" ref="D9867" ca="1">+price2</f>
        <v>0</v>
      </c>
    </row>
    <row r="9868" spans="4:4" x14ac:dyDescent="0.2">
      <c r="D9868" s="42" cm="1">
        <f t="array" aca="1" ref="D9868" ca="1">+price2</f>
        <v>0</v>
      </c>
    </row>
    <row r="9869" spans="4:4" x14ac:dyDescent="0.2">
      <c r="D9869" s="42" cm="1">
        <f t="array" aca="1" ref="D9869" ca="1">+price2</f>
        <v>0</v>
      </c>
    </row>
    <row r="9870" spans="4:4" x14ac:dyDescent="0.2">
      <c r="D9870" s="42" cm="1">
        <f t="array" aca="1" ref="D9870" ca="1">+price2</f>
        <v>0</v>
      </c>
    </row>
    <row r="9871" spans="4:4" x14ac:dyDescent="0.2">
      <c r="D9871" s="42" cm="1">
        <f t="array" aca="1" ref="D9871" ca="1">+price2</f>
        <v>0</v>
      </c>
    </row>
    <row r="9872" spans="4:4" x14ac:dyDescent="0.2">
      <c r="D9872" s="42" cm="1">
        <f t="array" aca="1" ref="D9872" ca="1">+price2</f>
        <v>0</v>
      </c>
    </row>
    <row r="9873" spans="4:4" x14ac:dyDescent="0.2">
      <c r="D9873" s="42" cm="1">
        <f t="array" aca="1" ref="D9873" ca="1">+price2</f>
        <v>0</v>
      </c>
    </row>
    <row r="9874" spans="4:4" x14ac:dyDescent="0.2">
      <c r="D9874" s="42" cm="1">
        <f t="array" aca="1" ref="D9874" ca="1">+price2</f>
        <v>0</v>
      </c>
    </row>
    <row r="9875" spans="4:4" x14ac:dyDescent="0.2">
      <c r="D9875" s="42" cm="1">
        <f t="array" aca="1" ref="D9875" ca="1">+price2</f>
        <v>0</v>
      </c>
    </row>
    <row r="9876" spans="4:4" x14ac:dyDescent="0.2">
      <c r="D9876" s="42" cm="1">
        <f t="array" aca="1" ref="D9876" ca="1">+price2</f>
        <v>0</v>
      </c>
    </row>
    <row r="9877" spans="4:4" x14ac:dyDescent="0.2">
      <c r="D9877" s="42" cm="1">
        <f t="array" aca="1" ref="D9877" ca="1">+price2</f>
        <v>0</v>
      </c>
    </row>
    <row r="9878" spans="4:4" x14ac:dyDescent="0.2">
      <c r="D9878" s="42" cm="1">
        <f t="array" aca="1" ref="D9878" ca="1">+price2</f>
        <v>0</v>
      </c>
    </row>
    <row r="9879" spans="4:4" x14ac:dyDescent="0.2">
      <c r="D9879" s="42" cm="1">
        <f t="array" aca="1" ref="D9879" ca="1">+price2</f>
        <v>0</v>
      </c>
    </row>
    <row r="9880" spans="4:4" x14ac:dyDescent="0.2">
      <c r="D9880" s="42" cm="1">
        <f t="array" aca="1" ref="D9880" ca="1">+price2</f>
        <v>0</v>
      </c>
    </row>
    <row r="9881" spans="4:4" x14ac:dyDescent="0.2">
      <c r="D9881" s="42" cm="1">
        <f t="array" aca="1" ref="D9881" ca="1">+price2</f>
        <v>0</v>
      </c>
    </row>
    <row r="9882" spans="4:4" x14ac:dyDescent="0.2">
      <c r="D9882" s="42" cm="1">
        <f t="array" aca="1" ref="D9882" ca="1">+price2</f>
        <v>0</v>
      </c>
    </row>
    <row r="9883" spans="4:4" x14ac:dyDescent="0.2">
      <c r="D9883" s="42" cm="1">
        <f t="array" aca="1" ref="D9883" ca="1">+price2</f>
        <v>0</v>
      </c>
    </row>
    <row r="9884" spans="4:4" x14ac:dyDescent="0.2">
      <c r="D9884" s="42" cm="1">
        <f t="array" aca="1" ref="D9884" ca="1">+price2</f>
        <v>0</v>
      </c>
    </row>
    <row r="9885" spans="4:4" x14ac:dyDescent="0.2">
      <c r="D9885" s="42" cm="1">
        <f t="array" aca="1" ref="D9885" ca="1">+price2</f>
        <v>0</v>
      </c>
    </row>
    <row r="9886" spans="4:4" x14ac:dyDescent="0.2">
      <c r="D9886" s="42" cm="1">
        <f t="array" aca="1" ref="D9886" ca="1">+price2</f>
        <v>0</v>
      </c>
    </row>
    <row r="9887" spans="4:4" x14ac:dyDescent="0.2">
      <c r="D9887" s="42" cm="1">
        <f t="array" aca="1" ref="D9887" ca="1">+price2</f>
        <v>0</v>
      </c>
    </row>
    <row r="9888" spans="4:4" x14ac:dyDescent="0.2">
      <c r="D9888" s="42" cm="1">
        <f t="array" aca="1" ref="D9888" ca="1">+price2</f>
        <v>0</v>
      </c>
    </row>
    <row r="9889" spans="4:4" x14ac:dyDescent="0.2">
      <c r="D9889" s="42" cm="1">
        <f t="array" aca="1" ref="D9889" ca="1">+price2</f>
        <v>0</v>
      </c>
    </row>
    <row r="9890" spans="4:4" x14ac:dyDescent="0.2">
      <c r="D9890" s="42" cm="1">
        <f t="array" aca="1" ref="D9890" ca="1">+price2</f>
        <v>0</v>
      </c>
    </row>
    <row r="9891" spans="4:4" x14ac:dyDescent="0.2">
      <c r="D9891" s="42" cm="1">
        <f t="array" aca="1" ref="D9891" ca="1">+price2</f>
        <v>0</v>
      </c>
    </row>
    <row r="9892" spans="4:4" x14ac:dyDescent="0.2">
      <c r="D9892" s="42" cm="1">
        <f t="array" aca="1" ref="D9892" ca="1">+price2</f>
        <v>0</v>
      </c>
    </row>
    <row r="9893" spans="4:4" x14ac:dyDescent="0.2">
      <c r="D9893" s="42" cm="1">
        <f t="array" aca="1" ref="D9893" ca="1">+price2</f>
        <v>0</v>
      </c>
    </row>
    <row r="9894" spans="4:4" x14ac:dyDescent="0.2">
      <c r="D9894" s="42" cm="1">
        <f t="array" aca="1" ref="D9894" ca="1">+price2</f>
        <v>0</v>
      </c>
    </row>
    <row r="9895" spans="4:4" x14ac:dyDescent="0.2">
      <c r="D9895" s="42" cm="1">
        <f t="array" aca="1" ref="D9895" ca="1">+price2</f>
        <v>0</v>
      </c>
    </row>
    <row r="9896" spans="4:4" x14ac:dyDescent="0.2">
      <c r="D9896" s="42" cm="1">
        <f t="array" aca="1" ref="D9896" ca="1">+price2</f>
        <v>0</v>
      </c>
    </row>
    <row r="9897" spans="4:4" x14ac:dyDescent="0.2">
      <c r="D9897" s="42" cm="1">
        <f t="array" aca="1" ref="D9897" ca="1">+price2</f>
        <v>0</v>
      </c>
    </row>
    <row r="9898" spans="4:4" x14ac:dyDescent="0.2">
      <c r="D9898" s="42" cm="1">
        <f t="array" aca="1" ref="D9898" ca="1">+price2</f>
        <v>0</v>
      </c>
    </row>
    <row r="9899" spans="4:4" x14ac:dyDescent="0.2">
      <c r="D9899" s="42" cm="1">
        <f t="array" aca="1" ref="D9899" ca="1">+price2</f>
        <v>0</v>
      </c>
    </row>
    <row r="9900" spans="4:4" x14ac:dyDescent="0.2">
      <c r="D9900" s="42" cm="1">
        <f t="array" aca="1" ref="D9900" ca="1">+price2</f>
        <v>0</v>
      </c>
    </row>
    <row r="9901" spans="4:4" x14ac:dyDescent="0.2">
      <c r="D9901" s="42" cm="1">
        <f t="array" aca="1" ref="D9901" ca="1">+price2</f>
        <v>0</v>
      </c>
    </row>
    <row r="9902" spans="4:4" x14ac:dyDescent="0.2">
      <c r="D9902" s="42" cm="1">
        <f t="array" aca="1" ref="D9902" ca="1">+price2</f>
        <v>0</v>
      </c>
    </row>
    <row r="9903" spans="4:4" x14ac:dyDescent="0.2">
      <c r="D9903" s="42" cm="1">
        <f t="array" aca="1" ref="D9903" ca="1">+price2</f>
        <v>0</v>
      </c>
    </row>
    <row r="9904" spans="4:4" x14ac:dyDescent="0.2">
      <c r="D9904" s="42" cm="1">
        <f t="array" aca="1" ref="D9904" ca="1">+price2</f>
        <v>0</v>
      </c>
    </row>
    <row r="9905" spans="4:4" x14ac:dyDescent="0.2">
      <c r="D9905" s="42" cm="1">
        <f t="array" aca="1" ref="D9905" ca="1">+price2</f>
        <v>0</v>
      </c>
    </row>
    <row r="9906" spans="4:4" x14ac:dyDescent="0.2">
      <c r="D9906" s="42" cm="1">
        <f t="array" aca="1" ref="D9906" ca="1">+price2</f>
        <v>0</v>
      </c>
    </row>
    <row r="9907" spans="4:4" x14ac:dyDescent="0.2">
      <c r="D9907" s="42" cm="1">
        <f t="array" aca="1" ref="D9907" ca="1">+price2</f>
        <v>0</v>
      </c>
    </row>
    <row r="9908" spans="4:4" x14ac:dyDescent="0.2">
      <c r="D9908" s="42" cm="1">
        <f t="array" aca="1" ref="D9908" ca="1">+price2</f>
        <v>0</v>
      </c>
    </row>
    <row r="9909" spans="4:4" x14ac:dyDescent="0.2">
      <c r="D9909" s="42" cm="1">
        <f t="array" aca="1" ref="D9909" ca="1">+price2</f>
        <v>0</v>
      </c>
    </row>
    <row r="9910" spans="4:4" x14ac:dyDescent="0.2">
      <c r="D9910" s="42" cm="1">
        <f t="array" aca="1" ref="D9910" ca="1">+price2</f>
        <v>0</v>
      </c>
    </row>
    <row r="9911" spans="4:4" x14ac:dyDescent="0.2">
      <c r="D9911" s="42" cm="1">
        <f t="array" aca="1" ref="D9911" ca="1">+price2</f>
        <v>0</v>
      </c>
    </row>
    <row r="9912" spans="4:4" x14ac:dyDescent="0.2">
      <c r="D9912" s="42" cm="1">
        <f t="array" aca="1" ref="D9912" ca="1">+price2</f>
        <v>0</v>
      </c>
    </row>
    <row r="9913" spans="4:4" x14ac:dyDescent="0.2">
      <c r="D9913" s="42" cm="1">
        <f t="array" aca="1" ref="D9913" ca="1">+price2</f>
        <v>0</v>
      </c>
    </row>
    <row r="9914" spans="4:4" x14ac:dyDescent="0.2">
      <c r="D9914" s="42" cm="1">
        <f t="array" aca="1" ref="D9914" ca="1">+price2</f>
        <v>0</v>
      </c>
    </row>
    <row r="9915" spans="4:4" x14ac:dyDescent="0.2">
      <c r="D9915" s="42" cm="1">
        <f t="array" aca="1" ref="D9915" ca="1">+price2</f>
        <v>0</v>
      </c>
    </row>
    <row r="9916" spans="4:4" x14ac:dyDescent="0.2">
      <c r="D9916" s="42" cm="1">
        <f t="array" aca="1" ref="D9916" ca="1">+price2</f>
        <v>0</v>
      </c>
    </row>
    <row r="9917" spans="4:4" x14ac:dyDescent="0.2">
      <c r="D9917" s="42" cm="1">
        <f t="array" aca="1" ref="D9917" ca="1">+price2</f>
        <v>0</v>
      </c>
    </row>
    <row r="9918" spans="4:4" x14ac:dyDescent="0.2">
      <c r="D9918" s="42" cm="1">
        <f t="array" aca="1" ref="D9918" ca="1">+price2</f>
        <v>0</v>
      </c>
    </row>
    <row r="9919" spans="4:4" x14ac:dyDescent="0.2">
      <c r="D9919" s="42" cm="1">
        <f t="array" aca="1" ref="D9919" ca="1">+price2</f>
        <v>0</v>
      </c>
    </row>
    <row r="9920" spans="4:4" x14ac:dyDescent="0.2">
      <c r="D9920" s="42" cm="1">
        <f t="array" aca="1" ref="D9920" ca="1">+price2</f>
        <v>0</v>
      </c>
    </row>
    <row r="9921" spans="4:4" x14ac:dyDescent="0.2">
      <c r="D9921" s="42" cm="1">
        <f t="array" aca="1" ref="D9921" ca="1">+price2</f>
        <v>0</v>
      </c>
    </row>
    <row r="9922" spans="4:4" x14ac:dyDescent="0.2">
      <c r="D9922" s="42" cm="1">
        <f t="array" aca="1" ref="D9922" ca="1">+price2</f>
        <v>0</v>
      </c>
    </row>
    <row r="9923" spans="4:4" x14ac:dyDescent="0.2">
      <c r="D9923" s="42" cm="1">
        <f t="array" aca="1" ref="D9923" ca="1">+price2</f>
        <v>0</v>
      </c>
    </row>
    <row r="9924" spans="4:4" x14ac:dyDescent="0.2">
      <c r="D9924" s="42" cm="1">
        <f t="array" aca="1" ref="D9924" ca="1">+price2</f>
        <v>0</v>
      </c>
    </row>
    <row r="9925" spans="4:4" x14ac:dyDescent="0.2">
      <c r="D9925" s="42" cm="1">
        <f t="array" aca="1" ref="D9925" ca="1">+price2</f>
        <v>0</v>
      </c>
    </row>
    <row r="9926" spans="4:4" x14ac:dyDescent="0.2">
      <c r="D9926" s="42" cm="1">
        <f t="array" aca="1" ref="D9926" ca="1">+price2</f>
        <v>0</v>
      </c>
    </row>
    <row r="9927" spans="4:4" x14ac:dyDescent="0.2">
      <c r="D9927" s="42" cm="1">
        <f t="array" aca="1" ref="D9927" ca="1">+price2</f>
        <v>0</v>
      </c>
    </row>
    <row r="9928" spans="4:4" x14ac:dyDescent="0.2">
      <c r="D9928" s="42" cm="1">
        <f t="array" aca="1" ref="D9928" ca="1">+price2</f>
        <v>0</v>
      </c>
    </row>
    <row r="9929" spans="4:4" x14ac:dyDescent="0.2">
      <c r="D9929" s="42" cm="1">
        <f t="array" aca="1" ref="D9929" ca="1">+price2</f>
        <v>0</v>
      </c>
    </row>
    <row r="9930" spans="4:4" x14ac:dyDescent="0.2">
      <c r="D9930" s="42" cm="1">
        <f t="array" aca="1" ref="D9930" ca="1">+price2</f>
        <v>0</v>
      </c>
    </row>
    <row r="9931" spans="4:4" x14ac:dyDescent="0.2">
      <c r="D9931" s="42" cm="1">
        <f t="array" aca="1" ref="D9931" ca="1">+price2</f>
        <v>0</v>
      </c>
    </row>
    <row r="9932" spans="4:4" x14ac:dyDescent="0.2">
      <c r="D9932" s="42" cm="1">
        <f t="array" aca="1" ref="D9932" ca="1">+price2</f>
        <v>0</v>
      </c>
    </row>
    <row r="9933" spans="4:4" x14ac:dyDescent="0.2">
      <c r="D9933" s="42" cm="1">
        <f t="array" aca="1" ref="D9933" ca="1">+price2</f>
        <v>0</v>
      </c>
    </row>
    <row r="9934" spans="4:4" x14ac:dyDescent="0.2">
      <c r="D9934" s="42" cm="1">
        <f t="array" aca="1" ref="D9934" ca="1">+price2</f>
        <v>0</v>
      </c>
    </row>
    <row r="9935" spans="4:4" x14ac:dyDescent="0.2">
      <c r="D9935" s="42" cm="1">
        <f t="array" aca="1" ref="D9935" ca="1">+price2</f>
        <v>0</v>
      </c>
    </row>
    <row r="9936" spans="4:4" x14ac:dyDescent="0.2">
      <c r="D9936" s="42" cm="1">
        <f t="array" aca="1" ref="D9936" ca="1">+price2</f>
        <v>0</v>
      </c>
    </row>
    <row r="9937" spans="4:4" x14ac:dyDescent="0.2">
      <c r="D9937" s="42" cm="1">
        <f t="array" aca="1" ref="D9937" ca="1">+price2</f>
        <v>0</v>
      </c>
    </row>
    <row r="9938" spans="4:4" x14ac:dyDescent="0.2">
      <c r="D9938" s="42" cm="1">
        <f t="array" aca="1" ref="D9938" ca="1">+price2</f>
        <v>0</v>
      </c>
    </row>
    <row r="9939" spans="4:4" x14ac:dyDescent="0.2">
      <c r="D9939" s="42" cm="1">
        <f t="array" aca="1" ref="D9939" ca="1">+price2</f>
        <v>0</v>
      </c>
    </row>
    <row r="9940" spans="4:4" x14ac:dyDescent="0.2">
      <c r="D9940" s="42" cm="1">
        <f t="array" aca="1" ref="D9940" ca="1">+price2</f>
        <v>0</v>
      </c>
    </row>
    <row r="9941" spans="4:4" x14ac:dyDescent="0.2">
      <c r="D9941" s="42" cm="1">
        <f t="array" aca="1" ref="D9941" ca="1">+price2</f>
        <v>0</v>
      </c>
    </row>
    <row r="9942" spans="4:4" x14ac:dyDescent="0.2">
      <c r="D9942" s="42" cm="1">
        <f t="array" aca="1" ref="D9942" ca="1">+price2</f>
        <v>0</v>
      </c>
    </row>
    <row r="9943" spans="4:4" x14ac:dyDescent="0.2">
      <c r="D9943" s="42" cm="1">
        <f t="array" aca="1" ref="D9943" ca="1">+price2</f>
        <v>0</v>
      </c>
    </row>
    <row r="9944" spans="4:4" x14ac:dyDescent="0.2">
      <c r="D9944" s="42" cm="1">
        <f t="array" aca="1" ref="D9944" ca="1">+price2</f>
        <v>0</v>
      </c>
    </row>
    <row r="9945" spans="4:4" x14ac:dyDescent="0.2">
      <c r="D9945" s="42" cm="1">
        <f t="array" aca="1" ref="D9945" ca="1">+price2</f>
        <v>0</v>
      </c>
    </row>
    <row r="9946" spans="4:4" x14ac:dyDescent="0.2">
      <c r="D9946" s="42" cm="1">
        <f t="array" aca="1" ref="D9946" ca="1">+price2</f>
        <v>0</v>
      </c>
    </row>
    <row r="9947" spans="4:4" x14ac:dyDescent="0.2">
      <c r="D9947" s="42" cm="1">
        <f t="array" aca="1" ref="D9947" ca="1">+price2</f>
        <v>0</v>
      </c>
    </row>
    <row r="9948" spans="4:4" x14ac:dyDescent="0.2">
      <c r="D9948" s="42" cm="1">
        <f t="array" aca="1" ref="D9948" ca="1">+price2</f>
        <v>0</v>
      </c>
    </row>
    <row r="9949" spans="4:4" x14ac:dyDescent="0.2">
      <c r="D9949" s="42" cm="1">
        <f t="array" aca="1" ref="D9949" ca="1">+price2</f>
        <v>0</v>
      </c>
    </row>
    <row r="9950" spans="4:4" x14ac:dyDescent="0.2">
      <c r="D9950" s="42" cm="1">
        <f t="array" aca="1" ref="D9950" ca="1">+price2</f>
        <v>0</v>
      </c>
    </row>
    <row r="9951" spans="4:4" x14ac:dyDescent="0.2">
      <c r="D9951" s="42" cm="1">
        <f t="array" aca="1" ref="D9951" ca="1">+price2</f>
        <v>0</v>
      </c>
    </row>
    <row r="9952" spans="4:4" x14ac:dyDescent="0.2">
      <c r="D9952" s="42" cm="1">
        <f t="array" aca="1" ref="D9952" ca="1">+price2</f>
        <v>0</v>
      </c>
    </row>
    <row r="9953" spans="4:4" x14ac:dyDescent="0.2">
      <c r="D9953" s="42" cm="1">
        <f t="array" aca="1" ref="D9953" ca="1">+price2</f>
        <v>0</v>
      </c>
    </row>
    <row r="9954" spans="4:4" x14ac:dyDescent="0.2">
      <c r="D9954" s="42" cm="1">
        <f t="array" aca="1" ref="D9954" ca="1">+price2</f>
        <v>0</v>
      </c>
    </row>
    <row r="9955" spans="4:4" x14ac:dyDescent="0.2">
      <c r="D9955" s="42" cm="1">
        <f t="array" aca="1" ref="D9955" ca="1">+price2</f>
        <v>0</v>
      </c>
    </row>
    <row r="9956" spans="4:4" x14ac:dyDescent="0.2">
      <c r="D9956" s="42" cm="1">
        <f t="array" aca="1" ref="D9956" ca="1">+price2</f>
        <v>0</v>
      </c>
    </row>
    <row r="9957" spans="4:4" x14ac:dyDescent="0.2">
      <c r="D9957" s="42" cm="1">
        <f t="array" aca="1" ref="D9957" ca="1">+price2</f>
        <v>0</v>
      </c>
    </row>
    <row r="9958" spans="4:4" x14ac:dyDescent="0.2">
      <c r="D9958" s="42" cm="1">
        <f t="array" aca="1" ref="D9958" ca="1">+price2</f>
        <v>0</v>
      </c>
    </row>
    <row r="9959" spans="4:4" x14ac:dyDescent="0.2">
      <c r="D9959" s="42" cm="1">
        <f t="array" aca="1" ref="D9959" ca="1">+price2</f>
        <v>0</v>
      </c>
    </row>
    <row r="9960" spans="4:4" x14ac:dyDescent="0.2">
      <c r="D9960" s="42" cm="1">
        <f t="array" aca="1" ref="D9960" ca="1">+price2</f>
        <v>0</v>
      </c>
    </row>
    <row r="9961" spans="4:4" x14ac:dyDescent="0.2">
      <c r="D9961" s="42" cm="1">
        <f t="array" aca="1" ref="D9961" ca="1">+price2</f>
        <v>0</v>
      </c>
    </row>
    <row r="9962" spans="4:4" x14ac:dyDescent="0.2">
      <c r="D9962" s="42" cm="1">
        <f t="array" aca="1" ref="D9962" ca="1">+price2</f>
        <v>0</v>
      </c>
    </row>
    <row r="9963" spans="4:4" x14ac:dyDescent="0.2">
      <c r="D9963" s="42" cm="1">
        <f t="array" aca="1" ref="D9963" ca="1">+price2</f>
        <v>0</v>
      </c>
    </row>
    <row r="9964" spans="4:4" x14ac:dyDescent="0.2">
      <c r="D9964" s="42" cm="1">
        <f t="array" aca="1" ref="D9964" ca="1">+price2</f>
        <v>0</v>
      </c>
    </row>
    <row r="9965" spans="4:4" x14ac:dyDescent="0.2">
      <c r="D9965" s="42" cm="1">
        <f t="array" aca="1" ref="D9965" ca="1">+price2</f>
        <v>0</v>
      </c>
    </row>
    <row r="9966" spans="4:4" x14ac:dyDescent="0.2">
      <c r="D9966" s="42" cm="1">
        <f t="array" aca="1" ref="D9966" ca="1">+price2</f>
        <v>0</v>
      </c>
    </row>
    <row r="9967" spans="4:4" x14ac:dyDescent="0.2">
      <c r="D9967" s="42" cm="1">
        <f t="array" aca="1" ref="D9967" ca="1">+price2</f>
        <v>0</v>
      </c>
    </row>
    <row r="9968" spans="4:4" x14ac:dyDescent="0.2">
      <c r="D9968" s="42" cm="1">
        <f t="array" aca="1" ref="D9968" ca="1">+price2</f>
        <v>0</v>
      </c>
    </row>
    <row r="9969" spans="4:4" x14ac:dyDescent="0.2">
      <c r="D9969" s="42" cm="1">
        <f t="array" aca="1" ref="D9969" ca="1">+price2</f>
        <v>0</v>
      </c>
    </row>
    <row r="9970" spans="4:4" x14ac:dyDescent="0.2">
      <c r="D9970" s="42" cm="1">
        <f t="array" aca="1" ref="D9970" ca="1">+price2</f>
        <v>0</v>
      </c>
    </row>
    <row r="9971" spans="4:4" x14ac:dyDescent="0.2">
      <c r="D9971" s="42" cm="1">
        <f t="array" aca="1" ref="D9971" ca="1">+price2</f>
        <v>0</v>
      </c>
    </row>
    <row r="9972" spans="4:4" x14ac:dyDescent="0.2">
      <c r="D9972" s="42" cm="1">
        <f t="array" aca="1" ref="D9972" ca="1">+price2</f>
        <v>0</v>
      </c>
    </row>
    <row r="9973" spans="4:4" x14ac:dyDescent="0.2">
      <c r="D9973" s="42" cm="1">
        <f t="array" aca="1" ref="D9973" ca="1">+price2</f>
        <v>0</v>
      </c>
    </row>
    <row r="9974" spans="4:4" x14ac:dyDescent="0.2">
      <c r="D9974" s="42" cm="1">
        <f t="array" aca="1" ref="D9974" ca="1">+price2</f>
        <v>0</v>
      </c>
    </row>
    <row r="9975" spans="4:4" x14ac:dyDescent="0.2">
      <c r="D9975" s="42" cm="1">
        <f t="array" aca="1" ref="D9975" ca="1">+price2</f>
        <v>0</v>
      </c>
    </row>
    <row r="9976" spans="4:4" x14ac:dyDescent="0.2">
      <c r="D9976" s="42" cm="1">
        <f t="array" aca="1" ref="D9976" ca="1">+price2</f>
        <v>0</v>
      </c>
    </row>
    <row r="9977" spans="4:4" x14ac:dyDescent="0.2">
      <c r="D9977" s="42" cm="1">
        <f t="array" aca="1" ref="D9977" ca="1">+price2</f>
        <v>0</v>
      </c>
    </row>
    <row r="9978" spans="4:4" x14ac:dyDescent="0.2">
      <c r="D9978" s="42" cm="1">
        <f t="array" aca="1" ref="D9978" ca="1">+price2</f>
        <v>0</v>
      </c>
    </row>
    <row r="9979" spans="4:4" x14ac:dyDescent="0.2">
      <c r="D9979" s="42" cm="1">
        <f t="array" aca="1" ref="D9979" ca="1">+price2</f>
        <v>0</v>
      </c>
    </row>
    <row r="9980" spans="4:4" x14ac:dyDescent="0.2">
      <c r="D9980" s="42" cm="1">
        <f t="array" aca="1" ref="D9980" ca="1">+price2</f>
        <v>0</v>
      </c>
    </row>
    <row r="9981" spans="4:4" x14ac:dyDescent="0.2">
      <c r="D9981" s="42" cm="1">
        <f t="array" aca="1" ref="D9981" ca="1">+price2</f>
        <v>0</v>
      </c>
    </row>
    <row r="9982" spans="4:4" x14ac:dyDescent="0.2">
      <c r="D9982" s="42" cm="1">
        <f t="array" aca="1" ref="D9982" ca="1">+price2</f>
        <v>0</v>
      </c>
    </row>
    <row r="9983" spans="4:4" x14ac:dyDescent="0.2">
      <c r="D9983" s="42" cm="1">
        <f t="array" aca="1" ref="D9983" ca="1">+price2</f>
        <v>0</v>
      </c>
    </row>
    <row r="9984" spans="4:4" x14ac:dyDescent="0.2">
      <c r="D9984" s="42" cm="1">
        <f t="array" aca="1" ref="D9984" ca="1">+price2</f>
        <v>0</v>
      </c>
    </row>
    <row r="9985" spans="4:4" x14ac:dyDescent="0.2">
      <c r="D9985" s="42" cm="1">
        <f t="array" aca="1" ref="D9985" ca="1">+price2</f>
        <v>0</v>
      </c>
    </row>
    <row r="9986" spans="4:4" x14ac:dyDescent="0.2">
      <c r="D9986" s="42" cm="1">
        <f t="array" aca="1" ref="D9986" ca="1">+price2</f>
        <v>0</v>
      </c>
    </row>
    <row r="9987" spans="4:4" x14ac:dyDescent="0.2">
      <c r="D9987" s="42" cm="1">
        <f t="array" aca="1" ref="D9987" ca="1">+price2</f>
        <v>0</v>
      </c>
    </row>
    <row r="9988" spans="4:4" x14ac:dyDescent="0.2">
      <c r="D9988" s="42" cm="1">
        <f t="array" aca="1" ref="D9988" ca="1">+price2</f>
        <v>0</v>
      </c>
    </row>
    <row r="9989" spans="4:4" x14ac:dyDescent="0.2">
      <c r="D9989" s="42" cm="1">
        <f t="array" aca="1" ref="D9989" ca="1">+price2</f>
        <v>0</v>
      </c>
    </row>
    <row r="9990" spans="4:4" x14ac:dyDescent="0.2">
      <c r="D9990" s="42" cm="1">
        <f t="array" aca="1" ref="D9990" ca="1">+price2</f>
        <v>0</v>
      </c>
    </row>
    <row r="9991" spans="4:4" x14ac:dyDescent="0.2">
      <c r="D9991" s="42" cm="1">
        <f t="array" aca="1" ref="D9991" ca="1">+price2</f>
        <v>0</v>
      </c>
    </row>
    <row r="9992" spans="4:4" x14ac:dyDescent="0.2">
      <c r="D9992" s="42" cm="1">
        <f t="array" aca="1" ref="D9992" ca="1">+price2</f>
        <v>0</v>
      </c>
    </row>
    <row r="9993" spans="4:4" x14ac:dyDescent="0.2">
      <c r="D9993" s="42" cm="1">
        <f t="array" aca="1" ref="D9993" ca="1">+price2</f>
        <v>0</v>
      </c>
    </row>
    <row r="9994" spans="4:4" x14ac:dyDescent="0.2">
      <c r="D9994" s="42" cm="1">
        <f t="array" aca="1" ref="D9994" ca="1">+price2</f>
        <v>0</v>
      </c>
    </row>
    <row r="9995" spans="4:4" x14ac:dyDescent="0.2">
      <c r="D9995" s="42" cm="1">
        <f t="array" aca="1" ref="D9995" ca="1">+price2</f>
        <v>0</v>
      </c>
    </row>
    <row r="9996" spans="4:4" x14ac:dyDescent="0.2">
      <c r="D9996" s="42" cm="1">
        <f t="array" aca="1" ref="D9996" ca="1">+price2</f>
        <v>0</v>
      </c>
    </row>
    <row r="9997" spans="4:4" x14ac:dyDescent="0.2">
      <c r="D9997" s="42" cm="1">
        <f t="array" aca="1" ref="D9997" ca="1">+price2</f>
        <v>0</v>
      </c>
    </row>
    <row r="9998" spans="4:4" x14ac:dyDescent="0.2">
      <c r="D9998" s="42" cm="1">
        <f t="array" aca="1" ref="D9998" ca="1">+price2</f>
        <v>0</v>
      </c>
    </row>
    <row r="9999" spans="4:4" x14ac:dyDescent="0.2">
      <c r="D9999" s="42" cm="1">
        <f t="array" aca="1" ref="D9999" ca="1">+price2</f>
        <v>0</v>
      </c>
    </row>
    <row r="10000" spans="4:4" x14ac:dyDescent="0.2">
      <c r="D10000" s="42" cm="1">
        <f t="array" aca="1" ref="D10000" ca="1">+price2</f>
        <v>0</v>
      </c>
    </row>
    <row r="10001" spans="4:4" x14ac:dyDescent="0.2">
      <c r="D10001" s="42" cm="1">
        <f t="array" aca="1" ref="D10001" ca="1">+price2</f>
        <v>0</v>
      </c>
    </row>
    <row r="10002" spans="4:4" x14ac:dyDescent="0.2">
      <c r="D10002" s="42" cm="1">
        <f t="array" aca="1" ref="D10002" ca="1">+price2</f>
        <v>0</v>
      </c>
    </row>
    <row r="10003" spans="4:4" x14ac:dyDescent="0.2">
      <c r="D10003" s="42" cm="1">
        <f t="array" aca="1" ref="D10003" ca="1">+price2</f>
        <v>0</v>
      </c>
    </row>
    <row r="10004" spans="4:4" x14ac:dyDescent="0.2">
      <c r="D10004" s="42" cm="1">
        <f t="array" aca="1" ref="D10004" ca="1">+price2</f>
        <v>0</v>
      </c>
    </row>
    <row r="10005" spans="4:4" x14ac:dyDescent="0.2">
      <c r="D10005" s="42" cm="1">
        <f t="array" aca="1" ref="D10005" ca="1">+price2</f>
        <v>0</v>
      </c>
    </row>
  </sheetData>
  <sortState xmlns:xlrd2="http://schemas.microsoft.com/office/spreadsheetml/2017/richdata2" ref="A23:A35">
    <sortCondition ref="A23"/>
  </sortState>
  <phoneticPr fontId="3" type="noConversion"/>
  <conditionalFormatting sqref="D1:D3 D5:D1048576">
    <cfRule type="cellIs" dxfId="0" priority="1" operator="not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Button 6">
              <controlPr defaultSize="0" print="0" autoFill="0" autoPict="0" macro="[0]!Simulate">
                <anchor moveWithCells="1" sizeWithCells="1">
                  <from>
                    <xdr:col>0</xdr:col>
                    <xdr:colOff>139700</xdr:colOff>
                    <xdr:row>0</xdr:row>
                    <xdr:rowOff>63500</xdr:rowOff>
                  </from>
                  <to>
                    <xdr:col>2</xdr:col>
                    <xdr:colOff>12700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8FD4-E3EA-E543-8445-18F667E6C752}">
  <sheetPr codeName="Sheet6"/>
  <dimension ref="B1:QQ1002"/>
  <sheetViews>
    <sheetView workbookViewId="0">
      <selection activeCell="A5" sqref="A5"/>
    </sheetView>
  </sheetViews>
  <sheetFormatPr baseColWidth="10" defaultRowHeight="15" x14ac:dyDescent="0.2"/>
  <cols>
    <col min="1" max="1" width="10.83203125" style="4"/>
    <col min="2" max="2" width="4.83203125" style="4" bestFit="1" customWidth="1"/>
    <col min="3" max="3" width="10.83203125" style="4"/>
    <col min="4" max="4" width="16.33203125" style="4" bestFit="1" customWidth="1"/>
    <col min="5" max="16384" width="10.83203125" style="4"/>
  </cols>
  <sheetData>
    <row r="1" spans="2:459" x14ac:dyDescent="0.2">
      <c r="B1" s="87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86"/>
      <c r="EQ1" s="86"/>
      <c r="ER1" s="86"/>
      <c r="ES1" s="86"/>
      <c r="ET1" s="86"/>
      <c r="EU1" s="86"/>
      <c r="EV1" s="86"/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86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86"/>
      <c r="GK1" s="86"/>
      <c r="GL1" s="86"/>
      <c r="GM1" s="86"/>
      <c r="GN1" s="86"/>
      <c r="GO1" s="86"/>
      <c r="GP1" s="86"/>
      <c r="GQ1" s="86"/>
      <c r="GR1" s="86"/>
      <c r="GS1" s="86"/>
      <c r="GT1" s="86"/>
      <c r="GU1" s="86"/>
      <c r="GV1" s="86"/>
      <c r="GW1" s="86"/>
      <c r="GX1" s="86"/>
      <c r="GY1" s="86"/>
      <c r="GZ1" s="86"/>
      <c r="HA1" s="86"/>
      <c r="HB1" s="86"/>
      <c r="HC1" s="86"/>
      <c r="HD1" s="86"/>
      <c r="HE1" s="86"/>
      <c r="HF1" s="86"/>
      <c r="HG1" s="86"/>
      <c r="HH1" s="86"/>
      <c r="HI1" s="86"/>
      <c r="HJ1" s="86"/>
      <c r="HK1" s="86"/>
      <c r="HL1" s="86"/>
      <c r="HM1" s="86"/>
      <c r="HN1" s="86"/>
      <c r="HO1" s="86"/>
      <c r="HP1" s="86"/>
      <c r="HQ1" s="86"/>
      <c r="HR1" s="86"/>
      <c r="HS1" s="86"/>
      <c r="HT1" s="86"/>
      <c r="HU1" s="86"/>
      <c r="HV1" s="86"/>
      <c r="HW1" s="86"/>
      <c r="HX1" s="86"/>
      <c r="HY1" s="86"/>
      <c r="HZ1" s="86"/>
      <c r="IA1" s="86"/>
      <c r="IB1" s="86"/>
      <c r="IC1" s="86"/>
      <c r="ID1" s="86"/>
      <c r="IE1" s="86"/>
      <c r="IF1" s="86"/>
      <c r="IG1" s="86"/>
      <c r="IH1" s="86"/>
      <c r="II1" s="86"/>
      <c r="IJ1" s="86"/>
      <c r="IK1" s="86"/>
      <c r="IL1" s="86"/>
      <c r="IM1" s="86"/>
      <c r="IN1" s="86"/>
    </row>
    <row r="2" spans="2:459" x14ac:dyDescent="0.2">
      <c r="B2" s="92" t="s">
        <v>70</v>
      </c>
      <c r="C2" s="71">
        <v>0</v>
      </c>
      <c r="D2" s="72" cm="1">
        <f t="array" ref="D2:IJ2">+_xlfn.SEQUENCE(1,Time_step)</f>
        <v>1</v>
      </c>
      <c r="E2" s="72">
        <v>2</v>
      </c>
      <c r="F2" s="72">
        <v>3</v>
      </c>
      <c r="G2" s="72">
        <v>4</v>
      </c>
      <c r="H2" s="72">
        <v>5</v>
      </c>
      <c r="I2" s="72">
        <v>6</v>
      </c>
      <c r="J2" s="72">
        <v>7</v>
      </c>
      <c r="K2" s="72">
        <v>8</v>
      </c>
      <c r="L2" s="72">
        <v>9</v>
      </c>
      <c r="M2" s="72">
        <v>10</v>
      </c>
      <c r="N2" s="72">
        <v>11</v>
      </c>
      <c r="O2" s="72">
        <v>12</v>
      </c>
      <c r="P2" s="72">
        <v>13</v>
      </c>
      <c r="Q2" s="72">
        <v>14</v>
      </c>
      <c r="R2" s="72">
        <v>15</v>
      </c>
      <c r="S2" s="72">
        <v>16</v>
      </c>
      <c r="T2" s="72">
        <v>17</v>
      </c>
      <c r="U2" s="72">
        <v>18</v>
      </c>
      <c r="V2" s="72">
        <v>19</v>
      </c>
      <c r="W2" s="72">
        <v>20</v>
      </c>
      <c r="X2" s="72">
        <v>21</v>
      </c>
      <c r="Y2" s="72">
        <v>22</v>
      </c>
      <c r="Z2" s="72">
        <v>23</v>
      </c>
      <c r="AA2" s="72">
        <v>24</v>
      </c>
      <c r="AB2" s="72">
        <v>25</v>
      </c>
      <c r="AC2" s="72">
        <v>26</v>
      </c>
      <c r="AD2" s="72">
        <v>27</v>
      </c>
      <c r="AE2" s="72">
        <v>28</v>
      </c>
      <c r="AF2" s="72">
        <v>29</v>
      </c>
      <c r="AG2" s="72">
        <v>30</v>
      </c>
      <c r="AH2" s="72">
        <v>31</v>
      </c>
      <c r="AI2" s="72">
        <v>32</v>
      </c>
      <c r="AJ2" s="72">
        <v>33</v>
      </c>
      <c r="AK2" s="72">
        <v>34</v>
      </c>
      <c r="AL2" s="72">
        <v>35</v>
      </c>
      <c r="AM2" s="72">
        <v>36</v>
      </c>
      <c r="AN2" s="72">
        <v>37</v>
      </c>
      <c r="AO2" s="72">
        <v>38</v>
      </c>
      <c r="AP2" s="72">
        <v>39</v>
      </c>
      <c r="AQ2" s="72">
        <v>40</v>
      </c>
      <c r="AR2" s="72">
        <v>41</v>
      </c>
      <c r="AS2" s="72">
        <v>42</v>
      </c>
      <c r="AT2" s="72">
        <v>43</v>
      </c>
      <c r="AU2" s="72">
        <v>44</v>
      </c>
      <c r="AV2" s="72">
        <v>45</v>
      </c>
      <c r="AW2" s="72">
        <v>46</v>
      </c>
      <c r="AX2" s="72">
        <v>47</v>
      </c>
      <c r="AY2" s="72">
        <v>48</v>
      </c>
      <c r="AZ2" s="72">
        <v>49</v>
      </c>
      <c r="BA2" s="72">
        <v>50</v>
      </c>
      <c r="BB2" s="72">
        <v>51</v>
      </c>
      <c r="BC2" s="72">
        <v>52</v>
      </c>
      <c r="BD2" s="72">
        <v>53</v>
      </c>
      <c r="BE2" s="72">
        <v>54</v>
      </c>
      <c r="BF2" s="72">
        <v>55</v>
      </c>
      <c r="BG2" s="72">
        <v>56</v>
      </c>
      <c r="BH2" s="72">
        <v>57</v>
      </c>
      <c r="BI2" s="72">
        <v>58</v>
      </c>
      <c r="BJ2" s="72">
        <v>59</v>
      </c>
      <c r="BK2" s="72">
        <v>60</v>
      </c>
      <c r="BL2" s="72">
        <v>61</v>
      </c>
      <c r="BM2" s="72">
        <v>62</v>
      </c>
      <c r="BN2" s="72">
        <v>63</v>
      </c>
      <c r="BO2" s="72">
        <v>64</v>
      </c>
      <c r="BP2" s="72">
        <v>65</v>
      </c>
      <c r="BQ2" s="72">
        <v>66</v>
      </c>
      <c r="BR2" s="72">
        <v>67</v>
      </c>
      <c r="BS2" s="72">
        <v>68</v>
      </c>
      <c r="BT2" s="72">
        <v>69</v>
      </c>
      <c r="BU2" s="72">
        <v>70</v>
      </c>
      <c r="BV2" s="72">
        <v>71</v>
      </c>
      <c r="BW2" s="72">
        <v>72</v>
      </c>
      <c r="BX2" s="72">
        <v>73</v>
      </c>
      <c r="BY2" s="72">
        <v>74</v>
      </c>
      <c r="BZ2" s="72">
        <v>75</v>
      </c>
      <c r="CA2" s="72">
        <v>76</v>
      </c>
      <c r="CB2" s="72">
        <v>77</v>
      </c>
      <c r="CC2" s="72">
        <v>78</v>
      </c>
      <c r="CD2" s="72">
        <v>79</v>
      </c>
      <c r="CE2" s="72">
        <v>80</v>
      </c>
      <c r="CF2" s="72">
        <v>81</v>
      </c>
      <c r="CG2" s="72">
        <v>82</v>
      </c>
      <c r="CH2" s="72">
        <v>83</v>
      </c>
      <c r="CI2" s="72">
        <v>84</v>
      </c>
      <c r="CJ2" s="72">
        <v>85</v>
      </c>
      <c r="CK2" s="72">
        <v>86</v>
      </c>
      <c r="CL2" s="72">
        <v>87</v>
      </c>
      <c r="CM2" s="72">
        <v>88</v>
      </c>
      <c r="CN2" s="72">
        <v>89</v>
      </c>
      <c r="CO2" s="72">
        <v>90</v>
      </c>
      <c r="CP2" s="72">
        <v>91</v>
      </c>
      <c r="CQ2" s="72">
        <v>92</v>
      </c>
      <c r="CR2" s="72">
        <v>93</v>
      </c>
      <c r="CS2" s="72">
        <v>94</v>
      </c>
      <c r="CT2" s="72">
        <v>95</v>
      </c>
      <c r="CU2" s="72">
        <v>96</v>
      </c>
      <c r="CV2" s="72">
        <v>97</v>
      </c>
      <c r="CW2" s="72">
        <v>98</v>
      </c>
      <c r="CX2" s="72">
        <v>99</v>
      </c>
      <c r="CY2" s="72">
        <v>100</v>
      </c>
      <c r="CZ2" s="72">
        <v>101</v>
      </c>
      <c r="DA2" s="72">
        <v>102</v>
      </c>
      <c r="DB2" s="72">
        <v>103</v>
      </c>
      <c r="DC2" s="72">
        <v>104</v>
      </c>
      <c r="DD2" s="72">
        <v>105</v>
      </c>
      <c r="DE2" s="72">
        <v>106</v>
      </c>
      <c r="DF2" s="72">
        <v>107</v>
      </c>
      <c r="DG2" s="72">
        <v>108</v>
      </c>
      <c r="DH2" s="72">
        <v>109</v>
      </c>
      <c r="DI2" s="72">
        <v>110</v>
      </c>
      <c r="DJ2" s="72">
        <v>111</v>
      </c>
      <c r="DK2" s="72">
        <v>112</v>
      </c>
      <c r="DL2" s="72">
        <v>113</v>
      </c>
      <c r="DM2" s="72">
        <v>114</v>
      </c>
      <c r="DN2" s="72">
        <v>115</v>
      </c>
      <c r="DO2" s="72">
        <v>116</v>
      </c>
      <c r="DP2" s="72">
        <v>117</v>
      </c>
      <c r="DQ2" s="72">
        <v>118</v>
      </c>
      <c r="DR2" s="72">
        <v>119</v>
      </c>
      <c r="DS2" s="72">
        <v>120</v>
      </c>
      <c r="DT2" s="72">
        <v>121</v>
      </c>
      <c r="DU2" s="72">
        <v>122</v>
      </c>
      <c r="DV2" s="72">
        <v>123</v>
      </c>
      <c r="DW2" s="72">
        <v>124</v>
      </c>
      <c r="DX2" s="72">
        <v>125</v>
      </c>
      <c r="DY2" s="72">
        <v>126</v>
      </c>
      <c r="DZ2" s="72">
        <v>127</v>
      </c>
      <c r="EA2" s="72">
        <v>128</v>
      </c>
      <c r="EB2" s="72">
        <v>129</v>
      </c>
      <c r="EC2" s="72">
        <v>130</v>
      </c>
      <c r="ED2" s="72">
        <v>131</v>
      </c>
      <c r="EE2" s="72">
        <v>132</v>
      </c>
      <c r="EF2" s="72">
        <v>133</v>
      </c>
      <c r="EG2" s="72">
        <v>134</v>
      </c>
      <c r="EH2" s="72">
        <v>135</v>
      </c>
      <c r="EI2" s="72">
        <v>136</v>
      </c>
      <c r="EJ2" s="72">
        <v>137</v>
      </c>
      <c r="EK2" s="72">
        <v>138</v>
      </c>
      <c r="EL2" s="72">
        <v>139</v>
      </c>
      <c r="EM2" s="72">
        <v>140</v>
      </c>
      <c r="EN2" s="72">
        <v>141</v>
      </c>
      <c r="EO2" s="72">
        <v>142</v>
      </c>
      <c r="EP2" s="72">
        <v>143</v>
      </c>
      <c r="EQ2" s="72">
        <v>144</v>
      </c>
      <c r="ER2" s="72">
        <v>145</v>
      </c>
      <c r="ES2" s="72">
        <v>146</v>
      </c>
      <c r="ET2" s="72">
        <v>147</v>
      </c>
      <c r="EU2" s="72">
        <v>148</v>
      </c>
      <c r="EV2" s="72">
        <v>149</v>
      </c>
      <c r="EW2" s="72">
        <v>150</v>
      </c>
      <c r="EX2" s="72">
        <v>151</v>
      </c>
      <c r="EY2" s="72">
        <v>152</v>
      </c>
      <c r="EZ2" s="72">
        <v>153</v>
      </c>
      <c r="FA2" s="72">
        <v>154</v>
      </c>
      <c r="FB2" s="72">
        <v>155</v>
      </c>
      <c r="FC2" s="72">
        <v>156</v>
      </c>
      <c r="FD2" s="72">
        <v>157</v>
      </c>
      <c r="FE2" s="72">
        <v>158</v>
      </c>
      <c r="FF2" s="72">
        <v>159</v>
      </c>
      <c r="FG2" s="72">
        <v>160</v>
      </c>
      <c r="FH2" s="72">
        <v>161</v>
      </c>
      <c r="FI2" s="72">
        <v>162</v>
      </c>
      <c r="FJ2" s="72">
        <v>163</v>
      </c>
      <c r="FK2" s="72">
        <v>164</v>
      </c>
      <c r="FL2" s="72">
        <v>165</v>
      </c>
      <c r="FM2" s="72">
        <v>166</v>
      </c>
      <c r="FN2" s="72">
        <v>167</v>
      </c>
      <c r="FO2" s="72">
        <v>168</v>
      </c>
      <c r="FP2" s="72">
        <v>169</v>
      </c>
      <c r="FQ2" s="72">
        <v>170</v>
      </c>
      <c r="FR2" s="72">
        <v>171</v>
      </c>
      <c r="FS2" s="72">
        <v>172</v>
      </c>
      <c r="FT2" s="72">
        <v>173</v>
      </c>
      <c r="FU2" s="72">
        <v>174</v>
      </c>
      <c r="FV2" s="72">
        <v>175</v>
      </c>
      <c r="FW2" s="72">
        <v>176</v>
      </c>
      <c r="FX2" s="72">
        <v>177</v>
      </c>
      <c r="FY2" s="72">
        <v>178</v>
      </c>
      <c r="FZ2" s="72">
        <v>179</v>
      </c>
      <c r="GA2" s="72">
        <v>180</v>
      </c>
      <c r="GB2" s="72">
        <v>181</v>
      </c>
      <c r="GC2" s="72">
        <v>182</v>
      </c>
      <c r="GD2" s="72">
        <v>183</v>
      </c>
      <c r="GE2" s="72">
        <v>184</v>
      </c>
      <c r="GF2" s="72">
        <v>185</v>
      </c>
      <c r="GG2" s="72">
        <v>186</v>
      </c>
      <c r="GH2" s="72">
        <v>187</v>
      </c>
      <c r="GI2" s="72">
        <v>188</v>
      </c>
      <c r="GJ2" s="72">
        <v>189</v>
      </c>
      <c r="GK2" s="72">
        <v>190</v>
      </c>
      <c r="GL2" s="72">
        <v>191</v>
      </c>
      <c r="GM2" s="72">
        <v>192</v>
      </c>
      <c r="GN2" s="72">
        <v>193</v>
      </c>
      <c r="GO2" s="72">
        <v>194</v>
      </c>
      <c r="GP2" s="72">
        <v>195</v>
      </c>
      <c r="GQ2" s="72">
        <v>196</v>
      </c>
      <c r="GR2" s="72">
        <v>197</v>
      </c>
      <c r="GS2" s="72">
        <v>198</v>
      </c>
      <c r="GT2" s="72">
        <v>199</v>
      </c>
      <c r="GU2" s="72">
        <v>200</v>
      </c>
      <c r="GV2" s="72">
        <v>201</v>
      </c>
      <c r="GW2" s="72">
        <v>202</v>
      </c>
      <c r="GX2" s="72">
        <v>203</v>
      </c>
      <c r="GY2" s="72">
        <v>204</v>
      </c>
      <c r="GZ2" s="72">
        <v>205</v>
      </c>
      <c r="HA2" s="72">
        <v>206</v>
      </c>
      <c r="HB2" s="72">
        <v>207</v>
      </c>
      <c r="HC2" s="72">
        <v>208</v>
      </c>
      <c r="HD2" s="72">
        <v>209</v>
      </c>
      <c r="HE2" s="72">
        <v>210</v>
      </c>
      <c r="HF2" s="72">
        <v>211</v>
      </c>
      <c r="HG2" s="72">
        <v>212</v>
      </c>
      <c r="HH2" s="72">
        <v>213</v>
      </c>
      <c r="HI2" s="72">
        <v>214</v>
      </c>
      <c r="HJ2" s="72">
        <v>215</v>
      </c>
      <c r="HK2" s="72">
        <v>216</v>
      </c>
      <c r="HL2" s="72">
        <v>217</v>
      </c>
      <c r="HM2" s="72">
        <v>218</v>
      </c>
      <c r="HN2" s="72">
        <v>219</v>
      </c>
      <c r="HO2" s="72">
        <v>220</v>
      </c>
      <c r="HP2" s="72">
        <v>221</v>
      </c>
      <c r="HQ2" s="72">
        <v>222</v>
      </c>
      <c r="HR2" s="72">
        <v>223</v>
      </c>
      <c r="HS2" s="72">
        <v>224</v>
      </c>
      <c r="HT2" s="72">
        <v>225</v>
      </c>
      <c r="HU2" s="72">
        <v>226</v>
      </c>
      <c r="HV2" s="72">
        <v>227</v>
      </c>
      <c r="HW2" s="72">
        <v>228</v>
      </c>
      <c r="HX2" s="72">
        <v>229</v>
      </c>
      <c r="HY2" s="72">
        <v>230</v>
      </c>
      <c r="HZ2" s="72">
        <v>231</v>
      </c>
      <c r="IA2" s="72">
        <v>232</v>
      </c>
      <c r="IB2" s="72">
        <v>233</v>
      </c>
      <c r="IC2" s="72">
        <v>234</v>
      </c>
      <c r="ID2" s="72">
        <v>235</v>
      </c>
      <c r="IE2" s="72">
        <v>236</v>
      </c>
      <c r="IF2" s="72">
        <v>237</v>
      </c>
      <c r="IG2" s="72">
        <v>238</v>
      </c>
      <c r="IH2" s="72">
        <v>239</v>
      </c>
      <c r="II2" s="72">
        <v>240</v>
      </c>
      <c r="IJ2" s="72">
        <v>241</v>
      </c>
      <c r="IK2" s="72"/>
      <c r="IL2" s="72"/>
      <c r="IM2" s="72"/>
      <c r="IN2" s="72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</row>
    <row r="3" spans="2:459" x14ac:dyDescent="0.2">
      <c r="B3" s="75" cm="1">
        <f t="array" ref="B3:B102">+_xlfn.SEQUENCE(NSim)</f>
        <v>1</v>
      </c>
      <c r="C3" s="4">
        <v>19.866997117414801</v>
      </c>
      <c r="D3" s="4">
        <v>21.372455421937957</v>
      </c>
      <c r="E3" s="4">
        <v>21.799325291372647</v>
      </c>
      <c r="F3" s="4">
        <v>22.653388181679787</v>
      </c>
      <c r="G3" s="4">
        <v>23.178911081996194</v>
      </c>
      <c r="H3" s="4">
        <v>23.809087926240501</v>
      </c>
      <c r="I3" s="4">
        <v>24.061307202687349</v>
      </c>
      <c r="J3" s="4">
        <v>24.055857052121489</v>
      </c>
      <c r="K3" s="4">
        <v>23.413022628761315</v>
      </c>
      <c r="L3" s="4">
        <v>23.968062421255539</v>
      </c>
      <c r="M3" s="4">
        <v>25.485523517397141</v>
      </c>
      <c r="N3" s="4">
        <v>26.866934555979658</v>
      </c>
      <c r="O3" s="4">
        <v>27.181814476319651</v>
      </c>
      <c r="P3" s="4">
        <v>26.946205231172186</v>
      </c>
      <c r="Q3" s="4">
        <v>27.106725453169204</v>
      </c>
      <c r="R3" s="4">
        <v>28.158498710903839</v>
      </c>
      <c r="S3" s="4">
        <v>29.427421135797246</v>
      </c>
      <c r="T3" s="4">
        <v>29.760783501566458</v>
      </c>
      <c r="U3" s="4">
        <v>31.281694568465465</v>
      </c>
      <c r="V3" s="4">
        <v>32.18886292849492</v>
      </c>
      <c r="W3" s="4">
        <v>31.573443597471236</v>
      </c>
      <c r="X3" s="4">
        <v>30.976654354964374</v>
      </c>
      <c r="Y3" s="4">
        <v>32.524529182404457</v>
      </c>
      <c r="Z3" s="4">
        <v>31.66417752330732</v>
      </c>
      <c r="AA3" s="4">
        <v>30.511844689065533</v>
      </c>
      <c r="AB3" s="4">
        <v>31.222521715322667</v>
      </c>
      <c r="AC3" s="4">
        <v>31.650668824388497</v>
      </c>
      <c r="AD3" s="4">
        <v>32.756107510734886</v>
      </c>
      <c r="AE3" s="4">
        <v>30.371113447249321</v>
      </c>
      <c r="AF3" s="4">
        <v>32.913388689565515</v>
      </c>
      <c r="AG3" s="4">
        <v>33.186992740468668</v>
      </c>
      <c r="AH3" s="4">
        <v>32.740006721889401</v>
      </c>
      <c r="AI3" s="4">
        <v>33.983341411889242</v>
      </c>
      <c r="AJ3" s="4">
        <v>34.516057838853982</v>
      </c>
      <c r="AK3" s="4">
        <v>31.144861258081079</v>
      </c>
      <c r="AL3" s="4">
        <v>33.605552188828007</v>
      </c>
      <c r="AM3" s="4">
        <v>33.905279878967391</v>
      </c>
      <c r="AN3" s="4">
        <v>34.503457783264423</v>
      </c>
      <c r="AO3" s="4">
        <v>34.59686261762711</v>
      </c>
      <c r="AP3" s="4">
        <v>35.895603144670829</v>
      </c>
      <c r="AQ3" s="4">
        <v>36.928132942395671</v>
      </c>
      <c r="AR3" s="4">
        <v>38.146150516257229</v>
      </c>
      <c r="AS3" s="4">
        <v>36.858046194970555</v>
      </c>
      <c r="AT3" s="4">
        <v>35.571885297878659</v>
      </c>
      <c r="AU3" s="4">
        <v>36.500619647359848</v>
      </c>
      <c r="AV3" s="4">
        <v>37.236405908028658</v>
      </c>
      <c r="AW3" s="4">
        <v>36.50659864908971</v>
      </c>
      <c r="AX3" s="4">
        <v>37.022468616925977</v>
      </c>
      <c r="AY3" s="4">
        <v>38.190594913726535</v>
      </c>
      <c r="AZ3" s="4">
        <v>36.190803529077634</v>
      </c>
      <c r="BA3" s="4">
        <v>34.893104934642729</v>
      </c>
      <c r="BB3" s="4">
        <v>35.721119049229543</v>
      </c>
      <c r="BC3" s="4">
        <v>36.443637640781766</v>
      </c>
      <c r="BD3" s="4">
        <v>34.166296553170433</v>
      </c>
      <c r="BE3" s="4">
        <v>34.045079898483209</v>
      </c>
      <c r="BF3" s="4">
        <v>33.641216807866023</v>
      </c>
      <c r="BG3" s="4">
        <v>33.73538421531174</v>
      </c>
      <c r="BH3" s="4">
        <v>31.946920974223744</v>
      </c>
      <c r="BI3" s="4">
        <v>31.407996114149217</v>
      </c>
      <c r="BJ3" s="4">
        <v>30.827448038825775</v>
      </c>
      <c r="BK3" s="4">
        <v>31.016554791410719</v>
      </c>
      <c r="BL3" s="4">
        <v>31.591042809822483</v>
      </c>
      <c r="BM3" s="4">
        <v>30.946718361236091</v>
      </c>
      <c r="BN3" s="4">
        <v>32.06535249011587</v>
      </c>
      <c r="BO3" s="4">
        <v>32.68607878452017</v>
      </c>
      <c r="BP3" s="4">
        <v>34.380236683365112</v>
      </c>
      <c r="BQ3" s="4">
        <v>35.463901283783997</v>
      </c>
      <c r="BR3" s="4">
        <v>36.09033109138867</v>
      </c>
      <c r="BS3" s="4">
        <v>37.663917460093394</v>
      </c>
      <c r="BT3" s="4">
        <v>37.693699754629968</v>
      </c>
      <c r="BU3" s="4">
        <v>40.84800785858841</v>
      </c>
      <c r="BV3" s="4">
        <v>42.151643597223753</v>
      </c>
      <c r="BW3" s="4">
        <v>43.846900810131594</v>
      </c>
      <c r="BX3" s="4">
        <v>44.652720526376385</v>
      </c>
      <c r="BY3" s="4">
        <v>43.452720032616007</v>
      </c>
      <c r="BZ3" s="4">
        <v>46.628611696039812</v>
      </c>
      <c r="CA3" s="4">
        <v>45.640631174275256</v>
      </c>
      <c r="CB3" s="4">
        <v>44.876229799846051</v>
      </c>
      <c r="CC3" s="4">
        <v>44.819091033566856</v>
      </c>
      <c r="CD3" s="4">
        <v>43.576995169364046</v>
      </c>
      <c r="CE3" s="4">
        <v>44.501497627489371</v>
      </c>
      <c r="CF3" s="4">
        <v>45.514942532797654</v>
      </c>
      <c r="CG3" s="4">
        <v>46.712731979672085</v>
      </c>
      <c r="CH3" s="4">
        <v>47.285985517472724</v>
      </c>
      <c r="CI3" s="4">
        <v>47.847140125945792</v>
      </c>
      <c r="CJ3" s="4">
        <v>48.364802512856301</v>
      </c>
      <c r="CK3" s="4">
        <v>49.103582709916324</v>
      </c>
      <c r="CL3" s="4">
        <v>49.843619449200247</v>
      </c>
      <c r="CM3" s="4">
        <v>50.624015427442998</v>
      </c>
      <c r="CN3" s="4">
        <v>49.97517082456914</v>
      </c>
      <c r="CO3" s="4">
        <v>48.655375658089021</v>
      </c>
      <c r="CP3" s="4">
        <v>47.252476369554557</v>
      </c>
      <c r="CQ3" s="4">
        <v>50.502255033755148</v>
      </c>
      <c r="CR3" s="4">
        <v>48.61487823366074</v>
      </c>
      <c r="CS3" s="4">
        <v>46.359139711983822</v>
      </c>
      <c r="CT3" s="4">
        <v>45.109258081939409</v>
      </c>
      <c r="CU3" s="4">
        <v>44.42698888205792</v>
      </c>
      <c r="CV3" s="4">
        <v>43.026483671227645</v>
      </c>
      <c r="CW3" s="4">
        <v>46.153159575020815</v>
      </c>
      <c r="CX3" s="4">
        <v>46.825125324740434</v>
      </c>
      <c r="CY3" s="4">
        <v>47.57875503062435</v>
      </c>
      <c r="CZ3" s="4">
        <v>45.732482106492689</v>
      </c>
      <c r="DA3" s="4">
        <v>44.892698531073236</v>
      </c>
      <c r="DB3" s="4">
        <v>45.028444837359338</v>
      </c>
      <c r="DC3" s="4">
        <v>48.223562513610496</v>
      </c>
      <c r="DD3" s="4">
        <v>49.460727878257202</v>
      </c>
      <c r="DE3" s="4">
        <v>51.734521628844142</v>
      </c>
      <c r="DF3" s="4">
        <v>49.703387490110288</v>
      </c>
      <c r="DG3" s="4">
        <v>47.636703250008068</v>
      </c>
      <c r="DH3" s="4">
        <v>44.934587473103718</v>
      </c>
      <c r="DI3" s="4">
        <v>44.828740669030971</v>
      </c>
      <c r="DJ3" s="4">
        <v>45.403625830411279</v>
      </c>
      <c r="DK3" s="4">
        <v>43.972858401362693</v>
      </c>
      <c r="DL3" s="4">
        <v>42.277351241174586</v>
      </c>
      <c r="DM3" s="4">
        <v>42.825061489934477</v>
      </c>
      <c r="DN3" s="4">
        <v>41.072809096954501</v>
      </c>
      <c r="DO3" s="4">
        <v>38.787618492350013</v>
      </c>
      <c r="DP3" s="4">
        <v>41.505125885502572</v>
      </c>
      <c r="DQ3" s="4">
        <v>43.073217924803856</v>
      </c>
      <c r="DR3" s="4">
        <v>42.363532613567102</v>
      </c>
      <c r="DS3" s="4">
        <v>40.63602424590799</v>
      </c>
      <c r="DT3" s="4">
        <v>38.372291998835507</v>
      </c>
      <c r="DU3" s="4">
        <v>37.121303836723136</v>
      </c>
      <c r="DV3" s="4">
        <v>36.168739863287016</v>
      </c>
      <c r="DW3" s="4">
        <v>35.423077647457774</v>
      </c>
      <c r="DX3" s="4">
        <v>34.253382408985978</v>
      </c>
      <c r="DY3" s="4">
        <v>33.702517429432454</v>
      </c>
      <c r="DZ3" s="4">
        <v>33.826844310076225</v>
      </c>
      <c r="EA3" s="4">
        <v>32.959634947484588</v>
      </c>
      <c r="EB3" s="4">
        <v>33.819800957598403</v>
      </c>
      <c r="EC3" s="4">
        <v>33.078866879193093</v>
      </c>
      <c r="ED3" s="4">
        <v>33.212399218750846</v>
      </c>
      <c r="EE3" s="4">
        <v>35.467261866828181</v>
      </c>
      <c r="EF3" s="4">
        <v>35.306632826912576</v>
      </c>
      <c r="EG3" s="4">
        <v>35.937431858655962</v>
      </c>
      <c r="EH3" s="4">
        <v>34.654605221905676</v>
      </c>
      <c r="EI3" s="4">
        <v>35.033577981942955</v>
      </c>
      <c r="EJ3" s="4">
        <v>34.901551528486671</v>
      </c>
      <c r="EK3" s="4">
        <v>33.044317391827434</v>
      </c>
      <c r="EL3" s="4">
        <v>32.134327937886475</v>
      </c>
      <c r="EM3" s="4">
        <v>31.708451526250649</v>
      </c>
      <c r="EN3" s="4">
        <v>32.7760348820578</v>
      </c>
      <c r="EO3" s="4">
        <v>32.832603889485526</v>
      </c>
      <c r="EP3" s="4">
        <v>31.751435751374355</v>
      </c>
      <c r="EQ3" s="4">
        <v>32.194842077409632</v>
      </c>
      <c r="ER3" s="4">
        <v>32.402376445737254</v>
      </c>
      <c r="ES3" s="4">
        <v>32.458078913897879</v>
      </c>
      <c r="ET3" s="4">
        <v>33.433078998640873</v>
      </c>
      <c r="EU3" s="4">
        <v>35.834451539636468</v>
      </c>
      <c r="EV3" s="4">
        <v>32.292803434188755</v>
      </c>
      <c r="EW3" s="4">
        <v>31.80006776186913</v>
      </c>
      <c r="EX3" s="4">
        <v>31.600477035918104</v>
      </c>
      <c r="EY3" s="4">
        <v>31.206119753519662</v>
      </c>
      <c r="EZ3" s="4">
        <v>31.345100125257723</v>
      </c>
      <c r="FA3" s="4">
        <v>32.9463985483644</v>
      </c>
      <c r="FB3" s="4">
        <v>30.837272801153659</v>
      </c>
      <c r="FC3" s="4">
        <v>30.752248876039047</v>
      </c>
      <c r="FD3" s="4">
        <v>31.30907167886658</v>
      </c>
      <c r="FE3" s="4">
        <v>30.604933526148507</v>
      </c>
      <c r="FF3" s="4">
        <v>28.545526295036971</v>
      </c>
      <c r="FG3" s="4">
        <v>30.010862487828405</v>
      </c>
      <c r="FH3" s="4">
        <v>29.094620048532107</v>
      </c>
      <c r="FI3" s="4">
        <v>28.897139387830915</v>
      </c>
      <c r="FJ3" s="4">
        <v>31.46004451683697</v>
      </c>
      <c r="FK3" s="4">
        <v>32.408274533254804</v>
      </c>
      <c r="FL3" s="4">
        <v>32.098760489816087</v>
      </c>
      <c r="FM3" s="4">
        <v>32.1391140664633</v>
      </c>
      <c r="FN3" s="4">
        <v>33.059041976315726</v>
      </c>
      <c r="FO3" s="4">
        <v>32.643975913184519</v>
      </c>
      <c r="FP3" s="4">
        <v>31.481469719500893</v>
      </c>
      <c r="FQ3" s="4">
        <v>31.238081465797542</v>
      </c>
      <c r="FR3" s="4">
        <v>32.553839046956497</v>
      </c>
      <c r="FS3" s="4">
        <v>30.097997261177415</v>
      </c>
      <c r="FT3" s="4">
        <v>30.384191685597195</v>
      </c>
      <c r="FU3" s="4">
        <v>31.757477482769836</v>
      </c>
      <c r="FV3" s="4">
        <v>33.079408394764648</v>
      </c>
      <c r="FW3" s="4">
        <v>33.787997326553416</v>
      </c>
      <c r="FX3" s="4">
        <v>33.839642823507802</v>
      </c>
      <c r="FY3" s="4">
        <v>32.782635637884809</v>
      </c>
      <c r="FZ3" s="4">
        <v>32.561004065230499</v>
      </c>
      <c r="GA3" s="4">
        <v>32.509817423360062</v>
      </c>
      <c r="GB3" s="4">
        <v>32.760040264061509</v>
      </c>
      <c r="GC3" s="4">
        <v>32.2305025417294</v>
      </c>
      <c r="GD3" s="4">
        <v>31.22719072516934</v>
      </c>
      <c r="GE3" s="4">
        <v>32.867079264420603</v>
      </c>
      <c r="GF3" s="4">
        <v>32.209479121936631</v>
      </c>
      <c r="GG3" s="4">
        <v>31.693967108845413</v>
      </c>
      <c r="GH3" s="4">
        <v>31.046353828329405</v>
      </c>
      <c r="GI3" s="4">
        <v>31.33160501232355</v>
      </c>
      <c r="GJ3" s="4">
        <v>31.803550957578743</v>
      </c>
      <c r="GK3" s="4">
        <v>30.786845922628821</v>
      </c>
      <c r="GL3" s="4">
        <v>31.644645739664572</v>
      </c>
      <c r="GM3" s="4">
        <v>29.127005581350517</v>
      </c>
      <c r="GN3" s="4">
        <v>29.837740784810581</v>
      </c>
      <c r="GO3" s="4">
        <v>29.192531748088594</v>
      </c>
      <c r="GP3" s="4">
        <v>29.617431754044247</v>
      </c>
      <c r="GQ3" s="4">
        <v>28.889872881799121</v>
      </c>
      <c r="GR3" s="4">
        <v>29.896604796901538</v>
      </c>
      <c r="GS3" s="4">
        <v>27.328886221305012</v>
      </c>
      <c r="GT3" s="4">
        <v>27.756667156190574</v>
      </c>
      <c r="GU3" s="4">
        <v>28.210942444767355</v>
      </c>
      <c r="GV3" s="4">
        <v>27.572284727499031</v>
      </c>
      <c r="GW3" s="4">
        <v>28.211671664974084</v>
      </c>
      <c r="GX3" s="4">
        <v>29.199802075285827</v>
      </c>
      <c r="GY3" s="4">
        <v>28.132781722787268</v>
      </c>
      <c r="GZ3" s="4">
        <v>27.51812611330827</v>
      </c>
      <c r="HA3" s="4">
        <v>28.862050223104312</v>
      </c>
      <c r="HB3" s="4">
        <v>26.31538287932792</v>
      </c>
      <c r="HC3" s="4">
        <v>27.647613973270392</v>
      </c>
      <c r="HD3" s="4">
        <v>27.30419150855575</v>
      </c>
      <c r="HE3" s="4">
        <v>27.058768866040189</v>
      </c>
      <c r="HF3" s="4">
        <v>27.231344309761244</v>
      </c>
      <c r="HG3" s="4">
        <v>27.389092480821031</v>
      </c>
      <c r="HH3" s="4">
        <v>27.760476706583173</v>
      </c>
      <c r="HI3" s="4">
        <v>26.690414015794168</v>
      </c>
      <c r="HJ3" s="4">
        <v>27.198756576025005</v>
      </c>
      <c r="HK3" s="4">
        <v>26.985876705105181</v>
      </c>
      <c r="HL3" s="4">
        <v>27.25212092073895</v>
      </c>
      <c r="HM3" s="4">
        <v>25.973931982073047</v>
      </c>
      <c r="HN3" s="4">
        <v>26.203172076587943</v>
      </c>
      <c r="HO3" s="4">
        <v>26.722728561403553</v>
      </c>
      <c r="HP3" s="4">
        <v>28.404895023456262</v>
      </c>
      <c r="HQ3" s="4">
        <v>28.04633090425521</v>
      </c>
      <c r="HR3" s="4">
        <v>26.295435853737004</v>
      </c>
      <c r="HS3" s="4">
        <v>27.857977587009454</v>
      </c>
      <c r="HT3" s="4">
        <v>29.423099680507306</v>
      </c>
      <c r="HU3" s="4">
        <v>29.554730244817364</v>
      </c>
      <c r="HV3" s="4">
        <v>28.803243008786271</v>
      </c>
      <c r="HW3" s="4">
        <v>28.157588052220596</v>
      </c>
      <c r="HX3" s="4">
        <v>28.781733007354937</v>
      </c>
      <c r="HY3" s="4">
        <v>28.673592842513933</v>
      </c>
      <c r="HZ3" s="4">
        <v>30.055999213733035</v>
      </c>
      <c r="IA3" s="4">
        <v>29.081725827232926</v>
      </c>
      <c r="IB3" s="4">
        <v>28.190059621681691</v>
      </c>
      <c r="IC3" s="4">
        <v>29.302541630525511</v>
      </c>
      <c r="ID3" s="4">
        <v>29.901111606109911</v>
      </c>
      <c r="IE3" s="4">
        <v>30.574860014550993</v>
      </c>
      <c r="IF3" s="4">
        <v>31.054912386303968</v>
      </c>
      <c r="IG3" s="4">
        <v>32.128582587448925</v>
      </c>
      <c r="IH3" s="4">
        <v>32.533487852182773</v>
      </c>
      <c r="II3" s="4">
        <v>33.374760007141631</v>
      </c>
      <c r="IJ3" s="4">
        <v>33.352641777347252</v>
      </c>
    </row>
    <row r="4" spans="2:459" x14ac:dyDescent="0.2">
      <c r="B4" s="76">
        <v>2</v>
      </c>
      <c r="C4" s="4">
        <v>19.866997117414801</v>
      </c>
      <c r="D4" s="4">
        <v>21.026019481029426</v>
      </c>
      <c r="E4" s="4">
        <v>22.123662267688847</v>
      </c>
      <c r="F4" s="4">
        <v>21.692069858995513</v>
      </c>
      <c r="G4" s="4">
        <v>20.796349191336834</v>
      </c>
      <c r="H4" s="4">
        <v>19.535256786352967</v>
      </c>
      <c r="I4" s="4">
        <v>18.998375094343633</v>
      </c>
      <c r="J4" s="4">
        <v>18.628067904272864</v>
      </c>
      <c r="K4" s="4">
        <v>19.997195770859587</v>
      </c>
      <c r="L4" s="4">
        <v>18.471179281866718</v>
      </c>
      <c r="M4" s="4">
        <v>18.771664168388181</v>
      </c>
      <c r="N4" s="4">
        <v>19.40587300345382</v>
      </c>
      <c r="O4" s="4">
        <v>19.408072696584505</v>
      </c>
      <c r="P4" s="4">
        <v>18.509138026388669</v>
      </c>
      <c r="Q4" s="4">
        <v>19.216058610276303</v>
      </c>
      <c r="R4" s="4">
        <v>18.938328132820001</v>
      </c>
      <c r="S4" s="4">
        <v>18.268762941205026</v>
      </c>
      <c r="T4" s="4">
        <v>17.437848070538887</v>
      </c>
      <c r="U4" s="4">
        <v>17.156174756586232</v>
      </c>
      <c r="V4" s="4">
        <v>17.91773235335496</v>
      </c>
      <c r="W4" s="4">
        <v>19.121336086328135</v>
      </c>
      <c r="X4" s="4">
        <v>18.45185849674613</v>
      </c>
      <c r="Y4" s="4">
        <v>18.768921022206634</v>
      </c>
      <c r="Z4" s="4">
        <v>18.468406340434871</v>
      </c>
      <c r="AA4" s="4">
        <v>18.214198507593597</v>
      </c>
      <c r="AB4" s="4">
        <v>18.31322244312652</v>
      </c>
      <c r="AC4" s="4">
        <v>17.761893273329157</v>
      </c>
      <c r="AD4" s="4">
        <v>18.473623600618978</v>
      </c>
      <c r="AE4" s="4">
        <v>18.97907317063811</v>
      </c>
      <c r="AF4" s="4">
        <v>20.07651539946508</v>
      </c>
      <c r="AG4" s="4">
        <v>21.455493013651289</v>
      </c>
      <c r="AH4" s="4">
        <v>22.076620961065277</v>
      </c>
      <c r="AI4" s="4">
        <v>21.766628736472338</v>
      </c>
      <c r="AJ4" s="4">
        <v>22.054931915807536</v>
      </c>
      <c r="AK4" s="4">
        <v>21.360535150298386</v>
      </c>
      <c r="AL4" s="4">
        <v>21.621080130234443</v>
      </c>
      <c r="AM4" s="4">
        <v>22.357516590947377</v>
      </c>
      <c r="AN4" s="4">
        <v>22.023970380745112</v>
      </c>
      <c r="AO4" s="4">
        <v>22.634096229654201</v>
      </c>
      <c r="AP4" s="4">
        <v>21.623626825126454</v>
      </c>
      <c r="AQ4" s="4">
        <v>22.204750852891809</v>
      </c>
      <c r="AR4" s="4">
        <v>23.115722994265273</v>
      </c>
      <c r="AS4" s="4">
        <v>22.394845402201941</v>
      </c>
      <c r="AT4" s="4">
        <v>20.201188930416944</v>
      </c>
      <c r="AU4" s="4">
        <v>19.56687649357006</v>
      </c>
      <c r="AV4" s="4">
        <v>19.799782683563318</v>
      </c>
      <c r="AW4" s="4">
        <v>19.775916823447201</v>
      </c>
      <c r="AX4" s="4">
        <v>20.026830162883346</v>
      </c>
      <c r="AY4" s="4">
        <v>20.466538347582446</v>
      </c>
      <c r="AZ4" s="4">
        <v>20.706809693930229</v>
      </c>
      <c r="BA4" s="4">
        <v>20.879391453000125</v>
      </c>
      <c r="BB4" s="4">
        <v>20.378469416900714</v>
      </c>
      <c r="BC4" s="4">
        <v>20.295844052361833</v>
      </c>
      <c r="BD4" s="4">
        <v>20.055217507807892</v>
      </c>
      <c r="BE4" s="4">
        <v>19.361878248201908</v>
      </c>
      <c r="BF4" s="4">
        <v>19.645521026872274</v>
      </c>
      <c r="BG4" s="4">
        <v>18.931674001750292</v>
      </c>
      <c r="BH4" s="4">
        <v>19.070142111193327</v>
      </c>
      <c r="BI4" s="4">
        <v>19.782665140677306</v>
      </c>
      <c r="BJ4" s="4">
        <v>19.902774009517742</v>
      </c>
      <c r="BK4" s="4">
        <v>19.904673296610124</v>
      </c>
      <c r="BL4" s="4">
        <v>19.963052178634069</v>
      </c>
      <c r="BM4" s="4">
        <v>19.299599205825459</v>
      </c>
      <c r="BN4" s="4">
        <v>19.373998801829863</v>
      </c>
      <c r="BO4" s="4">
        <v>19.026011490695282</v>
      </c>
      <c r="BP4" s="4">
        <v>18.614996604014308</v>
      </c>
      <c r="BQ4" s="4">
        <v>19.50833979821503</v>
      </c>
      <c r="BR4" s="4">
        <v>19.83315573000792</v>
      </c>
      <c r="BS4" s="4">
        <v>20.346166940755282</v>
      </c>
      <c r="BT4" s="4">
        <v>19.957633699066314</v>
      </c>
      <c r="BU4" s="4">
        <v>20.212917998759615</v>
      </c>
      <c r="BV4" s="4">
        <v>19.99119555011119</v>
      </c>
      <c r="BW4" s="4">
        <v>19.880176142665405</v>
      </c>
      <c r="BX4" s="4">
        <v>19.880931747531982</v>
      </c>
      <c r="BY4" s="4">
        <v>20.272708197096492</v>
      </c>
      <c r="BZ4" s="4">
        <v>19.765168540968649</v>
      </c>
      <c r="CA4" s="4">
        <v>20.579423838041556</v>
      </c>
      <c r="CB4" s="4">
        <v>20.230453333840639</v>
      </c>
      <c r="CC4" s="4">
        <v>18.860746652561463</v>
      </c>
      <c r="CD4" s="4">
        <v>18.769276919187508</v>
      </c>
      <c r="CE4" s="4">
        <v>18.153212291541781</v>
      </c>
      <c r="CF4" s="4">
        <v>19.544770576798513</v>
      </c>
      <c r="CG4" s="4">
        <v>19.950649280814126</v>
      </c>
      <c r="CH4" s="4">
        <v>19.529910515907606</v>
      </c>
      <c r="CI4" s="4">
        <v>18.587273184989822</v>
      </c>
      <c r="CJ4" s="4">
        <v>18.396844704477438</v>
      </c>
      <c r="CK4" s="4">
        <v>18.305400401818556</v>
      </c>
      <c r="CL4" s="4">
        <v>18.736120724514983</v>
      </c>
      <c r="CM4" s="4">
        <v>20.005297716925483</v>
      </c>
      <c r="CN4" s="4">
        <v>20.412402433268635</v>
      </c>
      <c r="CO4" s="4">
        <v>20.315871675600917</v>
      </c>
      <c r="CP4" s="4">
        <v>20.995867461755342</v>
      </c>
      <c r="CQ4" s="4">
        <v>21.379650747425192</v>
      </c>
      <c r="CR4" s="4">
        <v>22.15173448683732</v>
      </c>
      <c r="CS4" s="4">
        <v>21.848176877587306</v>
      </c>
      <c r="CT4" s="4">
        <v>21.899316287454731</v>
      </c>
      <c r="CU4" s="4">
        <v>22.445538399248441</v>
      </c>
      <c r="CV4" s="4">
        <v>22.545186607883135</v>
      </c>
      <c r="CW4" s="4">
        <v>23.342696601667718</v>
      </c>
      <c r="CX4" s="4">
        <v>23.256559096467157</v>
      </c>
      <c r="CY4" s="4">
        <v>23.958741500692234</v>
      </c>
      <c r="CZ4" s="4">
        <v>23.240016457878969</v>
      </c>
      <c r="DA4" s="4">
        <v>24.318176265041082</v>
      </c>
      <c r="DB4" s="4">
        <v>24.637159911779428</v>
      </c>
      <c r="DC4" s="4">
        <v>24.2622671171404</v>
      </c>
      <c r="DD4" s="4">
        <v>24.511442406797208</v>
      </c>
      <c r="DE4" s="4">
        <v>26.357232681742609</v>
      </c>
      <c r="DF4" s="4">
        <v>26.466966296120606</v>
      </c>
      <c r="DG4" s="4">
        <v>26.609017797712781</v>
      </c>
      <c r="DH4" s="4">
        <v>26.294038191247246</v>
      </c>
      <c r="DI4" s="4">
        <v>26.600941389164401</v>
      </c>
      <c r="DJ4" s="4">
        <v>25.989074958269491</v>
      </c>
      <c r="DK4" s="4">
        <v>26.72580126097856</v>
      </c>
      <c r="DL4" s="4">
        <v>27.990354086606608</v>
      </c>
      <c r="DM4" s="4">
        <v>27.69115013551248</v>
      </c>
      <c r="DN4" s="4">
        <v>25.845431960769179</v>
      </c>
      <c r="DO4" s="4">
        <v>26.428661902978924</v>
      </c>
      <c r="DP4" s="4">
        <v>26.390480291506957</v>
      </c>
      <c r="DQ4" s="4">
        <v>26.918926172015652</v>
      </c>
      <c r="DR4" s="4">
        <v>25.850550538516497</v>
      </c>
      <c r="DS4" s="4">
        <v>25.321666247460197</v>
      </c>
      <c r="DT4" s="4">
        <v>25.954406285723326</v>
      </c>
      <c r="DU4" s="4">
        <v>26.092464640020456</v>
      </c>
      <c r="DV4" s="4">
        <v>26.617550172150057</v>
      </c>
      <c r="DW4" s="4">
        <v>26.207716427441749</v>
      </c>
      <c r="DX4" s="4">
        <v>25.524316510222349</v>
      </c>
      <c r="DY4" s="4">
        <v>25.922235696771544</v>
      </c>
      <c r="DZ4" s="4">
        <v>25.430541818654181</v>
      </c>
      <c r="EA4" s="4">
        <v>24.64482297097496</v>
      </c>
      <c r="EB4" s="4">
        <v>24.259584514360963</v>
      </c>
      <c r="EC4" s="4">
        <v>24.508009265598925</v>
      </c>
      <c r="ED4" s="4">
        <v>26.018421794718844</v>
      </c>
      <c r="EE4" s="4">
        <v>26.96275269908072</v>
      </c>
      <c r="EF4" s="4">
        <v>26.51858351451121</v>
      </c>
      <c r="EG4" s="4">
        <v>27.140426243222333</v>
      </c>
      <c r="EH4" s="4">
        <v>27.066900567579541</v>
      </c>
      <c r="EI4" s="4">
        <v>28.068931300069021</v>
      </c>
      <c r="EJ4" s="4">
        <v>26.359971333461495</v>
      </c>
      <c r="EK4" s="4">
        <v>26.64356532996452</v>
      </c>
      <c r="EL4" s="4">
        <v>24.232939584806203</v>
      </c>
      <c r="EM4" s="4">
        <v>23.17820761178972</v>
      </c>
      <c r="EN4" s="4">
        <v>22.13372581575635</v>
      </c>
      <c r="EO4" s="4">
        <v>22.114014748241164</v>
      </c>
      <c r="EP4" s="4">
        <v>22.278238965546983</v>
      </c>
      <c r="EQ4" s="4">
        <v>21.192926398625826</v>
      </c>
      <c r="ER4" s="4">
        <v>20.641895523906332</v>
      </c>
      <c r="ES4" s="4">
        <v>20.005175752297077</v>
      </c>
      <c r="ET4" s="4">
        <v>20.08053927055343</v>
      </c>
      <c r="EU4" s="4">
        <v>19.892128435595083</v>
      </c>
      <c r="EV4" s="4">
        <v>20.999677674098514</v>
      </c>
      <c r="EW4" s="4">
        <v>20.309540938595767</v>
      </c>
      <c r="EX4" s="4">
        <v>19.898497463543798</v>
      </c>
      <c r="EY4" s="4">
        <v>19.757820164598172</v>
      </c>
      <c r="EZ4" s="4">
        <v>19.758201248793245</v>
      </c>
      <c r="FA4" s="4">
        <v>20.547398021992869</v>
      </c>
      <c r="FB4" s="4">
        <v>20.101443091109648</v>
      </c>
      <c r="FC4" s="4">
        <v>19.646371997403786</v>
      </c>
      <c r="FD4" s="4">
        <v>20.431984058714519</v>
      </c>
      <c r="FE4" s="4">
        <v>20.140596387099688</v>
      </c>
      <c r="FF4" s="4">
        <v>19.876768381208777</v>
      </c>
      <c r="FG4" s="4">
        <v>20.778049940763882</v>
      </c>
      <c r="FH4" s="4">
        <v>20.490929391611139</v>
      </c>
      <c r="FI4" s="4">
        <v>21.280043098648623</v>
      </c>
      <c r="FJ4" s="4">
        <v>20.820005635308956</v>
      </c>
      <c r="FK4" s="4">
        <v>21.456876869952414</v>
      </c>
      <c r="FL4" s="4">
        <v>22.594114320925037</v>
      </c>
      <c r="FM4" s="4">
        <v>22.260950681809209</v>
      </c>
      <c r="FN4" s="4">
        <v>21.966794928674044</v>
      </c>
      <c r="FO4" s="4">
        <v>21.908521291257593</v>
      </c>
      <c r="FP4" s="4">
        <v>21.945401907442807</v>
      </c>
      <c r="FQ4" s="4">
        <v>21.550608699142508</v>
      </c>
      <c r="FR4" s="4">
        <v>21.766764427456579</v>
      </c>
      <c r="FS4" s="4">
        <v>21.570586571766206</v>
      </c>
      <c r="FT4" s="4">
        <v>22.095694547391048</v>
      </c>
      <c r="FU4" s="4">
        <v>22.557142253060626</v>
      </c>
      <c r="FV4" s="4">
        <v>20.480337301764386</v>
      </c>
      <c r="FW4" s="4">
        <v>20.265823166303928</v>
      </c>
      <c r="FX4" s="4">
        <v>20.538601968093911</v>
      </c>
      <c r="FY4" s="4">
        <v>21.112288709330567</v>
      </c>
      <c r="FZ4" s="4">
        <v>21.876959573964065</v>
      </c>
      <c r="GA4" s="4">
        <v>22.790252131718272</v>
      </c>
      <c r="GB4" s="4">
        <v>21.670801424801716</v>
      </c>
      <c r="GC4" s="4">
        <v>22.61667072796935</v>
      </c>
      <c r="GD4" s="4">
        <v>23.139677045461841</v>
      </c>
      <c r="GE4" s="4">
        <v>23.858329512819097</v>
      </c>
      <c r="GF4" s="4">
        <v>24.255355504154458</v>
      </c>
      <c r="GG4" s="4">
        <v>23.022433551173698</v>
      </c>
      <c r="GH4" s="4">
        <v>22.954673243140615</v>
      </c>
      <c r="GI4" s="4">
        <v>22.748739177036313</v>
      </c>
      <c r="GJ4" s="4">
        <v>21.94964343985168</v>
      </c>
      <c r="GK4" s="4">
        <v>21.875401902852065</v>
      </c>
      <c r="GL4" s="4">
        <v>21.376355803835416</v>
      </c>
      <c r="GM4" s="4">
        <v>21.173666344460059</v>
      </c>
      <c r="GN4" s="4">
        <v>20.982644415229515</v>
      </c>
      <c r="GO4" s="4">
        <v>20.571391330328812</v>
      </c>
      <c r="GP4" s="4">
        <v>20.322952368148471</v>
      </c>
      <c r="GQ4" s="4">
        <v>20.494445564077072</v>
      </c>
      <c r="GR4" s="4">
        <v>20.260697068518052</v>
      </c>
      <c r="GS4" s="4">
        <v>20.791114486181634</v>
      </c>
      <c r="GT4" s="4">
        <v>21.422881111911639</v>
      </c>
      <c r="GU4" s="4">
        <v>21.485475188403601</v>
      </c>
      <c r="GV4" s="4">
        <v>22.262763714962777</v>
      </c>
      <c r="GW4" s="4">
        <v>22.545612671359372</v>
      </c>
      <c r="GX4" s="4">
        <v>22.40524045847069</v>
      </c>
      <c r="GY4" s="4">
        <v>22.143922643213664</v>
      </c>
      <c r="GZ4" s="4">
        <v>22.489934085144913</v>
      </c>
      <c r="HA4" s="4">
        <v>22.544233571001239</v>
      </c>
      <c r="HB4" s="4">
        <v>21.006551363671811</v>
      </c>
      <c r="HC4" s="4">
        <v>20.194619069741051</v>
      </c>
      <c r="HD4" s="4">
        <v>18.828193633372234</v>
      </c>
      <c r="HE4" s="4">
        <v>19.616872892944958</v>
      </c>
      <c r="HF4" s="4">
        <v>17.844510937924888</v>
      </c>
      <c r="HG4" s="4">
        <v>17.287037519146157</v>
      </c>
      <c r="HH4" s="4">
        <v>16.60089193589862</v>
      </c>
      <c r="HI4" s="4">
        <v>15.924884570804323</v>
      </c>
      <c r="HJ4" s="4">
        <v>15.248017207912</v>
      </c>
      <c r="HK4" s="4">
        <v>15.901741859407236</v>
      </c>
      <c r="HL4" s="4">
        <v>15.298850679590156</v>
      </c>
      <c r="HM4" s="4">
        <v>15.653082480350307</v>
      </c>
      <c r="HN4" s="4">
        <v>15.494349531534562</v>
      </c>
      <c r="HO4" s="4">
        <v>15.713745052822006</v>
      </c>
      <c r="HP4" s="4">
        <v>15.410365103510099</v>
      </c>
      <c r="HQ4" s="4">
        <v>14.999819893755575</v>
      </c>
      <c r="HR4" s="4">
        <v>15.018472886232074</v>
      </c>
      <c r="HS4" s="4">
        <v>13.80294993711313</v>
      </c>
      <c r="HT4" s="4">
        <v>13.511392731488341</v>
      </c>
      <c r="HU4" s="4">
        <v>13.492556238293664</v>
      </c>
      <c r="HV4" s="4">
        <v>13.256585434032042</v>
      </c>
      <c r="HW4" s="4">
        <v>12.705320647827499</v>
      </c>
      <c r="HX4" s="4">
        <v>13.158164585284208</v>
      </c>
      <c r="HY4" s="4">
        <v>12.9027360620656</v>
      </c>
      <c r="HZ4" s="4">
        <v>12.814301729858238</v>
      </c>
      <c r="IA4" s="4">
        <v>12.785307032025559</v>
      </c>
      <c r="IB4" s="4">
        <v>13.205862685269826</v>
      </c>
      <c r="IC4" s="4">
        <v>13.02960138496665</v>
      </c>
      <c r="ID4" s="4">
        <v>12.983120613430952</v>
      </c>
      <c r="IE4" s="4">
        <v>13.566687789482735</v>
      </c>
      <c r="IF4" s="4">
        <v>13.008048589659833</v>
      </c>
      <c r="IG4" s="4">
        <v>12.18305878778073</v>
      </c>
      <c r="IH4" s="4">
        <v>11.798632230316016</v>
      </c>
      <c r="II4" s="4">
        <v>12.024710839927261</v>
      </c>
      <c r="IJ4" s="4">
        <v>11.491731621381636</v>
      </c>
    </row>
    <row r="5" spans="2:459" x14ac:dyDescent="0.2">
      <c r="B5" s="76">
        <v>3</v>
      </c>
      <c r="C5" s="4">
        <v>19.866997117414801</v>
      </c>
      <c r="D5" s="4">
        <v>19.099962709043922</v>
      </c>
      <c r="E5" s="4">
        <v>17.261373354966114</v>
      </c>
      <c r="F5" s="4">
        <v>16.623110155803207</v>
      </c>
      <c r="G5" s="4">
        <v>16.44453626774234</v>
      </c>
      <c r="H5" s="4">
        <v>17.279599453915065</v>
      </c>
      <c r="I5" s="4">
        <v>17.847141158267107</v>
      </c>
      <c r="J5" s="4">
        <v>16.879612305528596</v>
      </c>
      <c r="K5" s="4">
        <v>17.008471171001656</v>
      </c>
      <c r="L5" s="4">
        <v>17.180747982348443</v>
      </c>
      <c r="M5" s="4">
        <v>16.147683515145669</v>
      </c>
      <c r="N5" s="4">
        <v>17.134860886454209</v>
      </c>
      <c r="O5" s="4">
        <v>17.238396505333778</v>
      </c>
      <c r="P5" s="4">
        <v>17.622058115518133</v>
      </c>
      <c r="Q5" s="4">
        <v>17.901024498574987</v>
      </c>
      <c r="R5" s="4">
        <v>17.350829226080947</v>
      </c>
      <c r="S5" s="4">
        <v>17.704786536733401</v>
      </c>
      <c r="T5" s="4">
        <v>17.087316189952908</v>
      </c>
      <c r="U5" s="4">
        <v>16.399397006794192</v>
      </c>
      <c r="V5" s="4">
        <v>16.02245582537477</v>
      </c>
      <c r="W5" s="4">
        <v>16.302358709086242</v>
      </c>
      <c r="X5" s="4">
        <v>17.355841506035929</v>
      </c>
      <c r="Y5" s="4">
        <v>17.618979281012745</v>
      </c>
      <c r="Z5" s="4">
        <v>17.907643576509518</v>
      </c>
      <c r="AA5" s="4">
        <v>17.471560821880214</v>
      </c>
      <c r="AB5" s="4">
        <v>16.442407312121897</v>
      </c>
      <c r="AC5" s="4">
        <v>16.801662950467371</v>
      </c>
      <c r="AD5" s="4">
        <v>17.691780794450121</v>
      </c>
      <c r="AE5" s="4">
        <v>17.436151019666401</v>
      </c>
      <c r="AF5" s="4">
        <v>17.273413862128212</v>
      </c>
      <c r="AG5" s="4">
        <v>18.584609452307443</v>
      </c>
      <c r="AH5" s="4">
        <v>18.687249921137131</v>
      </c>
      <c r="AI5" s="4">
        <v>18.92699929405547</v>
      </c>
      <c r="AJ5" s="4">
        <v>18.240932134472224</v>
      </c>
      <c r="AK5" s="4">
        <v>18.981517681493425</v>
      </c>
      <c r="AL5" s="4">
        <v>19.275750635394459</v>
      </c>
      <c r="AM5" s="4">
        <v>18.526820262661335</v>
      </c>
      <c r="AN5" s="4">
        <v>18.58452822523746</v>
      </c>
      <c r="AO5" s="4">
        <v>18.580972904642493</v>
      </c>
      <c r="AP5" s="4">
        <v>18.876830013166902</v>
      </c>
      <c r="AQ5" s="4">
        <v>19.560495941041342</v>
      </c>
      <c r="AR5" s="4">
        <v>19.235134734676976</v>
      </c>
      <c r="AS5" s="4">
        <v>19.17313840332784</v>
      </c>
      <c r="AT5" s="4">
        <v>18.650378720194784</v>
      </c>
      <c r="AU5" s="4">
        <v>18.323543123959372</v>
      </c>
      <c r="AV5" s="4">
        <v>17.859171759357331</v>
      </c>
      <c r="AW5" s="4">
        <v>17.514556909778264</v>
      </c>
      <c r="AX5" s="4">
        <v>17.218611829768367</v>
      </c>
      <c r="AY5" s="4">
        <v>17.326644316542872</v>
      </c>
      <c r="AZ5" s="4">
        <v>18.167956777854052</v>
      </c>
      <c r="BA5" s="4">
        <v>18.747332062769921</v>
      </c>
      <c r="BB5" s="4">
        <v>19.640603851415833</v>
      </c>
      <c r="BC5" s="4">
        <v>19.027319033055569</v>
      </c>
      <c r="BD5" s="4">
        <v>17.740208977396062</v>
      </c>
      <c r="BE5" s="4">
        <v>17.048747674042087</v>
      </c>
      <c r="BF5" s="4">
        <v>17.1750158254697</v>
      </c>
      <c r="BG5" s="4">
        <v>17.710370219306345</v>
      </c>
      <c r="BH5" s="4">
        <v>17.541332890556838</v>
      </c>
      <c r="BI5" s="4">
        <v>17.262975916792698</v>
      </c>
      <c r="BJ5" s="4">
        <v>17.068540510893879</v>
      </c>
      <c r="BK5" s="4">
        <v>17.262852087927548</v>
      </c>
      <c r="BL5" s="4">
        <v>17.685479827869397</v>
      </c>
      <c r="BM5" s="4">
        <v>15.985209367948585</v>
      </c>
      <c r="BN5" s="4">
        <v>15.217173745296124</v>
      </c>
      <c r="BO5" s="4">
        <v>15.187690396399532</v>
      </c>
      <c r="BP5" s="4">
        <v>15.311977258428392</v>
      </c>
      <c r="BQ5" s="4">
        <v>15.571031773146355</v>
      </c>
      <c r="BR5" s="4">
        <v>15.868902276545318</v>
      </c>
      <c r="BS5" s="4">
        <v>16.062358517958135</v>
      </c>
      <c r="BT5" s="4">
        <v>15.272942517459676</v>
      </c>
      <c r="BU5" s="4">
        <v>15.417655459811595</v>
      </c>
      <c r="BV5" s="4">
        <v>14.989452903369124</v>
      </c>
      <c r="BW5" s="4">
        <v>15.28266584536393</v>
      </c>
      <c r="BX5" s="4">
        <v>15.258298130384393</v>
      </c>
      <c r="BY5" s="4">
        <v>15.50950589267207</v>
      </c>
      <c r="BZ5" s="4">
        <v>15.224291348108007</v>
      </c>
      <c r="CA5" s="4">
        <v>15.558606720236018</v>
      </c>
      <c r="CB5" s="4">
        <v>15.985775632430654</v>
      </c>
      <c r="CC5" s="4">
        <v>16.520109440238837</v>
      </c>
      <c r="CD5" s="4">
        <v>16.978454166302257</v>
      </c>
      <c r="CE5" s="4">
        <v>17.091200830007615</v>
      </c>
      <c r="CF5" s="4">
        <v>17.061199181717988</v>
      </c>
      <c r="CG5" s="4">
        <v>17.036588027780322</v>
      </c>
      <c r="CH5" s="4">
        <v>16.089430725328992</v>
      </c>
      <c r="CI5" s="4">
        <v>16.173269220705052</v>
      </c>
      <c r="CJ5" s="4">
        <v>16.280162991226767</v>
      </c>
      <c r="CK5" s="4">
        <v>15.974661440688481</v>
      </c>
      <c r="CL5" s="4">
        <v>16.078670213013098</v>
      </c>
      <c r="CM5" s="4">
        <v>15.939716811653927</v>
      </c>
      <c r="CN5" s="4">
        <v>15.04903740452929</v>
      </c>
      <c r="CO5" s="4">
        <v>14.640398355468577</v>
      </c>
      <c r="CP5" s="4">
        <v>13.981527343645553</v>
      </c>
      <c r="CQ5" s="4">
        <v>13.728744817614805</v>
      </c>
      <c r="CR5" s="4">
        <v>13.517108637022039</v>
      </c>
      <c r="CS5" s="4">
        <v>13.811163052611521</v>
      </c>
      <c r="CT5" s="4">
        <v>13.988734204893863</v>
      </c>
      <c r="CU5" s="4">
        <v>13.813892165653126</v>
      </c>
      <c r="CV5" s="4">
        <v>13.3475020984738</v>
      </c>
      <c r="CW5" s="4">
        <v>13.291968599831149</v>
      </c>
      <c r="CX5" s="4">
        <v>12.839793879479506</v>
      </c>
      <c r="CY5" s="4">
        <v>12.505986679908576</v>
      </c>
      <c r="CZ5" s="4">
        <v>12.713995233623116</v>
      </c>
      <c r="DA5" s="4">
        <v>12.950599691079089</v>
      </c>
      <c r="DB5" s="4">
        <v>12.00468258474536</v>
      </c>
      <c r="DC5" s="4">
        <v>12.669451704805532</v>
      </c>
      <c r="DD5" s="4">
        <v>13.012733092963646</v>
      </c>
      <c r="DE5" s="4">
        <v>13.305909329472078</v>
      </c>
      <c r="DF5" s="4">
        <v>12.795135705326413</v>
      </c>
      <c r="DG5" s="4">
        <v>12.420612594382034</v>
      </c>
      <c r="DH5" s="4">
        <v>12.545668738226029</v>
      </c>
      <c r="DI5" s="4">
        <v>13.072746396151226</v>
      </c>
      <c r="DJ5" s="4">
        <v>12.390415434259584</v>
      </c>
      <c r="DK5" s="4">
        <v>12.415223060573517</v>
      </c>
      <c r="DL5" s="4">
        <v>12.372120016575293</v>
      </c>
      <c r="DM5" s="4">
        <v>11.845690542139506</v>
      </c>
      <c r="DN5" s="4">
        <v>11.868889339183212</v>
      </c>
      <c r="DO5" s="4">
        <v>11.449461337244607</v>
      </c>
      <c r="DP5" s="4">
        <v>11.773712969695284</v>
      </c>
      <c r="DQ5" s="4">
        <v>11.983420193422347</v>
      </c>
      <c r="DR5" s="4">
        <v>11.373391735687047</v>
      </c>
      <c r="DS5" s="4">
        <v>11.606974310418043</v>
      </c>
      <c r="DT5" s="4">
        <v>11.780699915092747</v>
      </c>
      <c r="DU5" s="4">
        <v>11.728457903834512</v>
      </c>
      <c r="DV5" s="4">
        <v>10.852919987147152</v>
      </c>
      <c r="DW5" s="4">
        <v>10.938611367225507</v>
      </c>
      <c r="DX5" s="4">
        <v>10.638601097867975</v>
      </c>
      <c r="DY5" s="4">
        <v>10.870188909572459</v>
      </c>
      <c r="DZ5" s="4">
        <v>11.058684654564845</v>
      </c>
      <c r="EA5" s="4">
        <v>10.49209876391558</v>
      </c>
      <c r="EB5" s="4">
        <v>10.46586108831765</v>
      </c>
      <c r="EC5" s="4">
        <v>10.157313973988462</v>
      </c>
      <c r="ED5" s="4">
        <v>10.58202384972034</v>
      </c>
      <c r="EE5" s="4">
        <v>10.181040478493095</v>
      </c>
      <c r="EF5" s="4">
        <v>10.229308428393018</v>
      </c>
      <c r="EG5" s="4">
        <v>10.07783371154626</v>
      </c>
      <c r="EH5" s="4">
        <v>10.099362537489117</v>
      </c>
      <c r="EI5" s="4">
        <v>9.9546943422126493</v>
      </c>
      <c r="EJ5" s="4">
        <v>10.376219669393423</v>
      </c>
      <c r="EK5" s="4">
        <v>10.534229699908824</v>
      </c>
      <c r="EL5" s="4">
        <v>10.637151640815437</v>
      </c>
      <c r="EM5" s="4">
        <v>11.124040225564629</v>
      </c>
      <c r="EN5" s="4">
        <v>11.509672549798703</v>
      </c>
      <c r="EO5" s="4">
        <v>12.262556167878707</v>
      </c>
      <c r="EP5" s="4">
        <v>12.258298230132489</v>
      </c>
      <c r="EQ5" s="4">
        <v>11.900974629334407</v>
      </c>
      <c r="ER5" s="4">
        <v>11.923111677694504</v>
      </c>
      <c r="ES5" s="4">
        <v>12.150251225320771</v>
      </c>
      <c r="ET5" s="4">
        <v>11.886384864178572</v>
      </c>
      <c r="EU5" s="4">
        <v>11.5567352008381</v>
      </c>
      <c r="EV5" s="4">
        <v>11.953400985811934</v>
      </c>
      <c r="EW5" s="4">
        <v>12.470301572624011</v>
      </c>
      <c r="EX5" s="4">
        <v>12.419908583700391</v>
      </c>
      <c r="EY5" s="4">
        <v>12.532127077779114</v>
      </c>
      <c r="EZ5" s="4">
        <v>13.127979052835292</v>
      </c>
      <c r="FA5" s="4">
        <v>12.471350041504296</v>
      </c>
      <c r="FB5" s="4">
        <v>11.772270283290435</v>
      </c>
      <c r="FC5" s="4">
        <v>12.123540084291687</v>
      </c>
      <c r="FD5" s="4">
        <v>12.200182778164661</v>
      </c>
      <c r="FE5" s="4">
        <v>12.234489674819619</v>
      </c>
      <c r="FF5" s="4">
        <v>12.365643743338357</v>
      </c>
      <c r="FG5" s="4">
        <v>12.242922265077123</v>
      </c>
      <c r="FH5" s="4">
        <v>11.895231435674248</v>
      </c>
      <c r="FI5" s="4">
        <v>12.508029427184983</v>
      </c>
      <c r="FJ5" s="4">
        <v>12.93638917172504</v>
      </c>
      <c r="FK5" s="4">
        <v>13.107508044044049</v>
      </c>
      <c r="FL5" s="4">
        <v>13.511700169011855</v>
      </c>
      <c r="FM5" s="4">
        <v>14.621362374377116</v>
      </c>
      <c r="FN5" s="4">
        <v>14.100716733314886</v>
      </c>
      <c r="FO5" s="4">
        <v>14.279795794203361</v>
      </c>
      <c r="FP5" s="4">
        <v>14.226802306790342</v>
      </c>
      <c r="FQ5" s="4">
        <v>14.223895059555426</v>
      </c>
      <c r="FR5" s="4">
        <v>14.430706590314037</v>
      </c>
      <c r="FS5" s="4">
        <v>14.029963375050189</v>
      </c>
      <c r="FT5" s="4">
        <v>14.207299206211676</v>
      </c>
      <c r="FU5" s="4">
        <v>14.339487446159595</v>
      </c>
      <c r="FV5" s="4">
        <v>14.357845327733409</v>
      </c>
      <c r="FW5" s="4">
        <v>14.187532589130122</v>
      </c>
      <c r="FX5" s="4">
        <v>13.974946729807298</v>
      </c>
      <c r="FY5" s="4">
        <v>13.808260715033406</v>
      </c>
      <c r="FZ5" s="4">
        <v>13.342022414632119</v>
      </c>
      <c r="GA5" s="4">
        <v>12.408552064320292</v>
      </c>
      <c r="GB5" s="4">
        <v>12.881124465611176</v>
      </c>
      <c r="GC5" s="4">
        <v>12.789863845002754</v>
      </c>
      <c r="GD5" s="4">
        <v>12.346326885654548</v>
      </c>
      <c r="GE5" s="4">
        <v>12.701561609924779</v>
      </c>
      <c r="GF5" s="4">
        <v>12.651113744000863</v>
      </c>
      <c r="GG5" s="4">
        <v>12.105202985937879</v>
      </c>
      <c r="GH5" s="4">
        <v>11.578603329720737</v>
      </c>
      <c r="GI5" s="4">
        <v>11.303823440596316</v>
      </c>
      <c r="GJ5" s="4">
        <v>11.387641141013434</v>
      </c>
      <c r="GK5" s="4">
        <v>11.529343814790547</v>
      </c>
      <c r="GL5" s="4">
        <v>11.910025632514627</v>
      </c>
      <c r="GM5" s="4">
        <v>11.395812461600896</v>
      </c>
      <c r="GN5" s="4">
        <v>12.321366149434075</v>
      </c>
      <c r="GO5" s="4">
        <v>12.577855616486712</v>
      </c>
      <c r="GP5" s="4">
        <v>13.161535781387979</v>
      </c>
      <c r="GQ5" s="4">
        <v>12.540990015898055</v>
      </c>
      <c r="GR5" s="4">
        <v>12.697004342546075</v>
      </c>
      <c r="GS5" s="4">
        <v>12.394387385527772</v>
      </c>
      <c r="GT5" s="4">
        <v>12.143362664582265</v>
      </c>
      <c r="GU5" s="4">
        <v>12.329619070071017</v>
      </c>
      <c r="GV5" s="4">
        <v>11.848720122872807</v>
      </c>
      <c r="GW5" s="4">
        <v>11.577353123034328</v>
      </c>
      <c r="GX5" s="4">
        <v>11.240188693092083</v>
      </c>
      <c r="GY5" s="4">
        <v>11.077946610616166</v>
      </c>
      <c r="GZ5" s="4">
        <v>10.719215168804599</v>
      </c>
      <c r="HA5" s="4">
        <v>10.563947434745618</v>
      </c>
      <c r="HB5" s="4">
        <v>10.584543949691133</v>
      </c>
      <c r="HC5" s="4">
        <v>10.901317908679379</v>
      </c>
      <c r="HD5" s="4">
        <v>10.926318378060749</v>
      </c>
      <c r="HE5" s="4">
        <v>10.372083716803834</v>
      </c>
      <c r="HF5" s="4">
        <v>9.9731348515511709</v>
      </c>
      <c r="HG5" s="4">
        <v>10.349787750197414</v>
      </c>
      <c r="HH5" s="4">
        <v>9.7176873679588542</v>
      </c>
      <c r="HI5" s="4">
        <v>9.9610241243099384</v>
      </c>
      <c r="HJ5" s="4">
        <v>10.0122966148303</v>
      </c>
      <c r="HK5" s="4">
        <v>9.6030260017343156</v>
      </c>
      <c r="HL5" s="4">
        <v>10.047839279640575</v>
      </c>
      <c r="HM5" s="4">
        <v>10.107998576669338</v>
      </c>
      <c r="HN5" s="4">
        <v>9.6047766547469351</v>
      </c>
      <c r="HO5" s="4">
        <v>9.2665145890554275</v>
      </c>
      <c r="HP5" s="4">
        <v>9.1882243718611978</v>
      </c>
      <c r="HQ5" s="4">
        <v>9.2740023617215144</v>
      </c>
      <c r="HR5" s="4">
        <v>9.4763917878821786</v>
      </c>
      <c r="HS5" s="4">
        <v>10.181624612159691</v>
      </c>
      <c r="HT5" s="4">
        <v>10.192692281460573</v>
      </c>
      <c r="HU5" s="4">
        <v>10.282545951201493</v>
      </c>
      <c r="HV5" s="4">
        <v>9.5088700243049349</v>
      </c>
      <c r="HW5" s="4">
        <v>9.6586367200392669</v>
      </c>
      <c r="HX5" s="4">
        <v>9.3659867013454345</v>
      </c>
      <c r="HY5" s="4">
        <v>9.4385550124701876</v>
      </c>
      <c r="HZ5" s="4">
        <v>9.2905013165546535</v>
      </c>
      <c r="IA5" s="4">
        <v>9.0317116995934121</v>
      </c>
      <c r="IB5" s="4">
        <v>9.0695877637356261</v>
      </c>
      <c r="IC5" s="4">
        <v>9.5745121764964587</v>
      </c>
      <c r="ID5" s="4">
        <v>9.1441648577067269</v>
      </c>
      <c r="IE5" s="4">
        <v>9.2110344186268094</v>
      </c>
      <c r="IF5" s="4">
        <v>9.2578401777246047</v>
      </c>
      <c r="IG5" s="4">
        <v>9.3954730418232408</v>
      </c>
      <c r="IH5" s="4">
        <v>9.8486435070647822</v>
      </c>
      <c r="II5" s="4">
        <v>9.7093325636760088</v>
      </c>
      <c r="IJ5" s="4">
        <v>9.9606697506910447</v>
      </c>
    </row>
    <row r="6" spans="2:459" x14ac:dyDescent="0.2">
      <c r="B6" s="76">
        <v>4</v>
      </c>
      <c r="C6" s="4">
        <v>19.866997117414801</v>
      </c>
      <c r="D6" s="4">
        <v>20.578738249013078</v>
      </c>
      <c r="E6" s="4">
        <v>19.565347052070493</v>
      </c>
      <c r="F6" s="4">
        <v>18.457354210642979</v>
      </c>
      <c r="G6" s="4">
        <v>18.433678519671481</v>
      </c>
      <c r="H6" s="4">
        <v>18.446019330017975</v>
      </c>
      <c r="I6" s="4">
        <v>17.640709460110543</v>
      </c>
      <c r="J6" s="4">
        <v>17.332249617651343</v>
      </c>
      <c r="K6" s="4">
        <v>18.46379437277108</v>
      </c>
      <c r="L6" s="4">
        <v>18.49278601235137</v>
      </c>
      <c r="M6" s="4">
        <v>19.18020512456097</v>
      </c>
      <c r="N6" s="4">
        <v>19.758691209229159</v>
      </c>
      <c r="O6" s="4">
        <v>19.122939510062093</v>
      </c>
      <c r="P6" s="4">
        <v>20.231897190262831</v>
      </c>
      <c r="Q6" s="4">
        <v>20.678698164162327</v>
      </c>
      <c r="R6" s="4">
        <v>21.345007322496734</v>
      </c>
      <c r="S6" s="4">
        <v>21.191425441289727</v>
      </c>
      <c r="T6" s="4">
        <v>21.33655901649589</v>
      </c>
      <c r="U6" s="4">
        <v>20.055187361841892</v>
      </c>
      <c r="V6" s="4">
        <v>20.495878848452065</v>
      </c>
      <c r="W6" s="4">
        <v>20.646132993422047</v>
      </c>
      <c r="X6" s="4">
        <v>20.799973164213828</v>
      </c>
      <c r="Y6" s="4">
        <v>21.144909174713394</v>
      </c>
      <c r="Z6" s="4">
        <v>19.165150580429572</v>
      </c>
      <c r="AA6" s="4">
        <v>19.002361870907343</v>
      </c>
      <c r="AB6" s="4">
        <v>19.244236588039865</v>
      </c>
      <c r="AC6" s="4">
        <v>18.847003590096808</v>
      </c>
      <c r="AD6" s="4">
        <v>18.416971389432678</v>
      </c>
      <c r="AE6" s="4">
        <v>19.823900868658761</v>
      </c>
      <c r="AF6" s="4">
        <v>19.173053049481638</v>
      </c>
      <c r="AG6" s="4">
        <v>18.453125763502506</v>
      </c>
      <c r="AH6" s="4">
        <v>18.780388369421424</v>
      </c>
      <c r="AI6" s="4">
        <v>19.191782494043533</v>
      </c>
      <c r="AJ6" s="4">
        <v>19.677015717843723</v>
      </c>
      <c r="AK6" s="4">
        <v>20.511129302043308</v>
      </c>
      <c r="AL6" s="4">
        <v>21.133174288901433</v>
      </c>
      <c r="AM6" s="4">
        <v>20.924295418868809</v>
      </c>
      <c r="AN6" s="4">
        <v>20.200702192139126</v>
      </c>
      <c r="AO6" s="4">
        <v>19.521147977880492</v>
      </c>
      <c r="AP6" s="4">
        <v>18.86626713784301</v>
      </c>
      <c r="AQ6" s="4">
        <v>18.500692881169378</v>
      </c>
      <c r="AR6" s="4">
        <v>19.673294270923456</v>
      </c>
      <c r="AS6" s="4">
        <v>19.511253519528413</v>
      </c>
      <c r="AT6" s="4">
        <v>19.569073031720549</v>
      </c>
      <c r="AU6" s="4">
        <v>18.469705900579516</v>
      </c>
      <c r="AV6" s="4">
        <v>18.00095212486665</v>
      </c>
      <c r="AW6" s="4">
        <v>17.601821798911978</v>
      </c>
      <c r="AX6" s="4">
        <v>17.47850684596872</v>
      </c>
      <c r="AY6" s="4">
        <v>17.259403986844472</v>
      </c>
      <c r="AZ6" s="4">
        <v>17.555162639531748</v>
      </c>
      <c r="BA6" s="4">
        <v>18.29083171516406</v>
      </c>
      <c r="BB6" s="4">
        <v>18.367511176410027</v>
      </c>
      <c r="BC6" s="4">
        <v>17.086066678187436</v>
      </c>
      <c r="BD6" s="4">
        <v>17.484743317688221</v>
      </c>
      <c r="BE6" s="4">
        <v>17.960823799444174</v>
      </c>
      <c r="BF6" s="4">
        <v>18.610695061871542</v>
      </c>
      <c r="BG6" s="4">
        <v>18.329536777685021</v>
      </c>
      <c r="BH6" s="4">
        <v>18.119810905872914</v>
      </c>
      <c r="BI6" s="4">
        <v>18.327686365555714</v>
      </c>
      <c r="BJ6" s="4">
        <v>18.472076433613033</v>
      </c>
      <c r="BK6" s="4">
        <v>18.639555543970893</v>
      </c>
      <c r="BL6" s="4">
        <v>18.371737118415119</v>
      </c>
      <c r="BM6" s="4">
        <v>18.434759964898539</v>
      </c>
      <c r="BN6" s="4">
        <v>18.753338320762744</v>
      </c>
      <c r="BO6" s="4">
        <v>17.845543459141322</v>
      </c>
      <c r="BP6" s="4">
        <v>18.453574942356386</v>
      </c>
      <c r="BQ6" s="4">
        <v>18.478593378273466</v>
      </c>
      <c r="BR6" s="4">
        <v>18.439483542213409</v>
      </c>
      <c r="BS6" s="4">
        <v>19.179865197078414</v>
      </c>
      <c r="BT6" s="4">
        <v>18.707835430604689</v>
      </c>
      <c r="BU6" s="4">
        <v>18.065692749909047</v>
      </c>
      <c r="BV6" s="4">
        <v>18.00928190927932</v>
      </c>
      <c r="BW6" s="4">
        <v>17.994995721680453</v>
      </c>
      <c r="BX6" s="4">
        <v>19.047707116125181</v>
      </c>
      <c r="BY6" s="4">
        <v>19.17255506683777</v>
      </c>
      <c r="BZ6" s="4">
        <v>19.303121352672246</v>
      </c>
      <c r="CA6" s="4">
        <v>18.744346453048756</v>
      </c>
      <c r="CB6" s="4">
        <v>19.683913425504723</v>
      </c>
      <c r="CC6" s="4">
        <v>19.97241150954903</v>
      </c>
      <c r="CD6" s="4">
        <v>20.004236861938519</v>
      </c>
      <c r="CE6" s="4">
        <v>21.466447861946381</v>
      </c>
      <c r="CF6" s="4">
        <v>22.945810571860516</v>
      </c>
      <c r="CG6" s="4">
        <v>22.942204967774334</v>
      </c>
      <c r="CH6" s="4">
        <v>22.703904214412422</v>
      </c>
      <c r="CI6" s="4">
        <v>22.957216783668983</v>
      </c>
      <c r="CJ6" s="4">
        <v>23.215309888000938</v>
      </c>
      <c r="CK6" s="4">
        <v>21.787256122596695</v>
      </c>
      <c r="CL6" s="4">
        <v>21.895140023566913</v>
      </c>
      <c r="CM6" s="4">
        <v>23.451801947288594</v>
      </c>
      <c r="CN6" s="4">
        <v>22.588216637860395</v>
      </c>
      <c r="CO6" s="4">
        <v>21.604086095970278</v>
      </c>
      <c r="CP6" s="4">
        <v>22.561166683718142</v>
      </c>
      <c r="CQ6" s="4">
        <v>22.696304054538789</v>
      </c>
      <c r="CR6" s="4">
        <v>23.128710306576849</v>
      </c>
      <c r="CS6" s="4">
        <v>23.25602701190914</v>
      </c>
      <c r="CT6" s="4">
        <v>22.274547497273367</v>
      </c>
      <c r="CU6" s="4">
        <v>22.131383448640765</v>
      </c>
      <c r="CV6" s="4">
        <v>21.195653396987939</v>
      </c>
      <c r="CW6" s="4">
        <v>21.868707993732908</v>
      </c>
      <c r="CX6" s="4">
        <v>21.474084866306612</v>
      </c>
      <c r="CY6" s="4">
        <v>20.727452143410794</v>
      </c>
      <c r="CZ6" s="4">
        <v>20.325830434994046</v>
      </c>
      <c r="DA6" s="4">
        <v>20.30326109883638</v>
      </c>
      <c r="DB6" s="4">
        <v>22.255320142076272</v>
      </c>
      <c r="DC6" s="4">
        <v>21.781261203172843</v>
      </c>
      <c r="DD6" s="4">
        <v>21.812276496966646</v>
      </c>
      <c r="DE6" s="4">
        <v>21.432491791868745</v>
      </c>
      <c r="DF6" s="4">
        <v>20.916819267670604</v>
      </c>
      <c r="DG6" s="4">
        <v>21.416297869546575</v>
      </c>
      <c r="DH6" s="4">
        <v>21.638261710016597</v>
      </c>
      <c r="DI6" s="4">
        <v>21.46244386846146</v>
      </c>
      <c r="DJ6" s="4">
        <v>22.474362102690094</v>
      </c>
      <c r="DK6" s="4">
        <v>23.863482548783892</v>
      </c>
      <c r="DL6" s="4">
        <v>23.794325977807201</v>
      </c>
      <c r="DM6" s="4">
        <v>24.327134535639846</v>
      </c>
      <c r="DN6" s="4">
        <v>24.345763106684167</v>
      </c>
      <c r="DO6" s="4">
        <v>24.514172531751996</v>
      </c>
      <c r="DP6" s="4">
        <v>25.043899101622578</v>
      </c>
      <c r="DQ6" s="4">
        <v>25.792218816678083</v>
      </c>
      <c r="DR6" s="4">
        <v>26.790478984643826</v>
      </c>
      <c r="DS6" s="4">
        <v>25.122868452954197</v>
      </c>
      <c r="DT6" s="4">
        <v>26.979958730148326</v>
      </c>
      <c r="DU6" s="4">
        <v>27.108020374002471</v>
      </c>
      <c r="DV6" s="4">
        <v>27.044819154894544</v>
      </c>
      <c r="DW6" s="4">
        <v>25.44160984081379</v>
      </c>
      <c r="DX6" s="4">
        <v>26.294272454152452</v>
      </c>
      <c r="DY6" s="4">
        <v>26.538982284058633</v>
      </c>
      <c r="DZ6" s="4">
        <v>26.997777359593631</v>
      </c>
      <c r="EA6" s="4">
        <v>26.888982919429392</v>
      </c>
      <c r="EB6" s="4">
        <v>27.055841785802336</v>
      </c>
      <c r="EC6" s="4">
        <v>27.649691874434389</v>
      </c>
      <c r="ED6" s="4">
        <v>27.784255146765648</v>
      </c>
      <c r="EE6" s="4">
        <v>27.36966238092036</v>
      </c>
      <c r="EF6" s="4">
        <v>28.247359416059059</v>
      </c>
      <c r="EG6" s="4">
        <v>28.409217235939828</v>
      </c>
      <c r="EH6" s="4">
        <v>28.514803142825151</v>
      </c>
      <c r="EI6" s="4">
        <v>27.8715595039193</v>
      </c>
      <c r="EJ6" s="4">
        <v>28.286682789769394</v>
      </c>
      <c r="EK6" s="4">
        <v>28.231663478609924</v>
      </c>
      <c r="EL6" s="4">
        <v>28.955622377383001</v>
      </c>
      <c r="EM6" s="4">
        <v>30.274609051562411</v>
      </c>
      <c r="EN6" s="4">
        <v>31.196207109843836</v>
      </c>
      <c r="EO6" s="4">
        <v>32.320652008451859</v>
      </c>
      <c r="EP6" s="4">
        <v>32.062038075089518</v>
      </c>
      <c r="EQ6" s="4">
        <v>33.891933327343487</v>
      </c>
      <c r="ER6" s="4">
        <v>32.865438011372767</v>
      </c>
      <c r="ES6" s="4">
        <v>33.017478476768346</v>
      </c>
      <c r="ET6" s="4">
        <v>32.189637914130032</v>
      </c>
      <c r="EU6" s="4">
        <v>30.134894842364226</v>
      </c>
      <c r="EV6" s="4">
        <v>30.436591492980181</v>
      </c>
      <c r="EW6" s="4">
        <v>30.556662308933809</v>
      </c>
      <c r="EX6" s="4">
        <v>30.806977461795434</v>
      </c>
      <c r="EY6" s="4">
        <v>29.617905565139036</v>
      </c>
      <c r="EZ6" s="4">
        <v>31.274721933493147</v>
      </c>
      <c r="FA6" s="4">
        <v>32.769311952169765</v>
      </c>
      <c r="FB6" s="4">
        <v>32.952453162184462</v>
      </c>
      <c r="FC6" s="4">
        <v>31.871121706077933</v>
      </c>
      <c r="FD6" s="4">
        <v>31.134138610655931</v>
      </c>
      <c r="FE6" s="4">
        <v>29.679104627053533</v>
      </c>
      <c r="FF6" s="4">
        <v>29.059010303453352</v>
      </c>
      <c r="FG6" s="4">
        <v>29.925109925103186</v>
      </c>
      <c r="FH6" s="4">
        <v>29.381356930016693</v>
      </c>
      <c r="FI6" s="4">
        <v>28.440396916488808</v>
      </c>
      <c r="FJ6" s="4">
        <v>28.554382173133273</v>
      </c>
      <c r="FK6" s="4">
        <v>28.742670157721577</v>
      </c>
      <c r="FL6" s="4">
        <v>28.539777819624369</v>
      </c>
      <c r="FM6" s="4">
        <v>29.348390846841056</v>
      </c>
      <c r="FN6" s="4">
        <v>30.512303514021141</v>
      </c>
      <c r="FO6" s="4">
        <v>29.267302404482557</v>
      </c>
      <c r="FP6" s="4">
        <v>29.164870683688644</v>
      </c>
      <c r="FQ6" s="4">
        <v>26.983847198319218</v>
      </c>
      <c r="FR6" s="4">
        <v>26.971274918280763</v>
      </c>
      <c r="FS6" s="4">
        <v>27.733335421891447</v>
      </c>
      <c r="FT6" s="4">
        <v>26.274316075253882</v>
      </c>
      <c r="FU6" s="4">
        <v>26.155567942193571</v>
      </c>
      <c r="FV6" s="4">
        <v>26.747144570395953</v>
      </c>
      <c r="FW6" s="4">
        <v>26.990066747624752</v>
      </c>
      <c r="FX6" s="4">
        <v>26.099338832237642</v>
      </c>
      <c r="FY6" s="4">
        <v>26.903431685087234</v>
      </c>
      <c r="FZ6" s="4">
        <v>27.687504771960054</v>
      </c>
      <c r="GA6" s="4">
        <v>26.62090777246031</v>
      </c>
      <c r="GB6" s="4">
        <v>27.344300336983054</v>
      </c>
      <c r="GC6" s="4">
        <v>27.658530428808625</v>
      </c>
      <c r="GD6" s="4">
        <v>27.65800632154685</v>
      </c>
      <c r="GE6" s="4">
        <v>28.936407256759225</v>
      </c>
      <c r="GF6" s="4">
        <v>27.482511811154939</v>
      </c>
      <c r="GG6" s="4">
        <v>26.33227923793299</v>
      </c>
      <c r="GH6" s="4">
        <v>26.272509868213007</v>
      </c>
      <c r="GI6" s="4">
        <v>25.159560942096988</v>
      </c>
      <c r="GJ6" s="4">
        <v>25.056144112124883</v>
      </c>
      <c r="GK6" s="4">
        <v>24.807814230039696</v>
      </c>
      <c r="GL6" s="4">
        <v>24.987007528078585</v>
      </c>
      <c r="GM6" s="4">
        <v>24.18424874238606</v>
      </c>
      <c r="GN6" s="4">
        <v>23.738901239936975</v>
      </c>
      <c r="GO6" s="4">
        <v>21.746393257273063</v>
      </c>
      <c r="GP6" s="4">
        <v>21.82786061888244</v>
      </c>
      <c r="GQ6" s="4">
        <v>20.68747905624215</v>
      </c>
      <c r="GR6" s="4">
        <v>20.798382051776002</v>
      </c>
      <c r="GS6" s="4">
        <v>20.965696393334106</v>
      </c>
      <c r="GT6" s="4">
        <v>21.541502593416098</v>
      </c>
      <c r="GU6" s="4">
        <v>21.543484258569364</v>
      </c>
      <c r="GV6" s="4">
        <v>22.48514646119699</v>
      </c>
      <c r="GW6" s="4">
        <v>23.153963706540104</v>
      </c>
      <c r="GX6" s="4">
        <v>23.476482312740288</v>
      </c>
      <c r="GY6" s="4">
        <v>23.638709464659488</v>
      </c>
      <c r="GZ6" s="4">
        <v>24.512795484124819</v>
      </c>
      <c r="HA6" s="4">
        <v>24.651095531613322</v>
      </c>
      <c r="HB6" s="4">
        <v>25.183047156411227</v>
      </c>
      <c r="HC6" s="4">
        <v>25.345574490930883</v>
      </c>
      <c r="HD6" s="4">
        <v>25.20624584616829</v>
      </c>
      <c r="HE6" s="4">
        <v>25.115575161664573</v>
      </c>
      <c r="HF6" s="4">
        <v>25.199621973881506</v>
      </c>
      <c r="HG6" s="4">
        <v>23.579501622219716</v>
      </c>
      <c r="HH6" s="4">
        <v>24.230914460309055</v>
      </c>
      <c r="HI6" s="4">
        <v>24.19981187815457</v>
      </c>
      <c r="HJ6" s="4">
        <v>23.924850866531838</v>
      </c>
      <c r="HK6" s="4">
        <v>22.741462117451256</v>
      </c>
      <c r="HL6" s="4">
        <v>22.460110032946993</v>
      </c>
      <c r="HM6" s="4">
        <v>20.468556538078602</v>
      </c>
      <c r="HN6" s="4">
        <v>20.420844759204886</v>
      </c>
      <c r="HO6" s="4">
        <v>18.889620622802209</v>
      </c>
      <c r="HP6" s="4">
        <v>20.516397140646358</v>
      </c>
      <c r="HQ6" s="4">
        <v>21.497127632447441</v>
      </c>
      <c r="HR6" s="4">
        <v>21.390238379562366</v>
      </c>
      <c r="HS6" s="4">
        <v>20.702409143690527</v>
      </c>
      <c r="HT6" s="4">
        <v>20.872844991629215</v>
      </c>
      <c r="HU6" s="4">
        <v>20.192682334497221</v>
      </c>
      <c r="HV6" s="4">
        <v>20.834664812658314</v>
      </c>
      <c r="HW6" s="4">
        <v>21.826864082011337</v>
      </c>
      <c r="HX6" s="4">
        <v>22.45649049822206</v>
      </c>
      <c r="HY6" s="4">
        <v>22.175094069634543</v>
      </c>
      <c r="HZ6" s="4">
        <v>21.037797002196736</v>
      </c>
      <c r="IA6" s="4">
        <v>20.041330542061846</v>
      </c>
      <c r="IB6" s="4">
        <v>18.90779314436795</v>
      </c>
      <c r="IC6" s="4">
        <v>19.410754331235104</v>
      </c>
      <c r="ID6" s="4">
        <v>19.513779073145923</v>
      </c>
      <c r="IE6" s="4">
        <v>19.368488853492909</v>
      </c>
      <c r="IF6" s="4">
        <v>19.863458448805844</v>
      </c>
      <c r="IG6" s="4">
        <v>20.083185340988347</v>
      </c>
      <c r="IH6" s="4">
        <v>19.407781272927064</v>
      </c>
      <c r="II6" s="4">
        <v>19.441876699885668</v>
      </c>
      <c r="IJ6" s="4">
        <v>18.254410967449481</v>
      </c>
    </row>
    <row r="7" spans="2:459" x14ac:dyDescent="0.2">
      <c r="B7" s="76">
        <v>5</v>
      </c>
      <c r="C7" s="4">
        <v>19.866997117414801</v>
      </c>
      <c r="D7" s="4">
        <v>19.63907976540019</v>
      </c>
      <c r="E7" s="4">
        <v>19.98198526066237</v>
      </c>
      <c r="F7" s="4">
        <v>20.80939182078707</v>
      </c>
      <c r="G7" s="4">
        <v>20.122390530460248</v>
      </c>
      <c r="H7" s="4">
        <v>20.126745293837807</v>
      </c>
      <c r="I7" s="4">
        <v>21.486916386672434</v>
      </c>
      <c r="J7" s="4">
        <v>20.968098822583642</v>
      </c>
      <c r="K7" s="4">
        <v>21.701002635775538</v>
      </c>
      <c r="L7" s="4">
        <v>21.752658777729305</v>
      </c>
      <c r="M7" s="4">
        <v>22.490562249717122</v>
      </c>
      <c r="N7" s="4">
        <v>21.256426237158038</v>
      </c>
      <c r="O7" s="4">
        <v>21.091120158030346</v>
      </c>
      <c r="P7" s="4">
        <v>20.230072861528985</v>
      </c>
      <c r="Q7" s="4">
        <v>20.420584446886078</v>
      </c>
      <c r="R7" s="4">
        <v>20.369432068244848</v>
      </c>
      <c r="S7" s="4">
        <v>19.902865848334603</v>
      </c>
      <c r="T7" s="4">
        <v>19.984632920517928</v>
      </c>
      <c r="U7" s="4">
        <v>20.305019047647466</v>
      </c>
      <c r="V7" s="4">
        <v>20.007014525133766</v>
      </c>
      <c r="W7" s="4">
        <v>20.310711792202795</v>
      </c>
      <c r="X7" s="4">
        <v>20.281608189399559</v>
      </c>
      <c r="Y7" s="4">
        <v>20.221723974975671</v>
      </c>
      <c r="Z7" s="4">
        <v>20.215214046972502</v>
      </c>
      <c r="AA7" s="4">
        <v>21.111536035249696</v>
      </c>
      <c r="AB7" s="4">
        <v>21.81022710329075</v>
      </c>
      <c r="AC7" s="4">
        <v>21.772705614003019</v>
      </c>
      <c r="AD7" s="4">
        <v>21.674901143346002</v>
      </c>
      <c r="AE7" s="4">
        <v>21.346076695194476</v>
      </c>
      <c r="AF7" s="4">
        <v>20.106928929294682</v>
      </c>
      <c r="AG7" s="4">
        <v>20.619381514919365</v>
      </c>
      <c r="AH7" s="4">
        <v>19.724383501352545</v>
      </c>
      <c r="AI7" s="4">
        <v>21.230390727199165</v>
      </c>
      <c r="AJ7" s="4">
        <v>21.147847209539229</v>
      </c>
      <c r="AK7" s="4">
        <v>21.271973684317896</v>
      </c>
      <c r="AL7" s="4">
        <v>22.099650649257914</v>
      </c>
      <c r="AM7" s="4">
        <v>21.945722541546125</v>
      </c>
      <c r="AN7" s="4">
        <v>20.987314477375097</v>
      </c>
      <c r="AO7" s="4">
        <v>20.156701904979638</v>
      </c>
      <c r="AP7" s="4">
        <v>19.165476216881448</v>
      </c>
      <c r="AQ7" s="4">
        <v>19.310896237480971</v>
      </c>
      <c r="AR7" s="4">
        <v>19.448304666958094</v>
      </c>
      <c r="AS7" s="4">
        <v>20.192915417879671</v>
      </c>
      <c r="AT7" s="4">
        <v>19.971126335784874</v>
      </c>
      <c r="AU7" s="4">
        <v>19.457245823736432</v>
      </c>
      <c r="AV7" s="4">
        <v>19.202634101016507</v>
      </c>
      <c r="AW7" s="4">
        <v>19.950515056101718</v>
      </c>
      <c r="AX7" s="4">
        <v>20.362011581181932</v>
      </c>
      <c r="AY7" s="4">
        <v>19.939209927644072</v>
      </c>
      <c r="AZ7" s="4">
        <v>18.94406370138239</v>
      </c>
      <c r="BA7" s="4">
        <v>18.7683962647965</v>
      </c>
      <c r="BB7" s="4">
        <v>18.663864166941227</v>
      </c>
      <c r="BC7" s="4">
        <v>18.993735665927311</v>
      </c>
      <c r="BD7" s="4">
        <v>18.816683920471551</v>
      </c>
      <c r="BE7" s="4">
        <v>19.31097605542633</v>
      </c>
      <c r="BF7" s="4">
        <v>19.16947672487786</v>
      </c>
      <c r="BG7" s="4">
        <v>19.212697249878968</v>
      </c>
      <c r="BH7" s="4">
        <v>19.953381985872706</v>
      </c>
      <c r="BI7" s="4">
        <v>20.28628181838836</v>
      </c>
      <c r="BJ7" s="4">
        <v>20.966206599462016</v>
      </c>
      <c r="BK7" s="4">
        <v>19.707301531790165</v>
      </c>
      <c r="BL7" s="4">
        <v>19.167662507320109</v>
      </c>
      <c r="BM7" s="4">
        <v>18.983797594810461</v>
      </c>
      <c r="BN7" s="4">
        <v>20.084461661881079</v>
      </c>
      <c r="BO7" s="4">
        <v>19.794792125193606</v>
      </c>
      <c r="BP7" s="4">
        <v>20.010162486832538</v>
      </c>
      <c r="BQ7" s="4">
        <v>19.894962860330082</v>
      </c>
      <c r="BR7" s="4">
        <v>19.177797057842866</v>
      </c>
      <c r="BS7" s="4">
        <v>18.346317335415851</v>
      </c>
      <c r="BT7" s="4">
        <v>18.612124112635076</v>
      </c>
      <c r="BU7" s="4">
        <v>18.712229768833591</v>
      </c>
      <c r="BV7" s="4">
        <v>18.255783964626673</v>
      </c>
      <c r="BW7" s="4">
        <v>18.406727628918016</v>
      </c>
      <c r="BX7" s="4">
        <v>17.538056937931223</v>
      </c>
      <c r="BY7" s="4">
        <v>18.120525819053199</v>
      </c>
      <c r="BZ7" s="4">
        <v>17.444875248277217</v>
      </c>
      <c r="CA7" s="4">
        <v>18.484857042421488</v>
      </c>
      <c r="CB7" s="4">
        <v>17.417446238290907</v>
      </c>
      <c r="CC7" s="4">
        <v>16.273929914553214</v>
      </c>
      <c r="CD7" s="4">
        <v>16.424690696360297</v>
      </c>
      <c r="CE7" s="4">
        <v>16.697401880773615</v>
      </c>
      <c r="CF7" s="4">
        <v>16.873901684175191</v>
      </c>
      <c r="CG7" s="4">
        <v>16.454944312272623</v>
      </c>
      <c r="CH7" s="4">
        <v>16.303506238399919</v>
      </c>
      <c r="CI7" s="4">
        <v>16.189985176564825</v>
      </c>
      <c r="CJ7" s="4">
        <v>16.163837480282428</v>
      </c>
      <c r="CK7" s="4">
        <v>16.623476929137183</v>
      </c>
      <c r="CL7" s="4">
        <v>16.601747081511341</v>
      </c>
      <c r="CM7" s="4">
        <v>17.426479892091336</v>
      </c>
      <c r="CN7" s="4">
        <v>17.923299682366409</v>
      </c>
      <c r="CO7" s="4">
        <v>17.895398459999011</v>
      </c>
      <c r="CP7" s="4">
        <v>18.31070665239719</v>
      </c>
      <c r="CQ7" s="4">
        <v>18.224212385751816</v>
      </c>
      <c r="CR7" s="4">
        <v>18.271273099438648</v>
      </c>
      <c r="CS7" s="4">
        <v>18.710068198609477</v>
      </c>
      <c r="CT7" s="4">
        <v>19.161253840523475</v>
      </c>
      <c r="CU7" s="4">
        <v>18.325634231297862</v>
      </c>
      <c r="CV7" s="4">
        <v>18.828392802973898</v>
      </c>
      <c r="CW7" s="4">
        <v>18.932093316165314</v>
      </c>
      <c r="CX7" s="4">
        <v>19.540908827023276</v>
      </c>
      <c r="CY7" s="4">
        <v>19.940670637117243</v>
      </c>
      <c r="CZ7" s="4">
        <v>20.158072639773163</v>
      </c>
      <c r="DA7" s="4">
        <v>19.296627992874704</v>
      </c>
      <c r="DB7" s="4">
        <v>19.094821660797948</v>
      </c>
      <c r="DC7" s="4">
        <v>19.939806949745961</v>
      </c>
      <c r="DD7" s="4">
        <v>20.856596430318181</v>
      </c>
      <c r="DE7" s="4">
        <v>19.486821821401325</v>
      </c>
      <c r="DF7" s="4">
        <v>19.467727094918068</v>
      </c>
      <c r="DG7" s="4">
        <v>18.844948643411801</v>
      </c>
      <c r="DH7" s="4">
        <v>19.003022531392958</v>
      </c>
      <c r="DI7" s="4">
        <v>19.605984934443615</v>
      </c>
      <c r="DJ7" s="4">
        <v>20.064689714674515</v>
      </c>
      <c r="DK7" s="4">
        <v>20.148550057090503</v>
      </c>
      <c r="DL7" s="4">
        <v>19.38384450513988</v>
      </c>
      <c r="DM7" s="4">
        <v>19.350072838161072</v>
      </c>
      <c r="DN7" s="4">
        <v>19.116848279334651</v>
      </c>
      <c r="DO7" s="4">
        <v>18.875471462073804</v>
      </c>
      <c r="DP7" s="4">
        <v>18.254056172980377</v>
      </c>
      <c r="DQ7" s="4">
        <v>17.937734918680647</v>
      </c>
      <c r="DR7" s="4">
        <v>17.73385268303808</v>
      </c>
      <c r="DS7" s="4">
        <v>17.132983603158785</v>
      </c>
      <c r="DT7" s="4">
        <v>17.173836011170778</v>
      </c>
      <c r="DU7" s="4">
        <v>16.528362947387947</v>
      </c>
      <c r="DV7" s="4">
        <v>16.308935235103263</v>
      </c>
      <c r="DW7" s="4">
        <v>15.54265801423937</v>
      </c>
      <c r="DX7" s="4">
        <v>15.441797466649533</v>
      </c>
      <c r="DY7" s="4">
        <v>15.700182927088202</v>
      </c>
      <c r="DZ7" s="4">
        <v>15.204093159624859</v>
      </c>
      <c r="EA7" s="4">
        <v>14.950717642085571</v>
      </c>
      <c r="EB7" s="4">
        <v>15.48974503984582</v>
      </c>
      <c r="EC7" s="4">
        <v>15.147755856480831</v>
      </c>
      <c r="ED7" s="4">
        <v>14.539009881374275</v>
      </c>
      <c r="EE7" s="4">
        <v>15.040537992172393</v>
      </c>
      <c r="EF7" s="4">
        <v>14.889449076357639</v>
      </c>
      <c r="EG7" s="4">
        <v>14.896848383413348</v>
      </c>
      <c r="EH7" s="4">
        <v>14.404157734801721</v>
      </c>
      <c r="EI7" s="4">
        <v>14.465782075897708</v>
      </c>
      <c r="EJ7" s="4">
        <v>13.196045532554994</v>
      </c>
      <c r="EK7" s="4">
        <v>13.436157548449941</v>
      </c>
      <c r="EL7" s="4">
        <v>13.546293773277991</v>
      </c>
      <c r="EM7" s="4">
        <v>13.39323316114724</v>
      </c>
      <c r="EN7" s="4">
        <v>13.311053523363654</v>
      </c>
      <c r="EO7" s="4">
        <v>12.673315019348822</v>
      </c>
      <c r="EP7" s="4">
        <v>13.086171730541178</v>
      </c>
      <c r="EQ7" s="4">
        <v>13.587869615709433</v>
      </c>
      <c r="ER7" s="4">
        <v>13.56752467632567</v>
      </c>
      <c r="ES7" s="4">
        <v>13.481756621443912</v>
      </c>
      <c r="ET7" s="4">
        <v>13.473462549355842</v>
      </c>
      <c r="EU7" s="4">
        <v>12.680768938917012</v>
      </c>
      <c r="EV7" s="4">
        <v>13.098996540584571</v>
      </c>
      <c r="EW7" s="4">
        <v>12.423153803544828</v>
      </c>
      <c r="EX7" s="4">
        <v>12.659206129922971</v>
      </c>
      <c r="EY7" s="4">
        <v>12.342149441446709</v>
      </c>
      <c r="EZ7" s="4">
        <v>13.046217771235147</v>
      </c>
      <c r="FA7" s="4">
        <v>13.650980732501491</v>
      </c>
      <c r="FB7" s="4">
        <v>13.977780644996901</v>
      </c>
      <c r="FC7" s="4">
        <v>13.947338850794029</v>
      </c>
      <c r="FD7" s="4">
        <v>13.686896975267079</v>
      </c>
      <c r="FE7" s="4">
        <v>14.442821531469409</v>
      </c>
      <c r="FF7" s="4">
        <v>14.90926747666113</v>
      </c>
      <c r="FG7" s="4">
        <v>13.563446946269009</v>
      </c>
      <c r="FH7" s="4">
        <v>13.841548758537149</v>
      </c>
      <c r="FI7" s="4">
        <v>14.193360499660931</v>
      </c>
      <c r="FJ7" s="4">
        <v>13.681297378794955</v>
      </c>
      <c r="FK7" s="4">
        <v>14.681661453689303</v>
      </c>
      <c r="FL7" s="4">
        <v>14.472234521108049</v>
      </c>
      <c r="FM7" s="4">
        <v>14.549520133572026</v>
      </c>
      <c r="FN7" s="4">
        <v>14.205981228001885</v>
      </c>
      <c r="FO7" s="4">
        <v>14.275954959759227</v>
      </c>
      <c r="FP7" s="4">
        <v>13.95323231482385</v>
      </c>
      <c r="FQ7" s="4">
        <v>13.511594218595071</v>
      </c>
      <c r="FR7" s="4">
        <v>13.642625264194699</v>
      </c>
      <c r="FS7" s="4">
        <v>13.034998245309543</v>
      </c>
      <c r="FT7" s="4">
        <v>13.677879437104002</v>
      </c>
      <c r="FU7" s="4">
        <v>13.72703268824881</v>
      </c>
      <c r="FV7" s="4">
        <v>13.723894659402941</v>
      </c>
      <c r="FW7" s="4">
        <v>13.960385909612869</v>
      </c>
      <c r="FX7" s="4">
        <v>14.072058062129381</v>
      </c>
      <c r="FY7" s="4">
        <v>13.886574988466855</v>
      </c>
      <c r="FZ7" s="4">
        <v>14.643234591447101</v>
      </c>
      <c r="GA7" s="4">
        <v>13.457865725112159</v>
      </c>
      <c r="GB7" s="4">
        <v>14.084061731551415</v>
      </c>
      <c r="GC7" s="4">
        <v>14.595882033470089</v>
      </c>
      <c r="GD7" s="4">
        <v>14.16569445114075</v>
      </c>
      <c r="GE7" s="4">
        <v>13.729615910847112</v>
      </c>
      <c r="GF7" s="4">
        <v>14.883820831580955</v>
      </c>
      <c r="GG7" s="4">
        <v>14.318654891869045</v>
      </c>
      <c r="GH7" s="4">
        <v>13.861278173323399</v>
      </c>
      <c r="GI7" s="4">
        <v>13.399835795085368</v>
      </c>
      <c r="GJ7" s="4">
        <v>13.435224341539158</v>
      </c>
      <c r="GK7" s="4">
        <v>13.229445562049669</v>
      </c>
      <c r="GL7" s="4">
        <v>13.127291311512694</v>
      </c>
      <c r="GM7" s="4">
        <v>12.776322831875177</v>
      </c>
      <c r="GN7" s="4">
        <v>12.568180392973991</v>
      </c>
      <c r="GO7" s="4">
        <v>12.480431315504465</v>
      </c>
      <c r="GP7" s="4">
        <v>11.852966976976209</v>
      </c>
      <c r="GQ7" s="4">
        <v>12.026913407679357</v>
      </c>
      <c r="GR7" s="4">
        <v>12.524472052153437</v>
      </c>
      <c r="GS7" s="4">
        <v>11.854550535150139</v>
      </c>
      <c r="GT7" s="4">
        <v>11.611913330282405</v>
      </c>
      <c r="GU7" s="4">
        <v>12.299374077873871</v>
      </c>
      <c r="GV7" s="4">
        <v>12.357155881281217</v>
      </c>
      <c r="GW7" s="4">
        <v>12.568956512505478</v>
      </c>
      <c r="GX7" s="4">
        <v>12.784399603335736</v>
      </c>
      <c r="GY7" s="4">
        <v>13.264263530487147</v>
      </c>
      <c r="GZ7" s="4">
        <v>13.282496925566953</v>
      </c>
      <c r="HA7" s="4">
        <v>12.307391372818772</v>
      </c>
      <c r="HB7" s="4">
        <v>12.202577447367029</v>
      </c>
      <c r="HC7" s="4">
        <v>11.527580888461252</v>
      </c>
      <c r="HD7" s="4">
        <v>11.402065940758494</v>
      </c>
      <c r="HE7" s="4">
        <v>11.425653888819198</v>
      </c>
      <c r="HF7" s="4">
        <v>11.880929591757372</v>
      </c>
      <c r="HG7" s="4">
        <v>12.200362212620259</v>
      </c>
      <c r="HH7" s="4">
        <v>12.553357566192398</v>
      </c>
      <c r="HI7" s="4">
        <v>12.539966338140838</v>
      </c>
      <c r="HJ7" s="4">
        <v>12.477159995397255</v>
      </c>
      <c r="HK7" s="4">
        <v>11.753180296559112</v>
      </c>
      <c r="HL7" s="4">
        <v>11.800106333131374</v>
      </c>
      <c r="HM7" s="4">
        <v>11.107064675001345</v>
      </c>
      <c r="HN7" s="4">
        <v>11.31934498848579</v>
      </c>
      <c r="HO7" s="4">
        <v>11.480488651455486</v>
      </c>
      <c r="HP7" s="4">
        <v>11.539168165134519</v>
      </c>
      <c r="HQ7" s="4">
        <v>11.624990613129663</v>
      </c>
      <c r="HR7" s="4">
        <v>11.675227935639187</v>
      </c>
      <c r="HS7" s="4">
        <v>12.37123769700716</v>
      </c>
      <c r="HT7" s="4">
        <v>12.383163322058877</v>
      </c>
      <c r="HU7" s="4">
        <v>12.336060849158969</v>
      </c>
      <c r="HV7" s="4">
        <v>11.654952890891185</v>
      </c>
      <c r="HW7" s="4">
        <v>11.590206270111405</v>
      </c>
      <c r="HX7" s="4">
        <v>11.554556519119206</v>
      </c>
      <c r="HY7" s="4">
        <v>11.825168926585631</v>
      </c>
      <c r="HZ7" s="4">
        <v>12.34735589186651</v>
      </c>
      <c r="IA7" s="4">
        <v>12.68291161121916</v>
      </c>
      <c r="IB7" s="4">
        <v>13.090109669180899</v>
      </c>
      <c r="IC7" s="4">
        <v>13.161394428729729</v>
      </c>
      <c r="ID7" s="4">
        <v>14.599344372523186</v>
      </c>
      <c r="IE7" s="4">
        <v>14.250179670506975</v>
      </c>
      <c r="IF7" s="4">
        <v>14.359288363645058</v>
      </c>
      <c r="IG7" s="4">
        <v>14.064719591120081</v>
      </c>
      <c r="IH7" s="4">
        <v>13.666486579237048</v>
      </c>
      <c r="II7" s="4">
        <v>14.459977434094654</v>
      </c>
      <c r="IJ7" s="4">
        <v>14.740204851467729</v>
      </c>
    </row>
    <row r="8" spans="2:459" x14ac:dyDescent="0.2">
      <c r="B8" s="76">
        <v>6</v>
      </c>
      <c r="C8" s="4">
        <v>19.866997117414801</v>
      </c>
      <c r="D8" s="4">
        <v>19.402819627807627</v>
      </c>
      <c r="E8" s="4">
        <v>19.328471107863262</v>
      </c>
      <c r="F8" s="4">
        <v>20.223334178534987</v>
      </c>
      <c r="G8" s="4">
        <v>21.131642830789843</v>
      </c>
      <c r="H8" s="4">
        <v>21.535683571160433</v>
      </c>
      <c r="I8" s="4">
        <v>20.720834967192726</v>
      </c>
      <c r="J8" s="4">
        <v>21.426116599145537</v>
      </c>
      <c r="K8" s="4">
        <v>21.467859868923771</v>
      </c>
      <c r="L8" s="4">
        <v>22.547558944129058</v>
      </c>
      <c r="M8" s="4">
        <v>22.668423702255865</v>
      </c>
      <c r="N8" s="4">
        <v>22.715139963932998</v>
      </c>
      <c r="O8" s="4">
        <v>23.304699540723455</v>
      </c>
      <c r="P8" s="4">
        <v>23.360749461091558</v>
      </c>
      <c r="Q8" s="4">
        <v>24.45276035873443</v>
      </c>
      <c r="R8" s="4">
        <v>24.003328067195977</v>
      </c>
      <c r="S8" s="4">
        <v>23.423599763837991</v>
      </c>
      <c r="T8" s="4">
        <v>22.682064167967127</v>
      </c>
      <c r="U8" s="4">
        <v>22.16028476901122</v>
      </c>
      <c r="V8" s="4">
        <v>22.803216576705346</v>
      </c>
      <c r="W8" s="4">
        <v>22.711347834937744</v>
      </c>
      <c r="X8" s="4">
        <v>22.633353368061151</v>
      </c>
      <c r="Y8" s="4">
        <v>23.293428622873705</v>
      </c>
      <c r="Z8" s="4">
        <v>22.209516055272942</v>
      </c>
      <c r="AA8" s="4">
        <v>23.794228091355226</v>
      </c>
      <c r="AB8" s="4">
        <v>22.545085646346241</v>
      </c>
      <c r="AC8" s="4">
        <v>22.895721892319688</v>
      </c>
      <c r="AD8" s="4">
        <v>23.343476498884577</v>
      </c>
      <c r="AE8" s="4">
        <v>23.461012813554891</v>
      </c>
      <c r="AF8" s="4">
        <v>22.412962200194059</v>
      </c>
      <c r="AG8" s="4">
        <v>22.505570234820603</v>
      </c>
      <c r="AH8" s="4">
        <v>22.432428707560181</v>
      </c>
      <c r="AI8" s="4">
        <v>22.51505921561013</v>
      </c>
      <c r="AJ8" s="4">
        <v>23.089495015584426</v>
      </c>
      <c r="AK8" s="4">
        <v>23.781026110527893</v>
      </c>
      <c r="AL8" s="4">
        <v>24.901879680419135</v>
      </c>
      <c r="AM8" s="4">
        <v>25.191027376654002</v>
      </c>
      <c r="AN8" s="4">
        <v>24.827833377614869</v>
      </c>
      <c r="AO8" s="4">
        <v>25.926831900436092</v>
      </c>
      <c r="AP8" s="4">
        <v>26.204406276359357</v>
      </c>
      <c r="AQ8" s="4">
        <v>27.028357468622648</v>
      </c>
      <c r="AR8" s="4">
        <v>25.846143299159213</v>
      </c>
      <c r="AS8" s="4">
        <v>26.801213663520176</v>
      </c>
      <c r="AT8" s="4">
        <v>26.248380196967382</v>
      </c>
      <c r="AU8" s="4">
        <v>26.471990531278752</v>
      </c>
      <c r="AV8" s="4">
        <v>27.745168951486178</v>
      </c>
      <c r="AW8" s="4">
        <v>26.85868632359459</v>
      </c>
      <c r="AX8" s="4">
        <v>26.181846872351446</v>
      </c>
      <c r="AY8" s="4">
        <v>25.931285205602656</v>
      </c>
      <c r="AZ8" s="4">
        <v>26.818607523075279</v>
      </c>
      <c r="BA8" s="4">
        <v>27.605164380394925</v>
      </c>
      <c r="BB8" s="4">
        <v>27.185428016610924</v>
      </c>
      <c r="BC8" s="4">
        <v>26.616522648547225</v>
      </c>
      <c r="BD8" s="4">
        <v>27.963791574624956</v>
      </c>
      <c r="BE8" s="4">
        <v>28.276103849580778</v>
      </c>
      <c r="BF8" s="4">
        <v>29.291860056150689</v>
      </c>
      <c r="BG8" s="4">
        <v>30.643270069423266</v>
      </c>
      <c r="BH8" s="4">
        <v>30.529846519146584</v>
      </c>
      <c r="BI8" s="4">
        <v>31.795534807635249</v>
      </c>
      <c r="BJ8" s="4">
        <v>32.920802334773413</v>
      </c>
      <c r="BK8" s="4">
        <v>33.968698176229196</v>
      </c>
      <c r="BL8" s="4">
        <v>33.233155975651655</v>
      </c>
      <c r="BM8" s="4">
        <v>31.875753180083457</v>
      </c>
      <c r="BN8" s="4">
        <v>32.104759216377104</v>
      </c>
      <c r="BO8" s="4">
        <v>32.831442474710855</v>
      </c>
      <c r="BP8" s="4">
        <v>32.597444237837898</v>
      </c>
      <c r="BQ8" s="4">
        <v>31.345237277472496</v>
      </c>
      <c r="BR8" s="4">
        <v>30.893178306479268</v>
      </c>
      <c r="BS8" s="4">
        <v>30.602788244031753</v>
      </c>
      <c r="BT8" s="4">
        <v>29.381622793314179</v>
      </c>
      <c r="BU8" s="4">
        <v>29.22418819091143</v>
      </c>
      <c r="BV8" s="4">
        <v>29.004229785955236</v>
      </c>
      <c r="BW8" s="4">
        <v>28.673021669162143</v>
      </c>
      <c r="BX8" s="4">
        <v>29.480893429255552</v>
      </c>
      <c r="BY8" s="4">
        <v>30.240152071615704</v>
      </c>
      <c r="BZ8" s="4">
        <v>30.053549635594639</v>
      </c>
      <c r="CA8" s="4">
        <v>29.861480271209565</v>
      </c>
      <c r="CB8" s="4">
        <v>30.011302191520059</v>
      </c>
      <c r="CC8" s="4">
        <v>31.710571641051029</v>
      </c>
      <c r="CD8" s="4">
        <v>32.588004356125403</v>
      </c>
      <c r="CE8" s="4">
        <v>33.84175257051249</v>
      </c>
      <c r="CF8" s="4">
        <v>34.659846437077732</v>
      </c>
      <c r="CG8" s="4">
        <v>36.15225003760002</v>
      </c>
      <c r="CH8" s="4">
        <v>36.192295236673239</v>
      </c>
      <c r="CI8" s="4">
        <v>35.590296942246518</v>
      </c>
      <c r="CJ8" s="4">
        <v>37.823235397452393</v>
      </c>
      <c r="CK8" s="4">
        <v>35.44607476912951</v>
      </c>
      <c r="CL8" s="4">
        <v>34.263731050872813</v>
      </c>
      <c r="CM8" s="4">
        <v>34.371683372705029</v>
      </c>
      <c r="CN8" s="4">
        <v>32.376246748122931</v>
      </c>
      <c r="CO8" s="4">
        <v>33.271155436434199</v>
      </c>
      <c r="CP8" s="4">
        <v>32.219097215602389</v>
      </c>
      <c r="CQ8" s="4">
        <v>33.152786527240792</v>
      </c>
      <c r="CR8" s="4">
        <v>33.302688398579164</v>
      </c>
      <c r="CS8" s="4">
        <v>33.404224704080939</v>
      </c>
      <c r="CT8" s="4">
        <v>33.014431539010808</v>
      </c>
      <c r="CU8" s="4">
        <v>32.266531511858808</v>
      </c>
      <c r="CV8" s="4">
        <v>32.089659147872915</v>
      </c>
      <c r="CW8" s="4">
        <v>32.189399999317942</v>
      </c>
      <c r="CX8" s="4">
        <v>32.698649231978983</v>
      </c>
      <c r="CY8" s="4">
        <v>32.90604179626088</v>
      </c>
      <c r="CZ8" s="4">
        <v>34.028433352341651</v>
      </c>
      <c r="DA8" s="4">
        <v>33.648613849615764</v>
      </c>
      <c r="DB8" s="4">
        <v>32.826360532540257</v>
      </c>
      <c r="DC8" s="4">
        <v>30.97641532657914</v>
      </c>
      <c r="DD8" s="4">
        <v>30.536245650101101</v>
      </c>
      <c r="DE8" s="4">
        <v>30.439050064688853</v>
      </c>
      <c r="DF8" s="4">
        <v>30.519647375209793</v>
      </c>
      <c r="DG8" s="4">
        <v>30.93199608341023</v>
      </c>
      <c r="DH8" s="4">
        <v>30.111263088201543</v>
      </c>
      <c r="DI8" s="4">
        <v>31.634343039544859</v>
      </c>
      <c r="DJ8" s="4">
        <v>29.764939292060948</v>
      </c>
      <c r="DK8" s="4">
        <v>30.034649838778339</v>
      </c>
      <c r="DL8" s="4">
        <v>29.216249993030825</v>
      </c>
      <c r="DM8" s="4">
        <v>29.657950928167086</v>
      </c>
      <c r="DN8" s="4">
        <v>30.96362730870457</v>
      </c>
      <c r="DO8" s="4">
        <v>33.350060086282561</v>
      </c>
      <c r="DP8" s="4">
        <v>32.903056464099727</v>
      </c>
      <c r="DQ8" s="4">
        <v>33.35743578434144</v>
      </c>
      <c r="DR8" s="4">
        <v>30.743938139766801</v>
      </c>
      <c r="DS8" s="4">
        <v>31.442788232532649</v>
      </c>
      <c r="DT8" s="4">
        <v>30.061615789397795</v>
      </c>
      <c r="DU8" s="4">
        <v>30.176982193421214</v>
      </c>
      <c r="DV8" s="4">
        <v>29.326833368624182</v>
      </c>
      <c r="DW8" s="4">
        <v>30.572405326000744</v>
      </c>
      <c r="DX8" s="4">
        <v>31.290147023552578</v>
      </c>
      <c r="DY8" s="4">
        <v>31.24955329296137</v>
      </c>
      <c r="DZ8" s="4">
        <v>32.225525244388457</v>
      </c>
      <c r="EA8" s="4">
        <v>33.901257114443197</v>
      </c>
      <c r="EB8" s="4">
        <v>32.558778368270886</v>
      </c>
      <c r="EC8" s="4">
        <v>31.683150109946656</v>
      </c>
      <c r="ED8" s="4">
        <v>31.689554522800563</v>
      </c>
      <c r="EE8" s="4">
        <v>31.962825591749894</v>
      </c>
      <c r="EF8" s="4">
        <v>31.429043516012655</v>
      </c>
      <c r="EG8" s="4">
        <v>31.060119261192526</v>
      </c>
      <c r="EH8" s="4">
        <v>29.845743640669507</v>
      </c>
      <c r="EI8" s="4">
        <v>30.587163835453911</v>
      </c>
      <c r="EJ8" s="4">
        <v>32.627781919934414</v>
      </c>
      <c r="EK8" s="4">
        <v>31.005001392923052</v>
      </c>
      <c r="EL8" s="4">
        <v>29.762492991742086</v>
      </c>
      <c r="EM8" s="4">
        <v>30.304236169058388</v>
      </c>
      <c r="EN8" s="4">
        <v>30.73764515887849</v>
      </c>
      <c r="EO8" s="4">
        <v>31.479208174099803</v>
      </c>
      <c r="EP8" s="4">
        <v>33.628940394509279</v>
      </c>
      <c r="EQ8" s="4">
        <v>33.592815791146258</v>
      </c>
      <c r="ER8" s="4">
        <v>33.456613480837149</v>
      </c>
      <c r="ES8" s="4">
        <v>32.827338738813168</v>
      </c>
      <c r="ET8" s="4">
        <v>30.85751619013266</v>
      </c>
      <c r="EU8" s="4">
        <v>31.437528484501861</v>
      </c>
      <c r="EV8" s="4">
        <v>32.469697768596305</v>
      </c>
      <c r="EW8" s="4">
        <v>31.482133164337156</v>
      </c>
      <c r="EX8" s="4">
        <v>31.333184818701227</v>
      </c>
      <c r="EY8" s="4">
        <v>31.24784592039402</v>
      </c>
      <c r="EZ8" s="4">
        <v>32.558744917894501</v>
      </c>
      <c r="FA8" s="4">
        <v>31.981344864327426</v>
      </c>
      <c r="FB8" s="4">
        <v>31.901005269755856</v>
      </c>
      <c r="FC8" s="4">
        <v>31.926458751641082</v>
      </c>
      <c r="FD8" s="4">
        <v>32.352514408948984</v>
      </c>
      <c r="FE8" s="4">
        <v>32.65498103980039</v>
      </c>
      <c r="FF8" s="4">
        <v>29.796896591380694</v>
      </c>
      <c r="FG8" s="4">
        <v>30.419992527537463</v>
      </c>
      <c r="FH8" s="4">
        <v>31.086630612799087</v>
      </c>
      <c r="FI8" s="4">
        <v>30.539642018037409</v>
      </c>
      <c r="FJ8" s="4">
        <v>30.07372866918988</v>
      </c>
      <c r="FK8" s="4">
        <v>31.226837162849428</v>
      </c>
      <c r="FL8" s="4">
        <v>30.621179796630575</v>
      </c>
      <c r="FM8" s="4">
        <v>29.136669082275851</v>
      </c>
      <c r="FN8" s="4">
        <v>27.934757993639675</v>
      </c>
      <c r="FO8" s="4">
        <v>27.822431243149747</v>
      </c>
      <c r="FP8" s="4">
        <v>25.65534277785299</v>
      </c>
      <c r="FQ8" s="4">
        <v>26.242609481616675</v>
      </c>
      <c r="FR8" s="4">
        <v>26.717639485942687</v>
      </c>
      <c r="FS8" s="4">
        <v>28.556653753497443</v>
      </c>
      <c r="FT8" s="4">
        <v>29.057215680102935</v>
      </c>
      <c r="FU8" s="4">
        <v>27.824774867301112</v>
      </c>
      <c r="FV8" s="4">
        <v>28.190005772389163</v>
      </c>
      <c r="FW8" s="4">
        <v>28.005290548945275</v>
      </c>
      <c r="FX8" s="4">
        <v>28.730980540851817</v>
      </c>
      <c r="FY8" s="4">
        <v>29.914908436680527</v>
      </c>
      <c r="FZ8" s="4">
        <v>29.743723324534923</v>
      </c>
      <c r="GA8" s="4">
        <v>30.944348958340964</v>
      </c>
      <c r="GB8" s="4">
        <v>30.193806400445187</v>
      </c>
      <c r="GC8" s="4">
        <v>29.501944401489563</v>
      </c>
      <c r="GD8" s="4">
        <v>29.482824256870497</v>
      </c>
      <c r="GE8" s="4">
        <v>29.703678232544416</v>
      </c>
      <c r="GF8" s="4">
        <v>30.306479944153114</v>
      </c>
      <c r="GG8" s="4">
        <v>29.482234298604929</v>
      </c>
      <c r="GH8" s="4">
        <v>29.520725386189383</v>
      </c>
      <c r="GI8" s="4">
        <v>27.866895444098436</v>
      </c>
      <c r="GJ8" s="4">
        <v>26.025151804601318</v>
      </c>
      <c r="GK8" s="4">
        <v>26.179666935086576</v>
      </c>
      <c r="GL8" s="4">
        <v>27.468871536693527</v>
      </c>
      <c r="GM8" s="4">
        <v>27.554045428314726</v>
      </c>
      <c r="GN8" s="4">
        <v>27.78120896108825</v>
      </c>
      <c r="GO8" s="4">
        <v>29.403816758157394</v>
      </c>
      <c r="GP8" s="4">
        <v>29.854257331761104</v>
      </c>
      <c r="GQ8" s="4">
        <v>30.693685903742516</v>
      </c>
      <c r="GR8" s="4">
        <v>30.808397069534291</v>
      </c>
      <c r="GS8" s="4">
        <v>29.77335857905155</v>
      </c>
      <c r="GT8" s="4">
        <v>29.02566009910224</v>
      </c>
      <c r="GU8" s="4">
        <v>31.337056117893734</v>
      </c>
      <c r="GV8" s="4">
        <v>31.9247324055709</v>
      </c>
      <c r="GW8" s="4">
        <v>32.412368622975691</v>
      </c>
      <c r="GX8" s="4">
        <v>33.480831131688781</v>
      </c>
      <c r="GY8" s="4">
        <v>34.807142525454601</v>
      </c>
      <c r="GZ8" s="4">
        <v>33.30444038690981</v>
      </c>
      <c r="HA8" s="4">
        <v>33.585561150277378</v>
      </c>
      <c r="HB8" s="4">
        <v>32.08153628589961</v>
      </c>
      <c r="HC8" s="4">
        <v>31.576009062945012</v>
      </c>
      <c r="HD8" s="4">
        <v>31.518146530336018</v>
      </c>
      <c r="HE8" s="4">
        <v>31.917634432002647</v>
      </c>
      <c r="HF8" s="4">
        <v>32.259000721271924</v>
      </c>
      <c r="HG8" s="4">
        <v>33.743124452976325</v>
      </c>
      <c r="HH8" s="4">
        <v>33.191347639691266</v>
      </c>
      <c r="HI8" s="4">
        <v>33.225762162569211</v>
      </c>
      <c r="HJ8" s="4">
        <v>32.240159190496314</v>
      </c>
      <c r="HK8" s="4">
        <v>30.099814760614791</v>
      </c>
      <c r="HL8" s="4">
        <v>31.245258897963176</v>
      </c>
      <c r="HM8" s="4">
        <v>31.06641693963731</v>
      </c>
      <c r="HN8" s="4">
        <v>32.218933803432044</v>
      </c>
      <c r="HO8" s="4">
        <v>33.695342053497413</v>
      </c>
      <c r="HP8" s="4">
        <v>34.112625325689237</v>
      </c>
      <c r="HQ8" s="4">
        <v>31.810217818267759</v>
      </c>
      <c r="HR8" s="4">
        <v>32.175441942108201</v>
      </c>
      <c r="HS8" s="4">
        <v>31.464351818588472</v>
      </c>
      <c r="HT8" s="4">
        <v>33.27459863138472</v>
      </c>
      <c r="HU8" s="4">
        <v>32.8484396287922</v>
      </c>
      <c r="HV8" s="4">
        <v>31.410281290576808</v>
      </c>
      <c r="HW8" s="4">
        <v>32.23628223594897</v>
      </c>
      <c r="HX8" s="4">
        <v>33.512069241096</v>
      </c>
      <c r="HY8" s="4">
        <v>32.827892339499734</v>
      </c>
      <c r="HZ8" s="4">
        <v>32.84045481403647</v>
      </c>
      <c r="IA8" s="4">
        <v>32.25719631287761</v>
      </c>
      <c r="IB8" s="4">
        <v>31.897882326367011</v>
      </c>
      <c r="IC8" s="4">
        <v>34.468393205891495</v>
      </c>
      <c r="ID8" s="4">
        <v>32.489746446093598</v>
      </c>
      <c r="IE8" s="4">
        <v>33.482049675522624</v>
      </c>
      <c r="IF8" s="4">
        <v>33.877140693663442</v>
      </c>
      <c r="IG8" s="4">
        <v>35.441050498512247</v>
      </c>
      <c r="IH8" s="4">
        <v>34.888737044968089</v>
      </c>
      <c r="II8" s="4">
        <v>33.26823666336859</v>
      </c>
      <c r="IJ8" s="4">
        <v>34.292579937357104</v>
      </c>
    </row>
    <row r="9" spans="2:459" x14ac:dyDescent="0.2">
      <c r="B9" s="76">
        <v>7</v>
      </c>
      <c r="C9" s="4">
        <v>19.866997117414801</v>
      </c>
      <c r="D9" s="4">
        <v>20.235925971782876</v>
      </c>
      <c r="E9" s="4">
        <v>19.534907352813107</v>
      </c>
      <c r="F9" s="4">
        <v>19.004158073002547</v>
      </c>
      <c r="G9" s="4">
        <v>19.672558771878951</v>
      </c>
      <c r="H9" s="4">
        <v>19.90167603904538</v>
      </c>
      <c r="I9" s="4">
        <v>19.998659889155135</v>
      </c>
      <c r="J9" s="4">
        <v>20.303677445789869</v>
      </c>
      <c r="K9" s="4">
        <v>20.494107574678523</v>
      </c>
      <c r="L9" s="4">
        <v>19.716276407744793</v>
      </c>
      <c r="M9" s="4">
        <v>18.671770168912595</v>
      </c>
      <c r="N9" s="4">
        <v>18.707769237449774</v>
      </c>
      <c r="O9" s="4">
        <v>18.381904913257827</v>
      </c>
      <c r="P9" s="4">
        <v>18.567176992630859</v>
      </c>
      <c r="Q9" s="4">
        <v>17.92354284585824</v>
      </c>
      <c r="R9" s="4">
        <v>18.406627202245339</v>
      </c>
      <c r="S9" s="4">
        <v>17.642326413731745</v>
      </c>
      <c r="T9" s="4">
        <v>17.830537288250699</v>
      </c>
      <c r="U9" s="4">
        <v>17.091337329127892</v>
      </c>
      <c r="V9" s="4">
        <v>16.678848765878108</v>
      </c>
      <c r="W9" s="4">
        <v>15.879183973699849</v>
      </c>
      <c r="X9" s="4">
        <v>15.095142528262492</v>
      </c>
      <c r="Y9" s="4">
        <v>16.092022493276602</v>
      </c>
      <c r="Z9" s="4">
        <v>15.770846055277708</v>
      </c>
      <c r="AA9" s="4">
        <v>15.430497023854473</v>
      </c>
      <c r="AB9" s="4">
        <v>15.978709261733901</v>
      </c>
      <c r="AC9" s="4">
        <v>16.5283268736592</v>
      </c>
      <c r="AD9" s="4">
        <v>16.063842402380065</v>
      </c>
      <c r="AE9" s="4">
        <v>15.390508113836342</v>
      </c>
      <c r="AF9" s="4">
        <v>15.672702732179621</v>
      </c>
      <c r="AG9" s="4">
        <v>15.507623487964647</v>
      </c>
      <c r="AH9" s="4">
        <v>15.663986491703744</v>
      </c>
      <c r="AI9" s="4">
        <v>14.981080850863844</v>
      </c>
      <c r="AJ9" s="4">
        <v>14.624654465418764</v>
      </c>
      <c r="AK9" s="4">
        <v>14.665330617324626</v>
      </c>
      <c r="AL9" s="4">
        <v>14.192822101743296</v>
      </c>
      <c r="AM9" s="4">
        <v>14.365299429838181</v>
      </c>
      <c r="AN9" s="4">
        <v>14.078847497644398</v>
      </c>
      <c r="AO9" s="4">
        <v>14.244304747866554</v>
      </c>
      <c r="AP9" s="4">
        <v>14.190522751119172</v>
      </c>
      <c r="AQ9" s="4">
        <v>13.829566232498326</v>
      </c>
      <c r="AR9" s="4">
        <v>13.771783692720071</v>
      </c>
      <c r="AS9" s="4">
        <v>13.903670071251712</v>
      </c>
      <c r="AT9" s="4">
        <v>13.627351854112575</v>
      </c>
      <c r="AU9" s="4">
        <v>13.965769615185046</v>
      </c>
      <c r="AV9" s="4">
        <v>13.002793013928219</v>
      </c>
      <c r="AW9" s="4">
        <v>13.007685493959883</v>
      </c>
      <c r="AX9" s="4">
        <v>12.313297824897719</v>
      </c>
      <c r="AY9" s="4">
        <v>12.126483791191735</v>
      </c>
      <c r="AZ9" s="4">
        <v>12.761743229094222</v>
      </c>
      <c r="BA9" s="4">
        <v>12.468505387575545</v>
      </c>
      <c r="BB9" s="4">
        <v>12.526253011519854</v>
      </c>
      <c r="BC9" s="4">
        <v>13.070104273575957</v>
      </c>
      <c r="BD9" s="4">
        <v>12.719492111178587</v>
      </c>
      <c r="BE9" s="4">
        <v>12.908051811936373</v>
      </c>
      <c r="BF9" s="4">
        <v>13.319425225701707</v>
      </c>
      <c r="BG9" s="4">
        <v>13.506183631652876</v>
      </c>
      <c r="BH9" s="4">
        <v>13.423088650085377</v>
      </c>
      <c r="BI9" s="4">
        <v>13.78315621379782</v>
      </c>
      <c r="BJ9" s="4">
        <v>13.698223310274455</v>
      </c>
      <c r="BK9" s="4">
        <v>13.427239087603114</v>
      </c>
      <c r="BL9" s="4">
        <v>13.577999017600824</v>
      </c>
      <c r="BM9" s="4">
        <v>13.325779149486346</v>
      </c>
      <c r="BN9" s="4">
        <v>13.760204674011042</v>
      </c>
      <c r="BO9" s="4">
        <v>13.851286548645604</v>
      </c>
      <c r="BP9" s="4">
        <v>13.714292581305868</v>
      </c>
      <c r="BQ9" s="4">
        <v>13.486509599872521</v>
      </c>
      <c r="BR9" s="4">
        <v>13.109277378116333</v>
      </c>
      <c r="BS9" s="4">
        <v>13.061958179367187</v>
      </c>
      <c r="BT9" s="4">
        <v>12.459325234218223</v>
      </c>
      <c r="BU9" s="4">
        <v>12.414520444064067</v>
      </c>
      <c r="BV9" s="4">
        <v>12.154554083917366</v>
      </c>
      <c r="BW9" s="4">
        <v>13.096400210290501</v>
      </c>
      <c r="BX9" s="4">
        <v>13.158201555216751</v>
      </c>
      <c r="BY9" s="4">
        <v>12.510751331923696</v>
      </c>
      <c r="BZ9" s="4">
        <v>12.593720671218398</v>
      </c>
      <c r="CA9" s="4">
        <v>13.011413395266983</v>
      </c>
      <c r="CB9" s="4">
        <v>13.518514544396623</v>
      </c>
      <c r="CC9" s="4">
        <v>13.797599821349388</v>
      </c>
      <c r="CD9" s="4">
        <v>14.560807681446855</v>
      </c>
      <c r="CE9" s="4">
        <v>15.164717149148121</v>
      </c>
      <c r="CF9" s="4">
        <v>15.10886962372946</v>
      </c>
      <c r="CG9" s="4">
        <v>14.234467162539589</v>
      </c>
      <c r="CH9" s="4">
        <v>13.750241854279299</v>
      </c>
      <c r="CI9" s="4">
        <v>13.274384388444728</v>
      </c>
      <c r="CJ9" s="4">
        <v>13.103818297497689</v>
      </c>
      <c r="CK9" s="4">
        <v>13.240036873252567</v>
      </c>
      <c r="CL9" s="4">
        <v>13.739357159109334</v>
      </c>
      <c r="CM9" s="4">
        <v>14.241449511210503</v>
      </c>
      <c r="CN9" s="4">
        <v>14.750480138993224</v>
      </c>
      <c r="CO9" s="4">
        <v>14.620131185026874</v>
      </c>
      <c r="CP9" s="4">
        <v>15.26715122977078</v>
      </c>
      <c r="CQ9" s="4">
        <v>16.041801659609433</v>
      </c>
      <c r="CR9" s="4">
        <v>15.824617332463569</v>
      </c>
      <c r="CS9" s="4">
        <v>15.114989629987551</v>
      </c>
      <c r="CT9" s="4">
        <v>15.294678856291913</v>
      </c>
      <c r="CU9" s="4">
        <v>15.363260566461676</v>
      </c>
      <c r="CV9" s="4">
        <v>15.101583865909241</v>
      </c>
      <c r="CW9" s="4">
        <v>13.889888526476799</v>
      </c>
      <c r="CX9" s="4">
        <v>14.153042421611712</v>
      </c>
      <c r="CY9" s="4">
        <v>13.488072641578883</v>
      </c>
      <c r="CZ9" s="4">
        <v>13.74715439152143</v>
      </c>
      <c r="DA9" s="4">
        <v>12.979909360572735</v>
      </c>
      <c r="DB9" s="4">
        <v>12.011647623825947</v>
      </c>
      <c r="DC9" s="4">
        <v>11.666225088437786</v>
      </c>
      <c r="DD9" s="4">
        <v>11.766930568583131</v>
      </c>
      <c r="DE9" s="4">
        <v>12.442767217176051</v>
      </c>
      <c r="DF9" s="4">
        <v>12.854365853917489</v>
      </c>
      <c r="DG9" s="4">
        <v>12.613113241439194</v>
      </c>
      <c r="DH9" s="4">
        <v>13.056074144059707</v>
      </c>
      <c r="DI9" s="4">
        <v>13.532968655777443</v>
      </c>
      <c r="DJ9" s="4">
        <v>13.404408680829061</v>
      </c>
      <c r="DK9" s="4">
        <v>12.81728191591219</v>
      </c>
      <c r="DL9" s="4">
        <v>12.621965767381193</v>
      </c>
      <c r="DM9" s="4">
        <v>11.80408321393714</v>
      </c>
      <c r="DN9" s="4">
        <v>11.740609796177091</v>
      </c>
      <c r="DO9" s="4">
        <v>11.833484939091347</v>
      </c>
      <c r="DP9" s="4">
        <v>11.414377216758044</v>
      </c>
      <c r="DQ9" s="4">
        <v>11.824457253895426</v>
      </c>
      <c r="DR9" s="4">
        <v>11.620721149589651</v>
      </c>
      <c r="DS9" s="4">
        <v>11.205072289540805</v>
      </c>
      <c r="DT9" s="4">
        <v>11.017390694439161</v>
      </c>
      <c r="DU9" s="4">
        <v>10.705528477681176</v>
      </c>
      <c r="DV9" s="4">
        <v>10.117313339644596</v>
      </c>
      <c r="DW9" s="4">
        <v>10.488545300747235</v>
      </c>
      <c r="DX9" s="4">
        <v>10.48523768377636</v>
      </c>
      <c r="DY9" s="4">
        <v>10.790663016302428</v>
      </c>
      <c r="DZ9" s="4">
        <v>11.335436980359937</v>
      </c>
      <c r="EA9" s="4">
        <v>11.138457864024639</v>
      </c>
      <c r="EB9" s="4">
        <v>10.766024536257264</v>
      </c>
      <c r="EC9" s="4">
        <v>10.411163334595827</v>
      </c>
      <c r="ED9" s="4">
        <v>9.9976720135609085</v>
      </c>
      <c r="EE9" s="4">
        <v>9.8140835759299367</v>
      </c>
      <c r="EF9" s="4">
        <v>10.132958829916836</v>
      </c>
      <c r="EG9" s="4">
        <v>10.081072883447973</v>
      </c>
      <c r="EH9" s="4">
        <v>10.169932332719718</v>
      </c>
      <c r="EI9" s="4">
        <v>9.7652157997584865</v>
      </c>
      <c r="EJ9" s="4">
        <v>9.9786364617812389</v>
      </c>
      <c r="EK9" s="4">
        <v>10.267479221585985</v>
      </c>
      <c r="EL9" s="4">
        <v>10.236373133457205</v>
      </c>
      <c r="EM9" s="4">
        <v>10.659356212065214</v>
      </c>
      <c r="EN9" s="4">
        <v>10.750158269013331</v>
      </c>
      <c r="EO9" s="4">
        <v>11.277703866772214</v>
      </c>
      <c r="EP9" s="4">
        <v>11.046954429267393</v>
      </c>
      <c r="EQ9" s="4">
        <v>10.748394483219405</v>
      </c>
      <c r="ER9" s="4">
        <v>10.937740794421563</v>
      </c>
      <c r="ES9" s="4">
        <v>11.161746842738456</v>
      </c>
      <c r="ET9" s="4">
        <v>11.485857318057965</v>
      </c>
      <c r="EU9" s="4">
        <v>10.682089143312727</v>
      </c>
      <c r="EV9" s="4">
        <v>10.440595473168447</v>
      </c>
      <c r="EW9" s="4">
        <v>10.365167030758576</v>
      </c>
      <c r="EX9" s="4">
        <v>9.72110886853282</v>
      </c>
      <c r="EY9" s="4">
        <v>9.9692421729704144</v>
      </c>
      <c r="EZ9" s="4">
        <v>10.46204705352293</v>
      </c>
      <c r="FA9" s="4">
        <v>10.673575814073661</v>
      </c>
      <c r="FB9" s="4">
        <v>10.442456868467186</v>
      </c>
      <c r="FC9" s="4">
        <v>10.793002901721332</v>
      </c>
      <c r="FD9" s="4">
        <v>11.035629333881802</v>
      </c>
      <c r="FE9" s="4">
        <v>11.016437077273995</v>
      </c>
      <c r="FF9" s="4">
        <v>11.137827761192495</v>
      </c>
      <c r="FG9" s="4">
        <v>10.667362126490946</v>
      </c>
      <c r="FH9" s="4">
        <v>10.210126327942566</v>
      </c>
      <c r="FI9" s="4">
        <v>10.031874674395709</v>
      </c>
      <c r="FJ9" s="4">
        <v>10.327052084005489</v>
      </c>
      <c r="FK9" s="4">
        <v>10.719071883090772</v>
      </c>
      <c r="FL9" s="4">
        <v>10.243520818372289</v>
      </c>
      <c r="FM9" s="4">
        <v>10.388186475714384</v>
      </c>
      <c r="FN9" s="4">
        <v>10.945412600267481</v>
      </c>
      <c r="FO9" s="4">
        <v>10.296390413344179</v>
      </c>
      <c r="FP9" s="4">
        <v>9.922738664492444</v>
      </c>
      <c r="FQ9" s="4">
        <v>9.581100108780495</v>
      </c>
      <c r="FR9" s="4">
        <v>9.9228424126039432</v>
      </c>
      <c r="FS9" s="4">
        <v>9.8721298487906957</v>
      </c>
      <c r="FT9" s="4">
        <v>10.121423609368387</v>
      </c>
      <c r="FU9" s="4">
        <v>10.718778446315763</v>
      </c>
      <c r="FV9" s="4">
        <v>10.721670027258458</v>
      </c>
      <c r="FW9" s="4">
        <v>10.737415077987894</v>
      </c>
      <c r="FX9" s="4">
        <v>10.973681331753049</v>
      </c>
      <c r="FY9" s="4">
        <v>11.151358785778745</v>
      </c>
      <c r="FZ9" s="4">
        <v>11.321931301554992</v>
      </c>
      <c r="GA9" s="4">
        <v>11.008282875129765</v>
      </c>
      <c r="GB9" s="4">
        <v>10.837346366072468</v>
      </c>
      <c r="GC9" s="4">
        <v>10.666149528540272</v>
      </c>
      <c r="GD9" s="4">
        <v>11.301351194348744</v>
      </c>
      <c r="GE9" s="4">
        <v>10.698269876805494</v>
      </c>
      <c r="GF9" s="4">
        <v>11.125738932095919</v>
      </c>
      <c r="GG9" s="4">
        <v>11.141718194754587</v>
      </c>
      <c r="GH9" s="4">
        <v>11.716302556425664</v>
      </c>
      <c r="GI9" s="4">
        <v>11.86987753609805</v>
      </c>
      <c r="GJ9" s="4">
        <v>12.149185145292192</v>
      </c>
      <c r="GK9" s="4">
        <v>11.695244612995877</v>
      </c>
      <c r="GL9" s="4">
        <v>11.823463884120585</v>
      </c>
      <c r="GM9" s="4">
        <v>11.544081189621405</v>
      </c>
      <c r="GN9" s="4">
        <v>11.325442983634847</v>
      </c>
      <c r="GO9" s="4">
        <v>11.968871014590469</v>
      </c>
      <c r="GP9" s="4">
        <v>11.641035513662255</v>
      </c>
      <c r="GQ9" s="4">
        <v>11.745523129129936</v>
      </c>
      <c r="GR9" s="4">
        <v>11.3279489482806</v>
      </c>
      <c r="GS9" s="4">
        <v>11.587157547341445</v>
      </c>
      <c r="GT9" s="4">
        <v>12.20328908669469</v>
      </c>
      <c r="GU9" s="4">
        <v>11.91540173238722</v>
      </c>
      <c r="GV9" s="4">
        <v>12.534621748697077</v>
      </c>
      <c r="GW9" s="4">
        <v>12.554200758451117</v>
      </c>
      <c r="GX9" s="4">
        <v>12.478058179069837</v>
      </c>
      <c r="GY9" s="4">
        <v>12.705156930262811</v>
      </c>
      <c r="GZ9" s="4">
        <v>11.93675960233641</v>
      </c>
      <c r="HA9" s="4">
        <v>12.880935401135886</v>
      </c>
      <c r="HB9" s="4">
        <v>13.983868101959246</v>
      </c>
      <c r="HC9" s="4">
        <v>13.742586385247531</v>
      </c>
      <c r="HD9" s="4">
        <v>13.872870908184577</v>
      </c>
      <c r="HE9" s="4">
        <v>13.785245299622296</v>
      </c>
      <c r="HF9" s="4">
        <v>13.725359039253721</v>
      </c>
      <c r="HG9" s="4">
        <v>14.400905392552692</v>
      </c>
      <c r="HH9" s="4">
        <v>13.369057691139803</v>
      </c>
      <c r="HI9" s="4">
        <v>13.48355371028668</v>
      </c>
      <c r="HJ9" s="4">
        <v>12.312755490443266</v>
      </c>
      <c r="HK9" s="4">
        <v>12.038946111528507</v>
      </c>
      <c r="HL9" s="4">
        <v>11.85695926420755</v>
      </c>
      <c r="HM9" s="4">
        <v>11.343015500964894</v>
      </c>
      <c r="HN9" s="4">
        <v>11.342551225694528</v>
      </c>
      <c r="HO9" s="4">
        <v>10.799416467193888</v>
      </c>
      <c r="HP9" s="4">
        <v>10.473021152932146</v>
      </c>
      <c r="HQ9" s="4">
        <v>10.761709168042984</v>
      </c>
      <c r="HR9" s="4">
        <v>11.11756236900294</v>
      </c>
      <c r="HS9" s="4">
        <v>12.014268429492793</v>
      </c>
      <c r="HT9" s="4">
        <v>12.467618673745088</v>
      </c>
      <c r="HU9" s="4">
        <v>12.638648383224712</v>
      </c>
      <c r="HV9" s="4">
        <v>12.866121615322161</v>
      </c>
      <c r="HW9" s="4">
        <v>12.606645869803193</v>
      </c>
      <c r="HX9" s="4">
        <v>12.763889709187135</v>
      </c>
      <c r="HY9" s="4">
        <v>13.036630495883406</v>
      </c>
      <c r="HZ9" s="4">
        <v>13.043073537590049</v>
      </c>
      <c r="IA9" s="4">
        <v>11.856492322364488</v>
      </c>
      <c r="IB9" s="4">
        <v>11.658048584865451</v>
      </c>
      <c r="IC9" s="4">
        <v>11.601897672442291</v>
      </c>
      <c r="ID9" s="4">
        <v>11.680033458715906</v>
      </c>
      <c r="IE9" s="4">
        <v>11.659691042403143</v>
      </c>
      <c r="IF9" s="4">
        <v>10.952166423633981</v>
      </c>
      <c r="IG9" s="4">
        <v>10.349088277707969</v>
      </c>
      <c r="IH9" s="4">
        <v>10.482804945821146</v>
      </c>
      <c r="II9" s="4">
        <v>10.836155469488414</v>
      </c>
      <c r="IJ9" s="4">
        <v>10.797389869498346</v>
      </c>
    </row>
    <row r="10" spans="2:459" x14ac:dyDescent="0.2">
      <c r="B10" s="76">
        <v>8</v>
      </c>
      <c r="C10" s="4">
        <v>19.866997117414801</v>
      </c>
      <c r="D10" s="4">
        <v>19.828663042565434</v>
      </c>
      <c r="E10" s="4">
        <v>19.87545339316636</v>
      </c>
      <c r="F10" s="4">
        <v>21.248452531801849</v>
      </c>
      <c r="G10" s="4">
        <v>22.908320531566662</v>
      </c>
      <c r="H10" s="4">
        <v>22.500220552079053</v>
      </c>
      <c r="I10" s="4">
        <v>21.346879892015636</v>
      </c>
      <c r="J10" s="4">
        <v>21.625415497320553</v>
      </c>
      <c r="K10" s="4">
        <v>21.458048884091532</v>
      </c>
      <c r="L10" s="4">
        <v>23.483593514149824</v>
      </c>
      <c r="M10" s="4">
        <v>23.172068567613408</v>
      </c>
      <c r="N10" s="4">
        <v>24.12560171869919</v>
      </c>
      <c r="O10" s="4">
        <v>24.486125138179506</v>
      </c>
      <c r="P10" s="4">
        <v>24.496284474998415</v>
      </c>
      <c r="Q10" s="4">
        <v>23.709139362131072</v>
      </c>
      <c r="R10" s="4">
        <v>23.998837630858834</v>
      </c>
      <c r="S10" s="4">
        <v>22.252687601987994</v>
      </c>
      <c r="T10" s="4">
        <v>23.423786338882437</v>
      </c>
      <c r="U10" s="4">
        <v>23.872457677806484</v>
      </c>
      <c r="V10" s="4">
        <v>24.185415258381433</v>
      </c>
      <c r="W10" s="4">
        <v>23.658110702778441</v>
      </c>
      <c r="X10" s="4">
        <v>23.96567112821603</v>
      </c>
      <c r="Y10" s="4">
        <v>24.038052853583793</v>
      </c>
      <c r="Z10" s="4">
        <v>24.261500566646074</v>
      </c>
      <c r="AA10" s="4">
        <v>24.048022228683955</v>
      </c>
      <c r="AB10" s="4">
        <v>23.954488230240766</v>
      </c>
      <c r="AC10" s="4">
        <v>24.421874722809729</v>
      </c>
      <c r="AD10" s="4">
        <v>24.493819091080113</v>
      </c>
      <c r="AE10" s="4">
        <v>24.351044673389861</v>
      </c>
      <c r="AF10" s="4">
        <v>23.567323733533552</v>
      </c>
      <c r="AG10" s="4">
        <v>23.322117069309666</v>
      </c>
      <c r="AH10" s="4">
        <v>23.173666880586346</v>
      </c>
      <c r="AI10" s="4">
        <v>23.052253226959866</v>
      </c>
      <c r="AJ10" s="4">
        <v>22.805379351701234</v>
      </c>
      <c r="AK10" s="4">
        <v>22.457161834630497</v>
      </c>
      <c r="AL10" s="4">
        <v>21.63649990132382</v>
      </c>
      <c r="AM10" s="4">
        <v>22.564432511834791</v>
      </c>
      <c r="AN10" s="4">
        <v>22.439746260140012</v>
      </c>
      <c r="AO10" s="4">
        <v>21.143700989681285</v>
      </c>
      <c r="AP10" s="4">
        <v>21.207325389690659</v>
      </c>
      <c r="AQ10" s="4">
        <v>20.817007457700655</v>
      </c>
      <c r="AR10" s="4">
        <v>21.288165102918263</v>
      </c>
      <c r="AS10" s="4">
        <v>22.131379344558514</v>
      </c>
      <c r="AT10" s="4">
        <v>23.008348310025891</v>
      </c>
      <c r="AU10" s="4">
        <v>23.943898988166882</v>
      </c>
      <c r="AV10" s="4">
        <v>23.50104524408686</v>
      </c>
      <c r="AW10" s="4">
        <v>23.53858671425434</v>
      </c>
      <c r="AX10" s="4">
        <v>23.485150048748061</v>
      </c>
      <c r="AY10" s="4">
        <v>24.369941051928137</v>
      </c>
      <c r="AZ10" s="4">
        <v>24.027473789488322</v>
      </c>
      <c r="BA10" s="4">
        <v>24.330274624942586</v>
      </c>
      <c r="BB10" s="4">
        <v>24.388885392817322</v>
      </c>
      <c r="BC10" s="4">
        <v>24.660626293644924</v>
      </c>
      <c r="BD10" s="4">
        <v>24.706978566542539</v>
      </c>
      <c r="BE10" s="4">
        <v>25.997841572988094</v>
      </c>
      <c r="BF10" s="4">
        <v>25.642437804875605</v>
      </c>
      <c r="BG10" s="4">
        <v>25.338868780343716</v>
      </c>
      <c r="BH10" s="4">
        <v>24.168996309144184</v>
      </c>
      <c r="BI10" s="4">
        <v>23.642105472814453</v>
      </c>
      <c r="BJ10" s="4">
        <v>23.960531479733778</v>
      </c>
      <c r="BK10" s="4">
        <v>24.897961514326589</v>
      </c>
      <c r="BL10" s="4">
        <v>24.635732169068248</v>
      </c>
      <c r="BM10" s="4">
        <v>23.486540396463781</v>
      </c>
      <c r="BN10" s="4">
        <v>23.12917930249294</v>
      </c>
      <c r="BO10" s="4">
        <v>23.553615153040774</v>
      </c>
      <c r="BP10" s="4">
        <v>23.850200067624787</v>
      </c>
      <c r="BQ10" s="4">
        <v>23.28863244653537</v>
      </c>
      <c r="BR10" s="4">
        <v>22.571954864422821</v>
      </c>
      <c r="BS10" s="4">
        <v>22.388158901429549</v>
      </c>
      <c r="BT10" s="4">
        <v>21.128833118636027</v>
      </c>
      <c r="BU10" s="4">
        <v>21.856858621246694</v>
      </c>
      <c r="BV10" s="4">
        <v>21.20264893443834</v>
      </c>
      <c r="BW10" s="4">
        <v>20.399703514502438</v>
      </c>
      <c r="BX10" s="4">
        <v>21.231063467404592</v>
      </c>
      <c r="BY10" s="4">
        <v>21.263053292229952</v>
      </c>
      <c r="BZ10" s="4">
        <v>21.9401046073293</v>
      </c>
      <c r="CA10" s="4">
        <v>21.913766009281272</v>
      </c>
      <c r="CB10" s="4">
        <v>21.246990719314805</v>
      </c>
      <c r="CC10" s="4">
        <v>21.844683767400873</v>
      </c>
      <c r="CD10" s="4">
        <v>22.365464221292413</v>
      </c>
      <c r="CE10" s="4">
        <v>22.547816293344706</v>
      </c>
      <c r="CF10" s="4">
        <v>22.302882724243123</v>
      </c>
      <c r="CG10" s="4">
        <v>23.2633528016142</v>
      </c>
      <c r="CH10" s="4">
        <v>23.628637415388521</v>
      </c>
      <c r="CI10" s="4">
        <v>23.480905448571082</v>
      </c>
      <c r="CJ10" s="4">
        <v>23.247432033065039</v>
      </c>
      <c r="CK10" s="4">
        <v>23.501384547162019</v>
      </c>
      <c r="CL10" s="4">
        <v>23.456785770635275</v>
      </c>
      <c r="CM10" s="4">
        <v>23.176530665159468</v>
      </c>
      <c r="CN10" s="4">
        <v>24.017945082461495</v>
      </c>
      <c r="CO10" s="4">
        <v>24.206473531393634</v>
      </c>
      <c r="CP10" s="4">
        <v>24.464819373549354</v>
      </c>
      <c r="CQ10" s="4">
        <v>23.021060557864207</v>
      </c>
      <c r="CR10" s="4">
        <v>23.439335079220815</v>
      </c>
      <c r="CS10" s="4">
        <v>23.776887562431359</v>
      </c>
      <c r="CT10" s="4">
        <v>24.515950684434483</v>
      </c>
      <c r="CU10" s="4">
        <v>24.367954442533865</v>
      </c>
      <c r="CV10" s="4">
        <v>25.136298893212309</v>
      </c>
      <c r="CW10" s="4">
        <v>25.53749239789499</v>
      </c>
      <c r="CX10" s="4">
        <v>26.566006099495151</v>
      </c>
      <c r="CY10" s="4">
        <v>25.664641541917661</v>
      </c>
      <c r="CZ10" s="4">
        <v>24.822514297185421</v>
      </c>
      <c r="DA10" s="4">
        <v>24.595672539201217</v>
      </c>
      <c r="DB10" s="4">
        <v>25.55561013725152</v>
      </c>
      <c r="DC10" s="4">
        <v>24.341483560571952</v>
      </c>
      <c r="DD10" s="4">
        <v>25.619559423713287</v>
      </c>
      <c r="DE10" s="4">
        <v>25.965893962830048</v>
      </c>
      <c r="DF10" s="4">
        <v>25.999381515420943</v>
      </c>
      <c r="DG10" s="4">
        <v>24.980562963943747</v>
      </c>
      <c r="DH10" s="4">
        <v>24.308396060394045</v>
      </c>
      <c r="DI10" s="4">
        <v>25.43839026483014</v>
      </c>
      <c r="DJ10" s="4">
        <v>26.134592955727115</v>
      </c>
      <c r="DK10" s="4">
        <v>25.794409318468286</v>
      </c>
      <c r="DL10" s="4">
        <v>25.969964099256508</v>
      </c>
      <c r="DM10" s="4">
        <v>27.018267990958758</v>
      </c>
      <c r="DN10" s="4">
        <v>28.130028841836797</v>
      </c>
      <c r="DO10" s="4">
        <v>27.629387723637752</v>
      </c>
      <c r="DP10" s="4">
        <v>27.047444780503387</v>
      </c>
      <c r="DQ10" s="4">
        <v>27.054554929684457</v>
      </c>
      <c r="DR10" s="4">
        <v>26.583171663084649</v>
      </c>
      <c r="DS10" s="4">
        <v>26.691002255523799</v>
      </c>
      <c r="DT10" s="4">
        <v>26.279983295162801</v>
      </c>
      <c r="DU10" s="4">
        <v>25.322025214248441</v>
      </c>
      <c r="DV10" s="4">
        <v>24.677399666859426</v>
      </c>
      <c r="DW10" s="4">
        <v>24.806213929677988</v>
      </c>
      <c r="DX10" s="4">
        <v>24.086567558273579</v>
      </c>
      <c r="DY10" s="4">
        <v>22.707614418777396</v>
      </c>
      <c r="DZ10" s="4">
        <v>22.089913573164544</v>
      </c>
      <c r="EA10" s="4">
        <v>22.588577979212481</v>
      </c>
      <c r="EB10" s="4">
        <v>22.489119121608496</v>
      </c>
      <c r="EC10" s="4">
        <v>21.336094516517381</v>
      </c>
      <c r="ED10" s="4">
        <v>20.121482643896229</v>
      </c>
      <c r="EE10" s="4">
        <v>20.70928305123341</v>
      </c>
      <c r="EF10" s="4">
        <v>21.329127043755332</v>
      </c>
      <c r="EG10" s="4">
        <v>21.464164423644476</v>
      </c>
      <c r="EH10" s="4">
        <v>22.386291770910287</v>
      </c>
      <c r="EI10" s="4">
        <v>21.981926462571607</v>
      </c>
      <c r="EJ10" s="4">
        <v>21.87523132866761</v>
      </c>
      <c r="EK10" s="4">
        <v>22.273065049125979</v>
      </c>
      <c r="EL10" s="4">
        <v>22.704175258249251</v>
      </c>
      <c r="EM10" s="4">
        <v>22.604502634936434</v>
      </c>
      <c r="EN10" s="4">
        <v>22.42920367100572</v>
      </c>
      <c r="EO10" s="4">
        <v>23.003075660265566</v>
      </c>
      <c r="EP10" s="4">
        <v>23.79230146693552</v>
      </c>
      <c r="EQ10" s="4">
        <v>23.333315086852735</v>
      </c>
      <c r="ER10" s="4">
        <v>23.321538587955338</v>
      </c>
      <c r="ES10" s="4">
        <v>21.493094373146363</v>
      </c>
      <c r="ET10" s="4">
        <v>22.612475289380736</v>
      </c>
      <c r="EU10" s="4">
        <v>23.579742660550643</v>
      </c>
      <c r="EV10" s="4">
        <v>22.908962539491476</v>
      </c>
      <c r="EW10" s="4">
        <v>22.854983316907255</v>
      </c>
      <c r="EX10" s="4">
        <v>21.84222576265104</v>
      </c>
      <c r="EY10" s="4">
        <v>20.833344972564113</v>
      </c>
      <c r="EZ10" s="4">
        <v>22.583065614682123</v>
      </c>
      <c r="FA10" s="4">
        <v>22.176306340164011</v>
      </c>
      <c r="FB10" s="4">
        <v>21.627159718416515</v>
      </c>
      <c r="FC10" s="4">
        <v>20.735164867602307</v>
      </c>
      <c r="FD10" s="4">
        <v>21.486609100195327</v>
      </c>
      <c r="FE10" s="4">
        <v>20.624056177048004</v>
      </c>
      <c r="FF10" s="4">
        <v>21.094388793287706</v>
      </c>
      <c r="FG10" s="4">
        <v>21.775606318340497</v>
      </c>
      <c r="FH10" s="4">
        <v>20.478034856003578</v>
      </c>
      <c r="FI10" s="4">
        <v>21.004942647292904</v>
      </c>
      <c r="FJ10" s="4">
        <v>20.882774705084294</v>
      </c>
      <c r="FK10" s="4">
        <v>19.52833952062101</v>
      </c>
      <c r="FL10" s="4">
        <v>18.358753236523722</v>
      </c>
      <c r="FM10" s="4">
        <v>18.048183996247488</v>
      </c>
      <c r="FN10" s="4">
        <v>18.096594633613247</v>
      </c>
      <c r="FO10" s="4">
        <v>19.009082468934484</v>
      </c>
      <c r="FP10" s="4">
        <v>19.897132683914332</v>
      </c>
      <c r="FQ10" s="4">
        <v>18.937515713160284</v>
      </c>
      <c r="FR10" s="4">
        <v>18.457138319083761</v>
      </c>
      <c r="FS10" s="4">
        <v>17.750298727304731</v>
      </c>
      <c r="FT10" s="4">
        <v>18.262464097831089</v>
      </c>
      <c r="FU10" s="4">
        <v>17.921392552194433</v>
      </c>
      <c r="FV10" s="4">
        <v>17.432490465671098</v>
      </c>
      <c r="FW10" s="4">
        <v>17.509515821759781</v>
      </c>
      <c r="FX10" s="4">
        <v>17.722723028695473</v>
      </c>
      <c r="FY10" s="4">
        <v>17.990270066376244</v>
      </c>
      <c r="FZ10" s="4">
        <v>18.158864985043603</v>
      </c>
      <c r="GA10" s="4">
        <v>18.91083446781434</v>
      </c>
      <c r="GB10" s="4">
        <v>18.408888957908378</v>
      </c>
      <c r="GC10" s="4">
        <v>18.317407586431802</v>
      </c>
      <c r="GD10" s="4">
        <v>17.636533005264734</v>
      </c>
      <c r="GE10" s="4">
        <v>16.944434187120937</v>
      </c>
      <c r="GF10" s="4">
        <v>16.81548938895379</v>
      </c>
      <c r="GG10" s="4">
        <v>16.775590261603561</v>
      </c>
      <c r="GH10" s="4">
        <v>16.67078519478514</v>
      </c>
      <c r="GI10" s="4">
        <v>16.428811666817303</v>
      </c>
      <c r="GJ10" s="4">
        <v>16.793373145979757</v>
      </c>
      <c r="GK10" s="4">
        <v>17.239323387936782</v>
      </c>
      <c r="GL10" s="4">
        <v>17.615424538298541</v>
      </c>
      <c r="GM10" s="4">
        <v>18.182129095403202</v>
      </c>
      <c r="GN10" s="4">
        <v>17.492529586661291</v>
      </c>
      <c r="GO10" s="4">
        <v>17.088929151159025</v>
      </c>
      <c r="GP10" s="4">
        <v>17.62924685485785</v>
      </c>
      <c r="GQ10" s="4">
        <v>17.568762593851709</v>
      </c>
      <c r="GR10" s="4">
        <v>18.190078618396964</v>
      </c>
      <c r="GS10" s="4">
        <v>18.174469320482778</v>
      </c>
      <c r="GT10" s="4">
        <v>17.193857000896784</v>
      </c>
      <c r="GU10" s="4">
        <v>16.61501639923695</v>
      </c>
      <c r="GV10" s="4">
        <v>17.343930851778726</v>
      </c>
      <c r="GW10" s="4">
        <v>16.777037870546184</v>
      </c>
      <c r="GX10" s="4">
        <v>17.264765754420733</v>
      </c>
      <c r="GY10" s="4">
        <v>17.767666586138681</v>
      </c>
      <c r="GZ10" s="4">
        <v>17.673981375310031</v>
      </c>
      <c r="HA10" s="4">
        <v>17.449281976299631</v>
      </c>
      <c r="HB10" s="4">
        <v>16.846108402775894</v>
      </c>
      <c r="HC10" s="4">
        <v>16.581268400173208</v>
      </c>
      <c r="HD10" s="4">
        <v>16.661996309318415</v>
      </c>
      <c r="HE10" s="4">
        <v>16.354104138711566</v>
      </c>
      <c r="HF10" s="4">
        <v>16.612215441213781</v>
      </c>
      <c r="HG10" s="4">
        <v>17.432548312225531</v>
      </c>
      <c r="HH10" s="4">
        <v>17.198623086864256</v>
      </c>
      <c r="HI10" s="4">
        <v>16.924362803467407</v>
      </c>
      <c r="HJ10" s="4">
        <v>17.225603692686814</v>
      </c>
      <c r="HK10" s="4">
        <v>17.739204319025728</v>
      </c>
      <c r="HL10" s="4">
        <v>16.981247307066628</v>
      </c>
      <c r="HM10" s="4">
        <v>16.166001293148728</v>
      </c>
      <c r="HN10" s="4">
        <v>16.294823883067874</v>
      </c>
      <c r="HO10" s="4">
        <v>16.959274909028043</v>
      </c>
      <c r="HP10" s="4">
        <v>17.624008863804129</v>
      </c>
      <c r="HQ10" s="4">
        <v>18.714851314065598</v>
      </c>
      <c r="HR10" s="4">
        <v>18.65227296860871</v>
      </c>
      <c r="HS10" s="4">
        <v>19.464744728120909</v>
      </c>
      <c r="HT10" s="4">
        <v>19.028579979030116</v>
      </c>
      <c r="HU10" s="4">
        <v>19.717330387384763</v>
      </c>
      <c r="HV10" s="4">
        <v>18.351191912340639</v>
      </c>
      <c r="HW10" s="4">
        <v>18.793965609268962</v>
      </c>
      <c r="HX10" s="4">
        <v>18.475241537872026</v>
      </c>
      <c r="HY10" s="4">
        <v>17.345270272890104</v>
      </c>
      <c r="HZ10" s="4">
        <v>17.725153759591972</v>
      </c>
      <c r="IA10" s="4">
        <v>17.013289324176192</v>
      </c>
      <c r="IB10" s="4">
        <v>17.861767430708678</v>
      </c>
      <c r="IC10" s="4">
        <v>17.682923847345595</v>
      </c>
      <c r="ID10" s="4">
        <v>17.297058505537144</v>
      </c>
      <c r="IE10" s="4">
        <v>16.712045367740433</v>
      </c>
      <c r="IF10" s="4">
        <v>16.467817742955656</v>
      </c>
      <c r="IG10" s="4">
        <v>17.102873212998649</v>
      </c>
      <c r="IH10" s="4">
        <v>18.09767091029158</v>
      </c>
      <c r="II10" s="4">
        <v>18.476375763100133</v>
      </c>
      <c r="IJ10" s="4">
        <v>18.934653183418202</v>
      </c>
    </row>
    <row r="11" spans="2:459" x14ac:dyDescent="0.2">
      <c r="B11" s="76">
        <v>9</v>
      </c>
      <c r="C11" s="4">
        <v>19.866997117414801</v>
      </c>
      <c r="D11" s="4">
        <v>19.44148698514633</v>
      </c>
      <c r="E11" s="4">
        <v>20.429408054898339</v>
      </c>
      <c r="F11" s="4">
        <v>20.728957332321762</v>
      </c>
      <c r="G11" s="4">
        <v>20.940092933170938</v>
      </c>
      <c r="H11" s="4">
        <v>19.105689615297464</v>
      </c>
      <c r="I11" s="4">
        <v>18.236889520917064</v>
      </c>
      <c r="J11" s="4">
        <v>17.95994358096506</v>
      </c>
      <c r="K11" s="4">
        <v>18.105374590947264</v>
      </c>
      <c r="L11" s="4">
        <v>18.121003719609892</v>
      </c>
      <c r="M11" s="4">
        <v>18.146028081793439</v>
      </c>
      <c r="N11" s="4">
        <v>18.051401680581321</v>
      </c>
      <c r="O11" s="4">
        <v>17.721666194117084</v>
      </c>
      <c r="P11" s="4">
        <v>17.816531030205265</v>
      </c>
      <c r="Q11" s="4">
        <v>17.280912462670134</v>
      </c>
      <c r="R11" s="4">
        <v>16.80599011824993</v>
      </c>
      <c r="S11" s="4">
        <v>17.665151449913967</v>
      </c>
      <c r="T11" s="4">
        <v>16.614099719919651</v>
      </c>
      <c r="U11" s="4">
        <v>17.046201280570269</v>
      </c>
      <c r="V11" s="4">
        <v>17.192325526525305</v>
      </c>
      <c r="W11" s="4">
        <v>17.071490330643805</v>
      </c>
      <c r="X11" s="4">
        <v>17.643312379016638</v>
      </c>
      <c r="Y11" s="4">
        <v>18.360234496099938</v>
      </c>
      <c r="Z11" s="4">
        <v>19.46697917176019</v>
      </c>
      <c r="AA11" s="4">
        <v>19.51749146040601</v>
      </c>
      <c r="AB11" s="4">
        <v>18.802718761430761</v>
      </c>
      <c r="AC11" s="4">
        <v>18.557685166845083</v>
      </c>
      <c r="AD11" s="4">
        <v>19.123200539686543</v>
      </c>
      <c r="AE11" s="4">
        <v>19.152032744340985</v>
      </c>
      <c r="AF11" s="4">
        <v>19.621157826620141</v>
      </c>
      <c r="AG11" s="4">
        <v>20.526889144729076</v>
      </c>
      <c r="AH11" s="4">
        <v>21.71117485129119</v>
      </c>
      <c r="AI11" s="4">
        <v>22.3586402344318</v>
      </c>
      <c r="AJ11" s="4">
        <v>24.180236466276082</v>
      </c>
      <c r="AK11" s="4">
        <v>23.36122606563346</v>
      </c>
      <c r="AL11" s="4">
        <v>23.928541650124131</v>
      </c>
      <c r="AM11" s="4">
        <v>22.77241813696812</v>
      </c>
      <c r="AN11" s="4">
        <v>22.602530624496278</v>
      </c>
      <c r="AO11" s="4">
        <v>22.720102408848568</v>
      </c>
      <c r="AP11" s="4">
        <v>23.370946701358939</v>
      </c>
      <c r="AQ11" s="4">
        <v>23.232128144970766</v>
      </c>
      <c r="AR11" s="4">
        <v>22.536221933483187</v>
      </c>
      <c r="AS11" s="4">
        <v>23.983026520503561</v>
      </c>
      <c r="AT11" s="4">
        <v>24.254428070671885</v>
      </c>
      <c r="AU11" s="4">
        <v>22.458808309750701</v>
      </c>
      <c r="AV11" s="4">
        <v>22.42090741034729</v>
      </c>
      <c r="AW11" s="4">
        <v>21.779377744210315</v>
      </c>
      <c r="AX11" s="4">
        <v>22.670034476293395</v>
      </c>
      <c r="AY11" s="4">
        <v>23.108806652236332</v>
      </c>
      <c r="AZ11" s="4">
        <v>22.397935211673165</v>
      </c>
      <c r="BA11" s="4">
        <v>23.357969849304169</v>
      </c>
      <c r="BB11" s="4">
        <v>23.602540680798935</v>
      </c>
      <c r="BC11" s="4">
        <v>22.995657134890838</v>
      </c>
      <c r="BD11" s="4">
        <v>23.709091168695046</v>
      </c>
      <c r="BE11" s="4">
        <v>24.28366193027539</v>
      </c>
      <c r="BF11" s="4">
        <v>25.174577027008787</v>
      </c>
      <c r="BG11" s="4">
        <v>24.560538179889193</v>
      </c>
      <c r="BH11" s="4">
        <v>25.346383564981071</v>
      </c>
      <c r="BI11" s="4">
        <v>26.276152765665994</v>
      </c>
      <c r="BJ11" s="4">
        <v>26.186701445025584</v>
      </c>
      <c r="BK11" s="4">
        <v>24.558490391383362</v>
      </c>
      <c r="BL11" s="4">
        <v>25.79736947310149</v>
      </c>
      <c r="BM11" s="4">
        <v>25.355008230549643</v>
      </c>
      <c r="BN11" s="4">
        <v>24.460091590038392</v>
      </c>
      <c r="BO11" s="4">
        <v>23.825445059551534</v>
      </c>
      <c r="BP11" s="4">
        <v>24.814288478988065</v>
      </c>
      <c r="BQ11" s="4">
        <v>23.836166565825181</v>
      </c>
      <c r="BR11" s="4">
        <v>24.76049521081778</v>
      </c>
      <c r="BS11" s="4">
        <v>25.279359505680663</v>
      </c>
      <c r="BT11" s="4">
        <v>25.160329691322026</v>
      </c>
      <c r="BU11" s="4">
        <v>24.974120440853788</v>
      </c>
      <c r="BV11" s="4">
        <v>24.790974646382121</v>
      </c>
      <c r="BW11" s="4">
        <v>23.864105483063732</v>
      </c>
      <c r="BX11" s="4">
        <v>23.870384984308799</v>
      </c>
      <c r="BY11" s="4">
        <v>24.394724116735009</v>
      </c>
      <c r="BZ11" s="4">
        <v>23.482849511300831</v>
      </c>
      <c r="CA11" s="4">
        <v>22.359563928539409</v>
      </c>
      <c r="CB11" s="4">
        <v>22.592284616722541</v>
      </c>
      <c r="CC11" s="4">
        <v>23.165107234577309</v>
      </c>
      <c r="CD11" s="4">
        <v>22.24538942983656</v>
      </c>
      <c r="CE11" s="4">
        <v>21.401057883478344</v>
      </c>
      <c r="CF11" s="4">
        <v>21.755057300863335</v>
      </c>
      <c r="CG11" s="4">
        <v>21.019638419562831</v>
      </c>
      <c r="CH11" s="4">
        <v>20.997114789846307</v>
      </c>
      <c r="CI11" s="4">
        <v>21.464110814501609</v>
      </c>
      <c r="CJ11" s="4">
        <v>22.318755928308775</v>
      </c>
      <c r="CK11" s="4">
        <v>22.623821686221714</v>
      </c>
      <c r="CL11" s="4">
        <v>24.037785175778776</v>
      </c>
      <c r="CM11" s="4">
        <v>24.173358253277353</v>
      </c>
      <c r="CN11" s="4">
        <v>25.100180114305203</v>
      </c>
      <c r="CO11" s="4">
        <v>25.285001590407337</v>
      </c>
      <c r="CP11" s="4">
        <v>25.801274655595339</v>
      </c>
      <c r="CQ11" s="4">
        <v>26.90661747766913</v>
      </c>
      <c r="CR11" s="4">
        <v>26.386722349092032</v>
      </c>
      <c r="CS11" s="4">
        <v>26.164056975493907</v>
      </c>
      <c r="CT11" s="4">
        <v>26.055821423069556</v>
      </c>
      <c r="CU11" s="4">
        <v>26.085144034705959</v>
      </c>
      <c r="CV11" s="4">
        <v>25.793801256360158</v>
      </c>
      <c r="CW11" s="4">
        <v>26.031104877472938</v>
      </c>
      <c r="CX11" s="4">
        <v>26.38580919707865</v>
      </c>
      <c r="CY11" s="4">
        <v>26.692792991305812</v>
      </c>
      <c r="CZ11" s="4">
        <v>24.537677566246508</v>
      </c>
      <c r="DA11" s="4">
        <v>25.674273661512355</v>
      </c>
      <c r="DB11" s="4">
        <v>25.236069954588867</v>
      </c>
      <c r="DC11" s="4">
        <v>24.621022522622713</v>
      </c>
      <c r="DD11" s="4">
        <v>25.556801425005951</v>
      </c>
      <c r="DE11" s="4">
        <v>25.803928491549776</v>
      </c>
      <c r="DF11" s="4">
        <v>25.995808467999304</v>
      </c>
      <c r="DG11" s="4">
        <v>26.018219995354489</v>
      </c>
      <c r="DH11" s="4">
        <v>27.121809429240873</v>
      </c>
      <c r="DI11" s="4">
        <v>26.389271436115031</v>
      </c>
      <c r="DJ11" s="4">
        <v>24.858545594520201</v>
      </c>
      <c r="DK11" s="4">
        <v>25.276028113340121</v>
      </c>
      <c r="DL11" s="4">
        <v>27.005732111181111</v>
      </c>
      <c r="DM11" s="4">
        <v>26.601851416413766</v>
      </c>
      <c r="DN11" s="4">
        <v>27.518038048415615</v>
      </c>
      <c r="DO11" s="4">
        <v>25.79938390901016</v>
      </c>
      <c r="DP11" s="4">
        <v>27.058037973873777</v>
      </c>
      <c r="DQ11" s="4">
        <v>27.984885836666869</v>
      </c>
      <c r="DR11" s="4">
        <v>27.835362690943697</v>
      </c>
      <c r="DS11" s="4">
        <v>26.449531844819653</v>
      </c>
      <c r="DT11" s="4">
        <v>26.843900047908321</v>
      </c>
      <c r="DU11" s="4">
        <v>26.36944965198569</v>
      </c>
      <c r="DV11" s="4">
        <v>25.87797833388327</v>
      </c>
      <c r="DW11" s="4">
        <v>25.014447264853143</v>
      </c>
      <c r="DX11" s="4">
        <v>25.483651352523701</v>
      </c>
      <c r="DY11" s="4">
        <v>25.458361222861775</v>
      </c>
      <c r="DZ11" s="4">
        <v>23.887961767756483</v>
      </c>
      <c r="EA11" s="4">
        <v>23.30486840776156</v>
      </c>
      <c r="EB11" s="4">
        <v>24.029746847134241</v>
      </c>
      <c r="EC11" s="4">
        <v>23.84124248943295</v>
      </c>
      <c r="ED11" s="4">
        <v>24.418032670436904</v>
      </c>
      <c r="EE11" s="4">
        <v>25.127856465660464</v>
      </c>
      <c r="EF11" s="4">
        <v>23.158088848341094</v>
      </c>
      <c r="EG11" s="4">
        <v>22.881715874204911</v>
      </c>
      <c r="EH11" s="4">
        <v>23.145504106624156</v>
      </c>
      <c r="EI11" s="4">
        <v>22.660000992937363</v>
      </c>
      <c r="EJ11" s="4">
        <v>23.056131933162622</v>
      </c>
      <c r="EK11" s="4">
        <v>22.783563538494036</v>
      </c>
      <c r="EL11" s="4">
        <v>23.098933151808108</v>
      </c>
      <c r="EM11" s="4">
        <v>22.799475910748733</v>
      </c>
      <c r="EN11" s="4">
        <v>22.196307679902251</v>
      </c>
      <c r="EO11" s="4">
        <v>22.750372043688504</v>
      </c>
      <c r="EP11" s="4">
        <v>23.440751254151046</v>
      </c>
      <c r="EQ11" s="4">
        <v>24.704048315752104</v>
      </c>
      <c r="ER11" s="4">
        <v>24.608154297672463</v>
      </c>
      <c r="ES11" s="4">
        <v>23.908813672469936</v>
      </c>
      <c r="ET11" s="4">
        <v>23.63597721919772</v>
      </c>
      <c r="EU11" s="4">
        <v>22.624463155788256</v>
      </c>
      <c r="EV11" s="4">
        <v>23.451758791880529</v>
      </c>
      <c r="EW11" s="4">
        <v>23.67870362500793</v>
      </c>
      <c r="EX11" s="4">
        <v>23.521010679805912</v>
      </c>
      <c r="EY11" s="4">
        <v>23.027578353042088</v>
      </c>
      <c r="EZ11" s="4">
        <v>23.283853585238752</v>
      </c>
      <c r="FA11" s="4">
        <v>23.875695250252996</v>
      </c>
      <c r="FB11" s="4">
        <v>24.516173188424474</v>
      </c>
      <c r="FC11" s="4">
        <v>25.312417545222612</v>
      </c>
      <c r="FD11" s="4">
        <v>24.393184769339577</v>
      </c>
      <c r="FE11" s="4">
        <v>25.23184969789672</v>
      </c>
      <c r="FF11" s="4">
        <v>23.810212689970342</v>
      </c>
      <c r="FG11" s="4">
        <v>24.848861976383056</v>
      </c>
      <c r="FH11" s="4">
        <v>25.207648469865198</v>
      </c>
      <c r="FI11" s="4">
        <v>24.75318588840846</v>
      </c>
      <c r="FJ11" s="4">
        <v>25.630103087950964</v>
      </c>
      <c r="FK11" s="4">
        <v>25.138572043825</v>
      </c>
      <c r="FL11" s="4">
        <v>24.826948053719001</v>
      </c>
      <c r="FM11" s="4">
        <v>23.136710587975731</v>
      </c>
      <c r="FN11" s="4">
        <v>23.257618304896926</v>
      </c>
      <c r="FO11" s="4">
        <v>23.802342222926221</v>
      </c>
      <c r="FP11" s="4">
        <v>23.582219973603326</v>
      </c>
      <c r="FQ11" s="4">
        <v>24.157759743180907</v>
      </c>
      <c r="FR11" s="4">
        <v>22.11466307013097</v>
      </c>
      <c r="FS11" s="4">
        <v>22.343161053936186</v>
      </c>
      <c r="FT11" s="4">
        <v>22.295257576835986</v>
      </c>
      <c r="FU11" s="4">
        <v>22.798006491433807</v>
      </c>
      <c r="FV11" s="4">
        <v>23.003592617131329</v>
      </c>
      <c r="FW11" s="4">
        <v>22.851355424310906</v>
      </c>
      <c r="FX11" s="4">
        <v>22.884510208374614</v>
      </c>
      <c r="FY11" s="4">
        <v>22.973992556977613</v>
      </c>
      <c r="FZ11" s="4">
        <v>23.361187587496559</v>
      </c>
      <c r="GA11" s="4">
        <v>25.076880976824032</v>
      </c>
      <c r="GB11" s="4">
        <v>25.280402312774765</v>
      </c>
      <c r="GC11" s="4">
        <v>24.683011525949098</v>
      </c>
      <c r="GD11" s="4">
        <v>23.523766266421621</v>
      </c>
      <c r="GE11" s="4">
        <v>23.91068413483535</v>
      </c>
      <c r="GF11" s="4">
        <v>23.1035259022382</v>
      </c>
      <c r="GG11" s="4">
        <v>23.769626463326894</v>
      </c>
      <c r="GH11" s="4">
        <v>24.745608485978995</v>
      </c>
      <c r="GI11" s="4">
        <v>26.212533824391922</v>
      </c>
      <c r="GJ11" s="4">
        <v>26.127550925346334</v>
      </c>
      <c r="GK11" s="4">
        <v>26.752733550711024</v>
      </c>
      <c r="GL11" s="4">
        <v>27.088880732715708</v>
      </c>
      <c r="GM11" s="4">
        <v>25.708733244717369</v>
      </c>
      <c r="GN11" s="4">
        <v>25.268604355452887</v>
      </c>
      <c r="GO11" s="4">
        <v>23.898920448562748</v>
      </c>
      <c r="GP11" s="4">
        <v>24.070112764759291</v>
      </c>
      <c r="GQ11" s="4">
        <v>22.99326862154329</v>
      </c>
      <c r="GR11" s="4">
        <v>24.259668091836073</v>
      </c>
      <c r="GS11" s="4">
        <v>23.520269805470178</v>
      </c>
      <c r="GT11" s="4">
        <v>22.970458853504908</v>
      </c>
      <c r="GU11" s="4">
        <v>22.446269168340901</v>
      </c>
      <c r="GV11" s="4">
        <v>22.160250217809633</v>
      </c>
      <c r="GW11" s="4">
        <v>22.376843509192113</v>
      </c>
      <c r="GX11" s="4">
        <v>21.937929701857975</v>
      </c>
      <c r="GY11" s="4">
        <v>21.677688282938377</v>
      </c>
      <c r="GZ11" s="4">
        <v>21.836266326794203</v>
      </c>
      <c r="HA11" s="4">
        <v>21.694711422090037</v>
      </c>
      <c r="HB11" s="4">
        <v>21.805341872814026</v>
      </c>
      <c r="HC11" s="4">
        <v>22.078883177883906</v>
      </c>
      <c r="HD11" s="4">
        <v>22.222596239512896</v>
      </c>
      <c r="HE11" s="4">
        <v>21.478562830705751</v>
      </c>
      <c r="HF11" s="4">
        <v>21.457040145607799</v>
      </c>
      <c r="HG11" s="4">
        <v>21.877652323832653</v>
      </c>
      <c r="HH11" s="4">
        <v>20.527745706320253</v>
      </c>
      <c r="HI11" s="4">
        <v>18.707504581774046</v>
      </c>
      <c r="HJ11" s="4">
        <v>18.814678274380778</v>
      </c>
      <c r="HK11" s="4">
        <v>19.529655348612199</v>
      </c>
      <c r="HL11" s="4">
        <v>19.785976642698671</v>
      </c>
      <c r="HM11" s="4">
        <v>19.149416250483004</v>
      </c>
      <c r="HN11" s="4">
        <v>18.716238579490401</v>
      </c>
      <c r="HO11" s="4">
        <v>18.828320041060543</v>
      </c>
      <c r="HP11" s="4">
        <v>18.970317984231418</v>
      </c>
      <c r="HQ11" s="4">
        <v>18.991838164932041</v>
      </c>
      <c r="HR11" s="4">
        <v>20.541061628627926</v>
      </c>
      <c r="HS11" s="4">
        <v>20.054049345222698</v>
      </c>
      <c r="HT11" s="4">
        <v>19.329983804017001</v>
      </c>
      <c r="HU11" s="4">
        <v>19.267207384772515</v>
      </c>
      <c r="HV11" s="4">
        <v>19.445263043663466</v>
      </c>
      <c r="HW11" s="4">
        <v>19.031281195857723</v>
      </c>
      <c r="HX11" s="4">
        <v>19.36965225713638</v>
      </c>
      <c r="HY11" s="4">
        <v>18.612470397210483</v>
      </c>
      <c r="HZ11" s="4">
        <v>19.202174365758815</v>
      </c>
      <c r="IA11" s="4">
        <v>18.788931135356432</v>
      </c>
      <c r="IB11" s="4">
        <v>20.192536319747045</v>
      </c>
      <c r="IC11" s="4">
        <v>20.515930002406549</v>
      </c>
      <c r="ID11" s="4">
        <v>19.761097141495185</v>
      </c>
      <c r="IE11" s="4">
        <v>19.923543303242326</v>
      </c>
      <c r="IF11" s="4">
        <v>19.852617576887894</v>
      </c>
      <c r="IG11" s="4">
        <v>18.880661595155772</v>
      </c>
      <c r="IH11" s="4">
        <v>19.499858997486303</v>
      </c>
      <c r="II11" s="4">
        <v>18.839069018882064</v>
      </c>
      <c r="IJ11" s="4">
        <v>17.740655812501888</v>
      </c>
    </row>
    <row r="12" spans="2:459" x14ac:dyDescent="0.2">
      <c r="B12" s="76">
        <v>10</v>
      </c>
      <c r="C12" s="4">
        <v>19.866997117414801</v>
      </c>
      <c r="D12" s="4">
        <v>20.449575177062311</v>
      </c>
      <c r="E12" s="4">
        <v>20.287170092112163</v>
      </c>
      <c r="F12" s="4">
        <v>20.003756798098021</v>
      </c>
      <c r="G12" s="4">
        <v>19.055752117493416</v>
      </c>
      <c r="H12" s="4">
        <v>18.497839920825783</v>
      </c>
      <c r="I12" s="4">
        <v>17.444263278565519</v>
      </c>
      <c r="J12" s="4">
        <v>17.215477633175048</v>
      </c>
      <c r="K12" s="4">
        <v>17.25856633596824</v>
      </c>
      <c r="L12" s="4">
        <v>17.465240010898906</v>
      </c>
      <c r="M12" s="4">
        <v>17.492306562424094</v>
      </c>
      <c r="N12" s="4">
        <v>17.786610967698316</v>
      </c>
      <c r="O12" s="4">
        <v>17.680530931678859</v>
      </c>
      <c r="P12" s="4">
        <v>17.500508100977484</v>
      </c>
      <c r="Q12" s="4">
        <v>17.087350035063515</v>
      </c>
      <c r="R12" s="4">
        <v>18.095899370711088</v>
      </c>
      <c r="S12" s="4">
        <v>18.218555607196034</v>
      </c>
      <c r="T12" s="4">
        <v>17.905963855798653</v>
      </c>
      <c r="U12" s="4">
        <v>18.033742943966509</v>
      </c>
      <c r="V12" s="4">
        <v>18.604645358638237</v>
      </c>
      <c r="W12" s="4">
        <v>18.633057265789606</v>
      </c>
      <c r="X12" s="4">
        <v>17.910690248846073</v>
      </c>
      <c r="Y12" s="4">
        <v>17.882971037794125</v>
      </c>
      <c r="Z12" s="4">
        <v>17.616825133262971</v>
      </c>
      <c r="AA12" s="4">
        <v>17.935213542056164</v>
      </c>
      <c r="AB12" s="4">
        <v>18.351639798175412</v>
      </c>
      <c r="AC12" s="4">
        <v>17.903757610200252</v>
      </c>
      <c r="AD12" s="4">
        <v>17.693856146100071</v>
      </c>
      <c r="AE12" s="4">
        <v>19.123918156254526</v>
      </c>
      <c r="AF12" s="4">
        <v>20.383865951367198</v>
      </c>
      <c r="AG12" s="4">
        <v>20.543508802439167</v>
      </c>
      <c r="AH12" s="4">
        <v>20.502662824909798</v>
      </c>
      <c r="AI12" s="4">
        <v>20.166947286697319</v>
      </c>
      <c r="AJ12" s="4">
        <v>19.789340285840943</v>
      </c>
      <c r="AK12" s="4">
        <v>18.955984570897122</v>
      </c>
      <c r="AL12" s="4">
        <v>19.651642710777836</v>
      </c>
      <c r="AM12" s="4">
        <v>19.884302807691647</v>
      </c>
      <c r="AN12" s="4">
        <v>18.944817596742116</v>
      </c>
      <c r="AO12" s="4">
        <v>19.208637688905849</v>
      </c>
      <c r="AP12" s="4">
        <v>19.442366841936021</v>
      </c>
      <c r="AQ12" s="4">
        <v>18.878621239331455</v>
      </c>
      <c r="AR12" s="4">
        <v>17.34263948179305</v>
      </c>
      <c r="AS12" s="4">
        <v>17.130949947264984</v>
      </c>
      <c r="AT12" s="4">
        <v>16.925166598075919</v>
      </c>
      <c r="AU12" s="4">
        <v>17.604706083949111</v>
      </c>
      <c r="AV12" s="4">
        <v>17.821399931260636</v>
      </c>
      <c r="AW12" s="4">
        <v>17.885132095007407</v>
      </c>
      <c r="AX12" s="4">
        <v>18.314618469503369</v>
      </c>
      <c r="AY12" s="4">
        <v>17.199556059522397</v>
      </c>
      <c r="AZ12" s="4">
        <v>16.993433747731718</v>
      </c>
      <c r="BA12" s="4">
        <v>16.448611713943905</v>
      </c>
      <c r="BB12" s="4">
        <v>16.957572463781407</v>
      </c>
      <c r="BC12" s="4">
        <v>16.665091348557677</v>
      </c>
      <c r="BD12" s="4">
        <v>16.619535143036011</v>
      </c>
      <c r="BE12" s="4">
        <v>16.413241583464593</v>
      </c>
      <c r="BF12" s="4">
        <v>17.574285962313951</v>
      </c>
      <c r="BG12" s="4">
        <v>18.37204919992957</v>
      </c>
      <c r="BH12" s="4">
        <v>18.549231641564578</v>
      </c>
      <c r="BI12" s="4">
        <v>18.084119986723458</v>
      </c>
      <c r="BJ12" s="4">
        <v>18.378438829979775</v>
      </c>
      <c r="BK12" s="4">
        <v>17.585836155537841</v>
      </c>
      <c r="BL12" s="4">
        <v>17.466630843987531</v>
      </c>
      <c r="BM12" s="4">
        <v>18.705367510022501</v>
      </c>
      <c r="BN12" s="4">
        <v>18.039741367341524</v>
      </c>
      <c r="BO12" s="4">
        <v>18.541750206665828</v>
      </c>
      <c r="BP12" s="4">
        <v>18.33403145946879</v>
      </c>
      <c r="BQ12" s="4">
        <v>17.895228392624144</v>
      </c>
      <c r="BR12" s="4">
        <v>17.639997483274577</v>
      </c>
      <c r="BS12" s="4">
        <v>17.823042479084329</v>
      </c>
      <c r="BT12" s="4">
        <v>18.800364315178594</v>
      </c>
      <c r="BU12" s="4">
        <v>18.925792273586961</v>
      </c>
      <c r="BV12" s="4">
        <v>18.578315147468714</v>
      </c>
      <c r="BW12" s="4">
        <v>17.534828960917341</v>
      </c>
      <c r="BX12" s="4">
        <v>16.569925279131525</v>
      </c>
      <c r="BY12" s="4">
        <v>16.459083417198194</v>
      </c>
      <c r="BZ12" s="4">
        <v>16.599100898517243</v>
      </c>
      <c r="CA12" s="4">
        <v>17.212926746009931</v>
      </c>
      <c r="CB12" s="4">
        <v>17.33921674163728</v>
      </c>
      <c r="CC12" s="4">
        <v>16.437280885004153</v>
      </c>
      <c r="CD12" s="4">
        <v>15.931098468087329</v>
      </c>
      <c r="CE12" s="4">
        <v>16.627855188913596</v>
      </c>
      <c r="CF12" s="4">
        <v>16.503438337347088</v>
      </c>
      <c r="CG12" s="4">
        <v>15.311880285329721</v>
      </c>
      <c r="CH12" s="4">
        <v>15.008681718895302</v>
      </c>
      <c r="CI12" s="4">
        <v>15.894412038592924</v>
      </c>
      <c r="CJ12" s="4">
        <v>15.809814399979331</v>
      </c>
      <c r="CK12" s="4">
        <v>15.95045501471717</v>
      </c>
      <c r="CL12" s="4">
        <v>16.320857350204466</v>
      </c>
      <c r="CM12" s="4">
        <v>15.146759603483332</v>
      </c>
      <c r="CN12" s="4">
        <v>14.241099717254111</v>
      </c>
      <c r="CO12" s="4">
        <v>14.596104873697863</v>
      </c>
      <c r="CP12" s="4">
        <v>14.723497269968643</v>
      </c>
      <c r="CQ12" s="4">
        <v>14.953046028771393</v>
      </c>
      <c r="CR12" s="4">
        <v>15.18945640728314</v>
      </c>
      <c r="CS12" s="4">
        <v>14.696466294224731</v>
      </c>
      <c r="CT12" s="4">
        <v>14.933208950224195</v>
      </c>
      <c r="CU12" s="4">
        <v>15.588595006652472</v>
      </c>
      <c r="CV12" s="4">
        <v>16.095923598755636</v>
      </c>
      <c r="CW12" s="4">
        <v>16.044071033234644</v>
      </c>
      <c r="CX12" s="4">
        <v>16.453168144130064</v>
      </c>
      <c r="CY12" s="4">
        <v>17.279260442244329</v>
      </c>
      <c r="CZ12" s="4">
        <v>16.496149743833769</v>
      </c>
      <c r="DA12" s="4">
        <v>17.411261602303828</v>
      </c>
      <c r="DB12" s="4">
        <v>17.949469860084172</v>
      </c>
      <c r="DC12" s="4">
        <v>17.945986966651351</v>
      </c>
      <c r="DD12" s="4">
        <v>18.017602108495371</v>
      </c>
      <c r="DE12" s="4">
        <v>17.810279660387458</v>
      </c>
      <c r="DF12" s="4">
        <v>17.73411031619499</v>
      </c>
      <c r="DG12" s="4">
        <v>17.384283072612511</v>
      </c>
      <c r="DH12" s="4">
        <v>17.370330690661149</v>
      </c>
      <c r="DI12" s="4">
        <v>18.296397799497846</v>
      </c>
      <c r="DJ12" s="4">
        <v>18.675292789860126</v>
      </c>
      <c r="DK12" s="4">
        <v>18.834969742634048</v>
      </c>
      <c r="DL12" s="4">
        <v>18.390422095899716</v>
      </c>
      <c r="DM12" s="4">
        <v>18.868692049723919</v>
      </c>
      <c r="DN12" s="4">
        <v>18.379817392292182</v>
      </c>
      <c r="DO12" s="4">
        <v>18.22868859339852</v>
      </c>
      <c r="DP12" s="4">
        <v>17.92973682695327</v>
      </c>
      <c r="DQ12" s="4">
        <v>17.761565333866173</v>
      </c>
      <c r="DR12" s="4">
        <v>17.221260422762846</v>
      </c>
      <c r="DS12" s="4">
        <v>17.103134349090372</v>
      </c>
      <c r="DT12" s="4">
        <v>17.594770676509707</v>
      </c>
      <c r="DU12" s="4">
        <v>17.637307888852671</v>
      </c>
      <c r="DV12" s="4">
        <v>17.006468006050252</v>
      </c>
      <c r="DW12" s="4">
        <v>17.217764124814089</v>
      </c>
      <c r="DX12" s="4">
        <v>16.25244376121487</v>
      </c>
      <c r="DY12" s="4">
        <v>15.959425555896054</v>
      </c>
      <c r="DZ12" s="4">
        <v>16.144203000946924</v>
      </c>
      <c r="EA12" s="4">
        <v>15.212141136446649</v>
      </c>
      <c r="EB12" s="4">
        <v>15.174133811264667</v>
      </c>
      <c r="EC12" s="4">
        <v>15.091337386504033</v>
      </c>
      <c r="ED12" s="4">
        <v>14.714172996150086</v>
      </c>
      <c r="EE12" s="4">
        <v>14.690175577315451</v>
      </c>
      <c r="EF12" s="4">
        <v>15.051696946576799</v>
      </c>
      <c r="EG12" s="4">
        <v>15.816166890936458</v>
      </c>
      <c r="EH12" s="4">
        <v>16.207046528644835</v>
      </c>
      <c r="EI12" s="4">
        <v>17.114581172701399</v>
      </c>
      <c r="EJ12" s="4">
        <v>16.788142253583256</v>
      </c>
      <c r="EK12" s="4">
        <v>17.360272540641084</v>
      </c>
      <c r="EL12" s="4">
        <v>18.236520870741831</v>
      </c>
      <c r="EM12" s="4">
        <v>17.030765432109721</v>
      </c>
      <c r="EN12" s="4">
        <v>17.226797756672156</v>
      </c>
      <c r="EO12" s="4">
        <v>17.016010342600286</v>
      </c>
      <c r="EP12" s="4">
        <v>18.015852307553097</v>
      </c>
      <c r="EQ12" s="4">
        <v>18.057862799203996</v>
      </c>
      <c r="ER12" s="4">
        <v>18.2503470361582</v>
      </c>
      <c r="ES12" s="4">
        <v>17.554105825790487</v>
      </c>
      <c r="ET12" s="4">
        <v>17.830034642802755</v>
      </c>
      <c r="EU12" s="4">
        <v>17.876447517632815</v>
      </c>
      <c r="EV12" s="4">
        <v>17.683225016903737</v>
      </c>
      <c r="EW12" s="4">
        <v>18.327297319492999</v>
      </c>
      <c r="EX12" s="4">
        <v>18.809630490505402</v>
      </c>
      <c r="EY12" s="4">
        <v>18.854853681154818</v>
      </c>
      <c r="EZ12" s="4">
        <v>19.190574085307404</v>
      </c>
      <c r="FA12" s="4">
        <v>18.529212204619633</v>
      </c>
      <c r="FB12" s="4">
        <v>18.263335946511063</v>
      </c>
      <c r="FC12" s="4">
        <v>19.04323614191685</v>
      </c>
      <c r="FD12" s="4">
        <v>19.559738314173732</v>
      </c>
      <c r="FE12" s="4">
        <v>19.604225761899201</v>
      </c>
      <c r="FF12" s="4">
        <v>19.644967486736221</v>
      </c>
      <c r="FG12" s="4">
        <v>19.829420292357479</v>
      </c>
      <c r="FH12" s="4">
        <v>18.761884699470766</v>
      </c>
      <c r="FI12" s="4">
        <v>19.317664751438855</v>
      </c>
      <c r="FJ12" s="4">
        <v>19.677149803560344</v>
      </c>
      <c r="FK12" s="4">
        <v>19.04571072270533</v>
      </c>
      <c r="FL12" s="4">
        <v>18.676315363802516</v>
      </c>
      <c r="FM12" s="4">
        <v>18.981974358964383</v>
      </c>
      <c r="FN12" s="4">
        <v>19.251581461005543</v>
      </c>
      <c r="FO12" s="4">
        <v>19.838425977026695</v>
      </c>
      <c r="FP12" s="4">
        <v>18.667029810771492</v>
      </c>
      <c r="FQ12" s="4">
        <v>18.701679446759517</v>
      </c>
      <c r="FR12" s="4">
        <v>17.867617476036074</v>
      </c>
      <c r="FS12" s="4">
        <v>16.537376242577931</v>
      </c>
      <c r="FT12" s="4">
        <v>16.252389488439686</v>
      </c>
      <c r="FU12" s="4">
        <v>16.184577233959548</v>
      </c>
      <c r="FV12" s="4">
        <v>16.039051828306711</v>
      </c>
      <c r="FW12" s="4">
        <v>15.327358840981866</v>
      </c>
      <c r="FX12" s="4">
        <v>15.131459126641474</v>
      </c>
      <c r="FY12" s="4">
        <v>15.399544886756562</v>
      </c>
      <c r="FZ12" s="4">
        <v>15.663397128691766</v>
      </c>
      <c r="GA12" s="4">
        <v>15.317403120127182</v>
      </c>
      <c r="GB12" s="4">
        <v>15.978520232598445</v>
      </c>
      <c r="GC12" s="4">
        <v>15.495928265414808</v>
      </c>
      <c r="GD12" s="4">
        <v>14.839521480751607</v>
      </c>
      <c r="GE12" s="4">
        <v>15.177092836514378</v>
      </c>
      <c r="GF12" s="4">
        <v>15.19037975130356</v>
      </c>
      <c r="GG12" s="4">
        <v>14.915947450720733</v>
      </c>
      <c r="GH12" s="4">
        <v>14.515139796762782</v>
      </c>
      <c r="GI12" s="4">
        <v>14.328969177380809</v>
      </c>
      <c r="GJ12" s="4">
        <v>13.929476546803546</v>
      </c>
      <c r="GK12" s="4">
        <v>12.977915079415292</v>
      </c>
      <c r="GL12" s="4">
        <v>13.494435211366213</v>
      </c>
      <c r="GM12" s="4">
        <v>12.57430964979087</v>
      </c>
      <c r="GN12" s="4">
        <v>12.430598882459181</v>
      </c>
      <c r="GO12" s="4">
        <v>12.153531979716469</v>
      </c>
      <c r="GP12" s="4">
        <v>11.898506724329074</v>
      </c>
      <c r="GQ12" s="4">
        <v>12.411640739419694</v>
      </c>
      <c r="GR12" s="4">
        <v>12.9400348239027</v>
      </c>
      <c r="GS12" s="4">
        <v>12.790609373551399</v>
      </c>
      <c r="GT12" s="4">
        <v>12.029065363096617</v>
      </c>
      <c r="GU12" s="4">
        <v>12.031850209584002</v>
      </c>
      <c r="GV12" s="4">
        <v>12.12610131083456</v>
      </c>
      <c r="GW12" s="4">
        <v>11.451458303216992</v>
      </c>
      <c r="GX12" s="4">
        <v>12.065326869409107</v>
      </c>
      <c r="GY12" s="4">
        <v>11.649536287542952</v>
      </c>
      <c r="GZ12" s="4">
        <v>11.941378642796391</v>
      </c>
      <c r="HA12" s="4">
        <v>11.821648989556328</v>
      </c>
      <c r="HB12" s="4">
        <v>11.882935989511141</v>
      </c>
      <c r="HC12" s="4">
        <v>12.088681849241443</v>
      </c>
      <c r="HD12" s="4">
        <v>11.744160752573007</v>
      </c>
      <c r="HE12" s="4">
        <v>11.367351819173498</v>
      </c>
      <c r="HF12" s="4">
        <v>11.162893174531135</v>
      </c>
      <c r="HG12" s="4">
        <v>11.140990937356005</v>
      </c>
      <c r="HH12" s="4">
        <v>10.802830164650532</v>
      </c>
      <c r="HI12" s="4">
        <v>10.806574570821837</v>
      </c>
      <c r="HJ12" s="4">
        <v>10.956987679552274</v>
      </c>
      <c r="HK12" s="4">
        <v>10.953495566910009</v>
      </c>
      <c r="HL12" s="4">
        <v>10.077391635082153</v>
      </c>
      <c r="HM12" s="4">
        <v>10.175728128116265</v>
      </c>
      <c r="HN12" s="4">
        <v>10.464416745045083</v>
      </c>
      <c r="HO12" s="4">
        <v>10.91559552074818</v>
      </c>
      <c r="HP12" s="4">
        <v>10.96610450700091</v>
      </c>
      <c r="HQ12" s="4">
        <v>11.503824770937342</v>
      </c>
      <c r="HR12" s="4">
        <v>11.237992127355533</v>
      </c>
      <c r="HS12" s="4">
        <v>11.40911034015088</v>
      </c>
      <c r="HT12" s="4">
        <v>11.074658008766779</v>
      </c>
      <c r="HU12" s="4">
        <v>10.988438619872785</v>
      </c>
      <c r="HV12" s="4">
        <v>11.493377435847961</v>
      </c>
      <c r="HW12" s="4">
        <v>11.580505869155138</v>
      </c>
      <c r="HX12" s="4">
        <v>12.093682370786484</v>
      </c>
      <c r="HY12" s="4">
        <v>11.622039777128057</v>
      </c>
      <c r="HZ12" s="4">
        <v>11.541857877852022</v>
      </c>
      <c r="IA12" s="4">
        <v>11.452958430111666</v>
      </c>
      <c r="IB12" s="4">
        <v>11.685621579180559</v>
      </c>
      <c r="IC12" s="4">
        <v>11.135581806846099</v>
      </c>
      <c r="ID12" s="4">
        <v>11.166875684657077</v>
      </c>
      <c r="IE12" s="4">
        <v>11.016695573286508</v>
      </c>
      <c r="IF12" s="4">
        <v>10.855690946784375</v>
      </c>
      <c r="IG12" s="4">
        <v>10.673965875214781</v>
      </c>
      <c r="IH12" s="4">
        <v>11.644909459130798</v>
      </c>
      <c r="II12" s="4">
        <v>11.912299175749801</v>
      </c>
      <c r="IJ12" s="4">
        <v>12.540986355234711</v>
      </c>
    </row>
    <row r="13" spans="2:459" x14ac:dyDescent="0.2">
      <c r="B13" s="76">
        <v>11</v>
      </c>
      <c r="C13" s="4">
        <v>19.866997117414801</v>
      </c>
      <c r="D13" s="4">
        <v>19.256635031932003</v>
      </c>
      <c r="E13" s="4">
        <v>19.268602001396655</v>
      </c>
      <c r="F13" s="4">
        <v>18.466634530377441</v>
      </c>
      <c r="G13" s="4">
        <v>18.452002553496133</v>
      </c>
      <c r="H13" s="4">
        <v>19.776289695300608</v>
      </c>
      <c r="I13" s="4">
        <v>21.562759623454511</v>
      </c>
      <c r="J13" s="4">
        <v>20.86515393855143</v>
      </c>
      <c r="K13" s="4">
        <v>22.263306063791848</v>
      </c>
      <c r="L13" s="4">
        <v>22.813203080245824</v>
      </c>
      <c r="M13" s="4">
        <v>22.001181177874837</v>
      </c>
      <c r="N13" s="4">
        <v>21.931568502533036</v>
      </c>
      <c r="O13" s="4">
        <v>21.124973837779574</v>
      </c>
      <c r="P13" s="4">
        <v>20.966896261154467</v>
      </c>
      <c r="Q13" s="4">
        <v>20.201547568941528</v>
      </c>
      <c r="R13" s="4">
        <v>21.65367486208396</v>
      </c>
      <c r="S13" s="4">
        <v>21.286546420246182</v>
      </c>
      <c r="T13" s="4">
        <v>22.370609712743743</v>
      </c>
      <c r="U13" s="4">
        <v>22.756762999502584</v>
      </c>
      <c r="V13" s="4">
        <v>21.928537121673251</v>
      </c>
      <c r="W13" s="4">
        <v>22.091551151627169</v>
      </c>
      <c r="X13" s="4">
        <v>21.203977359201261</v>
      </c>
      <c r="Y13" s="4">
        <v>20.91113198069786</v>
      </c>
      <c r="Z13" s="4">
        <v>22.016042710166811</v>
      </c>
      <c r="AA13" s="4">
        <v>21.467950204695104</v>
      </c>
      <c r="AB13" s="4">
        <v>21.03527177298546</v>
      </c>
      <c r="AC13" s="4">
        <v>21.873065138898035</v>
      </c>
      <c r="AD13" s="4">
        <v>21.867896109045827</v>
      </c>
      <c r="AE13" s="4">
        <v>21.384436334066695</v>
      </c>
      <c r="AF13" s="4">
        <v>21.174791187327585</v>
      </c>
      <c r="AG13" s="4">
        <v>20.653308124280205</v>
      </c>
      <c r="AH13" s="4">
        <v>20.949634108964425</v>
      </c>
      <c r="AI13" s="4">
        <v>20.724238375180185</v>
      </c>
      <c r="AJ13" s="4">
        <v>20.531622283327842</v>
      </c>
      <c r="AK13" s="4">
        <v>20.297213686308051</v>
      </c>
      <c r="AL13" s="4">
        <v>19.170619633828519</v>
      </c>
      <c r="AM13" s="4">
        <v>18.392515090311605</v>
      </c>
      <c r="AN13" s="4">
        <v>18.864316766359529</v>
      </c>
      <c r="AO13" s="4">
        <v>19.085099663160399</v>
      </c>
      <c r="AP13" s="4">
        <v>18.472490833777709</v>
      </c>
      <c r="AQ13" s="4">
        <v>17.955820322607455</v>
      </c>
      <c r="AR13" s="4">
        <v>17.830017555964016</v>
      </c>
      <c r="AS13" s="4">
        <v>17.450156215368185</v>
      </c>
      <c r="AT13" s="4">
        <v>18.337654501133663</v>
      </c>
      <c r="AU13" s="4">
        <v>17.869088814046265</v>
      </c>
      <c r="AV13" s="4">
        <v>18.05360072819871</v>
      </c>
      <c r="AW13" s="4">
        <v>17.258138695575717</v>
      </c>
      <c r="AX13" s="4">
        <v>17.039172974643872</v>
      </c>
      <c r="AY13" s="4">
        <v>17.031879920447352</v>
      </c>
      <c r="AZ13" s="4">
        <v>17.025414537933276</v>
      </c>
      <c r="BA13" s="4">
        <v>17.230109631167345</v>
      </c>
      <c r="BB13" s="4">
        <v>17.158907269411152</v>
      </c>
      <c r="BC13" s="4">
        <v>16.718743343057266</v>
      </c>
      <c r="BD13" s="4">
        <v>16.718509025780484</v>
      </c>
      <c r="BE13" s="4">
        <v>16.476632829002792</v>
      </c>
      <c r="BF13" s="4">
        <v>16.49586301067216</v>
      </c>
      <c r="BG13" s="4">
        <v>17.114721602214129</v>
      </c>
      <c r="BH13" s="4">
        <v>16.790756139504758</v>
      </c>
      <c r="BI13" s="4">
        <v>15.726418771872513</v>
      </c>
      <c r="BJ13" s="4">
        <v>15.7507456137724</v>
      </c>
      <c r="BK13" s="4">
        <v>16.239793378757753</v>
      </c>
      <c r="BL13" s="4">
        <v>16.635693170090828</v>
      </c>
      <c r="BM13" s="4">
        <v>17.087368446461177</v>
      </c>
      <c r="BN13" s="4">
        <v>17.654945943663485</v>
      </c>
      <c r="BO13" s="4">
        <v>17.290017804523789</v>
      </c>
      <c r="BP13" s="4">
        <v>17.231717799292621</v>
      </c>
      <c r="BQ13" s="4">
        <v>17.972402903379891</v>
      </c>
      <c r="BR13" s="4">
        <v>17.487235537077066</v>
      </c>
      <c r="BS13" s="4">
        <v>17.223982739458663</v>
      </c>
      <c r="BT13" s="4">
        <v>16.251777628771457</v>
      </c>
      <c r="BU13" s="4">
        <v>15.601942958228673</v>
      </c>
      <c r="BV13" s="4">
        <v>16.293107566227739</v>
      </c>
      <c r="BW13" s="4">
        <v>16.235669931943214</v>
      </c>
      <c r="BX13" s="4">
        <v>15.798405706298885</v>
      </c>
      <c r="BY13" s="4">
        <v>15.335643011751745</v>
      </c>
      <c r="BZ13" s="4">
        <v>14.960453816630251</v>
      </c>
      <c r="CA13" s="4">
        <v>14.311968283688621</v>
      </c>
      <c r="CB13" s="4">
        <v>14.585957701502112</v>
      </c>
      <c r="CC13" s="4">
        <v>14.765911768305589</v>
      </c>
      <c r="CD13" s="4">
        <v>14.322919969102371</v>
      </c>
      <c r="CE13" s="4">
        <v>14.369698172899232</v>
      </c>
      <c r="CF13" s="4">
        <v>14.677655392515318</v>
      </c>
      <c r="CG13" s="4">
        <v>15.04975564610082</v>
      </c>
      <c r="CH13" s="4">
        <v>14.969010731321744</v>
      </c>
      <c r="CI13" s="4">
        <v>14.290259584919923</v>
      </c>
      <c r="CJ13" s="4">
        <v>14.212038173723455</v>
      </c>
      <c r="CK13" s="4">
        <v>14.902909821941124</v>
      </c>
      <c r="CL13" s="4">
        <v>14.935302406602609</v>
      </c>
      <c r="CM13" s="4">
        <v>14.856746071785986</v>
      </c>
      <c r="CN13" s="4">
        <v>15.226151678147991</v>
      </c>
      <c r="CO13" s="4">
        <v>16.741656420287011</v>
      </c>
      <c r="CP13" s="4">
        <v>16.470601738476443</v>
      </c>
      <c r="CQ13" s="4">
        <v>16.219967392843952</v>
      </c>
      <c r="CR13" s="4">
        <v>16.377144068387953</v>
      </c>
      <c r="CS13" s="4">
        <v>15.947283896358829</v>
      </c>
      <c r="CT13" s="4">
        <v>16.199902261626736</v>
      </c>
      <c r="CU13" s="4">
        <v>16.072942157587615</v>
      </c>
      <c r="CV13" s="4">
        <v>15.154306644762505</v>
      </c>
      <c r="CW13" s="4">
        <v>14.62043891097191</v>
      </c>
      <c r="CX13" s="4">
        <v>14.614624670576505</v>
      </c>
      <c r="CY13" s="4">
        <v>14.508943817981407</v>
      </c>
      <c r="CZ13" s="4">
        <v>15.253474969690613</v>
      </c>
      <c r="DA13" s="4">
        <v>16.151092562830126</v>
      </c>
      <c r="DB13" s="4">
        <v>16.591389224192479</v>
      </c>
      <c r="DC13" s="4">
        <v>16.634093531468402</v>
      </c>
      <c r="DD13" s="4">
        <v>17.111017400292532</v>
      </c>
      <c r="DE13" s="4">
        <v>18.10371874485838</v>
      </c>
      <c r="DF13" s="4">
        <v>17.702734829049152</v>
      </c>
      <c r="DG13" s="4">
        <v>16.67882355831404</v>
      </c>
      <c r="DH13" s="4">
        <v>17.264386168105855</v>
      </c>
      <c r="DI13" s="4">
        <v>16.998468711504007</v>
      </c>
      <c r="DJ13" s="4">
        <v>17.686078111007873</v>
      </c>
      <c r="DK13" s="4">
        <v>17.229349185713563</v>
      </c>
      <c r="DL13" s="4">
        <v>16.971115680479631</v>
      </c>
      <c r="DM13" s="4">
        <v>16.350425925919652</v>
      </c>
      <c r="DN13" s="4">
        <v>18.283890323262955</v>
      </c>
      <c r="DO13" s="4">
        <v>18.234638127200075</v>
      </c>
      <c r="DP13" s="4">
        <v>17.35998415838877</v>
      </c>
      <c r="DQ13" s="4">
        <v>17.594365200987898</v>
      </c>
      <c r="DR13" s="4">
        <v>17.424380014967777</v>
      </c>
      <c r="DS13" s="4">
        <v>17.747406773427755</v>
      </c>
      <c r="DT13" s="4">
        <v>17.583021683086546</v>
      </c>
      <c r="DU13" s="4">
        <v>18.131304570181243</v>
      </c>
      <c r="DV13" s="4">
        <v>18.615385424410505</v>
      </c>
      <c r="DW13" s="4">
        <v>17.482162169242887</v>
      </c>
      <c r="DX13" s="4">
        <v>16.665149661238996</v>
      </c>
      <c r="DY13" s="4">
        <v>15.623477493881353</v>
      </c>
      <c r="DZ13" s="4">
        <v>15.754531188493635</v>
      </c>
      <c r="EA13" s="4">
        <v>15.851331410348688</v>
      </c>
      <c r="EB13" s="4">
        <v>16.289862709756413</v>
      </c>
      <c r="EC13" s="4">
        <v>15.674498588937237</v>
      </c>
      <c r="ED13" s="4">
        <v>16.138908898603589</v>
      </c>
      <c r="EE13" s="4">
        <v>16.357806874176937</v>
      </c>
      <c r="EF13" s="4">
        <v>16.516776733764392</v>
      </c>
      <c r="EG13" s="4">
        <v>16.816805996594585</v>
      </c>
      <c r="EH13" s="4">
        <v>16.401963779111938</v>
      </c>
      <c r="EI13" s="4">
        <v>15.943157025268599</v>
      </c>
      <c r="EJ13" s="4">
        <v>16.517520698659222</v>
      </c>
      <c r="EK13" s="4">
        <v>16.658289523881095</v>
      </c>
      <c r="EL13" s="4">
        <v>17.395426595351914</v>
      </c>
      <c r="EM13" s="4">
        <v>17.151232229654624</v>
      </c>
      <c r="EN13" s="4">
        <v>16.645760057162818</v>
      </c>
      <c r="EO13" s="4">
        <v>16.870022550680282</v>
      </c>
      <c r="EP13" s="4">
        <v>17.500109829603844</v>
      </c>
      <c r="EQ13" s="4">
        <v>17.221753178572698</v>
      </c>
      <c r="ER13" s="4">
        <v>17.995606974293246</v>
      </c>
      <c r="ES13" s="4">
        <v>18.401860026236236</v>
      </c>
      <c r="ET13" s="4">
        <v>17.382264614817913</v>
      </c>
      <c r="EU13" s="4">
        <v>17.597521838455663</v>
      </c>
      <c r="EV13" s="4">
        <v>17.711180187358547</v>
      </c>
      <c r="EW13" s="4">
        <v>16.752942131098255</v>
      </c>
      <c r="EX13" s="4">
        <v>16.752971741323439</v>
      </c>
      <c r="EY13" s="4">
        <v>16.714133957670601</v>
      </c>
      <c r="EZ13" s="4">
        <v>17.175354830784773</v>
      </c>
      <c r="FA13" s="4">
        <v>17.232759483739205</v>
      </c>
      <c r="FB13" s="4">
        <v>17.827019286471938</v>
      </c>
      <c r="FC13" s="4">
        <v>17.398251287691767</v>
      </c>
      <c r="FD13" s="4">
        <v>17.1303722874068</v>
      </c>
      <c r="FE13" s="4">
        <v>17.549024975488187</v>
      </c>
      <c r="FF13" s="4">
        <v>19.138733921770644</v>
      </c>
      <c r="FG13" s="4">
        <v>19.214228255421208</v>
      </c>
      <c r="FH13" s="4">
        <v>19.013293316410898</v>
      </c>
      <c r="FI13" s="4">
        <v>19.765715508535614</v>
      </c>
      <c r="FJ13" s="4">
        <v>18.786549937936769</v>
      </c>
      <c r="FK13" s="4">
        <v>18.526057696637746</v>
      </c>
      <c r="FL13" s="4">
        <v>18.07179866504557</v>
      </c>
      <c r="FM13" s="4">
        <v>18.791388545474632</v>
      </c>
      <c r="FN13" s="4">
        <v>18.987739631626788</v>
      </c>
      <c r="FO13" s="4">
        <v>18.558214118351273</v>
      </c>
      <c r="FP13" s="4">
        <v>17.400539529167226</v>
      </c>
      <c r="FQ13" s="4">
        <v>16.790191004905235</v>
      </c>
      <c r="FR13" s="4">
        <v>16.079371487048839</v>
      </c>
      <c r="FS13" s="4">
        <v>15.741785306300571</v>
      </c>
      <c r="FT13" s="4">
        <v>16.34850975671602</v>
      </c>
      <c r="FU13" s="4">
        <v>15.851408095512737</v>
      </c>
      <c r="FV13" s="4">
        <v>15.89630118733694</v>
      </c>
      <c r="FW13" s="4">
        <v>16.047630862516808</v>
      </c>
      <c r="FX13" s="4">
        <v>15.494720135064648</v>
      </c>
      <c r="FY13" s="4">
        <v>15.696537075561936</v>
      </c>
      <c r="FZ13" s="4">
        <v>15.680060361554581</v>
      </c>
      <c r="GA13" s="4">
        <v>16.348000441994767</v>
      </c>
      <c r="GB13" s="4">
        <v>15.638802096705126</v>
      </c>
      <c r="GC13" s="4">
        <v>15.830746013185747</v>
      </c>
      <c r="GD13" s="4">
        <v>15.514623241492963</v>
      </c>
      <c r="GE13" s="4">
        <v>15.517643335867717</v>
      </c>
      <c r="GF13" s="4">
        <v>15.710564693186386</v>
      </c>
      <c r="GG13" s="4">
        <v>15.218798391556035</v>
      </c>
      <c r="GH13" s="4">
        <v>15.09450277467427</v>
      </c>
      <c r="GI13" s="4">
        <v>14.687618620225376</v>
      </c>
      <c r="GJ13" s="4">
        <v>14.682150486689688</v>
      </c>
      <c r="GK13" s="4">
        <v>15.542575026805652</v>
      </c>
      <c r="GL13" s="4">
        <v>15.24228643144157</v>
      </c>
      <c r="GM13" s="4">
        <v>14.619825336584139</v>
      </c>
      <c r="GN13" s="4">
        <v>14.545703208980489</v>
      </c>
      <c r="GO13" s="4">
        <v>14.470696434671009</v>
      </c>
      <c r="GP13" s="4">
        <v>14.006927552514734</v>
      </c>
      <c r="GQ13" s="4">
        <v>14.303416978857841</v>
      </c>
      <c r="GR13" s="4">
        <v>15.057042973940456</v>
      </c>
      <c r="GS13" s="4">
        <v>14.054644582747917</v>
      </c>
      <c r="GT13" s="4">
        <v>13.911696838989071</v>
      </c>
      <c r="GU13" s="4">
        <v>13.860523010513893</v>
      </c>
      <c r="GV13" s="4">
        <v>14.748790747885982</v>
      </c>
      <c r="GW13" s="4">
        <v>14.907228662502154</v>
      </c>
      <c r="GX13" s="4">
        <v>15.229262054222447</v>
      </c>
      <c r="GY13" s="4">
        <v>14.593697623236595</v>
      </c>
      <c r="GZ13" s="4">
        <v>13.891345135368782</v>
      </c>
      <c r="HA13" s="4">
        <v>13.803201718006548</v>
      </c>
      <c r="HB13" s="4">
        <v>13.547316575814326</v>
      </c>
      <c r="HC13" s="4">
        <v>14.096359831367081</v>
      </c>
      <c r="HD13" s="4">
        <v>14.343664183107064</v>
      </c>
      <c r="HE13" s="4">
        <v>14.883840513651416</v>
      </c>
      <c r="HF13" s="4">
        <v>14.50718533414129</v>
      </c>
      <c r="HG13" s="4">
        <v>14.522446316696136</v>
      </c>
      <c r="HH13" s="4">
        <v>14.913057097515798</v>
      </c>
      <c r="HI13" s="4">
        <v>15.800384642197521</v>
      </c>
      <c r="HJ13" s="4">
        <v>15.170099261090474</v>
      </c>
      <c r="HK13" s="4">
        <v>15.275319789711403</v>
      </c>
      <c r="HL13" s="4">
        <v>15.397148312364713</v>
      </c>
      <c r="HM13" s="4">
        <v>15.756347334620028</v>
      </c>
      <c r="HN13" s="4">
        <v>15.561726329306307</v>
      </c>
      <c r="HO13" s="4">
        <v>15.190940222021768</v>
      </c>
      <c r="HP13" s="4">
        <v>15.543929655805675</v>
      </c>
      <c r="HQ13" s="4">
        <v>14.981107530895622</v>
      </c>
      <c r="HR13" s="4">
        <v>15.517201093045092</v>
      </c>
      <c r="HS13" s="4">
        <v>14.633008518535169</v>
      </c>
      <c r="HT13" s="4">
        <v>14.809315757084356</v>
      </c>
      <c r="HU13" s="4">
        <v>15.275885884041498</v>
      </c>
      <c r="HV13" s="4">
        <v>14.206838248620642</v>
      </c>
      <c r="HW13" s="4">
        <v>13.685284727761493</v>
      </c>
      <c r="HX13" s="4">
        <v>14.289568507382548</v>
      </c>
      <c r="HY13" s="4">
        <v>14.479768711020045</v>
      </c>
      <c r="HZ13" s="4">
        <v>15.117627365177327</v>
      </c>
      <c r="IA13" s="4">
        <v>15.250682763847754</v>
      </c>
      <c r="IB13" s="4">
        <v>15.045096755030256</v>
      </c>
      <c r="IC13" s="4">
        <v>14.314870356562311</v>
      </c>
      <c r="ID13" s="4">
        <v>14.611575777023107</v>
      </c>
      <c r="IE13" s="4">
        <v>14.087048558390949</v>
      </c>
      <c r="IF13" s="4">
        <v>14.811633403037186</v>
      </c>
      <c r="IG13" s="4">
        <v>15.503305582432699</v>
      </c>
      <c r="IH13" s="4">
        <v>15.55581126728209</v>
      </c>
      <c r="II13" s="4">
        <v>16.300699364096644</v>
      </c>
      <c r="IJ13" s="4">
        <v>15.877371708083132</v>
      </c>
    </row>
    <row r="14" spans="2:459" x14ac:dyDescent="0.2">
      <c r="B14" s="76">
        <v>12</v>
      </c>
      <c r="C14" s="4">
        <v>19.866997117414801</v>
      </c>
      <c r="D14" s="4">
        <v>19.764363012182024</v>
      </c>
      <c r="E14" s="4">
        <v>19.118909126424729</v>
      </c>
      <c r="F14" s="4">
        <v>19.580547786515112</v>
      </c>
      <c r="G14" s="4">
        <v>20.1636634321431</v>
      </c>
      <c r="H14" s="4">
        <v>20.233138242934512</v>
      </c>
      <c r="I14" s="4">
        <v>20.113663656966391</v>
      </c>
      <c r="J14" s="4">
        <v>20.103331263863105</v>
      </c>
      <c r="K14" s="4">
        <v>19.751645730588294</v>
      </c>
      <c r="L14" s="4">
        <v>19.45119591524675</v>
      </c>
      <c r="M14" s="4">
        <v>19.636684367709329</v>
      </c>
      <c r="N14" s="4">
        <v>19.803351739988365</v>
      </c>
      <c r="O14" s="4">
        <v>19.385349824677714</v>
      </c>
      <c r="P14" s="4">
        <v>20.010450364107793</v>
      </c>
      <c r="Q14" s="4">
        <v>19.276569454679588</v>
      </c>
      <c r="R14" s="4">
        <v>18.549031603732342</v>
      </c>
      <c r="S14" s="4">
        <v>18.76721995702384</v>
      </c>
      <c r="T14" s="4">
        <v>17.894978363587562</v>
      </c>
      <c r="U14" s="4">
        <v>17.931063098617123</v>
      </c>
      <c r="V14" s="4">
        <v>18.463989027531269</v>
      </c>
      <c r="W14" s="4">
        <v>18.105778158165254</v>
      </c>
      <c r="X14" s="4">
        <v>17.810382269580288</v>
      </c>
      <c r="Y14" s="4">
        <v>17.975749602548913</v>
      </c>
      <c r="Z14" s="4">
        <v>17.936957524187214</v>
      </c>
      <c r="AA14" s="4">
        <v>18.434234679242408</v>
      </c>
      <c r="AB14" s="4">
        <v>18.459119331781697</v>
      </c>
      <c r="AC14" s="4">
        <v>19.756274250054108</v>
      </c>
      <c r="AD14" s="4">
        <v>20.013466856911037</v>
      </c>
      <c r="AE14" s="4">
        <v>20.22680559464802</v>
      </c>
      <c r="AF14" s="4">
        <v>19.651947200711049</v>
      </c>
      <c r="AG14" s="4">
        <v>19.985117305193757</v>
      </c>
      <c r="AH14" s="4">
        <v>19.990901391348043</v>
      </c>
      <c r="AI14" s="4">
        <v>19.749186494615142</v>
      </c>
      <c r="AJ14" s="4">
        <v>19.55873321930612</v>
      </c>
      <c r="AK14" s="4">
        <v>19.039659564294976</v>
      </c>
      <c r="AL14" s="4">
        <v>20.025274840184917</v>
      </c>
      <c r="AM14" s="4">
        <v>19.722223063247508</v>
      </c>
      <c r="AN14" s="4">
        <v>20.602270023139535</v>
      </c>
      <c r="AO14" s="4">
        <v>20.817162052404814</v>
      </c>
      <c r="AP14" s="4">
        <v>19.359502889404649</v>
      </c>
      <c r="AQ14" s="4">
        <v>19.224929642136246</v>
      </c>
      <c r="AR14" s="4">
        <v>20.056759048414193</v>
      </c>
      <c r="AS14" s="4">
        <v>19.122078442270766</v>
      </c>
      <c r="AT14" s="4">
        <v>19.251054562667655</v>
      </c>
      <c r="AU14" s="4">
        <v>18.638698233082536</v>
      </c>
      <c r="AV14" s="4">
        <v>18.758174340573465</v>
      </c>
      <c r="AW14" s="4">
        <v>18.786767979338865</v>
      </c>
      <c r="AX14" s="4">
        <v>18.12873980676099</v>
      </c>
      <c r="AY14" s="4">
        <v>17.304238254349482</v>
      </c>
      <c r="AZ14" s="4">
        <v>16.880226747460654</v>
      </c>
      <c r="BA14" s="4">
        <v>17.012764780952093</v>
      </c>
      <c r="BB14" s="4">
        <v>16.101618297794069</v>
      </c>
      <c r="BC14" s="4">
        <v>15.6831344127188</v>
      </c>
      <c r="BD14" s="4">
        <v>15.716062132375871</v>
      </c>
      <c r="BE14" s="4">
        <v>16.372112489605854</v>
      </c>
      <c r="BF14" s="4">
        <v>16.931481998951813</v>
      </c>
      <c r="BG14" s="4">
        <v>18.294021832492465</v>
      </c>
      <c r="BH14" s="4">
        <v>19.674944512879755</v>
      </c>
      <c r="BI14" s="4">
        <v>19.502578694412932</v>
      </c>
      <c r="BJ14" s="4">
        <v>20.417262306390828</v>
      </c>
      <c r="BK14" s="4">
        <v>20.042847668721624</v>
      </c>
      <c r="BL14" s="4">
        <v>20.57685573627986</v>
      </c>
      <c r="BM14" s="4">
        <v>19.887702100316979</v>
      </c>
      <c r="BN14" s="4">
        <v>19.729697834416161</v>
      </c>
      <c r="BO14" s="4">
        <v>20.233773456438584</v>
      </c>
      <c r="BP14" s="4">
        <v>20.678545199764613</v>
      </c>
      <c r="BQ14" s="4">
        <v>20.273069490490577</v>
      </c>
      <c r="BR14" s="4">
        <v>19.950345972897267</v>
      </c>
      <c r="BS14" s="4">
        <v>19.914169572293119</v>
      </c>
      <c r="BT14" s="4">
        <v>20.081957054779036</v>
      </c>
      <c r="BU14" s="4">
        <v>19.229831572567594</v>
      </c>
      <c r="BV14" s="4">
        <v>20.202947855725743</v>
      </c>
      <c r="BW14" s="4">
        <v>20.379725689812091</v>
      </c>
      <c r="BX14" s="4">
        <v>20.424058435585476</v>
      </c>
      <c r="BY14" s="4">
        <v>20.717428615034486</v>
      </c>
      <c r="BZ14" s="4">
        <v>20.643884938200806</v>
      </c>
      <c r="CA14" s="4">
        <v>20.878489618783657</v>
      </c>
      <c r="CB14" s="4">
        <v>21.764177062684055</v>
      </c>
      <c r="CC14" s="4">
        <v>21.604563370438029</v>
      </c>
      <c r="CD14" s="4">
        <v>22.445594944328572</v>
      </c>
      <c r="CE14" s="4">
        <v>22.717770636690066</v>
      </c>
      <c r="CF14" s="4">
        <v>22.337231573403649</v>
      </c>
      <c r="CG14" s="4">
        <v>21.502791986095403</v>
      </c>
      <c r="CH14" s="4">
        <v>20.719816527249812</v>
      </c>
      <c r="CI14" s="4">
        <v>21.517978948298556</v>
      </c>
      <c r="CJ14" s="4">
        <v>22.188647080623682</v>
      </c>
      <c r="CK14" s="4">
        <v>21.478646746604866</v>
      </c>
      <c r="CL14" s="4">
        <v>21.487634206709501</v>
      </c>
      <c r="CM14" s="4">
        <v>21.638998381307388</v>
      </c>
      <c r="CN14" s="4">
        <v>21.67544966430977</v>
      </c>
      <c r="CO14" s="4">
        <v>22.52656855256847</v>
      </c>
      <c r="CP14" s="4">
        <v>21.964630154257787</v>
      </c>
      <c r="CQ14" s="4">
        <v>20.99065310989338</v>
      </c>
      <c r="CR14" s="4">
        <v>20.460203101856848</v>
      </c>
      <c r="CS14" s="4">
        <v>20.170449044034061</v>
      </c>
      <c r="CT14" s="4">
        <v>20.022395719012284</v>
      </c>
      <c r="CU14" s="4">
        <v>19.283847870454437</v>
      </c>
      <c r="CV14" s="4">
        <v>19.359734593903383</v>
      </c>
      <c r="CW14" s="4">
        <v>18.955505528154539</v>
      </c>
      <c r="CX14" s="4">
        <v>18.369217204076836</v>
      </c>
      <c r="CY14" s="4">
        <v>18.262517121875174</v>
      </c>
      <c r="CZ14" s="4">
        <v>17.61231127359061</v>
      </c>
      <c r="DA14" s="4">
        <v>17.255633595240131</v>
      </c>
      <c r="DB14" s="4">
        <v>16.160055569060162</v>
      </c>
      <c r="DC14" s="4">
        <v>16.179765313974116</v>
      </c>
      <c r="DD14" s="4">
        <v>15.771674544011747</v>
      </c>
      <c r="DE14" s="4">
        <v>15.459489293077354</v>
      </c>
      <c r="DF14" s="4">
        <v>15.477467885121099</v>
      </c>
      <c r="DG14" s="4">
        <v>15.930542816429314</v>
      </c>
      <c r="DH14" s="4">
        <v>15.698926080833017</v>
      </c>
      <c r="DI14" s="4">
        <v>15.305095629641366</v>
      </c>
      <c r="DJ14" s="4">
        <v>14.668612438349154</v>
      </c>
      <c r="DK14" s="4">
        <v>15.53486791778203</v>
      </c>
      <c r="DL14" s="4">
        <v>15.324696549662663</v>
      </c>
      <c r="DM14" s="4">
        <v>14.455583547444469</v>
      </c>
      <c r="DN14" s="4">
        <v>14.2631678452417</v>
      </c>
      <c r="DO14" s="4">
        <v>14.157209949607701</v>
      </c>
      <c r="DP14" s="4">
        <v>14.466062061042605</v>
      </c>
      <c r="DQ14" s="4">
        <v>14.939299943117877</v>
      </c>
      <c r="DR14" s="4">
        <v>14.568699368579411</v>
      </c>
      <c r="DS14" s="4">
        <v>14.207221403796689</v>
      </c>
      <c r="DT14" s="4">
        <v>13.702368226592593</v>
      </c>
      <c r="DU14" s="4">
        <v>13.516310194431291</v>
      </c>
      <c r="DV14" s="4">
        <v>13.989627900327433</v>
      </c>
      <c r="DW14" s="4">
        <v>13.569078803159767</v>
      </c>
      <c r="DX14" s="4">
        <v>12.758167372984381</v>
      </c>
      <c r="DY14" s="4">
        <v>12.904616427787412</v>
      </c>
      <c r="DZ14" s="4">
        <v>12.686336706397805</v>
      </c>
      <c r="EA14" s="4">
        <v>12.097990633415961</v>
      </c>
      <c r="EB14" s="4">
        <v>12.471069129873271</v>
      </c>
      <c r="EC14" s="4">
        <v>11.890432172151739</v>
      </c>
      <c r="ED14" s="4">
        <v>12.226444005928045</v>
      </c>
      <c r="EE14" s="4">
        <v>12.056883404777148</v>
      </c>
      <c r="EF14" s="4">
        <v>11.46263613460529</v>
      </c>
      <c r="EG14" s="4">
        <v>11.500827986619869</v>
      </c>
      <c r="EH14" s="4">
        <v>10.955749860104326</v>
      </c>
      <c r="EI14" s="4">
        <v>11.271890190600672</v>
      </c>
      <c r="EJ14" s="4">
        <v>10.564216626923129</v>
      </c>
      <c r="EK14" s="4">
        <v>10.88068819257354</v>
      </c>
      <c r="EL14" s="4">
        <v>10.201189704164864</v>
      </c>
      <c r="EM14" s="4">
        <v>10.562722751705511</v>
      </c>
      <c r="EN14" s="4">
        <v>10.478978110351598</v>
      </c>
      <c r="EO14" s="4">
        <v>10.356712846025626</v>
      </c>
      <c r="EP14" s="4">
        <v>10.45313357197551</v>
      </c>
      <c r="EQ14" s="4">
        <v>10.637577566572997</v>
      </c>
      <c r="ER14" s="4">
        <v>10.516795385966995</v>
      </c>
      <c r="ES14" s="4">
        <v>10.26828439021161</v>
      </c>
      <c r="ET14" s="4">
        <v>10.858869016094012</v>
      </c>
      <c r="EU14" s="4">
        <v>11.608748792366825</v>
      </c>
      <c r="EV14" s="4">
        <v>11.950920309127758</v>
      </c>
      <c r="EW14" s="4">
        <v>11.749268102972566</v>
      </c>
      <c r="EX14" s="4">
        <v>12.076736899639387</v>
      </c>
      <c r="EY14" s="4">
        <v>12.160097399425313</v>
      </c>
      <c r="EZ14" s="4">
        <v>12.653716407234564</v>
      </c>
      <c r="FA14" s="4">
        <v>12.858088753627188</v>
      </c>
      <c r="FB14" s="4">
        <v>12.257343113176901</v>
      </c>
      <c r="FC14" s="4">
        <v>12.498891246367105</v>
      </c>
      <c r="FD14" s="4">
        <v>12.788084151130636</v>
      </c>
      <c r="FE14" s="4">
        <v>12.747072814525977</v>
      </c>
      <c r="FF14" s="4">
        <v>13.217873672574758</v>
      </c>
      <c r="FG14" s="4">
        <v>12.958710579957781</v>
      </c>
      <c r="FH14" s="4">
        <v>13.071887386870209</v>
      </c>
      <c r="FI14" s="4">
        <v>13.218192029433558</v>
      </c>
      <c r="FJ14" s="4">
        <v>13.188416104772465</v>
      </c>
      <c r="FK14" s="4">
        <v>13.02858054319411</v>
      </c>
      <c r="FL14" s="4">
        <v>13.615381675682832</v>
      </c>
      <c r="FM14" s="4">
        <v>13.39311602532937</v>
      </c>
      <c r="FN14" s="4">
        <v>13.883635630077807</v>
      </c>
      <c r="FO14" s="4">
        <v>13.375912807627492</v>
      </c>
      <c r="FP14" s="4">
        <v>14.234372621076931</v>
      </c>
      <c r="FQ14" s="4">
        <v>13.820139852353373</v>
      </c>
      <c r="FR14" s="4">
        <v>13.563210658641857</v>
      </c>
      <c r="FS14" s="4">
        <v>14.223364893178921</v>
      </c>
      <c r="FT14" s="4">
        <v>14.410780308635919</v>
      </c>
      <c r="FU14" s="4">
        <v>14.057821492397565</v>
      </c>
      <c r="FV14" s="4">
        <v>13.614312168254614</v>
      </c>
      <c r="FW14" s="4">
        <v>13.634948837267013</v>
      </c>
      <c r="FX14" s="4">
        <v>13.533528323432419</v>
      </c>
      <c r="FY14" s="4">
        <v>13.673211628310494</v>
      </c>
      <c r="FZ14" s="4">
        <v>13.376739699353257</v>
      </c>
      <c r="GA14" s="4">
        <v>13.663058180912762</v>
      </c>
      <c r="GB14" s="4">
        <v>13.732755464021386</v>
      </c>
      <c r="GC14" s="4">
        <v>14.703088064429863</v>
      </c>
      <c r="GD14" s="4">
        <v>16.045569354961017</v>
      </c>
      <c r="GE14" s="4">
        <v>15.767189562420795</v>
      </c>
      <c r="GF14" s="4">
        <v>16.185939078877048</v>
      </c>
      <c r="GG14" s="4">
        <v>16.678782095150581</v>
      </c>
      <c r="GH14" s="4">
        <v>16.190121416946532</v>
      </c>
      <c r="GI14" s="4">
        <v>16.787688713296117</v>
      </c>
      <c r="GJ14" s="4">
        <v>17.554570373167952</v>
      </c>
      <c r="GK14" s="4">
        <v>17.107612609079393</v>
      </c>
      <c r="GL14" s="4">
        <v>17.763146242898021</v>
      </c>
      <c r="GM14" s="4">
        <v>17.58047098237256</v>
      </c>
      <c r="GN14" s="4">
        <v>18.405590875693001</v>
      </c>
      <c r="GO14" s="4">
        <v>18.973402186727579</v>
      </c>
      <c r="GP14" s="4">
        <v>18.928531628108928</v>
      </c>
      <c r="GQ14" s="4">
        <v>19.16354610539495</v>
      </c>
      <c r="GR14" s="4">
        <v>18.627132974268608</v>
      </c>
      <c r="GS14" s="4">
        <v>20.217447411072424</v>
      </c>
      <c r="GT14" s="4">
        <v>19.573494791985727</v>
      </c>
      <c r="GU14" s="4">
        <v>18.923040302689522</v>
      </c>
      <c r="GV14" s="4">
        <v>18.058951594986759</v>
      </c>
      <c r="GW14" s="4">
        <v>17.75931841171943</v>
      </c>
      <c r="GX14" s="4">
        <v>17.862435506414844</v>
      </c>
      <c r="GY14" s="4">
        <v>17.321039621573668</v>
      </c>
      <c r="GZ14" s="4">
        <v>17.476006786070538</v>
      </c>
      <c r="HA14" s="4">
        <v>17.057505022435848</v>
      </c>
      <c r="HB14" s="4">
        <v>17.161896475238215</v>
      </c>
      <c r="HC14" s="4">
        <v>16.305679400228183</v>
      </c>
      <c r="HD14" s="4">
        <v>16.317553413938874</v>
      </c>
      <c r="HE14" s="4">
        <v>15.614758560246727</v>
      </c>
      <c r="HF14" s="4">
        <v>15.647980667930948</v>
      </c>
      <c r="HG14" s="4">
        <v>16.17604488383444</v>
      </c>
      <c r="HH14" s="4">
        <v>16.205827736367329</v>
      </c>
      <c r="HI14" s="4">
        <v>15.880168815312546</v>
      </c>
      <c r="HJ14" s="4">
        <v>16.020750538450354</v>
      </c>
      <c r="HK14" s="4">
        <v>15.100060509511003</v>
      </c>
      <c r="HL14" s="4">
        <v>15.669076775770229</v>
      </c>
      <c r="HM14" s="4">
        <v>15.868372430480244</v>
      </c>
      <c r="HN14" s="4">
        <v>15.818152081117541</v>
      </c>
      <c r="HO14" s="4">
        <v>16.206077057801622</v>
      </c>
      <c r="HP14" s="4">
        <v>15.280549045447678</v>
      </c>
      <c r="HQ14" s="4">
        <v>15.047023360792888</v>
      </c>
      <c r="HR14" s="4">
        <v>14.440985422516201</v>
      </c>
      <c r="HS14" s="4">
        <v>13.600027547197355</v>
      </c>
      <c r="HT14" s="4">
        <v>13.990019022707854</v>
      </c>
      <c r="HU14" s="4">
        <v>14.06162767896264</v>
      </c>
      <c r="HV14" s="4">
        <v>13.400108221986022</v>
      </c>
      <c r="HW14" s="4">
        <v>13.235940405305715</v>
      </c>
      <c r="HX14" s="4">
        <v>13.199364269688738</v>
      </c>
      <c r="HY14" s="4">
        <v>14.307862440087087</v>
      </c>
      <c r="HZ14" s="4">
        <v>14.66816890179234</v>
      </c>
      <c r="IA14" s="4">
        <v>14.707757088240085</v>
      </c>
      <c r="IB14" s="4">
        <v>14.581161455032179</v>
      </c>
      <c r="IC14" s="4">
        <v>13.88504007029306</v>
      </c>
      <c r="ID14" s="4">
        <v>13.412999742660606</v>
      </c>
      <c r="IE14" s="4">
        <v>13.748063689460539</v>
      </c>
      <c r="IF14" s="4">
        <v>14.12316236160328</v>
      </c>
      <c r="IG14" s="4">
        <v>14.493638864071803</v>
      </c>
      <c r="IH14" s="4">
        <v>14.608751728108997</v>
      </c>
      <c r="II14" s="4">
        <v>13.359078854777707</v>
      </c>
      <c r="IJ14" s="4">
        <v>13.578559304083219</v>
      </c>
    </row>
    <row r="15" spans="2:459" x14ac:dyDescent="0.2">
      <c r="B15" s="76">
        <v>13</v>
      </c>
      <c r="C15" s="4">
        <v>19.866997117414801</v>
      </c>
      <c r="D15" s="4">
        <v>19.991899447974614</v>
      </c>
      <c r="E15" s="4">
        <v>18.844778950186747</v>
      </c>
      <c r="F15" s="4">
        <v>18.767966109549462</v>
      </c>
      <c r="G15" s="4">
        <v>18.298925401437121</v>
      </c>
      <c r="H15" s="4">
        <v>18.427113415837315</v>
      </c>
      <c r="I15" s="4">
        <v>18.276692140598183</v>
      </c>
      <c r="J15" s="4">
        <v>18.217477118292376</v>
      </c>
      <c r="K15" s="4">
        <v>17.639823155524752</v>
      </c>
      <c r="L15" s="4">
        <v>16.812062287728516</v>
      </c>
      <c r="M15" s="4">
        <v>16.297684044565983</v>
      </c>
      <c r="N15" s="4">
        <v>16.419177354259489</v>
      </c>
      <c r="O15" s="4">
        <v>16.664414920648902</v>
      </c>
      <c r="P15" s="4">
        <v>16.135502164556584</v>
      </c>
      <c r="Q15" s="4">
        <v>15.94690008181205</v>
      </c>
      <c r="R15" s="4">
        <v>16.689218109278144</v>
      </c>
      <c r="S15" s="4">
        <v>16.379633131516332</v>
      </c>
      <c r="T15" s="4">
        <v>16.752489142962812</v>
      </c>
      <c r="U15" s="4">
        <v>16.859785911087133</v>
      </c>
      <c r="V15" s="4">
        <v>17.073526714493394</v>
      </c>
      <c r="W15" s="4">
        <v>16.676209928661592</v>
      </c>
      <c r="X15" s="4">
        <v>16.994133833135056</v>
      </c>
      <c r="Y15" s="4">
        <v>16.939943707917639</v>
      </c>
      <c r="Z15" s="4">
        <v>17.701444436402099</v>
      </c>
      <c r="AA15" s="4">
        <v>18.631513938371874</v>
      </c>
      <c r="AB15" s="4">
        <v>18.470379368487741</v>
      </c>
      <c r="AC15" s="4">
        <v>18.188834059717749</v>
      </c>
      <c r="AD15" s="4">
        <v>18.841942139138698</v>
      </c>
      <c r="AE15" s="4">
        <v>19.261659329490048</v>
      </c>
      <c r="AF15" s="4">
        <v>18.891555010443934</v>
      </c>
      <c r="AG15" s="4">
        <v>17.558915501076896</v>
      </c>
      <c r="AH15" s="4">
        <v>18.884286204030502</v>
      </c>
      <c r="AI15" s="4">
        <v>20.230438226217256</v>
      </c>
      <c r="AJ15" s="4">
        <v>21.395630022782886</v>
      </c>
      <c r="AK15" s="4">
        <v>20.4403787021493</v>
      </c>
      <c r="AL15" s="4">
        <v>20.830718580245858</v>
      </c>
      <c r="AM15" s="4">
        <v>20.261012057529701</v>
      </c>
      <c r="AN15" s="4">
        <v>19.943882614711324</v>
      </c>
      <c r="AO15" s="4">
        <v>19.319291289255389</v>
      </c>
      <c r="AP15" s="4">
        <v>18.810054606949375</v>
      </c>
      <c r="AQ15" s="4">
        <v>19.171134680546693</v>
      </c>
      <c r="AR15" s="4">
        <v>17.838395730036822</v>
      </c>
      <c r="AS15" s="4">
        <v>18.023433722622517</v>
      </c>
      <c r="AT15" s="4">
        <v>17.993925113798298</v>
      </c>
      <c r="AU15" s="4">
        <v>17.738705516549551</v>
      </c>
      <c r="AV15" s="4">
        <v>17.175148427634113</v>
      </c>
      <c r="AW15" s="4">
        <v>17.03695728408373</v>
      </c>
      <c r="AX15" s="4">
        <v>17.287606266735697</v>
      </c>
      <c r="AY15" s="4">
        <v>17.14558288291099</v>
      </c>
      <c r="AZ15" s="4">
        <v>16.852580625565253</v>
      </c>
      <c r="BA15" s="4">
        <v>16.464096410908589</v>
      </c>
      <c r="BB15" s="4">
        <v>16.715158739035967</v>
      </c>
      <c r="BC15" s="4">
        <v>15.84108691430164</v>
      </c>
      <c r="BD15" s="4">
        <v>15.931186221163319</v>
      </c>
      <c r="BE15" s="4">
        <v>14.719479317832961</v>
      </c>
      <c r="BF15" s="4">
        <v>15.53959311469845</v>
      </c>
      <c r="BG15" s="4">
        <v>15.888852742742895</v>
      </c>
      <c r="BH15" s="4">
        <v>15.405055419628962</v>
      </c>
      <c r="BI15" s="4">
        <v>15.221040454695455</v>
      </c>
      <c r="BJ15" s="4">
        <v>15.344464941983004</v>
      </c>
      <c r="BK15" s="4">
        <v>13.715785293513472</v>
      </c>
      <c r="BL15" s="4">
        <v>13.212684397780357</v>
      </c>
      <c r="BM15" s="4">
        <v>13.350592120699606</v>
      </c>
      <c r="BN15" s="4">
        <v>13.54972711068377</v>
      </c>
      <c r="BO15" s="4">
        <v>13.463559250028924</v>
      </c>
      <c r="BP15" s="4">
        <v>13.006194199750766</v>
      </c>
      <c r="BQ15" s="4">
        <v>13.717136242938459</v>
      </c>
      <c r="BR15" s="4">
        <v>14.096598632398566</v>
      </c>
      <c r="BS15" s="4">
        <v>15.20933056135817</v>
      </c>
      <c r="BT15" s="4">
        <v>15.824530375852625</v>
      </c>
      <c r="BU15" s="4">
        <v>16.09690497644764</v>
      </c>
      <c r="BV15" s="4">
        <v>17.024675719543609</v>
      </c>
      <c r="BW15" s="4">
        <v>17.086399914274892</v>
      </c>
      <c r="BX15" s="4">
        <v>16.900060609244836</v>
      </c>
      <c r="BY15" s="4">
        <v>16.078140447226925</v>
      </c>
      <c r="BZ15" s="4">
        <v>16.215360981984105</v>
      </c>
      <c r="CA15" s="4">
        <v>16.298439328474309</v>
      </c>
      <c r="CB15" s="4">
        <v>16.629308717351282</v>
      </c>
      <c r="CC15" s="4">
        <v>15.489029942428015</v>
      </c>
      <c r="CD15" s="4">
        <v>16.347714497223812</v>
      </c>
      <c r="CE15" s="4">
        <v>15.844404511746971</v>
      </c>
      <c r="CF15" s="4">
        <v>15.22721976055584</v>
      </c>
      <c r="CG15" s="4">
        <v>15.052463663536745</v>
      </c>
      <c r="CH15" s="4">
        <v>15.176166409609406</v>
      </c>
      <c r="CI15" s="4">
        <v>15.10704714527072</v>
      </c>
      <c r="CJ15" s="4">
        <v>15.958176360867192</v>
      </c>
      <c r="CK15" s="4">
        <v>15.518880610472177</v>
      </c>
      <c r="CL15" s="4">
        <v>15.266470562386896</v>
      </c>
      <c r="CM15" s="4">
        <v>15.797245123297063</v>
      </c>
      <c r="CN15" s="4">
        <v>15.566648346509439</v>
      </c>
      <c r="CO15" s="4">
        <v>15.624007812084473</v>
      </c>
      <c r="CP15" s="4">
        <v>15.060982893098606</v>
      </c>
      <c r="CQ15" s="4">
        <v>14.364832891328751</v>
      </c>
      <c r="CR15" s="4">
        <v>14.689018485133754</v>
      </c>
      <c r="CS15" s="4">
        <v>14.26443071314111</v>
      </c>
      <c r="CT15" s="4">
        <v>14.534423008526053</v>
      </c>
      <c r="CU15" s="4">
        <v>13.69679654949085</v>
      </c>
      <c r="CV15" s="4">
        <v>13.019650521350171</v>
      </c>
      <c r="CW15" s="4">
        <v>13.580463273058843</v>
      </c>
      <c r="CX15" s="4">
        <v>14.045234327698573</v>
      </c>
      <c r="CY15" s="4">
        <v>13.479563002892446</v>
      </c>
      <c r="CZ15" s="4">
        <v>13.70794452284062</v>
      </c>
      <c r="DA15" s="4">
        <v>14.023667033934133</v>
      </c>
      <c r="DB15" s="4">
        <v>13.841774703244331</v>
      </c>
      <c r="DC15" s="4">
        <v>14.055884117609819</v>
      </c>
      <c r="DD15" s="4">
        <v>13.264428673823803</v>
      </c>
      <c r="DE15" s="4">
        <v>13.653396326064021</v>
      </c>
      <c r="DF15" s="4">
        <v>13.087372816913273</v>
      </c>
      <c r="DG15" s="4">
        <v>13.604136897851678</v>
      </c>
      <c r="DH15" s="4">
        <v>13.301913604122673</v>
      </c>
      <c r="DI15" s="4">
        <v>14.329011838716402</v>
      </c>
      <c r="DJ15" s="4">
        <v>14.231428269297336</v>
      </c>
      <c r="DK15" s="4">
        <v>14.408451806987305</v>
      </c>
      <c r="DL15" s="4">
        <v>13.820856109203238</v>
      </c>
      <c r="DM15" s="4">
        <v>13.464662908997454</v>
      </c>
      <c r="DN15" s="4">
        <v>13.54092792409037</v>
      </c>
      <c r="DO15" s="4">
        <v>14.226907135821856</v>
      </c>
      <c r="DP15" s="4">
        <v>13.954789036635662</v>
      </c>
      <c r="DQ15" s="4">
        <v>14.385042087945415</v>
      </c>
      <c r="DR15" s="4">
        <v>14.566659492115704</v>
      </c>
      <c r="DS15" s="4">
        <v>14.281791888025667</v>
      </c>
      <c r="DT15" s="4">
        <v>14.609727738571859</v>
      </c>
      <c r="DU15" s="4">
        <v>14.119539579450047</v>
      </c>
      <c r="DV15" s="4">
        <v>14.296439179420151</v>
      </c>
      <c r="DW15" s="4">
        <v>14.326664844695278</v>
      </c>
      <c r="DX15" s="4">
        <v>14.367944143686753</v>
      </c>
      <c r="DY15" s="4">
        <v>14.377712601619256</v>
      </c>
      <c r="DZ15" s="4">
        <v>14.733440301926205</v>
      </c>
      <c r="EA15" s="4">
        <v>15.281067433787403</v>
      </c>
      <c r="EB15" s="4">
        <v>15.422189662739864</v>
      </c>
      <c r="EC15" s="4">
        <v>15.040085941090185</v>
      </c>
      <c r="ED15" s="4">
        <v>14.066270385346115</v>
      </c>
      <c r="EE15" s="4">
        <v>13.476472222711084</v>
      </c>
      <c r="EF15" s="4">
        <v>13.003317200088443</v>
      </c>
      <c r="EG15" s="4">
        <v>12.513092415043868</v>
      </c>
      <c r="EH15" s="4">
        <v>11.792292098950851</v>
      </c>
      <c r="EI15" s="4">
        <v>11.393728869280826</v>
      </c>
      <c r="EJ15" s="4">
        <v>12.004503403540085</v>
      </c>
      <c r="EK15" s="4">
        <v>11.531434386834597</v>
      </c>
      <c r="EL15" s="4">
        <v>11.139163216762158</v>
      </c>
      <c r="EM15" s="4">
        <v>11.49199137210053</v>
      </c>
      <c r="EN15" s="4">
        <v>11.090994169358325</v>
      </c>
      <c r="EO15" s="4">
        <v>10.60809620349314</v>
      </c>
      <c r="EP15" s="4">
        <v>10.822806299293976</v>
      </c>
      <c r="EQ15" s="4">
        <v>11.177285322961824</v>
      </c>
      <c r="ER15" s="4">
        <v>10.833752019112348</v>
      </c>
      <c r="ES15" s="4">
        <v>10.347279597510706</v>
      </c>
      <c r="ET15" s="4">
        <v>10.572195324453846</v>
      </c>
      <c r="EU15" s="4">
        <v>10.024254768207724</v>
      </c>
      <c r="EV15" s="4">
        <v>10.60648859047185</v>
      </c>
      <c r="EW15" s="4">
        <v>10.739888547146363</v>
      </c>
      <c r="EX15" s="4">
        <v>10.843194869239785</v>
      </c>
      <c r="EY15" s="4">
        <v>10.288539558609941</v>
      </c>
      <c r="EZ15" s="4">
        <v>10.164235132098979</v>
      </c>
      <c r="FA15" s="4">
        <v>10.147404438888614</v>
      </c>
      <c r="FB15" s="4">
        <v>9.9429215450960875</v>
      </c>
      <c r="FC15" s="4">
        <v>10.300455624080673</v>
      </c>
      <c r="FD15" s="4">
        <v>10.726047864201446</v>
      </c>
      <c r="FE15" s="4">
        <v>10.588350556765532</v>
      </c>
      <c r="FF15" s="4">
        <v>10.586032521458785</v>
      </c>
      <c r="FG15" s="4">
        <v>11.114529366531446</v>
      </c>
      <c r="FH15" s="4">
        <v>11.288641687345226</v>
      </c>
      <c r="FI15" s="4">
        <v>10.986284890891552</v>
      </c>
      <c r="FJ15" s="4">
        <v>10.974969803963566</v>
      </c>
      <c r="FK15" s="4">
        <v>10.969969697965611</v>
      </c>
      <c r="FL15" s="4">
        <v>11.109512953129723</v>
      </c>
      <c r="FM15" s="4">
        <v>11.202894152566676</v>
      </c>
      <c r="FN15" s="4">
        <v>11.392837739832155</v>
      </c>
      <c r="FO15" s="4">
        <v>10.387041762750046</v>
      </c>
      <c r="FP15" s="4">
        <v>11.096663741073751</v>
      </c>
      <c r="FQ15" s="4">
        <v>10.878104687625617</v>
      </c>
      <c r="FR15" s="4">
        <v>11.338785167019738</v>
      </c>
      <c r="FS15" s="4">
        <v>11.906881326746456</v>
      </c>
      <c r="FT15" s="4">
        <v>12.270292856167362</v>
      </c>
      <c r="FU15" s="4">
        <v>11.787481096788385</v>
      </c>
      <c r="FV15" s="4">
        <v>11.822639648481289</v>
      </c>
      <c r="FW15" s="4">
        <v>12.132118803792883</v>
      </c>
      <c r="FX15" s="4">
        <v>11.834035645897229</v>
      </c>
      <c r="FY15" s="4">
        <v>11.573382464233802</v>
      </c>
      <c r="FZ15" s="4">
        <v>11.348456313408974</v>
      </c>
      <c r="GA15" s="4">
        <v>11.202108256844479</v>
      </c>
      <c r="GB15" s="4">
        <v>11.097666886926325</v>
      </c>
      <c r="GC15" s="4">
        <v>11.059700999497855</v>
      </c>
      <c r="GD15" s="4">
        <v>11.469469567060042</v>
      </c>
      <c r="GE15" s="4">
        <v>11.192174720127337</v>
      </c>
      <c r="GF15" s="4">
        <v>10.573246885490889</v>
      </c>
      <c r="GG15" s="4">
        <v>10.863316700592685</v>
      </c>
      <c r="GH15" s="4">
        <v>10.524250312949167</v>
      </c>
      <c r="GI15" s="4">
        <v>10.628851446510197</v>
      </c>
      <c r="GJ15" s="4">
        <v>10.368610985412845</v>
      </c>
      <c r="GK15" s="4">
        <v>10.368421116179821</v>
      </c>
      <c r="GL15" s="4">
        <v>10.411906235346892</v>
      </c>
      <c r="GM15" s="4">
        <v>10.198232618704225</v>
      </c>
      <c r="GN15" s="4">
        <v>9.9002571797741012</v>
      </c>
      <c r="GO15" s="4">
        <v>9.5282024205490288</v>
      </c>
      <c r="GP15" s="4">
        <v>9.4387144379245775</v>
      </c>
      <c r="GQ15" s="4">
        <v>9.7216897313547115</v>
      </c>
      <c r="GR15" s="4">
        <v>9.8109775281358687</v>
      </c>
      <c r="GS15" s="4">
        <v>10.343606756553154</v>
      </c>
      <c r="GT15" s="4">
        <v>10.957912385824581</v>
      </c>
      <c r="GU15" s="4">
        <v>10.71892311374679</v>
      </c>
      <c r="GV15" s="4">
        <v>10.140885607349404</v>
      </c>
      <c r="GW15" s="4">
        <v>10.198834971105757</v>
      </c>
      <c r="GX15" s="4">
        <v>10.195690417004881</v>
      </c>
      <c r="GY15" s="4">
        <v>10.400758424511169</v>
      </c>
      <c r="GZ15" s="4">
        <v>10.559566183395972</v>
      </c>
      <c r="HA15" s="4">
        <v>10.910215961111911</v>
      </c>
      <c r="HB15" s="4">
        <v>10.90808385492231</v>
      </c>
      <c r="HC15" s="4">
        <v>10.923642446378601</v>
      </c>
      <c r="HD15" s="4">
        <v>10.581488228048453</v>
      </c>
      <c r="HE15" s="4">
        <v>11.554999622058546</v>
      </c>
      <c r="HF15" s="4">
        <v>11.390569782398371</v>
      </c>
      <c r="HG15" s="4">
        <v>11.229191166742188</v>
      </c>
      <c r="HH15" s="4">
        <v>12.003294760037649</v>
      </c>
      <c r="HI15" s="4">
        <v>11.302839821068655</v>
      </c>
      <c r="HJ15" s="4">
        <v>10.729024102670586</v>
      </c>
      <c r="HK15" s="4">
        <v>11.063079236424233</v>
      </c>
      <c r="HL15" s="4">
        <v>11.290097279795486</v>
      </c>
      <c r="HM15" s="4">
        <v>11.177305356214596</v>
      </c>
      <c r="HN15" s="4">
        <v>11.184912081289715</v>
      </c>
      <c r="HO15" s="4">
        <v>11.020037889425126</v>
      </c>
      <c r="HP15" s="4">
        <v>11.650385806999338</v>
      </c>
      <c r="HQ15" s="4">
        <v>11.898532671525011</v>
      </c>
      <c r="HR15" s="4">
        <v>11.98411131714507</v>
      </c>
      <c r="HS15" s="4">
        <v>12.512374264264039</v>
      </c>
      <c r="HT15" s="4">
        <v>11.799812745849758</v>
      </c>
      <c r="HU15" s="4">
        <v>11.554886648589148</v>
      </c>
      <c r="HV15" s="4">
        <v>12.019759208819638</v>
      </c>
      <c r="HW15" s="4">
        <v>12.120526987157341</v>
      </c>
      <c r="HX15" s="4">
        <v>12.051357267810619</v>
      </c>
      <c r="HY15" s="4">
        <v>12.738968829352487</v>
      </c>
      <c r="HZ15" s="4">
        <v>12.741589352993051</v>
      </c>
      <c r="IA15" s="4">
        <v>13.414816915800316</v>
      </c>
      <c r="IB15" s="4">
        <v>12.759506934095874</v>
      </c>
      <c r="IC15" s="4">
        <v>12.501820821089597</v>
      </c>
      <c r="ID15" s="4">
        <v>11.97847289343291</v>
      </c>
      <c r="IE15" s="4">
        <v>12.235517877634843</v>
      </c>
      <c r="IF15" s="4">
        <v>11.762776696280847</v>
      </c>
      <c r="IG15" s="4">
        <v>11.084950118578565</v>
      </c>
      <c r="IH15" s="4">
        <v>10.859086737982423</v>
      </c>
      <c r="II15" s="4">
        <v>10.319154697455057</v>
      </c>
      <c r="IJ15" s="4">
        <v>10.788591956296957</v>
      </c>
    </row>
    <row r="16" spans="2:459" x14ac:dyDescent="0.2">
      <c r="B16" s="76">
        <v>14</v>
      </c>
      <c r="C16" s="4">
        <v>19.866997117414801</v>
      </c>
      <c r="D16" s="4">
        <v>20.032256232678481</v>
      </c>
      <c r="E16" s="4">
        <v>19.013846307519479</v>
      </c>
      <c r="F16" s="4">
        <v>19.092064130206033</v>
      </c>
      <c r="G16" s="4">
        <v>18.399735724465135</v>
      </c>
      <c r="H16" s="4">
        <v>17.816750436719353</v>
      </c>
      <c r="I16" s="4">
        <v>18.459756010625561</v>
      </c>
      <c r="J16" s="4">
        <v>19.141835103152022</v>
      </c>
      <c r="K16" s="4">
        <v>18.829406040233813</v>
      </c>
      <c r="L16" s="4">
        <v>18.866332103293281</v>
      </c>
      <c r="M16" s="4">
        <v>18.755374701042474</v>
      </c>
      <c r="N16" s="4">
        <v>18.797051739399961</v>
      </c>
      <c r="O16" s="4">
        <v>18.759181938296333</v>
      </c>
      <c r="P16" s="4">
        <v>19.401392194886935</v>
      </c>
      <c r="Q16" s="4">
        <v>18.984898390283522</v>
      </c>
      <c r="R16" s="4">
        <v>19.723049523842302</v>
      </c>
      <c r="S16" s="4">
        <v>19.034509841986704</v>
      </c>
      <c r="T16" s="4">
        <v>19.85803714925661</v>
      </c>
      <c r="U16" s="4">
        <v>19.130673919481644</v>
      </c>
      <c r="V16" s="4">
        <v>18.92953858693113</v>
      </c>
      <c r="W16" s="4">
        <v>18.969445799847183</v>
      </c>
      <c r="X16" s="4">
        <v>18.818207497384272</v>
      </c>
      <c r="Y16" s="4">
        <v>20.000049415656001</v>
      </c>
      <c r="Z16" s="4">
        <v>19.133739051308925</v>
      </c>
      <c r="AA16" s="4">
        <v>20.134139795007517</v>
      </c>
      <c r="AB16" s="4">
        <v>20.431125943615868</v>
      </c>
      <c r="AC16" s="4">
        <v>21.227668292987531</v>
      </c>
      <c r="AD16" s="4">
        <v>21.235967083738469</v>
      </c>
      <c r="AE16" s="4">
        <v>21.353613418725022</v>
      </c>
      <c r="AF16" s="4">
        <v>21.361205501200178</v>
      </c>
      <c r="AG16" s="4">
        <v>21.379556012257915</v>
      </c>
      <c r="AH16" s="4">
        <v>21.32142213724741</v>
      </c>
      <c r="AI16" s="4">
        <v>21.06205911665813</v>
      </c>
      <c r="AJ16" s="4">
        <v>20.772364227539867</v>
      </c>
      <c r="AK16" s="4">
        <v>20.988832105956572</v>
      </c>
      <c r="AL16" s="4">
        <v>21.027280200410146</v>
      </c>
      <c r="AM16" s="4">
        <v>20.595112187020955</v>
      </c>
      <c r="AN16" s="4">
        <v>20.828399496199282</v>
      </c>
      <c r="AO16" s="4">
        <v>21.774081216245264</v>
      </c>
      <c r="AP16" s="4">
        <v>21.569973041374102</v>
      </c>
      <c r="AQ16" s="4">
        <v>21.943244993818364</v>
      </c>
      <c r="AR16" s="4">
        <v>21.943185343088246</v>
      </c>
      <c r="AS16" s="4">
        <v>20.989800194374656</v>
      </c>
      <c r="AT16" s="4">
        <v>21.441723375854295</v>
      </c>
      <c r="AU16" s="4">
        <v>20.82566818964893</v>
      </c>
      <c r="AV16" s="4">
        <v>21.017168351501905</v>
      </c>
      <c r="AW16" s="4">
        <v>20.4977819740743</v>
      </c>
      <c r="AX16" s="4">
        <v>19.956727510938929</v>
      </c>
      <c r="AY16" s="4">
        <v>19.801259207673187</v>
      </c>
      <c r="AZ16" s="4">
        <v>19.49202531579537</v>
      </c>
      <c r="BA16" s="4">
        <v>19.139768498822537</v>
      </c>
      <c r="BB16" s="4">
        <v>19.434009533260454</v>
      </c>
      <c r="BC16" s="4">
        <v>19.084034590567001</v>
      </c>
      <c r="BD16" s="4">
        <v>18.174208317708494</v>
      </c>
      <c r="BE16" s="4">
        <v>16.95771473110317</v>
      </c>
      <c r="BF16" s="4">
        <v>17.334231996486409</v>
      </c>
      <c r="BG16" s="4">
        <v>17.436219425793595</v>
      </c>
      <c r="BH16" s="4">
        <v>16.454554741223031</v>
      </c>
      <c r="BI16" s="4">
        <v>17.538475771717405</v>
      </c>
      <c r="BJ16" s="4">
        <v>17.614330439513626</v>
      </c>
      <c r="BK16" s="4">
        <v>17.48301229824509</v>
      </c>
      <c r="BL16" s="4">
        <v>16.101586942395997</v>
      </c>
      <c r="BM16" s="4">
        <v>16.714686272233848</v>
      </c>
      <c r="BN16" s="4">
        <v>17.085575627060816</v>
      </c>
      <c r="BO16" s="4">
        <v>16.957199006364004</v>
      </c>
      <c r="BP16" s="4">
        <v>16.960559013443493</v>
      </c>
      <c r="BQ16" s="4">
        <v>16.417970764106599</v>
      </c>
      <c r="BR16" s="4">
        <v>16.849738624706372</v>
      </c>
      <c r="BS16" s="4">
        <v>17.280081557670943</v>
      </c>
      <c r="BT16" s="4">
        <v>16.811267481581133</v>
      </c>
      <c r="BU16" s="4">
        <v>17.465924070391406</v>
      </c>
      <c r="BV16" s="4">
        <v>17.356114540081101</v>
      </c>
      <c r="BW16" s="4">
        <v>17.833638048939306</v>
      </c>
      <c r="BX16" s="4">
        <v>17.973340549594234</v>
      </c>
      <c r="BY16" s="4">
        <v>18.22525247737266</v>
      </c>
      <c r="BZ16" s="4">
        <v>18.230279496593763</v>
      </c>
      <c r="CA16" s="4">
        <v>18.258301051828088</v>
      </c>
      <c r="CB16" s="4">
        <v>18.775607356005089</v>
      </c>
      <c r="CC16" s="4">
        <v>18.127221127231735</v>
      </c>
      <c r="CD16" s="4">
        <v>19.096476763473994</v>
      </c>
      <c r="CE16" s="4">
        <v>19.487402655810037</v>
      </c>
      <c r="CF16" s="4">
        <v>20.029733640191377</v>
      </c>
      <c r="CG16" s="4">
        <v>20.05726682348471</v>
      </c>
      <c r="CH16" s="4">
        <v>18.847594211649913</v>
      </c>
      <c r="CI16" s="4">
        <v>18.185682779967497</v>
      </c>
      <c r="CJ16" s="4">
        <v>18.594902727159123</v>
      </c>
      <c r="CK16" s="4">
        <v>18.296039653582735</v>
      </c>
      <c r="CL16" s="4">
        <v>19.180275305338814</v>
      </c>
      <c r="CM16" s="4">
        <v>19.878794874025836</v>
      </c>
      <c r="CN16" s="4">
        <v>20.183467252792166</v>
      </c>
      <c r="CO16" s="4">
        <v>20.270884954210924</v>
      </c>
      <c r="CP16" s="4">
        <v>20.121184962991393</v>
      </c>
      <c r="CQ16" s="4">
        <v>19.110140739027983</v>
      </c>
      <c r="CR16" s="4">
        <v>18.842188610099988</v>
      </c>
      <c r="CS16" s="4">
        <v>17.496833513557785</v>
      </c>
      <c r="CT16" s="4">
        <v>18.395624069437353</v>
      </c>
      <c r="CU16" s="4">
        <v>19.653775950630859</v>
      </c>
      <c r="CV16" s="4">
        <v>19.431644035865855</v>
      </c>
      <c r="CW16" s="4">
        <v>20.122856083924919</v>
      </c>
      <c r="CX16" s="4">
        <v>20.876940748138445</v>
      </c>
      <c r="CY16" s="4">
        <v>19.866939777405932</v>
      </c>
      <c r="CZ16" s="4">
        <v>20.169775591723553</v>
      </c>
      <c r="DA16" s="4">
        <v>20.021246794505103</v>
      </c>
      <c r="DB16" s="4">
        <v>18.316306401392701</v>
      </c>
      <c r="DC16" s="4">
        <v>18.331907800316163</v>
      </c>
      <c r="DD16" s="4">
        <v>17.488075867085847</v>
      </c>
      <c r="DE16" s="4">
        <v>17.159928836798077</v>
      </c>
      <c r="DF16" s="4">
        <v>16.931936656603735</v>
      </c>
      <c r="DG16" s="4">
        <v>17.527639645142834</v>
      </c>
      <c r="DH16" s="4">
        <v>17.057044982177707</v>
      </c>
      <c r="DI16" s="4">
        <v>17.320596621929933</v>
      </c>
      <c r="DJ16" s="4">
        <v>16.594703107271954</v>
      </c>
      <c r="DK16" s="4">
        <v>15.485159874885179</v>
      </c>
      <c r="DL16" s="4">
        <v>15.642408499446887</v>
      </c>
      <c r="DM16" s="4">
        <v>16.555274893479559</v>
      </c>
      <c r="DN16" s="4">
        <v>17.685528830778303</v>
      </c>
      <c r="DO16" s="4">
        <v>17.664850191016086</v>
      </c>
      <c r="DP16" s="4">
        <v>17.187388521455208</v>
      </c>
      <c r="DQ16" s="4">
        <v>17.193169613617133</v>
      </c>
      <c r="DR16" s="4">
        <v>17.438037717570257</v>
      </c>
      <c r="DS16" s="4">
        <v>17.787202055529384</v>
      </c>
      <c r="DT16" s="4">
        <v>18.394460122305212</v>
      </c>
      <c r="DU16" s="4">
        <v>18.832255900333983</v>
      </c>
      <c r="DV16" s="4">
        <v>19.020590163143567</v>
      </c>
      <c r="DW16" s="4">
        <v>19.981221768978717</v>
      </c>
      <c r="DX16" s="4">
        <v>19.572770422444659</v>
      </c>
      <c r="DY16" s="4">
        <v>19.72878587910651</v>
      </c>
      <c r="DZ16" s="4">
        <v>18.76909640708854</v>
      </c>
      <c r="EA16" s="4">
        <v>19.956537609925643</v>
      </c>
      <c r="EB16" s="4">
        <v>19.433422418895919</v>
      </c>
      <c r="EC16" s="4">
        <v>20.090279798389929</v>
      </c>
      <c r="ED16" s="4">
        <v>19.75262176090013</v>
      </c>
      <c r="EE16" s="4">
        <v>19.851866155013592</v>
      </c>
      <c r="EF16" s="4">
        <v>20.457175979383333</v>
      </c>
      <c r="EG16" s="4">
        <v>19.810060496370589</v>
      </c>
      <c r="EH16" s="4">
        <v>19.15592673855307</v>
      </c>
      <c r="EI16" s="4">
        <v>19.583632614408607</v>
      </c>
      <c r="EJ16" s="4">
        <v>19.150028143719229</v>
      </c>
      <c r="EK16" s="4">
        <v>18.411376508073399</v>
      </c>
      <c r="EL16" s="4">
        <v>18.922072064843373</v>
      </c>
      <c r="EM16" s="4">
        <v>19.09613769451542</v>
      </c>
      <c r="EN16" s="4">
        <v>19.279493701337206</v>
      </c>
      <c r="EO16" s="4">
        <v>19.232754336963808</v>
      </c>
      <c r="EP16" s="4">
        <v>19.608335970855478</v>
      </c>
      <c r="EQ16" s="4">
        <v>19.03363972314833</v>
      </c>
      <c r="ER16" s="4">
        <v>18.07587270098</v>
      </c>
      <c r="ES16" s="4">
        <v>18.542726455978411</v>
      </c>
      <c r="ET16" s="4">
        <v>17.480229554693363</v>
      </c>
      <c r="EU16" s="4">
        <v>17.821151820896279</v>
      </c>
      <c r="EV16" s="4">
        <v>17.387704473367556</v>
      </c>
      <c r="EW16" s="4">
        <v>16.990005395053142</v>
      </c>
      <c r="EX16" s="4">
        <v>18.466983146389758</v>
      </c>
      <c r="EY16" s="4">
        <v>17.54054518190512</v>
      </c>
      <c r="EZ16" s="4">
        <v>18.114102112858124</v>
      </c>
      <c r="FA16" s="4">
        <v>18.549156219798903</v>
      </c>
      <c r="FB16" s="4">
        <v>18.872976376605269</v>
      </c>
      <c r="FC16" s="4">
        <v>18.755513264490503</v>
      </c>
      <c r="FD16" s="4">
        <v>18.895502772363162</v>
      </c>
      <c r="FE16" s="4">
        <v>18.500108986256773</v>
      </c>
      <c r="FF16" s="4">
        <v>17.93540063565592</v>
      </c>
      <c r="FG16" s="4">
        <v>17.606065400442809</v>
      </c>
      <c r="FH16" s="4">
        <v>17.346607883043326</v>
      </c>
      <c r="FI16" s="4">
        <v>17.022949117686228</v>
      </c>
      <c r="FJ16" s="4">
        <v>17.208846024275818</v>
      </c>
      <c r="FK16" s="4">
        <v>17.421269595657911</v>
      </c>
      <c r="FL16" s="4">
        <v>17.303753186156296</v>
      </c>
      <c r="FM16" s="4">
        <v>17.812183159597776</v>
      </c>
      <c r="FN16" s="4">
        <v>18.658842718084699</v>
      </c>
      <c r="FO16" s="4">
        <v>18.528362280982716</v>
      </c>
      <c r="FP16" s="4">
        <v>18.344658931943975</v>
      </c>
      <c r="FQ16" s="4">
        <v>18.075343311795095</v>
      </c>
      <c r="FR16" s="4">
        <v>17.909607007745468</v>
      </c>
      <c r="FS16" s="4">
        <v>17.380126701218355</v>
      </c>
      <c r="FT16" s="4">
        <v>17.853558636888661</v>
      </c>
      <c r="FU16" s="4">
        <v>17.317106594088159</v>
      </c>
      <c r="FV16" s="4">
        <v>17.86177562028</v>
      </c>
      <c r="FW16" s="4">
        <v>17.213936585098285</v>
      </c>
      <c r="FX16" s="4">
        <v>17.093480319581175</v>
      </c>
      <c r="FY16" s="4">
        <v>16.46538583499342</v>
      </c>
      <c r="FZ16" s="4">
        <v>16.844891777550078</v>
      </c>
      <c r="GA16" s="4">
        <v>16.477950957603092</v>
      </c>
      <c r="GB16" s="4">
        <v>16.622383770584424</v>
      </c>
      <c r="GC16" s="4">
        <v>16.151587829345722</v>
      </c>
      <c r="GD16" s="4">
        <v>17.025481224586976</v>
      </c>
      <c r="GE16" s="4">
        <v>17.48148473678097</v>
      </c>
      <c r="GF16" s="4">
        <v>18.329071816422601</v>
      </c>
      <c r="GG16" s="4">
        <v>18.674201285956116</v>
      </c>
      <c r="GH16" s="4">
        <v>18.125948830316648</v>
      </c>
      <c r="GI16" s="4">
        <v>19.087190279569025</v>
      </c>
      <c r="GJ16" s="4">
        <v>18.170084527387676</v>
      </c>
      <c r="GK16" s="4">
        <v>18.459736951987736</v>
      </c>
      <c r="GL16" s="4">
        <v>18.124008746215104</v>
      </c>
      <c r="GM16" s="4">
        <v>18.737276429972031</v>
      </c>
      <c r="GN16" s="4">
        <v>20.161142056295944</v>
      </c>
      <c r="GO16" s="4">
        <v>19.888296869967807</v>
      </c>
      <c r="GP16" s="4">
        <v>19.659820049702702</v>
      </c>
      <c r="GQ16" s="4">
        <v>20.06757625984881</v>
      </c>
      <c r="GR16" s="4">
        <v>19.63162187131455</v>
      </c>
      <c r="GS16" s="4">
        <v>21.112215411054514</v>
      </c>
      <c r="GT16" s="4">
        <v>20.789683901566786</v>
      </c>
      <c r="GU16" s="4">
        <v>20.652273856612489</v>
      </c>
      <c r="GV16" s="4">
        <v>21.125841996072463</v>
      </c>
      <c r="GW16" s="4">
        <v>20.040856321942957</v>
      </c>
      <c r="GX16" s="4">
        <v>20.314288318444945</v>
      </c>
      <c r="GY16" s="4">
        <v>22.170634817832571</v>
      </c>
      <c r="GZ16" s="4">
        <v>22.227733997033241</v>
      </c>
      <c r="HA16" s="4">
        <v>22.176893272944394</v>
      </c>
      <c r="HB16" s="4">
        <v>22.092311834290449</v>
      </c>
      <c r="HC16" s="4">
        <v>22.647466156943619</v>
      </c>
      <c r="HD16" s="4">
        <v>23.926385804550005</v>
      </c>
      <c r="HE16" s="4">
        <v>23.193589937587515</v>
      </c>
      <c r="HF16" s="4">
        <v>23.489310813058172</v>
      </c>
      <c r="HG16" s="4">
        <v>23.488852727985947</v>
      </c>
      <c r="HH16" s="4">
        <v>22.498606118184167</v>
      </c>
      <c r="HI16" s="4">
        <v>20.863584587530738</v>
      </c>
      <c r="HJ16" s="4">
        <v>20.9573778677936</v>
      </c>
      <c r="HK16" s="4">
        <v>21.549289915319786</v>
      </c>
      <c r="HL16" s="4">
        <v>21.366684873299871</v>
      </c>
      <c r="HM16" s="4">
        <v>21.886349577201145</v>
      </c>
      <c r="HN16" s="4">
        <v>22.103808186471575</v>
      </c>
      <c r="HO16" s="4">
        <v>23.032849704993232</v>
      </c>
      <c r="HP16" s="4">
        <v>23.050573891366131</v>
      </c>
      <c r="HQ16" s="4">
        <v>23.064314691385352</v>
      </c>
      <c r="HR16" s="4">
        <v>22.951726619617109</v>
      </c>
      <c r="HS16" s="4">
        <v>23.028839322364977</v>
      </c>
      <c r="HT16" s="4">
        <v>22.981967293988482</v>
      </c>
      <c r="HU16" s="4">
        <v>22.235057597938148</v>
      </c>
      <c r="HV16" s="4">
        <v>21.004576449978448</v>
      </c>
      <c r="HW16" s="4">
        <v>20.492603711947559</v>
      </c>
      <c r="HX16" s="4">
        <v>19.667449885144205</v>
      </c>
      <c r="HY16" s="4">
        <v>19.430663848352673</v>
      </c>
      <c r="HZ16" s="4">
        <v>19.254357569416545</v>
      </c>
      <c r="IA16" s="4">
        <v>19.533635163239499</v>
      </c>
      <c r="IB16" s="4">
        <v>19.78145753639058</v>
      </c>
      <c r="IC16" s="4">
        <v>19.740761239797941</v>
      </c>
      <c r="ID16" s="4">
        <v>19.001410868740539</v>
      </c>
      <c r="IE16" s="4">
        <v>18.911223791665641</v>
      </c>
      <c r="IF16" s="4">
        <v>19.083236480791708</v>
      </c>
      <c r="IG16" s="4">
        <v>20.693466474075226</v>
      </c>
      <c r="IH16" s="4">
        <v>20.92871531550022</v>
      </c>
      <c r="II16" s="4">
        <v>19.131682796036774</v>
      </c>
      <c r="IJ16" s="4">
        <v>20.255521184910531</v>
      </c>
    </row>
    <row r="17" spans="2:244" x14ac:dyDescent="0.2">
      <c r="B17" s="76">
        <v>15</v>
      </c>
      <c r="C17" s="4">
        <v>19.866997117414801</v>
      </c>
      <c r="D17" s="4">
        <v>18.884574450790883</v>
      </c>
      <c r="E17" s="4">
        <v>18.469431811357619</v>
      </c>
      <c r="F17" s="4">
        <v>19.12447726337837</v>
      </c>
      <c r="G17" s="4">
        <v>19.142878107435333</v>
      </c>
      <c r="H17" s="4">
        <v>18.902660985092417</v>
      </c>
      <c r="I17" s="4">
        <v>19.54044903620894</v>
      </c>
      <c r="J17" s="4">
        <v>18.0167909624416</v>
      </c>
      <c r="K17" s="4">
        <v>18.070198365234145</v>
      </c>
      <c r="L17" s="4">
        <v>17.226323699078954</v>
      </c>
      <c r="M17" s="4">
        <v>17.248254238510658</v>
      </c>
      <c r="N17" s="4">
        <v>17.53104936785725</v>
      </c>
      <c r="O17" s="4">
        <v>17.793687231188322</v>
      </c>
      <c r="P17" s="4">
        <v>17.630003911132025</v>
      </c>
      <c r="Q17" s="4">
        <v>17.870004273884501</v>
      </c>
      <c r="R17" s="4">
        <v>17.527131144754772</v>
      </c>
      <c r="S17" s="4">
        <v>16.670489612616965</v>
      </c>
      <c r="T17" s="4">
        <v>17.419313062160864</v>
      </c>
      <c r="U17" s="4">
        <v>16.950031470154837</v>
      </c>
      <c r="V17" s="4">
        <v>17.018154374576422</v>
      </c>
      <c r="W17" s="4">
        <v>17.436678721049581</v>
      </c>
      <c r="X17" s="4">
        <v>17.553316642584004</v>
      </c>
      <c r="Y17" s="4">
        <v>16.977654060528096</v>
      </c>
      <c r="Z17" s="4">
        <v>16.116209216088563</v>
      </c>
      <c r="AA17" s="4">
        <v>15.903800338781162</v>
      </c>
      <c r="AB17" s="4">
        <v>16.224213555808046</v>
      </c>
      <c r="AC17" s="4">
        <v>15.997899757221294</v>
      </c>
      <c r="AD17" s="4">
        <v>16.796781910080046</v>
      </c>
      <c r="AE17" s="4">
        <v>17.277266551959769</v>
      </c>
      <c r="AF17" s="4">
        <v>17.138753480200705</v>
      </c>
      <c r="AG17" s="4">
        <v>16.987871819577247</v>
      </c>
      <c r="AH17" s="4">
        <v>17.344454079662363</v>
      </c>
      <c r="AI17" s="4">
        <v>17.675170117796974</v>
      </c>
      <c r="AJ17" s="4">
        <v>18.713214610835216</v>
      </c>
      <c r="AK17" s="4">
        <v>17.927595486044474</v>
      </c>
      <c r="AL17" s="4">
        <v>18.298802275457241</v>
      </c>
      <c r="AM17" s="4">
        <v>18.470386403931379</v>
      </c>
      <c r="AN17" s="4">
        <v>19.163312005262362</v>
      </c>
      <c r="AO17" s="4">
        <v>19.828231773767076</v>
      </c>
      <c r="AP17" s="4">
        <v>19.518160668740279</v>
      </c>
      <c r="AQ17" s="4">
        <v>19.70973268832628</v>
      </c>
      <c r="AR17" s="4">
        <v>20.286563291859103</v>
      </c>
      <c r="AS17" s="4">
        <v>20.14052797641957</v>
      </c>
      <c r="AT17" s="4">
        <v>20.546208088801556</v>
      </c>
      <c r="AU17" s="4">
        <v>20.280084525868549</v>
      </c>
      <c r="AV17" s="4">
        <v>21.921148691962369</v>
      </c>
      <c r="AW17" s="4">
        <v>23.34317047820246</v>
      </c>
      <c r="AX17" s="4">
        <v>24.909573171012219</v>
      </c>
      <c r="AY17" s="4">
        <v>23.595532126426679</v>
      </c>
      <c r="AZ17" s="4">
        <v>24.096408192347027</v>
      </c>
      <c r="BA17" s="4">
        <v>23.850013210858158</v>
      </c>
      <c r="BB17" s="4">
        <v>22.767761860422379</v>
      </c>
      <c r="BC17" s="4">
        <v>20.91578452535207</v>
      </c>
      <c r="BD17" s="4">
        <v>20.562766661697989</v>
      </c>
      <c r="BE17" s="4">
        <v>20.852962249369831</v>
      </c>
      <c r="BF17" s="4">
        <v>20.878163228342299</v>
      </c>
      <c r="BG17" s="4">
        <v>20.092440753101382</v>
      </c>
      <c r="BH17" s="4">
        <v>21.388449932657295</v>
      </c>
      <c r="BI17" s="4">
        <v>22.018990817053481</v>
      </c>
      <c r="BJ17" s="4">
        <v>22.852806818253683</v>
      </c>
      <c r="BK17" s="4">
        <v>23.843683704925542</v>
      </c>
      <c r="BL17" s="4">
        <v>23.560382839282934</v>
      </c>
      <c r="BM17" s="4">
        <v>24.147304977764865</v>
      </c>
      <c r="BN17" s="4">
        <v>25.064197756776846</v>
      </c>
      <c r="BO17" s="4">
        <v>25.06900240683721</v>
      </c>
      <c r="BP17" s="4">
        <v>23.17060252580271</v>
      </c>
      <c r="BQ17" s="4">
        <v>23.63832509148482</v>
      </c>
      <c r="BR17" s="4">
        <v>23.708030320315729</v>
      </c>
      <c r="BS17" s="4">
        <v>22.990834950410871</v>
      </c>
      <c r="BT17" s="4">
        <v>22.401110896090398</v>
      </c>
      <c r="BU17" s="4">
        <v>22.600279322260992</v>
      </c>
      <c r="BV17" s="4">
        <v>22.864789674041795</v>
      </c>
      <c r="BW17" s="4">
        <v>23.945933649374943</v>
      </c>
      <c r="BX17" s="4">
        <v>22.976274562774325</v>
      </c>
      <c r="BY17" s="4">
        <v>23.757461602505014</v>
      </c>
      <c r="BZ17" s="4">
        <v>23.594382772697465</v>
      </c>
      <c r="CA17" s="4">
        <v>23.218399631836089</v>
      </c>
      <c r="CB17" s="4">
        <v>24.639424398279079</v>
      </c>
      <c r="CC17" s="4">
        <v>24.473654384835946</v>
      </c>
      <c r="CD17" s="4">
        <v>24.541591787379389</v>
      </c>
      <c r="CE17" s="4">
        <v>25.002123231800574</v>
      </c>
      <c r="CF17" s="4">
        <v>25.707177726202136</v>
      </c>
      <c r="CG17" s="4">
        <v>24.557675806597604</v>
      </c>
      <c r="CH17" s="4">
        <v>24.017083866650971</v>
      </c>
      <c r="CI17" s="4">
        <v>24.235326949740994</v>
      </c>
      <c r="CJ17" s="4">
        <v>23.542027628146968</v>
      </c>
      <c r="CK17" s="4">
        <v>24.691032226330659</v>
      </c>
      <c r="CL17" s="4">
        <v>25.88241247423807</v>
      </c>
      <c r="CM17" s="4">
        <v>25.377088928028193</v>
      </c>
      <c r="CN17" s="4">
        <v>25.097461756747386</v>
      </c>
      <c r="CO17" s="4">
        <v>23.944468164953932</v>
      </c>
      <c r="CP17" s="4">
        <v>24.288684266748813</v>
      </c>
      <c r="CQ17" s="4">
        <v>24.678552000913143</v>
      </c>
      <c r="CR17" s="4">
        <v>24.715471879709845</v>
      </c>
      <c r="CS17" s="4">
        <v>25.394637770368661</v>
      </c>
      <c r="CT17" s="4">
        <v>25.005023846425267</v>
      </c>
      <c r="CU17" s="4">
        <v>25.216026104536628</v>
      </c>
      <c r="CV17" s="4">
        <v>24.952168958833994</v>
      </c>
      <c r="CW17" s="4">
        <v>25.289163839240175</v>
      </c>
      <c r="CX17" s="4">
        <v>25.659822163158761</v>
      </c>
      <c r="CY17" s="4">
        <v>23.529641468494994</v>
      </c>
      <c r="CZ17" s="4">
        <v>22.323945713216034</v>
      </c>
      <c r="DA17" s="4">
        <v>21.512995353659623</v>
      </c>
      <c r="DB17" s="4">
        <v>22.318614629858381</v>
      </c>
      <c r="DC17" s="4">
        <v>22.786451791752047</v>
      </c>
      <c r="DD17" s="4">
        <v>21.9761918517598</v>
      </c>
      <c r="DE17" s="4">
        <v>21.677416606627865</v>
      </c>
      <c r="DF17" s="4">
        <v>20.983600912497316</v>
      </c>
      <c r="DG17" s="4">
        <v>20.727786516640212</v>
      </c>
      <c r="DH17" s="4">
        <v>22.035716876199437</v>
      </c>
      <c r="DI17" s="4">
        <v>20.622751351931747</v>
      </c>
      <c r="DJ17" s="4">
        <v>21.347749858324359</v>
      </c>
      <c r="DK17" s="4">
        <v>21.019675319703126</v>
      </c>
      <c r="DL17" s="4">
        <v>20.563547451501513</v>
      </c>
      <c r="DM17" s="4">
        <v>21.340941980787601</v>
      </c>
      <c r="DN17" s="4">
        <v>21.265277785108665</v>
      </c>
      <c r="DO17" s="4">
        <v>20.994869516073624</v>
      </c>
      <c r="DP17" s="4">
        <v>21.903510690896578</v>
      </c>
      <c r="DQ17" s="4">
        <v>23.531267160582221</v>
      </c>
      <c r="DR17" s="4">
        <v>22.886153456960763</v>
      </c>
      <c r="DS17" s="4">
        <v>21.795149681318776</v>
      </c>
      <c r="DT17" s="4">
        <v>20.745714306001915</v>
      </c>
      <c r="DU17" s="4">
        <v>21.079763877947741</v>
      </c>
      <c r="DV17" s="4">
        <v>21.496889745805586</v>
      </c>
      <c r="DW17" s="4">
        <v>22.557738081041691</v>
      </c>
      <c r="DX17" s="4">
        <v>22.619536368712296</v>
      </c>
      <c r="DY17" s="4">
        <v>22.609670341599092</v>
      </c>
      <c r="DZ17" s="4">
        <v>24.407121035102445</v>
      </c>
      <c r="EA17" s="4">
        <v>23.958527859666919</v>
      </c>
      <c r="EB17" s="4">
        <v>23.32278696974878</v>
      </c>
      <c r="EC17" s="4">
        <v>23.174275989911944</v>
      </c>
      <c r="ED17" s="4">
        <v>23.258084191483835</v>
      </c>
      <c r="EE17" s="4">
        <v>24.113586116907594</v>
      </c>
      <c r="EF17" s="4">
        <v>22.792821922116485</v>
      </c>
      <c r="EG17" s="4">
        <v>22.755275078435101</v>
      </c>
      <c r="EH17" s="4">
        <v>23.831844093482239</v>
      </c>
      <c r="EI17" s="4">
        <v>23.497686257715262</v>
      </c>
      <c r="EJ17" s="4">
        <v>22.272274423900711</v>
      </c>
      <c r="EK17" s="4">
        <v>22.145250245071288</v>
      </c>
      <c r="EL17" s="4">
        <v>21.926604262525291</v>
      </c>
      <c r="EM17" s="4">
        <v>21.440568656936581</v>
      </c>
      <c r="EN17" s="4">
        <v>21.736515585445591</v>
      </c>
      <c r="EO17" s="4">
        <v>22.418990179238136</v>
      </c>
      <c r="EP17" s="4">
        <v>23.185272455790958</v>
      </c>
      <c r="EQ17" s="4">
        <v>22.432620586529641</v>
      </c>
      <c r="ER17" s="4">
        <v>21.957913769572183</v>
      </c>
      <c r="ES17" s="4">
        <v>21.478927885057036</v>
      </c>
      <c r="ET17" s="4">
        <v>20.571674780651897</v>
      </c>
      <c r="EU17" s="4">
        <v>19.168849908447164</v>
      </c>
      <c r="EV17" s="4">
        <v>18.294391293727184</v>
      </c>
      <c r="EW17" s="4">
        <v>18.984578509008994</v>
      </c>
      <c r="EX17" s="4">
        <v>18.574012275272526</v>
      </c>
      <c r="EY17" s="4">
        <v>19.100573134249895</v>
      </c>
      <c r="EZ17" s="4">
        <v>18.653394893258763</v>
      </c>
      <c r="FA17" s="4">
        <v>18.00282090269592</v>
      </c>
      <c r="FB17" s="4">
        <v>17.925412290674764</v>
      </c>
      <c r="FC17" s="4">
        <v>17.807476435568287</v>
      </c>
      <c r="FD17" s="4">
        <v>16.892419203609723</v>
      </c>
      <c r="FE17" s="4">
        <v>17.622252380518155</v>
      </c>
      <c r="FF17" s="4">
        <v>18.086868673851651</v>
      </c>
      <c r="FG17" s="4">
        <v>18.726134645025951</v>
      </c>
      <c r="FH17" s="4">
        <v>19.011560127558891</v>
      </c>
      <c r="FI17" s="4">
        <v>19.106402345961627</v>
      </c>
      <c r="FJ17" s="4">
        <v>19.204501734821783</v>
      </c>
      <c r="FK17" s="4">
        <v>19.268184621699724</v>
      </c>
      <c r="FL17" s="4">
        <v>19.909790748398549</v>
      </c>
      <c r="FM17" s="4">
        <v>20.19035306412939</v>
      </c>
      <c r="FN17" s="4">
        <v>20.546428684547532</v>
      </c>
      <c r="FO17" s="4">
        <v>18.90229180790335</v>
      </c>
      <c r="FP17" s="4">
        <v>17.549681227107783</v>
      </c>
      <c r="FQ17" s="4">
        <v>17.7729490924327</v>
      </c>
      <c r="FR17" s="4">
        <v>17.728283177808056</v>
      </c>
      <c r="FS17" s="4">
        <v>18.193857145819226</v>
      </c>
      <c r="FT17" s="4">
        <v>18.498728503165754</v>
      </c>
      <c r="FU17" s="4">
        <v>19.139284021779698</v>
      </c>
      <c r="FV17" s="4">
        <v>19.008979050043362</v>
      </c>
      <c r="FW17" s="4">
        <v>19.044779165269933</v>
      </c>
      <c r="FX17" s="4">
        <v>20.270394275783204</v>
      </c>
      <c r="FY17" s="4">
        <v>20.78078801680887</v>
      </c>
      <c r="FZ17" s="4">
        <v>20.947685582129342</v>
      </c>
      <c r="GA17" s="4">
        <v>20.762941567607662</v>
      </c>
      <c r="GB17" s="4">
        <v>20.58609167110372</v>
      </c>
      <c r="GC17" s="4">
        <v>20.78124935995401</v>
      </c>
      <c r="GD17" s="4">
        <v>22.417846469296464</v>
      </c>
      <c r="GE17" s="4">
        <v>22.896162139881397</v>
      </c>
      <c r="GF17" s="4">
        <v>21.431801290500744</v>
      </c>
      <c r="GG17" s="4">
        <v>19.326334667500458</v>
      </c>
      <c r="GH17" s="4">
        <v>18.888118027150288</v>
      </c>
      <c r="GI17" s="4">
        <v>19.863645700534569</v>
      </c>
      <c r="GJ17" s="4">
        <v>20.332171384203747</v>
      </c>
      <c r="GK17" s="4">
        <v>19.21723782139069</v>
      </c>
      <c r="GL17" s="4">
        <v>19.398089112785907</v>
      </c>
      <c r="GM17" s="4">
        <v>19.522042445114586</v>
      </c>
      <c r="GN17" s="4">
        <v>20.449996777775731</v>
      </c>
      <c r="GO17" s="4">
        <v>20.612837332237014</v>
      </c>
      <c r="GP17" s="4">
        <v>19.839986721748193</v>
      </c>
      <c r="GQ17" s="4">
        <v>20.422908357122413</v>
      </c>
      <c r="GR17" s="4">
        <v>19.516406837212902</v>
      </c>
      <c r="GS17" s="4">
        <v>19.89476685791141</v>
      </c>
      <c r="GT17" s="4">
        <v>19.096417587339069</v>
      </c>
      <c r="GU17" s="4">
        <v>17.901452056828596</v>
      </c>
      <c r="GV17" s="4">
        <v>17.333379870438101</v>
      </c>
      <c r="GW17" s="4">
        <v>17.366389574047819</v>
      </c>
      <c r="GX17" s="4">
        <v>17.927712001436621</v>
      </c>
      <c r="GY17" s="4">
        <v>18.300380737871755</v>
      </c>
      <c r="GZ17" s="4">
        <v>18.660503733920443</v>
      </c>
      <c r="HA17" s="4">
        <v>17.958363376400442</v>
      </c>
      <c r="HB17" s="4">
        <v>17.921211862887478</v>
      </c>
      <c r="HC17" s="4">
        <v>18.194229657173686</v>
      </c>
      <c r="HD17" s="4">
        <v>18.263389207293525</v>
      </c>
      <c r="HE17" s="4">
        <v>19.322090935606365</v>
      </c>
      <c r="HF17" s="4">
        <v>19.06023993390561</v>
      </c>
      <c r="HG17" s="4">
        <v>18.648599887586883</v>
      </c>
      <c r="HH17" s="4">
        <v>18.648765248333422</v>
      </c>
      <c r="HI17" s="4">
        <v>18.211216630480831</v>
      </c>
      <c r="HJ17" s="4">
        <v>17.910117443920459</v>
      </c>
      <c r="HK17" s="4">
        <v>17.333344180106913</v>
      </c>
      <c r="HL17" s="4">
        <v>17.463916037425776</v>
      </c>
      <c r="HM17" s="4">
        <v>17.91066259264333</v>
      </c>
      <c r="HN17" s="4">
        <v>17.952999922523297</v>
      </c>
      <c r="HO17" s="4">
        <v>17.577194692416722</v>
      </c>
      <c r="HP17" s="4">
        <v>17.245889904857002</v>
      </c>
      <c r="HQ17" s="4">
        <v>18.310369012954592</v>
      </c>
      <c r="HR17" s="4">
        <v>18.115190261275842</v>
      </c>
      <c r="HS17" s="4">
        <v>18.491095945254241</v>
      </c>
      <c r="HT17" s="4">
        <v>17.734156324968865</v>
      </c>
      <c r="HU17" s="4">
        <v>16.816661923548644</v>
      </c>
      <c r="HV17" s="4">
        <v>17.042584075336677</v>
      </c>
      <c r="HW17" s="4">
        <v>16.986399334471123</v>
      </c>
      <c r="HX17" s="4">
        <v>16.925526525165068</v>
      </c>
      <c r="HY17" s="4">
        <v>17.187802096842812</v>
      </c>
      <c r="HZ17" s="4">
        <v>16.325690187307654</v>
      </c>
      <c r="IA17" s="4">
        <v>16.586722742158681</v>
      </c>
      <c r="IB17" s="4">
        <v>16.843433715626368</v>
      </c>
      <c r="IC17" s="4">
        <v>16.964819213272257</v>
      </c>
      <c r="ID17" s="4">
        <v>17.634262281888578</v>
      </c>
      <c r="IE17" s="4">
        <v>18.327831792769732</v>
      </c>
      <c r="IF17" s="4">
        <v>18.18451412381815</v>
      </c>
      <c r="IG17" s="4">
        <v>18.492898475850705</v>
      </c>
      <c r="IH17" s="4">
        <v>19.368459524046212</v>
      </c>
      <c r="II17" s="4">
        <v>20.223221733065497</v>
      </c>
      <c r="IJ17" s="4">
        <v>19.480998118002407</v>
      </c>
    </row>
    <row r="18" spans="2:244" x14ac:dyDescent="0.2">
      <c r="B18" s="76">
        <v>16</v>
      </c>
      <c r="C18" s="4">
        <v>19.866997117414801</v>
      </c>
      <c r="D18" s="4">
        <v>19.593102845495789</v>
      </c>
      <c r="E18" s="4">
        <v>20.03229586091032</v>
      </c>
      <c r="F18" s="4">
        <v>19.84598776494586</v>
      </c>
      <c r="G18" s="4">
        <v>18.722560352446244</v>
      </c>
      <c r="H18" s="4">
        <v>19.222642432509243</v>
      </c>
      <c r="I18" s="4">
        <v>18.474043035031798</v>
      </c>
      <c r="J18" s="4">
        <v>18.265744276894839</v>
      </c>
      <c r="K18" s="4">
        <v>17.423613643473431</v>
      </c>
      <c r="L18" s="4">
        <v>16.074111694838241</v>
      </c>
      <c r="M18" s="4">
        <v>16.347941657513054</v>
      </c>
      <c r="N18" s="4">
        <v>15.848428642090918</v>
      </c>
      <c r="O18" s="4">
        <v>15.562086700264999</v>
      </c>
      <c r="P18" s="4">
        <v>15.816415218972576</v>
      </c>
      <c r="Q18" s="4">
        <v>16.920086328755939</v>
      </c>
      <c r="R18" s="4">
        <v>17.075385074606622</v>
      </c>
      <c r="S18" s="4">
        <v>16.919575448984901</v>
      </c>
      <c r="T18" s="4">
        <v>16.902985441682315</v>
      </c>
      <c r="U18" s="4">
        <v>16.96867779031712</v>
      </c>
      <c r="V18" s="4">
        <v>16.621454845878638</v>
      </c>
      <c r="W18" s="4">
        <v>16.754132580864152</v>
      </c>
      <c r="X18" s="4">
        <v>16.85722820515857</v>
      </c>
      <c r="Y18" s="4">
        <v>16.805871103102266</v>
      </c>
      <c r="Z18" s="4">
        <v>16.431239875698608</v>
      </c>
      <c r="AA18" s="4">
        <v>16.713974913060738</v>
      </c>
      <c r="AB18" s="4">
        <v>16.526783536789218</v>
      </c>
      <c r="AC18" s="4">
        <v>15.393147120652991</v>
      </c>
      <c r="AD18" s="4">
        <v>14.162607846222842</v>
      </c>
      <c r="AE18" s="4">
        <v>14.046316739732283</v>
      </c>
      <c r="AF18" s="4">
        <v>14.137695130763815</v>
      </c>
      <c r="AG18" s="4">
        <v>14.340392041912562</v>
      </c>
      <c r="AH18" s="4">
        <v>14.336831698880097</v>
      </c>
      <c r="AI18" s="4">
        <v>14.947471902768456</v>
      </c>
      <c r="AJ18" s="4">
        <v>14.882155139704418</v>
      </c>
      <c r="AK18" s="4">
        <v>14.504819746225495</v>
      </c>
      <c r="AL18" s="4">
        <v>14.592237217745131</v>
      </c>
      <c r="AM18" s="4">
        <v>14.83214112779905</v>
      </c>
      <c r="AN18" s="4">
        <v>14.554178569208007</v>
      </c>
      <c r="AO18" s="4">
        <v>14.342607364947684</v>
      </c>
      <c r="AP18" s="4">
        <v>14.49128394852187</v>
      </c>
      <c r="AQ18" s="4">
        <v>14.697356837904534</v>
      </c>
      <c r="AR18" s="4">
        <v>14.330722113658171</v>
      </c>
      <c r="AS18" s="4">
        <v>13.847373260042144</v>
      </c>
      <c r="AT18" s="4">
        <v>13.806370720869484</v>
      </c>
      <c r="AU18" s="4">
        <v>13.737825526345853</v>
      </c>
      <c r="AV18" s="4">
        <v>13.416565842845092</v>
      </c>
      <c r="AW18" s="4">
        <v>13.231492575080113</v>
      </c>
      <c r="AX18" s="4">
        <v>13.212721432936045</v>
      </c>
      <c r="AY18" s="4">
        <v>13.852103670719487</v>
      </c>
      <c r="AZ18" s="4">
        <v>13.746672957730198</v>
      </c>
      <c r="BA18" s="4">
        <v>13.370928460485212</v>
      </c>
      <c r="BB18" s="4">
        <v>12.448879938177386</v>
      </c>
      <c r="BC18" s="4">
        <v>12.036526061805487</v>
      </c>
      <c r="BD18" s="4">
        <v>11.969382341653715</v>
      </c>
      <c r="BE18" s="4">
        <v>11.651624017721948</v>
      </c>
      <c r="BF18" s="4">
        <v>10.796185013182386</v>
      </c>
      <c r="BG18" s="4">
        <v>10.688006874824467</v>
      </c>
      <c r="BH18" s="4">
        <v>10.599999275156195</v>
      </c>
      <c r="BI18" s="4">
        <v>10.739988154972059</v>
      </c>
      <c r="BJ18" s="4">
        <v>11.191356065524607</v>
      </c>
      <c r="BK18" s="4">
        <v>11.062816988854092</v>
      </c>
      <c r="BL18" s="4">
        <v>11.385190013378642</v>
      </c>
      <c r="BM18" s="4">
        <v>11.495164595284155</v>
      </c>
      <c r="BN18" s="4">
        <v>11.726032954051924</v>
      </c>
      <c r="BO18" s="4">
        <v>12.702140895299044</v>
      </c>
      <c r="BP18" s="4">
        <v>13.081859375918819</v>
      </c>
      <c r="BQ18" s="4">
        <v>12.666276959213823</v>
      </c>
      <c r="BR18" s="4">
        <v>12.756609075828671</v>
      </c>
      <c r="BS18" s="4">
        <v>12.185762551876005</v>
      </c>
      <c r="BT18" s="4">
        <v>12.481733775129671</v>
      </c>
      <c r="BU18" s="4">
        <v>12.906326781646074</v>
      </c>
      <c r="BV18" s="4">
        <v>12.56234239223928</v>
      </c>
      <c r="BW18" s="4">
        <v>12.553489920221246</v>
      </c>
      <c r="BX18" s="4">
        <v>13.290240376045425</v>
      </c>
      <c r="BY18" s="4">
        <v>13.077560738989709</v>
      </c>
      <c r="BZ18" s="4">
        <v>13.639080134359242</v>
      </c>
      <c r="CA18" s="4">
        <v>13.503677629366523</v>
      </c>
      <c r="CB18" s="4">
        <v>13.688360686232249</v>
      </c>
      <c r="CC18" s="4">
        <v>13.516941021925424</v>
      </c>
      <c r="CD18" s="4">
        <v>13.676060077556702</v>
      </c>
      <c r="CE18" s="4">
        <v>14.189142141597102</v>
      </c>
      <c r="CF18" s="4">
        <v>14.014241741603325</v>
      </c>
      <c r="CG18" s="4">
        <v>13.205617836216167</v>
      </c>
      <c r="CH18" s="4">
        <v>13.19551875058889</v>
      </c>
      <c r="CI18" s="4">
        <v>13.581215448256655</v>
      </c>
      <c r="CJ18" s="4">
        <v>13.332246400109778</v>
      </c>
      <c r="CK18" s="4">
        <v>12.989368660139215</v>
      </c>
      <c r="CL18" s="4">
        <v>12.699653212081351</v>
      </c>
      <c r="CM18" s="4">
        <v>13.216388349751504</v>
      </c>
      <c r="CN18" s="4">
        <v>12.874662366611137</v>
      </c>
      <c r="CO18" s="4">
        <v>12.4994969195408</v>
      </c>
      <c r="CP18" s="4">
        <v>12.31253589856399</v>
      </c>
      <c r="CQ18" s="4">
        <v>12.991230531263367</v>
      </c>
      <c r="CR18" s="4">
        <v>12.904790692606863</v>
      </c>
      <c r="CS18" s="4">
        <v>13.095406635766292</v>
      </c>
      <c r="CT18" s="4">
        <v>13.602531471626852</v>
      </c>
      <c r="CU18" s="4">
        <v>13.687888672949471</v>
      </c>
      <c r="CV18" s="4">
        <v>14.565118491517225</v>
      </c>
      <c r="CW18" s="4">
        <v>15.861322627279012</v>
      </c>
      <c r="CX18" s="4">
        <v>15.435545970158529</v>
      </c>
      <c r="CY18" s="4">
        <v>16.102277323919246</v>
      </c>
      <c r="CZ18" s="4">
        <v>15.756941584317515</v>
      </c>
      <c r="DA18" s="4">
        <v>15.852900462897603</v>
      </c>
      <c r="DB18" s="4">
        <v>15.743745912952535</v>
      </c>
      <c r="DC18" s="4">
        <v>16.047267507402868</v>
      </c>
      <c r="DD18" s="4">
        <v>16.395984821686017</v>
      </c>
      <c r="DE18" s="4">
        <v>16.50775894107726</v>
      </c>
      <c r="DF18" s="4">
        <v>16.171803641010612</v>
      </c>
      <c r="DG18" s="4">
        <v>16.581425075325647</v>
      </c>
      <c r="DH18" s="4">
        <v>17.644640040610685</v>
      </c>
      <c r="DI18" s="4">
        <v>18.513938309525098</v>
      </c>
      <c r="DJ18" s="4">
        <v>18.2842744008239</v>
      </c>
      <c r="DK18" s="4">
        <v>18.094443026284999</v>
      </c>
      <c r="DL18" s="4">
        <v>18.739647761573966</v>
      </c>
      <c r="DM18" s="4">
        <v>18.676296775769767</v>
      </c>
      <c r="DN18" s="4">
        <v>18.622579464827663</v>
      </c>
      <c r="DO18" s="4">
        <v>18.100193900782578</v>
      </c>
      <c r="DP18" s="4">
        <v>17.541786775800905</v>
      </c>
      <c r="DQ18" s="4">
        <v>17.381154542576112</v>
      </c>
      <c r="DR18" s="4">
        <v>16.984236872154053</v>
      </c>
      <c r="DS18" s="4">
        <v>16.803680384588713</v>
      </c>
      <c r="DT18" s="4">
        <v>16.586563388827646</v>
      </c>
      <c r="DU18" s="4">
        <v>15.596652975841433</v>
      </c>
      <c r="DV18" s="4">
        <v>14.868635736686814</v>
      </c>
      <c r="DW18" s="4">
        <v>15.315182943506516</v>
      </c>
      <c r="DX18" s="4">
        <v>15.243370649334921</v>
      </c>
      <c r="DY18" s="4">
        <v>15.576848562050783</v>
      </c>
      <c r="DZ18" s="4">
        <v>15.19427650144498</v>
      </c>
      <c r="EA18" s="4">
        <v>15.617583047047024</v>
      </c>
      <c r="EB18" s="4">
        <v>15.554702757047133</v>
      </c>
      <c r="EC18" s="4">
        <v>14.912312765673255</v>
      </c>
      <c r="ED18" s="4">
        <v>14.544454989700302</v>
      </c>
      <c r="EE18" s="4">
        <v>14.925371248678614</v>
      </c>
      <c r="EF18" s="4">
        <v>15.338803443793324</v>
      </c>
      <c r="EG18" s="4">
        <v>15.230515414295978</v>
      </c>
      <c r="EH18" s="4">
        <v>15.258641077984029</v>
      </c>
      <c r="EI18" s="4">
        <v>15.261721879865737</v>
      </c>
      <c r="EJ18" s="4">
        <v>14.621716639743646</v>
      </c>
      <c r="EK18" s="4">
        <v>14.445133186190636</v>
      </c>
      <c r="EL18" s="4">
        <v>14.265206935150928</v>
      </c>
      <c r="EM18" s="4">
        <v>13.984728784618229</v>
      </c>
      <c r="EN18" s="4">
        <v>13.614425379170569</v>
      </c>
      <c r="EO18" s="4">
        <v>14.512903137786601</v>
      </c>
      <c r="EP18" s="4">
        <v>15.175499901108912</v>
      </c>
      <c r="EQ18" s="4">
        <v>15.312069380327003</v>
      </c>
      <c r="ER18" s="4">
        <v>15.243858773337466</v>
      </c>
      <c r="ES18" s="4">
        <v>15.806633832902801</v>
      </c>
      <c r="ET18" s="4">
        <v>16.121174042262737</v>
      </c>
      <c r="EU18" s="4">
        <v>17.314660767326515</v>
      </c>
      <c r="EV18" s="4">
        <v>16.645984458111343</v>
      </c>
      <c r="EW18" s="4">
        <v>16.835810413523614</v>
      </c>
      <c r="EX18" s="4">
        <v>16.508566906210362</v>
      </c>
      <c r="EY18" s="4">
        <v>17.956745488335724</v>
      </c>
      <c r="EZ18" s="4">
        <v>17.684025952615109</v>
      </c>
      <c r="FA18" s="4">
        <v>17.829435937912603</v>
      </c>
      <c r="FB18" s="4">
        <v>18.749516440397983</v>
      </c>
      <c r="FC18" s="4">
        <v>18.936091207041716</v>
      </c>
      <c r="FD18" s="4">
        <v>19.781576303614731</v>
      </c>
      <c r="FE18" s="4">
        <v>20.204458298434858</v>
      </c>
      <c r="FF18" s="4">
        <v>19.197331566952776</v>
      </c>
      <c r="FG18" s="4">
        <v>19.785974394326441</v>
      </c>
      <c r="FH18" s="4">
        <v>20.303711504536086</v>
      </c>
      <c r="FI18" s="4">
        <v>21.213622565198484</v>
      </c>
      <c r="FJ18" s="4">
        <v>21.078019821836641</v>
      </c>
      <c r="FK18" s="4">
        <v>20.882544126828492</v>
      </c>
      <c r="FL18" s="4">
        <v>20.723622746829694</v>
      </c>
      <c r="FM18" s="4">
        <v>20.328073287957132</v>
      </c>
      <c r="FN18" s="4">
        <v>20.910373540365789</v>
      </c>
      <c r="FO18" s="4">
        <v>23.174225200161679</v>
      </c>
      <c r="FP18" s="4">
        <v>23.322240497157342</v>
      </c>
      <c r="FQ18" s="4">
        <v>22.074612664549143</v>
      </c>
      <c r="FR18" s="4">
        <v>23.178252356027361</v>
      </c>
      <c r="FS18" s="4">
        <v>23.261058374444001</v>
      </c>
      <c r="FT18" s="4">
        <v>23.089183445496623</v>
      </c>
      <c r="FU18" s="4">
        <v>22.888736676742553</v>
      </c>
      <c r="FV18" s="4">
        <v>23.079509557552896</v>
      </c>
      <c r="FW18" s="4">
        <v>23.510502762871727</v>
      </c>
      <c r="FX18" s="4">
        <v>23.821637129836418</v>
      </c>
      <c r="FY18" s="4">
        <v>24.164850926895067</v>
      </c>
      <c r="FZ18" s="4">
        <v>22.837641116868163</v>
      </c>
      <c r="GA18" s="4">
        <v>23.553970057167245</v>
      </c>
      <c r="GB18" s="4">
        <v>22.774323749772641</v>
      </c>
      <c r="GC18" s="4">
        <v>23.57032232789626</v>
      </c>
      <c r="GD18" s="4">
        <v>23.836589275356079</v>
      </c>
      <c r="GE18" s="4">
        <v>24.891521368660239</v>
      </c>
      <c r="GF18" s="4">
        <v>25.269468785930798</v>
      </c>
      <c r="GG18" s="4">
        <v>24.77764528136262</v>
      </c>
      <c r="GH18" s="4">
        <v>25.172750163288914</v>
      </c>
      <c r="GI18" s="4">
        <v>23.237759697619502</v>
      </c>
      <c r="GJ18" s="4">
        <v>24.038814237141704</v>
      </c>
      <c r="GK18" s="4">
        <v>24.165707822515017</v>
      </c>
      <c r="GL18" s="4">
        <v>24.51781906520733</v>
      </c>
      <c r="GM18" s="4">
        <v>25.20368322401491</v>
      </c>
      <c r="GN18" s="4">
        <v>25.203265615239047</v>
      </c>
      <c r="GO18" s="4">
        <v>25.945579394019113</v>
      </c>
      <c r="GP18" s="4">
        <v>26.10822540121659</v>
      </c>
      <c r="GQ18" s="4">
        <v>25.837518244744402</v>
      </c>
      <c r="GR18" s="4">
        <v>24.863466305347426</v>
      </c>
      <c r="GS18" s="4">
        <v>23.702748445811508</v>
      </c>
      <c r="GT18" s="4">
        <v>23.798215629429066</v>
      </c>
      <c r="GU18" s="4">
        <v>23.526222596814751</v>
      </c>
      <c r="GV18" s="4">
        <v>23.914346638522083</v>
      </c>
      <c r="GW18" s="4">
        <v>22.763564854511721</v>
      </c>
      <c r="GX18" s="4">
        <v>23.372122608354839</v>
      </c>
      <c r="GY18" s="4">
        <v>22.791417017169241</v>
      </c>
      <c r="GZ18" s="4">
        <v>22.985015775836661</v>
      </c>
      <c r="HA18" s="4">
        <v>22.002487346164845</v>
      </c>
      <c r="HB18" s="4">
        <v>22.362627023659659</v>
      </c>
      <c r="HC18" s="4">
        <v>23.140732819776037</v>
      </c>
      <c r="HD18" s="4">
        <v>21.389132649385942</v>
      </c>
      <c r="HE18" s="4">
        <v>20.951267652414366</v>
      </c>
      <c r="HF18" s="4">
        <v>20.415541792881406</v>
      </c>
      <c r="HG18" s="4">
        <v>20.200219501324604</v>
      </c>
      <c r="HH18" s="4">
        <v>19.884695602921802</v>
      </c>
      <c r="HI18" s="4">
        <v>21.007466772264152</v>
      </c>
      <c r="HJ18" s="4">
        <v>21.160230854017833</v>
      </c>
      <c r="HK18" s="4">
        <v>20.722986174693752</v>
      </c>
      <c r="HL18" s="4">
        <v>21.766100786231586</v>
      </c>
      <c r="HM18" s="4">
        <v>21.746671357297821</v>
      </c>
      <c r="HN18" s="4">
        <v>20.7999021840767</v>
      </c>
      <c r="HO18" s="4">
        <v>21.070684491011438</v>
      </c>
      <c r="HP18" s="4">
        <v>20.691019217619189</v>
      </c>
      <c r="HQ18" s="4">
        <v>19.884568282675865</v>
      </c>
      <c r="HR18" s="4">
        <v>19.568835075552077</v>
      </c>
      <c r="HS18" s="4">
        <v>20.3655907310111</v>
      </c>
      <c r="HT18" s="4">
        <v>19.604500646244141</v>
      </c>
      <c r="HU18" s="4">
        <v>19.092744494140909</v>
      </c>
      <c r="HV18" s="4">
        <v>19.033368768310343</v>
      </c>
      <c r="HW18" s="4">
        <v>18.87702456803499</v>
      </c>
      <c r="HX18" s="4">
        <v>20.262582798104948</v>
      </c>
      <c r="HY18" s="4">
        <v>20.644198839590235</v>
      </c>
      <c r="HZ18" s="4">
        <v>19.376296261487134</v>
      </c>
      <c r="IA18" s="4">
        <v>19.827855921501161</v>
      </c>
      <c r="IB18" s="4">
        <v>21.140821991753089</v>
      </c>
      <c r="IC18" s="4">
        <v>21.799848920261287</v>
      </c>
      <c r="ID18" s="4">
        <v>22.185443994876593</v>
      </c>
      <c r="IE18" s="4">
        <v>23.895403595254901</v>
      </c>
      <c r="IF18" s="4">
        <v>24.593561612466985</v>
      </c>
      <c r="IG18" s="4">
        <v>26.502752398908189</v>
      </c>
      <c r="IH18" s="4">
        <v>26.424552925490403</v>
      </c>
      <c r="II18" s="4">
        <v>25.62149346448015</v>
      </c>
      <c r="IJ18" s="4">
        <v>24.214314981692016</v>
      </c>
    </row>
    <row r="19" spans="2:244" x14ac:dyDescent="0.2">
      <c r="B19" s="76">
        <v>17</v>
      </c>
      <c r="C19" s="4">
        <v>19.866997117414801</v>
      </c>
      <c r="D19" s="4">
        <v>18.932401599064502</v>
      </c>
      <c r="E19" s="4">
        <v>17.654458906153138</v>
      </c>
      <c r="F19" s="4">
        <v>17.329560891920032</v>
      </c>
      <c r="G19" s="4">
        <v>17.525097354669178</v>
      </c>
      <c r="H19" s="4">
        <v>18.121042048181192</v>
      </c>
      <c r="I19" s="4">
        <v>18.002411861331261</v>
      </c>
      <c r="J19" s="4">
        <v>17.561215369518717</v>
      </c>
      <c r="K19" s="4">
        <v>17.75872617720924</v>
      </c>
      <c r="L19" s="4">
        <v>17.959630166494652</v>
      </c>
      <c r="M19" s="4">
        <v>18.980788494168301</v>
      </c>
      <c r="N19" s="4">
        <v>18.44383850437249</v>
      </c>
      <c r="O19" s="4">
        <v>18.077438478356015</v>
      </c>
      <c r="P19" s="4">
        <v>17.795849229265464</v>
      </c>
      <c r="Q19" s="4">
        <v>17.4712859884037</v>
      </c>
      <c r="R19" s="4">
        <v>17.072435357101213</v>
      </c>
      <c r="S19" s="4">
        <v>16.611317346234898</v>
      </c>
      <c r="T19" s="4">
        <v>16.656060815895504</v>
      </c>
      <c r="U19" s="4">
        <v>17.280829374294942</v>
      </c>
      <c r="V19" s="4">
        <v>16.607234631750593</v>
      </c>
      <c r="W19" s="4">
        <v>15.368584934765723</v>
      </c>
      <c r="X19" s="4">
        <v>14.68147609268194</v>
      </c>
      <c r="Y19" s="4">
        <v>14.730521583178962</v>
      </c>
      <c r="Z19" s="4">
        <v>14.516935437281983</v>
      </c>
      <c r="AA19" s="4">
        <v>15.411012182467132</v>
      </c>
      <c r="AB19" s="4">
        <v>15.699795695011545</v>
      </c>
      <c r="AC19" s="4">
        <v>15.640332167984305</v>
      </c>
      <c r="AD19" s="4">
        <v>15.619404916981871</v>
      </c>
      <c r="AE19" s="4">
        <v>14.854312264047937</v>
      </c>
      <c r="AF19" s="4">
        <v>15.819283941594046</v>
      </c>
      <c r="AG19" s="4">
        <v>15.392541924542321</v>
      </c>
      <c r="AH19" s="4">
        <v>15.937390354356243</v>
      </c>
      <c r="AI19" s="4">
        <v>15.65876938961271</v>
      </c>
      <c r="AJ19" s="4">
        <v>15.661470220115007</v>
      </c>
      <c r="AK19" s="4">
        <v>15.277217897522771</v>
      </c>
      <c r="AL19" s="4">
        <v>14.895505594081733</v>
      </c>
      <c r="AM19" s="4">
        <v>14.337036662776249</v>
      </c>
      <c r="AN19" s="4">
        <v>14.256584088100263</v>
      </c>
      <c r="AO19" s="4">
        <v>14.162143302686472</v>
      </c>
      <c r="AP19" s="4">
        <v>14.959676037290905</v>
      </c>
      <c r="AQ19" s="4">
        <v>14.697814643522323</v>
      </c>
      <c r="AR19" s="4">
        <v>14.113742803984724</v>
      </c>
      <c r="AS19" s="4">
        <v>13.321663558169828</v>
      </c>
      <c r="AT19" s="4">
        <v>13.094896352072757</v>
      </c>
      <c r="AU19" s="4">
        <v>13.50163012448162</v>
      </c>
      <c r="AV19" s="4">
        <v>12.824719227389535</v>
      </c>
      <c r="AW19" s="4">
        <v>13.318315575117371</v>
      </c>
      <c r="AX19" s="4">
        <v>12.471967752483707</v>
      </c>
      <c r="AY19" s="4">
        <v>12.21017363576388</v>
      </c>
      <c r="AZ19" s="4">
        <v>11.812772266804469</v>
      </c>
      <c r="BA19" s="4">
        <v>11.889129195728788</v>
      </c>
      <c r="BB19" s="4">
        <v>11.540321037196819</v>
      </c>
      <c r="BC19" s="4">
        <v>11.268031069248288</v>
      </c>
      <c r="BD19" s="4">
        <v>10.816084870713144</v>
      </c>
      <c r="BE19" s="4">
        <v>10.678318432099765</v>
      </c>
      <c r="BF19" s="4">
        <v>10.431298863361109</v>
      </c>
      <c r="BG19" s="4">
        <v>10.131826770700577</v>
      </c>
      <c r="BH19" s="4">
        <v>9.7732279381062064</v>
      </c>
      <c r="BI19" s="4">
        <v>10.080968957766128</v>
      </c>
      <c r="BJ19" s="4">
        <v>9.9670384901551383</v>
      </c>
      <c r="BK19" s="4">
        <v>9.8958447322479692</v>
      </c>
      <c r="BL19" s="4">
        <v>10.469055854870698</v>
      </c>
      <c r="BM19" s="4">
        <v>10.178870900673461</v>
      </c>
      <c r="BN19" s="4">
        <v>9.5560728078454016</v>
      </c>
      <c r="BO19" s="4">
        <v>9.3831846366292844</v>
      </c>
      <c r="BP19" s="4">
        <v>9.8825859762104464</v>
      </c>
      <c r="BQ19" s="4">
        <v>9.992608494269243</v>
      </c>
      <c r="BR19" s="4">
        <v>10.325087509893093</v>
      </c>
      <c r="BS19" s="4">
        <v>10.673048193180337</v>
      </c>
      <c r="BT19" s="4">
        <v>10.783413311200228</v>
      </c>
      <c r="BU19" s="4">
        <v>11.179592659951789</v>
      </c>
      <c r="BV19" s="4">
        <v>11.268376521392055</v>
      </c>
      <c r="BW19" s="4">
        <v>11.238669037458505</v>
      </c>
      <c r="BX19" s="4">
        <v>11.090837447262647</v>
      </c>
      <c r="BY19" s="4">
        <v>10.703197557678129</v>
      </c>
      <c r="BZ19" s="4">
        <v>10.820194530910086</v>
      </c>
      <c r="CA19" s="4">
        <v>11.509509434320266</v>
      </c>
      <c r="CB19" s="4">
        <v>11.26949780912325</v>
      </c>
      <c r="CC19" s="4">
        <v>11.124496291818476</v>
      </c>
      <c r="CD19" s="4">
        <v>11.021137768747691</v>
      </c>
      <c r="CE19" s="4">
        <v>11.370079273880561</v>
      </c>
      <c r="CF19" s="4">
        <v>11.388524062938568</v>
      </c>
      <c r="CG19" s="4">
        <v>11.25781360054498</v>
      </c>
      <c r="CH19" s="4">
        <v>11.020707890301171</v>
      </c>
      <c r="CI19" s="4">
        <v>11.211186823786699</v>
      </c>
      <c r="CJ19" s="4">
        <v>11.400487835531333</v>
      </c>
      <c r="CK19" s="4">
        <v>11.653834768237234</v>
      </c>
      <c r="CL19" s="4">
        <v>11.80369336735267</v>
      </c>
      <c r="CM19" s="4">
        <v>11.455594309606091</v>
      </c>
      <c r="CN19" s="4">
        <v>11.4791447051328</v>
      </c>
      <c r="CO19" s="4">
        <v>11.578194662719039</v>
      </c>
      <c r="CP19" s="4">
        <v>11.37105786212974</v>
      </c>
      <c r="CQ19" s="4">
        <v>11.805092592126867</v>
      </c>
      <c r="CR19" s="4">
        <v>12.212723985423011</v>
      </c>
      <c r="CS19" s="4">
        <v>12.458359688650615</v>
      </c>
      <c r="CT19" s="4">
        <v>12.923757870540658</v>
      </c>
      <c r="CU19" s="4">
        <v>12.990873684352279</v>
      </c>
      <c r="CV19" s="4">
        <v>13.376903526210667</v>
      </c>
      <c r="CW19" s="4">
        <v>12.143195743911196</v>
      </c>
      <c r="CX19" s="4">
        <v>12.468794843034587</v>
      </c>
      <c r="CY19" s="4">
        <v>12.826231558615984</v>
      </c>
      <c r="CZ19" s="4">
        <v>12.624645552606468</v>
      </c>
      <c r="DA19" s="4">
        <v>11.858959527172093</v>
      </c>
      <c r="DB19" s="4">
        <v>11.658960351112317</v>
      </c>
      <c r="DC19" s="4">
        <v>11.829575763893725</v>
      </c>
      <c r="DD19" s="4">
        <v>12.070075973623272</v>
      </c>
      <c r="DE19" s="4">
        <v>11.367806191558824</v>
      </c>
      <c r="DF19" s="4">
        <v>11.722817293402661</v>
      </c>
      <c r="DG19" s="4">
        <v>11.986137784218849</v>
      </c>
      <c r="DH19" s="4">
        <v>12.359202041505663</v>
      </c>
      <c r="DI19" s="4">
        <v>13.409203600365203</v>
      </c>
      <c r="DJ19" s="4">
        <v>13.396544017643926</v>
      </c>
      <c r="DK19" s="4">
        <v>13.322175920164934</v>
      </c>
      <c r="DL19" s="4">
        <v>12.129701441854207</v>
      </c>
      <c r="DM19" s="4">
        <v>11.264686248784583</v>
      </c>
      <c r="DN19" s="4">
        <v>10.0070711382246</v>
      </c>
      <c r="DO19" s="4">
        <v>9.939306216927541</v>
      </c>
      <c r="DP19" s="4">
        <v>10.146749531972686</v>
      </c>
      <c r="DQ19" s="4">
        <v>9.3657759788266493</v>
      </c>
      <c r="DR19" s="4">
        <v>9.5360064793611823</v>
      </c>
      <c r="DS19" s="4">
        <v>9.5199001198583204</v>
      </c>
      <c r="DT19" s="4">
        <v>9.3165998214853616</v>
      </c>
      <c r="DU19" s="4">
        <v>9.3630975328304373</v>
      </c>
      <c r="DV19" s="4">
        <v>9.8134147202609974</v>
      </c>
      <c r="DW19" s="4">
        <v>9.795853677202949</v>
      </c>
      <c r="DX19" s="4">
        <v>9.8399455139761347</v>
      </c>
      <c r="DY19" s="4">
        <v>9.3378987004690455</v>
      </c>
      <c r="DZ19" s="4">
        <v>9.3529149310317266</v>
      </c>
      <c r="EA19" s="4">
        <v>9.4614411627734736</v>
      </c>
      <c r="EB19" s="4">
        <v>9.4731799060647557</v>
      </c>
      <c r="EC19" s="4">
        <v>9.1145661686006196</v>
      </c>
      <c r="ED19" s="4">
        <v>9.2992962481572228</v>
      </c>
      <c r="EE19" s="4">
        <v>8.7734079157675744</v>
      </c>
      <c r="EF19" s="4">
        <v>8.7215864090812705</v>
      </c>
      <c r="EG19" s="4">
        <v>8.488172641790106</v>
      </c>
      <c r="EH19" s="4">
        <v>8.295040550413816</v>
      </c>
      <c r="EI19" s="4">
        <v>8.2495855727511955</v>
      </c>
      <c r="EJ19" s="4">
        <v>8.3709112584941874</v>
      </c>
      <c r="EK19" s="4">
        <v>8.3759281727610002</v>
      </c>
      <c r="EL19" s="4">
        <v>8.4126317555204295</v>
      </c>
      <c r="EM19" s="4">
        <v>8.1655502562578341</v>
      </c>
      <c r="EN19" s="4">
        <v>8.2702822499217969</v>
      </c>
      <c r="EO19" s="4">
        <v>7.9039709866776011</v>
      </c>
      <c r="EP19" s="4">
        <v>7.8907784751633487</v>
      </c>
      <c r="EQ19" s="4">
        <v>7.9644008264634829</v>
      </c>
      <c r="ER19" s="4">
        <v>7.4358680374918187</v>
      </c>
      <c r="ES19" s="4">
        <v>7.3136231709310326</v>
      </c>
      <c r="ET19" s="4">
        <v>6.9257003455645894</v>
      </c>
      <c r="EU19" s="4">
        <v>6.8880223368808355</v>
      </c>
      <c r="EV19" s="4">
        <v>6.6426203448976535</v>
      </c>
      <c r="EW19" s="4">
        <v>6.5985173663911265</v>
      </c>
      <c r="EX19" s="4">
        <v>6.6379822826247006</v>
      </c>
      <c r="EY19" s="4">
        <v>6.6945031117187375</v>
      </c>
      <c r="EZ19" s="4">
        <v>6.8513447321220058</v>
      </c>
      <c r="FA19" s="4">
        <v>6.8404709249870885</v>
      </c>
      <c r="FB19" s="4">
        <v>7.1504170529304529</v>
      </c>
      <c r="FC19" s="4">
        <v>6.9972614969300908</v>
      </c>
      <c r="FD19" s="4">
        <v>7.4603811195213892</v>
      </c>
      <c r="FE19" s="4">
        <v>7.4552902417004736</v>
      </c>
      <c r="FF19" s="4">
        <v>7.1875411281329091</v>
      </c>
      <c r="FG19" s="4">
        <v>6.7877725117537251</v>
      </c>
      <c r="FH19" s="4">
        <v>6.7619161300575641</v>
      </c>
      <c r="FI19" s="4">
        <v>6.9417241362183351</v>
      </c>
      <c r="FJ19" s="4">
        <v>6.8297630735029813</v>
      </c>
      <c r="FK19" s="4">
        <v>6.8840894724313939</v>
      </c>
      <c r="FL19" s="4">
        <v>7.1332361009133187</v>
      </c>
      <c r="FM19" s="4">
        <v>7.2416662534568053</v>
      </c>
      <c r="FN19" s="4">
        <v>7.2862898294832554</v>
      </c>
      <c r="FO19" s="4">
        <v>7.155199368277108</v>
      </c>
      <c r="FP19" s="4">
        <v>7.2015209708529673</v>
      </c>
      <c r="FQ19" s="4">
        <v>7.0950743253608888</v>
      </c>
      <c r="FR19" s="4">
        <v>7.0741556138470596</v>
      </c>
      <c r="FS19" s="4">
        <v>6.9644833801333457</v>
      </c>
      <c r="FT19" s="4">
        <v>7.052002821071663</v>
      </c>
      <c r="FU19" s="4">
        <v>7.3867299224308436</v>
      </c>
      <c r="FV19" s="4">
        <v>7.3993384546439813</v>
      </c>
      <c r="FW19" s="4">
        <v>7.7010445701518231</v>
      </c>
      <c r="FX19" s="4">
        <v>8.2544006200706779</v>
      </c>
      <c r="FY19" s="4">
        <v>7.7396418150006365</v>
      </c>
      <c r="FZ19" s="4">
        <v>7.3872226792159408</v>
      </c>
      <c r="GA19" s="4">
        <v>7.5742266842759385</v>
      </c>
      <c r="GB19" s="4">
        <v>7.8093811929245218</v>
      </c>
      <c r="GC19" s="4">
        <v>7.6424224791463775</v>
      </c>
      <c r="GD19" s="4">
        <v>7.5767809723595647</v>
      </c>
      <c r="GE19" s="4">
        <v>7.2261900732607263</v>
      </c>
      <c r="GF19" s="4">
        <v>7.1808841420219851</v>
      </c>
      <c r="GG19" s="4">
        <v>6.9306537737078884</v>
      </c>
      <c r="GH19" s="4">
        <v>7.2467835393862972</v>
      </c>
      <c r="GI19" s="4">
        <v>7.0839355011670655</v>
      </c>
      <c r="GJ19" s="4">
        <v>6.6192478367277721</v>
      </c>
      <c r="GK19" s="4">
        <v>6.5004284616622261</v>
      </c>
      <c r="GL19" s="4">
        <v>6.7650892600249524</v>
      </c>
      <c r="GM19" s="4">
        <v>6.664266299891147</v>
      </c>
      <c r="GN19" s="4">
        <v>6.2726554613318459</v>
      </c>
      <c r="GO19" s="4">
        <v>6.4221866420823268</v>
      </c>
      <c r="GP19" s="4">
        <v>6.2442696040327448</v>
      </c>
      <c r="GQ19" s="4">
        <v>6.236382228891201</v>
      </c>
      <c r="GR19" s="4">
        <v>6.2466493595249029</v>
      </c>
      <c r="GS19" s="4">
        <v>6.3620535846018207</v>
      </c>
      <c r="GT19" s="4">
        <v>6.3303669981961983</v>
      </c>
      <c r="GU19" s="4">
        <v>6.4938291462043596</v>
      </c>
      <c r="GV19" s="4">
        <v>6.7226715962301524</v>
      </c>
      <c r="GW19" s="4">
        <v>6.5961859192987911</v>
      </c>
      <c r="GX19" s="4">
        <v>6.425878486529701</v>
      </c>
      <c r="GY19" s="4">
        <v>6.2270620534741852</v>
      </c>
      <c r="GZ19" s="4">
        <v>6.3495088997539222</v>
      </c>
      <c r="HA19" s="4">
        <v>6.5049075836807733</v>
      </c>
      <c r="HB19" s="4">
        <v>6.6623279228385242</v>
      </c>
      <c r="HC19" s="4">
        <v>6.8513072901746579</v>
      </c>
      <c r="HD19" s="4">
        <v>6.7273721113944518</v>
      </c>
      <c r="HE19" s="4">
        <v>7.1115372819653704</v>
      </c>
      <c r="HF19" s="4">
        <v>7.2692841924150962</v>
      </c>
      <c r="HG19" s="4">
        <v>7.2535293792563609</v>
      </c>
      <c r="HH19" s="4">
        <v>7.3705959573877031</v>
      </c>
      <c r="HI19" s="4">
        <v>7.5865134734038495</v>
      </c>
      <c r="HJ19" s="4">
        <v>7.4855190825816695</v>
      </c>
      <c r="HK19" s="4">
        <v>7.457935717111063</v>
      </c>
      <c r="HL19" s="4">
        <v>7.5646878650299207</v>
      </c>
      <c r="HM19" s="4">
        <v>7.4616074634103828</v>
      </c>
      <c r="HN19" s="4">
        <v>7.5156708489707409</v>
      </c>
      <c r="HO19" s="4">
        <v>7.5027336045913176</v>
      </c>
      <c r="HP19" s="4">
        <v>7.5686757081195433</v>
      </c>
      <c r="HQ19" s="4">
        <v>7.741819246566255</v>
      </c>
      <c r="HR19" s="4">
        <v>8.1061955919728028</v>
      </c>
      <c r="HS19" s="4">
        <v>7.4398113515788182</v>
      </c>
      <c r="HT19" s="4">
        <v>7.5518703501479623</v>
      </c>
      <c r="HU19" s="4">
        <v>7.7969958582367056</v>
      </c>
      <c r="HV19" s="4">
        <v>7.3716605681906984</v>
      </c>
      <c r="HW19" s="4">
        <v>7.5356115538112984</v>
      </c>
      <c r="HX19" s="4">
        <v>7.4119389482742637</v>
      </c>
      <c r="HY19" s="4">
        <v>7.4717455922535674</v>
      </c>
      <c r="HZ19" s="4">
        <v>6.8362120542683753</v>
      </c>
      <c r="IA19" s="4">
        <v>6.7927971857309197</v>
      </c>
      <c r="IB19" s="4">
        <v>7.0966953069195213</v>
      </c>
      <c r="IC19" s="4">
        <v>6.8623889521831565</v>
      </c>
      <c r="ID19" s="4">
        <v>6.8463262496425665</v>
      </c>
      <c r="IE19" s="4">
        <v>7.0282627206813411</v>
      </c>
      <c r="IF19" s="4">
        <v>7.2111243600208095</v>
      </c>
      <c r="IG19" s="4">
        <v>7.5342415881714526</v>
      </c>
      <c r="IH19" s="4">
        <v>7.453208959878534</v>
      </c>
      <c r="II19" s="4">
        <v>7.7465103342238084</v>
      </c>
      <c r="IJ19" s="4">
        <v>7.6518516962695422</v>
      </c>
    </row>
    <row r="20" spans="2:244" x14ac:dyDescent="0.2">
      <c r="B20" s="76">
        <v>18</v>
      </c>
      <c r="C20" s="4">
        <v>19.866997117414801</v>
      </c>
      <c r="D20" s="4">
        <v>20.613682800484451</v>
      </c>
      <c r="E20" s="4">
        <v>20.965663777984396</v>
      </c>
      <c r="F20" s="4">
        <v>21.070807098437772</v>
      </c>
      <c r="G20" s="4">
        <v>21.310852192695481</v>
      </c>
      <c r="H20" s="4">
        <v>21.040135062322161</v>
      </c>
      <c r="I20" s="4">
        <v>21.158210710860473</v>
      </c>
      <c r="J20" s="4">
        <v>20.688318604441175</v>
      </c>
      <c r="K20" s="4">
        <v>21.525900219361237</v>
      </c>
      <c r="L20" s="4">
        <v>22.246997565690695</v>
      </c>
      <c r="M20" s="4">
        <v>22.40440594734341</v>
      </c>
      <c r="N20" s="4">
        <v>23.930249368084414</v>
      </c>
      <c r="O20" s="4">
        <v>24.176504239302282</v>
      </c>
      <c r="P20" s="4">
        <v>23.339106820855086</v>
      </c>
      <c r="Q20" s="4">
        <v>23.127450323568336</v>
      </c>
      <c r="R20" s="4">
        <v>23.357185381239233</v>
      </c>
      <c r="S20" s="4">
        <v>23.924818765399991</v>
      </c>
      <c r="T20" s="4">
        <v>24.554923404029982</v>
      </c>
      <c r="U20" s="4">
        <v>24.58409104372075</v>
      </c>
      <c r="V20" s="4">
        <v>24.406469397148541</v>
      </c>
      <c r="W20" s="4">
        <v>23.535011278855592</v>
      </c>
      <c r="X20" s="4">
        <v>23.760336979752672</v>
      </c>
      <c r="Y20" s="4">
        <v>23.60829293795803</v>
      </c>
      <c r="Z20" s="4">
        <v>24.15583693304168</v>
      </c>
      <c r="AA20" s="4">
        <v>23.320017909391215</v>
      </c>
      <c r="AB20" s="4">
        <v>23.805938600882644</v>
      </c>
      <c r="AC20" s="4">
        <v>24.735337994125377</v>
      </c>
      <c r="AD20" s="4">
        <v>23.995202092717786</v>
      </c>
      <c r="AE20" s="4">
        <v>24.493699950433548</v>
      </c>
      <c r="AF20" s="4">
        <v>24.764545313700104</v>
      </c>
      <c r="AG20" s="4">
        <v>24.76156262867233</v>
      </c>
      <c r="AH20" s="4">
        <v>25.093417380021155</v>
      </c>
      <c r="AI20" s="4">
        <v>25.263584265823361</v>
      </c>
      <c r="AJ20" s="4">
        <v>25.375152512768889</v>
      </c>
      <c r="AK20" s="4">
        <v>25.563328097649002</v>
      </c>
      <c r="AL20" s="4">
        <v>24.271793696291923</v>
      </c>
      <c r="AM20" s="4">
        <v>24.422821254746911</v>
      </c>
      <c r="AN20" s="4">
        <v>23.631440380083397</v>
      </c>
      <c r="AO20" s="4">
        <v>23.025619287927157</v>
      </c>
      <c r="AP20" s="4">
        <v>20.955954234586443</v>
      </c>
      <c r="AQ20" s="4">
        <v>20.949534937896573</v>
      </c>
      <c r="AR20" s="4">
        <v>20.831806393614446</v>
      </c>
      <c r="AS20" s="4">
        <v>20.944976696074193</v>
      </c>
      <c r="AT20" s="4">
        <v>21.487767215408173</v>
      </c>
      <c r="AU20" s="4">
        <v>22.99764778866636</v>
      </c>
      <c r="AV20" s="4">
        <v>23.545944652174715</v>
      </c>
      <c r="AW20" s="4">
        <v>23.467887399740164</v>
      </c>
      <c r="AX20" s="4">
        <v>23.855016302036631</v>
      </c>
      <c r="AY20" s="4">
        <v>24.326230582304856</v>
      </c>
      <c r="AZ20" s="4">
        <v>24.110576116288463</v>
      </c>
      <c r="BA20" s="4">
        <v>23.567011285406281</v>
      </c>
      <c r="BB20" s="4">
        <v>23.597374295340298</v>
      </c>
      <c r="BC20" s="4">
        <v>24.693436481142378</v>
      </c>
      <c r="BD20" s="4">
        <v>23.287697195248434</v>
      </c>
      <c r="BE20" s="4">
        <v>24.099972411649595</v>
      </c>
      <c r="BF20" s="4">
        <v>23.699720193296105</v>
      </c>
      <c r="BG20" s="4">
        <v>25.304340272353642</v>
      </c>
      <c r="BH20" s="4">
        <v>25.975776283360073</v>
      </c>
      <c r="BI20" s="4">
        <v>24.853592508451857</v>
      </c>
      <c r="BJ20" s="4">
        <v>24.642571967008514</v>
      </c>
      <c r="BK20" s="4">
        <v>24.604654110484347</v>
      </c>
      <c r="BL20" s="4">
        <v>23.937738216271196</v>
      </c>
      <c r="BM20" s="4">
        <v>23.514249596610647</v>
      </c>
      <c r="BN20" s="4">
        <v>23.835412841893099</v>
      </c>
      <c r="BO20" s="4">
        <v>23.573891236523064</v>
      </c>
      <c r="BP20" s="4">
        <v>24.194309671541419</v>
      </c>
      <c r="BQ20" s="4">
        <v>23.062253146503661</v>
      </c>
      <c r="BR20" s="4">
        <v>21.485703367825035</v>
      </c>
      <c r="BS20" s="4">
        <v>21.3283612043071</v>
      </c>
      <c r="BT20" s="4">
        <v>21.387739554001044</v>
      </c>
      <c r="BU20" s="4">
        <v>21.321498686700917</v>
      </c>
      <c r="BV20" s="4">
        <v>20.819716802897165</v>
      </c>
      <c r="BW20" s="4">
        <v>21.701288242004399</v>
      </c>
      <c r="BX20" s="4">
        <v>22.603179492437722</v>
      </c>
      <c r="BY20" s="4">
        <v>21.926082429751784</v>
      </c>
      <c r="BZ20" s="4">
        <v>22.938087609682075</v>
      </c>
      <c r="CA20" s="4">
        <v>23.119896289122153</v>
      </c>
      <c r="CB20" s="4">
        <v>24.008531235950485</v>
      </c>
      <c r="CC20" s="4">
        <v>23.542694490160567</v>
      </c>
      <c r="CD20" s="4">
        <v>24.085871326496193</v>
      </c>
      <c r="CE20" s="4">
        <v>25.401086167520436</v>
      </c>
      <c r="CF20" s="4">
        <v>25.285207184253455</v>
      </c>
      <c r="CG20" s="4">
        <v>26.427819735088466</v>
      </c>
      <c r="CH20" s="4">
        <v>25.206374145244453</v>
      </c>
      <c r="CI20" s="4">
        <v>25.304444725342471</v>
      </c>
      <c r="CJ20" s="4">
        <v>24.49683730422624</v>
      </c>
      <c r="CK20" s="4">
        <v>24.388405488115477</v>
      </c>
      <c r="CL20" s="4">
        <v>24.62103243893992</v>
      </c>
      <c r="CM20" s="4">
        <v>25.325141676286872</v>
      </c>
      <c r="CN20" s="4">
        <v>24.248385020407937</v>
      </c>
      <c r="CO20" s="4">
        <v>24.879364051699511</v>
      </c>
      <c r="CP20" s="4">
        <v>24.802673750531063</v>
      </c>
      <c r="CQ20" s="4">
        <v>26.041481641873524</v>
      </c>
      <c r="CR20" s="4">
        <v>27.296202775277813</v>
      </c>
      <c r="CS20" s="4">
        <v>28.620289360943755</v>
      </c>
      <c r="CT20" s="4">
        <v>28.429947308846081</v>
      </c>
      <c r="CU20" s="4">
        <v>27.381575999614427</v>
      </c>
      <c r="CV20" s="4">
        <v>27.02733288976124</v>
      </c>
      <c r="CW20" s="4">
        <v>27.880796865368268</v>
      </c>
      <c r="CX20" s="4">
        <v>27.780864658830385</v>
      </c>
      <c r="CY20" s="4">
        <v>26.317166532565231</v>
      </c>
      <c r="CZ20" s="4">
        <v>26.871554386867714</v>
      </c>
      <c r="DA20" s="4">
        <v>26.757854792492701</v>
      </c>
      <c r="DB20" s="4">
        <v>26.743096399552545</v>
      </c>
      <c r="DC20" s="4">
        <v>26.741491568386941</v>
      </c>
      <c r="DD20" s="4">
        <v>24.514497537434639</v>
      </c>
      <c r="DE20" s="4">
        <v>23.463388254581851</v>
      </c>
      <c r="DF20" s="4">
        <v>23.299220641935396</v>
      </c>
      <c r="DG20" s="4">
        <v>23.025025945498982</v>
      </c>
      <c r="DH20" s="4">
        <v>23.589256977836879</v>
      </c>
      <c r="DI20" s="4">
        <v>21.711820637243679</v>
      </c>
      <c r="DJ20" s="4">
        <v>21.425672144899991</v>
      </c>
      <c r="DK20" s="4">
        <v>22.169976983810557</v>
      </c>
      <c r="DL20" s="4">
        <v>22.596028651274935</v>
      </c>
      <c r="DM20" s="4">
        <v>21.846600604248987</v>
      </c>
      <c r="DN20" s="4">
        <v>21.083750064184791</v>
      </c>
      <c r="DO20" s="4">
        <v>22.134870221781345</v>
      </c>
      <c r="DP20" s="4">
        <v>21.683368341527231</v>
      </c>
      <c r="DQ20" s="4">
        <v>21.432945045526303</v>
      </c>
      <c r="DR20" s="4">
        <v>20.828432063905229</v>
      </c>
      <c r="DS20" s="4">
        <v>19.551346732988371</v>
      </c>
      <c r="DT20" s="4">
        <v>19.481264600302524</v>
      </c>
      <c r="DU20" s="4">
        <v>19.630648386446111</v>
      </c>
      <c r="DV20" s="4">
        <v>19.476717012574571</v>
      </c>
      <c r="DW20" s="4">
        <v>21.111680590845182</v>
      </c>
      <c r="DX20" s="4">
        <v>20.046112197785906</v>
      </c>
      <c r="DY20" s="4">
        <v>20.118827474470333</v>
      </c>
      <c r="DZ20" s="4">
        <v>20.073498217890627</v>
      </c>
      <c r="EA20" s="4">
        <v>19.676926672212957</v>
      </c>
      <c r="EB20" s="4">
        <v>18.394272888200991</v>
      </c>
      <c r="EC20" s="4">
        <v>18.377190198769572</v>
      </c>
      <c r="ED20" s="4">
        <v>18.233383388353978</v>
      </c>
      <c r="EE20" s="4">
        <v>18.098268702646351</v>
      </c>
      <c r="EF20" s="4">
        <v>17.139126618694334</v>
      </c>
      <c r="EG20" s="4">
        <v>16.898276025120033</v>
      </c>
      <c r="EH20" s="4">
        <v>16.594634075470744</v>
      </c>
      <c r="EI20" s="4">
        <v>16.894532373337473</v>
      </c>
      <c r="EJ20" s="4">
        <v>16.967391087001392</v>
      </c>
      <c r="EK20" s="4">
        <v>17.993902639616721</v>
      </c>
      <c r="EL20" s="4">
        <v>17.700761354570517</v>
      </c>
      <c r="EM20" s="4">
        <v>17.188806132862965</v>
      </c>
      <c r="EN20" s="4">
        <v>17.529522196992449</v>
      </c>
      <c r="EO20" s="4">
        <v>18.024132674522832</v>
      </c>
      <c r="EP20" s="4">
        <v>19.492142333844228</v>
      </c>
      <c r="EQ20" s="4">
        <v>20.126781699059087</v>
      </c>
      <c r="ER20" s="4">
        <v>21.791602673269821</v>
      </c>
      <c r="ES20" s="4">
        <v>22.066747907660258</v>
      </c>
      <c r="ET20" s="4">
        <v>22.541050310544911</v>
      </c>
      <c r="EU20" s="4">
        <v>24.137096993140105</v>
      </c>
      <c r="EV20" s="4">
        <v>24.400717265181211</v>
      </c>
      <c r="EW20" s="4">
        <v>24.976353553239171</v>
      </c>
      <c r="EX20" s="4">
        <v>25.183777341687382</v>
      </c>
      <c r="EY20" s="4">
        <v>23.945303756566915</v>
      </c>
      <c r="EZ20" s="4">
        <v>24.224579778630222</v>
      </c>
      <c r="FA20" s="4">
        <v>23.482485483635976</v>
      </c>
      <c r="FB20" s="4">
        <v>22.98433861270972</v>
      </c>
      <c r="FC20" s="4">
        <v>23.121496936953829</v>
      </c>
      <c r="FD20" s="4">
        <v>24.137546986554504</v>
      </c>
      <c r="FE20" s="4">
        <v>23.720932641545136</v>
      </c>
      <c r="FF20" s="4">
        <v>23.409340987066795</v>
      </c>
      <c r="FG20" s="4">
        <v>22.765109839214915</v>
      </c>
      <c r="FH20" s="4">
        <v>22.948137282174002</v>
      </c>
      <c r="FI20" s="4">
        <v>23.389386539211483</v>
      </c>
      <c r="FJ20" s="4">
        <v>24.394321688651626</v>
      </c>
      <c r="FK20" s="4">
        <v>24.155637185433733</v>
      </c>
      <c r="FL20" s="4">
        <v>24.758633271258439</v>
      </c>
      <c r="FM20" s="4">
        <v>24.279343606759383</v>
      </c>
      <c r="FN20" s="4">
        <v>23.52532974723816</v>
      </c>
      <c r="FO20" s="4">
        <v>24.654303174894139</v>
      </c>
      <c r="FP20" s="4">
        <v>24.248919224062195</v>
      </c>
      <c r="FQ20" s="4">
        <v>24.125117943158628</v>
      </c>
      <c r="FR20" s="4">
        <v>24.40275435390696</v>
      </c>
      <c r="FS20" s="4">
        <v>26.378283457799856</v>
      </c>
      <c r="FT20" s="4">
        <v>24.609860462486136</v>
      </c>
      <c r="FU20" s="4">
        <v>25.346079904071726</v>
      </c>
      <c r="FV20" s="4">
        <v>24.711972993374481</v>
      </c>
      <c r="FW20" s="4">
        <v>24.300316253678673</v>
      </c>
      <c r="FX20" s="4">
        <v>22.994659707583605</v>
      </c>
      <c r="FY20" s="4">
        <v>21.577144659722546</v>
      </c>
      <c r="FZ20" s="4">
        <v>22.472752128383185</v>
      </c>
      <c r="GA20" s="4">
        <v>22.670768307041545</v>
      </c>
      <c r="GB20" s="4">
        <v>22.718135153931286</v>
      </c>
      <c r="GC20" s="4">
        <v>23.3327656626095</v>
      </c>
      <c r="GD20" s="4">
        <v>23.018651491493721</v>
      </c>
      <c r="GE20" s="4">
        <v>22.664633847149432</v>
      </c>
      <c r="GF20" s="4">
        <v>22.514513964955722</v>
      </c>
      <c r="GG20" s="4">
        <v>21.890389058822571</v>
      </c>
      <c r="GH20" s="4">
        <v>20.756438333497417</v>
      </c>
      <c r="GI20" s="4">
        <v>20.878652135554656</v>
      </c>
      <c r="GJ20" s="4">
        <v>21.308054266925222</v>
      </c>
      <c r="GK20" s="4">
        <v>21.05395121905163</v>
      </c>
      <c r="GL20" s="4">
        <v>21.18337716383958</v>
      </c>
      <c r="GM20" s="4">
        <v>20.860905139499629</v>
      </c>
      <c r="GN20" s="4">
        <v>21.553571087843459</v>
      </c>
      <c r="GO20" s="4">
        <v>20.874011947145302</v>
      </c>
      <c r="GP20" s="4">
        <v>22.192524327051956</v>
      </c>
      <c r="GQ20" s="4">
        <v>23.064134550448308</v>
      </c>
      <c r="GR20" s="4">
        <v>22.328606228577033</v>
      </c>
      <c r="GS20" s="4">
        <v>22.212133303653712</v>
      </c>
      <c r="GT20" s="4">
        <v>22.531822472452905</v>
      </c>
      <c r="GU20" s="4">
        <v>22.649321367259947</v>
      </c>
      <c r="GV20" s="4">
        <v>21.510030259318572</v>
      </c>
      <c r="GW20" s="4">
        <v>20.84531735334814</v>
      </c>
      <c r="GX20" s="4">
        <v>20.697875054537697</v>
      </c>
      <c r="GY20" s="4">
        <v>20.99635933572312</v>
      </c>
      <c r="GZ20" s="4">
        <v>22.111347944304818</v>
      </c>
      <c r="HA20" s="4">
        <v>21.508012292245198</v>
      </c>
      <c r="HB20" s="4">
        <v>21.649905324205474</v>
      </c>
      <c r="HC20" s="4">
        <v>21.979680984930589</v>
      </c>
      <c r="HD20" s="4">
        <v>22.3203674443245</v>
      </c>
      <c r="HE20" s="4">
        <v>23.715905082447758</v>
      </c>
      <c r="HF20" s="4">
        <v>23.994145429667455</v>
      </c>
      <c r="HG20" s="4">
        <v>24.418395413064744</v>
      </c>
      <c r="HH20" s="4">
        <v>23.846608763305436</v>
      </c>
      <c r="HI20" s="4">
        <v>24.076637970726193</v>
      </c>
      <c r="HJ20" s="4">
        <v>25.520497423688596</v>
      </c>
      <c r="HK20" s="4">
        <v>24.791779388555863</v>
      </c>
      <c r="HL20" s="4">
        <v>24.98317926922417</v>
      </c>
      <c r="HM20" s="4">
        <v>24.590424702755211</v>
      </c>
      <c r="HN20" s="4">
        <v>25.377989402319137</v>
      </c>
      <c r="HO20" s="4">
        <v>26.450112456513676</v>
      </c>
      <c r="HP20" s="4">
        <v>27.261671041862577</v>
      </c>
      <c r="HQ20" s="4">
        <v>28.30022666510153</v>
      </c>
      <c r="HR20" s="4">
        <v>28.750999410002823</v>
      </c>
      <c r="HS20" s="4">
        <v>27.08747997060199</v>
      </c>
      <c r="HT20" s="4">
        <v>27.182511237268535</v>
      </c>
      <c r="HU20" s="4">
        <v>27.198737888416076</v>
      </c>
      <c r="HV20" s="4">
        <v>27.541391141973644</v>
      </c>
      <c r="HW20" s="4">
        <v>28.336492915735167</v>
      </c>
      <c r="HX20" s="4">
        <v>28.397296496887094</v>
      </c>
      <c r="HY20" s="4">
        <v>30.104012137072438</v>
      </c>
      <c r="HZ20" s="4">
        <v>29.578958248145458</v>
      </c>
      <c r="IA20" s="4">
        <v>27.625241644742879</v>
      </c>
      <c r="IB20" s="4">
        <v>27.851162052678276</v>
      </c>
      <c r="IC20" s="4">
        <v>28.754479059423129</v>
      </c>
      <c r="ID20" s="4">
        <v>29.219650749662705</v>
      </c>
      <c r="IE20" s="4">
        <v>28.094164742520618</v>
      </c>
      <c r="IF20" s="4">
        <v>28.793194344385366</v>
      </c>
      <c r="IG20" s="4">
        <v>27.716942604279886</v>
      </c>
      <c r="IH20" s="4">
        <v>27.903874556530184</v>
      </c>
      <c r="II20" s="4">
        <v>27.532616699228832</v>
      </c>
      <c r="IJ20" s="4">
        <v>27.890233843413146</v>
      </c>
    </row>
    <row r="21" spans="2:244" x14ac:dyDescent="0.2">
      <c r="B21" s="76">
        <v>19</v>
      </c>
      <c r="C21" s="4">
        <v>19.866997117414801</v>
      </c>
      <c r="D21" s="4">
        <v>19.077207789665643</v>
      </c>
      <c r="E21" s="4">
        <v>17.390560476728155</v>
      </c>
      <c r="F21" s="4">
        <v>16.866872307997578</v>
      </c>
      <c r="G21" s="4">
        <v>15.983820183275322</v>
      </c>
      <c r="H21" s="4">
        <v>15.826305469277553</v>
      </c>
      <c r="I21" s="4">
        <v>17.107516156406358</v>
      </c>
      <c r="J21" s="4">
        <v>16.366701400695284</v>
      </c>
      <c r="K21" s="4">
        <v>17.168452520040482</v>
      </c>
      <c r="L21" s="4">
        <v>16.650506473728498</v>
      </c>
      <c r="M21" s="4">
        <v>16.803451293894582</v>
      </c>
      <c r="N21" s="4">
        <v>16.746661595543525</v>
      </c>
      <c r="O21" s="4">
        <v>16.687124309769043</v>
      </c>
      <c r="P21" s="4">
        <v>18.3259157223751</v>
      </c>
      <c r="Q21" s="4">
        <v>17.832266651586043</v>
      </c>
      <c r="R21" s="4">
        <v>18.257273649532099</v>
      </c>
      <c r="S21" s="4">
        <v>18.22816565797811</v>
      </c>
      <c r="T21" s="4">
        <v>18.041981641561495</v>
      </c>
      <c r="U21" s="4">
        <v>19.105607662518924</v>
      </c>
      <c r="V21" s="4">
        <v>18.161989238955154</v>
      </c>
      <c r="W21" s="4">
        <v>17.461378274262287</v>
      </c>
      <c r="X21" s="4">
        <v>16.221188357183092</v>
      </c>
      <c r="Y21" s="4">
        <v>16.36753483003918</v>
      </c>
      <c r="Z21" s="4">
        <v>16.678979105778097</v>
      </c>
      <c r="AA21" s="4">
        <v>16.948504161863603</v>
      </c>
      <c r="AB21" s="4">
        <v>16.111344753862756</v>
      </c>
      <c r="AC21" s="4">
        <v>16.080981423157823</v>
      </c>
      <c r="AD21" s="4">
        <v>15.749455980005182</v>
      </c>
      <c r="AE21" s="4">
        <v>16.167281588860476</v>
      </c>
      <c r="AF21" s="4">
        <v>16.522651220048637</v>
      </c>
      <c r="AG21" s="4">
        <v>16.916562352926473</v>
      </c>
      <c r="AH21" s="4">
        <v>17.246420877574348</v>
      </c>
      <c r="AI21" s="4">
        <v>17.638393455169943</v>
      </c>
      <c r="AJ21" s="4">
        <v>16.972630905645325</v>
      </c>
      <c r="AK21" s="4">
        <v>15.853577108179886</v>
      </c>
      <c r="AL21" s="4">
        <v>16.740078764897898</v>
      </c>
      <c r="AM21" s="4">
        <v>16.376226013431111</v>
      </c>
      <c r="AN21" s="4">
        <v>16.020605554675878</v>
      </c>
      <c r="AO21" s="4">
        <v>16.952497224053499</v>
      </c>
      <c r="AP21" s="4">
        <v>16.855533714388695</v>
      </c>
      <c r="AQ21" s="4">
        <v>16.412883708581898</v>
      </c>
      <c r="AR21" s="4">
        <v>16.345935717886288</v>
      </c>
      <c r="AS21" s="4">
        <v>16.238484084726991</v>
      </c>
      <c r="AT21" s="4">
        <v>15.705955593223639</v>
      </c>
      <c r="AU21" s="4">
        <v>16.444955878990239</v>
      </c>
      <c r="AV21" s="4">
        <v>17.12028943307627</v>
      </c>
      <c r="AW21" s="4">
        <v>17.389913370970046</v>
      </c>
      <c r="AX21" s="4">
        <v>18.115293763288005</v>
      </c>
      <c r="AY21" s="4">
        <v>18.022193741959057</v>
      </c>
      <c r="AZ21" s="4">
        <v>17.940154833249959</v>
      </c>
      <c r="BA21" s="4">
        <v>18.895644850563276</v>
      </c>
      <c r="BB21" s="4">
        <v>19.012950568184408</v>
      </c>
      <c r="BC21" s="4">
        <v>18.573684895168739</v>
      </c>
      <c r="BD21" s="4">
        <v>18.992312405375998</v>
      </c>
      <c r="BE21" s="4">
        <v>18.240387364133223</v>
      </c>
      <c r="BF21" s="4">
        <v>17.21138205554049</v>
      </c>
      <c r="BG21" s="4">
        <v>16.521300888728558</v>
      </c>
      <c r="BH21" s="4">
        <v>16.571243705329721</v>
      </c>
      <c r="BI21" s="4">
        <v>17.077935333546414</v>
      </c>
      <c r="BJ21" s="4">
        <v>15.657119648183983</v>
      </c>
      <c r="BK21" s="4">
        <v>15.336887792956786</v>
      </c>
      <c r="BL21" s="4">
        <v>14.916619093361513</v>
      </c>
      <c r="BM21" s="4">
        <v>15.118420683626663</v>
      </c>
      <c r="BN21" s="4">
        <v>14.71253889009305</v>
      </c>
      <c r="BO21" s="4">
        <v>15.062862342885394</v>
      </c>
      <c r="BP21" s="4">
        <v>15.273511867565873</v>
      </c>
      <c r="BQ21" s="4">
        <v>15.583403996128027</v>
      </c>
      <c r="BR21" s="4">
        <v>16.31002077374837</v>
      </c>
      <c r="BS21" s="4">
        <v>15.670008100511071</v>
      </c>
      <c r="BT21" s="4">
        <v>15.525391896534725</v>
      </c>
      <c r="BU21" s="4">
        <v>15.389823239726908</v>
      </c>
      <c r="BV21" s="4">
        <v>15.528955590009739</v>
      </c>
      <c r="BW21" s="4">
        <v>15.148603876404582</v>
      </c>
      <c r="BX21" s="4">
        <v>15.539641524655563</v>
      </c>
      <c r="BY21" s="4">
        <v>15.272035206444182</v>
      </c>
      <c r="BZ21" s="4">
        <v>15.962512689700208</v>
      </c>
      <c r="CA21" s="4">
        <v>15.953401854206827</v>
      </c>
      <c r="CB21" s="4">
        <v>16.24427287939341</v>
      </c>
      <c r="CC21" s="4">
        <v>16.426553608958667</v>
      </c>
      <c r="CD21" s="4">
        <v>16.978217625093247</v>
      </c>
      <c r="CE21" s="4">
        <v>16.495063437696665</v>
      </c>
      <c r="CF21" s="4">
        <v>16.300362845550765</v>
      </c>
      <c r="CG21" s="4">
        <v>16.479029715867576</v>
      </c>
      <c r="CH21" s="4">
        <v>16.068427528018937</v>
      </c>
      <c r="CI21" s="4">
        <v>15.554456342509505</v>
      </c>
      <c r="CJ21" s="4">
        <v>15.31607394285821</v>
      </c>
      <c r="CK21" s="4">
        <v>15.138154099548936</v>
      </c>
      <c r="CL21" s="4">
        <v>15.03331572516106</v>
      </c>
      <c r="CM21" s="4">
        <v>15.244232052556965</v>
      </c>
      <c r="CN21" s="4">
        <v>15.872905813919935</v>
      </c>
      <c r="CO21" s="4">
        <v>16.224619542342065</v>
      </c>
      <c r="CP21" s="4">
        <v>15.85090086361606</v>
      </c>
      <c r="CQ21" s="4">
        <v>15.853047913367449</v>
      </c>
      <c r="CR21" s="4">
        <v>16.082307332599367</v>
      </c>
      <c r="CS21" s="4">
        <v>16.525399826659513</v>
      </c>
      <c r="CT21" s="4">
        <v>16.099142124806242</v>
      </c>
      <c r="CU21" s="4">
        <v>16.049844998277269</v>
      </c>
      <c r="CV21" s="4">
        <v>15.878821937071997</v>
      </c>
      <c r="CW21" s="4">
        <v>15.329304868837152</v>
      </c>
      <c r="CX21" s="4">
        <v>16.462504598700427</v>
      </c>
      <c r="CY21" s="4">
        <v>17.257817598325474</v>
      </c>
      <c r="CZ21" s="4">
        <v>18.155696582339832</v>
      </c>
      <c r="DA21" s="4">
        <v>18.744943081636396</v>
      </c>
      <c r="DB21" s="4">
        <v>17.554257133947058</v>
      </c>
      <c r="DC21" s="4">
        <v>17.963659277874978</v>
      </c>
      <c r="DD21" s="4">
        <v>18.528230993802346</v>
      </c>
      <c r="DE21" s="4">
        <v>18.1727228657487</v>
      </c>
      <c r="DF21" s="4">
        <v>18.351331325638462</v>
      </c>
      <c r="DG21" s="4">
        <v>18.282521284309102</v>
      </c>
      <c r="DH21" s="4">
        <v>18.444683197790358</v>
      </c>
      <c r="DI21" s="4">
        <v>18.586068895892915</v>
      </c>
      <c r="DJ21" s="4">
        <v>17.236779195088467</v>
      </c>
      <c r="DK21" s="4">
        <v>17.288255918935974</v>
      </c>
      <c r="DL21" s="4">
        <v>17.740184513343539</v>
      </c>
      <c r="DM21" s="4">
        <v>16.734588067312842</v>
      </c>
      <c r="DN21" s="4">
        <v>17.581889334498374</v>
      </c>
      <c r="DO21" s="4">
        <v>17.041701414675348</v>
      </c>
      <c r="DP21" s="4">
        <v>17.736355943346808</v>
      </c>
      <c r="DQ21" s="4">
        <v>18.421554917740377</v>
      </c>
      <c r="DR21" s="4">
        <v>17.987169323075531</v>
      </c>
      <c r="DS21" s="4">
        <v>17.262769792028816</v>
      </c>
      <c r="DT21" s="4">
        <v>17.73298129613077</v>
      </c>
      <c r="DU21" s="4">
        <v>17.402226936652529</v>
      </c>
      <c r="DV21" s="4">
        <v>18.112419762356772</v>
      </c>
      <c r="DW21" s="4">
        <v>18.546672061257354</v>
      </c>
      <c r="DX21" s="4">
        <v>18.202288520199499</v>
      </c>
      <c r="DY21" s="4">
        <v>18.53561670424769</v>
      </c>
      <c r="DZ21" s="4">
        <v>17.907768523881899</v>
      </c>
      <c r="EA21" s="4">
        <v>18.115557109872857</v>
      </c>
      <c r="EB21" s="4">
        <v>18.9667822813065</v>
      </c>
      <c r="EC21" s="4">
        <v>18.667025807651001</v>
      </c>
      <c r="ED21" s="4">
        <v>17.712202408033018</v>
      </c>
      <c r="EE21" s="4">
        <v>18.74016483745358</v>
      </c>
      <c r="EF21" s="4">
        <v>17.785360762431615</v>
      </c>
      <c r="EG21" s="4">
        <v>18.296420688896028</v>
      </c>
      <c r="EH21" s="4">
        <v>17.522973803362891</v>
      </c>
      <c r="EI21" s="4">
        <v>17.636473644018402</v>
      </c>
      <c r="EJ21" s="4">
        <v>17.234421579473803</v>
      </c>
      <c r="EK21" s="4">
        <v>17.077338491553018</v>
      </c>
      <c r="EL21" s="4">
        <v>16.55426733008397</v>
      </c>
      <c r="EM21" s="4">
        <v>15.809122258182065</v>
      </c>
      <c r="EN21" s="4">
        <v>16.145789145696458</v>
      </c>
      <c r="EO21" s="4">
        <v>15.425645298766584</v>
      </c>
      <c r="EP21" s="4">
        <v>15.887026993785318</v>
      </c>
      <c r="EQ21" s="4">
        <v>15.508656272434809</v>
      </c>
      <c r="ER21" s="4">
        <v>15.334396416178292</v>
      </c>
      <c r="ES21" s="4">
        <v>14.944935097592966</v>
      </c>
      <c r="ET21" s="4">
        <v>15.077825650328663</v>
      </c>
      <c r="EU21" s="4">
        <v>15.146589015628766</v>
      </c>
      <c r="EV21" s="4">
        <v>15.283097923954896</v>
      </c>
      <c r="EW21" s="4">
        <v>14.83236361133722</v>
      </c>
      <c r="EX21" s="4">
        <v>15.517702751896266</v>
      </c>
      <c r="EY21" s="4">
        <v>15.16331598166569</v>
      </c>
      <c r="EZ21" s="4">
        <v>15.798550629203664</v>
      </c>
      <c r="FA21" s="4">
        <v>15.764832970619073</v>
      </c>
      <c r="FB21" s="4">
        <v>16.303338016947151</v>
      </c>
      <c r="FC21" s="4">
        <v>16.076722463410068</v>
      </c>
      <c r="FD21" s="4">
        <v>15.67064513848641</v>
      </c>
      <c r="FE21" s="4">
        <v>16.431515305751542</v>
      </c>
      <c r="FF21" s="4">
        <v>16.32408754341721</v>
      </c>
      <c r="FG21" s="4">
        <v>15.487744225757035</v>
      </c>
      <c r="FH21" s="4">
        <v>16.376032413039372</v>
      </c>
      <c r="FI21" s="4">
        <v>16.032253436165643</v>
      </c>
      <c r="FJ21" s="4">
        <v>15.165520701569774</v>
      </c>
      <c r="FK21" s="4">
        <v>15.16434266096042</v>
      </c>
      <c r="FL21" s="4">
        <v>15.855396492456153</v>
      </c>
      <c r="FM21" s="4">
        <v>16.381348967794185</v>
      </c>
      <c r="FN21" s="4">
        <v>15.987171806497946</v>
      </c>
      <c r="FO21" s="4">
        <v>15.946546058350009</v>
      </c>
      <c r="FP21" s="4">
        <v>16.219512546390416</v>
      </c>
      <c r="FQ21" s="4">
        <v>16.447553523651969</v>
      </c>
      <c r="FR21" s="4">
        <v>16.458414549485973</v>
      </c>
      <c r="FS21" s="4">
        <v>16.705697170847472</v>
      </c>
      <c r="FT21" s="4">
        <v>16.356244407557401</v>
      </c>
      <c r="FU21" s="4">
        <v>16.583010416669421</v>
      </c>
      <c r="FV21" s="4">
        <v>16.797879696470943</v>
      </c>
      <c r="FW21" s="4">
        <v>16.022101429266964</v>
      </c>
      <c r="FX21" s="4">
        <v>16.418284478811415</v>
      </c>
      <c r="FY21" s="4">
        <v>15.949334416680312</v>
      </c>
      <c r="FZ21" s="4">
        <v>15.380309223559619</v>
      </c>
      <c r="GA21" s="4">
        <v>15.481550170129459</v>
      </c>
      <c r="GB21" s="4">
        <v>15.653707496067037</v>
      </c>
      <c r="GC21" s="4">
        <v>16.148664703236708</v>
      </c>
      <c r="GD21" s="4">
        <v>16.722338807821192</v>
      </c>
      <c r="GE21" s="4">
        <v>17.285341413484115</v>
      </c>
      <c r="GF21" s="4">
        <v>17.896905352903854</v>
      </c>
      <c r="GG21" s="4">
        <v>17.647822572215585</v>
      </c>
      <c r="GH21" s="4">
        <v>16.485033700433998</v>
      </c>
      <c r="GI21" s="4">
        <v>16.49265364497483</v>
      </c>
      <c r="GJ21" s="4">
        <v>16.676085857665697</v>
      </c>
      <c r="GK21" s="4">
        <v>17.859184944649929</v>
      </c>
      <c r="GL21" s="4">
        <v>17.75161333743053</v>
      </c>
      <c r="GM21" s="4">
        <v>17.784919721207608</v>
      </c>
      <c r="GN21" s="4">
        <v>17.146681690684627</v>
      </c>
      <c r="GO21" s="4">
        <v>15.983332937443162</v>
      </c>
      <c r="GP21" s="4">
        <v>16.565706535029424</v>
      </c>
      <c r="GQ21" s="4">
        <v>17.086482767543135</v>
      </c>
      <c r="GR21" s="4">
        <v>17.30650718432187</v>
      </c>
      <c r="GS21" s="4">
        <v>17.262681420702837</v>
      </c>
      <c r="GT21" s="4">
        <v>17.81849856436143</v>
      </c>
      <c r="GU21" s="4">
        <v>17.353732489618434</v>
      </c>
      <c r="GV21" s="4">
        <v>17.908624657870298</v>
      </c>
      <c r="GW21" s="4">
        <v>17.228771668625715</v>
      </c>
      <c r="GX21" s="4">
        <v>17.241611923980432</v>
      </c>
      <c r="GY21" s="4">
        <v>17.231782013452413</v>
      </c>
      <c r="GZ21" s="4">
        <v>16.995948474451467</v>
      </c>
      <c r="HA21" s="4">
        <v>17.547734642471507</v>
      </c>
      <c r="HB21" s="4">
        <v>18.406193625748347</v>
      </c>
      <c r="HC21" s="4">
        <v>19.050993014169094</v>
      </c>
      <c r="HD21" s="4">
        <v>19.293556223838635</v>
      </c>
      <c r="HE21" s="4">
        <v>20.902342046334148</v>
      </c>
      <c r="HF21" s="4">
        <v>20.819769549151591</v>
      </c>
      <c r="HG21" s="4">
        <v>20.873938199847498</v>
      </c>
      <c r="HH21" s="4">
        <v>20.049400861690291</v>
      </c>
      <c r="HI21" s="4">
        <v>19.755170660439116</v>
      </c>
      <c r="HJ21" s="4">
        <v>19.69667266279793</v>
      </c>
      <c r="HK21" s="4">
        <v>20.015548380241995</v>
      </c>
      <c r="HL21" s="4">
        <v>19.721954303104226</v>
      </c>
      <c r="HM21" s="4">
        <v>20.603056138121616</v>
      </c>
      <c r="HN21" s="4">
        <v>20.29328589889495</v>
      </c>
      <c r="HO21" s="4">
        <v>20.373207888593178</v>
      </c>
      <c r="HP21" s="4">
        <v>20.661415113572364</v>
      </c>
      <c r="HQ21" s="4">
        <v>20.500682168774773</v>
      </c>
      <c r="HR21" s="4">
        <v>20.637049275431263</v>
      </c>
      <c r="HS21" s="4">
        <v>21.212116552940277</v>
      </c>
      <c r="HT21" s="4">
        <v>20.406190757126154</v>
      </c>
      <c r="HU21" s="4">
        <v>20.611166334029257</v>
      </c>
      <c r="HV21" s="4">
        <v>20.437557880520618</v>
      </c>
      <c r="HW21" s="4">
        <v>19.923138897457882</v>
      </c>
      <c r="HX21" s="4">
        <v>19.802335791564182</v>
      </c>
      <c r="HY21" s="4">
        <v>19.304741516932499</v>
      </c>
      <c r="HZ21" s="4">
        <v>18.971600581898077</v>
      </c>
      <c r="IA21" s="4">
        <v>19.132038064633736</v>
      </c>
      <c r="IB21" s="4">
        <v>18.813183771241306</v>
      </c>
      <c r="IC21" s="4">
        <v>19.375298736897747</v>
      </c>
      <c r="ID21" s="4">
        <v>18.502855725821671</v>
      </c>
      <c r="IE21" s="4">
        <v>19.084591085114848</v>
      </c>
      <c r="IF21" s="4">
        <v>18.342163710314196</v>
      </c>
      <c r="IG21" s="4">
        <v>17.689458214028534</v>
      </c>
      <c r="IH21" s="4">
        <v>16.744786720355997</v>
      </c>
      <c r="II21" s="4">
        <v>16.499730140744639</v>
      </c>
      <c r="IJ21" s="4">
        <v>16.723120802996288</v>
      </c>
    </row>
    <row r="22" spans="2:244" x14ac:dyDescent="0.2">
      <c r="B22" s="76">
        <v>20</v>
      </c>
      <c r="C22" s="4">
        <v>19.866997117414801</v>
      </c>
      <c r="D22" s="4">
        <v>20.119706406972249</v>
      </c>
      <c r="E22" s="4">
        <v>20.024258072129633</v>
      </c>
      <c r="F22" s="4">
        <v>20.362989090886572</v>
      </c>
      <c r="G22" s="4">
        <v>19.849388503146546</v>
      </c>
      <c r="H22" s="4">
        <v>19.344964643412009</v>
      </c>
      <c r="I22" s="4">
        <v>18.668082222889876</v>
      </c>
      <c r="J22" s="4">
        <v>18.755201437724764</v>
      </c>
      <c r="K22" s="4">
        <v>19.971253647754221</v>
      </c>
      <c r="L22" s="4">
        <v>19.460433333960257</v>
      </c>
      <c r="M22" s="4">
        <v>19.726747873982937</v>
      </c>
      <c r="N22" s="4">
        <v>20.157929050430624</v>
      </c>
      <c r="O22" s="4">
        <v>20.126831599892984</v>
      </c>
      <c r="P22" s="4">
        <v>20.541294478994708</v>
      </c>
      <c r="Q22" s="4">
        <v>20.144286388642652</v>
      </c>
      <c r="R22" s="4">
        <v>20.442264450154468</v>
      </c>
      <c r="S22" s="4">
        <v>20.56708931435287</v>
      </c>
      <c r="T22" s="4">
        <v>19.641178801126973</v>
      </c>
      <c r="U22" s="4">
        <v>19.757642124924597</v>
      </c>
      <c r="V22" s="4">
        <v>21.032920986251572</v>
      </c>
      <c r="W22" s="4">
        <v>20.860276817925349</v>
      </c>
      <c r="X22" s="4">
        <v>21.106801206445308</v>
      </c>
      <c r="Y22" s="4">
        <v>19.943799070289796</v>
      </c>
      <c r="Z22" s="4">
        <v>19.776583826858964</v>
      </c>
      <c r="AA22" s="4">
        <v>20.294252808759001</v>
      </c>
      <c r="AB22" s="4">
        <v>20.767348062233761</v>
      </c>
      <c r="AC22" s="4">
        <v>20.05691929850796</v>
      </c>
      <c r="AD22" s="4">
        <v>21.208360291863297</v>
      </c>
      <c r="AE22" s="4">
        <v>21.71661070258768</v>
      </c>
      <c r="AF22" s="4">
        <v>20.851031294156908</v>
      </c>
      <c r="AG22" s="4">
        <v>20.735948387048655</v>
      </c>
      <c r="AH22" s="4">
        <v>20.362926013949075</v>
      </c>
      <c r="AI22" s="4">
        <v>20.28455193050786</v>
      </c>
      <c r="AJ22" s="4">
        <v>19.694700215028597</v>
      </c>
      <c r="AK22" s="4">
        <v>18.348964919286203</v>
      </c>
      <c r="AL22" s="4">
        <v>18.11108780115514</v>
      </c>
      <c r="AM22" s="4">
        <v>17.360516820254148</v>
      </c>
      <c r="AN22" s="4">
        <v>16.340726455565331</v>
      </c>
      <c r="AO22" s="4">
        <v>16.070458103334328</v>
      </c>
      <c r="AP22" s="4">
        <v>15.67967730134959</v>
      </c>
      <c r="AQ22" s="4">
        <v>15.607177641225698</v>
      </c>
      <c r="AR22" s="4">
        <v>15.33968769284291</v>
      </c>
      <c r="AS22" s="4">
        <v>16.09598238476411</v>
      </c>
      <c r="AT22" s="4">
        <v>15.929103600098561</v>
      </c>
      <c r="AU22" s="4">
        <v>15.551395608621648</v>
      </c>
      <c r="AV22" s="4">
        <v>15.533983058553316</v>
      </c>
      <c r="AW22" s="4">
        <v>16.339198192913251</v>
      </c>
      <c r="AX22" s="4">
        <v>17.113769224027433</v>
      </c>
      <c r="AY22" s="4">
        <v>16.48142007105265</v>
      </c>
      <c r="AZ22" s="4">
        <v>16.428769405168637</v>
      </c>
      <c r="BA22" s="4">
        <v>16.110187600218243</v>
      </c>
      <c r="BB22" s="4">
        <v>15.909550255592341</v>
      </c>
      <c r="BC22" s="4">
        <v>16.236666399617693</v>
      </c>
      <c r="BD22" s="4">
        <v>15.855302871322127</v>
      </c>
      <c r="BE22" s="4">
        <v>15.828522163146532</v>
      </c>
      <c r="BF22" s="4">
        <v>15.69443854516814</v>
      </c>
      <c r="BG22" s="4">
        <v>16.408381525603154</v>
      </c>
      <c r="BH22" s="4">
        <v>17.627823206544463</v>
      </c>
      <c r="BI22" s="4">
        <v>17.787598076307681</v>
      </c>
      <c r="BJ22" s="4">
        <v>17.21061895038974</v>
      </c>
      <c r="BK22" s="4">
        <v>17.101054637851238</v>
      </c>
      <c r="BL22" s="4">
        <v>16.7780178800699</v>
      </c>
      <c r="BM22" s="4">
        <v>16.742024241277321</v>
      </c>
      <c r="BN22" s="4">
        <v>16.780993399615941</v>
      </c>
      <c r="BO22" s="4">
        <v>17.064501585739642</v>
      </c>
      <c r="BP22" s="4">
        <v>17.288838748495689</v>
      </c>
      <c r="BQ22" s="4">
        <v>16.514085594900759</v>
      </c>
      <c r="BR22" s="4">
        <v>16.931288942943947</v>
      </c>
      <c r="BS22" s="4">
        <v>17.727699792389512</v>
      </c>
      <c r="BT22" s="4">
        <v>17.433826553651773</v>
      </c>
      <c r="BU22" s="4">
        <v>17.225214561751276</v>
      </c>
      <c r="BV22" s="4">
        <v>17.223760234960661</v>
      </c>
      <c r="BW22" s="4">
        <v>17.075607020425032</v>
      </c>
      <c r="BX22" s="4">
        <v>16.571133969213729</v>
      </c>
      <c r="BY22" s="4">
        <v>15.638696368815783</v>
      </c>
      <c r="BZ22" s="4">
        <v>15.957524440226834</v>
      </c>
      <c r="CA22" s="4">
        <v>15.248294812874777</v>
      </c>
      <c r="CB22" s="4">
        <v>14.827243067464197</v>
      </c>
      <c r="CC22" s="4">
        <v>15.708438325948807</v>
      </c>
      <c r="CD22" s="4">
        <v>15.482671339168878</v>
      </c>
      <c r="CE22" s="4">
        <v>15.439352316983223</v>
      </c>
      <c r="CF22" s="4">
        <v>15.819636931017783</v>
      </c>
      <c r="CG22" s="4">
        <v>15.73411476995099</v>
      </c>
      <c r="CH22" s="4">
        <v>15.933755703717404</v>
      </c>
      <c r="CI22" s="4">
        <v>16.02749186968629</v>
      </c>
      <c r="CJ22" s="4">
        <v>16.111253999479366</v>
      </c>
      <c r="CK22" s="4">
        <v>14.358794359059262</v>
      </c>
      <c r="CL22" s="4">
        <v>14.21061372955282</v>
      </c>
      <c r="CM22" s="4">
        <v>14.034075512864566</v>
      </c>
      <c r="CN22" s="4">
        <v>14.073974365343469</v>
      </c>
      <c r="CO22" s="4">
        <v>13.904829617058105</v>
      </c>
      <c r="CP22" s="4">
        <v>14.190836344493164</v>
      </c>
      <c r="CQ22" s="4">
        <v>13.884550051233864</v>
      </c>
      <c r="CR22" s="4">
        <v>13.465869567394231</v>
      </c>
      <c r="CS22" s="4">
        <v>13.557722832147519</v>
      </c>
      <c r="CT22" s="4">
        <v>13.956148766495028</v>
      </c>
      <c r="CU22" s="4">
        <v>13.105314619340353</v>
      </c>
      <c r="CV22" s="4">
        <v>12.446816923600842</v>
      </c>
      <c r="CW22" s="4">
        <v>12.50651890406083</v>
      </c>
      <c r="CX22" s="4">
        <v>12.234471136661275</v>
      </c>
      <c r="CY22" s="4">
        <v>12.612717812481028</v>
      </c>
      <c r="CZ22" s="4">
        <v>12.682030280670967</v>
      </c>
      <c r="DA22" s="4">
        <v>12.907199811116961</v>
      </c>
      <c r="DB22" s="4">
        <v>12.433858862803904</v>
      </c>
      <c r="DC22" s="4">
        <v>12.4238914492907</v>
      </c>
      <c r="DD22" s="4">
        <v>12.966608048791343</v>
      </c>
      <c r="DE22" s="4">
        <v>13.548743692109076</v>
      </c>
      <c r="DF22" s="4">
        <v>12.916598160431395</v>
      </c>
      <c r="DG22" s="4">
        <v>12.548340860717195</v>
      </c>
      <c r="DH22" s="4">
        <v>12.457620721131576</v>
      </c>
      <c r="DI22" s="4">
        <v>12.744417861772977</v>
      </c>
      <c r="DJ22" s="4">
        <v>12.94823221459575</v>
      </c>
      <c r="DK22" s="4">
        <v>12.625598675118081</v>
      </c>
      <c r="DL22" s="4">
        <v>11.90974553453281</v>
      </c>
      <c r="DM22" s="4">
        <v>12.535685777014249</v>
      </c>
      <c r="DN22" s="4">
        <v>12.078534467891181</v>
      </c>
      <c r="DO22" s="4">
        <v>11.499128671834445</v>
      </c>
      <c r="DP22" s="4">
        <v>11.077125461480643</v>
      </c>
      <c r="DQ22" s="4">
        <v>10.300130156798261</v>
      </c>
      <c r="DR22" s="4">
        <v>9.8935822361092551</v>
      </c>
      <c r="DS22" s="4">
        <v>10.129048764409982</v>
      </c>
      <c r="DT22" s="4">
        <v>10.06928660028802</v>
      </c>
      <c r="DU22" s="4">
        <v>9.9072125294255038</v>
      </c>
      <c r="DV22" s="4">
        <v>10.414076327358295</v>
      </c>
      <c r="DW22" s="4">
        <v>10.346903909131093</v>
      </c>
      <c r="DX22" s="4">
        <v>10.203887394201878</v>
      </c>
      <c r="DY22" s="4">
        <v>9.8667953377764182</v>
      </c>
      <c r="DZ22" s="4">
        <v>10.341537927602074</v>
      </c>
      <c r="EA22" s="4">
        <v>9.9525711221167619</v>
      </c>
      <c r="EB22" s="4">
        <v>9.9191687022478412</v>
      </c>
      <c r="EC22" s="4">
        <v>9.7737876731327447</v>
      </c>
      <c r="ED22" s="4">
        <v>9.3009921608805772</v>
      </c>
      <c r="EE22" s="4">
        <v>9.8834613556778343</v>
      </c>
      <c r="EF22" s="4">
        <v>9.7461746159865594</v>
      </c>
      <c r="EG22" s="4">
        <v>9.960684756396093</v>
      </c>
      <c r="EH22" s="4">
        <v>10.43555940862306</v>
      </c>
      <c r="EI22" s="4">
        <v>10.327334453757659</v>
      </c>
      <c r="EJ22" s="4">
        <v>10.316072228612519</v>
      </c>
      <c r="EK22" s="4">
        <v>10.258011249730254</v>
      </c>
      <c r="EL22" s="4">
        <v>10.449510372026618</v>
      </c>
      <c r="EM22" s="4">
        <v>10.641742143524326</v>
      </c>
      <c r="EN22" s="4">
        <v>10.777664552432727</v>
      </c>
      <c r="EO22" s="4">
        <v>10.990873841078894</v>
      </c>
      <c r="EP22" s="4">
        <v>11.246633418743153</v>
      </c>
      <c r="EQ22" s="4">
        <v>10.699895241893309</v>
      </c>
      <c r="ER22" s="4">
        <v>10.529217485945672</v>
      </c>
      <c r="ES22" s="4">
        <v>10.721069486092142</v>
      </c>
      <c r="ET22" s="4">
        <v>10.265884935336311</v>
      </c>
      <c r="EU22" s="4">
        <v>10.181383593700657</v>
      </c>
      <c r="EV22" s="4">
        <v>10.173672657844014</v>
      </c>
      <c r="EW22" s="4">
        <v>10.693323261619376</v>
      </c>
      <c r="EX22" s="4">
        <v>10.603111209696124</v>
      </c>
      <c r="EY22" s="4">
        <v>10.892411253440789</v>
      </c>
      <c r="EZ22" s="4">
        <v>11.088625068737999</v>
      </c>
      <c r="FA22" s="4">
        <v>10.975283099060237</v>
      </c>
      <c r="FB22" s="4">
        <v>10.421416476805154</v>
      </c>
      <c r="FC22" s="4">
        <v>9.9202651126730181</v>
      </c>
      <c r="FD22" s="4">
        <v>9.733278876986077</v>
      </c>
      <c r="FE22" s="4">
        <v>9.8319914801152848</v>
      </c>
      <c r="FF22" s="4">
        <v>9.960625299627182</v>
      </c>
      <c r="FG22" s="4">
        <v>10.077583587069121</v>
      </c>
      <c r="FH22" s="4">
        <v>10.450998281227735</v>
      </c>
      <c r="FI22" s="4">
        <v>10.282267833782869</v>
      </c>
      <c r="FJ22" s="4">
        <v>10.287510106348268</v>
      </c>
      <c r="FK22" s="4">
        <v>10.302289211349159</v>
      </c>
      <c r="FL22" s="4">
        <v>9.9600339310361825</v>
      </c>
      <c r="FM22" s="4">
        <v>10.374012255738336</v>
      </c>
      <c r="FN22" s="4">
        <v>10.502356128555601</v>
      </c>
      <c r="FO22" s="4">
        <v>10.702863941901752</v>
      </c>
      <c r="FP22" s="4">
        <v>11.347234395229338</v>
      </c>
      <c r="FQ22" s="4">
        <v>11.363897255217765</v>
      </c>
      <c r="FR22" s="4">
        <v>11.861753322841865</v>
      </c>
      <c r="FS22" s="4">
        <v>12.177316024824462</v>
      </c>
      <c r="FT22" s="4">
        <v>12.116341894891885</v>
      </c>
      <c r="FU22" s="4">
        <v>11.874210369129486</v>
      </c>
      <c r="FV22" s="4">
        <v>11.704320151630821</v>
      </c>
      <c r="FW22" s="4">
        <v>11.862833113784637</v>
      </c>
      <c r="FX22" s="4">
        <v>11.979759525833284</v>
      </c>
      <c r="FY22" s="4">
        <v>12.119832867772635</v>
      </c>
      <c r="FZ22" s="4">
        <v>12.493883004073989</v>
      </c>
      <c r="GA22" s="4">
        <v>12.722649268055184</v>
      </c>
      <c r="GB22" s="4">
        <v>12.3013851958528</v>
      </c>
      <c r="GC22" s="4">
        <v>11.903489036887269</v>
      </c>
      <c r="GD22" s="4">
        <v>10.895170434946289</v>
      </c>
      <c r="GE22" s="4">
        <v>10.438389636712838</v>
      </c>
      <c r="GF22" s="4">
        <v>10.343803028786311</v>
      </c>
      <c r="GG22" s="4">
        <v>10.309508831423585</v>
      </c>
      <c r="GH22" s="4">
        <v>10.21773000598856</v>
      </c>
      <c r="GI22" s="4">
        <v>10.103438014128253</v>
      </c>
      <c r="GJ22" s="4">
        <v>10.149174284381411</v>
      </c>
      <c r="GK22" s="4">
        <v>10.031349571332418</v>
      </c>
      <c r="GL22" s="4">
        <v>10.282288594925516</v>
      </c>
      <c r="GM22" s="4">
        <v>10.011319617512715</v>
      </c>
      <c r="GN22" s="4">
        <v>9.8535501663371168</v>
      </c>
      <c r="GO22" s="4">
        <v>9.7834213819082603</v>
      </c>
      <c r="GP22" s="4">
        <v>10.103123194628481</v>
      </c>
      <c r="GQ22" s="4">
        <v>10.207186415897052</v>
      </c>
      <c r="GR22" s="4">
        <v>10.258318347819955</v>
      </c>
      <c r="GS22" s="4">
        <v>10.304853620930226</v>
      </c>
      <c r="GT22" s="4">
        <v>9.8221960074570518</v>
      </c>
      <c r="GU22" s="4">
        <v>9.5009051314234956</v>
      </c>
      <c r="GV22" s="4">
        <v>9.3952049772550126</v>
      </c>
      <c r="GW22" s="4">
        <v>8.935948127184183</v>
      </c>
      <c r="GX22" s="4">
        <v>9.4041775662001363</v>
      </c>
      <c r="GY22" s="4">
        <v>9.4728508552963984</v>
      </c>
      <c r="GZ22" s="4">
        <v>9.3238614331069307</v>
      </c>
      <c r="HA22" s="4">
        <v>9.6007872648983703</v>
      </c>
      <c r="HB22" s="4">
        <v>9.3252848057913376</v>
      </c>
      <c r="HC22" s="4">
        <v>9.4366621779788797</v>
      </c>
      <c r="HD22" s="4">
        <v>10.060348204352564</v>
      </c>
      <c r="HE22" s="4">
        <v>10.177960078546679</v>
      </c>
      <c r="HF22" s="4">
        <v>10.248731587339247</v>
      </c>
      <c r="HG22" s="4">
        <v>9.8945809767680757</v>
      </c>
      <c r="HH22" s="4">
        <v>10.043684014489962</v>
      </c>
      <c r="HI22" s="4">
        <v>9.6322368558478111</v>
      </c>
      <c r="HJ22" s="4">
        <v>9.8152213413109362</v>
      </c>
      <c r="HK22" s="4">
        <v>9.689719239806637</v>
      </c>
      <c r="HL22" s="4">
        <v>9.7081106912859614</v>
      </c>
      <c r="HM22" s="4">
        <v>9.6783433776984413</v>
      </c>
      <c r="HN22" s="4">
        <v>9.4160521560674386</v>
      </c>
      <c r="HO22" s="4">
        <v>9.3858778026178289</v>
      </c>
      <c r="HP22" s="4">
        <v>9.5278159229566448</v>
      </c>
      <c r="HQ22" s="4">
        <v>9.7946225417791482</v>
      </c>
      <c r="HR22" s="4">
        <v>9.3117392353070052</v>
      </c>
      <c r="HS22" s="4">
        <v>9.3243316110987084</v>
      </c>
      <c r="HT22" s="4">
        <v>9.6395178271023241</v>
      </c>
      <c r="HU22" s="4">
        <v>9.6722166741400457</v>
      </c>
      <c r="HV22" s="4">
        <v>9.5445985294737312</v>
      </c>
      <c r="HW22" s="4">
        <v>9.4955251031335397</v>
      </c>
      <c r="HX22" s="4">
        <v>9.0301644585721679</v>
      </c>
      <c r="HY22" s="4">
        <v>8.6949446867813336</v>
      </c>
      <c r="HZ22" s="4">
        <v>8.0256161402316337</v>
      </c>
      <c r="IA22" s="4">
        <v>7.9393819993211867</v>
      </c>
      <c r="IB22" s="4">
        <v>8.1032339064995345</v>
      </c>
      <c r="IC22" s="4">
        <v>7.0806299120577032</v>
      </c>
      <c r="ID22" s="4">
        <v>6.7818644910207624</v>
      </c>
      <c r="IE22" s="4">
        <v>6.6385492789097897</v>
      </c>
      <c r="IF22" s="4">
        <v>6.8369257311873648</v>
      </c>
      <c r="IG22" s="4">
        <v>6.9889089432276332</v>
      </c>
      <c r="IH22" s="4">
        <v>6.7164301801166229</v>
      </c>
      <c r="II22" s="4">
        <v>6.8180910520947116</v>
      </c>
      <c r="IJ22" s="4">
        <v>6.7765320894109005</v>
      </c>
    </row>
    <row r="23" spans="2:244" x14ac:dyDescent="0.2">
      <c r="B23" s="76">
        <v>21</v>
      </c>
      <c r="C23" s="4">
        <v>19.866997117414801</v>
      </c>
      <c r="D23" s="4">
        <v>20.058699043244093</v>
      </c>
      <c r="E23" s="4">
        <v>20.338150720104171</v>
      </c>
      <c r="F23" s="4">
        <v>21.142513098498295</v>
      </c>
      <c r="G23" s="4">
        <v>21.257637065581648</v>
      </c>
      <c r="H23" s="4">
        <v>20.594009029578785</v>
      </c>
      <c r="I23" s="4">
        <v>20.257318617309732</v>
      </c>
      <c r="J23" s="4">
        <v>19.66236242603815</v>
      </c>
      <c r="K23" s="4">
        <v>18.91324788848987</v>
      </c>
      <c r="L23" s="4">
        <v>18.57306197712003</v>
      </c>
      <c r="M23" s="4">
        <v>19.064232028100822</v>
      </c>
      <c r="N23" s="4">
        <v>19.080398522390855</v>
      </c>
      <c r="O23" s="4">
        <v>18.498476907084957</v>
      </c>
      <c r="P23" s="4">
        <v>18.233075520837602</v>
      </c>
      <c r="Q23" s="4">
        <v>17.951856396746585</v>
      </c>
      <c r="R23" s="4">
        <v>17.446131976876021</v>
      </c>
      <c r="S23" s="4">
        <v>17.414268521878331</v>
      </c>
      <c r="T23" s="4">
        <v>17.554647241705233</v>
      </c>
      <c r="U23" s="4">
        <v>17.274063261558585</v>
      </c>
      <c r="V23" s="4">
        <v>16.612976279212244</v>
      </c>
      <c r="W23" s="4">
        <v>16.191958146147417</v>
      </c>
      <c r="X23" s="4">
        <v>15.21849289870384</v>
      </c>
      <c r="Y23" s="4">
        <v>14.822706946952263</v>
      </c>
      <c r="Z23" s="4">
        <v>13.518424631735245</v>
      </c>
      <c r="AA23" s="4">
        <v>12.898963971618855</v>
      </c>
      <c r="AB23" s="4">
        <v>12.552992635509991</v>
      </c>
      <c r="AC23" s="4">
        <v>12.735723577188244</v>
      </c>
      <c r="AD23" s="4">
        <v>13.551461205808033</v>
      </c>
      <c r="AE23" s="4">
        <v>13.507617038681056</v>
      </c>
      <c r="AF23" s="4">
        <v>13.488088856294121</v>
      </c>
      <c r="AG23" s="4">
        <v>14.049943983297579</v>
      </c>
      <c r="AH23" s="4">
        <v>13.954907110428806</v>
      </c>
      <c r="AI23" s="4">
        <v>12.494638437700283</v>
      </c>
      <c r="AJ23" s="4">
        <v>12.467239646990363</v>
      </c>
      <c r="AK23" s="4">
        <v>12.298475475303418</v>
      </c>
      <c r="AL23" s="4">
        <v>11.669211361530138</v>
      </c>
      <c r="AM23" s="4">
        <v>11.532757179122781</v>
      </c>
      <c r="AN23" s="4">
        <v>11.812876936233383</v>
      </c>
      <c r="AO23" s="4">
        <v>11.887573941253624</v>
      </c>
      <c r="AP23" s="4">
        <v>11.651750198930568</v>
      </c>
      <c r="AQ23" s="4">
        <v>11.371644312866453</v>
      </c>
      <c r="AR23" s="4">
        <v>11.782117396439148</v>
      </c>
      <c r="AS23" s="4">
        <v>11.693459081532641</v>
      </c>
      <c r="AT23" s="4">
        <v>11.865072440026694</v>
      </c>
      <c r="AU23" s="4">
        <v>11.965594436485475</v>
      </c>
      <c r="AV23" s="4">
        <v>11.834658341164994</v>
      </c>
      <c r="AW23" s="4">
        <v>11.640802392994081</v>
      </c>
      <c r="AX23" s="4">
        <v>12.183424416786305</v>
      </c>
      <c r="AY23" s="4">
        <v>11.908860494413386</v>
      </c>
      <c r="AZ23" s="4">
        <v>11.895714764825723</v>
      </c>
      <c r="BA23" s="4">
        <v>11.131027434618174</v>
      </c>
      <c r="BB23" s="4">
        <v>11.496448873918583</v>
      </c>
      <c r="BC23" s="4">
        <v>11.543971484421737</v>
      </c>
      <c r="BD23" s="4">
        <v>11.712437635029316</v>
      </c>
      <c r="BE23" s="4">
        <v>11.695363695113555</v>
      </c>
      <c r="BF23" s="4">
        <v>11.912327432198879</v>
      </c>
      <c r="BG23" s="4">
        <v>11.870163495278963</v>
      </c>
      <c r="BH23" s="4">
        <v>11.979160878871555</v>
      </c>
      <c r="BI23" s="4">
        <v>12.544964150517623</v>
      </c>
      <c r="BJ23" s="4">
        <v>13.020040928706736</v>
      </c>
      <c r="BK23" s="4">
        <v>13.367663178327479</v>
      </c>
      <c r="BL23" s="4">
        <v>13.283451618311469</v>
      </c>
      <c r="BM23" s="4">
        <v>13.046060070130789</v>
      </c>
      <c r="BN23" s="4">
        <v>13.078194260512772</v>
      </c>
      <c r="BO23" s="4">
        <v>13.342399242831833</v>
      </c>
      <c r="BP23" s="4">
        <v>12.826405883601351</v>
      </c>
      <c r="BQ23" s="4">
        <v>13.385593196962354</v>
      </c>
      <c r="BR23" s="4">
        <v>13.840477356735081</v>
      </c>
      <c r="BS23" s="4">
        <v>13.956703181809154</v>
      </c>
      <c r="BT23" s="4">
        <v>13.703857061589106</v>
      </c>
      <c r="BU23" s="4">
        <v>13.447316439624201</v>
      </c>
      <c r="BV23" s="4">
        <v>13.168786849697021</v>
      </c>
      <c r="BW23" s="4">
        <v>13.685684297962817</v>
      </c>
      <c r="BX23" s="4">
        <v>13.003916052799232</v>
      </c>
      <c r="BY23" s="4">
        <v>12.851426808092524</v>
      </c>
      <c r="BZ23" s="4">
        <v>12.297752611254911</v>
      </c>
      <c r="CA23" s="4">
        <v>12.2640030120346</v>
      </c>
      <c r="CB23" s="4">
        <v>12.072435908114107</v>
      </c>
      <c r="CC23" s="4">
        <v>12.440830049168973</v>
      </c>
      <c r="CD23" s="4">
        <v>12.26163970411778</v>
      </c>
      <c r="CE23" s="4">
        <v>11.902795442522065</v>
      </c>
      <c r="CF23" s="4">
        <v>11.437601655018119</v>
      </c>
      <c r="CG23" s="4">
        <v>11.707650797916809</v>
      </c>
      <c r="CH23" s="4">
        <v>11.949036568954471</v>
      </c>
      <c r="CI23" s="4">
        <v>12.029010288556746</v>
      </c>
      <c r="CJ23" s="4">
        <v>11.968414038861638</v>
      </c>
      <c r="CK23" s="4">
        <v>12.05573342916008</v>
      </c>
      <c r="CL23" s="4">
        <v>11.640722984701535</v>
      </c>
      <c r="CM23" s="4">
        <v>12.102112228104028</v>
      </c>
      <c r="CN23" s="4">
        <v>11.586793725150907</v>
      </c>
      <c r="CO23" s="4">
        <v>11.17442955989875</v>
      </c>
      <c r="CP23" s="4">
        <v>10.73214607176058</v>
      </c>
      <c r="CQ23" s="4">
        <v>10.57265946610479</v>
      </c>
      <c r="CR23" s="4">
        <v>11.3028042450404</v>
      </c>
      <c r="CS23" s="4">
        <v>10.834402121986583</v>
      </c>
      <c r="CT23" s="4">
        <v>10.984381099554181</v>
      </c>
      <c r="CU23" s="4">
        <v>11.115211079965594</v>
      </c>
      <c r="CV23" s="4">
        <v>11.085115870713652</v>
      </c>
      <c r="CW23" s="4">
        <v>11.207955057025565</v>
      </c>
      <c r="CX23" s="4">
        <v>11.103479021079385</v>
      </c>
      <c r="CY23" s="4">
        <v>11.42302372827379</v>
      </c>
      <c r="CZ23" s="4">
        <v>11.044171623775886</v>
      </c>
      <c r="DA23" s="4">
        <v>10.770743651708445</v>
      </c>
      <c r="DB23" s="4">
        <v>11.098198302067326</v>
      </c>
      <c r="DC23" s="4">
        <v>10.610109359841779</v>
      </c>
      <c r="DD23" s="4">
        <v>10.935662431023957</v>
      </c>
      <c r="DE23" s="4">
        <v>11.454864092503808</v>
      </c>
      <c r="DF23" s="4">
        <v>12.082560277792377</v>
      </c>
      <c r="DG23" s="4">
        <v>11.884969779112604</v>
      </c>
      <c r="DH23" s="4">
        <v>11.969585092142321</v>
      </c>
      <c r="DI23" s="4">
        <v>12.100600895488517</v>
      </c>
      <c r="DJ23" s="4">
        <v>11.575361736124531</v>
      </c>
      <c r="DK23" s="4">
        <v>11.406554136056068</v>
      </c>
      <c r="DL23" s="4">
        <v>11.312968879028036</v>
      </c>
      <c r="DM23" s="4">
        <v>11.628199730314849</v>
      </c>
      <c r="DN23" s="4">
        <v>12.326834728971315</v>
      </c>
      <c r="DO23" s="4">
        <v>12.744579425303522</v>
      </c>
      <c r="DP23" s="4">
        <v>13.036095648184286</v>
      </c>
      <c r="DQ23" s="4">
        <v>12.822058634123009</v>
      </c>
      <c r="DR23" s="4">
        <v>13.694108379541172</v>
      </c>
      <c r="DS23" s="4">
        <v>13.568157226434643</v>
      </c>
      <c r="DT23" s="4">
        <v>13.674543288955487</v>
      </c>
      <c r="DU23" s="4">
        <v>13.805368316592789</v>
      </c>
      <c r="DV23" s="4">
        <v>14.312868707135475</v>
      </c>
      <c r="DW23" s="4">
        <v>14.446774353026631</v>
      </c>
      <c r="DX23" s="4">
        <v>14.515206270097542</v>
      </c>
      <c r="DY23" s="4">
        <v>13.917909524165863</v>
      </c>
      <c r="DZ23" s="4">
        <v>13.883784188282794</v>
      </c>
      <c r="EA23" s="4">
        <v>14.221769629538246</v>
      </c>
      <c r="EB23" s="4">
        <v>14.118964448240474</v>
      </c>
      <c r="EC23" s="4">
        <v>14.515764401071511</v>
      </c>
      <c r="ED23" s="4">
        <v>15.016812960008624</v>
      </c>
      <c r="EE23" s="4">
        <v>15.034305020736831</v>
      </c>
      <c r="EF23" s="4">
        <v>15.408781425563664</v>
      </c>
      <c r="EG23" s="4">
        <v>14.941428040311088</v>
      </c>
      <c r="EH23" s="4">
        <v>15.052587938131877</v>
      </c>
      <c r="EI23" s="4">
        <v>15.710613485647944</v>
      </c>
      <c r="EJ23" s="4">
        <v>14.716000043082037</v>
      </c>
      <c r="EK23" s="4">
        <v>14.557418680115898</v>
      </c>
      <c r="EL23" s="4">
        <v>14.412026568313925</v>
      </c>
      <c r="EM23" s="4">
        <v>14.617293641178593</v>
      </c>
      <c r="EN23" s="4">
        <v>14.706249079884207</v>
      </c>
      <c r="EO23" s="4">
        <v>14.72916225302178</v>
      </c>
      <c r="EP23" s="4">
        <v>15.272935940347264</v>
      </c>
      <c r="EQ23" s="4">
        <v>15.544869503663866</v>
      </c>
      <c r="ER23" s="4">
        <v>15.179030414333688</v>
      </c>
      <c r="ES23" s="4">
        <v>15.078798413393578</v>
      </c>
      <c r="ET23" s="4">
        <v>15.329439290853946</v>
      </c>
      <c r="EU23" s="4">
        <v>15.924801655343993</v>
      </c>
      <c r="EV23" s="4">
        <v>14.800851390740466</v>
      </c>
      <c r="EW23" s="4">
        <v>14.722861961077198</v>
      </c>
      <c r="EX23" s="4">
        <v>15.237956465590324</v>
      </c>
      <c r="EY23" s="4">
        <v>14.124809760643865</v>
      </c>
      <c r="EZ23" s="4">
        <v>15.255544296663411</v>
      </c>
      <c r="FA23" s="4">
        <v>15.402470229342311</v>
      </c>
      <c r="FB23" s="4">
        <v>15.089515937685579</v>
      </c>
      <c r="FC23" s="4">
        <v>14.605614960967184</v>
      </c>
      <c r="FD23" s="4">
        <v>14.676842570428075</v>
      </c>
      <c r="FE23" s="4">
        <v>13.996115759779794</v>
      </c>
      <c r="FF23" s="4">
        <v>14.131865602334628</v>
      </c>
      <c r="FG23" s="4">
        <v>13.628659326320346</v>
      </c>
      <c r="FH23" s="4">
        <v>14.137440684068656</v>
      </c>
      <c r="FI23" s="4">
        <v>14.379825310265829</v>
      </c>
      <c r="FJ23" s="4">
        <v>14.236441126950902</v>
      </c>
      <c r="FK23" s="4">
        <v>13.922780277629133</v>
      </c>
      <c r="FL23" s="4">
        <v>13.967037686847808</v>
      </c>
      <c r="FM23" s="4">
        <v>14.641043913696151</v>
      </c>
      <c r="FN23" s="4">
        <v>14.281772855585347</v>
      </c>
      <c r="FO23" s="4">
        <v>14.094650554165055</v>
      </c>
      <c r="FP23" s="4">
        <v>14.20837980762866</v>
      </c>
      <c r="FQ23" s="4">
        <v>15.417359487957237</v>
      </c>
      <c r="FR23" s="4">
        <v>15.483238439350721</v>
      </c>
      <c r="FS23" s="4">
        <v>14.678417915746431</v>
      </c>
      <c r="FT23" s="4">
        <v>14.920218014632461</v>
      </c>
      <c r="FU23" s="4">
        <v>14.617211991650729</v>
      </c>
      <c r="FV23" s="4">
        <v>14.359072549899226</v>
      </c>
      <c r="FW23" s="4">
        <v>14.16037761108894</v>
      </c>
      <c r="FX23" s="4">
        <v>14.205940754637492</v>
      </c>
      <c r="FY23" s="4">
        <v>14.843290025138055</v>
      </c>
      <c r="FZ23" s="4">
        <v>14.107433611400278</v>
      </c>
      <c r="GA23" s="4">
        <v>13.726452671703683</v>
      </c>
      <c r="GB23" s="4">
        <v>13.885677943068327</v>
      </c>
      <c r="GC23" s="4">
        <v>14.192138894590226</v>
      </c>
      <c r="GD23" s="4">
        <v>14.106646608421817</v>
      </c>
      <c r="GE23" s="4">
        <v>14.474179899494574</v>
      </c>
      <c r="GF23" s="4">
        <v>14.074137907135871</v>
      </c>
      <c r="GG23" s="4">
        <v>13.986896613928897</v>
      </c>
      <c r="GH23" s="4">
        <v>13.977219150997877</v>
      </c>
      <c r="GI23" s="4">
        <v>14.0137269068482</v>
      </c>
      <c r="GJ23" s="4">
        <v>13.885852153813667</v>
      </c>
      <c r="GK23" s="4">
        <v>14.289871512603721</v>
      </c>
      <c r="GL23" s="4">
        <v>14.60925907975815</v>
      </c>
      <c r="GM23" s="4">
        <v>15.012711452488679</v>
      </c>
      <c r="GN23" s="4">
        <v>15.330836143847016</v>
      </c>
      <c r="GO23" s="4">
        <v>15.459851356035175</v>
      </c>
      <c r="GP23" s="4">
        <v>14.911715924644051</v>
      </c>
      <c r="GQ23" s="4">
        <v>14.984578361397112</v>
      </c>
      <c r="GR23" s="4">
        <v>15.529047131340997</v>
      </c>
      <c r="GS23" s="4">
        <v>15.171066216375124</v>
      </c>
      <c r="GT23" s="4">
        <v>15.046531893703326</v>
      </c>
      <c r="GU23" s="4">
        <v>14.98396989428206</v>
      </c>
      <c r="GV23" s="4">
        <v>14.893954121603665</v>
      </c>
      <c r="GW23" s="4">
        <v>14.155976217045236</v>
      </c>
      <c r="GX23" s="4">
        <v>14.291007279669616</v>
      </c>
      <c r="GY23" s="4">
        <v>13.356539370035218</v>
      </c>
      <c r="GZ23" s="4">
        <v>13.175239323621099</v>
      </c>
      <c r="HA23" s="4">
        <v>13.365225402215097</v>
      </c>
      <c r="HB23" s="4">
        <v>12.627003366424375</v>
      </c>
      <c r="HC23" s="4">
        <v>12.367508382446834</v>
      </c>
      <c r="HD23" s="4">
        <v>12.026989547537319</v>
      </c>
      <c r="HE23" s="4">
        <v>12.075380277688209</v>
      </c>
      <c r="HF23" s="4">
        <v>11.807348397449456</v>
      </c>
      <c r="HG23" s="4">
        <v>11.67569776073675</v>
      </c>
      <c r="HH23" s="4">
        <v>10.85181847431865</v>
      </c>
      <c r="HI23" s="4">
        <v>10.102700586119829</v>
      </c>
      <c r="HJ23" s="4">
        <v>9.9830108507953348</v>
      </c>
      <c r="HK23" s="4">
        <v>10.185380883731316</v>
      </c>
      <c r="HL23" s="4">
        <v>9.8094560573971386</v>
      </c>
      <c r="HM23" s="4">
        <v>9.6672196207455663</v>
      </c>
      <c r="HN23" s="4">
        <v>9.8209226649244101</v>
      </c>
      <c r="HO23" s="4">
        <v>9.580943459301638</v>
      </c>
      <c r="HP23" s="4">
        <v>9.5525487245074068</v>
      </c>
      <c r="HQ23" s="4">
        <v>9.082396309156394</v>
      </c>
      <c r="HR23" s="4">
        <v>9.1050475129453385</v>
      </c>
      <c r="HS23" s="4">
        <v>9.3192703680392022</v>
      </c>
      <c r="HT23" s="4">
        <v>9.7707750412614196</v>
      </c>
      <c r="HU23" s="4">
        <v>10.034651669544377</v>
      </c>
      <c r="HV23" s="4">
        <v>9.8495717675797927</v>
      </c>
      <c r="HW23" s="4">
        <v>10.414146045814489</v>
      </c>
      <c r="HX23" s="4">
        <v>10.056753080494881</v>
      </c>
      <c r="HY23" s="4">
        <v>10.522297594054061</v>
      </c>
      <c r="HZ23" s="4">
        <v>10.770480481613733</v>
      </c>
      <c r="IA23" s="4">
        <v>10.524130622771747</v>
      </c>
      <c r="IB23" s="4">
        <v>10.465300848267503</v>
      </c>
      <c r="IC23" s="4">
        <v>10.868205138078693</v>
      </c>
      <c r="ID23" s="4">
        <v>11.082925651015529</v>
      </c>
      <c r="IE23" s="4">
        <v>10.594765494001606</v>
      </c>
      <c r="IF23" s="4">
        <v>11.131976491223092</v>
      </c>
      <c r="IG23" s="4">
        <v>11.12148063673895</v>
      </c>
      <c r="IH23" s="4">
        <v>11.400450967491272</v>
      </c>
      <c r="II23" s="4">
        <v>11.423214316391469</v>
      </c>
      <c r="IJ23" s="4">
        <v>11.018564549299716</v>
      </c>
    </row>
    <row r="24" spans="2:244" x14ac:dyDescent="0.2">
      <c r="B24" s="76">
        <v>22</v>
      </c>
      <c r="C24" s="4">
        <v>19.866997117414801</v>
      </c>
      <c r="D24" s="4">
        <v>20.059097539345338</v>
      </c>
      <c r="E24" s="4">
        <v>19.8898721050323</v>
      </c>
      <c r="F24" s="4">
        <v>20.701669253172547</v>
      </c>
      <c r="G24" s="4">
        <v>20.816868952417476</v>
      </c>
      <c r="H24" s="4">
        <v>19.582261800442208</v>
      </c>
      <c r="I24" s="4">
        <v>19.254692617347356</v>
      </c>
      <c r="J24" s="4">
        <v>20.016456743240909</v>
      </c>
      <c r="K24" s="4">
        <v>20.346915318890797</v>
      </c>
      <c r="L24" s="4">
        <v>20.538995813665956</v>
      </c>
      <c r="M24" s="4">
        <v>18.590149340185405</v>
      </c>
      <c r="N24" s="4">
        <v>19.112764325665189</v>
      </c>
      <c r="O24" s="4">
        <v>18.534117839246562</v>
      </c>
      <c r="P24" s="4">
        <v>18.766538848641044</v>
      </c>
      <c r="Q24" s="4">
        <v>18.947481664484471</v>
      </c>
      <c r="R24" s="4">
        <v>17.989145153932849</v>
      </c>
      <c r="S24" s="4">
        <v>17.747194085257068</v>
      </c>
      <c r="T24" s="4">
        <v>17.824806081506118</v>
      </c>
      <c r="U24" s="4">
        <v>19.015783670033159</v>
      </c>
      <c r="V24" s="4">
        <v>20.352043254052166</v>
      </c>
      <c r="W24" s="4">
        <v>20.952944942429284</v>
      </c>
      <c r="X24" s="4">
        <v>21.373798455976228</v>
      </c>
      <c r="Y24" s="4">
        <v>22.622861536938075</v>
      </c>
      <c r="Z24" s="4">
        <v>23.169973635116996</v>
      </c>
      <c r="AA24" s="4">
        <v>23.202270262033636</v>
      </c>
      <c r="AB24" s="4">
        <v>23.604191180722388</v>
      </c>
      <c r="AC24" s="4">
        <v>22.221650158723371</v>
      </c>
      <c r="AD24" s="4">
        <v>22.832817883151769</v>
      </c>
      <c r="AE24" s="4">
        <v>23.718934453766327</v>
      </c>
      <c r="AF24" s="4">
        <v>23.751305442690548</v>
      </c>
      <c r="AG24" s="4">
        <v>22.862732493083275</v>
      </c>
      <c r="AH24" s="4">
        <v>22.024983488885894</v>
      </c>
      <c r="AI24" s="4">
        <v>21.560407366761254</v>
      </c>
      <c r="AJ24" s="4">
        <v>21.360591167106534</v>
      </c>
      <c r="AK24" s="4">
        <v>21.667546470172205</v>
      </c>
      <c r="AL24" s="4">
        <v>21.293525749814613</v>
      </c>
      <c r="AM24" s="4">
        <v>21.645326334917115</v>
      </c>
      <c r="AN24" s="4">
        <v>21.795703395992042</v>
      </c>
      <c r="AO24" s="4">
        <v>22.839957151666706</v>
      </c>
      <c r="AP24" s="4">
        <v>22.386931199009851</v>
      </c>
      <c r="AQ24" s="4">
        <v>22.955894044266199</v>
      </c>
      <c r="AR24" s="4">
        <v>23.045893509182314</v>
      </c>
      <c r="AS24" s="4">
        <v>23.249402150459311</v>
      </c>
      <c r="AT24" s="4">
        <v>23.81948747595947</v>
      </c>
      <c r="AU24" s="4">
        <v>25.125547943592341</v>
      </c>
      <c r="AV24" s="4">
        <v>24.734885049018843</v>
      </c>
      <c r="AW24" s="4">
        <v>25.068293735889899</v>
      </c>
      <c r="AX24" s="4">
        <v>25.6094886274903</v>
      </c>
      <c r="AY24" s="4">
        <v>26.667853093908139</v>
      </c>
      <c r="AZ24" s="4">
        <v>25.798903737634411</v>
      </c>
      <c r="BA24" s="4">
        <v>25.49666859993108</v>
      </c>
      <c r="BB24" s="4">
        <v>24.669746965834062</v>
      </c>
      <c r="BC24" s="4">
        <v>24.116392392425965</v>
      </c>
      <c r="BD24" s="4">
        <v>24.021393371823891</v>
      </c>
      <c r="BE24" s="4">
        <v>24.347941337678296</v>
      </c>
      <c r="BF24" s="4">
        <v>22.935784551001049</v>
      </c>
      <c r="BG24" s="4">
        <v>23.099085270441631</v>
      </c>
      <c r="BH24" s="4">
        <v>23.794753276020288</v>
      </c>
      <c r="BI24" s="4">
        <v>24.24987615826533</v>
      </c>
      <c r="BJ24" s="4">
        <v>24.589770641716093</v>
      </c>
      <c r="BK24" s="4">
        <v>24.742702514563536</v>
      </c>
      <c r="BL24" s="4">
        <v>24.807880019939027</v>
      </c>
      <c r="BM24" s="4">
        <v>25.431639513849021</v>
      </c>
      <c r="BN24" s="4">
        <v>24.498994900615642</v>
      </c>
      <c r="BO24" s="4">
        <v>24.435577284793645</v>
      </c>
      <c r="BP24" s="4">
        <v>23.619849116054219</v>
      </c>
      <c r="BQ24" s="4">
        <v>22.983101945374216</v>
      </c>
      <c r="BR24" s="4">
        <v>22.148363453474545</v>
      </c>
      <c r="BS24" s="4">
        <v>22.754783202175908</v>
      </c>
      <c r="BT24" s="4">
        <v>22.631551807157258</v>
      </c>
      <c r="BU24" s="4">
        <v>23.474192946537517</v>
      </c>
      <c r="BV24" s="4">
        <v>24.690540580985093</v>
      </c>
      <c r="BW24" s="4">
        <v>24.26435428826883</v>
      </c>
      <c r="BX24" s="4">
        <v>24.098831766859146</v>
      </c>
      <c r="BY24" s="4">
        <v>24.40064878898993</v>
      </c>
      <c r="BZ24" s="4">
        <v>24.75501509506454</v>
      </c>
      <c r="CA24" s="4">
        <v>23.985944761680184</v>
      </c>
      <c r="CB24" s="4">
        <v>24.895047419852329</v>
      </c>
      <c r="CC24" s="4">
        <v>24.497259570285024</v>
      </c>
      <c r="CD24" s="4">
        <v>25.250600304229188</v>
      </c>
      <c r="CE24" s="4">
        <v>25.210819571769861</v>
      </c>
      <c r="CF24" s="4">
        <v>26.327169237608079</v>
      </c>
      <c r="CG24" s="4">
        <v>26.552641421894261</v>
      </c>
      <c r="CH24" s="4">
        <v>24.967707480028118</v>
      </c>
      <c r="CI24" s="4">
        <v>25.914852812714866</v>
      </c>
      <c r="CJ24" s="4">
        <v>26.919794938400507</v>
      </c>
      <c r="CK24" s="4">
        <v>26.944456563613464</v>
      </c>
      <c r="CL24" s="4">
        <v>25.804700639791736</v>
      </c>
      <c r="CM24" s="4">
        <v>25.898376738637896</v>
      </c>
      <c r="CN24" s="4">
        <v>25.926211141583234</v>
      </c>
      <c r="CO24" s="4">
        <v>27.097664410367408</v>
      </c>
      <c r="CP24" s="4">
        <v>26.421791981623866</v>
      </c>
      <c r="CQ24" s="4">
        <v>26.267715030111372</v>
      </c>
      <c r="CR24" s="4">
        <v>25.84720336462561</v>
      </c>
      <c r="CS24" s="4">
        <v>25.543705249725775</v>
      </c>
      <c r="CT24" s="4">
        <v>25.660462595888504</v>
      </c>
      <c r="CU24" s="4">
        <v>26.029891821890146</v>
      </c>
      <c r="CV24" s="4">
        <v>25.295806826750219</v>
      </c>
      <c r="CW24" s="4">
        <v>24.535573845015502</v>
      </c>
      <c r="CX24" s="4">
        <v>25.729393098982523</v>
      </c>
      <c r="CY24" s="4">
        <v>25.244115711601914</v>
      </c>
      <c r="CZ24" s="4">
        <v>24.981470619407517</v>
      </c>
      <c r="DA24" s="4">
        <v>25.664588287357009</v>
      </c>
      <c r="DB24" s="4">
        <v>26.791511444717106</v>
      </c>
      <c r="DC24" s="4">
        <v>25.944193423948139</v>
      </c>
      <c r="DD24" s="4">
        <v>25.963676785798146</v>
      </c>
      <c r="DE24" s="4">
        <v>25.470700794905582</v>
      </c>
      <c r="DF24" s="4">
        <v>23.875607863124117</v>
      </c>
      <c r="DG24" s="4">
        <v>23.375110366773576</v>
      </c>
      <c r="DH24" s="4">
        <v>22.299419846841118</v>
      </c>
      <c r="DI24" s="4">
        <v>21.789373399021319</v>
      </c>
      <c r="DJ24" s="4">
        <v>21.484442532100928</v>
      </c>
      <c r="DK24" s="4">
        <v>19.936505075244522</v>
      </c>
      <c r="DL24" s="4">
        <v>18.932344118869473</v>
      </c>
      <c r="DM24" s="4">
        <v>19.586890099574255</v>
      </c>
      <c r="DN24" s="4">
        <v>18.845530538247971</v>
      </c>
      <c r="DO24" s="4">
        <v>17.98251558531906</v>
      </c>
      <c r="DP24" s="4">
        <v>18.449791489021173</v>
      </c>
      <c r="DQ24" s="4">
        <v>17.873717423346363</v>
      </c>
      <c r="DR24" s="4">
        <v>19.110133591483148</v>
      </c>
      <c r="DS24" s="4">
        <v>18.774853943999819</v>
      </c>
      <c r="DT24" s="4">
        <v>17.839391039908129</v>
      </c>
      <c r="DU24" s="4">
        <v>18.302341277090722</v>
      </c>
      <c r="DV24" s="4">
        <v>17.036523244879028</v>
      </c>
      <c r="DW24" s="4">
        <v>17.634031210377248</v>
      </c>
      <c r="DX24" s="4">
        <v>17.859645095714775</v>
      </c>
      <c r="DY24" s="4">
        <v>17.933959752153346</v>
      </c>
      <c r="DZ24" s="4">
        <v>17.819386363444899</v>
      </c>
      <c r="EA24" s="4">
        <v>18.246317190984698</v>
      </c>
      <c r="EB24" s="4">
        <v>18.743254194318851</v>
      </c>
      <c r="EC24" s="4">
        <v>19.156697278932448</v>
      </c>
      <c r="ED24" s="4">
        <v>18.627286943892404</v>
      </c>
      <c r="EE24" s="4">
        <v>18.737171936595331</v>
      </c>
      <c r="EF24" s="4">
        <v>18.188531652218629</v>
      </c>
      <c r="EG24" s="4">
        <v>17.969588926303363</v>
      </c>
      <c r="EH24" s="4">
        <v>17.47753428443605</v>
      </c>
      <c r="EI24" s="4">
        <v>17.15624833261435</v>
      </c>
      <c r="EJ24" s="4">
        <v>16.418157088274413</v>
      </c>
      <c r="EK24" s="4">
        <v>16.665723678302282</v>
      </c>
      <c r="EL24" s="4">
        <v>16.503495490804713</v>
      </c>
      <c r="EM24" s="4">
        <v>16.676542582798508</v>
      </c>
      <c r="EN24" s="4">
        <v>17.026652591615107</v>
      </c>
      <c r="EO24" s="4">
        <v>16.314331255769691</v>
      </c>
      <c r="EP24" s="4">
        <v>16.057980214280782</v>
      </c>
      <c r="EQ24" s="4">
        <v>15.924170382572536</v>
      </c>
      <c r="ER24" s="4">
        <v>16.65991799141235</v>
      </c>
      <c r="ES24" s="4">
        <v>16.311845366275897</v>
      </c>
      <c r="ET24" s="4">
        <v>17.339204655092896</v>
      </c>
      <c r="EU24" s="4">
        <v>17.024829746732337</v>
      </c>
      <c r="EV24" s="4">
        <v>17.945777394413174</v>
      </c>
      <c r="EW24" s="4">
        <v>17.640469131993679</v>
      </c>
      <c r="EX24" s="4">
        <v>17.963742355995919</v>
      </c>
      <c r="EY24" s="4">
        <v>18.383744188169608</v>
      </c>
      <c r="EZ24" s="4">
        <v>18.820170234312734</v>
      </c>
      <c r="FA24" s="4">
        <v>18.791489222131368</v>
      </c>
      <c r="FB24" s="4">
        <v>18.901764049821331</v>
      </c>
      <c r="FC24" s="4">
        <v>18.476473761202723</v>
      </c>
      <c r="FD24" s="4">
        <v>18.179532818700054</v>
      </c>
      <c r="FE24" s="4">
        <v>19.674205409584701</v>
      </c>
      <c r="FF24" s="4">
        <v>20.169696500208001</v>
      </c>
      <c r="FG24" s="4">
        <v>20.457291654104051</v>
      </c>
      <c r="FH24" s="4">
        <v>19.937178267318046</v>
      </c>
      <c r="FI24" s="4">
        <v>18.862100836417671</v>
      </c>
      <c r="FJ24" s="4">
        <v>18.855640458659622</v>
      </c>
      <c r="FK24" s="4">
        <v>17.847313714935552</v>
      </c>
      <c r="FL24" s="4">
        <v>18.082507505642567</v>
      </c>
      <c r="FM24" s="4">
        <v>17.615238971992568</v>
      </c>
      <c r="FN24" s="4">
        <v>18.275175534098089</v>
      </c>
      <c r="FO24" s="4">
        <v>18.376998244702573</v>
      </c>
      <c r="FP24" s="4">
        <v>18.328166409774948</v>
      </c>
      <c r="FQ24" s="4">
        <v>19.506207056854976</v>
      </c>
      <c r="FR24" s="4">
        <v>19.097508212415207</v>
      </c>
      <c r="FS24" s="4">
        <v>19.357134495416478</v>
      </c>
      <c r="FT24" s="4">
        <v>19.536618694247526</v>
      </c>
      <c r="FU24" s="4">
        <v>19.614008806163028</v>
      </c>
      <c r="FV24" s="4">
        <v>20.157857035962408</v>
      </c>
      <c r="FW24" s="4">
        <v>20.234284113369448</v>
      </c>
      <c r="FX24" s="4">
        <v>20.678320252316041</v>
      </c>
      <c r="FY24" s="4">
        <v>18.780675417686489</v>
      </c>
      <c r="FZ24" s="4">
        <v>17.963050040301002</v>
      </c>
      <c r="GA24" s="4">
        <v>18.745029962390941</v>
      </c>
      <c r="GB24" s="4">
        <v>18.11210750363373</v>
      </c>
      <c r="GC24" s="4">
        <v>18.201064831530644</v>
      </c>
      <c r="GD24" s="4">
        <v>17.911806762134475</v>
      </c>
      <c r="GE24" s="4">
        <v>18.475301406683787</v>
      </c>
      <c r="GF24" s="4">
        <v>19.191042442648538</v>
      </c>
      <c r="GG24" s="4">
        <v>18.576167069867541</v>
      </c>
      <c r="GH24" s="4">
        <v>18.437056573784691</v>
      </c>
      <c r="GI24" s="4">
        <v>17.232792844449754</v>
      </c>
      <c r="GJ24" s="4">
        <v>16.472185449126652</v>
      </c>
      <c r="GK24" s="4">
        <v>16.259272147055544</v>
      </c>
      <c r="GL24" s="4">
        <v>16.452284334976099</v>
      </c>
      <c r="GM24" s="4">
        <v>16.130340624647111</v>
      </c>
      <c r="GN24" s="4">
        <v>16.525417050515959</v>
      </c>
      <c r="GO24" s="4">
        <v>16.17158652102075</v>
      </c>
      <c r="GP24" s="4">
        <v>15.944053547207222</v>
      </c>
      <c r="GQ24" s="4">
        <v>15.379535365156471</v>
      </c>
      <c r="GR24" s="4">
        <v>15.444674713132661</v>
      </c>
      <c r="GS24" s="4">
        <v>14.480610509324251</v>
      </c>
      <c r="GT24" s="4">
        <v>15.189973733235432</v>
      </c>
      <c r="GU24" s="4">
        <v>15.853171194228782</v>
      </c>
      <c r="GV24" s="4">
        <v>16.529788302371703</v>
      </c>
      <c r="GW24" s="4">
        <v>16.297164442840316</v>
      </c>
      <c r="GX24" s="4">
        <v>15.840717212236074</v>
      </c>
      <c r="GY24" s="4">
        <v>16.240332769936238</v>
      </c>
      <c r="GZ24" s="4">
        <v>16.22228296823922</v>
      </c>
      <c r="HA24" s="4">
        <v>15.823660333873638</v>
      </c>
      <c r="HB24" s="4">
        <v>16.276106109838988</v>
      </c>
      <c r="HC24" s="4">
        <v>16.072408749448446</v>
      </c>
      <c r="HD24" s="4">
        <v>16.582778827783798</v>
      </c>
      <c r="HE24" s="4">
        <v>16.154774346237179</v>
      </c>
      <c r="HF24" s="4">
        <v>15.175851692681713</v>
      </c>
      <c r="HG24" s="4">
        <v>14.94527625282179</v>
      </c>
      <c r="HH24" s="4">
        <v>14.501957111610647</v>
      </c>
      <c r="HI24" s="4">
        <v>14.614253182293023</v>
      </c>
      <c r="HJ24" s="4">
        <v>15.090586363212584</v>
      </c>
      <c r="HK24" s="4">
        <v>14.978986819600269</v>
      </c>
      <c r="HL24" s="4">
        <v>15.234289585239109</v>
      </c>
      <c r="HM24" s="4">
        <v>16.651350059843033</v>
      </c>
      <c r="HN24" s="4">
        <v>15.847977944640014</v>
      </c>
      <c r="HO24" s="4">
        <v>15.962190384153745</v>
      </c>
      <c r="HP24" s="4">
        <v>16.345333732345122</v>
      </c>
      <c r="HQ24" s="4">
        <v>16.017315026469621</v>
      </c>
      <c r="HR24" s="4">
        <v>15.125713417855465</v>
      </c>
      <c r="HS24" s="4">
        <v>15.136900133250041</v>
      </c>
      <c r="HT24" s="4">
        <v>15.419902171940796</v>
      </c>
      <c r="HU24" s="4">
        <v>15.451612078017702</v>
      </c>
      <c r="HV24" s="4">
        <v>15.11447186871788</v>
      </c>
      <c r="HW24" s="4">
        <v>14.76790472701259</v>
      </c>
      <c r="HX24" s="4">
        <v>14.97290644178319</v>
      </c>
      <c r="HY24" s="4">
        <v>14.909799489835612</v>
      </c>
      <c r="HZ24" s="4">
        <v>14.804279328492029</v>
      </c>
      <c r="IA24" s="4">
        <v>14.410657657335937</v>
      </c>
      <c r="IB24" s="4">
        <v>14.627927197747388</v>
      </c>
      <c r="IC24" s="4">
        <v>15.31487923277807</v>
      </c>
      <c r="ID24" s="4">
        <v>15.616955717547484</v>
      </c>
      <c r="IE24" s="4">
        <v>15.459545830179181</v>
      </c>
      <c r="IF24" s="4">
        <v>14.921678250368258</v>
      </c>
      <c r="IG24" s="4">
        <v>15.358759312378536</v>
      </c>
      <c r="IH24" s="4">
        <v>15.191120208491734</v>
      </c>
      <c r="II24" s="4">
        <v>15.505186381104959</v>
      </c>
      <c r="IJ24" s="4">
        <v>15.443901737902381</v>
      </c>
    </row>
    <row r="25" spans="2:244" x14ac:dyDescent="0.2">
      <c r="B25" s="76">
        <v>23</v>
      </c>
      <c r="C25" s="4">
        <v>19.866997117414801</v>
      </c>
      <c r="D25" s="4">
        <v>18.89331467881788</v>
      </c>
      <c r="E25" s="4">
        <v>18.595803910065438</v>
      </c>
      <c r="F25" s="4">
        <v>19.675215414620933</v>
      </c>
      <c r="G25" s="4">
        <v>20.282031434848893</v>
      </c>
      <c r="H25" s="4">
        <v>19.236594947627825</v>
      </c>
      <c r="I25" s="4">
        <v>18.896535987206239</v>
      </c>
      <c r="J25" s="4">
        <v>18.767892926327828</v>
      </c>
      <c r="K25" s="4">
        <v>18.763388841116779</v>
      </c>
      <c r="L25" s="4">
        <v>18.046134983602045</v>
      </c>
      <c r="M25" s="4">
        <v>17.237454719471287</v>
      </c>
      <c r="N25" s="4">
        <v>16.997198453628723</v>
      </c>
      <c r="O25" s="4">
        <v>16.30561565539703</v>
      </c>
      <c r="P25" s="4">
        <v>16.199847917242547</v>
      </c>
      <c r="Q25" s="4">
        <v>15.193177657535385</v>
      </c>
      <c r="R25" s="4">
        <v>14.871909830010644</v>
      </c>
      <c r="S25" s="4">
        <v>14.661208336342112</v>
      </c>
      <c r="T25" s="4">
        <v>13.260778219562964</v>
      </c>
      <c r="U25" s="4">
        <v>13.61222392262782</v>
      </c>
      <c r="V25" s="4">
        <v>13.940842678365678</v>
      </c>
      <c r="W25" s="4">
        <v>14.280720370461413</v>
      </c>
      <c r="X25" s="4">
        <v>13.750819115519535</v>
      </c>
      <c r="Y25" s="4">
        <v>13.587590357534227</v>
      </c>
      <c r="Z25" s="4">
        <v>13.467300195891237</v>
      </c>
      <c r="AA25" s="4">
        <v>12.816322645513088</v>
      </c>
      <c r="AB25" s="4">
        <v>13.322527454095335</v>
      </c>
      <c r="AC25" s="4">
        <v>13.168330049839557</v>
      </c>
      <c r="AD25" s="4">
        <v>13.687423303429572</v>
      </c>
      <c r="AE25" s="4">
        <v>13.542608669762624</v>
      </c>
      <c r="AF25" s="4">
        <v>14.256402121942646</v>
      </c>
      <c r="AG25" s="4">
        <v>14.291871644804479</v>
      </c>
      <c r="AH25" s="4">
        <v>14.398035188173264</v>
      </c>
      <c r="AI25" s="4">
        <v>15.000763046400104</v>
      </c>
      <c r="AJ25" s="4">
        <v>15.282243804780943</v>
      </c>
      <c r="AK25" s="4">
        <v>15.254477845949861</v>
      </c>
      <c r="AL25" s="4">
        <v>14.854335419575481</v>
      </c>
      <c r="AM25" s="4">
        <v>15.356032165994847</v>
      </c>
      <c r="AN25" s="4">
        <v>15.515145863941468</v>
      </c>
      <c r="AO25" s="4">
        <v>15.837733868801003</v>
      </c>
      <c r="AP25" s="4">
        <v>16.200897229387394</v>
      </c>
      <c r="AQ25" s="4">
        <v>16.287410769251601</v>
      </c>
      <c r="AR25" s="4">
        <v>16.586619532370463</v>
      </c>
      <c r="AS25" s="4">
        <v>17.850794924617471</v>
      </c>
      <c r="AT25" s="4">
        <v>18.142462360952894</v>
      </c>
      <c r="AU25" s="4">
        <v>18.968400979182498</v>
      </c>
      <c r="AV25" s="4">
        <v>18.894161965071937</v>
      </c>
      <c r="AW25" s="4">
        <v>19.088959610040359</v>
      </c>
      <c r="AX25" s="4">
        <v>19.00387874962821</v>
      </c>
      <c r="AY25" s="4">
        <v>19.886537806861057</v>
      </c>
      <c r="AZ25" s="4">
        <v>20.570347359063081</v>
      </c>
      <c r="BA25" s="4">
        <v>20.499953154496463</v>
      </c>
      <c r="BB25" s="4">
        <v>19.661986151749204</v>
      </c>
      <c r="BC25" s="4">
        <v>19.915696434438157</v>
      </c>
      <c r="BD25" s="4">
        <v>20.334470079483456</v>
      </c>
      <c r="BE25" s="4">
        <v>20.893408070494878</v>
      </c>
      <c r="BF25" s="4">
        <v>20.642943120007292</v>
      </c>
      <c r="BG25" s="4">
        <v>20.429002071465668</v>
      </c>
      <c r="BH25" s="4">
        <v>20.215505812568239</v>
      </c>
      <c r="BI25" s="4">
        <v>20.484125857107429</v>
      </c>
      <c r="BJ25" s="4">
        <v>20.809204578264254</v>
      </c>
      <c r="BK25" s="4">
        <v>21.946878557673248</v>
      </c>
      <c r="BL25" s="4">
        <v>21.531874236696034</v>
      </c>
      <c r="BM25" s="4">
        <v>21.176500249282128</v>
      </c>
      <c r="BN25" s="4">
        <v>21.841367214596325</v>
      </c>
      <c r="BO25" s="4">
        <v>21.729644627051119</v>
      </c>
      <c r="BP25" s="4">
        <v>21.357105347953418</v>
      </c>
      <c r="BQ25" s="4">
        <v>20.155873170774019</v>
      </c>
      <c r="BR25" s="4">
        <v>20.155095546796264</v>
      </c>
      <c r="BS25" s="4">
        <v>18.927350662779268</v>
      </c>
      <c r="BT25" s="4">
        <v>19.865225019610939</v>
      </c>
      <c r="BU25" s="4">
        <v>19.24543886462148</v>
      </c>
      <c r="BV25" s="4">
        <v>18.952952321910431</v>
      </c>
      <c r="BW25" s="4">
        <v>18.365934196981435</v>
      </c>
      <c r="BX25" s="4">
        <v>19.166093250616921</v>
      </c>
      <c r="BY25" s="4">
        <v>18.838024247350095</v>
      </c>
      <c r="BZ25" s="4">
        <v>17.755853269518497</v>
      </c>
      <c r="CA25" s="4">
        <v>18.756602581725403</v>
      </c>
      <c r="CB25" s="4">
        <v>17.485896586643808</v>
      </c>
      <c r="CC25" s="4">
        <v>18.089335087432914</v>
      </c>
      <c r="CD25" s="4">
        <v>19.196889128681487</v>
      </c>
      <c r="CE25" s="4">
        <v>19.613810234813336</v>
      </c>
      <c r="CF25" s="4">
        <v>19.112241207754415</v>
      </c>
      <c r="CG25" s="4">
        <v>19.65861010399481</v>
      </c>
      <c r="CH25" s="4">
        <v>19.974296769745269</v>
      </c>
      <c r="CI25" s="4">
        <v>19.087861338922536</v>
      </c>
      <c r="CJ25" s="4">
        <v>19.963279160375645</v>
      </c>
      <c r="CK25" s="4">
        <v>20.412946934425314</v>
      </c>
      <c r="CL25" s="4">
        <v>18.867369847010977</v>
      </c>
      <c r="CM25" s="4">
        <v>19.572927243039857</v>
      </c>
      <c r="CN25" s="4">
        <v>19.67383199618957</v>
      </c>
      <c r="CO25" s="4">
        <v>18.924916584286148</v>
      </c>
      <c r="CP25" s="4">
        <v>18.375406162371434</v>
      </c>
      <c r="CQ25" s="4">
        <v>18.614438600668588</v>
      </c>
      <c r="CR25" s="4">
        <v>18.603162982251515</v>
      </c>
      <c r="CS25" s="4">
        <v>19.010066152556455</v>
      </c>
      <c r="CT25" s="4">
        <v>18.774504333239324</v>
      </c>
      <c r="CU25" s="4">
        <v>18.557919253717984</v>
      </c>
      <c r="CV25" s="4">
        <v>20.283084476778974</v>
      </c>
      <c r="CW25" s="4">
        <v>20.371269214081824</v>
      </c>
      <c r="CX25" s="4">
        <v>19.840906604433407</v>
      </c>
      <c r="CY25" s="4">
        <v>19.213800588323394</v>
      </c>
      <c r="CZ25" s="4">
        <v>19.452650212638527</v>
      </c>
      <c r="DA25" s="4">
        <v>19.705670868681715</v>
      </c>
      <c r="DB25" s="4">
        <v>18.515048627337265</v>
      </c>
      <c r="DC25" s="4">
        <v>18.697694027370094</v>
      </c>
      <c r="DD25" s="4">
        <v>19.392117489961684</v>
      </c>
      <c r="DE25" s="4">
        <v>19.498061786293658</v>
      </c>
      <c r="DF25" s="4">
        <v>20.061520470426064</v>
      </c>
      <c r="DG25" s="4">
        <v>18.592076436752855</v>
      </c>
      <c r="DH25" s="4">
        <v>19.075537490303933</v>
      </c>
      <c r="DI25" s="4">
        <v>19.498931338685907</v>
      </c>
      <c r="DJ25" s="4">
        <v>19.896085969276374</v>
      </c>
      <c r="DK25" s="4">
        <v>19.006427766102931</v>
      </c>
      <c r="DL25" s="4">
        <v>18.629348380186435</v>
      </c>
      <c r="DM25" s="4">
        <v>18.397298450179754</v>
      </c>
      <c r="DN25" s="4">
        <v>19.172964079606938</v>
      </c>
      <c r="DO25" s="4">
        <v>19.896720012044526</v>
      </c>
      <c r="DP25" s="4">
        <v>19.601284929721416</v>
      </c>
      <c r="DQ25" s="4">
        <v>19.176315774030932</v>
      </c>
      <c r="DR25" s="4">
        <v>18.76036614346399</v>
      </c>
      <c r="DS25" s="4">
        <v>19.352789269486784</v>
      </c>
      <c r="DT25" s="4">
        <v>19.502828774002673</v>
      </c>
      <c r="DU25" s="4">
        <v>19.181518789456252</v>
      </c>
      <c r="DV25" s="4">
        <v>19.752261897267704</v>
      </c>
      <c r="DW25" s="4">
        <v>19.336065131238009</v>
      </c>
      <c r="DX25" s="4">
        <v>18.842891531414327</v>
      </c>
      <c r="DY25" s="4">
        <v>19.52985220316847</v>
      </c>
      <c r="DZ25" s="4">
        <v>18.609315051752137</v>
      </c>
      <c r="EA25" s="4">
        <v>19.651201738016887</v>
      </c>
      <c r="EB25" s="4">
        <v>20.736508529290138</v>
      </c>
      <c r="EC25" s="4">
        <v>20.785142762488547</v>
      </c>
      <c r="ED25" s="4">
        <v>21.308814061322369</v>
      </c>
      <c r="EE25" s="4">
        <v>20.056053230328413</v>
      </c>
      <c r="EF25" s="4">
        <v>19.921437435113365</v>
      </c>
      <c r="EG25" s="4">
        <v>19.355002623541179</v>
      </c>
      <c r="EH25" s="4">
        <v>19.881323389512353</v>
      </c>
      <c r="EI25" s="4">
        <v>19.236231341572559</v>
      </c>
      <c r="EJ25" s="4">
        <v>19.677814753994987</v>
      </c>
      <c r="EK25" s="4">
        <v>19.341966312057608</v>
      </c>
      <c r="EL25" s="4">
        <v>19.159332014331849</v>
      </c>
      <c r="EM25" s="4">
        <v>19.888781249073681</v>
      </c>
      <c r="EN25" s="4">
        <v>19.709927417465341</v>
      </c>
      <c r="EO25" s="4">
        <v>19.448425290000035</v>
      </c>
      <c r="EP25" s="4">
        <v>19.681963837716129</v>
      </c>
      <c r="EQ25" s="4">
        <v>19.220586677206203</v>
      </c>
      <c r="ER25" s="4">
        <v>18.605159600527678</v>
      </c>
      <c r="ES25" s="4">
        <v>18.8267971083284</v>
      </c>
      <c r="ET25" s="4">
        <v>18.182889034146143</v>
      </c>
      <c r="EU25" s="4">
        <v>18.633748698219179</v>
      </c>
      <c r="EV25" s="4">
        <v>18.838467315481676</v>
      </c>
      <c r="EW25" s="4">
        <v>18.593335737479222</v>
      </c>
      <c r="EX25" s="4">
        <v>16.939801939573535</v>
      </c>
      <c r="EY25" s="4">
        <v>16.992002555388957</v>
      </c>
      <c r="EZ25" s="4">
        <v>17.171970369270092</v>
      </c>
      <c r="FA25" s="4">
        <v>17.536199817070631</v>
      </c>
      <c r="FB25" s="4">
        <v>18.533690386820307</v>
      </c>
      <c r="FC25" s="4">
        <v>18.636325715474943</v>
      </c>
      <c r="FD25" s="4">
        <v>17.934664025781874</v>
      </c>
      <c r="FE25" s="4">
        <v>18.24449645671114</v>
      </c>
      <c r="FF25" s="4">
        <v>19.037824460504506</v>
      </c>
      <c r="FG25" s="4">
        <v>19.017215147170504</v>
      </c>
      <c r="FH25" s="4">
        <v>18.723385612856152</v>
      </c>
      <c r="FI25" s="4">
        <v>18.731874812999255</v>
      </c>
      <c r="FJ25" s="4">
        <v>18.856942702719074</v>
      </c>
      <c r="FK25" s="4">
        <v>18.725629244072703</v>
      </c>
      <c r="FL25" s="4">
        <v>19.569904172079063</v>
      </c>
      <c r="FM25" s="4">
        <v>20.219893563403708</v>
      </c>
      <c r="FN25" s="4">
        <v>20.22661512525692</v>
      </c>
      <c r="FO25" s="4">
        <v>19.37685562949537</v>
      </c>
      <c r="FP25" s="4">
        <v>19.756948458952518</v>
      </c>
      <c r="FQ25" s="4">
        <v>18.689377150183869</v>
      </c>
      <c r="FR25" s="4">
        <v>18.148846312096438</v>
      </c>
      <c r="FS25" s="4">
        <v>17.855948889980823</v>
      </c>
      <c r="FT25" s="4">
        <v>17.872310548161835</v>
      </c>
      <c r="FU25" s="4">
        <v>18.14239279022074</v>
      </c>
      <c r="FV25" s="4">
        <v>18.306337517227558</v>
      </c>
      <c r="FW25" s="4">
        <v>18.271386358583992</v>
      </c>
      <c r="FX25" s="4">
        <v>17.299437213241248</v>
      </c>
      <c r="FY25" s="4">
        <v>16.797240211452603</v>
      </c>
      <c r="FZ25" s="4">
        <v>17.394663715354074</v>
      </c>
      <c r="GA25" s="4">
        <v>17.501981137666895</v>
      </c>
      <c r="GB25" s="4">
        <v>17.466261100772186</v>
      </c>
      <c r="GC25" s="4">
        <v>16.525607691051626</v>
      </c>
      <c r="GD25" s="4">
        <v>15.970118369410661</v>
      </c>
      <c r="GE25" s="4">
        <v>15.653362829018221</v>
      </c>
      <c r="GF25" s="4">
        <v>16.12265139469196</v>
      </c>
      <c r="GG25" s="4">
        <v>16.956618697016644</v>
      </c>
      <c r="GH25" s="4">
        <v>15.84077341449045</v>
      </c>
      <c r="GI25" s="4">
        <v>15.623502822343236</v>
      </c>
      <c r="GJ25" s="4">
        <v>16.211793817717261</v>
      </c>
      <c r="GK25" s="4">
        <v>15.897111731227925</v>
      </c>
      <c r="GL25" s="4">
        <v>16.233862477413552</v>
      </c>
      <c r="GM25" s="4">
        <v>15.862800955204051</v>
      </c>
      <c r="GN25" s="4">
        <v>15.529426713309602</v>
      </c>
      <c r="GO25" s="4">
        <v>14.410095622938954</v>
      </c>
      <c r="GP25" s="4">
        <v>13.547361039471276</v>
      </c>
      <c r="GQ25" s="4">
        <v>12.936081735424708</v>
      </c>
      <c r="GR25" s="4">
        <v>13.264673719946813</v>
      </c>
      <c r="GS25" s="4">
        <v>13.393284511993647</v>
      </c>
      <c r="GT25" s="4">
        <v>12.750236620090309</v>
      </c>
      <c r="GU25" s="4">
        <v>12.989651574042568</v>
      </c>
      <c r="GV25" s="4">
        <v>13.615610425824222</v>
      </c>
      <c r="GW25" s="4">
        <v>13.429607412088862</v>
      </c>
      <c r="GX25" s="4">
        <v>13.573555150078363</v>
      </c>
      <c r="GY25" s="4">
        <v>13.036026520281194</v>
      </c>
      <c r="GZ25" s="4">
        <v>13.387332368040713</v>
      </c>
      <c r="HA25" s="4">
        <v>13.713247554921388</v>
      </c>
      <c r="HB25" s="4">
        <v>13.752492704563778</v>
      </c>
      <c r="HC25" s="4">
        <v>13.108201201987615</v>
      </c>
      <c r="HD25" s="4">
        <v>12.52982983684436</v>
      </c>
      <c r="HE25" s="4">
        <v>12.574012060423074</v>
      </c>
      <c r="HF25" s="4">
        <v>12.486755444742851</v>
      </c>
      <c r="HG25" s="4">
        <v>11.833277992920094</v>
      </c>
      <c r="HH25" s="4">
        <v>11.856417897132117</v>
      </c>
      <c r="HI25" s="4">
        <v>11.760127935111592</v>
      </c>
      <c r="HJ25" s="4">
        <v>11.88195573942056</v>
      </c>
      <c r="HK25" s="4">
        <v>11.704088413978262</v>
      </c>
      <c r="HL25" s="4">
        <v>11.523531638215482</v>
      </c>
      <c r="HM25" s="4">
        <v>11.472877569652148</v>
      </c>
      <c r="HN25" s="4">
        <v>11.400073947372146</v>
      </c>
      <c r="HO25" s="4">
        <v>11.271805639155913</v>
      </c>
      <c r="HP25" s="4">
        <v>10.796178460309557</v>
      </c>
      <c r="HQ25" s="4">
        <v>10.925990539970034</v>
      </c>
      <c r="HR25" s="4">
        <v>10.912561575044544</v>
      </c>
      <c r="HS25" s="4">
        <v>10.924233803446334</v>
      </c>
      <c r="HT25" s="4">
        <v>11.477065715651225</v>
      </c>
      <c r="HU25" s="4">
        <v>11.56294739200089</v>
      </c>
      <c r="HV25" s="4">
        <v>11.613151032142079</v>
      </c>
      <c r="HW25" s="4">
        <v>11.985434521953593</v>
      </c>
      <c r="HX25" s="4">
        <v>12.162972094883603</v>
      </c>
      <c r="HY25" s="4">
        <v>12.213645603407015</v>
      </c>
      <c r="HZ25" s="4">
        <v>12.122635722594978</v>
      </c>
      <c r="IA25" s="4">
        <v>11.881863530567177</v>
      </c>
      <c r="IB25" s="4">
        <v>11.90442553111475</v>
      </c>
      <c r="IC25" s="4">
        <v>12.113509361955797</v>
      </c>
      <c r="ID25" s="4">
        <v>11.584385310911252</v>
      </c>
      <c r="IE25" s="4">
        <v>10.998043968473356</v>
      </c>
      <c r="IF25" s="4">
        <v>11.445516159964461</v>
      </c>
      <c r="IG25" s="4">
        <v>11.596859316648271</v>
      </c>
      <c r="IH25" s="4">
        <v>11.425785287957405</v>
      </c>
      <c r="II25" s="4">
        <v>11.258613569870292</v>
      </c>
      <c r="IJ25" s="4">
        <v>11.199265872608121</v>
      </c>
    </row>
    <row r="26" spans="2:244" x14ac:dyDescent="0.2">
      <c r="B26" s="76">
        <v>24</v>
      </c>
      <c r="C26" s="4">
        <v>19.866997117414801</v>
      </c>
      <c r="D26" s="4">
        <v>19.359743342558716</v>
      </c>
      <c r="E26" s="4">
        <v>18.903908264784988</v>
      </c>
      <c r="F26" s="4">
        <v>17.355225115893994</v>
      </c>
      <c r="G26" s="4">
        <v>17.251569491750374</v>
      </c>
      <c r="H26" s="4">
        <v>17.152258039940495</v>
      </c>
      <c r="I26" s="4">
        <v>16.863221869405507</v>
      </c>
      <c r="J26" s="4">
        <v>17.923764402085457</v>
      </c>
      <c r="K26" s="4">
        <v>17.607976661843434</v>
      </c>
      <c r="L26" s="4">
        <v>18.086293796744744</v>
      </c>
      <c r="M26" s="4">
        <v>18.182408195512409</v>
      </c>
      <c r="N26" s="4">
        <v>18.075137766013594</v>
      </c>
      <c r="O26" s="4">
        <v>18.047041888831956</v>
      </c>
      <c r="P26" s="4">
        <v>18.578253739270956</v>
      </c>
      <c r="Q26" s="4">
        <v>17.581105470115357</v>
      </c>
      <c r="R26" s="4">
        <v>17.680789832306029</v>
      </c>
      <c r="S26" s="4">
        <v>17.669008087930273</v>
      </c>
      <c r="T26" s="4">
        <v>18.079911995286853</v>
      </c>
      <c r="U26" s="4">
        <v>18.129130686047525</v>
      </c>
      <c r="V26" s="4">
        <v>18.023841399541183</v>
      </c>
      <c r="W26" s="4">
        <v>17.622637511499718</v>
      </c>
      <c r="X26" s="4">
        <v>17.893462752781758</v>
      </c>
      <c r="Y26" s="4">
        <v>17.773627126787229</v>
      </c>
      <c r="Z26" s="4">
        <v>16.905502181676855</v>
      </c>
      <c r="AA26" s="4">
        <v>17.151134885066192</v>
      </c>
      <c r="AB26" s="4">
        <v>17.392671852495621</v>
      </c>
      <c r="AC26" s="4">
        <v>15.916521564188766</v>
      </c>
      <c r="AD26" s="4">
        <v>16.725919845033285</v>
      </c>
      <c r="AE26" s="4">
        <v>16.672879034270615</v>
      </c>
      <c r="AF26" s="4">
        <v>16.483268321206708</v>
      </c>
      <c r="AG26" s="4">
        <v>17.179319966216728</v>
      </c>
      <c r="AH26" s="4">
        <v>17.193230707439838</v>
      </c>
      <c r="AI26" s="4">
        <v>16.797188165121355</v>
      </c>
      <c r="AJ26" s="4">
        <v>17.196179338803397</v>
      </c>
      <c r="AK26" s="4">
        <v>17.548258232591994</v>
      </c>
      <c r="AL26" s="4">
        <v>17.05852592798653</v>
      </c>
      <c r="AM26" s="4">
        <v>17.643501164114831</v>
      </c>
      <c r="AN26" s="4">
        <v>17.076368710314227</v>
      </c>
      <c r="AO26" s="4">
        <v>16.39702298918807</v>
      </c>
      <c r="AP26" s="4">
        <v>16.38127906621834</v>
      </c>
      <c r="AQ26" s="4">
        <v>17.088715095597525</v>
      </c>
      <c r="AR26" s="4">
        <v>17.097154060732478</v>
      </c>
      <c r="AS26" s="4">
        <v>17.680348305305284</v>
      </c>
      <c r="AT26" s="4">
        <v>17.383745151067043</v>
      </c>
      <c r="AU26" s="4">
        <v>17.627532201087824</v>
      </c>
      <c r="AV26" s="4">
        <v>18.172225478689501</v>
      </c>
      <c r="AW26" s="4">
        <v>17.936880937400957</v>
      </c>
      <c r="AX26" s="4">
        <v>18.236457631015409</v>
      </c>
      <c r="AY26" s="4">
        <v>17.420680046906657</v>
      </c>
      <c r="AZ26" s="4">
        <v>16.477585733994623</v>
      </c>
      <c r="BA26" s="4">
        <v>16.316491128356365</v>
      </c>
      <c r="BB26" s="4">
        <v>16.54917803626342</v>
      </c>
      <c r="BC26" s="4">
        <v>16.032746969347684</v>
      </c>
      <c r="BD26" s="4">
        <v>15.023599602773441</v>
      </c>
      <c r="BE26" s="4">
        <v>13.807244231337853</v>
      </c>
      <c r="BF26" s="4">
        <v>13.669143504812189</v>
      </c>
      <c r="BG26" s="4">
        <v>13.69173638791221</v>
      </c>
      <c r="BH26" s="4">
        <v>14.014769003705673</v>
      </c>
      <c r="BI26" s="4">
        <v>14.350370559247908</v>
      </c>
      <c r="BJ26" s="4">
        <v>14.368234948671574</v>
      </c>
      <c r="BK26" s="4">
        <v>13.904407649413073</v>
      </c>
      <c r="BL26" s="4">
        <v>14.607222681572997</v>
      </c>
      <c r="BM26" s="4">
        <v>14.093978494017163</v>
      </c>
      <c r="BN26" s="4">
        <v>14.693959559200174</v>
      </c>
      <c r="BO26" s="4">
        <v>14.911586578072335</v>
      </c>
      <c r="BP26" s="4">
        <v>15.163775570344901</v>
      </c>
      <c r="BQ26" s="4">
        <v>14.892373055957583</v>
      </c>
      <c r="BR26" s="4">
        <v>14.794665711787939</v>
      </c>
      <c r="BS26" s="4">
        <v>14.717534209406161</v>
      </c>
      <c r="BT26" s="4">
        <v>14.897043082665085</v>
      </c>
      <c r="BU26" s="4">
        <v>15.752066589538375</v>
      </c>
      <c r="BV26" s="4">
        <v>15.234555105472877</v>
      </c>
      <c r="BW26" s="4">
        <v>14.953541608867347</v>
      </c>
      <c r="BX26" s="4">
        <v>14.365455071575731</v>
      </c>
      <c r="BY26" s="4">
        <v>14.59156725734816</v>
      </c>
      <c r="BZ26" s="4">
        <v>14.97009241422019</v>
      </c>
      <c r="CA26" s="4">
        <v>14.714152184079277</v>
      </c>
      <c r="CB26" s="4">
        <v>14.981300913887468</v>
      </c>
      <c r="CC26" s="4">
        <v>14.685828848391949</v>
      </c>
      <c r="CD26" s="4">
        <v>14.213126767128806</v>
      </c>
      <c r="CE26" s="4">
        <v>14.78154872052834</v>
      </c>
      <c r="CF26" s="4">
        <v>13.489372385880847</v>
      </c>
      <c r="CG26" s="4">
        <v>13.505446717606223</v>
      </c>
      <c r="CH26" s="4">
        <v>13.292094101722334</v>
      </c>
      <c r="CI26" s="4">
        <v>12.712269541278314</v>
      </c>
      <c r="CJ26" s="4">
        <v>12.860024232292458</v>
      </c>
      <c r="CK26" s="4">
        <v>12.256084829070248</v>
      </c>
      <c r="CL26" s="4">
        <v>12.244663643788872</v>
      </c>
      <c r="CM26" s="4">
        <v>11.946592649080225</v>
      </c>
      <c r="CN26" s="4">
        <v>11.969187899872251</v>
      </c>
      <c r="CO26" s="4">
        <v>12.272258429623871</v>
      </c>
      <c r="CP26" s="4">
        <v>12.355713732731067</v>
      </c>
      <c r="CQ26" s="4">
        <v>12.523231408489691</v>
      </c>
      <c r="CR26" s="4">
        <v>12.409035114641467</v>
      </c>
      <c r="CS26" s="4">
        <v>13.261946258562434</v>
      </c>
      <c r="CT26" s="4">
        <v>13.603694189830033</v>
      </c>
      <c r="CU26" s="4">
        <v>14.123441697911671</v>
      </c>
      <c r="CV26" s="4">
        <v>14.181732748845683</v>
      </c>
      <c r="CW26" s="4">
        <v>13.988593795877247</v>
      </c>
      <c r="CX26" s="4">
        <v>13.93074321343494</v>
      </c>
      <c r="CY26" s="4">
        <v>14.419548022468344</v>
      </c>
      <c r="CZ26" s="4">
        <v>15.00642649098514</v>
      </c>
      <c r="DA26" s="4">
        <v>15.322718778377844</v>
      </c>
      <c r="DB26" s="4">
        <v>15.013580098297721</v>
      </c>
      <c r="DC26" s="4">
        <v>15.162596593418016</v>
      </c>
      <c r="DD26" s="4">
        <v>14.66616986488847</v>
      </c>
      <c r="DE26" s="4">
        <v>14.633801709791328</v>
      </c>
      <c r="DF26" s="4">
        <v>14.8015148800049</v>
      </c>
      <c r="DG26" s="4">
        <v>14.036000535575507</v>
      </c>
      <c r="DH26" s="4">
        <v>14.029657566658587</v>
      </c>
      <c r="DI26" s="4">
        <v>14.336923616425869</v>
      </c>
      <c r="DJ26" s="4">
        <v>14.050314654538152</v>
      </c>
      <c r="DK26" s="4">
        <v>13.195441933193635</v>
      </c>
      <c r="DL26" s="4">
        <v>12.730745706346717</v>
      </c>
      <c r="DM26" s="4">
        <v>12.541478737553662</v>
      </c>
      <c r="DN26" s="4">
        <v>12.139864433998163</v>
      </c>
      <c r="DO26" s="4">
        <v>12.318435041222717</v>
      </c>
      <c r="DP26" s="4">
        <v>12.348996855197795</v>
      </c>
      <c r="DQ26" s="4">
        <v>12.392464704373605</v>
      </c>
      <c r="DR26" s="4">
        <v>12.577617917162129</v>
      </c>
      <c r="DS26" s="4">
        <v>13.327104589612336</v>
      </c>
      <c r="DT26" s="4">
        <v>13.306242025159328</v>
      </c>
      <c r="DU26" s="4">
        <v>13.249681318766223</v>
      </c>
      <c r="DV26" s="4">
        <v>13.85725235393409</v>
      </c>
      <c r="DW26" s="4">
        <v>13.966070158628947</v>
      </c>
      <c r="DX26" s="4">
        <v>14.307182758426073</v>
      </c>
      <c r="DY26" s="4">
        <v>14.067297788203877</v>
      </c>
      <c r="DZ26" s="4">
        <v>13.989478690213842</v>
      </c>
      <c r="EA26" s="4">
        <v>12.8801544906571</v>
      </c>
      <c r="EB26" s="4">
        <v>13.341555602897603</v>
      </c>
      <c r="EC26" s="4">
        <v>13.07464371717702</v>
      </c>
      <c r="ED26" s="4">
        <v>12.42636579638391</v>
      </c>
      <c r="EE26" s="4">
        <v>12.708885723614742</v>
      </c>
      <c r="EF26" s="4">
        <v>13.357666536791774</v>
      </c>
      <c r="EG26" s="4">
        <v>13.197433727899313</v>
      </c>
      <c r="EH26" s="4">
        <v>12.635866353761031</v>
      </c>
      <c r="EI26" s="4">
        <v>11.899583827821125</v>
      </c>
      <c r="EJ26" s="4">
        <v>11.519729257131626</v>
      </c>
      <c r="EK26" s="4">
        <v>11.646169360327683</v>
      </c>
      <c r="EL26" s="4">
        <v>11.792220291954804</v>
      </c>
      <c r="EM26" s="4">
        <v>11.880050677422371</v>
      </c>
      <c r="EN26" s="4">
        <v>11.570225636856826</v>
      </c>
      <c r="EO26" s="4">
        <v>11.726678444809712</v>
      </c>
      <c r="EP26" s="4">
        <v>11.515951402335654</v>
      </c>
      <c r="EQ26" s="4">
        <v>11.709427024220549</v>
      </c>
      <c r="ER26" s="4">
        <v>10.734141922126254</v>
      </c>
      <c r="ES26" s="4">
        <v>10.471411968441799</v>
      </c>
      <c r="ET26" s="4">
        <v>11.512719441658895</v>
      </c>
      <c r="EU26" s="4">
        <v>11.567347387852259</v>
      </c>
      <c r="EV26" s="4">
        <v>11.816046720058484</v>
      </c>
      <c r="EW26" s="4">
        <v>11.611674033302581</v>
      </c>
      <c r="EX26" s="4">
        <v>11.307491978191933</v>
      </c>
      <c r="EY26" s="4">
        <v>11.728000461906731</v>
      </c>
      <c r="EZ26" s="4">
        <v>11.351502333333864</v>
      </c>
      <c r="FA26" s="4">
        <v>11.017772421998048</v>
      </c>
      <c r="FB26" s="4">
        <v>10.825657305054468</v>
      </c>
      <c r="FC26" s="4">
        <v>10.943662138558354</v>
      </c>
      <c r="FD26" s="4">
        <v>10.464998918765854</v>
      </c>
      <c r="FE26" s="4">
        <v>9.8244345882346291</v>
      </c>
      <c r="FF26" s="4">
        <v>9.4733614475338346</v>
      </c>
      <c r="FG26" s="4">
        <v>9.2414201860110339</v>
      </c>
      <c r="FH26" s="4">
        <v>8.9273927777188558</v>
      </c>
      <c r="FI26" s="4">
        <v>8.9274643825716122</v>
      </c>
      <c r="FJ26" s="4">
        <v>8.4560220308291303</v>
      </c>
      <c r="FK26" s="4">
        <v>8.6832846500349898</v>
      </c>
      <c r="FL26" s="4">
        <v>8.9467079112882217</v>
      </c>
      <c r="FM26" s="4">
        <v>9.1317990604312946</v>
      </c>
      <c r="FN26" s="4">
        <v>9.5774184416587804</v>
      </c>
      <c r="FO26" s="4">
        <v>9.7591550808624845</v>
      </c>
      <c r="FP26" s="4">
        <v>9.9009436968795121</v>
      </c>
      <c r="FQ26" s="4">
        <v>9.9459951185305613</v>
      </c>
      <c r="FR26" s="4">
        <v>10.029496567656439</v>
      </c>
      <c r="FS26" s="4">
        <v>10.066863265878416</v>
      </c>
      <c r="FT26" s="4">
        <v>10.507171565177066</v>
      </c>
      <c r="FU26" s="4">
        <v>11.004902787457889</v>
      </c>
      <c r="FV26" s="4">
        <v>11.014102378243916</v>
      </c>
      <c r="FW26" s="4">
        <v>10.245941424856039</v>
      </c>
      <c r="FX26" s="4">
        <v>9.8419474578800354</v>
      </c>
      <c r="FY26" s="4">
        <v>9.9518583828431577</v>
      </c>
      <c r="FZ26" s="4">
        <v>10.027198592815351</v>
      </c>
      <c r="GA26" s="4">
        <v>9.9509321994096638</v>
      </c>
      <c r="GB26" s="4">
        <v>9.7774213346037335</v>
      </c>
      <c r="GC26" s="4">
        <v>9.5728469915137353</v>
      </c>
      <c r="GD26" s="4">
        <v>9.4909061365455827</v>
      </c>
      <c r="GE26" s="4">
        <v>9.0905200677492939</v>
      </c>
      <c r="GF26" s="4">
        <v>8.723970904330038</v>
      </c>
      <c r="GG26" s="4">
        <v>8.6512932337750534</v>
      </c>
      <c r="GH26" s="4">
        <v>8.663216173096453</v>
      </c>
      <c r="GI26" s="4">
        <v>8.6044662350534118</v>
      </c>
      <c r="GJ26" s="4">
        <v>8.5339151312440702</v>
      </c>
      <c r="GK26" s="4">
        <v>8.1004754086019481</v>
      </c>
      <c r="GL26" s="4">
        <v>7.8581706033361396</v>
      </c>
      <c r="GM26" s="4">
        <v>7.994159784429038</v>
      </c>
      <c r="GN26" s="4">
        <v>8.4799818636451949</v>
      </c>
      <c r="GO26" s="4">
        <v>8.42691543704656</v>
      </c>
      <c r="GP26" s="4">
        <v>8.1868011449737281</v>
      </c>
      <c r="GQ26" s="4">
        <v>8.2721152622787635</v>
      </c>
      <c r="GR26" s="4">
        <v>8.3169799666243733</v>
      </c>
      <c r="GS26" s="4">
        <v>8.5148303987305365</v>
      </c>
      <c r="GT26" s="4">
        <v>8.006520210464247</v>
      </c>
      <c r="GU26" s="4">
        <v>8.2303113730353168</v>
      </c>
      <c r="GV26" s="4">
        <v>7.9923185881383265</v>
      </c>
      <c r="GW26" s="4">
        <v>8.098960557060698</v>
      </c>
      <c r="GX26" s="4">
        <v>7.9369616208475042</v>
      </c>
      <c r="GY26" s="4">
        <v>7.9936243361776453</v>
      </c>
      <c r="GZ26" s="4">
        <v>8.0549543294538939</v>
      </c>
      <c r="HA26" s="4">
        <v>8.0180665470685994</v>
      </c>
      <c r="HB26" s="4">
        <v>7.7941341429019699</v>
      </c>
      <c r="HC26" s="4">
        <v>7.5421093084163537</v>
      </c>
      <c r="HD26" s="4">
        <v>6.9823509537139588</v>
      </c>
      <c r="HE26" s="4">
        <v>7.3323432174352847</v>
      </c>
      <c r="HF26" s="4">
        <v>7.4772114753190131</v>
      </c>
      <c r="HG26" s="4">
        <v>7.7777605725878107</v>
      </c>
      <c r="HH26" s="4">
        <v>7.5949718585668249</v>
      </c>
      <c r="HI26" s="4">
        <v>7.4890843070785973</v>
      </c>
      <c r="HJ26" s="4">
        <v>7.4906636968942228</v>
      </c>
      <c r="HK26" s="4">
        <v>7.7232907474563595</v>
      </c>
      <c r="HL26" s="4">
        <v>7.9887927170045385</v>
      </c>
      <c r="HM26" s="4">
        <v>7.9840667553462792</v>
      </c>
      <c r="HN26" s="4">
        <v>7.8780493191883183</v>
      </c>
      <c r="HO26" s="4">
        <v>7.9602378918633816</v>
      </c>
      <c r="HP26" s="4">
        <v>8.1179391531738982</v>
      </c>
      <c r="HQ26" s="4">
        <v>7.9803680968848507</v>
      </c>
      <c r="HR26" s="4">
        <v>8.2492984888173417</v>
      </c>
      <c r="HS26" s="4">
        <v>8.2948732374533591</v>
      </c>
      <c r="HT26" s="4">
        <v>8.5542439665412076</v>
      </c>
      <c r="HU26" s="4">
        <v>8.5232134411548941</v>
      </c>
      <c r="HV26" s="4">
        <v>8.3481809510370599</v>
      </c>
      <c r="HW26" s="4">
        <v>8.715917707790263</v>
      </c>
      <c r="HX26" s="4">
        <v>8.4780034119519758</v>
      </c>
      <c r="HY26" s="4">
        <v>8.3727907179330003</v>
      </c>
      <c r="HZ26" s="4">
        <v>8.5243756273418896</v>
      </c>
      <c r="IA26" s="4">
        <v>8.4869817299643042</v>
      </c>
      <c r="IB26" s="4">
        <v>8.316108116999974</v>
      </c>
      <c r="IC26" s="4">
        <v>8.20113499911049</v>
      </c>
      <c r="ID26" s="4">
        <v>8.1682143041193154</v>
      </c>
      <c r="IE26" s="4">
        <v>8.0747108076008285</v>
      </c>
      <c r="IF26" s="4">
        <v>7.9377125792560141</v>
      </c>
      <c r="IG26" s="4">
        <v>7.6429738307939852</v>
      </c>
      <c r="IH26" s="4">
        <v>7.7404578984731272</v>
      </c>
      <c r="II26" s="4">
        <v>7.5995671348477742</v>
      </c>
      <c r="IJ26" s="4">
        <v>7.4051210422381031</v>
      </c>
    </row>
    <row r="27" spans="2:244" x14ac:dyDescent="0.2">
      <c r="B27" s="76">
        <v>25</v>
      </c>
      <c r="C27" s="4">
        <v>19.866997117414801</v>
      </c>
      <c r="D27" s="4">
        <v>19.941953872692508</v>
      </c>
      <c r="E27" s="4">
        <v>19.334613281303888</v>
      </c>
      <c r="F27" s="4">
        <v>19.56914908233929</v>
      </c>
      <c r="G27" s="4">
        <v>19.720274547233675</v>
      </c>
      <c r="H27" s="4">
        <v>19.598508548689797</v>
      </c>
      <c r="I27" s="4">
        <v>20.168976847325471</v>
      </c>
      <c r="J27" s="4">
        <v>19.575688917760843</v>
      </c>
      <c r="K27" s="4">
        <v>20.435039825098766</v>
      </c>
      <c r="L27" s="4">
        <v>21.201890903627689</v>
      </c>
      <c r="M27" s="4">
        <v>21.322161135048102</v>
      </c>
      <c r="N27" s="4">
        <v>22.212880688859489</v>
      </c>
      <c r="O27" s="4">
        <v>21.216756065020935</v>
      </c>
      <c r="P27" s="4">
        <v>21.517600098333848</v>
      </c>
      <c r="Q27" s="4">
        <v>21.338025876800106</v>
      </c>
      <c r="R27" s="4">
        <v>23.001193390384159</v>
      </c>
      <c r="S27" s="4">
        <v>22.520711572347874</v>
      </c>
      <c r="T27" s="4">
        <v>25.139801997160014</v>
      </c>
      <c r="U27" s="4">
        <v>23.805240057445683</v>
      </c>
      <c r="V27" s="4">
        <v>23.386289759571326</v>
      </c>
      <c r="W27" s="4">
        <v>23.975171076545077</v>
      </c>
      <c r="X27" s="4">
        <v>23.806167386181215</v>
      </c>
      <c r="Y27" s="4">
        <v>23.192178452869722</v>
      </c>
      <c r="Z27" s="4">
        <v>23.890866067083142</v>
      </c>
      <c r="AA27" s="4">
        <v>23.770905052355829</v>
      </c>
      <c r="AB27" s="4">
        <v>21.961572694694972</v>
      </c>
      <c r="AC27" s="4">
        <v>22.962860247349461</v>
      </c>
      <c r="AD27" s="4">
        <v>23.045729307180562</v>
      </c>
      <c r="AE27" s="4">
        <v>21.963692598768773</v>
      </c>
      <c r="AF27" s="4">
        <v>22.862856762188045</v>
      </c>
      <c r="AG27" s="4">
        <v>22.024004290789108</v>
      </c>
      <c r="AH27" s="4">
        <v>22.123631010061601</v>
      </c>
      <c r="AI27" s="4">
        <v>21.682051386415726</v>
      </c>
      <c r="AJ27" s="4">
        <v>22.501032880695668</v>
      </c>
      <c r="AK27" s="4">
        <v>22.988325516418197</v>
      </c>
      <c r="AL27" s="4">
        <v>22.659376339215278</v>
      </c>
      <c r="AM27" s="4">
        <v>22.439721230789921</v>
      </c>
      <c r="AN27" s="4">
        <v>22.321673995128165</v>
      </c>
      <c r="AO27" s="4">
        <v>22.507659983048821</v>
      </c>
      <c r="AP27" s="4">
        <v>22.222977311095736</v>
      </c>
      <c r="AQ27" s="4">
        <v>22.890170875359487</v>
      </c>
      <c r="AR27" s="4">
        <v>24.067343002887171</v>
      </c>
      <c r="AS27" s="4">
        <v>25.52132576056594</v>
      </c>
      <c r="AT27" s="4">
        <v>26.573449857379423</v>
      </c>
      <c r="AU27" s="4">
        <v>26.639918350572795</v>
      </c>
      <c r="AV27" s="4">
        <v>25.159379635422543</v>
      </c>
      <c r="AW27" s="4">
        <v>24.242826246867253</v>
      </c>
      <c r="AX27" s="4">
        <v>23.325030889461019</v>
      </c>
      <c r="AY27" s="4">
        <v>24.022940179066918</v>
      </c>
      <c r="AZ27" s="4">
        <v>23.944700861808588</v>
      </c>
      <c r="BA27" s="4">
        <v>23.61046725756739</v>
      </c>
      <c r="BB27" s="4">
        <v>23.520401327101759</v>
      </c>
      <c r="BC27" s="4">
        <v>23.113956091021397</v>
      </c>
      <c r="BD27" s="4">
        <v>23.921970584635854</v>
      </c>
      <c r="BE27" s="4">
        <v>24.7713900483269</v>
      </c>
      <c r="BF27" s="4">
        <v>23.512283375507952</v>
      </c>
      <c r="BG27" s="4">
        <v>22.922429321545714</v>
      </c>
      <c r="BH27" s="4">
        <v>21.83890988508994</v>
      </c>
      <c r="BI27" s="4">
        <v>21.733391755750549</v>
      </c>
      <c r="BJ27" s="4">
        <v>22.277147173180019</v>
      </c>
      <c r="BK27" s="4">
        <v>23.460800983592847</v>
      </c>
      <c r="BL27" s="4">
        <v>23.709854768290079</v>
      </c>
      <c r="BM27" s="4">
        <v>24.947724163495369</v>
      </c>
      <c r="BN27" s="4">
        <v>23.913657066554784</v>
      </c>
      <c r="BO27" s="4">
        <v>24.341019280294702</v>
      </c>
      <c r="BP27" s="4">
        <v>23.959977860605143</v>
      </c>
      <c r="BQ27" s="4">
        <v>23.258569426615004</v>
      </c>
      <c r="BR27" s="4">
        <v>23.490435735075621</v>
      </c>
      <c r="BS27" s="4">
        <v>23.799201393540116</v>
      </c>
      <c r="BT27" s="4">
        <v>23.328533850806906</v>
      </c>
      <c r="BU27" s="4">
        <v>22.534502929044358</v>
      </c>
      <c r="BV27" s="4">
        <v>22.479689293265658</v>
      </c>
      <c r="BW27" s="4">
        <v>21.561986931533813</v>
      </c>
      <c r="BX27" s="4">
        <v>20.662022731369856</v>
      </c>
      <c r="BY27" s="4">
        <v>20.337819526602207</v>
      </c>
      <c r="BZ27" s="4">
        <v>19.922610829853937</v>
      </c>
      <c r="CA27" s="4">
        <v>18.977706480201377</v>
      </c>
      <c r="CB27" s="4">
        <v>18.751904773663995</v>
      </c>
      <c r="CC27" s="4">
        <v>18.482830839290557</v>
      </c>
      <c r="CD27" s="4">
        <v>17.803364578202274</v>
      </c>
      <c r="CE27" s="4">
        <v>16.352420370385286</v>
      </c>
      <c r="CF27" s="4">
        <v>15.979452506612377</v>
      </c>
      <c r="CG27" s="4">
        <v>16.65090866822646</v>
      </c>
      <c r="CH27" s="4">
        <v>15.609936410655095</v>
      </c>
      <c r="CI27" s="4">
        <v>16.083119768139976</v>
      </c>
      <c r="CJ27" s="4">
        <v>16.179148662228776</v>
      </c>
      <c r="CK27" s="4">
        <v>16.868293501786003</v>
      </c>
      <c r="CL27" s="4">
        <v>16.641975370622671</v>
      </c>
      <c r="CM27" s="4">
        <v>16.092969567316928</v>
      </c>
      <c r="CN27" s="4">
        <v>16.954377475292862</v>
      </c>
      <c r="CO27" s="4">
        <v>17.465689100822576</v>
      </c>
      <c r="CP27" s="4">
        <v>17.793456620302592</v>
      </c>
      <c r="CQ27" s="4">
        <v>18.677707169861502</v>
      </c>
      <c r="CR27" s="4">
        <v>18.243341415418733</v>
      </c>
      <c r="CS27" s="4">
        <v>18.006154725650624</v>
      </c>
      <c r="CT27" s="4">
        <v>17.260786452492418</v>
      </c>
      <c r="CU27" s="4">
        <v>16.261148621601759</v>
      </c>
      <c r="CV27" s="4">
        <v>15.968555312195775</v>
      </c>
      <c r="CW27" s="4">
        <v>15.696830555806235</v>
      </c>
      <c r="CX27" s="4">
        <v>15.153932225394406</v>
      </c>
      <c r="CY27" s="4">
        <v>15.060117212852159</v>
      </c>
      <c r="CZ27" s="4">
        <v>15.580697397980121</v>
      </c>
      <c r="DA27" s="4">
        <v>15.938260113271069</v>
      </c>
      <c r="DB27" s="4">
        <v>16.218685648058887</v>
      </c>
      <c r="DC27" s="4">
        <v>15.965370998059695</v>
      </c>
      <c r="DD27" s="4">
        <v>16.368895541465832</v>
      </c>
      <c r="DE27" s="4">
        <v>16.245072707361164</v>
      </c>
      <c r="DF27" s="4">
        <v>16.506592598144156</v>
      </c>
      <c r="DG27" s="4">
        <v>16.899854702125396</v>
      </c>
      <c r="DH27" s="4">
        <v>16.913341951183011</v>
      </c>
      <c r="DI27" s="4">
        <v>16.569765043889458</v>
      </c>
      <c r="DJ27" s="4">
        <v>16.037696778320694</v>
      </c>
      <c r="DK27" s="4">
        <v>15.863419691381246</v>
      </c>
      <c r="DL27" s="4">
        <v>16.242485919540968</v>
      </c>
      <c r="DM27" s="4">
        <v>16.259974648414538</v>
      </c>
      <c r="DN27" s="4">
        <v>16.517385516973498</v>
      </c>
      <c r="DO27" s="4">
        <v>16.313766285500076</v>
      </c>
      <c r="DP27" s="4">
        <v>16.282439865662699</v>
      </c>
      <c r="DQ27" s="4">
        <v>16.460929623277654</v>
      </c>
      <c r="DR27" s="4">
        <v>16.949266158426546</v>
      </c>
      <c r="DS27" s="4">
        <v>17.380321916740428</v>
      </c>
      <c r="DT27" s="4">
        <v>16.202984803123549</v>
      </c>
      <c r="DU27" s="4">
        <v>16.697956151386077</v>
      </c>
      <c r="DV27" s="4">
        <v>15.537801687768688</v>
      </c>
      <c r="DW27" s="4">
        <v>14.785416048019313</v>
      </c>
      <c r="DX27" s="4">
        <v>14.974716988992448</v>
      </c>
      <c r="DY27" s="4">
        <v>15.149720625665948</v>
      </c>
      <c r="DZ27" s="4">
        <v>15.430772321764572</v>
      </c>
      <c r="EA27" s="4">
        <v>15.895274483828434</v>
      </c>
      <c r="EB27" s="4">
        <v>15.456630135840363</v>
      </c>
      <c r="EC27" s="4">
        <v>16.032562574139863</v>
      </c>
      <c r="ED27" s="4">
        <v>16.149008342971598</v>
      </c>
      <c r="EE27" s="4">
        <v>16.487988502150841</v>
      </c>
      <c r="EF27" s="4">
        <v>15.655400607413849</v>
      </c>
      <c r="EG27" s="4">
        <v>15.903535894197478</v>
      </c>
      <c r="EH27" s="4">
        <v>15.456388679472202</v>
      </c>
      <c r="EI27" s="4">
        <v>16.47073166460617</v>
      </c>
      <c r="EJ27" s="4">
        <v>16.269638423604551</v>
      </c>
      <c r="EK27" s="4">
        <v>15.160073068009119</v>
      </c>
      <c r="EL27" s="4">
        <v>15.575439665927485</v>
      </c>
      <c r="EM27" s="4">
        <v>15.730205623904084</v>
      </c>
      <c r="EN27" s="4">
        <v>15.598776713845369</v>
      </c>
      <c r="EO27" s="4">
        <v>15.217204305852091</v>
      </c>
      <c r="EP27" s="4">
        <v>15.065164899822982</v>
      </c>
      <c r="EQ27" s="4">
        <v>14.99124211300769</v>
      </c>
      <c r="ER27" s="4">
        <v>14.88627627481039</v>
      </c>
      <c r="ES27" s="4">
        <v>15.808891392122867</v>
      </c>
      <c r="ET27" s="4">
        <v>15.021902711886566</v>
      </c>
      <c r="EU27" s="4">
        <v>15.821643172771873</v>
      </c>
      <c r="EV27" s="4">
        <v>15.79115317811166</v>
      </c>
      <c r="EW27" s="4">
        <v>15.55444691057221</v>
      </c>
      <c r="EX27" s="4">
        <v>15.725088036506209</v>
      </c>
      <c r="EY27" s="4">
        <v>15.865605843748272</v>
      </c>
      <c r="EZ27" s="4">
        <v>16.157726827135857</v>
      </c>
      <c r="FA27" s="4">
        <v>15.764962504142355</v>
      </c>
      <c r="FB27" s="4">
        <v>15.556088584427865</v>
      </c>
      <c r="FC27" s="4">
        <v>15.423347644337074</v>
      </c>
      <c r="FD27" s="4">
        <v>15.773423690108816</v>
      </c>
      <c r="FE27" s="4">
        <v>15.066429073263929</v>
      </c>
      <c r="FF27" s="4">
        <v>14.344417430446319</v>
      </c>
      <c r="FG27" s="4">
        <v>14.419624183396845</v>
      </c>
      <c r="FH27" s="4">
        <v>14.362978211608493</v>
      </c>
      <c r="FI27" s="4">
        <v>14.562270315181383</v>
      </c>
      <c r="FJ27" s="4">
        <v>14.664801296385205</v>
      </c>
      <c r="FK27" s="4">
        <v>14.804566293259226</v>
      </c>
      <c r="FL27" s="4">
        <v>15.268713050371165</v>
      </c>
      <c r="FM27" s="4">
        <v>14.875507210281055</v>
      </c>
      <c r="FN27" s="4">
        <v>14.297116340111263</v>
      </c>
      <c r="FO27" s="4">
        <v>14.429234600518576</v>
      </c>
      <c r="FP27" s="4">
        <v>14.112167552409606</v>
      </c>
      <c r="FQ27" s="4">
        <v>14.80808169950479</v>
      </c>
      <c r="FR27" s="4">
        <v>14.480518568658756</v>
      </c>
      <c r="FS27" s="4">
        <v>14.69572783531836</v>
      </c>
      <c r="FT27" s="4">
        <v>15.461895720163854</v>
      </c>
      <c r="FU27" s="4">
        <v>15.456471058565628</v>
      </c>
      <c r="FV27" s="4">
        <v>16.235613110547668</v>
      </c>
      <c r="FW27" s="4">
        <v>16.594350811577755</v>
      </c>
      <c r="FX27" s="4">
        <v>16.753793587393634</v>
      </c>
      <c r="FY27" s="4">
        <v>15.804710273022254</v>
      </c>
      <c r="FZ27" s="4">
        <v>16.331704219449765</v>
      </c>
      <c r="GA27" s="4">
        <v>16.494254835522984</v>
      </c>
      <c r="GB27" s="4">
        <v>16.462692387111243</v>
      </c>
      <c r="GC27" s="4">
        <v>16.131794944699262</v>
      </c>
      <c r="GD27" s="4">
        <v>17.000086238400257</v>
      </c>
      <c r="GE27" s="4">
        <v>16.476116602432462</v>
      </c>
      <c r="GF27" s="4">
        <v>16.362669999387997</v>
      </c>
      <c r="GG27" s="4">
        <v>16.896114451751078</v>
      </c>
      <c r="GH27" s="4">
        <v>16.679729999275562</v>
      </c>
      <c r="GI27" s="4">
        <v>17.547989997669045</v>
      </c>
      <c r="GJ27" s="4">
        <v>17.483999618593128</v>
      </c>
      <c r="GK27" s="4">
        <v>18.765781381653813</v>
      </c>
      <c r="GL27" s="4">
        <v>18.534142021353922</v>
      </c>
      <c r="GM27" s="4">
        <v>19.075018776624411</v>
      </c>
      <c r="GN27" s="4">
        <v>18.993044357584576</v>
      </c>
      <c r="GO27" s="4">
        <v>18.938410692746736</v>
      </c>
      <c r="GP27" s="4">
        <v>19.465306056849531</v>
      </c>
      <c r="GQ27" s="4">
        <v>18.589099096557543</v>
      </c>
      <c r="GR27" s="4">
        <v>17.516848172560547</v>
      </c>
      <c r="GS27" s="4">
        <v>17.736582469211729</v>
      </c>
      <c r="GT27" s="4">
        <v>17.923671186694865</v>
      </c>
      <c r="GU27" s="4">
        <v>18.330195840803643</v>
      </c>
      <c r="GV27" s="4">
        <v>19.034324836908262</v>
      </c>
      <c r="GW27" s="4">
        <v>19.934284958223248</v>
      </c>
      <c r="GX27" s="4">
        <v>20.318296487010464</v>
      </c>
      <c r="GY27" s="4">
        <v>21.494843342542065</v>
      </c>
      <c r="GZ27" s="4">
        <v>20.20818243126843</v>
      </c>
      <c r="HA27" s="4">
        <v>19.940229344324926</v>
      </c>
      <c r="HB27" s="4">
        <v>21.331726446129345</v>
      </c>
      <c r="HC27" s="4">
        <v>21.977254314555392</v>
      </c>
      <c r="HD27" s="4">
        <v>22.493537318190775</v>
      </c>
      <c r="HE27" s="4">
        <v>22.535273207833605</v>
      </c>
      <c r="HF27" s="4">
        <v>22.846140765137768</v>
      </c>
      <c r="HG27" s="4">
        <v>22.661885404993964</v>
      </c>
      <c r="HH27" s="4">
        <v>22.438640711234555</v>
      </c>
      <c r="HI27" s="4">
        <v>22.944145397633271</v>
      </c>
      <c r="HJ27" s="4">
        <v>24.035048012398796</v>
      </c>
      <c r="HK27" s="4">
        <v>22.450697916626766</v>
      </c>
      <c r="HL27" s="4">
        <v>22.549666384685956</v>
      </c>
      <c r="HM27" s="4">
        <v>22.38090035670179</v>
      </c>
      <c r="HN27" s="4">
        <v>22.749673667422254</v>
      </c>
      <c r="HO27" s="4">
        <v>23.214477272953069</v>
      </c>
      <c r="HP27" s="4">
        <v>23.5522545098259</v>
      </c>
      <c r="HQ27" s="4">
        <v>23.768855446710841</v>
      </c>
      <c r="HR27" s="4">
        <v>24.2034133671382</v>
      </c>
      <c r="HS27" s="4">
        <v>23.115986025801018</v>
      </c>
      <c r="HT27" s="4">
        <v>23.304960400854007</v>
      </c>
      <c r="HU27" s="4">
        <v>22.11046760463816</v>
      </c>
      <c r="HV27" s="4">
        <v>22.998098204053562</v>
      </c>
      <c r="HW27" s="4">
        <v>22.33741901587269</v>
      </c>
      <c r="HX27" s="4">
        <v>22.557930027893391</v>
      </c>
      <c r="HY27" s="4">
        <v>22.038364792102236</v>
      </c>
      <c r="HZ27" s="4">
        <v>22.842836393029138</v>
      </c>
      <c r="IA27" s="4">
        <v>23.995056262581546</v>
      </c>
      <c r="IB27" s="4">
        <v>24.2505131520807</v>
      </c>
      <c r="IC27" s="4">
        <v>24.86384497960147</v>
      </c>
      <c r="ID27" s="4">
        <v>25.707589960447862</v>
      </c>
      <c r="IE27" s="4">
        <v>25.72578926569366</v>
      </c>
      <c r="IF27" s="4">
        <v>25.926325171517671</v>
      </c>
      <c r="IG27" s="4">
        <v>24.592809384125612</v>
      </c>
      <c r="IH27" s="4">
        <v>24.975095513510713</v>
      </c>
      <c r="II27" s="4">
        <v>24.238050470705122</v>
      </c>
      <c r="IJ27" s="4">
        <v>23.721956177310648</v>
      </c>
    </row>
    <row r="28" spans="2:244" x14ac:dyDescent="0.2">
      <c r="B28" s="76">
        <v>26</v>
      </c>
      <c r="C28" s="4">
        <v>19.866997117414801</v>
      </c>
      <c r="D28" s="4">
        <v>19.267757656402864</v>
      </c>
      <c r="E28" s="4">
        <v>18.682520598153928</v>
      </c>
      <c r="F28" s="4">
        <v>18.420810851943212</v>
      </c>
      <c r="G28" s="4">
        <v>17.645063332046544</v>
      </c>
      <c r="H28" s="4">
        <v>16.61264007905849</v>
      </c>
      <c r="I28" s="4">
        <v>16.925790608351523</v>
      </c>
      <c r="J28" s="4">
        <v>17.183792950485692</v>
      </c>
      <c r="K28" s="4">
        <v>17.211601718068685</v>
      </c>
      <c r="L28" s="4">
        <v>17.5795838046993</v>
      </c>
      <c r="M28" s="4">
        <v>16.36565676726023</v>
      </c>
      <c r="N28" s="4">
        <v>16.820561352586815</v>
      </c>
      <c r="O28" s="4">
        <v>16.519344174527671</v>
      </c>
      <c r="P28" s="4">
        <v>16.127731715692072</v>
      </c>
      <c r="Q28" s="4">
        <v>15.830279552094682</v>
      </c>
      <c r="R28" s="4">
        <v>16.616273345605073</v>
      </c>
      <c r="S28" s="4">
        <v>16.332157597223581</v>
      </c>
      <c r="T28" s="4">
        <v>15.933451112579419</v>
      </c>
      <c r="U28" s="4">
        <v>15.937597603573828</v>
      </c>
      <c r="V28" s="4">
        <v>16.877683750018143</v>
      </c>
      <c r="W28" s="4">
        <v>16.81707697013908</v>
      </c>
      <c r="X28" s="4">
        <v>16.515344620804573</v>
      </c>
      <c r="Y28" s="4">
        <v>17.94409215501318</v>
      </c>
      <c r="Z28" s="4">
        <v>18.239710576676892</v>
      </c>
      <c r="AA28" s="4">
        <v>19.056685746936541</v>
      </c>
      <c r="AB28" s="4">
        <v>18.674987441874251</v>
      </c>
      <c r="AC28" s="4">
        <v>18.333671163487534</v>
      </c>
      <c r="AD28" s="4">
        <v>18.102005330375878</v>
      </c>
      <c r="AE28" s="4">
        <v>18.126450431263393</v>
      </c>
      <c r="AF28" s="4">
        <v>18.996264811168345</v>
      </c>
      <c r="AG28" s="4">
        <v>18.426718742682695</v>
      </c>
      <c r="AH28" s="4">
        <v>18.25054700654394</v>
      </c>
      <c r="AI28" s="4">
        <v>18.289027869509304</v>
      </c>
      <c r="AJ28" s="4">
        <v>18.818031500495682</v>
      </c>
      <c r="AK28" s="4">
        <v>17.838600045180378</v>
      </c>
      <c r="AL28" s="4">
        <v>17.759145625143667</v>
      </c>
      <c r="AM28" s="4">
        <v>17.820901569032507</v>
      </c>
      <c r="AN28" s="4">
        <v>17.703497337999071</v>
      </c>
      <c r="AO28" s="4">
        <v>17.668204199139495</v>
      </c>
      <c r="AP28" s="4">
        <v>17.920460572663441</v>
      </c>
      <c r="AQ28" s="4">
        <v>18.276778718470108</v>
      </c>
      <c r="AR28" s="4">
        <v>18.43444193592029</v>
      </c>
      <c r="AS28" s="4">
        <v>20.037476272408842</v>
      </c>
      <c r="AT28" s="4">
        <v>19.41474518162574</v>
      </c>
      <c r="AU28" s="4">
        <v>18.963483612258958</v>
      </c>
      <c r="AV28" s="4">
        <v>18.325768784624266</v>
      </c>
      <c r="AW28" s="4">
        <v>17.926428946612265</v>
      </c>
      <c r="AX28" s="4">
        <v>18.59916625627984</v>
      </c>
      <c r="AY28" s="4">
        <v>19.825451006425904</v>
      </c>
      <c r="AZ28" s="4">
        <v>20.284740315789591</v>
      </c>
      <c r="BA28" s="4">
        <v>19.942225364795121</v>
      </c>
      <c r="BB28" s="4">
        <v>19.810760585730257</v>
      </c>
      <c r="BC28" s="4">
        <v>19.760785425993863</v>
      </c>
      <c r="BD28" s="4">
        <v>18.832005105054854</v>
      </c>
      <c r="BE28" s="4">
        <v>18.248683757418455</v>
      </c>
      <c r="BF28" s="4">
        <v>18.320181033422788</v>
      </c>
      <c r="BG28" s="4">
        <v>17.653537872249192</v>
      </c>
      <c r="BH28" s="4">
        <v>17.151635542119561</v>
      </c>
      <c r="BI28" s="4">
        <v>17.472090245477535</v>
      </c>
      <c r="BJ28" s="4">
        <v>17.503497218426677</v>
      </c>
      <c r="BK28" s="4">
        <v>17.83230620449951</v>
      </c>
      <c r="BL28" s="4">
        <v>17.368873808490683</v>
      </c>
      <c r="BM28" s="4">
        <v>17.594774076856481</v>
      </c>
      <c r="BN28" s="4">
        <v>18.541786420688329</v>
      </c>
      <c r="BO28" s="4">
        <v>19.60425334571492</v>
      </c>
      <c r="BP28" s="4">
        <v>18.999422770381965</v>
      </c>
      <c r="BQ28" s="4">
        <v>20.048340030504942</v>
      </c>
      <c r="BR28" s="4">
        <v>20.530614348875293</v>
      </c>
      <c r="BS28" s="4">
        <v>20.713156732394861</v>
      </c>
      <c r="BT28" s="4">
        <v>20.076032368408821</v>
      </c>
      <c r="BU28" s="4">
        <v>19.845678962240516</v>
      </c>
      <c r="BV28" s="4">
        <v>19.885097082780685</v>
      </c>
      <c r="BW28" s="4">
        <v>20.009879805225633</v>
      </c>
      <c r="BX28" s="4">
        <v>20.525925777957269</v>
      </c>
      <c r="BY28" s="4">
        <v>20.11662465138027</v>
      </c>
      <c r="BZ28" s="4">
        <v>20.953961258762789</v>
      </c>
      <c r="CA28" s="4">
        <v>20.807258815349645</v>
      </c>
      <c r="CB28" s="4">
        <v>21.063349364325052</v>
      </c>
      <c r="CC28" s="4">
        <v>21.569201990770022</v>
      </c>
      <c r="CD28" s="4">
        <v>21.450178480190552</v>
      </c>
      <c r="CE28" s="4">
        <v>19.975197745391192</v>
      </c>
      <c r="CF28" s="4">
        <v>19.835954009018625</v>
      </c>
      <c r="CG28" s="4">
        <v>20.931534595231827</v>
      </c>
      <c r="CH28" s="4">
        <v>21.118042216520678</v>
      </c>
      <c r="CI28" s="4">
        <v>21.22594879664523</v>
      </c>
      <c r="CJ28" s="4">
        <v>22.050561945483157</v>
      </c>
      <c r="CK28" s="4">
        <v>22.166446348976304</v>
      </c>
      <c r="CL28" s="4">
        <v>20.857081658869539</v>
      </c>
      <c r="CM28" s="4">
        <v>21.24617830587313</v>
      </c>
      <c r="CN28" s="4">
        <v>20.926812987560442</v>
      </c>
      <c r="CO28" s="4">
        <v>21.429265018149927</v>
      </c>
      <c r="CP28" s="4">
        <v>20.236545728139458</v>
      </c>
      <c r="CQ28" s="4">
        <v>19.335825077996958</v>
      </c>
      <c r="CR28" s="4">
        <v>18.83957910400591</v>
      </c>
      <c r="CS28" s="4">
        <v>18.394001152176141</v>
      </c>
      <c r="CT28" s="4">
        <v>18.236297958524801</v>
      </c>
      <c r="CU28" s="4">
        <v>19.327483679952138</v>
      </c>
      <c r="CV28" s="4">
        <v>18.395050283386986</v>
      </c>
      <c r="CW28" s="4">
        <v>18.415691986875938</v>
      </c>
      <c r="CX28" s="4">
        <v>18.132611346625616</v>
      </c>
      <c r="CY28" s="4">
        <v>17.624771607359602</v>
      </c>
      <c r="CZ28" s="4">
        <v>17.75819826892528</v>
      </c>
      <c r="DA28" s="4">
        <v>17.814507463435145</v>
      </c>
      <c r="DB28" s="4">
        <v>18.27562699771595</v>
      </c>
      <c r="DC28" s="4">
        <v>18.238592561922459</v>
      </c>
      <c r="DD28" s="4">
        <v>17.271647016531368</v>
      </c>
      <c r="DE28" s="4">
        <v>17.290893889053464</v>
      </c>
      <c r="DF28" s="4">
        <v>18.543942113734055</v>
      </c>
      <c r="DG28" s="4">
        <v>18.911301156667601</v>
      </c>
      <c r="DH28" s="4">
        <v>20.240042979013598</v>
      </c>
      <c r="DI28" s="4">
        <v>21.506857541004457</v>
      </c>
      <c r="DJ28" s="4">
        <v>20.782250503982471</v>
      </c>
      <c r="DK28" s="4">
        <v>21.472625974674781</v>
      </c>
      <c r="DL28" s="4">
        <v>23.315938685877882</v>
      </c>
      <c r="DM28" s="4">
        <v>22.296190295630698</v>
      </c>
      <c r="DN28" s="4">
        <v>22.37898968497991</v>
      </c>
      <c r="DO28" s="4">
        <v>22.639656173329954</v>
      </c>
      <c r="DP28" s="4">
        <v>24.096376659135714</v>
      </c>
      <c r="DQ28" s="4">
        <v>23.699528883816786</v>
      </c>
      <c r="DR28" s="4">
        <v>24.101866383659633</v>
      </c>
      <c r="DS28" s="4">
        <v>22.706180617181804</v>
      </c>
      <c r="DT28" s="4">
        <v>22.597120995466252</v>
      </c>
      <c r="DU28" s="4">
        <v>21.64755644968746</v>
      </c>
      <c r="DV28" s="4">
        <v>22.921504481052498</v>
      </c>
      <c r="DW28" s="4">
        <v>23.025806399379277</v>
      </c>
      <c r="DX28" s="4">
        <v>22.420066757234686</v>
      </c>
      <c r="DY28" s="4">
        <v>21.469614388568097</v>
      </c>
      <c r="DZ28" s="4">
        <v>21.038066574839608</v>
      </c>
      <c r="EA28" s="4">
        <v>22.197468004744088</v>
      </c>
      <c r="EB28" s="4">
        <v>21.762564127422166</v>
      </c>
      <c r="EC28" s="4">
        <v>21.58271229364712</v>
      </c>
      <c r="ED28" s="4">
        <v>20.838929405433234</v>
      </c>
      <c r="EE28" s="4">
        <v>20.333151705694029</v>
      </c>
      <c r="EF28" s="4">
        <v>21.378132907716925</v>
      </c>
      <c r="EG28" s="4">
        <v>20.640400396362647</v>
      </c>
      <c r="EH28" s="4">
        <v>21.932459669079638</v>
      </c>
      <c r="EI28" s="4">
        <v>22.641769600069335</v>
      </c>
      <c r="EJ28" s="4">
        <v>22.031444828542327</v>
      </c>
      <c r="EK28" s="4">
        <v>21.782683293402773</v>
      </c>
      <c r="EL28" s="4">
        <v>21.745782345614685</v>
      </c>
      <c r="EM28" s="4">
        <v>20.678069615421681</v>
      </c>
      <c r="EN28" s="4">
        <v>20.596747082610044</v>
      </c>
      <c r="EO28" s="4">
        <v>19.295231653079284</v>
      </c>
      <c r="EP28" s="4">
        <v>19.402871118417075</v>
      </c>
      <c r="EQ28" s="4">
        <v>20.060590147748538</v>
      </c>
      <c r="ER28" s="4">
        <v>19.653640492747446</v>
      </c>
      <c r="ES28" s="4">
        <v>19.475172192563097</v>
      </c>
      <c r="ET28" s="4">
        <v>19.076868050802094</v>
      </c>
      <c r="EU28" s="4">
        <v>19.243276102983319</v>
      </c>
      <c r="EV28" s="4">
        <v>19.483002591894124</v>
      </c>
      <c r="EW28" s="4">
        <v>19.607969142703698</v>
      </c>
      <c r="EX28" s="4">
        <v>18.519981935269289</v>
      </c>
      <c r="EY28" s="4">
        <v>18.567143521868594</v>
      </c>
      <c r="EZ28" s="4">
        <v>18.291927138508786</v>
      </c>
      <c r="FA28" s="4">
        <v>18.116121968030342</v>
      </c>
      <c r="FB28" s="4">
        <v>17.789704777371814</v>
      </c>
      <c r="FC28" s="4">
        <v>16.415431253078292</v>
      </c>
      <c r="FD28" s="4">
        <v>16.39068435577401</v>
      </c>
      <c r="FE28" s="4">
        <v>16.247026168412564</v>
      </c>
      <c r="FF28" s="4">
        <v>15.560065444857907</v>
      </c>
      <c r="FG28" s="4">
        <v>15.32487989770117</v>
      </c>
      <c r="FH28" s="4">
        <v>15.417337111285013</v>
      </c>
      <c r="FI28" s="4">
        <v>15.10771544114103</v>
      </c>
      <c r="FJ28" s="4">
        <v>14.8154326980361</v>
      </c>
      <c r="FK28" s="4">
        <v>14.953430027757534</v>
      </c>
      <c r="FL28" s="4">
        <v>14.959855961525214</v>
      </c>
      <c r="FM28" s="4">
        <v>14.779090080519946</v>
      </c>
      <c r="FN28" s="4">
        <v>14.930178604729639</v>
      </c>
      <c r="FO28" s="4">
        <v>14.139360185088227</v>
      </c>
      <c r="FP28" s="4">
        <v>13.192009133755109</v>
      </c>
      <c r="FQ28" s="4">
        <v>13.184432241046673</v>
      </c>
      <c r="FR28" s="4">
        <v>13.083438786830863</v>
      </c>
      <c r="FS28" s="4">
        <v>12.929820822017327</v>
      </c>
      <c r="FT28" s="4">
        <v>12.748426504278092</v>
      </c>
      <c r="FU28" s="4">
        <v>12.199385368954351</v>
      </c>
      <c r="FV28" s="4">
        <v>11.852755126923663</v>
      </c>
      <c r="FW28" s="4">
        <v>11.793586309117702</v>
      </c>
      <c r="FX28" s="4">
        <v>11.038944139781218</v>
      </c>
      <c r="FY28" s="4">
        <v>11.040186521754636</v>
      </c>
      <c r="FZ28" s="4">
        <v>11.366772561350336</v>
      </c>
      <c r="GA28" s="4">
        <v>11.238020014044181</v>
      </c>
      <c r="GB28" s="4">
        <v>10.890728661496345</v>
      </c>
      <c r="GC28" s="4">
        <v>10.905406614933213</v>
      </c>
      <c r="GD28" s="4">
        <v>11.024943274447041</v>
      </c>
      <c r="GE28" s="4">
        <v>11.105176041467471</v>
      </c>
      <c r="GF28" s="4">
        <v>11.371105321181348</v>
      </c>
      <c r="GG28" s="4">
        <v>11.138010328091895</v>
      </c>
      <c r="GH28" s="4">
        <v>10.61108873992557</v>
      </c>
      <c r="GI28" s="4">
        <v>10.488875796968287</v>
      </c>
      <c r="GJ28" s="4">
        <v>10.308536555088873</v>
      </c>
      <c r="GK28" s="4">
        <v>10.107314215836452</v>
      </c>
      <c r="GL28" s="4">
        <v>10.036643333240223</v>
      </c>
      <c r="GM28" s="4">
        <v>10.030301689708153</v>
      </c>
      <c r="GN28" s="4">
        <v>10.240972516450299</v>
      </c>
      <c r="GO28" s="4">
        <v>10.508649069266379</v>
      </c>
      <c r="GP28" s="4">
        <v>10.738551919846937</v>
      </c>
      <c r="GQ28" s="4">
        <v>10.482558533852393</v>
      </c>
      <c r="GR28" s="4">
        <v>10.545115792022941</v>
      </c>
      <c r="GS28" s="4">
        <v>10.379676720607719</v>
      </c>
      <c r="GT28" s="4">
        <v>10.161987554859612</v>
      </c>
      <c r="GU28" s="4">
        <v>10.202506948156353</v>
      </c>
      <c r="GV28" s="4">
        <v>10.000047063390173</v>
      </c>
      <c r="GW28" s="4">
        <v>10.039279855000549</v>
      </c>
      <c r="GX28" s="4">
        <v>10.326291292408468</v>
      </c>
      <c r="GY28" s="4">
        <v>10.331525210204289</v>
      </c>
      <c r="GZ28" s="4">
        <v>10.80464129775512</v>
      </c>
      <c r="HA28" s="4">
        <v>10.649739530781298</v>
      </c>
      <c r="HB28" s="4">
        <v>10.720112813450053</v>
      </c>
      <c r="HC28" s="4">
        <v>10.057345105334672</v>
      </c>
      <c r="HD28" s="4">
        <v>9.48728487014513</v>
      </c>
      <c r="HE28" s="4">
        <v>9.0368536123784953</v>
      </c>
      <c r="HF28" s="4">
        <v>8.7881971039147313</v>
      </c>
      <c r="HG28" s="4">
        <v>9.0723432980950065</v>
      </c>
      <c r="HH28" s="4">
        <v>9.3829584546697404</v>
      </c>
      <c r="HI28" s="4">
        <v>9.2065085056311347</v>
      </c>
      <c r="HJ28" s="4">
        <v>9.7785502323266105</v>
      </c>
      <c r="HK28" s="4">
        <v>9.8740908339365738</v>
      </c>
      <c r="HL28" s="4">
        <v>9.8994243376398536</v>
      </c>
      <c r="HM28" s="4">
        <v>9.8227033180994674</v>
      </c>
      <c r="HN28" s="4">
        <v>9.6904009274582634</v>
      </c>
      <c r="HO28" s="4">
        <v>9.7101126571916456</v>
      </c>
      <c r="HP28" s="4">
        <v>10.273372820315267</v>
      </c>
      <c r="HQ28" s="4">
        <v>10.72437521759327</v>
      </c>
      <c r="HR28" s="4">
        <v>10.963627064572577</v>
      </c>
      <c r="HS28" s="4">
        <v>11.35711819754877</v>
      </c>
      <c r="HT28" s="4">
        <v>11.405890293719375</v>
      </c>
      <c r="HU28" s="4">
        <v>11.491370119537676</v>
      </c>
      <c r="HV28" s="4">
        <v>11.561098102348929</v>
      </c>
      <c r="HW28" s="4">
        <v>10.776132450594428</v>
      </c>
      <c r="HX28" s="4">
        <v>10.701336049853893</v>
      </c>
      <c r="HY28" s="4">
        <v>10.385348277042494</v>
      </c>
      <c r="HZ28" s="4">
        <v>10.327191983448266</v>
      </c>
      <c r="IA28" s="4">
        <v>10.522980044743042</v>
      </c>
      <c r="IB28" s="4">
        <v>10.760882418198415</v>
      </c>
      <c r="IC28" s="4">
        <v>10.439178476660789</v>
      </c>
      <c r="ID28" s="4">
        <v>10.618884754065888</v>
      </c>
      <c r="IE28" s="4">
        <v>10.536455012930867</v>
      </c>
      <c r="IF28" s="4">
        <v>10.509649820837662</v>
      </c>
      <c r="IG28" s="4">
        <v>10.941886164506089</v>
      </c>
      <c r="IH28" s="4">
        <v>10.687549126244127</v>
      </c>
      <c r="II28" s="4">
        <v>9.9936335827927554</v>
      </c>
      <c r="IJ28" s="4">
        <v>9.5739150403791626</v>
      </c>
    </row>
    <row r="29" spans="2:244" x14ac:dyDescent="0.2">
      <c r="B29" s="76">
        <v>27</v>
      </c>
      <c r="C29" s="4">
        <v>19.866997117414801</v>
      </c>
      <c r="D29" s="4">
        <v>20.369714877228667</v>
      </c>
      <c r="E29" s="4">
        <v>20.329608231006866</v>
      </c>
      <c r="F29" s="4">
        <v>21.241019002104832</v>
      </c>
      <c r="G29" s="4">
        <v>22.341859299501682</v>
      </c>
      <c r="H29" s="4">
        <v>21.063409961569626</v>
      </c>
      <c r="I29" s="4">
        <v>21.239685294550817</v>
      </c>
      <c r="J29" s="4">
        <v>19.831822454876168</v>
      </c>
      <c r="K29" s="4">
        <v>19.681635648324388</v>
      </c>
      <c r="L29" s="4">
        <v>19.614476288371986</v>
      </c>
      <c r="M29" s="4">
        <v>18.850254876366961</v>
      </c>
      <c r="N29" s="4">
        <v>18.683040956122191</v>
      </c>
      <c r="O29" s="4">
        <v>19.067929006945775</v>
      </c>
      <c r="P29" s="4">
        <v>18.962179925064525</v>
      </c>
      <c r="Q29" s="4">
        <v>19.168524896525792</v>
      </c>
      <c r="R29" s="4">
        <v>19.782598214107455</v>
      </c>
      <c r="S29" s="4">
        <v>20.336604380764236</v>
      </c>
      <c r="T29" s="4">
        <v>20.06771971375877</v>
      </c>
      <c r="U29" s="4">
        <v>20.621003021305267</v>
      </c>
      <c r="V29" s="4">
        <v>21.385842834681576</v>
      </c>
      <c r="W29" s="4">
        <v>21.06386645361107</v>
      </c>
      <c r="X29" s="4">
        <v>20.243907218616542</v>
      </c>
      <c r="Y29" s="4">
        <v>20.518294700864789</v>
      </c>
      <c r="Z29" s="4">
        <v>21.759338666874626</v>
      </c>
      <c r="AA29" s="4">
        <v>21.223414366474739</v>
      </c>
      <c r="AB29" s="4">
        <v>20.142811412000995</v>
      </c>
      <c r="AC29" s="4">
        <v>19.34937432996087</v>
      </c>
      <c r="AD29" s="4">
        <v>20.602752727188104</v>
      </c>
      <c r="AE29" s="4">
        <v>20.204462995100709</v>
      </c>
      <c r="AF29" s="4">
        <v>21.188710289303238</v>
      </c>
      <c r="AG29" s="4">
        <v>21.601496158450175</v>
      </c>
      <c r="AH29" s="4">
        <v>22.28388396369267</v>
      </c>
      <c r="AI29" s="4">
        <v>23.927402849050452</v>
      </c>
      <c r="AJ29" s="4">
        <v>23.40153039768461</v>
      </c>
      <c r="AK29" s="4">
        <v>23.722707305670113</v>
      </c>
      <c r="AL29" s="4">
        <v>23.729270397160956</v>
      </c>
      <c r="AM29" s="4">
        <v>24.224928832089951</v>
      </c>
      <c r="AN29" s="4">
        <v>25.497299444412533</v>
      </c>
      <c r="AO29" s="4">
        <v>24.107458621710801</v>
      </c>
      <c r="AP29" s="4">
        <v>23.478329439690139</v>
      </c>
      <c r="AQ29" s="4">
        <v>22.772058245612801</v>
      </c>
      <c r="AR29" s="4">
        <v>21.700673900231219</v>
      </c>
      <c r="AS29" s="4">
        <v>21.597866540534014</v>
      </c>
      <c r="AT29" s="4">
        <v>22.455084298144765</v>
      </c>
      <c r="AU29" s="4">
        <v>23.423211576086928</v>
      </c>
      <c r="AV29" s="4">
        <v>21.796224491558565</v>
      </c>
      <c r="AW29" s="4">
        <v>21.95578004787151</v>
      </c>
      <c r="AX29" s="4">
        <v>22.615299946625584</v>
      </c>
      <c r="AY29" s="4">
        <v>22.135444084544581</v>
      </c>
      <c r="AZ29" s="4">
        <v>22.544146437246329</v>
      </c>
      <c r="BA29" s="4">
        <v>22.443530225480522</v>
      </c>
      <c r="BB29" s="4">
        <v>22.798560740670816</v>
      </c>
      <c r="BC29" s="4">
        <v>22.945982239491546</v>
      </c>
      <c r="BD29" s="4">
        <v>22.490984903536294</v>
      </c>
      <c r="BE29" s="4">
        <v>22.433979129041653</v>
      </c>
      <c r="BF29" s="4">
        <v>22.834026778113067</v>
      </c>
      <c r="BG29" s="4">
        <v>22.820705122076948</v>
      </c>
      <c r="BH29" s="4">
        <v>23.572093620923845</v>
      </c>
      <c r="BI29" s="4">
        <v>22.564158850818863</v>
      </c>
      <c r="BJ29" s="4">
        <v>21.644864679887252</v>
      </c>
      <c r="BK29" s="4">
        <v>21.885348169863949</v>
      </c>
      <c r="BL29" s="4">
        <v>22.069728694008141</v>
      </c>
      <c r="BM29" s="4">
        <v>22.149946149941307</v>
      </c>
      <c r="BN29" s="4">
        <v>22.903211050351565</v>
      </c>
      <c r="BO29" s="4">
        <v>22.853588852876992</v>
      </c>
      <c r="BP29" s="4">
        <v>22.124432234159009</v>
      </c>
      <c r="BQ29" s="4">
        <v>22.708149651607005</v>
      </c>
      <c r="BR29" s="4">
        <v>22.742304861831403</v>
      </c>
      <c r="BS29" s="4">
        <v>22.766649381255395</v>
      </c>
      <c r="BT29" s="4">
        <v>21.950811748437864</v>
      </c>
      <c r="BU29" s="4">
        <v>22.726503408818765</v>
      </c>
      <c r="BV29" s="4">
        <v>22.922008157636405</v>
      </c>
      <c r="BW29" s="4">
        <v>23.178756818835684</v>
      </c>
      <c r="BX29" s="4">
        <v>24.28320189580597</v>
      </c>
      <c r="BY29" s="4">
        <v>23.952142474723551</v>
      </c>
      <c r="BZ29" s="4">
        <v>24.95271158392487</v>
      </c>
      <c r="CA29" s="4">
        <v>25.517328373294994</v>
      </c>
      <c r="CB29" s="4">
        <v>26.283923205796661</v>
      </c>
      <c r="CC29" s="4">
        <v>25.400114770579695</v>
      </c>
      <c r="CD29" s="4">
        <v>24.743754963391087</v>
      </c>
      <c r="CE29" s="4">
        <v>25.224355156560801</v>
      </c>
      <c r="CF29" s="4">
        <v>24.874477459618422</v>
      </c>
      <c r="CG29" s="4">
        <v>24.990637640707202</v>
      </c>
      <c r="CH29" s="4">
        <v>24.721089212243886</v>
      </c>
      <c r="CI29" s="4">
        <v>24.622603999117231</v>
      </c>
      <c r="CJ29" s="4">
        <v>25.335819293856876</v>
      </c>
      <c r="CK29" s="4">
        <v>25.121657543290485</v>
      </c>
      <c r="CL29" s="4">
        <v>24.76942403700814</v>
      </c>
      <c r="CM29" s="4">
        <v>24.387494300746404</v>
      </c>
      <c r="CN29" s="4">
        <v>23.601034933709812</v>
      </c>
      <c r="CO29" s="4">
        <v>23.951164072717901</v>
      </c>
      <c r="CP29" s="4">
        <v>24.426456531505828</v>
      </c>
      <c r="CQ29" s="4">
        <v>25.111052246871534</v>
      </c>
      <c r="CR29" s="4">
        <v>23.828956421892595</v>
      </c>
      <c r="CS29" s="4">
        <v>23.274423626868199</v>
      </c>
      <c r="CT29" s="4">
        <v>23.246090587714086</v>
      </c>
      <c r="CU29" s="4">
        <v>22.942551008528515</v>
      </c>
      <c r="CV29" s="4">
        <v>22.229821766551627</v>
      </c>
      <c r="CW29" s="4">
        <v>23.121245621854477</v>
      </c>
      <c r="CX29" s="4">
        <v>23.957286560507619</v>
      </c>
      <c r="CY29" s="4">
        <v>24.069530993040281</v>
      </c>
      <c r="CZ29" s="4">
        <v>24.730454822741638</v>
      </c>
      <c r="DA29" s="4">
        <v>24.821830774918602</v>
      </c>
      <c r="DB29" s="4">
        <v>24.999072324006178</v>
      </c>
      <c r="DC29" s="4">
        <v>25.07473850008537</v>
      </c>
      <c r="DD29" s="4">
        <v>25.395257434623957</v>
      </c>
      <c r="DE29" s="4">
        <v>26.256780695429022</v>
      </c>
      <c r="DF29" s="4">
        <v>25.888120124276988</v>
      </c>
      <c r="DG29" s="4">
        <v>26.020435650834727</v>
      </c>
      <c r="DH29" s="4">
        <v>27.869478298983104</v>
      </c>
      <c r="DI29" s="4">
        <v>28.906210037026362</v>
      </c>
      <c r="DJ29" s="4">
        <v>28.775958498443504</v>
      </c>
      <c r="DK29" s="4">
        <v>30.396426745520003</v>
      </c>
      <c r="DL29" s="4">
        <v>31.62366714745243</v>
      </c>
      <c r="DM29" s="4">
        <v>30.550361223709054</v>
      </c>
      <c r="DN29" s="4">
        <v>31.584669852694418</v>
      </c>
      <c r="DO29" s="4">
        <v>30.818853140179108</v>
      </c>
      <c r="DP29" s="4">
        <v>31.989441896007563</v>
      </c>
      <c r="DQ29" s="4">
        <v>34.172828444315243</v>
      </c>
      <c r="DR29" s="4">
        <v>33.479250430824138</v>
      </c>
      <c r="DS29" s="4">
        <v>33.472189916481248</v>
      </c>
      <c r="DT29" s="4">
        <v>34.069876967770853</v>
      </c>
      <c r="DU29" s="4">
        <v>35.329641240854706</v>
      </c>
      <c r="DV29" s="4">
        <v>36.018650139281121</v>
      </c>
      <c r="DW29" s="4">
        <v>34.246604902101978</v>
      </c>
      <c r="DX29" s="4">
        <v>34.169875506652559</v>
      </c>
      <c r="DY29" s="4">
        <v>33.728062302993166</v>
      </c>
      <c r="DZ29" s="4">
        <v>32.573663934467604</v>
      </c>
      <c r="EA29" s="4">
        <v>32.265742221186862</v>
      </c>
      <c r="EB29" s="4">
        <v>33.855170219968983</v>
      </c>
      <c r="EC29" s="4">
        <v>36.503511666279984</v>
      </c>
      <c r="ED29" s="4">
        <v>36.315965813338856</v>
      </c>
      <c r="EE29" s="4">
        <v>35.036197052890209</v>
      </c>
      <c r="EF29" s="4">
        <v>33.226121913580691</v>
      </c>
      <c r="EG29" s="4">
        <v>33.646909440426555</v>
      </c>
      <c r="EH29" s="4">
        <v>33.850282282784981</v>
      </c>
      <c r="EI29" s="4">
        <v>34.372522317911411</v>
      </c>
      <c r="EJ29" s="4">
        <v>35.92566457798879</v>
      </c>
      <c r="EK29" s="4">
        <v>38.629786402693817</v>
      </c>
      <c r="EL29" s="4">
        <v>37.082501445757003</v>
      </c>
      <c r="EM29" s="4">
        <v>37.433836017225971</v>
      </c>
      <c r="EN29" s="4">
        <v>38.004450717137466</v>
      </c>
      <c r="EO29" s="4">
        <v>37.159521419216439</v>
      </c>
      <c r="EP29" s="4">
        <v>38.775932446952027</v>
      </c>
      <c r="EQ29" s="4">
        <v>39.634530750456207</v>
      </c>
      <c r="ER29" s="4">
        <v>36.65880578443879</v>
      </c>
      <c r="ES29" s="4">
        <v>35.922972625336698</v>
      </c>
      <c r="ET29" s="4">
        <v>32.840204050906948</v>
      </c>
      <c r="EU29" s="4">
        <v>31.92386497711329</v>
      </c>
      <c r="EV29" s="4">
        <v>32.270411999767084</v>
      </c>
      <c r="EW29" s="4">
        <v>32.963866462413591</v>
      </c>
      <c r="EX29" s="4">
        <v>34.455757346929026</v>
      </c>
      <c r="EY29" s="4">
        <v>35.427608692349324</v>
      </c>
      <c r="EZ29" s="4">
        <v>33.959443061401409</v>
      </c>
      <c r="FA29" s="4">
        <v>34.600561795118587</v>
      </c>
      <c r="FB29" s="4">
        <v>31.747614068272778</v>
      </c>
      <c r="FC29" s="4">
        <v>32.370792949559174</v>
      </c>
      <c r="FD29" s="4">
        <v>34.785729368109806</v>
      </c>
      <c r="FE29" s="4">
        <v>34.474762629494904</v>
      </c>
      <c r="FF29" s="4">
        <v>33.709922491606868</v>
      </c>
      <c r="FG29" s="4">
        <v>33.359555418985749</v>
      </c>
      <c r="FH29" s="4">
        <v>31.866310506589411</v>
      </c>
      <c r="FI29" s="4">
        <v>30.679649202151644</v>
      </c>
      <c r="FJ29" s="4">
        <v>29.651468530924568</v>
      </c>
      <c r="FK29" s="4">
        <v>29.80507325497128</v>
      </c>
      <c r="FL29" s="4">
        <v>28.496596285621685</v>
      </c>
      <c r="FM29" s="4">
        <v>28.990411597752836</v>
      </c>
      <c r="FN29" s="4">
        <v>30.800301104513476</v>
      </c>
      <c r="FO29" s="4">
        <v>31.817744163968761</v>
      </c>
      <c r="FP29" s="4">
        <v>31.463453731305275</v>
      </c>
      <c r="FQ29" s="4">
        <v>32.344458155685956</v>
      </c>
      <c r="FR29" s="4">
        <v>31.155793287490468</v>
      </c>
      <c r="FS29" s="4">
        <v>30.227333325786617</v>
      </c>
      <c r="FT29" s="4">
        <v>28.580271992369838</v>
      </c>
      <c r="FU29" s="4">
        <v>29.531929522839718</v>
      </c>
      <c r="FV29" s="4">
        <v>32.565150059110366</v>
      </c>
      <c r="FW29" s="4">
        <v>33.830768271109093</v>
      </c>
      <c r="FX29" s="4">
        <v>33.455927440289358</v>
      </c>
      <c r="FY29" s="4">
        <v>35.234928219673911</v>
      </c>
      <c r="FZ29" s="4">
        <v>36.059834895716008</v>
      </c>
      <c r="GA29" s="4">
        <v>36.480938929242072</v>
      </c>
      <c r="GB29" s="4">
        <v>35.576805544778644</v>
      </c>
      <c r="GC29" s="4">
        <v>34.634701595401161</v>
      </c>
      <c r="GD29" s="4">
        <v>35.135639642438647</v>
      </c>
      <c r="GE29" s="4">
        <v>32.583232326026412</v>
      </c>
      <c r="GF29" s="4">
        <v>30.563135852259542</v>
      </c>
      <c r="GG29" s="4">
        <v>29.867729343853181</v>
      </c>
      <c r="GH29" s="4">
        <v>29.838032639673976</v>
      </c>
      <c r="GI29" s="4">
        <v>28.068638490318108</v>
      </c>
      <c r="GJ29" s="4">
        <v>28.734215993944737</v>
      </c>
      <c r="GK29" s="4">
        <v>30.014869755611102</v>
      </c>
      <c r="GL29" s="4">
        <v>29.149498057812032</v>
      </c>
      <c r="GM29" s="4">
        <v>27.88515424783704</v>
      </c>
      <c r="GN29" s="4">
        <v>27.42347409336589</v>
      </c>
      <c r="GO29" s="4">
        <v>27.048698529620324</v>
      </c>
      <c r="GP29" s="4">
        <v>28.333290400871824</v>
      </c>
      <c r="GQ29" s="4">
        <v>27.049963888648175</v>
      </c>
      <c r="GR29" s="4">
        <v>25.578028620029034</v>
      </c>
      <c r="GS29" s="4">
        <v>24.938942290802483</v>
      </c>
      <c r="GT29" s="4">
        <v>24.189803189976026</v>
      </c>
      <c r="GU29" s="4">
        <v>24.868800847497795</v>
      </c>
      <c r="GV29" s="4">
        <v>25.246402869263974</v>
      </c>
      <c r="GW29" s="4">
        <v>24.833131459393329</v>
      </c>
      <c r="GX29" s="4">
        <v>24.408897067808947</v>
      </c>
      <c r="GY29" s="4">
        <v>24.538324963991375</v>
      </c>
      <c r="GZ29" s="4">
        <v>24.021883134132242</v>
      </c>
      <c r="HA29" s="4">
        <v>23.243962449796356</v>
      </c>
      <c r="HB29" s="4">
        <v>22.396813177924962</v>
      </c>
      <c r="HC29" s="4">
        <v>21.556311452804714</v>
      </c>
      <c r="HD29" s="4">
        <v>21.76878655592359</v>
      </c>
      <c r="HE29" s="4">
        <v>21.156252024594529</v>
      </c>
      <c r="HF29" s="4">
        <v>19.584679408409762</v>
      </c>
      <c r="HG29" s="4">
        <v>20.187208943871621</v>
      </c>
      <c r="HH29" s="4">
        <v>20.833197776362411</v>
      </c>
      <c r="HI29" s="4">
        <v>21.856365476939729</v>
      </c>
      <c r="HJ29" s="4">
        <v>23.005678843155003</v>
      </c>
      <c r="HK29" s="4">
        <v>24.075644939751502</v>
      </c>
      <c r="HL29" s="4">
        <v>23.186864502246959</v>
      </c>
      <c r="HM29" s="4">
        <v>23.179733310387679</v>
      </c>
      <c r="HN29" s="4">
        <v>22.047377501917946</v>
      </c>
      <c r="HO29" s="4">
        <v>21.657127109013505</v>
      </c>
      <c r="HP29" s="4">
        <v>22.859323855742616</v>
      </c>
      <c r="HQ29" s="4">
        <v>22.717009087093103</v>
      </c>
      <c r="HR29" s="4">
        <v>22.486724479825718</v>
      </c>
      <c r="HS29" s="4">
        <v>22.149773323748832</v>
      </c>
      <c r="HT29" s="4">
        <v>21.64434709126418</v>
      </c>
      <c r="HU29" s="4">
        <v>21.919759878669183</v>
      </c>
      <c r="HV29" s="4">
        <v>22.185464372529033</v>
      </c>
      <c r="HW29" s="4">
        <v>20.080220534341869</v>
      </c>
      <c r="HX29" s="4">
        <v>19.178735238144181</v>
      </c>
      <c r="HY29" s="4">
        <v>19.6382711361472</v>
      </c>
      <c r="HZ29" s="4">
        <v>19.839493540498978</v>
      </c>
      <c r="IA29" s="4">
        <v>19.57125110060651</v>
      </c>
      <c r="IB29" s="4">
        <v>19.552161378121689</v>
      </c>
      <c r="IC29" s="4">
        <v>19.642821488351721</v>
      </c>
      <c r="ID29" s="4">
        <v>19.688925061860679</v>
      </c>
      <c r="IE29" s="4">
        <v>18.414508209500998</v>
      </c>
      <c r="IF29" s="4">
        <v>18.369925768009708</v>
      </c>
      <c r="IG29" s="4">
        <v>18.79609074561909</v>
      </c>
      <c r="IH29" s="4">
        <v>19.169707512563701</v>
      </c>
      <c r="II29" s="4">
        <v>18.80393744174842</v>
      </c>
      <c r="IJ29" s="4">
        <v>18.658154456354893</v>
      </c>
    </row>
    <row r="30" spans="2:244" x14ac:dyDescent="0.2">
      <c r="B30" s="76">
        <v>28</v>
      </c>
      <c r="C30" s="4">
        <v>19.866997117414801</v>
      </c>
      <c r="D30" s="4">
        <v>18.881152187814617</v>
      </c>
      <c r="E30" s="4">
        <v>19.163971103072036</v>
      </c>
      <c r="F30" s="4">
        <v>18.02799057291389</v>
      </c>
      <c r="G30" s="4">
        <v>18.169347238866205</v>
      </c>
      <c r="H30" s="4">
        <v>18.048216370390993</v>
      </c>
      <c r="I30" s="4">
        <v>17.408105824686864</v>
      </c>
      <c r="J30" s="4">
        <v>17.094651727742537</v>
      </c>
      <c r="K30" s="4">
        <v>16.257190301729302</v>
      </c>
      <c r="L30" s="4">
        <v>16.247115822973214</v>
      </c>
      <c r="M30" s="4">
        <v>16.47430150641933</v>
      </c>
      <c r="N30" s="4">
        <v>16.904841241632113</v>
      </c>
      <c r="O30" s="4">
        <v>17.225037822229663</v>
      </c>
      <c r="P30" s="4">
        <v>17.188763476591024</v>
      </c>
      <c r="Q30" s="4">
        <v>16.746643709711485</v>
      </c>
      <c r="R30" s="4">
        <v>17.321847271454324</v>
      </c>
      <c r="S30" s="4">
        <v>17.404803518588444</v>
      </c>
      <c r="T30" s="4">
        <v>16.615178582334124</v>
      </c>
      <c r="U30" s="4">
        <v>16.18881574449312</v>
      </c>
      <c r="V30" s="4">
        <v>16.309499877225278</v>
      </c>
      <c r="W30" s="4">
        <v>16.1193819451703</v>
      </c>
      <c r="X30" s="4">
        <v>16.656817895749956</v>
      </c>
      <c r="Y30" s="4">
        <v>16.927328918046101</v>
      </c>
      <c r="Z30" s="4">
        <v>16.542030288952976</v>
      </c>
      <c r="AA30" s="4">
        <v>16.491282626194572</v>
      </c>
      <c r="AB30" s="4">
        <v>16.576996162173664</v>
      </c>
      <c r="AC30" s="4">
        <v>16.887923869664053</v>
      </c>
      <c r="AD30" s="4">
        <v>17.4842182712766</v>
      </c>
      <c r="AE30" s="4">
        <v>18.037588139325667</v>
      </c>
      <c r="AF30" s="4">
        <v>17.404732309562576</v>
      </c>
      <c r="AG30" s="4">
        <v>16.846320277860833</v>
      </c>
      <c r="AH30" s="4">
        <v>16.185969120351945</v>
      </c>
      <c r="AI30" s="4">
        <v>16.050916325422211</v>
      </c>
      <c r="AJ30" s="4">
        <v>16.162995209455229</v>
      </c>
      <c r="AK30" s="4">
        <v>16.365844072937133</v>
      </c>
      <c r="AL30" s="4">
        <v>16.455070544482886</v>
      </c>
      <c r="AM30" s="4">
        <v>16.695048329994062</v>
      </c>
      <c r="AN30" s="4">
        <v>16.260939052438413</v>
      </c>
      <c r="AO30" s="4">
        <v>16.509451729007811</v>
      </c>
      <c r="AP30" s="4">
        <v>17.295786883350235</v>
      </c>
      <c r="AQ30" s="4">
        <v>17.292949057995298</v>
      </c>
      <c r="AR30" s="4">
        <v>16.935281504687126</v>
      </c>
      <c r="AS30" s="4">
        <v>16.392800780417669</v>
      </c>
      <c r="AT30" s="4">
        <v>16.808262388906755</v>
      </c>
      <c r="AU30" s="4">
        <v>16.350470943478104</v>
      </c>
      <c r="AV30" s="4">
        <v>16.470854381755039</v>
      </c>
      <c r="AW30" s="4">
        <v>15.821927033909411</v>
      </c>
      <c r="AX30" s="4">
        <v>15.748124788632657</v>
      </c>
      <c r="AY30" s="4">
        <v>16.411984782465623</v>
      </c>
      <c r="AZ30" s="4">
        <v>16.67704479331243</v>
      </c>
      <c r="BA30" s="4">
        <v>16.768216432969851</v>
      </c>
      <c r="BB30" s="4">
        <v>16.131378918340459</v>
      </c>
      <c r="BC30" s="4">
        <v>15.12309722111436</v>
      </c>
      <c r="BD30" s="4">
        <v>16.305850445948842</v>
      </c>
      <c r="BE30" s="4">
        <v>16.741453414283871</v>
      </c>
      <c r="BF30" s="4">
        <v>16.442301635609265</v>
      </c>
      <c r="BG30" s="4">
        <v>16.084597790229427</v>
      </c>
      <c r="BH30" s="4">
        <v>15.896472329823515</v>
      </c>
      <c r="BI30" s="4">
        <v>16.280616125693726</v>
      </c>
      <c r="BJ30" s="4">
        <v>16.045425520524965</v>
      </c>
      <c r="BK30" s="4">
        <v>16.036864595084516</v>
      </c>
      <c r="BL30" s="4">
        <v>16.626118967697064</v>
      </c>
      <c r="BM30" s="4">
        <v>17.258199345357482</v>
      </c>
      <c r="BN30" s="4">
        <v>17.142271929042774</v>
      </c>
      <c r="BO30" s="4">
        <v>16.760450740315996</v>
      </c>
      <c r="BP30" s="4">
        <v>17.181892714273197</v>
      </c>
      <c r="BQ30" s="4">
        <v>17.749100949606497</v>
      </c>
      <c r="BR30" s="4">
        <v>18.034596684564583</v>
      </c>
      <c r="BS30" s="4">
        <v>17.562959532707165</v>
      </c>
      <c r="BT30" s="4">
        <v>18.173723396440003</v>
      </c>
      <c r="BU30" s="4">
        <v>19.160722112591287</v>
      </c>
      <c r="BV30" s="4">
        <v>19.301128974366915</v>
      </c>
      <c r="BW30" s="4">
        <v>18.361566252936949</v>
      </c>
      <c r="BX30" s="4">
        <v>19.001142563999558</v>
      </c>
      <c r="BY30" s="4">
        <v>18.992194301639604</v>
      </c>
      <c r="BZ30" s="4">
        <v>19.084290627704917</v>
      </c>
      <c r="CA30" s="4">
        <v>19.218608854779312</v>
      </c>
      <c r="CB30" s="4">
        <v>18.87357600117431</v>
      </c>
      <c r="CC30" s="4">
        <v>18.845312704046201</v>
      </c>
      <c r="CD30" s="4">
        <v>19.631680939457933</v>
      </c>
      <c r="CE30" s="4">
        <v>20.563308447137519</v>
      </c>
      <c r="CF30" s="4">
        <v>20.525531154764288</v>
      </c>
      <c r="CG30" s="4">
        <v>20.666770087072472</v>
      </c>
      <c r="CH30" s="4">
        <v>21.547589183373329</v>
      </c>
      <c r="CI30" s="4">
        <v>21.055407429241196</v>
      </c>
      <c r="CJ30" s="4">
        <v>21.51197497373985</v>
      </c>
      <c r="CK30" s="4">
        <v>21.200399049876022</v>
      </c>
      <c r="CL30" s="4">
        <v>20.76653726311347</v>
      </c>
      <c r="CM30" s="4">
        <v>20.810602548031756</v>
      </c>
      <c r="CN30" s="4">
        <v>22.400599819058421</v>
      </c>
      <c r="CO30" s="4">
        <v>22.574489280448951</v>
      </c>
      <c r="CP30" s="4">
        <v>23.054448670627973</v>
      </c>
      <c r="CQ30" s="4">
        <v>23.292116098465144</v>
      </c>
      <c r="CR30" s="4">
        <v>23.183212743499144</v>
      </c>
      <c r="CS30" s="4">
        <v>22.653489955481149</v>
      </c>
      <c r="CT30" s="4">
        <v>24.029901652310777</v>
      </c>
      <c r="CU30" s="4">
        <v>24.267478341543132</v>
      </c>
      <c r="CV30" s="4">
        <v>24.633882610287909</v>
      </c>
      <c r="CW30" s="4">
        <v>23.806045269579108</v>
      </c>
      <c r="CX30" s="4">
        <v>24.177014697359528</v>
      </c>
      <c r="CY30" s="4">
        <v>23.953239102453459</v>
      </c>
      <c r="CZ30" s="4">
        <v>24.794756355494822</v>
      </c>
      <c r="DA30" s="4">
        <v>24.50932123961087</v>
      </c>
      <c r="DB30" s="4">
        <v>23.280265944587665</v>
      </c>
      <c r="DC30" s="4">
        <v>23.18084529663507</v>
      </c>
      <c r="DD30" s="4">
        <v>22.725464870757442</v>
      </c>
      <c r="DE30" s="4">
        <v>22.815501723912021</v>
      </c>
      <c r="DF30" s="4">
        <v>22.640038783527562</v>
      </c>
      <c r="DG30" s="4">
        <v>20.424769424397031</v>
      </c>
      <c r="DH30" s="4">
        <v>19.654400722018618</v>
      </c>
      <c r="DI30" s="4">
        <v>20.030219520948084</v>
      </c>
      <c r="DJ30" s="4">
        <v>21.417265299350827</v>
      </c>
      <c r="DK30" s="4">
        <v>21.023458484897791</v>
      </c>
      <c r="DL30" s="4">
        <v>21.012699137800993</v>
      </c>
      <c r="DM30" s="4">
        <v>20.363177742355582</v>
      </c>
      <c r="DN30" s="4">
        <v>19.75936586352119</v>
      </c>
      <c r="DO30" s="4">
        <v>19.125956638538238</v>
      </c>
      <c r="DP30" s="4">
        <v>19.334536244104001</v>
      </c>
      <c r="DQ30" s="4">
        <v>19.715999245710126</v>
      </c>
      <c r="DR30" s="4">
        <v>20.793706817129856</v>
      </c>
      <c r="DS30" s="4">
        <v>21.790930413450031</v>
      </c>
      <c r="DT30" s="4">
        <v>21.73997241803486</v>
      </c>
      <c r="DU30" s="4">
        <v>20.804502391643439</v>
      </c>
      <c r="DV30" s="4">
        <v>20.545623872587406</v>
      </c>
      <c r="DW30" s="4">
        <v>20.316102837269799</v>
      </c>
      <c r="DX30" s="4">
        <v>20.171366983887555</v>
      </c>
      <c r="DY30" s="4">
        <v>20.512968228780455</v>
      </c>
      <c r="DZ30" s="4">
        <v>20.578575634518646</v>
      </c>
      <c r="EA30" s="4">
        <v>19.872304109390189</v>
      </c>
      <c r="EB30" s="4">
        <v>19.551936168979417</v>
      </c>
      <c r="EC30" s="4">
        <v>19.56117244033636</v>
      </c>
      <c r="ED30" s="4">
        <v>20.183459504056913</v>
      </c>
      <c r="EE30" s="4">
        <v>19.921316296195421</v>
      </c>
      <c r="EF30" s="4">
        <v>20.382187892725177</v>
      </c>
      <c r="EG30" s="4">
        <v>20.087801622539416</v>
      </c>
      <c r="EH30" s="4">
        <v>19.371415276587417</v>
      </c>
      <c r="EI30" s="4">
        <v>19.005140660267664</v>
      </c>
      <c r="EJ30" s="4">
        <v>19.126174251080592</v>
      </c>
      <c r="EK30" s="4">
        <v>18.662237604808237</v>
      </c>
      <c r="EL30" s="4">
        <v>18.836697986198377</v>
      </c>
      <c r="EM30" s="4">
        <v>19.023830835262615</v>
      </c>
      <c r="EN30" s="4">
        <v>19.217717503918209</v>
      </c>
      <c r="EO30" s="4">
        <v>18.743315563434383</v>
      </c>
      <c r="EP30" s="4">
        <v>18.71948159673671</v>
      </c>
      <c r="EQ30" s="4">
        <v>18.971002010742634</v>
      </c>
      <c r="ER30" s="4">
        <v>19.427444674498329</v>
      </c>
      <c r="ES30" s="4">
        <v>19.003813151931801</v>
      </c>
      <c r="ET30" s="4">
        <v>18.616032679741188</v>
      </c>
      <c r="EU30" s="4">
        <v>19.643154017984589</v>
      </c>
      <c r="EV30" s="4">
        <v>19.042550030289739</v>
      </c>
      <c r="EW30" s="4">
        <v>18.829325374218786</v>
      </c>
      <c r="EX30" s="4">
        <v>18.082713059949036</v>
      </c>
      <c r="EY30" s="4">
        <v>17.349559504299719</v>
      </c>
      <c r="EZ30" s="4">
        <v>17.931496333900952</v>
      </c>
      <c r="FA30" s="4">
        <v>17.408434716849158</v>
      </c>
      <c r="FB30" s="4">
        <v>17.353135587405681</v>
      </c>
      <c r="FC30" s="4">
        <v>18.067364039907787</v>
      </c>
      <c r="FD30" s="4">
        <v>17.768143546194135</v>
      </c>
      <c r="FE30" s="4">
        <v>17.953596850631996</v>
      </c>
      <c r="FF30" s="4">
        <v>18.788034666024572</v>
      </c>
      <c r="FG30" s="4">
        <v>18.808149983577355</v>
      </c>
      <c r="FH30" s="4">
        <v>19.181927811660152</v>
      </c>
      <c r="FI30" s="4">
        <v>19.702828346636824</v>
      </c>
      <c r="FJ30" s="4">
        <v>19.565292740580173</v>
      </c>
      <c r="FK30" s="4">
        <v>19.11690823886002</v>
      </c>
      <c r="FL30" s="4">
        <v>18.259872155756081</v>
      </c>
      <c r="FM30" s="4">
        <v>17.862961417485693</v>
      </c>
      <c r="FN30" s="4">
        <v>18.008415711804346</v>
      </c>
      <c r="FO30" s="4">
        <v>17.578562693580853</v>
      </c>
      <c r="FP30" s="4">
        <v>18.025705712807806</v>
      </c>
      <c r="FQ30" s="4">
        <v>17.963340991378125</v>
      </c>
      <c r="FR30" s="4">
        <v>17.879442706796873</v>
      </c>
      <c r="FS30" s="4">
        <v>18.009639085704734</v>
      </c>
      <c r="FT30" s="4">
        <v>17.695176607389293</v>
      </c>
      <c r="FU30" s="4">
        <v>17.584728392932256</v>
      </c>
      <c r="FV30" s="4">
        <v>17.06356515216314</v>
      </c>
      <c r="FW30" s="4">
        <v>17.325056573885771</v>
      </c>
      <c r="FX30" s="4">
        <v>17.058610376729899</v>
      </c>
      <c r="FY30" s="4">
        <v>17.401716041307761</v>
      </c>
      <c r="FZ30" s="4">
        <v>17.300803742254079</v>
      </c>
      <c r="GA30" s="4">
        <v>17.693312524003066</v>
      </c>
      <c r="GB30" s="4">
        <v>18.551028404214208</v>
      </c>
      <c r="GC30" s="4">
        <v>18.830103359659201</v>
      </c>
      <c r="GD30" s="4">
        <v>18.914277279195058</v>
      </c>
      <c r="GE30" s="4">
        <v>19.324407616956343</v>
      </c>
      <c r="GF30" s="4">
        <v>18.608151195625492</v>
      </c>
      <c r="GG30" s="4">
        <v>19.0776289981109</v>
      </c>
      <c r="GH30" s="4">
        <v>18.819466728043018</v>
      </c>
      <c r="GI30" s="4">
        <v>18.571667161209611</v>
      </c>
      <c r="GJ30" s="4">
        <v>18.823873562132015</v>
      </c>
      <c r="GK30" s="4">
        <v>18.726790585939796</v>
      </c>
      <c r="GL30" s="4">
        <v>19.484894152066154</v>
      </c>
      <c r="GM30" s="4">
        <v>19.246535157764662</v>
      </c>
      <c r="GN30" s="4">
        <v>20.226844202967893</v>
      </c>
      <c r="GO30" s="4">
        <v>21.188714432584415</v>
      </c>
      <c r="GP30" s="4">
        <v>21.604393136794112</v>
      </c>
      <c r="GQ30" s="4">
        <v>21.09408476842378</v>
      </c>
      <c r="GR30" s="4">
        <v>20.887539549315658</v>
      </c>
      <c r="GS30" s="4">
        <v>20.966895196606647</v>
      </c>
      <c r="GT30" s="4">
        <v>20.403943599308288</v>
      </c>
      <c r="GU30" s="4">
        <v>21.596809979226794</v>
      </c>
      <c r="GV30" s="4">
        <v>22.578687321984692</v>
      </c>
      <c r="GW30" s="4">
        <v>21.729520847168654</v>
      </c>
      <c r="GX30" s="4">
        <v>21.097561466648607</v>
      </c>
      <c r="GY30" s="4">
        <v>20.037445390846536</v>
      </c>
      <c r="GZ30" s="4">
        <v>20.387844250190049</v>
      </c>
      <c r="HA30" s="4">
        <v>20.767981006138694</v>
      </c>
      <c r="HB30" s="4">
        <v>21.543461230406098</v>
      </c>
      <c r="HC30" s="4">
        <v>19.832503896848163</v>
      </c>
      <c r="HD30" s="4">
        <v>19.269651997132119</v>
      </c>
      <c r="HE30" s="4">
        <v>19.260888157889976</v>
      </c>
      <c r="HF30" s="4">
        <v>20.318721065827447</v>
      </c>
      <c r="HG30" s="4">
        <v>20.72747831870247</v>
      </c>
      <c r="HH30" s="4">
        <v>20.55714801829453</v>
      </c>
      <c r="HI30" s="4">
        <v>19.406778226382499</v>
      </c>
      <c r="HJ30" s="4">
        <v>18.27246745487178</v>
      </c>
      <c r="HK30" s="4">
        <v>18.23084490827134</v>
      </c>
      <c r="HL30" s="4">
        <v>18.034920943251837</v>
      </c>
      <c r="HM30" s="4">
        <v>18.457485108879734</v>
      </c>
      <c r="HN30" s="4">
        <v>18.092779333895898</v>
      </c>
      <c r="HO30" s="4">
        <v>18.829955227830169</v>
      </c>
      <c r="HP30" s="4">
        <v>20.352410210280524</v>
      </c>
      <c r="HQ30" s="4">
        <v>20.43297047191929</v>
      </c>
      <c r="HR30" s="4">
        <v>19.924212388327327</v>
      </c>
      <c r="HS30" s="4">
        <v>19.64971917642773</v>
      </c>
      <c r="HT30" s="4">
        <v>21.027579129522881</v>
      </c>
      <c r="HU30" s="4">
        <v>21.627989948031505</v>
      </c>
      <c r="HV30" s="4">
        <v>20.229587402398685</v>
      </c>
      <c r="HW30" s="4">
        <v>20.203924675633623</v>
      </c>
      <c r="HX30" s="4">
        <v>19.569541546835335</v>
      </c>
      <c r="HY30" s="4">
        <v>19.740567051460033</v>
      </c>
      <c r="HZ30" s="4">
        <v>20.214882583850613</v>
      </c>
      <c r="IA30" s="4">
        <v>19.39474440388534</v>
      </c>
      <c r="IB30" s="4">
        <v>18.012509121573526</v>
      </c>
      <c r="IC30" s="4">
        <v>17.396076157993814</v>
      </c>
      <c r="ID30" s="4">
        <v>16.75157241850679</v>
      </c>
      <c r="IE30" s="4">
        <v>16.304028618111275</v>
      </c>
      <c r="IF30" s="4">
        <v>16.096628957899824</v>
      </c>
      <c r="IG30" s="4">
        <v>16.089665672348403</v>
      </c>
      <c r="IH30" s="4">
        <v>15.826234829417935</v>
      </c>
      <c r="II30" s="4">
        <v>15.560243908605667</v>
      </c>
      <c r="IJ30" s="4">
        <v>15.456971080380148</v>
      </c>
    </row>
    <row r="31" spans="2:244" x14ac:dyDescent="0.2">
      <c r="B31" s="76">
        <v>29</v>
      </c>
      <c r="C31" s="4">
        <v>19.866997117414801</v>
      </c>
      <c r="D31" s="4">
        <v>19.809744378673596</v>
      </c>
      <c r="E31" s="4">
        <v>18.998806326971994</v>
      </c>
      <c r="F31" s="4">
        <v>17.828535383832929</v>
      </c>
      <c r="G31" s="4">
        <v>17.178971867628711</v>
      </c>
      <c r="H31" s="4">
        <v>17.886735664957541</v>
      </c>
      <c r="I31" s="4">
        <v>17.668889677550151</v>
      </c>
      <c r="J31" s="4">
        <v>18.694430978065316</v>
      </c>
      <c r="K31" s="4">
        <v>18.84541880200517</v>
      </c>
      <c r="L31" s="4">
        <v>17.796531645621553</v>
      </c>
      <c r="M31" s="4">
        <v>17.865183863418117</v>
      </c>
      <c r="N31" s="4">
        <v>18.13790939457196</v>
      </c>
      <c r="O31" s="4">
        <v>18.747494514740122</v>
      </c>
      <c r="P31" s="4">
        <v>18.516044293588791</v>
      </c>
      <c r="Q31" s="4">
        <v>18.87343744466493</v>
      </c>
      <c r="R31" s="4">
        <v>18.127129439089131</v>
      </c>
      <c r="S31" s="4">
        <v>18.875611017305605</v>
      </c>
      <c r="T31" s="4">
        <v>18.619176421317587</v>
      </c>
      <c r="U31" s="4">
        <v>18.793924735819381</v>
      </c>
      <c r="V31" s="4">
        <v>18.114134137006396</v>
      </c>
      <c r="W31" s="4">
        <v>19.445313318128559</v>
      </c>
      <c r="X31" s="4">
        <v>20.083133311938926</v>
      </c>
      <c r="Y31" s="4">
        <v>18.917915375732878</v>
      </c>
      <c r="Z31" s="4">
        <v>18.670454155760869</v>
      </c>
      <c r="AA31" s="4">
        <v>17.926857441928142</v>
      </c>
      <c r="AB31" s="4">
        <v>17.82598819510029</v>
      </c>
      <c r="AC31" s="4">
        <v>17.901622164127936</v>
      </c>
      <c r="AD31" s="4">
        <v>17.354261507838558</v>
      </c>
      <c r="AE31" s="4">
        <v>17.810659008708139</v>
      </c>
      <c r="AF31" s="4">
        <v>17.267677386786232</v>
      </c>
      <c r="AG31" s="4">
        <v>16.960413801673226</v>
      </c>
      <c r="AH31" s="4">
        <v>16.540448793311025</v>
      </c>
      <c r="AI31" s="4">
        <v>15.460674034357471</v>
      </c>
      <c r="AJ31" s="4">
        <v>15.520405996044559</v>
      </c>
      <c r="AK31" s="4">
        <v>15.066524830531071</v>
      </c>
      <c r="AL31" s="4">
        <v>15.534069151211821</v>
      </c>
      <c r="AM31" s="4">
        <v>15.750297533658323</v>
      </c>
      <c r="AN31" s="4">
        <v>15.905497531996941</v>
      </c>
      <c r="AO31" s="4">
        <v>15.608439269826167</v>
      </c>
      <c r="AP31" s="4">
        <v>16.165820342778094</v>
      </c>
      <c r="AQ31" s="4">
        <v>16.681769130080909</v>
      </c>
      <c r="AR31" s="4">
        <v>16.747485195796305</v>
      </c>
      <c r="AS31" s="4">
        <v>16.651903046204456</v>
      </c>
      <c r="AT31" s="4">
        <v>17.262675868452401</v>
      </c>
      <c r="AU31" s="4">
        <v>17.63726064227421</v>
      </c>
      <c r="AV31" s="4">
        <v>17.276132909837408</v>
      </c>
      <c r="AW31" s="4">
        <v>16.661756552336204</v>
      </c>
      <c r="AX31" s="4">
        <v>16.443525938352177</v>
      </c>
      <c r="AY31" s="4">
        <v>16.727908977157597</v>
      </c>
      <c r="AZ31" s="4">
        <v>16.646597015220131</v>
      </c>
      <c r="BA31" s="4">
        <v>17.033735739917919</v>
      </c>
      <c r="BB31" s="4">
        <v>16.826631701135618</v>
      </c>
      <c r="BC31" s="4">
        <v>16.618787138613509</v>
      </c>
      <c r="BD31" s="4">
        <v>16.837978908518309</v>
      </c>
      <c r="BE31" s="4">
        <v>17.35220116509382</v>
      </c>
      <c r="BF31" s="4">
        <v>17.087292693592275</v>
      </c>
      <c r="BG31" s="4">
        <v>16.693051802426023</v>
      </c>
      <c r="BH31" s="4">
        <v>17.341148280094291</v>
      </c>
      <c r="BI31" s="4">
        <v>17.687063676828178</v>
      </c>
      <c r="BJ31" s="4">
        <v>17.012647090123998</v>
      </c>
      <c r="BK31" s="4">
        <v>17.058731689183247</v>
      </c>
      <c r="BL31" s="4">
        <v>16.525874499309737</v>
      </c>
      <c r="BM31" s="4">
        <v>16.672879654863014</v>
      </c>
      <c r="BN31" s="4">
        <v>16.57485788144167</v>
      </c>
      <c r="BO31" s="4">
        <v>15.610600557009093</v>
      </c>
      <c r="BP31" s="4">
        <v>15.800725805792222</v>
      </c>
      <c r="BQ31" s="4">
        <v>15.764963291075082</v>
      </c>
      <c r="BR31" s="4">
        <v>15.425070568191892</v>
      </c>
      <c r="BS31" s="4">
        <v>15.435702615205511</v>
      </c>
      <c r="BT31" s="4">
        <v>15.601103851416719</v>
      </c>
      <c r="BU31" s="4">
        <v>15.748474752965798</v>
      </c>
      <c r="BV31" s="4">
        <v>16.239935000999115</v>
      </c>
      <c r="BW31" s="4">
        <v>15.5768969414381</v>
      </c>
      <c r="BX31" s="4">
        <v>15.06936211927477</v>
      </c>
      <c r="BY31" s="4">
        <v>14.674154339205419</v>
      </c>
      <c r="BZ31" s="4">
        <v>14.809835201361578</v>
      </c>
      <c r="CA31" s="4">
        <v>14.430410929289355</v>
      </c>
      <c r="CB31" s="4">
        <v>14.676208246189717</v>
      </c>
      <c r="CC31" s="4">
        <v>14.392936753430018</v>
      </c>
      <c r="CD31" s="4">
        <v>14.622992980348194</v>
      </c>
      <c r="CE31" s="4">
        <v>14.538151141333826</v>
      </c>
      <c r="CF31" s="4">
        <v>13.43296494827638</v>
      </c>
      <c r="CG31" s="4">
        <v>13.730512238343437</v>
      </c>
      <c r="CH31" s="4">
        <v>13.487011434460175</v>
      </c>
      <c r="CI31" s="4">
        <v>13.884488141799592</v>
      </c>
      <c r="CJ31" s="4">
        <v>13.836565322234945</v>
      </c>
      <c r="CK31" s="4">
        <v>14.388041210108101</v>
      </c>
      <c r="CL31" s="4">
        <v>14.634323961106535</v>
      </c>
      <c r="CM31" s="4">
        <v>14.551428340578367</v>
      </c>
      <c r="CN31" s="4">
        <v>14.420539411096842</v>
      </c>
      <c r="CO31" s="4">
        <v>15.160638645150737</v>
      </c>
      <c r="CP31" s="4">
        <v>14.749893963147837</v>
      </c>
      <c r="CQ31" s="4">
        <v>14.183894404446594</v>
      </c>
      <c r="CR31" s="4">
        <v>14.747671144149557</v>
      </c>
      <c r="CS31" s="4">
        <v>13.723111181342249</v>
      </c>
      <c r="CT31" s="4">
        <v>13.800310806663873</v>
      </c>
      <c r="CU31" s="4">
        <v>13.798487825160395</v>
      </c>
      <c r="CV31" s="4">
        <v>13.989676292760496</v>
      </c>
      <c r="CW31" s="4">
        <v>13.659516036665629</v>
      </c>
      <c r="CX31" s="4">
        <v>13.651047851352931</v>
      </c>
      <c r="CY31" s="4">
        <v>13.280030353943294</v>
      </c>
      <c r="CZ31" s="4">
        <v>13.082406131821433</v>
      </c>
      <c r="DA31" s="4">
        <v>12.549193818615473</v>
      </c>
      <c r="DB31" s="4">
        <v>12.567829208261955</v>
      </c>
      <c r="DC31" s="4">
        <v>12.531077899464657</v>
      </c>
      <c r="DD31" s="4">
        <v>12.889768784589837</v>
      </c>
      <c r="DE31" s="4">
        <v>12.49367612577012</v>
      </c>
      <c r="DF31" s="4">
        <v>11.870532478083689</v>
      </c>
      <c r="DG31" s="4">
        <v>12.217901202786283</v>
      </c>
      <c r="DH31" s="4">
        <v>11.502752929232233</v>
      </c>
      <c r="DI31" s="4">
        <v>12.028396834112904</v>
      </c>
      <c r="DJ31" s="4">
        <v>12.345144091488004</v>
      </c>
      <c r="DK31" s="4">
        <v>11.865691620394466</v>
      </c>
      <c r="DL31" s="4">
        <v>12.539277267535109</v>
      </c>
      <c r="DM31" s="4">
        <v>12.991921591309115</v>
      </c>
      <c r="DN31" s="4">
        <v>12.470425597019297</v>
      </c>
      <c r="DO31" s="4">
        <v>12.972432432056813</v>
      </c>
      <c r="DP31" s="4">
        <v>13.14885933434125</v>
      </c>
      <c r="DQ31" s="4">
        <v>12.182470541436086</v>
      </c>
      <c r="DR31" s="4">
        <v>11.709629662318095</v>
      </c>
      <c r="DS31" s="4">
        <v>11.927543930649488</v>
      </c>
      <c r="DT31" s="4">
        <v>12.406742955670529</v>
      </c>
      <c r="DU31" s="4">
        <v>12.376422507571766</v>
      </c>
      <c r="DV31" s="4">
        <v>12.460960607074872</v>
      </c>
      <c r="DW31" s="4">
        <v>11.912648542041579</v>
      </c>
      <c r="DX31" s="4">
        <v>12.137095160870743</v>
      </c>
      <c r="DY31" s="4">
        <v>11.945478103964605</v>
      </c>
      <c r="DZ31" s="4">
        <v>11.732274820794521</v>
      </c>
      <c r="EA31" s="4">
        <v>11.663607857773156</v>
      </c>
      <c r="EB31" s="4">
        <v>11.671581199172056</v>
      </c>
      <c r="EC31" s="4">
        <v>11.95994784187504</v>
      </c>
      <c r="ED31" s="4">
        <v>12.148200419115133</v>
      </c>
      <c r="EE31" s="4">
        <v>11.924783434038646</v>
      </c>
      <c r="EF31" s="4">
        <v>11.471462290288276</v>
      </c>
      <c r="EG31" s="4">
        <v>11.534996957459843</v>
      </c>
      <c r="EH31" s="4">
        <v>11.623610939823825</v>
      </c>
      <c r="EI31" s="4">
        <v>12.185364516636502</v>
      </c>
      <c r="EJ31" s="4">
        <v>12.056491681157436</v>
      </c>
      <c r="EK31" s="4">
        <v>12.159337746835469</v>
      </c>
      <c r="EL31" s="4">
        <v>12.050963801999464</v>
      </c>
      <c r="EM31" s="4">
        <v>11.352450403382797</v>
      </c>
      <c r="EN31" s="4">
        <v>11.559691391822371</v>
      </c>
      <c r="EO31" s="4">
        <v>11.919871961263947</v>
      </c>
      <c r="EP31" s="4">
        <v>11.718970963711826</v>
      </c>
      <c r="EQ31" s="4">
        <v>12.051063109138065</v>
      </c>
      <c r="ER31" s="4">
        <v>11.686146777153636</v>
      </c>
      <c r="ES31" s="4">
        <v>11.567125975657655</v>
      </c>
      <c r="ET31" s="4">
        <v>12.263182710770105</v>
      </c>
      <c r="EU31" s="4">
        <v>11.763829232013586</v>
      </c>
      <c r="EV31" s="4">
        <v>11.924546444165085</v>
      </c>
      <c r="EW31" s="4">
        <v>12.851693962472908</v>
      </c>
      <c r="EX31" s="4">
        <v>12.572328338393959</v>
      </c>
      <c r="EY31" s="4">
        <v>12.065679270113078</v>
      </c>
      <c r="EZ31" s="4">
        <v>11.808847865335037</v>
      </c>
      <c r="FA31" s="4">
        <v>11.912758431839245</v>
      </c>
      <c r="FB31" s="4">
        <v>11.814051448371222</v>
      </c>
      <c r="FC31" s="4">
        <v>12.551030213130574</v>
      </c>
      <c r="FD31" s="4">
        <v>11.94074561063505</v>
      </c>
      <c r="FE31" s="4">
        <v>11.713957926524049</v>
      </c>
      <c r="FF31" s="4">
        <v>11.478863367616393</v>
      </c>
      <c r="FG31" s="4">
        <v>11.904859202975885</v>
      </c>
      <c r="FH31" s="4">
        <v>11.372393054995269</v>
      </c>
      <c r="FI31" s="4">
        <v>11.224623962129977</v>
      </c>
      <c r="FJ31" s="4">
        <v>12.011635883305098</v>
      </c>
      <c r="FK31" s="4">
        <v>11.788894061688225</v>
      </c>
      <c r="FL31" s="4">
        <v>11.720123103493163</v>
      </c>
      <c r="FM31" s="4">
        <v>11.994600598336675</v>
      </c>
      <c r="FN31" s="4">
        <v>12.206396916044044</v>
      </c>
      <c r="FO31" s="4">
        <v>12.232846637797524</v>
      </c>
      <c r="FP31" s="4">
        <v>12.550828682426623</v>
      </c>
      <c r="FQ31" s="4">
        <v>12.853360219815292</v>
      </c>
      <c r="FR31" s="4">
        <v>13.138920265873374</v>
      </c>
      <c r="FS31" s="4">
        <v>13.078355266430437</v>
      </c>
      <c r="FT31" s="4">
        <v>12.537715141896474</v>
      </c>
      <c r="FU31" s="4">
        <v>12.879332618154137</v>
      </c>
      <c r="FV31" s="4">
        <v>13.439605398332601</v>
      </c>
      <c r="FW31" s="4">
        <v>13.443788040417122</v>
      </c>
      <c r="FX31" s="4">
        <v>13.552068116365186</v>
      </c>
      <c r="FY31" s="4">
        <v>13.650185643478052</v>
      </c>
      <c r="FZ31" s="4">
        <v>12.464012593943945</v>
      </c>
      <c r="GA31" s="4">
        <v>11.574934468002462</v>
      </c>
      <c r="GB31" s="4">
        <v>12.004059517027653</v>
      </c>
      <c r="GC31" s="4">
        <v>12.100057186293929</v>
      </c>
      <c r="GD31" s="4">
        <v>12.381760131363151</v>
      </c>
      <c r="GE31" s="4">
        <v>12.561418008083402</v>
      </c>
      <c r="GF31" s="4">
        <v>12.483600500869136</v>
      </c>
      <c r="GG31" s="4">
        <v>12.610217344817983</v>
      </c>
      <c r="GH31" s="4">
        <v>13.004890580009132</v>
      </c>
      <c r="GI31" s="4">
        <v>12.757655846388591</v>
      </c>
      <c r="GJ31" s="4">
        <v>12.610098578560578</v>
      </c>
      <c r="GK31" s="4">
        <v>12.829694072173567</v>
      </c>
      <c r="GL31" s="4">
        <v>12.396409076389293</v>
      </c>
      <c r="GM31" s="4">
        <v>12.808341254810516</v>
      </c>
      <c r="GN31" s="4">
        <v>12.599382213730799</v>
      </c>
      <c r="GO31" s="4">
        <v>12.320414065219273</v>
      </c>
      <c r="GP31" s="4">
        <v>12.372824149064435</v>
      </c>
      <c r="GQ31" s="4">
        <v>12.630379707495361</v>
      </c>
      <c r="GR31" s="4">
        <v>12.786274404533524</v>
      </c>
      <c r="GS31" s="4">
        <v>12.754853573552893</v>
      </c>
      <c r="GT31" s="4">
        <v>12.761512379696502</v>
      </c>
      <c r="GU31" s="4">
        <v>12.531781866322254</v>
      </c>
      <c r="GV31" s="4">
        <v>13.153069366789499</v>
      </c>
      <c r="GW31" s="4">
        <v>13.883623331426767</v>
      </c>
      <c r="GX31" s="4">
        <v>13.617210598788754</v>
      </c>
      <c r="GY31" s="4">
        <v>13.678069781282614</v>
      </c>
      <c r="GZ31" s="4">
        <v>13.845918998644434</v>
      </c>
      <c r="HA31" s="4">
        <v>13.963343812785759</v>
      </c>
      <c r="HB31" s="4">
        <v>13.626278159857462</v>
      </c>
      <c r="HC31" s="4">
        <v>13.329949246053701</v>
      </c>
      <c r="HD31" s="4">
        <v>12.768746654879312</v>
      </c>
      <c r="HE31" s="4">
        <v>13.069379058640546</v>
      </c>
      <c r="HF31" s="4">
        <v>12.948341173418582</v>
      </c>
      <c r="HG31" s="4">
        <v>12.469599477568126</v>
      </c>
      <c r="HH31" s="4">
        <v>12.673908462571667</v>
      </c>
      <c r="HI31" s="4">
        <v>12.790664498366235</v>
      </c>
      <c r="HJ31" s="4">
        <v>12.542052052253725</v>
      </c>
      <c r="HK31" s="4">
        <v>12.445109133041122</v>
      </c>
      <c r="HL31" s="4">
        <v>12.211469906661849</v>
      </c>
      <c r="HM31" s="4">
        <v>12.551559118847962</v>
      </c>
      <c r="HN31" s="4">
        <v>11.587264949460351</v>
      </c>
      <c r="HO31" s="4">
        <v>11.654304592998839</v>
      </c>
      <c r="HP31" s="4">
        <v>12.696323514229075</v>
      </c>
      <c r="HQ31" s="4">
        <v>12.526554399391864</v>
      </c>
      <c r="HR31" s="4">
        <v>12.630294054826329</v>
      </c>
      <c r="HS31" s="4">
        <v>12.503561421014922</v>
      </c>
      <c r="HT31" s="4">
        <v>11.923093413836853</v>
      </c>
      <c r="HU31" s="4">
        <v>12.212426170145745</v>
      </c>
      <c r="HV31" s="4">
        <v>12.256721615993849</v>
      </c>
      <c r="HW31" s="4">
        <v>11.844888456815717</v>
      </c>
      <c r="HX31" s="4">
        <v>11.476058680059266</v>
      </c>
      <c r="HY31" s="4">
        <v>11.459142192061828</v>
      </c>
      <c r="HZ31" s="4">
        <v>11.617113815144656</v>
      </c>
      <c r="IA31" s="4">
        <v>11.372301649278439</v>
      </c>
      <c r="IB31" s="4">
        <v>11.604013732571659</v>
      </c>
      <c r="IC31" s="4">
        <v>11.548699231157174</v>
      </c>
      <c r="ID31" s="4">
        <v>11.158549572040778</v>
      </c>
      <c r="IE31" s="4">
        <v>11.629411277305174</v>
      </c>
      <c r="IF31" s="4">
        <v>11.858899819997836</v>
      </c>
      <c r="IG31" s="4">
        <v>11.103869721237238</v>
      </c>
      <c r="IH31" s="4">
        <v>11.725861870909966</v>
      </c>
      <c r="II31" s="4">
        <v>11.210367381149346</v>
      </c>
      <c r="IJ31" s="4">
        <v>11.315879914859719</v>
      </c>
    </row>
    <row r="32" spans="2:244" x14ac:dyDescent="0.2">
      <c r="B32" s="76">
        <v>30</v>
      </c>
      <c r="C32" s="4">
        <v>19.866997117414801</v>
      </c>
      <c r="D32" s="4">
        <v>19.269553470092482</v>
      </c>
      <c r="E32" s="4">
        <v>18.892840892584832</v>
      </c>
      <c r="F32" s="4">
        <v>20.492077295158722</v>
      </c>
      <c r="G32" s="4">
        <v>20.543106733184302</v>
      </c>
      <c r="H32" s="4">
        <v>21.15333415787935</v>
      </c>
      <c r="I32" s="4">
        <v>21.118108552155078</v>
      </c>
      <c r="J32" s="4">
        <v>20.87386277191273</v>
      </c>
      <c r="K32" s="4">
        <v>21.340252848315185</v>
      </c>
      <c r="L32" s="4">
        <v>21.199778382326535</v>
      </c>
      <c r="M32" s="4">
        <v>20.33782660575973</v>
      </c>
      <c r="N32" s="4">
        <v>20.085598498480174</v>
      </c>
      <c r="O32" s="4">
        <v>19.871937493285813</v>
      </c>
      <c r="P32" s="4">
        <v>22.262134490739975</v>
      </c>
      <c r="Q32" s="4">
        <v>21.780024172178123</v>
      </c>
      <c r="R32" s="4">
        <v>21.819240033534911</v>
      </c>
      <c r="S32" s="4">
        <v>21.447807754310301</v>
      </c>
      <c r="T32" s="4">
        <v>20.766417360695385</v>
      </c>
      <c r="U32" s="4">
        <v>19.94004215459573</v>
      </c>
      <c r="V32" s="4">
        <v>19.042687971052857</v>
      </c>
      <c r="W32" s="4">
        <v>18.92839324949005</v>
      </c>
      <c r="X32" s="4">
        <v>19.048339810971488</v>
      </c>
      <c r="Y32" s="4">
        <v>19.631199291310541</v>
      </c>
      <c r="Z32" s="4">
        <v>19.572577843476171</v>
      </c>
      <c r="AA32" s="4">
        <v>18.666678913288521</v>
      </c>
      <c r="AB32" s="4">
        <v>18.696688988249601</v>
      </c>
      <c r="AC32" s="4">
        <v>18.732171251879823</v>
      </c>
      <c r="AD32" s="4">
        <v>17.231060050201854</v>
      </c>
      <c r="AE32" s="4">
        <v>17.622108769605791</v>
      </c>
      <c r="AF32" s="4">
        <v>18.249231160989751</v>
      </c>
      <c r="AG32" s="4">
        <v>18.600037486222941</v>
      </c>
      <c r="AH32" s="4">
        <v>17.546433327483161</v>
      </c>
      <c r="AI32" s="4">
        <v>16.407022162773337</v>
      </c>
      <c r="AJ32" s="4">
        <v>15.809626109720949</v>
      </c>
      <c r="AK32" s="4">
        <v>16.302697502977765</v>
      </c>
      <c r="AL32" s="4">
        <v>15.690705275353647</v>
      </c>
      <c r="AM32" s="4">
        <v>16.12531059703694</v>
      </c>
      <c r="AN32" s="4">
        <v>17.381745075231859</v>
      </c>
      <c r="AO32" s="4">
        <v>16.117349613708342</v>
      </c>
      <c r="AP32" s="4">
        <v>16.208748037163705</v>
      </c>
      <c r="AQ32" s="4">
        <v>16.521832700035404</v>
      </c>
      <c r="AR32" s="4">
        <v>16.930229874230424</v>
      </c>
      <c r="AS32" s="4">
        <v>16.608688339259409</v>
      </c>
      <c r="AT32" s="4">
        <v>16.087815589200233</v>
      </c>
      <c r="AU32" s="4">
        <v>16.792954570118606</v>
      </c>
      <c r="AV32" s="4">
        <v>16.719545336887435</v>
      </c>
      <c r="AW32" s="4">
        <v>17.170652690169678</v>
      </c>
      <c r="AX32" s="4">
        <v>16.856602353239783</v>
      </c>
      <c r="AY32" s="4">
        <v>17.537546142446288</v>
      </c>
      <c r="AZ32" s="4">
        <v>17.922195716053462</v>
      </c>
      <c r="BA32" s="4">
        <v>17.810238067951499</v>
      </c>
      <c r="BB32" s="4">
        <v>16.889937480234735</v>
      </c>
      <c r="BC32" s="4">
        <v>17.386480167850472</v>
      </c>
      <c r="BD32" s="4">
        <v>17.431557404351697</v>
      </c>
      <c r="BE32" s="4">
        <v>17.645081821450763</v>
      </c>
      <c r="BF32" s="4">
        <v>18.504048201120007</v>
      </c>
      <c r="BG32" s="4">
        <v>19.282114650655608</v>
      </c>
      <c r="BH32" s="4">
        <v>19.220505654850516</v>
      </c>
      <c r="BI32" s="4">
        <v>19.285974340107014</v>
      </c>
      <c r="BJ32" s="4">
        <v>19.15125769504505</v>
      </c>
      <c r="BK32" s="4">
        <v>18.452349243773835</v>
      </c>
      <c r="BL32" s="4">
        <v>19.142877311159388</v>
      </c>
      <c r="BM32" s="4">
        <v>18.568055514915841</v>
      </c>
      <c r="BN32" s="4">
        <v>17.903392163096239</v>
      </c>
      <c r="BO32" s="4">
        <v>17.506378293414784</v>
      </c>
      <c r="BP32" s="4">
        <v>18.263752178422415</v>
      </c>
      <c r="BQ32" s="4">
        <v>17.721928332374603</v>
      </c>
      <c r="BR32" s="4">
        <v>16.856492270338443</v>
      </c>
      <c r="BS32" s="4">
        <v>17.565691798344986</v>
      </c>
      <c r="BT32" s="4">
        <v>18.388757848617196</v>
      </c>
      <c r="BU32" s="4">
        <v>18.449449650730266</v>
      </c>
      <c r="BV32" s="4">
        <v>17.434730986061489</v>
      </c>
      <c r="BW32" s="4">
        <v>16.701356253128207</v>
      </c>
      <c r="BX32" s="4">
        <v>16.066914077727407</v>
      </c>
      <c r="BY32" s="4">
        <v>16.326754939020713</v>
      </c>
      <c r="BZ32" s="4">
        <v>16.402663264635919</v>
      </c>
      <c r="CA32" s="4">
        <v>17.836684555346945</v>
      </c>
      <c r="CB32" s="4">
        <v>17.790857302961665</v>
      </c>
      <c r="CC32" s="4">
        <v>18.414329985282411</v>
      </c>
      <c r="CD32" s="4">
        <v>18.777343299715426</v>
      </c>
      <c r="CE32" s="4">
        <v>19.171678828005692</v>
      </c>
      <c r="CF32" s="4">
        <v>19.647433613226674</v>
      </c>
      <c r="CG32" s="4">
        <v>19.861092773115278</v>
      </c>
      <c r="CH32" s="4">
        <v>20.03578788068555</v>
      </c>
      <c r="CI32" s="4">
        <v>20.443347803433024</v>
      </c>
      <c r="CJ32" s="4">
        <v>19.67730090595029</v>
      </c>
      <c r="CK32" s="4">
        <v>20.194046866545513</v>
      </c>
      <c r="CL32" s="4">
        <v>20.519791619541003</v>
      </c>
      <c r="CM32" s="4">
        <v>19.549682533689563</v>
      </c>
      <c r="CN32" s="4">
        <v>19.634971398128322</v>
      </c>
      <c r="CO32" s="4">
        <v>19.410182385337929</v>
      </c>
      <c r="CP32" s="4">
        <v>19.66855603551037</v>
      </c>
      <c r="CQ32" s="4">
        <v>19.293036053174131</v>
      </c>
      <c r="CR32" s="4">
        <v>19.946945360924698</v>
      </c>
      <c r="CS32" s="4">
        <v>18.320901483514561</v>
      </c>
      <c r="CT32" s="4">
        <v>18.19006960496446</v>
      </c>
      <c r="CU32" s="4">
        <v>17.677933959651721</v>
      </c>
      <c r="CV32" s="4">
        <v>18.096945639329551</v>
      </c>
      <c r="CW32" s="4">
        <v>18.125576748380105</v>
      </c>
      <c r="CX32" s="4">
        <v>17.892807331183615</v>
      </c>
      <c r="CY32" s="4">
        <v>17.461460154258667</v>
      </c>
      <c r="CZ32" s="4">
        <v>17.290448806214958</v>
      </c>
      <c r="DA32" s="4">
        <v>17.611157766300021</v>
      </c>
      <c r="DB32" s="4">
        <v>18.197422776306063</v>
      </c>
      <c r="DC32" s="4">
        <v>18.726393715241731</v>
      </c>
      <c r="DD32" s="4">
        <v>19.191054239933173</v>
      </c>
      <c r="DE32" s="4">
        <v>19.148050622837893</v>
      </c>
      <c r="DF32" s="4">
        <v>17.97158323683373</v>
      </c>
      <c r="DG32" s="4">
        <v>16.989927316524717</v>
      </c>
      <c r="DH32" s="4">
        <v>17.565814709411491</v>
      </c>
      <c r="DI32" s="4">
        <v>16.821927897723018</v>
      </c>
      <c r="DJ32" s="4">
        <v>17.395622156875678</v>
      </c>
      <c r="DK32" s="4">
        <v>17.798122686968313</v>
      </c>
      <c r="DL32" s="4">
        <v>17.846329148721431</v>
      </c>
      <c r="DM32" s="4">
        <v>18.542878686388914</v>
      </c>
      <c r="DN32" s="4">
        <v>18.127016354170749</v>
      </c>
      <c r="DO32" s="4">
        <v>18.262757669707085</v>
      </c>
      <c r="DP32" s="4">
        <v>17.644533305871434</v>
      </c>
      <c r="DQ32" s="4">
        <v>18.400690202092832</v>
      </c>
      <c r="DR32" s="4">
        <v>18.851977669384922</v>
      </c>
      <c r="DS32" s="4">
        <v>18.904271205436974</v>
      </c>
      <c r="DT32" s="4">
        <v>17.980676969127487</v>
      </c>
      <c r="DU32" s="4">
        <v>17.368871217921704</v>
      </c>
      <c r="DV32" s="4">
        <v>16.985832545329615</v>
      </c>
      <c r="DW32" s="4">
        <v>17.126557714613423</v>
      </c>
      <c r="DX32" s="4">
        <v>17.222827813242802</v>
      </c>
      <c r="DY32" s="4">
        <v>17.804488520652878</v>
      </c>
      <c r="DZ32" s="4">
        <v>18.555476219650942</v>
      </c>
      <c r="EA32" s="4">
        <v>19.013428447287065</v>
      </c>
      <c r="EB32" s="4">
        <v>20.622772203548966</v>
      </c>
      <c r="EC32" s="4">
        <v>22.01218877553789</v>
      </c>
      <c r="ED32" s="4">
        <v>22.006617856207612</v>
      </c>
      <c r="EE32" s="4">
        <v>21.434291531481634</v>
      </c>
      <c r="EF32" s="4">
        <v>20.73666537827761</v>
      </c>
      <c r="EG32" s="4">
        <v>20.119091512431076</v>
      </c>
      <c r="EH32" s="4">
        <v>21.420013384498311</v>
      </c>
      <c r="EI32" s="4">
        <v>21.879984679261526</v>
      </c>
      <c r="EJ32" s="4">
        <v>23.480456505396003</v>
      </c>
      <c r="EK32" s="4">
        <v>24.142834487256124</v>
      </c>
      <c r="EL32" s="4">
        <v>23.258936635271024</v>
      </c>
      <c r="EM32" s="4">
        <v>23.213972668161059</v>
      </c>
      <c r="EN32" s="4">
        <v>22.93179772657264</v>
      </c>
      <c r="EO32" s="4">
        <v>22.267424507769906</v>
      </c>
      <c r="EP32" s="4">
        <v>22.645558298392956</v>
      </c>
      <c r="EQ32" s="4">
        <v>23.444658764007652</v>
      </c>
      <c r="ER32" s="4">
        <v>23.05262309155118</v>
      </c>
      <c r="ES32" s="4">
        <v>22.727177114597936</v>
      </c>
      <c r="ET32" s="4">
        <v>22.785865575172323</v>
      </c>
      <c r="EU32" s="4">
        <v>23.41544458356654</v>
      </c>
      <c r="EV32" s="4">
        <v>23.188526229085117</v>
      </c>
      <c r="EW32" s="4">
        <v>23.482105316664864</v>
      </c>
      <c r="EX32" s="4">
        <v>22.848676172991457</v>
      </c>
      <c r="EY32" s="4">
        <v>22.116985043766409</v>
      </c>
      <c r="EZ32" s="4">
        <v>21.732062387047062</v>
      </c>
      <c r="FA32" s="4">
        <v>20.612237589401595</v>
      </c>
      <c r="FB32" s="4">
        <v>21.064204076228854</v>
      </c>
      <c r="FC32" s="4">
        <v>21.042142846664113</v>
      </c>
      <c r="FD32" s="4">
        <v>21.671057798810782</v>
      </c>
      <c r="FE32" s="4">
        <v>21.396915406382654</v>
      </c>
      <c r="FF32" s="4">
        <v>21.612380437518262</v>
      </c>
      <c r="FG32" s="4">
        <v>22.435582331378736</v>
      </c>
      <c r="FH32" s="4">
        <v>23.324927258618594</v>
      </c>
      <c r="FI32" s="4">
        <v>23.780991780992945</v>
      </c>
      <c r="FJ32" s="4">
        <v>22.425743764091258</v>
      </c>
      <c r="FK32" s="4">
        <v>21.925099196216721</v>
      </c>
      <c r="FL32" s="4">
        <v>20.656242649704641</v>
      </c>
      <c r="FM32" s="4">
        <v>20.86579561929436</v>
      </c>
      <c r="FN32" s="4">
        <v>20.828979909441273</v>
      </c>
      <c r="FO32" s="4">
        <v>21.42630256488664</v>
      </c>
      <c r="FP32" s="4">
        <v>20.258231644572781</v>
      </c>
      <c r="FQ32" s="4">
        <v>20.894578005453617</v>
      </c>
      <c r="FR32" s="4">
        <v>20.712366446223538</v>
      </c>
      <c r="FS32" s="4">
        <v>21.036599039052234</v>
      </c>
      <c r="FT32" s="4">
        <v>21.594783805079469</v>
      </c>
      <c r="FU32" s="4">
        <v>22.152953651942568</v>
      </c>
      <c r="FV32" s="4">
        <v>21.761250764244636</v>
      </c>
      <c r="FW32" s="4">
        <v>22.880986549122976</v>
      </c>
      <c r="FX32" s="4">
        <v>22.647186648848145</v>
      </c>
      <c r="FY32" s="4">
        <v>21.878291468425136</v>
      </c>
      <c r="FZ32" s="4">
        <v>23.32747966019323</v>
      </c>
      <c r="GA32" s="4">
        <v>23.872112147619383</v>
      </c>
      <c r="GB32" s="4">
        <v>24.081673347347756</v>
      </c>
      <c r="GC32" s="4">
        <v>24.462774933473238</v>
      </c>
      <c r="GD32" s="4">
        <v>23.006818801015541</v>
      </c>
      <c r="GE32" s="4">
        <v>23.945425354305826</v>
      </c>
      <c r="GF32" s="4">
        <v>23.988708457794388</v>
      </c>
      <c r="GG32" s="4">
        <v>23.434472460300427</v>
      </c>
      <c r="GH32" s="4">
        <v>23.753394200758002</v>
      </c>
      <c r="GI32" s="4">
        <v>23.464293391393699</v>
      </c>
      <c r="GJ32" s="4">
        <v>23.207127713304452</v>
      </c>
      <c r="GK32" s="4">
        <v>22.516919909873661</v>
      </c>
      <c r="GL32" s="4">
        <v>22.728541939397459</v>
      </c>
      <c r="GM32" s="4">
        <v>22.564320614886395</v>
      </c>
      <c r="GN32" s="4">
        <v>22.976223092041447</v>
      </c>
      <c r="GO32" s="4">
        <v>23.974824046156069</v>
      </c>
      <c r="GP32" s="4">
        <v>24.017248220714386</v>
      </c>
      <c r="GQ32" s="4">
        <v>24.538601536697797</v>
      </c>
      <c r="GR32" s="4">
        <v>25.215943392796103</v>
      </c>
      <c r="GS32" s="4">
        <v>25.583142785063284</v>
      </c>
      <c r="GT32" s="4">
        <v>25.339465451264765</v>
      </c>
      <c r="GU32" s="4">
        <v>26.468961637815251</v>
      </c>
      <c r="GV32" s="4">
        <v>25.868496998084627</v>
      </c>
      <c r="GW32" s="4">
        <v>26.336777851895469</v>
      </c>
      <c r="GX32" s="4">
        <v>25.989871488286838</v>
      </c>
      <c r="GY32" s="4">
        <v>24.701580349263203</v>
      </c>
      <c r="GZ32" s="4">
        <v>25.830883178508721</v>
      </c>
      <c r="HA32" s="4">
        <v>25.883285599252897</v>
      </c>
      <c r="HB32" s="4">
        <v>26.30422567360371</v>
      </c>
      <c r="HC32" s="4">
        <v>27.496557883041145</v>
      </c>
      <c r="HD32" s="4">
        <v>25.754147685264137</v>
      </c>
      <c r="HE32" s="4">
        <v>25.733055400518861</v>
      </c>
      <c r="HF32" s="4">
        <v>24.720357729333667</v>
      </c>
      <c r="HG32" s="4">
        <v>25.689809429862301</v>
      </c>
      <c r="HH32" s="4">
        <v>25.886773087980295</v>
      </c>
      <c r="HI32" s="4">
        <v>26.244335347553534</v>
      </c>
      <c r="HJ32" s="4">
        <v>25.745388957277157</v>
      </c>
      <c r="HK32" s="4">
        <v>25.970073884784245</v>
      </c>
      <c r="HL32" s="4">
        <v>24.097091703115154</v>
      </c>
      <c r="HM32" s="4">
        <v>24.960908790000595</v>
      </c>
      <c r="HN32" s="4">
        <v>25.016467054049681</v>
      </c>
      <c r="HO32" s="4">
        <v>25.258972201169424</v>
      </c>
      <c r="HP32" s="4">
        <v>23.458819248763596</v>
      </c>
      <c r="HQ32" s="4">
        <v>21.281821241778758</v>
      </c>
      <c r="HR32" s="4">
        <v>22.212691757569139</v>
      </c>
      <c r="HS32" s="4">
        <v>21.82209047562846</v>
      </c>
      <c r="HT32" s="4">
        <v>22.315550760930989</v>
      </c>
      <c r="HU32" s="4">
        <v>22.668523214574321</v>
      </c>
      <c r="HV32" s="4">
        <v>22.594347230792785</v>
      </c>
      <c r="HW32" s="4">
        <v>21.617712610832569</v>
      </c>
      <c r="HX32" s="4">
        <v>21.038581968815297</v>
      </c>
      <c r="HY32" s="4">
        <v>22.669845136879974</v>
      </c>
      <c r="HZ32" s="4">
        <v>23.134928304705461</v>
      </c>
      <c r="IA32" s="4">
        <v>24.478160200083288</v>
      </c>
      <c r="IB32" s="4">
        <v>25.35362422191195</v>
      </c>
      <c r="IC32" s="4">
        <v>25.558876957650767</v>
      </c>
      <c r="ID32" s="4">
        <v>25.592686975257315</v>
      </c>
      <c r="IE32" s="4">
        <v>24.157763097136318</v>
      </c>
      <c r="IF32" s="4">
        <v>24.203382932276089</v>
      </c>
      <c r="IG32" s="4">
        <v>23.060902327064916</v>
      </c>
      <c r="IH32" s="4">
        <v>24.021090534011002</v>
      </c>
      <c r="II32" s="4">
        <v>24.405908513134356</v>
      </c>
      <c r="IJ32" s="4">
        <v>24.480020915545396</v>
      </c>
    </row>
    <row r="33" spans="2:244" x14ac:dyDescent="0.2">
      <c r="B33" s="76">
        <v>31</v>
      </c>
      <c r="C33" s="4">
        <v>19.866997117414801</v>
      </c>
      <c r="D33" s="4">
        <v>19.867532139273848</v>
      </c>
      <c r="E33" s="4">
        <v>19.848977832215748</v>
      </c>
      <c r="F33" s="4">
        <v>19.964228755066468</v>
      </c>
      <c r="G33" s="4">
        <v>19.208938916656344</v>
      </c>
      <c r="H33" s="4">
        <v>18.754295888224611</v>
      </c>
      <c r="I33" s="4">
        <v>20.060896495781257</v>
      </c>
      <c r="J33" s="4">
        <v>19.534928318329971</v>
      </c>
      <c r="K33" s="4">
        <v>18.537685366126912</v>
      </c>
      <c r="L33" s="4">
        <v>17.587651591858339</v>
      </c>
      <c r="M33" s="4">
        <v>18.277298726650645</v>
      </c>
      <c r="N33" s="4">
        <v>18.5362095655458</v>
      </c>
      <c r="O33" s="4">
        <v>18.585352623341382</v>
      </c>
      <c r="P33" s="4">
        <v>18.520354057505315</v>
      </c>
      <c r="Q33" s="4">
        <v>18.57129144244989</v>
      </c>
      <c r="R33" s="4">
        <v>18.468097723180389</v>
      </c>
      <c r="S33" s="4">
        <v>18.134309907873195</v>
      </c>
      <c r="T33" s="4">
        <v>17.653753384523544</v>
      </c>
      <c r="U33" s="4">
        <v>17.49557550262605</v>
      </c>
      <c r="V33" s="4">
        <v>17.838425997426931</v>
      </c>
      <c r="W33" s="4">
        <v>16.942372783619586</v>
      </c>
      <c r="X33" s="4">
        <v>16.541898150674996</v>
      </c>
      <c r="Y33" s="4">
        <v>16.597859771091237</v>
      </c>
      <c r="Z33" s="4">
        <v>17.197539498239429</v>
      </c>
      <c r="AA33" s="4">
        <v>16.63562789415947</v>
      </c>
      <c r="AB33" s="4">
        <v>16.851769892106805</v>
      </c>
      <c r="AC33" s="4">
        <v>16.762097303228526</v>
      </c>
      <c r="AD33" s="4">
        <v>15.619099385366008</v>
      </c>
      <c r="AE33" s="4">
        <v>15.475371286658309</v>
      </c>
      <c r="AF33" s="4">
        <v>14.812698127102999</v>
      </c>
      <c r="AG33" s="4">
        <v>15.625334311470048</v>
      </c>
      <c r="AH33" s="4">
        <v>15.10654832713929</v>
      </c>
      <c r="AI33" s="4">
        <v>14.653159642842658</v>
      </c>
      <c r="AJ33" s="4">
        <v>14.452782122690465</v>
      </c>
      <c r="AK33" s="4">
        <v>14.597211140757954</v>
      </c>
      <c r="AL33" s="4">
        <v>14.239179401132159</v>
      </c>
      <c r="AM33" s="4">
        <v>15.52185919479172</v>
      </c>
      <c r="AN33" s="4">
        <v>14.769527156864903</v>
      </c>
      <c r="AO33" s="4">
        <v>14.282036946487516</v>
      </c>
      <c r="AP33" s="4">
        <v>14.44381384208855</v>
      </c>
      <c r="AQ33" s="4">
        <v>15.215332772962647</v>
      </c>
      <c r="AR33" s="4">
        <v>14.025642998901398</v>
      </c>
      <c r="AS33" s="4">
        <v>13.711725584169796</v>
      </c>
      <c r="AT33" s="4">
        <v>14.336551986014982</v>
      </c>
      <c r="AU33" s="4">
        <v>14.585423308455159</v>
      </c>
      <c r="AV33" s="4">
        <v>14.191619943184737</v>
      </c>
      <c r="AW33" s="4">
        <v>14.221205162335787</v>
      </c>
      <c r="AX33" s="4">
        <v>14.50477801733447</v>
      </c>
      <c r="AY33" s="4">
        <v>14.648352293798137</v>
      </c>
      <c r="AZ33" s="4">
        <v>14.839666074814666</v>
      </c>
      <c r="BA33" s="4">
        <v>15.356010926572344</v>
      </c>
      <c r="BB33" s="4">
        <v>14.327701652914618</v>
      </c>
      <c r="BC33" s="4">
        <v>13.818110260916173</v>
      </c>
      <c r="BD33" s="4">
        <v>13.146465673478241</v>
      </c>
      <c r="BE33" s="4">
        <v>13.595363230303397</v>
      </c>
      <c r="BF33" s="4">
        <v>13.618667388209674</v>
      </c>
      <c r="BG33" s="4">
        <v>13.555032537640631</v>
      </c>
      <c r="BH33" s="4">
        <v>12.704954858775039</v>
      </c>
      <c r="BI33" s="4">
        <v>12.856455024953823</v>
      </c>
      <c r="BJ33" s="4">
        <v>12.744677256352546</v>
      </c>
      <c r="BK33" s="4">
        <v>12.524500852280168</v>
      </c>
      <c r="BL33" s="4">
        <v>12.234753890960738</v>
      </c>
      <c r="BM33" s="4">
        <v>12.726616642686954</v>
      </c>
      <c r="BN33" s="4">
        <v>12.432583488313938</v>
      </c>
      <c r="BO33" s="4">
        <v>12.156544798500462</v>
      </c>
      <c r="BP33" s="4">
        <v>11.766461888706045</v>
      </c>
      <c r="BQ33" s="4">
        <v>11.066873169105397</v>
      </c>
      <c r="BR33" s="4">
        <v>10.842763882239455</v>
      </c>
      <c r="BS33" s="4">
        <v>11.567463813280551</v>
      </c>
      <c r="BT33" s="4">
        <v>11.919412355708465</v>
      </c>
      <c r="BU33" s="4">
        <v>12.33649521175497</v>
      </c>
      <c r="BV33" s="4">
        <v>12.628920366844863</v>
      </c>
      <c r="BW33" s="4">
        <v>13.300496332451626</v>
      </c>
      <c r="BX33" s="4">
        <v>13.774477893727425</v>
      </c>
      <c r="BY33" s="4">
        <v>13.335705829658449</v>
      </c>
      <c r="BZ33" s="4">
        <v>13.663482996361893</v>
      </c>
      <c r="CA33" s="4">
        <v>13.423061216121917</v>
      </c>
      <c r="CB33" s="4">
        <v>14.025598900989031</v>
      </c>
      <c r="CC33" s="4">
        <v>14.660238571677514</v>
      </c>
      <c r="CD33" s="4">
        <v>13.971747072748601</v>
      </c>
      <c r="CE33" s="4">
        <v>12.594618781770821</v>
      </c>
      <c r="CF33" s="4">
        <v>12.170893063563195</v>
      </c>
      <c r="CG33" s="4">
        <v>12.031436948306924</v>
      </c>
      <c r="CH33" s="4">
        <v>11.935044560476998</v>
      </c>
      <c r="CI33" s="4">
        <v>11.632138679710081</v>
      </c>
      <c r="CJ33" s="4">
        <v>11.223836324841216</v>
      </c>
      <c r="CK33" s="4">
        <v>11.401505756824912</v>
      </c>
      <c r="CL33" s="4">
        <v>11.786377709666008</v>
      </c>
      <c r="CM33" s="4">
        <v>12.611295243028092</v>
      </c>
      <c r="CN33" s="4">
        <v>13.119913123841938</v>
      </c>
      <c r="CO33" s="4">
        <v>13.296303449863885</v>
      </c>
      <c r="CP33" s="4">
        <v>13.388752456867227</v>
      </c>
      <c r="CQ33" s="4">
        <v>12.588445162248071</v>
      </c>
      <c r="CR33" s="4">
        <v>12.184319524306614</v>
      </c>
      <c r="CS33" s="4">
        <v>12.437535705409788</v>
      </c>
      <c r="CT33" s="4">
        <v>12.857331313117978</v>
      </c>
      <c r="CU33" s="4">
        <v>12.008112725747232</v>
      </c>
      <c r="CV33" s="4">
        <v>11.571541061272653</v>
      </c>
      <c r="CW33" s="4">
        <v>11.344564681870263</v>
      </c>
      <c r="CX33" s="4">
        <v>10.85561026443804</v>
      </c>
      <c r="CY33" s="4">
        <v>11.234194384714485</v>
      </c>
      <c r="CZ33" s="4">
        <v>10.820344345091003</v>
      </c>
      <c r="DA33" s="4">
        <v>10.335861174255257</v>
      </c>
      <c r="DB33" s="4">
        <v>10.342345864932346</v>
      </c>
      <c r="DC33" s="4">
        <v>10.201739602973843</v>
      </c>
      <c r="DD33" s="4">
        <v>10.444615509246928</v>
      </c>
      <c r="DE33" s="4">
        <v>10.109151132805748</v>
      </c>
      <c r="DF33" s="4">
        <v>10.227150503789737</v>
      </c>
      <c r="DG33" s="4">
        <v>9.8141664533513318</v>
      </c>
      <c r="DH33" s="4">
        <v>9.5625022467991556</v>
      </c>
      <c r="DI33" s="4">
        <v>9.7554248644184192</v>
      </c>
      <c r="DJ33" s="4">
        <v>9.6751944622573269</v>
      </c>
      <c r="DK33" s="4">
        <v>9.8721242711704704</v>
      </c>
      <c r="DL33" s="4">
        <v>10.260633147693794</v>
      </c>
      <c r="DM33" s="4">
        <v>10.231740067877242</v>
      </c>
      <c r="DN33" s="4">
        <v>10.029243404849042</v>
      </c>
      <c r="DO33" s="4">
        <v>9.5765864589412004</v>
      </c>
      <c r="DP33" s="4">
        <v>9.1960979100244149</v>
      </c>
      <c r="DQ33" s="4">
        <v>8.7609467621071424</v>
      </c>
      <c r="DR33" s="4">
        <v>8.9478484258307756</v>
      </c>
      <c r="DS33" s="4">
        <v>8.4801629415978059</v>
      </c>
      <c r="DT33" s="4">
        <v>8.3930276027181616</v>
      </c>
      <c r="DU33" s="4">
        <v>7.8102020576562792</v>
      </c>
      <c r="DV33" s="4">
        <v>8.3637448849681846</v>
      </c>
      <c r="DW33" s="4">
        <v>8.2753104315291974</v>
      </c>
      <c r="DX33" s="4">
        <v>8.294255854719184</v>
      </c>
      <c r="DY33" s="4">
        <v>8.3106128502890364</v>
      </c>
      <c r="DZ33" s="4">
        <v>8.6185796412244446</v>
      </c>
      <c r="EA33" s="4">
        <v>8.8389022324407698</v>
      </c>
      <c r="EB33" s="4">
        <v>8.7692631363567202</v>
      </c>
      <c r="EC33" s="4">
        <v>9.1007833607439217</v>
      </c>
      <c r="ED33" s="4">
        <v>8.7380451439363593</v>
      </c>
      <c r="EE33" s="4">
        <v>8.665917528186359</v>
      </c>
      <c r="EF33" s="4">
        <v>8.7964886726992049</v>
      </c>
      <c r="EG33" s="4">
        <v>9.1744111045377235</v>
      </c>
      <c r="EH33" s="4">
        <v>9.407550489884283</v>
      </c>
      <c r="EI33" s="4">
        <v>9.342263662078544</v>
      </c>
      <c r="EJ33" s="4">
        <v>9.7090183478457703</v>
      </c>
      <c r="EK33" s="4">
        <v>9.95468217518731</v>
      </c>
      <c r="EL33" s="4">
        <v>10.426351106494323</v>
      </c>
      <c r="EM33" s="4">
        <v>10.919769951380736</v>
      </c>
      <c r="EN33" s="4">
        <v>11.218919252627293</v>
      </c>
      <c r="EO33" s="4">
        <v>10.009664038373414</v>
      </c>
      <c r="EP33" s="4">
        <v>10.09497914796513</v>
      </c>
      <c r="EQ33" s="4">
        <v>9.6254292370860455</v>
      </c>
      <c r="ER33" s="4">
        <v>10.307267576877559</v>
      </c>
      <c r="ES33" s="4">
        <v>10.473293907473826</v>
      </c>
      <c r="ET33" s="4">
        <v>9.8715887361574879</v>
      </c>
      <c r="EU33" s="4">
        <v>9.8865465010639308</v>
      </c>
      <c r="EV33" s="4">
        <v>10.004676062765586</v>
      </c>
      <c r="EW33" s="4">
        <v>9.4973995309446462</v>
      </c>
      <c r="EX33" s="4">
        <v>9.1097108129942459</v>
      </c>
      <c r="EY33" s="4">
        <v>9.621829242538162</v>
      </c>
      <c r="EZ33" s="4">
        <v>9.7559785916837676</v>
      </c>
      <c r="FA33" s="4">
        <v>9.5435075752237228</v>
      </c>
      <c r="FB33" s="4">
        <v>8.7300453526893964</v>
      </c>
      <c r="FC33" s="4">
        <v>8.3581757782655917</v>
      </c>
      <c r="FD33" s="4">
        <v>8.9252945385882327</v>
      </c>
      <c r="FE33" s="4">
        <v>8.7585269303437165</v>
      </c>
      <c r="FF33" s="4">
        <v>8.5309838294282567</v>
      </c>
      <c r="FG33" s="4">
        <v>8.7683736032485751</v>
      </c>
      <c r="FH33" s="4">
        <v>8.4403335904720613</v>
      </c>
      <c r="FI33" s="4">
        <v>8.3314868160123847</v>
      </c>
      <c r="FJ33" s="4">
        <v>8.5029917128214514</v>
      </c>
      <c r="FK33" s="4">
        <v>8.4372895649840629</v>
      </c>
      <c r="FL33" s="4">
        <v>8.0695763026894785</v>
      </c>
      <c r="FM33" s="4">
        <v>7.9436966421392343</v>
      </c>
      <c r="FN33" s="4">
        <v>7.9282320427072879</v>
      </c>
      <c r="FO33" s="4">
        <v>7.897426521194161</v>
      </c>
      <c r="FP33" s="4">
        <v>7.8087654397335662</v>
      </c>
      <c r="FQ33" s="4">
        <v>7.8261338065931536</v>
      </c>
      <c r="FR33" s="4">
        <v>7.3447624285070932</v>
      </c>
      <c r="FS33" s="4">
        <v>7.3498226893175014</v>
      </c>
      <c r="FT33" s="4">
        <v>7.2131032787452796</v>
      </c>
      <c r="FU33" s="4">
        <v>7.3853341383816309</v>
      </c>
      <c r="FV33" s="4">
        <v>7.4355473616665035</v>
      </c>
      <c r="FW33" s="4">
        <v>7.3326419010330568</v>
      </c>
      <c r="FX33" s="4">
        <v>7.4064713600325973</v>
      </c>
      <c r="FY33" s="4">
        <v>7.4402925854808144</v>
      </c>
      <c r="FZ33" s="4">
        <v>7.1354467519663389</v>
      </c>
      <c r="GA33" s="4">
        <v>7.0075901018021556</v>
      </c>
      <c r="GB33" s="4">
        <v>6.9317818751421978</v>
      </c>
      <c r="GC33" s="4">
        <v>7.0350770725263727</v>
      </c>
      <c r="GD33" s="4">
        <v>7.2933128347795186</v>
      </c>
      <c r="GE33" s="4">
        <v>7.6950768363292212</v>
      </c>
      <c r="GF33" s="4">
        <v>8.0136360933749202</v>
      </c>
      <c r="GG33" s="4">
        <v>8.3593769190135951</v>
      </c>
      <c r="GH33" s="4">
        <v>7.9137654426673496</v>
      </c>
      <c r="GI33" s="4">
        <v>8.5602096856159946</v>
      </c>
      <c r="GJ33" s="4">
        <v>8.2981910112515269</v>
      </c>
      <c r="GK33" s="4">
        <v>7.8600063564307616</v>
      </c>
      <c r="GL33" s="4">
        <v>8.0835479911040107</v>
      </c>
      <c r="GM33" s="4">
        <v>7.9898290652273856</v>
      </c>
      <c r="GN33" s="4">
        <v>7.9675099020046263</v>
      </c>
      <c r="GO33" s="4">
        <v>7.7819770519224729</v>
      </c>
      <c r="GP33" s="4">
        <v>7.6831515075086338</v>
      </c>
      <c r="GQ33" s="4">
        <v>7.7831905556384307</v>
      </c>
      <c r="GR33" s="4">
        <v>7.3660033986819622</v>
      </c>
      <c r="GS33" s="4">
        <v>7.2886276070739209</v>
      </c>
      <c r="GT33" s="4">
        <v>7.2962101784958753</v>
      </c>
      <c r="GU33" s="4">
        <v>7.4460295010397122</v>
      </c>
      <c r="GV33" s="4">
        <v>7.3710221440622803</v>
      </c>
      <c r="GW33" s="4">
        <v>7.7753993280049771</v>
      </c>
      <c r="GX33" s="4">
        <v>7.6915867580233668</v>
      </c>
      <c r="GY33" s="4">
        <v>7.7918312053512491</v>
      </c>
      <c r="GZ33" s="4">
        <v>7.6978018704469857</v>
      </c>
      <c r="HA33" s="4">
        <v>7.26685642149799</v>
      </c>
      <c r="HB33" s="4">
        <v>7.1023615375941676</v>
      </c>
      <c r="HC33" s="4">
        <v>7.2877667262163861</v>
      </c>
      <c r="HD33" s="4">
        <v>7.6735542651566124</v>
      </c>
      <c r="HE33" s="4">
        <v>7.7412009507402288</v>
      </c>
      <c r="HF33" s="4">
        <v>8.0492620782800994</v>
      </c>
      <c r="HG33" s="4">
        <v>7.8242941781506561</v>
      </c>
      <c r="HH33" s="4">
        <v>8.3181652402565902</v>
      </c>
      <c r="HI33" s="4">
        <v>8.737338080391158</v>
      </c>
      <c r="HJ33" s="4">
        <v>9.1247675219014592</v>
      </c>
      <c r="HK33" s="4">
        <v>8.990639991371463</v>
      </c>
      <c r="HL33" s="4">
        <v>8.766771228972182</v>
      </c>
      <c r="HM33" s="4">
        <v>8.7569528255213047</v>
      </c>
      <c r="HN33" s="4">
        <v>8.7849700251373353</v>
      </c>
      <c r="HO33" s="4">
        <v>9.0685798897904508</v>
      </c>
      <c r="HP33" s="4">
        <v>9.3057787664565037</v>
      </c>
      <c r="HQ33" s="4">
        <v>9.6434961312911671</v>
      </c>
      <c r="HR33" s="4">
        <v>9.6674069784049923</v>
      </c>
      <c r="HS33" s="4">
        <v>9.8919927647047476</v>
      </c>
      <c r="HT33" s="4">
        <v>9.9503241125266619</v>
      </c>
      <c r="HU33" s="4">
        <v>9.4884907471304309</v>
      </c>
      <c r="HV33" s="4">
        <v>9.3934874142373204</v>
      </c>
      <c r="HW33" s="4">
        <v>9.8219890852787142</v>
      </c>
      <c r="HX33" s="4">
        <v>9.5533206211722774</v>
      </c>
      <c r="HY33" s="4">
        <v>9.1488117937721913</v>
      </c>
      <c r="HZ33" s="4">
        <v>9.3953335253694004</v>
      </c>
      <c r="IA33" s="4">
        <v>9.4199628837366056</v>
      </c>
      <c r="IB33" s="4">
        <v>8.9707641000032474</v>
      </c>
      <c r="IC33" s="4">
        <v>9.0296149969826907</v>
      </c>
      <c r="ID33" s="4">
        <v>8.9143545714219492</v>
      </c>
      <c r="IE33" s="4">
        <v>8.5868764747052886</v>
      </c>
      <c r="IF33" s="4">
        <v>8.7061263073475779</v>
      </c>
      <c r="IG33" s="4">
        <v>9.0496298036888394</v>
      </c>
      <c r="IH33" s="4">
        <v>9.0572764088243183</v>
      </c>
      <c r="II33" s="4">
        <v>9.2117881709073703</v>
      </c>
      <c r="IJ33" s="4">
        <v>8.843402511683653</v>
      </c>
    </row>
    <row r="34" spans="2:244" x14ac:dyDescent="0.2">
      <c r="B34" s="76">
        <v>32</v>
      </c>
      <c r="C34" s="4">
        <v>19.866997117414801</v>
      </c>
      <c r="D34" s="4">
        <v>19.64079779748992</v>
      </c>
      <c r="E34" s="4">
        <v>20.128020214028911</v>
      </c>
      <c r="F34" s="4">
        <v>18.68406029034422</v>
      </c>
      <c r="G34" s="4">
        <v>17.852319837280042</v>
      </c>
      <c r="H34" s="4">
        <v>18.556427633472776</v>
      </c>
      <c r="I34" s="4">
        <v>17.909087127864602</v>
      </c>
      <c r="J34" s="4">
        <v>17.713601891055532</v>
      </c>
      <c r="K34" s="4">
        <v>18.2584443155387</v>
      </c>
      <c r="L34" s="4">
        <v>18.320888893484625</v>
      </c>
      <c r="M34" s="4">
        <v>18.9852362995425</v>
      </c>
      <c r="N34" s="4">
        <v>18.831827134275294</v>
      </c>
      <c r="O34" s="4">
        <v>18.751568084102519</v>
      </c>
      <c r="P34" s="4">
        <v>19.1439291878186</v>
      </c>
      <c r="Q34" s="4">
        <v>18.815127055195578</v>
      </c>
      <c r="R34" s="4">
        <v>18.409774495094336</v>
      </c>
      <c r="S34" s="4">
        <v>18.561917761343786</v>
      </c>
      <c r="T34" s="4">
        <v>18.403791854782622</v>
      </c>
      <c r="U34" s="4">
        <v>17.948460213103935</v>
      </c>
      <c r="V34" s="4">
        <v>19.142118035267792</v>
      </c>
      <c r="W34" s="4">
        <v>18.622653954703175</v>
      </c>
      <c r="X34" s="4">
        <v>18.666248307508845</v>
      </c>
      <c r="Y34" s="4">
        <v>18.180630154742925</v>
      </c>
      <c r="Z34" s="4">
        <v>17.513850222000407</v>
      </c>
      <c r="AA34" s="4">
        <v>17.675883311367425</v>
      </c>
      <c r="AB34" s="4">
        <v>18.599251740887329</v>
      </c>
      <c r="AC34" s="4">
        <v>18.39639847352888</v>
      </c>
      <c r="AD34" s="4">
        <v>18.787976506875719</v>
      </c>
      <c r="AE34" s="4">
        <v>19.446140465404508</v>
      </c>
      <c r="AF34" s="4">
        <v>19.106992199342926</v>
      </c>
      <c r="AG34" s="4">
        <v>18.720641027649027</v>
      </c>
      <c r="AH34" s="4">
        <v>18.492467749953374</v>
      </c>
      <c r="AI34" s="4">
        <v>18.148550325867955</v>
      </c>
      <c r="AJ34" s="4">
        <v>17.950555162027786</v>
      </c>
      <c r="AK34" s="4">
        <v>17.401523217115713</v>
      </c>
      <c r="AL34" s="4">
        <v>17.432342980334184</v>
      </c>
      <c r="AM34" s="4">
        <v>17.268072711699372</v>
      </c>
      <c r="AN34" s="4">
        <v>17.332711094116476</v>
      </c>
      <c r="AO34" s="4">
        <v>17.3162428816606</v>
      </c>
      <c r="AP34" s="4">
        <v>17.106708907822693</v>
      </c>
      <c r="AQ34" s="4">
        <v>17.656978121695001</v>
      </c>
      <c r="AR34" s="4">
        <v>17.800524547066626</v>
      </c>
      <c r="AS34" s="4">
        <v>17.698278821421084</v>
      </c>
      <c r="AT34" s="4">
        <v>17.677159143001937</v>
      </c>
      <c r="AU34" s="4">
        <v>18.2427903268104</v>
      </c>
      <c r="AV34" s="4">
        <v>18.57367178515273</v>
      </c>
      <c r="AW34" s="4">
        <v>17.409392991602779</v>
      </c>
      <c r="AX34" s="4">
        <v>16.809853636595921</v>
      </c>
      <c r="AY34" s="4">
        <v>17.113249582675547</v>
      </c>
      <c r="AZ34" s="4">
        <v>17.454865410128658</v>
      </c>
      <c r="BA34" s="4">
        <v>17.147836298954168</v>
      </c>
      <c r="BB34" s="4">
        <v>17.323671562265961</v>
      </c>
      <c r="BC34" s="4">
        <v>17.652758253532451</v>
      </c>
      <c r="BD34" s="4">
        <v>17.937402657313775</v>
      </c>
      <c r="BE34" s="4">
        <v>18.249619021327373</v>
      </c>
      <c r="BF34" s="4">
        <v>18.817827420096393</v>
      </c>
      <c r="BG34" s="4">
        <v>18.131507219996919</v>
      </c>
      <c r="BH34" s="4">
        <v>18.240909517979784</v>
      </c>
      <c r="BI34" s="4">
        <v>18.85058808886124</v>
      </c>
      <c r="BJ34" s="4">
        <v>18.413923720413941</v>
      </c>
      <c r="BK34" s="4">
        <v>18.554260136187949</v>
      </c>
      <c r="BL34" s="4">
        <v>18.288104732228899</v>
      </c>
      <c r="BM34" s="4">
        <v>18.196672600996664</v>
      </c>
      <c r="BN34" s="4">
        <v>17.195806429946423</v>
      </c>
      <c r="BO34" s="4">
        <v>17.371113326454164</v>
      </c>
      <c r="BP34" s="4">
        <v>16.775444171359773</v>
      </c>
      <c r="BQ34" s="4">
        <v>16.793719424505159</v>
      </c>
      <c r="BR34" s="4">
        <v>16.791815238732262</v>
      </c>
      <c r="BS34" s="4">
        <v>16.820970712064319</v>
      </c>
      <c r="BT34" s="4">
        <v>17.771567801967542</v>
      </c>
      <c r="BU34" s="4">
        <v>18.354991814069631</v>
      </c>
      <c r="BV34" s="4">
        <v>18.463998630414334</v>
      </c>
      <c r="BW34" s="4">
        <v>18.333641693256812</v>
      </c>
      <c r="BX34" s="4">
        <v>17.784432756435645</v>
      </c>
      <c r="BY34" s="4">
        <v>18.019195581800801</v>
      </c>
      <c r="BZ34" s="4">
        <v>18.666455049655877</v>
      </c>
      <c r="CA34" s="4">
        <v>18.803563255288918</v>
      </c>
      <c r="CB34" s="4">
        <v>19.351156598196805</v>
      </c>
      <c r="CC34" s="4">
        <v>19.54213622011757</v>
      </c>
      <c r="CD34" s="4">
        <v>19.909318245285164</v>
      </c>
      <c r="CE34" s="4">
        <v>18.821613644911906</v>
      </c>
      <c r="CF34" s="4">
        <v>18.967591919764217</v>
      </c>
      <c r="CG34" s="4">
        <v>20.772020293269197</v>
      </c>
      <c r="CH34" s="4">
        <v>20.996655501341753</v>
      </c>
      <c r="CI34" s="4">
        <v>20.793902759066885</v>
      </c>
      <c r="CJ34" s="4">
        <v>20.981077426053258</v>
      </c>
      <c r="CK34" s="4">
        <v>20.232789397734489</v>
      </c>
      <c r="CL34" s="4">
        <v>21.027645635044177</v>
      </c>
      <c r="CM34" s="4">
        <v>21.65589800685164</v>
      </c>
      <c r="CN34" s="4">
        <v>19.155723279256993</v>
      </c>
      <c r="CO34" s="4">
        <v>18.541908355104404</v>
      </c>
      <c r="CP34" s="4">
        <v>18.435008996635666</v>
      </c>
      <c r="CQ34" s="4">
        <v>18.479535610106662</v>
      </c>
      <c r="CR34" s="4">
        <v>17.094426361785022</v>
      </c>
      <c r="CS34" s="4">
        <v>17.900571520969347</v>
      </c>
      <c r="CT34" s="4">
        <v>16.938122806215262</v>
      </c>
      <c r="CU34" s="4">
        <v>16.586490649669244</v>
      </c>
      <c r="CV34" s="4">
        <v>16.191981985804066</v>
      </c>
      <c r="CW34" s="4">
        <v>15.696021514466832</v>
      </c>
      <c r="CX34" s="4">
        <v>16.015391694449598</v>
      </c>
      <c r="CY34" s="4">
        <v>15.4468279880313</v>
      </c>
      <c r="CZ34" s="4">
        <v>14.899755737847489</v>
      </c>
      <c r="DA34" s="4">
        <v>14.266642041262456</v>
      </c>
      <c r="DB34" s="4">
        <v>14.003927187542963</v>
      </c>
      <c r="DC34" s="4">
        <v>14.287330377096373</v>
      </c>
      <c r="DD34" s="4">
        <v>14.753088263512558</v>
      </c>
      <c r="DE34" s="4">
        <v>15.498449954575246</v>
      </c>
      <c r="DF34" s="4">
        <v>15.237525392308036</v>
      </c>
      <c r="DG34" s="4">
        <v>15.072338164600318</v>
      </c>
      <c r="DH34" s="4">
        <v>14.339707608246567</v>
      </c>
      <c r="DI34" s="4">
        <v>15.230029305444699</v>
      </c>
      <c r="DJ34" s="4">
        <v>14.853091144056121</v>
      </c>
      <c r="DK34" s="4">
        <v>15.248775647724999</v>
      </c>
      <c r="DL34" s="4">
        <v>15.287212089758569</v>
      </c>
      <c r="DM34" s="4">
        <v>15.602933920530331</v>
      </c>
      <c r="DN34" s="4">
        <v>15.999897007757562</v>
      </c>
      <c r="DO34" s="4">
        <v>16.613000203164756</v>
      </c>
      <c r="DP34" s="4">
        <v>16.356179993244595</v>
      </c>
      <c r="DQ34" s="4">
        <v>16.291343562712935</v>
      </c>
      <c r="DR34" s="4">
        <v>16.406979241882851</v>
      </c>
      <c r="DS34" s="4">
        <v>16.867264638956669</v>
      </c>
      <c r="DT34" s="4">
        <v>17.260715699184722</v>
      </c>
      <c r="DU34" s="4">
        <v>17.659884371076661</v>
      </c>
      <c r="DV34" s="4">
        <v>16.845765512000433</v>
      </c>
      <c r="DW34" s="4">
        <v>16.591035639832175</v>
      </c>
      <c r="DX34" s="4">
        <v>16.404733367377506</v>
      </c>
      <c r="DY34" s="4">
        <v>16.574031982886083</v>
      </c>
      <c r="DZ34" s="4">
        <v>16.78721684444594</v>
      </c>
      <c r="EA34" s="4">
        <v>16.622306674994928</v>
      </c>
      <c r="EB34" s="4">
        <v>16.073283604594959</v>
      </c>
      <c r="EC34" s="4">
        <v>16.186213016828717</v>
      </c>
      <c r="ED34" s="4">
        <v>17.551384614858069</v>
      </c>
      <c r="EE34" s="4">
        <v>18.345292800412825</v>
      </c>
      <c r="EF34" s="4">
        <v>17.692065510550805</v>
      </c>
      <c r="EG34" s="4">
        <v>17.163751872989483</v>
      </c>
      <c r="EH34" s="4">
        <v>17.641343402271627</v>
      </c>
      <c r="EI34" s="4">
        <v>18.488647825261836</v>
      </c>
      <c r="EJ34" s="4">
        <v>17.6339753561126</v>
      </c>
      <c r="EK34" s="4">
        <v>17.911443733021116</v>
      </c>
      <c r="EL34" s="4">
        <v>18.076106442455508</v>
      </c>
      <c r="EM34" s="4">
        <v>18.683864299689827</v>
      </c>
      <c r="EN34" s="4">
        <v>18.72818012624813</v>
      </c>
      <c r="EO34" s="4">
        <v>20.269393229548612</v>
      </c>
      <c r="EP34" s="4">
        <v>21.626391732270829</v>
      </c>
      <c r="EQ34" s="4">
        <v>20.586272094705961</v>
      </c>
      <c r="ER34" s="4">
        <v>19.5792417139542</v>
      </c>
      <c r="ES34" s="4">
        <v>20.447586270416455</v>
      </c>
      <c r="ET34" s="4">
        <v>21.161548310375697</v>
      </c>
      <c r="EU34" s="4">
        <v>21.859003058522511</v>
      </c>
      <c r="EV34" s="4">
        <v>22.651480472725538</v>
      </c>
      <c r="EW34" s="4">
        <v>22.721095296946526</v>
      </c>
      <c r="EX34" s="4">
        <v>22.128331992438735</v>
      </c>
      <c r="EY34" s="4">
        <v>21.626887526385858</v>
      </c>
      <c r="EZ34" s="4">
        <v>21.399905019627788</v>
      </c>
      <c r="FA34" s="4">
        <v>19.799009914945358</v>
      </c>
      <c r="FB34" s="4">
        <v>21.162043699616632</v>
      </c>
      <c r="FC34" s="4">
        <v>21.405460720939431</v>
      </c>
      <c r="FD34" s="4">
        <v>21.283541540300405</v>
      </c>
      <c r="FE34" s="4">
        <v>21.18896751409391</v>
      </c>
      <c r="FF34" s="4">
        <v>20.364383205022222</v>
      </c>
      <c r="FG34" s="4">
        <v>19.595810371722028</v>
      </c>
      <c r="FH34" s="4">
        <v>19.517584137273222</v>
      </c>
      <c r="FI34" s="4">
        <v>18.793402158976246</v>
      </c>
      <c r="FJ34" s="4">
        <v>17.892024467095727</v>
      </c>
      <c r="FK34" s="4">
        <v>17.869545693424211</v>
      </c>
      <c r="FL34" s="4">
        <v>19.123785511591546</v>
      </c>
      <c r="FM34" s="4">
        <v>20.806840295981182</v>
      </c>
      <c r="FN34" s="4">
        <v>20.58700507363282</v>
      </c>
      <c r="FO34" s="4">
        <v>19.914814674454348</v>
      </c>
      <c r="FP34" s="4">
        <v>19.840752234900719</v>
      </c>
      <c r="FQ34" s="4">
        <v>19.492680953739054</v>
      </c>
      <c r="FR34" s="4">
        <v>19.568791224525004</v>
      </c>
      <c r="FS34" s="4">
        <v>19.831679248478444</v>
      </c>
      <c r="FT34" s="4">
        <v>19.294814048278575</v>
      </c>
      <c r="FU34" s="4">
        <v>19.451158585996424</v>
      </c>
      <c r="FV34" s="4">
        <v>18.996527441425357</v>
      </c>
      <c r="FW34" s="4">
        <v>18.044432662658238</v>
      </c>
      <c r="FX34" s="4">
        <v>18.44247428799131</v>
      </c>
      <c r="FY34" s="4">
        <v>19.360512596806977</v>
      </c>
      <c r="FZ34" s="4">
        <v>19.581737756336601</v>
      </c>
      <c r="GA34" s="4">
        <v>20.562358230276686</v>
      </c>
      <c r="GB34" s="4">
        <v>20.118799745816318</v>
      </c>
      <c r="GC34" s="4">
        <v>19.768685643318371</v>
      </c>
      <c r="GD34" s="4">
        <v>18.742019754960928</v>
      </c>
      <c r="GE34" s="4">
        <v>18.442572501771306</v>
      </c>
      <c r="GF34" s="4">
        <v>18.265471370409323</v>
      </c>
      <c r="GG34" s="4">
        <v>18.019532625851589</v>
      </c>
      <c r="GH34" s="4">
        <v>18.804741751416593</v>
      </c>
      <c r="GI34" s="4">
        <v>18.053215739361534</v>
      </c>
      <c r="GJ34" s="4">
        <v>17.61997875545001</v>
      </c>
      <c r="GK34" s="4">
        <v>17.318490040937352</v>
      </c>
      <c r="GL34" s="4">
        <v>17.704398732592793</v>
      </c>
      <c r="GM34" s="4">
        <v>17.942549844052898</v>
      </c>
      <c r="GN34" s="4">
        <v>18.162482953651505</v>
      </c>
      <c r="GO34" s="4">
        <v>17.721357727263079</v>
      </c>
      <c r="GP34" s="4">
        <v>18.124662691959568</v>
      </c>
      <c r="GQ34" s="4">
        <v>18.14962229286478</v>
      </c>
      <c r="GR34" s="4">
        <v>18.457246256180561</v>
      </c>
      <c r="GS34" s="4">
        <v>18.363913366286056</v>
      </c>
      <c r="GT34" s="4">
        <v>18.049823873635077</v>
      </c>
      <c r="GU34" s="4">
        <v>18.201326662933045</v>
      </c>
      <c r="GV34" s="4">
        <v>18.179917712379147</v>
      </c>
      <c r="GW34" s="4">
        <v>17.6581777468508</v>
      </c>
      <c r="GX34" s="4">
        <v>18.418476646805903</v>
      </c>
      <c r="GY34" s="4">
        <v>18.369102489201911</v>
      </c>
      <c r="GZ34" s="4">
        <v>17.716910945837313</v>
      </c>
      <c r="HA34" s="4">
        <v>17.998830015366234</v>
      </c>
      <c r="HB34" s="4">
        <v>17.686830170103352</v>
      </c>
      <c r="HC34" s="4">
        <v>18.51368130336143</v>
      </c>
      <c r="HD34" s="4">
        <v>17.671957551473838</v>
      </c>
      <c r="HE34" s="4">
        <v>17.198146233019241</v>
      </c>
      <c r="HF34" s="4">
        <v>17.943310684947196</v>
      </c>
      <c r="HG34" s="4">
        <v>18.481094012816452</v>
      </c>
      <c r="HH34" s="4">
        <v>18.548642092289136</v>
      </c>
      <c r="HI34" s="4">
        <v>18.788408834618501</v>
      </c>
      <c r="HJ34" s="4">
        <v>18.619606408581237</v>
      </c>
      <c r="HK34" s="4">
        <v>18.000019413529682</v>
      </c>
      <c r="HL34" s="4">
        <v>17.71933788203561</v>
      </c>
      <c r="HM34" s="4">
        <v>17.118626622117862</v>
      </c>
      <c r="HN34" s="4">
        <v>17.317457821406176</v>
      </c>
      <c r="HO34" s="4">
        <v>17.203622692283751</v>
      </c>
      <c r="HP34" s="4">
        <v>17.707006375883061</v>
      </c>
      <c r="HQ34" s="4">
        <v>16.945426838225433</v>
      </c>
      <c r="HR34" s="4">
        <v>17.44456211127801</v>
      </c>
      <c r="HS34" s="4">
        <v>16.774537888972525</v>
      </c>
      <c r="HT34" s="4">
        <v>16.424495654753578</v>
      </c>
      <c r="HU34" s="4">
        <v>16.122596822582114</v>
      </c>
      <c r="HV34" s="4">
        <v>16.591289953498411</v>
      </c>
      <c r="HW34" s="4">
        <v>16.824593483895896</v>
      </c>
      <c r="HX34" s="4">
        <v>16.546817124460173</v>
      </c>
      <c r="HY34" s="4">
        <v>16.439478264058121</v>
      </c>
      <c r="HZ34" s="4">
        <v>17.041875087122076</v>
      </c>
      <c r="IA34" s="4">
        <v>16.881828577848125</v>
      </c>
      <c r="IB34" s="4">
        <v>17.184947945021221</v>
      </c>
      <c r="IC34" s="4">
        <v>17.615015620699612</v>
      </c>
      <c r="ID34" s="4">
        <v>17.549426445287782</v>
      </c>
      <c r="IE34" s="4">
        <v>18.429612830685052</v>
      </c>
      <c r="IF34" s="4">
        <v>18.217260330190907</v>
      </c>
      <c r="IG34" s="4">
        <v>17.618065745643268</v>
      </c>
      <c r="IH34" s="4">
        <v>17.527642915435095</v>
      </c>
      <c r="II34" s="4">
        <v>18.000458955731578</v>
      </c>
      <c r="IJ34" s="4">
        <v>18.188414308929598</v>
      </c>
    </row>
    <row r="35" spans="2:244" x14ac:dyDescent="0.2">
      <c r="B35" s="76">
        <v>33</v>
      </c>
      <c r="C35" s="4">
        <v>19.866997117414801</v>
      </c>
      <c r="D35" s="4">
        <v>19.178214606497225</v>
      </c>
      <c r="E35" s="4">
        <v>19.083533719679426</v>
      </c>
      <c r="F35" s="4">
        <v>18.401106940648649</v>
      </c>
      <c r="G35" s="4">
        <v>18.810498050202575</v>
      </c>
      <c r="H35" s="4">
        <v>18.800421188787343</v>
      </c>
      <c r="I35" s="4">
        <v>18.801370510950029</v>
      </c>
      <c r="J35" s="4">
        <v>19.74548244369689</v>
      </c>
      <c r="K35" s="4">
        <v>20.104934624534163</v>
      </c>
      <c r="L35" s="4">
        <v>20.807612323474704</v>
      </c>
      <c r="M35" s="4">
        <v>21.999444741136941</v>
      </c>
      <c r="N35" s="4">
        <v>21.411005185512646</v>
      </c>
      <c r="O35" s="4">
        <v>20.775046236782408</v>
      </c>
      <c r="P35" s="4">
        <v>21.214044864291942</v>
      </c>
      <c r="Q35" s="4">
        <v>21.38059400914204</v>
      </c>
      <c r="R35" s="4">
        <v>21.730352103436061</v>
      </c>
      <c r="S35" s="4">
        <v>22.480357820270335</v>
      </c>
      <c r="T35" s="4">
        <v>22.898650636267227</v>
      </c>
      <c r="U35" s="4">
        <v>21.386251534911654</v>
      </c>
      <c r="V35" s="4">
        <v>21.534157061005015</v>
      </c>
      <c r="W35" s="4">
        <v>22.311341951376185</v>
      </c>
      <c r="X35" s="4">
        <v>23.086779032229607</v>
      </c>
      <c r="Y35" s="4">
        <v>22.765140566809539</v>
      </c>
      <c r="Z35" s="4">
        <v>23.138412552490337</v>
      </c>
      <c r="AA35" s="4">
        <v>23.423140341002963</v>
      </c>
      <c r="AB35" s="4">
        <v>23.310980349607537</v>
      </c>
      <c r="AC35" s="4">
        <v>25.088403914106618</v>
      </c>
      <c r="AD35" s="4">
        <v>25.552386331671681</v>
      </c>
      <c r="AE35" s="4">
        <v>26.662356596019279</v>
      </c>
      <c r="AF35" s="4">
        <v>28.023550958311525</v>
      </c>
      <c r="AG35" s="4">
        <v>29.435811660814061</v>
      </c>
      <c r="AH35" s="4">
        <v>30.395955123455014</v>
      </c>
      <c r="AI35" s="4">
        <v>31.625126881769749</v>
      </c>
      <c r="AJ35" s="4">
        <v>30.552014452056028</v>
      </c>
      <c r="AK35" s="4">
        <v>28.622538707903306</v>
      </c>
      <c r="AL35" s="4">
        <v>28.784199501293269</v>
      </c>
      <c r="AM35" s="4">
        <v>30.026728478445989</v>
      </c>
      <c r="AN35" s="4">
        <v>30.654802374283779</v>
      </c>
      <c r="AO35" s="4">
        <v>31.080146766450547</v>
      </c>
      <c r="AP35" s="4">
        <v>31.941850401007205</v>
      </c>
      <c r="AQ35" s="4">
        <v>30.452064820227552</v>
      </c>
      <c r="AR35" s="4">
        <v>31.479972489883448</v>
      </c>
      <c r="AS35" s="4">
        <v>31.87975726120543</v>
      </c>
      <c r="AT35" s="4">
        <v>30.728584332572364</v>
      </c>
      <c r="AU35" s="4">
        <v>30.458429076101755</v>
      </c>
      <c r="AV35" s="4">
        <v>29.294931966097067</v>
      </c>
      <c r="AW35" s="4">
        <v>28.981013741791532</v>
      </c>
      <c r="AX35" s="4">
        <v>28.991095890995442</v>
      </c>
      <c r="AY35" s="4">
        <v>30.399019037802876</v>
      </c>
      <c r="AZ35" s="4">
        <v>31.712224717129004</v>
      </c>
      <c r="BA35" s="4">
        <v>30.743510219619857</v>
      </c>
      <c r="BB35" s="4">
        <v>32.247165714708402</v>
      </c>
      <c r="BC35" s="4">
        <v>31.910793867358912</v>
      </c>
      <c r="BD35" s="4">
        <v>32.269357709464678</v>
      </c>
      <c r="BE35" s="4">
        <v>29.581820961236833</v>
      </c>
      <c r="BF35" s="4">
        <v>29.973747364296031</v>
      </c>
      <c r="BG35" s="4">
        <v>30.943914618881447</v>
      </c>
      <c r="BH35" s="4">
        <v>31.227661172357756</v>
      </c>
      <c r="BI35" s="4">
        <v>30.631439662952605</v>
      </c>
      <c r="BJ35" s="4">
        <v>30.514210390682479</v>
      </c>
      <c r="BK35" s="4">
        <v>31.340342823884274</v>
      </c>
      <c r="BL35" s="4">
        <v>32.780470624620158</v>
      </c>
      <c r="BM35" s="4">
        <v>31.173542474865059</v>
      </c>
      <c r="BN35" s="4">
        <v>30.342194551644351</v>
      </c>
      <c r="BO35" s="4">
        <v>30.115007045753874</v>
      </c>
      <c r="BP35" s="4">
        <v>30.454352006459995</v>
      </c>
      <c r="BQ35" s="4">
        <v>30.322354564684201</v>
      </c>
      <c r="BR35" s="4">
        <v>31.000976777835753</v>
      </c>
      <c r="BS35" s="4">
        <v>29.176425991925086</v>
      </c>
      <c r="BT35" s="4">
        <v>28.613047076057768</v>
      </c>
      <c r="BU35" s="4">
        <v>27.654869390705819</v>
      </c>
      <c r="BV35" s="4">
        <v>28.86207182824959</v>
      </c>
      <c r="BW35" s="4">
        <v>30.683964957143214</v>
      </c>
      <c r="BX35" s="4">
        <v>30.775088237163132</v>
      </c>
      <c r="BY35" s="4">
        <v>30.752728594906721</v>
      </c>
      <c r="BZ35" s="4">
        <v>31.871977584077765</v>
      </c>
      <c r="CA35" s="4">
        <v>31.792141244297781</v>
      </c>
      <c r="CB35" s="4">
        <v>30.786115096259405</v>
      </c>
      <c r="CC35" s="4">
        <v>30.618663961258111</v>
      </c>
      <c r="CD35" s="4">
        <v>31.23938459045959</v>
      </c>
      <c r="CE35" s="4">
        <v>29.2784132017518</v>
      </c>
      <c r="CF35" s="4">
        <v>28.678931097232446</v>
      </c>
      <c r="CG35" s="4">
        <v>27.172627503440921</v>
      </c>
      <c r="CH35" s="4">
        <v>26.847665502493467</v>
      </c>
      <c r="CI35" s="4">
        <v>27.949638840908019</v>
      </c>
      <c r="CJ35" s="4">
        <v>28.360825268304506</v>
      </c>
      <c r="CK35" s="4">
        <v>27.382637751941584</v>
      </c>
      <c r="CL35" s="4">
        <v>27.251623510396335</v>
      </c>
      <c r="CM35" s="4">
        <v>28.038985838183564</v>
      </c>
      <c r="CN35" s="4">
        <v>28.466945553751689</v>
      </c>
      <c r="CO35" s="4">
        <v>27.352237035686727</v>
      </c>
      <c r="CP35" s="4">
        <v>28.191140434978177</v>
      </c>
      <c r="CQ35" s="4">
        <v>26.728844818974444</v>
      </c>
      <c r="CR35" s="4">
        <v>24.39971434204503</v>
      </c>
      <c r="CS35" s="4">
        <v>23.474758463764235</v>
      </c>
      <c r="CT35" s="4">
        <v>22.34283029338166</v>
      </c>
      <c r="CU35" s="4">
        <v>22.787821816016947</v>
      </c>
      <c r="CV35" s="4">
        <v>24.543798824570274</v>
      </c>
      <c r="CW35" s="4">
        <v>24.502835848794749</v>
      </c>
      <c r="CX35" s="4">
        <v>24.173219263302204</v>
      </c>
      <c r="CY35" s="4">
        <v>23.459792233569395</v>
      </c>
      <c r="CZ35" s="4">
        <v>22.077981836547103</v>
      </c>
      <c r="DA35" s="4">
        <v>21.627031440477285</v>
      </c>
      <c r="DB35" s="4">
        <v>21.468836318673578</v>
      </c>
      <c r="DC35" s="4">
        <v>22.424063398170645</v>
      </c>
      <c r="DD35" s="4">
        <v>22.100012020000769</v>
      </c>
      <c r="DE35" s="4">
        <v>21.642072735749721</v>
      </c>
      <c r="DF35" s="4">
        <v>20.357040357322308</v>
      </c>
      <c r="DG35" s="4">
        <v>20.254412947920187</v>
      </c>
      <c r="DH35" s="4">
        <v>20.773856105677865</v>
      </c>
      <c r="DI35" s="4">
        <v>19.687083270235703</v>
      </c>
      <c r="DJ35" s="4">
        <v>19.716003976184354</v>
      </c>
      <c r="DK35" s="4">
        <v>20.038102796634369</v>
      </c>
      <c r="DL35" s="4">
        <v>19.519383856627787</v>
      </c>
      <c r="DM35" s="4">
        <v>19.418726319519088</v>
      </c>
      <c r="DN35" s="4">
        <v>19.469473866967796</v>
      </c>
      <c r="DO35" s="4">
        <v>19.360621338494862</v>
      </c>
      <c r="DP35" s="4">
        <v>20.097878830085193</v>
      </c>
      <c r="DQ35" s="4">
        <v>19.005982385891446</v>
      </c>
      <c r="DR35" s="4">
        <v>18.495372307602803</v>
      </c>
      <c r="DS35" s="4">
        <v>17.682080976999643</v>
      </c>
      <c r="DT35" s="4">
        <v>16.732317129030694</v>
      </c>
      <c r="DU35" s="4">
        <v>16.407515335535361</v>
      </c>
      <c r="DV35" s="4">
        <v>16.363450635442081</v>
      </c>
      <c r="DW35" s="4">
        <v>16.712942510060568</v>
      </c>
      <c r="DX35" s="4">
        <v>16.026128381051233</v>
      </c>
      <c r="DY35" s="4">
        <v>15.872845201042573</v>
      </c>
      <c r="DZ35" s="4">
        <v>15.978213148281915</v>
      </c>
      <c r="EA35" s="4">
        <v>15.787867605270273</v>
      </c>
      <c r="EB35" s="4">
        <v>15.96562623463184</v>
      </c>
      <c r="EC35" s="4">
        <v>16.664781588510159</v>
      </c>
      <c r="ED35" s="4">
        <v>15.268644095412622</v>
      </c>
      <c r="EE35" s="4">
        <v>15.114962776871266</v>
      </c>
      <c r="EF35" s="4">
        <v>15.801058355645331</v>
      </c>
      <c r="EG35" s="4">
        <v>15.494403549725961</v>
      </c>
      <c r="EH35" s="4">
        <v>15.466236130323182</v>
      </c>
      <c r="EI35" s="4">
        <v>15.370907280368661</v>
      </c>
      <c r="EJ35" s="4">
        <v>15.555876266504677</v>
      </c>
      <c r="EK35" s="4">
        <v>15.916807883060736</v>
      </c>
      <c r="EL35" s="4">
        <v>15.668476748866741</v>
      </c>
      <c r="EM35" s="4">
        <v>15.44842393560948</v>
      </c>
      <c r="EN35" s="4">
        <v>15.996083766715874</v>
      </c>
      <c r="EO35" s="4">
        <v>16.028554460726745</v>
      </c>
      <c r="EP35" s="4">
        <v>15.004343151702381</v>
      </c>
      <c r="EQ35" s="4">
        <v>14.920481236014176</v>
      </c>
      <c r="ER35" s="4">
        <v>14.418462327609234</v>
      </c>
      <c r="ES35" s="4">
        <v>13.813363124771231</v>
      </c>
      <c r="ET35" s="4">
        <v>13.22185780594168</v>
      </c>
      <c r="EU35" s="4">
        <v>12.426926699768934</v>
      </c>
      <c r="EV35" s="4">
        <v>11.992082698822209</v>
      </c>
      <c r="EW35" s="4">
        <v>12.937933619047076</v>
      </c>
      <c r="EX35" s="4">
        <v>12.414175627262619</v>
      </c>
      <c r="EY35" s="4">
        <v>12.101555612490193</v>
      </c>
      <c r="EZ35" s="4">
        <v>11.675813577397989</v>
      </c>
      <c r="FA35" s="4">
        <v>11.719767707164131</v>
      </c>
      <c r="FB35" s="4">
        <v>11.078300863776979</v>
      </c>
      <c r="FC35" s="4">
        <v>11.479238689112583</v>
      </c>
      <c r="FD35" s="4">
        <v>11.057561773195321</v>
      </c>
      <c r="FE35" s="4">
        <v>10.642671636736805</v>
      </c>
      <c r="FF35" s="4">
        <v>11.064786778814005</v>
      </c>
      <c r="FG35" s="4">
        <v>11.444636826780195</v>
      </c>
      <c r="FH35" s="4">
        <v>12.143553643544417</v>
      </c>
      <c r="FI35" s="4">
        <v>12.149858787229803</v>
      </c>
      <c r="FJ35" s="4">
        <v>12.040526487167503</v>
      </c>
      <c r="FK35" s="4">
        <v>12.195299433788156</v>
      </c>
      <c r="FL35" s="4">
        <v>12.555018997705089</v>
      </c>
      <c r="FM35" s="4">
        <v>12.522794620264817</v>
      </c>
      <c r="FN35" s="4">
        <v>12.249805800971489</v>
      </c>
      <c r="FO35" s="4">
        <v>11.596523132366141</v>
      </c>
      <c r="FP35" s="4">
        <v>12.028046597459275</v>
      </c>
      <c r="FQ35" s="4">
        <v>12.288475843675849</v>
      </c>
      <c r="FR35" s="4">
        <v>12.148427013621609</v>
      </c>
      <c r="FS35" s="4">
        <v>11.795708758108665</v>
      </c>
      <c r="FT35" s="4">
        <v>11.599250598890265</v>
      </c>
      <c r="FU35" s="4">
        <v>11.134520526201632</v>
      </c>
      <c r="FV35" s="4">
        <v>11.054653795026033</v>
      </c>
      <c r="FW35" s="4">
        <v>11.361005066058814</v>
      </c>
      <c r="FX35" s="4">
        <v>11.350367115717065</v>
      </c>
      <c r="FY35" s="4">
        <v>11.718901055866475</v>
      </c>
      <c r="FZ35" s="4">
        <v>11.947105172753874</v>
      </c>
      <c r="GA35" s="4">
        <v>12.189737563989397</v>
      </c>
      <c r="GB35" s="4">
        <v>12.083739100950513</v>
      </c>
      <c r="GC35" s="4">
        <v>11.812300179259283</v>
      </c>
      <c r="GD35" s="4">
        <v>11.612229664571013</v>
      </c>
      <c r="GE35" s="4">
        <v>11.852370920142299</v>
      </c>
      <c r="GF35" s="4">
        <v>11.709666751895631</v>
      </c>
      <c r="GG35" s="4">
        <v>11.909618952858796</v>
      </c>
      <c r="GH35" s="4">
        <v>11.609347992658266</v>
      </c>
      <c r="GI35" s="4">
        <v>11.567770016297924</v>
      </c>
      <c r="GJ35" s="4">
        <v>12.463577479742954</v>
      </c>
      <c r="GK35" s="4">
        <v>12.610270105660094</v>
      </c>
      <c r="GL35" s="4">
        <v>12.160829873331016</v>
      </c>
      <c r="GM35" s="4">
        <v>12.397924419800786</v>
      </c>
      <c r="GN35" s="4">
        <v>12.291939307112036</v>
      </c>
      <c r="GO35" s="4">
        <v>11.665644789245361</v>
      </c>
      <c r="GP35" s="4">
        <v>11.282663104439857</v>
      </c>
      <c r="GQ35" s="4">
        <v>10.550159664667909</v>
      </c>
      <c r="GR35" s="4">
        <v>10.676590536678859</v>
      </c>
      <c r="GS35" s="4">
        <v>10.256154182562083</v>
      </c>
      <c r="GT35" s="4">
        <v>10.702338681958908</v>
      </c>
      <c r="GU35" s="4">
        <v>10.540245194901054</v>
      </c>
      <c r="GV35" s="4">
        <v>10.468733001447204</v>
      </c>
      <c r="GW35" s="4">
        <v>9.5400655095218916</v>
      </c>
      <c r="GX35" s="4">
        <v>9.8468018018181969</v>
      </c>
      <c r="GY35" s="4">
        <v>9.2580784026340375</v>
      </c>
      <c r="GZ35" s="4">
        <v>8.7264064988771146</v>
      </c>
      <c r="HA35" s="4">
        <v>8.370466602155064</v>
      </c>
      <c r="HB35" s="4">
        <v>8.6426695480989792</v>
      </c>
      <c r="HC35" s="4">
        <v>8.5003776382662082</v>
      </c>
      <c r="HD35" s="4">
        <v>8.5886107110517571</v>
      </c>
      <c r="HE35" s="4">
        <v>8.5257624627535744</v>
      </c>
      <c r="HF35" s="4">
        <v>8.0607965417344598</v>
      </c>
      <c r="HG35" s="4">
        <v>8.0908110065483516</v>
      </c>
      <c r="HH35" s="4">
        <v>8.1113396343178099</v>
      </c>
      <c r="HI35" s="4">
        <v>7.7798861138720445</v>
      </c>
      <c r="HJ35" s="4">
        <v>8.1978909036551322</v>
      </c>
      <c r="HK35" s="4">
        <v>7.9120218213493887</v>
      </c>
      <c r="HL35" s="4">
        <v>7.5739968725647149</v>
      </c>
      <c r="HM35" s="4">
        <v>7.582798551993271</v>
      </c>
      <c r="HN35" s="4">
        <v>7.6783513608674303</v>
      </c>
      <c r="HO35" s="4">
        <v>7.7158562912335142</v>
      </c>
      <c r="HP35" s="4">
        <v>7.7673261950941832</v>
      </c>
      <c r="HQ35" s="4">
        <v>7.542098946624189</v>
      </c>
      <c r="HR35" s="4">
        <v>7.5505298774755349</v>
      </c>
      <c r="HS35" s="4">
        <v>7.5557282193607485</v>
      </c>
      <c r="HT35" s="4">
        <v>7.4485133952391065</v>
      </c>
      <c r="HU35" s="4">
        <v>7.3579449385720945</v>
      </c>
      <c r="HV35" s="4">
        <v>7.8131921427947146</v>
      </c>
      <c r="HW35" s="4">
        <v>7.8387955404183192</v>
      </c>
      <c r="HX35" s="4">
        <v>7.7056194733641483</v>
      </c>
      <c r="HY35" s="4">
        <v>7.7117140969048696</v>
      </c>
      <c r="HZ35" s="4">
        <v>7.761896979317048</v>
      </c>
      <c r="IA35" s="4">
        <v>7.9511387660046173</v>
      </c>
      <c r="IB35" s="4">
        <v>8.0911883706764733</v>
      </c>
      <c r="IC35" s="4">
        <v>7.9677595177112419</v>
      </c>
      <c r="ID35" s="4">
        <v>7.8835925873840553</v>
      </c>
      <c r="IE35" s="4">
        <v>8.2228842122310706</v>
      </c>
      <c r="IF35" s="4">
        <v>8.7157420000688255</v>
      </c>
      <c r="IG35" s="4">
        <v>8.9530878801074234</v>
      </c>
      <c r="IH35" s="4">
        <v>8.9124143748821751</v>
      </c>
      <c r="II35" s="4">
        <v>8.9161254643392507</v>
      </c>
      <c r="IJ35" s="4">
        <v>9.4471578534426541</v>
      </c>
    </row>
    <row r="36" spans="2:244" x14ac:dyDescent="0.2">
      <c r="B36" s="76">
        <v>34</v>
      </c>
      <c r="C36" s="4">
        <v>19.866997117414801</v>
      </c>
      <c r="D36" s="4">
        <v>20.068026751988295</v>
      </c>
      <c r="E36" s="4">
        <v>20.512133403652303</v>
      </c>
      <c r="F36" s="4">
        <v>20.535522605130154</v>
      </c>
      <c r="G36" s="4">
        <v>20.454598521676409</v>
      </c>
      <c r="H36" s="4">
        <v>21.167101498813388</v>
      </c>
      <c r="I36" s="4">
        <v>20.551081024522595</v>
      </c>
      <c r="J36" s="4">
        <v>18.521146669881769</v>
      </c>
      <c r="K36" s="4">
        <v>18.98681615750144</v>
      </c>
      <c r="L36" s="4">
        <v>19.476421656198163</v>
      </c>
      <c r="M36" s="4">
        <v>20.743788975535338</v>
      </c>
      <c r="N36" s="4">
        <v>20.151337475232193</v>
      </c>
      <c r="O36" s="4">
        <v>20.739854745776064</v>
      </c>
      <c r="P36" s="4">
        <v>19.737967849349161</v>
      </c>
      <c r="Q36" s="4">
        <v>19.062351164460281</v>
      </c>
      <c r="R36" s="4">
        <v>19.475472164445534</v>
      </c>
      <c r="S36" s="4">
        <v>18.886015650600896</v>
      </c>
      <c r="T36" s="4">
        <v>18.287655955225315</v>
      </c>
      <c r="U36" s="4">
        <v>18.238691678284226</v>
      </c>
      <c r="V36" s="4">
        <v>17.773121209958155</v>
      </c>
      <c r="W36" s="4">
        <v>18.104631190501522</v>
      </c>
      <c r="X36" s="4">
        <v>18.964608112821129</v>
      </c>
      <c r="Y36" s="4">
        <v>18.857277721094896</v>
      </c>
      <c r="Z36" s="4">
        <v>19.720460756394463</v>
      </c>
      <c r="AA36" s="4">
        <v>18.950028811631473</v>
      </c>
      <c r="AB36" s="4">
        <v>18.922068742009369</v>
      </c>
      <c r="AC36" s="4">
        <v>19.167114993314819</v>
      </c>
      <c r="AD36" s="4">
        <v>19.749541679922952</v>
      </c>
      <c r="AE36" s="4">
        <v>21.094515483252</v>
      </c>
      <c r="AF36" s="4">
        <v>20.995031527807569</v>
      </c>
      <c r="AG36" s="4">
        <v>20.821535299248954</v>
      </c>
      <c r="AH36" s="4">
        <v>21.758249448376464</v>
      </c>
      <c r="AI36" s="4">
        <v>22.764240933813582</v>
      </c>
      <c r="AJ36" s="4">
        <v>22.216020588739944</v>
      </c>
      <c r="AK36" s="4">
        <v>22.149570456003378</v>
      </c>
      <c r="AL36" s="4">
        <v>22.469441789383726</v>
      </c>
      <c r="AM36" s="4">
        <v>21.370388247943421</v>
      </c>
      <c r="AN36" s="4">
        <v>21.867425191063962</v>
      </c>
      <c r="AO36" s="4">
        <v>21.24348508587267</v>
      </c>
      <c r="AP36" s="4">
        <v>21.905987131214129</v>
      </c>
      <c r="AQ36" s="4">
        <v>22.493719221091947</v>
      </c>
      <c r="AR36" s="4">
        <v>22.049673311274958</v>
      </c>
      <c r="AS36" s="4">
        <v>22.852100287208916</v>
      </c>
      <c r="AT36" s="4">
        <v>22.66068997162694</v>
      </c>
      <c r="AU36" s="4">
        <v>22.82665217871844</v>
      </c>
      <c r="AV36" s="4">
        <v>22.948617548047689</v>
      </c>
      <c r="AW36" s="4">
        <v>22.345173570949505</v>
      </c>
      <c r="AX36" s="4">
        <v>23.60041071821346</v>
      </c>
      <c r="AY36" s="4">
        <v>23.287307625654243</v>
      </c>
      <c r="AZ36" s="4">
        <v>22.844608213167671</v>
      </c>
      <c r="BA36" s="4">
        <v>22.483219362439272</v>
      </c>
      <c r="BB36" s="4">
        <v>21.54375980637808</v>
      </c>
      <c r="BC36" s="4">
        <v>22.069318065564421</v>
      </c>
      <c r="BD36" s="4">
        <v>22.33383041517801</v>
      </c>
      <c r="BE36" s="4">
        <v>22.572669654920293</v>
      </c>
      <c r="BF36" s="4">
        <v>22.174391298967869</v>
      </c>
      <c r="BG36" s="4">
        <v>21.149944603382039</v>
      </c>
      <c r="BH36" s="4">
        <v>20.69974799246447</v>
      </c>
      <c r="BI36" s="4">
        <v>20.368886908681329</v>
      </c>
      <c r="BJ36" s="4">
        <v>20.989372524695042</v>
      </c>
      <c r="BK36" s="4">
        <v>22.805552655488704</v>
      </c>
      <c r="BL36" s="4">
        <v>22.499613689386983</v>
      </c>
      <c r="BM36" s="4">
        <v>23.311506764162466</v>
      </c>
      <c r="BN36" s="4">
        <v>22.112869315136642</v>
      </c>
      <c r="BO36" s="4">
        <v>23.022256089821063</v>
      </c>
      <c r="BP36" s="4">
        <v>21.690086761000792</v>
      </c>
      <c r="BQ36" s="4">
        <v>22.470193357636703</v>
      </c>
      <c r="BR36" s="4">
        <v>21.138551276359681</v>
      </c>
      <c r="BS36" s="4">
        <v>20.750848558421744</v>
      </c>
      <c r="BT36" s="4">
        <v>19.892739620465413</v>
      </c>
      <c r="BU36" s="4">
        <v>19.103433303855226</v>
      </c>
      <c r="BV36" s="4">
        <v>18.444615051982051</v>
      </c>
      <c r="BW36" s="4">
        <v>18.523197925522052</v>
      </c>
      <c r="BX36" s="4">
        <v>19.008408701488129</v>
      </c>
      <c r="BY36" s="4">
        <v>20.178693825516447</v>
      </c>
      <c r="BZ36" s="4">
        <v>19.624002677879361</v>
      </c>
      <c r="CA36" s="4">
        <v>20.216966267384123</v>
      </c>
      <c r="CB36" s="4">
        <v>21.285873665152572</v>
      </c>
      <c r="CC36" s="4">
        <v>22.046493503027882</v>
      </c>
      <c r="CD36" s="4">
        <v>22.379693479196387</v>
      </c>
      <c r="CE36" s="4">
        <v>21.83253384230747</v>
      </c>
      <c r="CF36" s="4">
        <v>21.793835420910217</v>
      </c>
      <c r="CG36" s="4">
        <v>21.109742579393316</v>
      </c>
      <c r="CH36" s="4">
        <v>20.5659006212307</v>
      </c>
      <c r="CI36" s="4">
        <v>20.354080013294652</v>
      </c>
      <c r="CJ36" s="4">
        <v>21.42682816840269</v>
      </c>
      <c r="CK36" s="4">
        <v>21.079928366585623</v>
      </c>
      <c r="CL36" s="4">
        <v>20.988272417890254</v>
      </c>
      <c r="CM36" s="4">
        <v>22.769625884526679</v>
      </c>
      <c r="CN36" s="4">
        <v>22.65939363903442</v>
      </c>
      <c r="CO36" s="4">
        <v>21.184790453897747</v>
      </c>
      <c r="CP36" s="4">
        <v>22.252436903914386</v>
      </c>
      <c r="CQ36" s="4">
        <v>23.282377063536696</v>
      </c>
      <c r="CR36" s="4">
        <v>23.866023711841141</v>
      </c>
      <c r="CS36" s="4">
        <v>25.460358914093664</v>
      </c>
      <c r="CT36" s="4">
        <v>25.430564893022673</v>
      </c>
      <c r="CU36" s="4">
        <v>24.965345662744642</v>
      </c>
      <c r="CV36" s="4">
        <v>25.725204066670809</v>
      </c>
      <c r="CW36" s="4">
        <v>25.919239251408154</v>
      </c>
      <c r="CX36" s="4">
        <v>26.26380207521014</v>
      </c>
      <c r="CY36" s="4">
        <v>24.448481344150053</v>
      </c>
      <c r="CZ36" s="4">
        <v>23.712168867046827</v>
      </c>
      <c r="DA36" s="4">
        <v>22.744470428255021</v>
      </c>
      <c r="DB36" s="4">
        <v>22.759396364376638</v>
      </c>
      <c r="DC36" s="4">
        <v>22.692189885639682</v>
      </c>
      <c r="DD36" s="4">
        <v>21.647797422425615</v>
      </c>
      <c r="DE36" s="4">
        <v>22.807388937068854</v>
      </c>
      <c r="DF36" s="4">
        <v>23.0773502505286</v>
      </c>
      <c r="DG36" s="4">
        <v>22.898608502111355</v>
      </c>
      <c r="DH36" s="4">
        <v>22.888756887128476</v>
      </c>
      <c r="DI36" s="4">
        <v>22.345033649247313</v>
      </c>
      <c r="DJ36" s="4">
        <v>22.225146434978114</v>
      </c>
      <c r="DK36" s="4">
        <v>21.718643316896621</v>
      </c>
      <c r="DL36" s="4">
        <v>21.783953067705522</v>
      </c>
      <c r="DM36" s="4">
        <v>22.146119733578857</v>
      </c>
      <c r="DN36" s="4">
        <v>22.328246547573688</v>
      </c>
      <c r="DO36" s="4">
        <v>22.235704894953788</v>
      </c>
      <c r="DP36" s="4">
        <v>21.335715391759429</v>
      </c>
      <c r="DQ36" s="4">
        <v>21.613230570188261</v>
      </c>
      <c r="DR36" s="4">
        <v>22.520253859985083</v>
      </c>
      <c r="DS36" s="4">
        <v>22.042143466749355</v>
      </c>
      <c r="DT36" s="4">
        <v>22.675859273314824</v>
      </c>
      <c r="DU36" s="4">
        <v>22.555096986666911</v>
      </c>
      <c r="DV36" s="4">
        <v>21.910703602855506</v>
      </c>
      <c r="DW36" s="4">
        <v>22.197173819453145</v>
      </c>
      <c r="DX36" s="4">
        <v>20.615441871056991</v>
      </c>
      <c r="DY36" s="4">
        <v>21.532876793498833</v>
      </c>
      <c r="DZ36" s="4">
        <v>21.943614605830472</v>
      </c>
      <c r="EA36" s="4">
        <v>21.987417185192339</v>
      </c>
      <c r="EB36" s="4">
        <v>21.70682943494948</v>
      </c>
      <c r="EC36" s="4">
        <v>21.3476900364494</v>
      </c>
      <c r="ED36" s="4">
        <v>21.438788097182847</v>
      </c>
      <c r="EE36" s="4">
        <v>20.73226763285005</v>
      </c>
      <c r="EF36" s="4">
        <v>20.300260025361823</v>
      </c>
      <c r="EG36" s="4">
        <v>20.00746979728607</v>
      </c>
      <c r="EH36" s="4">
        <v>19.888309763258036</v>
      </c>
      <c r="EI36" s="4">
        <v>20.90429773252534</v>
      </c>
      <c r="EJ36" s="4">
        <v>22.097538298520668</v>
      </c>
      <c r="EK36" s="4">
        <v>22.0122956591117</v>
      </c>
      <c r="EL36" s="4">
        <v>22.471224473708212</v>
      </c>
      <c r="EM36" s="4">
        <v>21.999459029113506</v>
      </c>
      <c r="EN36" s="4">
        <v>21.996503236477203</v>
      </c>
      <c r="EO36" s="4">
        <v>22.015878470352895</v>
      </c>
      <c r="EP36" s="4">
        <v>22.55480495480878</v>
      </c>
      <c r="EQ36" s="4">
        <v>23.181686238721916</v>
      </c>
      <c r="ER36" s="4">
        <v>22.628366965074758</v>
      </c>
      <c r="ES36" s="4">
        <v>22.68067175358285</v>
      </c>
      <c r="ET36" s="4">
        <v>22.216103263409327</v>
      </c>
      <c r="EU36" s="4">
        <v>23.123417896863977</v>
      </c>
      <c r="EV36" s="4">
        <v>22.985734361842699</v>
      </c>
      <c r="EW36" s="4">
        <v>23.622351163066369</v>
      </c>
      <c r="EX36" s="4">
        <v>22.88159880304686</v>
      </c>
      <c r="EY36" s="4">
        <v>22.462894103569855</v>
      </c>
      <c r="EZ36" s="4">
        <v>21.632339484562927</v>
      </c>
      <c r="FA36" s="4">
        <v>21.039121727155816</v>
      </c>
      <c r="FB36" s="4">
        <v>21.278257436352714</v>
      </c>
      <c r="FC36" s="4">
        <v>20.395671187952093</v>
      </c>
      <c r="FD36" s="4">
        <v>20.136444421600117</v>
      </c>
      <c r="FE36" s="4">
        <v>20.72979234308962</v>
      </c>
      <c r="FF36" s="4">
        <v>20.335602105324142</v>
      </c>
      <c r="FG36" s="4">
        <v>22.070960850997444</v>
      </c>
      <c r="FH36" s="4">
        <v>21.91626946886025</v>
      </c>
      <c r="FI36" s="4">
        <v>22.251201973296833</v>
      </c>
      <c r="FJ36" s="4">
        <v>22.767040252001127</v>
      </c>
      <c r="FK36" s="4">
        <v>23.007214755515154</v>
      </c>
      <c r="FL36" s="4">
        <v>23.275985795268877</v>
      </c>
      <c r="FM36" s="4">
        <v>24.480678698309486</v>
      </c>
      <c r="FN36" s="4">
        <v>24.368405791969408</v>
      </c>
      <c r="FO36" s="4">
        <v>24.109901159801847</v>
      </c>
      <c r="FP36" s="4">
        <v>23.387816599245586</v>
      </c>
      <c r="FQ36" s="4">
        <v>22.572024647791334</v>
      </c>
      <c r="FR36" s="4">
        <v>22.614089183822685</v>
      </c>
      <c r="FS36" s="4">
        <v>22.203008735529203</v>
      </c>
      <c r="FT36" s="4">
        <v>21.669843492236449</v>
      </c>
      <c r="FU36" s="4">
        <v>22.365148460481606</v>
      </c>
      <c r="FV36" s="4">
        <v>21.748866186355077</v>
      </c>
      <c r="FW36" s="4">
        <v>21.348597665877204</v>
      </c>
      <c r="FX36" s="4">
        <v>21.099131211935475</v>
      </c>
      <c r="FY36" s="4">
        <v>20.807355260896195</v>
      </c>
      <c r="FZ36" s="4">
        <v>20.375606230657375</v>
      </c>
      <c r="GA36" s="4">
        <v>20.552571503934654</v>
      </c>
      <c r="GB36" s="4">
        <v>19.912177754121785</v>
      </c>
      <c r="GC36" s="4">
        <v>20.783304322388833</v>
      </c>
      <c r="GD36" s="4">
        <v>21.394493516333927</v>
      </c>
      <c r="GE36" s="4">
        <v>21.37501560479452</v>
      </c>
      <c r="GF36" s="4">
        <v>20.792378762982711</v>
      </c>
      <c r="GG36" s="4">
        <v>22.355294118642366</v>
      </c>
      <c r="GH36" s="4">
        <v>21.920183433648695</v>
      </c>
      <c r="GI36" s="4">
        <v>21.267756979440275</v>
      </c>
      <c r="GJ36" s="4">
        <v>20.171329489133015</v>
      </c>
      <c r="GK36" s="4">
        <v>20.843938370115268</v>
      </c>
      <c r="GL36" s="4">
        <v>21.249140187744118</v>
      </c>
      <c r="GM36" s="4">
        <v>20.382329631990213</v>
      </c>
      <c r="GN36" s="4">
        <v>20.949635889564775</v>
      </c>
      <c r="GO36" s="4">
        <v>20.674382857843931</v>
      </c>
      <c r="GP36" s="4">
        <v>20.319987340795294</v>
      </c>
      <c r="GQ36" s="4">
        <v>19.99167717513944</v>
      </c>
      <c r="GR36" s="4">
        <v>20.122394043507224</v>
      </c>
      <c r="GS36" s="4">
        <v>19.216280903387698</v>
      </c>
      <c r="GT36" s="4">
        <v>18.348484021523017</v>
      </c>
      <c r="GU36" s="4">
        <v>17.798524290263465</v>
      </c>
      <c r="GV36" s="4">
        <v>17.870258612893139</v>
      </c>
      <c r="GW36" s="4">
        <v>18.154349607900887</v>
      </c>
      <c r="GX36" s="4">
        <v>17.052260979553349</v>
      </c>
      <c r="GY36" s="4">
        <v>16.907465627433972</v>
      </c>
      <c r="GZ36" s="4">
        <v>18.172992975381977</v>
      </c>
      <c r="HA36" s="4">
        <v>17.954562155505268</v>
      </c>
      <c r="HB36" s="4">
        <v>17.594439168860461</v>
      </c>
      <c r="HC36" s="4">
        <v>16.936180058627642</v>
      </c>
      <c r="HD36" s="4">
        <v>17.224420487579387</v>
      </c>
      <c r="HE36" s="4">
        <v>17.670763875087594</v>
      </c>
      <c r="HF36" s="4">
        <v>17.851885455792363</v>
      </c>
      <c r="HG36" s="4">
        <v>17.84552495903656</v>
      </c>
      <c r="HH36" s="4">
        <v>18.044257626118586</v>
      </c>
      <c r="HI36" s="4">
        <v>17.375690703277346</v>
      </c>
      <c r="HJ36" s="4">
        <v>17.138421300294798</v>
      </c>
      <c r="HK36" s="4">
        <v>16.773118998482115</v>
      </c>
      <c r="HL36" s="4">
        <v>17.256416464223388</v>
      </c>
      <c r="HM36" s="4">
        <v>17.170767671031363</v>
      </c>
      <c r="HN36" s="4">
        <v>16.613830544315444</v>
      </c>
      <c r="HO36" s="4">
        <v>17.073169208536218</v>
      </c>
      <c r="HP36" s="4">
        <v>16.966903293127345</v>
      </c>
      <c r="HQ36" s="4">
        <v>16.392245491632462</v>
      </c>
      <c r="HR36" s="4">
        <v>16.469019401476235</v>
      </c>
      <c r="HS36" s="4">
        <v>16.144487954131815</v>
      </c>
      <c r="HT36" s="4">
        <v>15.825529312019754</v>
      </c>
      <c r="HU36" s="4">
        <v>16.867044158655844</v>
      </c>
      <c r="HV36" s="4">
        <v>16.437936085643393</v>
      </c>
      <c r="HW36" s="4">
        <v>15.837789677549273</v>
      </c>
      <c r="HX36" s="4">
        <v>15.661731518179657</v>
      </c>
      <c r="HY36" s="4">
        <v>16.449092206140126</v>
      </c>
      <c r="HZ36" s="4">
        <v>17.114357688262892</v>
      </c>
      <c r="IA36" s="4">
        <v>17.537395550367801</v>
      </c>
      <c r="IB36" s="4">
        <v>18.092967519943336</v>
      </c>
      <c r="IC36" s="4">
        <v>18.439662429086777</v>
      </c>
      <c r="ID36" s="4">
        <v>18.119769341613239</v>
      </c>
      <c r="IE36" s="4">
        <v>18.105817285084996</v>
      </c>
      <c r="IF36" s="4">
        <v>17.019344938097454</v>
      </c>
      <c r="IG36" s="4">
        <v>16.632712367062396</v>
      </c>
      <c r="IH36" s="4">
        <v>16.644354390276433</v>
      </c>
      <c r="II36" s="4">
        <v>16.976454937272422</v>
      </c>
      <c r="IJ36" s="4">
        <v>15.750062529899903</v>
      </c>
    </row>
    <row r="37" spans="2:244" x14ac:dyDescent="0.2">
      <c r="B37" s="76">
        <v>35</v>
      </c>
      <c r="C37" s="4">
        <v>19.866997117414801</v>
      </c>
      <c r="D37" s="4">
        <v>19.886065976200491</v>
      </c>
      <c r="E37" s="4">
        <v>19.653461694995386</v>
      </c>
      <c r="F37" s="4">
        <v>19.612129688121883</v>
      </c>
      <c r="G37" s="4">
        <v>18.686452799484776</v>
      </c>
      <c r="H37" s="4">
        <v>18.903763765909222</v>
      </c>
      <c r="I37" s="4">
        <v>18.562175314863083</v>
      </c>
      <c r="J37" s="4">
        <v>17.2034308763963</v>
      </c>
      <c r="K37" s="4">
        <v>17.527317630176483</v>
      </c>
      <c r="L37" s="4">
        <v>17.076418526041834</v>
      </c>
      <c r="M37" s="4">
        <v>16.812741056351562</v>
      </c>
      <c r="N37" s="4">
        <v>17.381865530970128</v>
      </c>
      <c r="O37" s="4">
        <v>17.732762032469093</v>
      </c>
      <c r="P37" s="4">
        <v>18.516567896551141</v>
      </c>
      <c r="Q37" s="4">
        <v>18.23229463892789</v>
      </c>
      <c r="R37" s="4">
        <v>19.014809940886717</v>
      </c>
      <c r="S37" s="4">
        <v>19.230522475316615</v>
      </c>
      <c r="T37" s="4">
        <v>18.736794459049985</v>
      </c>
      <c r="U37" s="4">
        <v>18.807813867865448</v>
      </c>
      <c r="V37" s="4">
        <v>20.689931670264723</v>
      </c>
      <c r="W37" s="4">
        <v>20.314406033649881</v>
      </c>
      <c r="X37" s="4">
        <v>20.546355811871184</v>
      </c>
      <c r="Y37" s="4">
        <v>20.330295911964619</v>
      </c>
      <c r="Z37" s="4">
        <v>20.400731876429777</v>
      </c>
      <c r="AA37" s="4">
        <v>20.993984268112065</v>
      </c>
      <c r="AB37" s="4">
        <v>21.914700662492226</v>
      </c>
      <c r="AC37" s="4">
        <v>21.642707202611103</v>
      </c>
      <c r="AD37" s="4">
        <v>21.593859747612612</v>
      </c>
      <c r="AE37" s="4">
        <v>21.893581263806091</v>
      </c>
      <c r="AF37" s="4">
        <v>22.182745941974495</v>
      </c>
      <c r="AG37" s="4">
        <v>22.0705306076214</v>
      </c>
      <c r="AH37" s="4">
        <v>22.034171731337199</v>
      </c>
      <c r="AI37" s="4">
        <v>21.108621874508426</v>
      </c>
      <c r="AJ37" s="4">
        <v>20.477964905379174</v>
      </c>
      <c r="AK37" s="4">
        <v>20.518993924049472</v>
      </c>
      <c r="AL37" s="4">
        <v>20.426806984663447</v>
      </c>
      <c r="AM37" s="4">
        <v>20.996023200642817</v>
      </c>
      <c r="AN37" s="4">
        <v>21.122427364178431</v>
      </c>
      <c r="AO37" s="4">
        <v>20.532552226298385</v>
      </c>
      <c r="AP37" s="4">
        <v>19.834473612457838</v>
      </c>
      <c r="AQ37" s="4">
        <v>20.201451306615432</v>
      </c>
      <c r="AR37" s="4">
        <v>21.612872248541265</v>
      </c>
      <c r="AS37" s="4">
        <v>22.168806036439442</v>
      </c>
      <c r="AT37" s="4">
        <v>21.641401444099078</v>
      </c>
      <c r="AU37" s="4">
        <v>21.149186138666195</v>
      </c>
      <c r="AV37" s="4">
        <v>20.68819034304363</v>
      </c>
      <c r="AW37" s="4">
        <v>20.777055262895114</v>
      </c>
      <c r="AX37" s="4">
        <v>20.581164901114349</v>
      </c>
      <c r="AY37" s="4">
        <v>20.844059806627989</v>
      </c>
      <c r="AZ37" s="4">
        <v>21.284306403661446</v>
      </c>
      <c r="BA37" s="4">
        <v>20.91801118343032</v>
      </c>
      <c r="BB37" s="4">
        <v>21.520410264148147</v>
      </c>
      <c r="BC37" s="4">
        <v>21.758336959804662</v>
      </c>
      <c r="BD37" s="4">
        <v>21.466850921511522</v>
      </c>
      <c r="BE37" s="4">
        <v>20.48404894520673</v>
      </c>
      <c r="BF37" s="4">
        <v>21.36670675871245</v>
      </c>
      <c r="BG37" s="4">
        <v>20.92557004306256</v>
      </c>
      <c r="BH37" s="4">
        <v>21.840605901041346</v>
      </c>
      <c r="BI37" s="4">
        <v>21.292889674684183</v>
      </c>
      <c r="BJ37" s="4">
        <v>20.81950751477498</v>
      </c>
      <c r="BK37" s="4">
        <v>20.087650757947124</v>
      </c>
      <c r="BL37" s="4">
        <v>20.507041633482416</v>
      </c>
      <c r="BM37" s="4">
        <v>20.677952834202937</v>
      </c>
      <c r="BN37" s="4">
        <v>21.262548131911171</v>
      </c>
      <c r="BO37" s="4">
        <v>21.723740521750504</v>
      </c>
      <c r="BP37" s="4">
        <v>21.647963565851864</v>
      </c>
      <c r="BQ37" s="4">
        <v>20.854189966686452</v>
      </c>
      <c r="BR37" s="4">
        <v>20.522536043714812</v>
      </c>
      <c r="BS37" s="4">
        <v>19.526309355508474</v>
      </c>
      <c r="BT37" s="4">
        <v>18.673744363602204</v>
      </c>
      <c r="BU37" s="4">
        <v>18.821402528810175</v>
      </c>
      <c r="BV37" s="4">
        <v>17.967944168792872</v>
      </c>
      <c r="BW37" s="4">
        <v>18.085255459111401</v>
      </c>
      <c r="BX37" s="4">
        <v>17.905626020796443</v>
      </c>
      <c r="BY37" s="4">
        <v>18.013181508591096</v>
      </c>
      <c r="BZ37" s="4">
        <v>18.719621888667501</v>
      </c>
      <c r="CA37" s="4">
        <v>18.330718800293315</v>
      </c>
      <c r="CB37" s="4">
        <v>18.107814226509522</v>
      </c>
      <c r="CC37" s="4">
        <v>18.560566939288083</v>
      </c>
      <c r="CD37" s="4">
        <v>17.908519203934194</v>
      </c>
      <c r="CE37" s="4">
        <v>17.16354683136225</v>
      </c>
      <c r="CF37" s="4">
        <v>16.642741535808458</v>
      </c>
      <c r="CG37" s="4">
        <v>16.679374233288534</v>
      </c>
      <c r="CH37" s="4">
        <v>16.631474962898498</v>
      </c>
      <c r="CI37" s="4">
        <v>16.862381722931016</v>
      </c>
      <c r="CJ37" s="4">
        <v>16.428225975486395</v>
      </c>
      <c r="CK37" s="4">
        <v>16.489468096980907</v>
      </c>
      <c r="CL37" s="4">
        <v>16.134177881493493</v>
      </c>
      <c r="CM37" s="4">
        <v>17.34703392000484</v>
      </c>
      <c r="CN37" s="4">
        <v>17.157759455683937</v>
      </c>
      <c r="CO37" s="4">
        <v>18.075758185700206</v>
      </c>
      <c r="CP37" s="4">
        <v>18.454117404893744</v>
      </c>
      <c r="CQ37" s="4">
        <v>18.908249086586444</v>
      </c>
      <c r="CR37" s="4">
        <v>19.143018196173298</v>
      </c>
      <c r="CS37" s="4">
        <v>19.169974950743274</v>
      </c>
      <c r="CT37" s="4">
        <v>18.337999510020097</v>
      </c>
      <c r="CU37" s="4">
        <v>18.680545112442047</v>
      </c>
      <c r="CV37" s="4">
        <v>20.08087135806127</v>
      </c>
      <c r="CW37" s="4">
        <v>19.584034267954138</v>
      </c>
      <c r="CX37" s="4">
        <v>21.148615535696081</v>
      </c>
      <c r="CY37" s="4">
        <v>20.508634902524385</v>
      </c>
      <c r="CZ37" s="4">
        <v>20.268783820835026</v>
      </c>
      <c r="DA37" s="4">
        <v>18.441206984133554</v>
      </c>
      <c r="DB37" s="4">
        <v>17.965119389118549</v>
      </c>
      <c r="DC37" s="4">
        <v>17.1851535722327</v>
      </c>
      <c r="DD37" s="4">
        <v>16.376008747408477</v>
      </c>
      <c r="DE37" s="4">
        <v>16.706537409088916</v>
      </c>
      <c r="DF37" s="4">
        <v>16.966313557582755</v>
      </c>
      <c r="DG37" s="4">
        <v>16.114975086199426</v>
      </c>
      <c r="DH37" s="4">
        <v>15.932643350586307</v>
      </c>
      <c r="DI37" s="4">
        <v>15.95968519152888</v>
      </c>
      <c r="DJ37" s="4">
        <v>16.065952697263747</v>
      </c>
      <c r="DK37" s="4">
        <v>16.487692195822476</v>
      </c>
      <c r="DL37" s="4">
        <v>16.044331945987313</v>
      </c>
      <c r="DM37" s="4">
        <v>15.678995844774793</v>
      </c>
      <c r="DN37" s="4">
        <v>16.301134147641505</v>
      </c>
      <c r="DO37" s="4">
        <v>16.538472326706703</v>
      </c>
      <c r="DP37" s="4">
        <v>16.424962932963247</v>
      </c>
      <c r="DQ37" s="4">
        <v>16.116946537756021</v>
      </c>
      <c r="DR37" s="4">
        <v>14.996520155721841</v>
      </c>
      <c r="DS37" s="4">
        <v>15.334190421923914</v>
      </c>
      <c r="DT37" s="4">
        <v>16.23694038692301</v>
      </c>
      <c r="DU37" s="4">
        <v>16.299331339708118</v>
      </c>
      <c r="DV37" s="4">
        <v>16.811968739312391</v>
      </c>
      <c r="DW37" s="4">
        <v>17.314577425720113</v>
      </c>
      <c r="DX37" s="4">
        <v>17.376318852717223</v>
      </c>
      <c r="DY37" s="4">
        <v>17.722871452848381</v>
      </c>
      <c r="DZ37" s="4">
        <v>18.159321230969326</v>
      </c>
      <c r="EA37" s="4">
        <v>18.657887009009716</v>
      </c>
      <c r="EB37" s="4">
        <v>18.547525575553898</v>
      </c>
      <c r="EC37" s="4">
        <v>19.149970495492607</v>
      </c>
      <c r="ED37" s="4">
        <v>18.951801921504991</v>
      </c>
      <c r="EE37" s="4">
        <v>18.804332826228261</v>
      </c>
      <c r="EF37" s="4">
        <v>18.853390992473166</v>
      </c>
      <c r="EG37" s="4">
        <v>19.961593711578711</v>
      </c>
      <c r="EH37" s="4">
        <v>21.106730717500277</v>
      </c>
      <c r="EI37" s="4">
        <v>19.934707385048657</v>
      </c>
      <c r="EJ37" s="4">
        <v>20.334314521400973</v>
      </c>
      <c r="EK37" s="4">
        <v>19.938377646258804</v>
      </c>
      <c r="EL37" s="4">
        <v>20.007772372414429</v>
      </c>
      <c r="EM37" s="4">
        <v>20.978956751231795</v>
      </c>
      <c r="EN37" s="4">
        <v>20.875749780477253</v>
      </c>
      <c r="EO37" s="4">
        <v>20.556337004488007</v>
      </c>
      <c r="EP37" s="4">
        <v>19.657601929857076</v>
      </c>
      <c r="EQ37" s="4">
        <v>19.602319477261663</v>
      </c>
      <c r="ER37" s="4">
        <v>19.567781623671792</v>
      </c>
      <c r="ES37" s="4">
        <v>19.562293496586186</v>
      </c>
      <c r="ET37" s="4">
        <v>20.742510298932821</v>
      </c>
      <c r="EU37" s="4">
        <v>21.780339023038859</v>
      </c>
      <c r="EV37" s="4">
        <v>20.832171035831749</v>
      </c>
      <c r="EW37" s="4">
        <v>21.530528166794344</v>
      </c>
      <c r="EX37" s="4">
        <v>21.687979183203861</v>
      </c>
      <c r="EY37" s="4">
        <v>21.382552614790701</v>
      </c>
      <c r="EZ37" s="4">
        <v>21.070244384035007</v>
      </c>
      <c r="FA37" s="4">
        <v>19.962752285695807</v>
      </c>
      <c r="FB37" s="4">
        <v>19.854832933397596</v>
      </c>
      <c r="FC37" s="4">
        <v>19.959519534594484</v>
      </c>
      <c r="FD37" s="4">
        <v>20.09850965012064</v>
      </c>
      <c r="FE37" s="4">
        <v>20.561207505294806</v>
      </c>
      <c r="FF37" s="4">
        <v>20.052943219330089</v>
      </c>
      <c r="FG37" s="4">
        <v>20.54964478317881</v>
      </c>
      <c r="FH37" s="4">
        <v>20.446189714007261</v>
      </c>
      <c r="FI37" s="4">
        <v>21.935529102621402</v>
      </c>
      <c r="FJ37" s="4">
        <v>21.715759726501922</v>
      </c>
      <c r="FK37" s="4">
        <v>20.366873833556916</v>
      </c>
      <c r="FL37" s="4">
        <v>20.838576855676955</v>
      </c>
      <c r="FM37" s="4">
        <v>22.859264505852455</v>
      </c>
      <c r="FN37" s="4">
        <v>23.275371630310129</v>
      </c>
      <c r="FO37" s="4">
        <v>22.659119542721971</v>
      </c>
      <c r="FP37" s="4">
        <v>24.23161492466199</v>
      </c>
      <c r="FQ37" s="4">
        <v>23.708068574068136</v>
      </c>
      <c r="FR37" s="4">
        <v>23.451251107813491</v>
      </c>
      <c r="FS37" s="4">
        <v>22.577392922763671</v>
      </c>
      <c r="FT37" s="4">
        <v>23.053279441837478</v>
      </c>
      <c r="FU37" s="4">
        <v>23.485085391334405</v>
      </c>
      <c r="FV37" s="4">
        <v>22.477023260126792</v>
      </c>
      <c r="FW37" s="4">
        <v>23.597079328581742</v>
      </c>
      <c r="FX37" s="4">
        <v>23.888878083924467</v>
      </c>
      <c r="FY37" s="4">
        <v>23.484857714776254</v>
      </c>
      <c r="FZ37" s="4">
        <v>23.718200630665283</v>
      </c>
      <c r="GA37" s="4">
        <v>24.217408228428226</v>
      </c>
      <c r="GB37" s="4">
        <v>24.029671099935495</v>
      </c>
      <c r="GC37" s="4">
        <v>24.554114377803529</v>
      </c>
      <c r="GD37" s="4">
        <v>24.283247886985276</v>
      </c>
      <c r="GE37" s="4">
        <v>24.337927183305851</v>
      </c>
      <c r="GF37" s="4">
        <v>23.445557242949775</v>
      </c>
      <c r="GG37" s="4">
        <v>23.467983238893428</v>
      </c>
      <c r="GH37" s="4">
        <v>23.401009914834312</v>
      </c>
      <c r="GI37" s="4">
        <v>22.978979049314635</v>
      </c>
      <c r="GJ37" s="4">
        <v>24.065257893537126</v>
      </c>
      <c r="GK37" s="4">
        <v>23.191214127475774</v>
      </c>
      <c r="GL37" s="4">
        <v>24.098522906196635</v>
      </c>
      <c r="GM37" s="4">
        <v>23.94203818061608</v>
      </c>
      <c r="GN37" s="4">
        <v>24.304536222733201</v>
      </c>
      <c r="GO37" s="4">
        <v>24.756203899212959</v>
      </c>
      <c r="GP37" s="4">
        <v>25.858655404763518</v>
      </c>
      <c r="GQ37" s="4">
        <v>25.488107284331548</v>
      </c>
      <c r="GR37" s="4">
        <v>24.757634121291513</v>
      </c>
      <c r="GS37" s="4">
        <v>25.066312880405093</v>
      </c>
      <c r="GT37" s="4">
        <v>26.030849577197895</v>
      </c>
      <c r="GU37" s="4">
        <v>25.753134953540144</v>
      </c>
      <c r="GV37" s="4">
        <v>25.753910037477031</v>
      </c>
      <c r="GW37" s="4">
        <v>26.192873820281438</v>
      </c>
      <c r="GX37" s="4">
        <v>24.95927091552603</v>
      </c>
      <c r="GY37" s="4">
        <v>26.418806067953138</v>
      </c>
      <c r="GZ37" s="4">
        <v>26.215844073850491</v>
      </c>
      <c r="HA37" s="4">
        <v>25.545049342609015</v>
      </c>
      <c r="HB37" s="4">
        <v>27.961284934207438</v>
      </c>
      <c r="HC37" s="4">
        <v>29.643384739720325</v>
      </c>
      <c r="HD37" s="4">
        <v>29.298483505976236</v>
      </c>
      <c r="HE37" s="4">
        <v>29.827994382645279</v>
      </c>
      <c r="HF37" s="4">
        <v>30.487018102244317</v>
      </c>
      <c r="HG37" s="4">
        <v>30.118921340021991</v>
      </c>
      <c r="HH37" s="4">
        <v>30.148094893228969</v>
      </c>
      <c r="HI37" s="4">
        <v>30.200809150846485</v>
      </c>
      <c r="HJ37" s="4">
        <v>30.961402535533185</v>
      </c>
      <c r="HK37" s="4">
        <v>29.659876640607337</v>
      </c>
      <c r="HL37" s="4">
        <v>27.838245411932494</v>
      </c>
      <c r="HM37" s="4">
        <v>29.276023730175737</v>
      </c>
      <c r="HN37" s="4">
        <v>30.186126244504514</v>
      </c>
      <c r="HO37" s="4">
        <v>29.630653609219525</v>
      </c>
      <c r="HP37" s="4">
        <v>30.196036752882865</v>
      </c>
      <c r="HQ37" s="4">
        <v>29.953116457099657</v>
      </c>
      <c r="HR37" s="4">
        <v>28.82129961914147</v>
      </c>
      <c r="HS37" s="4">
        <v>28.894674046730181</v>
      </c>
      <c r="HT37" s="4">
        <v>29.676414067242145</v>
      </c>
      <c r="HU37" s="4">
        <v>27.989617496015939</v>
      </c>
      <c r="HV37" s="4">
        <v>29.025624834632424</v>
      </c>
      <c r="HW37" s="4">
        <v>29.261238867052718</v>
      </c>
      <c r="HX37" s="4">
        <v>26.54608101888445</v>
      </c>
      <c r="HY37" s="4">
        <v>26.402116751323334</v>
      </c>
      <c r="HZ37" s="4">
        <v>27.387762168096469</v>
      </c>
      <c r="IA37" s="4">
        <v>26.940436529623447</v>
      </c>
      <c r="IB37" s="4">
        <v>28.332730775090482</v>
      </c>
      <c r="IC37" s="4">
        <v>28.626403712459382</v>
      </c>
      <c r="ID37" s="4">
        <v>28.786140250386161</v>
      </c>
      <c r="IE37" s="4">
        <v>29.274028139592289</v>
      </c>
      <c r="IF37" s="4">
        <v>29.558326885362959</v>
      </c>
      <c r="IG37" s="4">
        <v>29.255531257797671</v>
      </c>
      <c r="IH37" s="4">
        <v>28.426762249692278</v>
      </c>
      <c r="II37" s="4">
        <v>28.044560049281674</v>
      </c>
      <c r="IJ37" s="4">
        <v>27.531461749313248</v>
      </c>
    </row>
    <row r="38" spans="2:244" x14ac:dyDescent="0.2">
      <c r="B38" s="76">
        <v>36</v>
      </c>
      <c r="C38" s="4">
        <v>19.866997117414801</v>
      </c>
      <c r="D38" s="4">
        <v>20.27038603421656</v>
      </c>
      <c r="E38" s="4">
        <v>19.832743802447172</v>
      </c>
      <c r="F38" s="4">
        <v>18.911907249522351</v>
      </c>
      <c r="G38" s="4">
        <v>19.01132652921773</v>
      </c>
      <c r="H38" s="4">
        <v>19.353743420268337</v>
      </c>
      <c r="I38" s="4">
        <v>18.828004361127881</v>
      </c>
      <c r="J38" s="4">
        <v>19.471420138318404</v>
      </c>
      <c r="K38" s="4">
        <v>19.771284000216863</v>
      </c>
      <c r="L38" s="4">
        <v>19.557011781699146</v>
      </c>
      <c r="M38" s="4">
        <v>19.421867357229296</v>
      </c>
      <c r="N38" s="4">
        <v>20.046513826479735</v>
      </c>
      <c r="O38" s="4">
        <v>19.270422390823754</v>
      </c>
      <c r="P38" s="4">
        <v>18.395972432310739</v>
      </c>
      <c r="Q38" s="4">
        <v>18.210590012848051</v>
      </c>
      <c r="R38" s="4">
        <v>18.910726570322034</v>
      </c>
      <c r="S38" s="4">
        <v>18.82401949702874</v>
      </c>
      <c r="T38" s="4">
        <v>17.45503274679837</v>
      </c>
      <c r="U38" s="4">
        <v>16.87711393665446</v>
      </c>
      <c r="V38" s="4">
        <v>16.157381285759627</v>
      </c>
      <c r="W38" s="4">
        <v>15.929572578829681</v>
      </c>
      <c r="X38" s="4">
        <v>16.603744048716941</v>
      </c>
      <c r="Y38" s="4">
        <v>15.869420110116154</v>
      </c>
      <c r="Z38" s="4">
        <v>16.328772871487317</v>
      </c>
      <c r="AA38" s="4">
        <v>17.251996285291202</v>
      </c>
      <c r="AB38" s="4">
        <v>16.401380546114687</v>
      </c>
      <c r="AC38" s="4">
        <v>16.756290441009721</v>
      </c>
      <c r="AD38" s="4">
        <v>16.920112702517606</v>
      </c>
      <c r="AE38" s="4">
        <v>16.934448846063074</v>
      </c>
      <c r="AF38" s="4">
        <v>17.260260163504768</v>
      </c>
      <c r="AG38" s="4">
        <v>16.538633756679964</v>
      </c>
      <c r="AH38" s="4">
        <v>17.110528452898759</v>
      </c>
      <c r="AI38" s="4">
        <v>16.328018547119942</v>
      </c>
      <c r="AJ38" s="4">
        <v>16.197251473316083</v>
      </c>
      <c r="AK38" s="4">
        <v>15.358146561036332</v>
      </c>
      <c r="AL38" s="4">
        <v>14.903259666528863</v>
      </c>
      <c r="AM38" s="4">
        <v>15.189059021346461</v>
      </c>
      <c r="AN38" s="4">
        <v>15.669899806444214</v>
      </c>
      <c r="AO38" s="4">
        <v>14.91340087953904</v>
      </c>
      <c r="AP38" s="4">
        <v>14.963050707338892</v>
      </c>
      <c r="AQ38" s="4">
        <v>15.265453163781396</v>
      </c>
      <c r="AR38" s="4">
        <v>15.775482071923937</v>
      </c>
      <c r="AS38" s="4">
        <v>15.235193557434366</v>
      </c>
      <c r="AT38" s="4">
        <v>14.812454716240589</v>
      </c>
      <c r="AU38" s="4">
        <v>14.548780296806472</v>
      </c>
      <c r="AV38" s="4">
        <v>14.824465474833199</v>
      </c>
      <c r="AW38" s="4">
        <v>13.983401642061592</v>
      </c>
      <c r="AX38" s="4">
        <v>13.653893496602468</v>
      </c>
      <c r="AY38" s="4">
        <v>13.405548668120062</v>
      </c>
      <c r="AZ38" s="4">
        <v>13.582799937094789</v>
      </c>
      <c r="BA38" s="4">
        <v>13.815236416900033</v>
      </c>
      <c r="BB38" s="4">
        <v>13.29034841206621</v>
      </c>
      <c r="BC38" s="4">
        <v>13.121397859267693</v>
      </c>
      <c r="BD38" s="4">
        <v>13.192859493048829</v>
      </c>
      <c r="BE38" s="4">
        <v>13.927794107273334</v>
      </c>
      <c r="BF38" s="4">
        <v>14.096697387582575</v>
      </c>
      <c r="BG38" s="4">
        <v>13.706980462308929</v>
      </c>
      <c r="BH38" s="4">
        <v>13.029011832462826</v>
      </c>
      <c r="BI38" s="4">
        <v>13.041416309040278</v>
      </c>
      <c r="BJ38" s="4">
        <v>11.899692971006221</v>
      </c>
      <c r="BK38" s="4">
        <v>11.634213132139838</v>
      </c>
      <c r="BL38" s="4">
        <v>11.919629985532779</v>
      </c>
      <c r="BM38" s="4">
        <v>11.463684909357571</v>
      </c>
      <c r="BN38" s="4">
        <v>11.225764845928934</v>
      </c>
      <c r="BO38" s="4">
        <v>11.131169162000381</v>
      </c>
      <c r="BP38" s="4">
        <v>11.400422876994591</v>
      </c>
      <c r="BQ38" s="4">
        <v>10.800224770926146</v>
      </c>
      <c r="BR38" s="4">
        <v>11.412955812307136</v>
      </c>
      <c r="BS38" s="4">
        <v>10.988792301739124</v>
      </c>
      <c r="BT38" s="4">
        <v>10.916997037463483</v>
      </c>
      <c r="BU38" s="4">
        <v>11.197933106934608</v>
      </c>
      <c r="BV38" s="4">
        <v>11.859516379074089</v>
      </c>
      <c r="BW38" s="4">
        <v>12.250231397896203</v>
      </c>
      <c r="BX38" s="4">
        <v>12.124532018730264</v>
      </c>
      <c r="BY38" s="4">
        <v>12.730985059533744</v>
      </c>
      <c r="BZ38" s="4">
        <v>12.930484685145585</v>
      </c>
      <c r="CA38" s="4">
        <v>12.815313977726523</v>
      </c>
      <c r="CB38" s="4">
        <v>13.208734461098109</v>
      </c>
      <c r="CC38" s="4">
        <v>13.235378209979364</v>
      </c>
      <c r="CD38" s="4">
        <v>13.128014010177454</v>
      </c>
      <c r="CE38" s="4">
        <v>14.141902203509606</v>
      </c>
      <c r="CF38" s="4">
        <v>15.336369341433233</v>
      </c>
      <c r="CG38" s="4">
        <v>15.181429796732807</v>
      </c>
      <c r="CH38" s="4">
        <v>16.054840142704556</v>
      </c>
      <c r="CI38" s="4">
        <v>15.613812740725372</v>
      </c>
      <c r="CJ38" s="4">
        <v>16.573597718880755</v>
      </c>
      <c r="CK38" s="4">
        <v>17.161403474860666</v>
      </c>
      <c r="CL38" s="4">
        <v>17.301803704581001</v>
      </c>
      <c r="CM38" s="4">
        <v>17.064855514617147</v>
      </c>
      <c r="CN38" s="4">
        <v>17.286271035299468</v>
      </c>
      <c r="CO38" s="4">
        <v>17.733209189813845</v>
      </c>
      <c r="CP38" s="4">
        <v>17.101384231835308</v>
      </c>
      <c r="CQ38" s="4">
        <v>18.578898114845821</v>
      </c>
      <c r="CR38" s="4">
        <v>17.634814908553015</v>
      </c>
      <c r="CS38" s="4">
        <v>17.886832013056775</v>
      </c>
      <c r="CT38" s="4">
        <v>17.695007867458166</v>
      </c>
      <c r="CU38" s="4">
        <v>18.428937143951778</v>
      </c>
      <c r="CV38" s="4">
        <v>19.04757798876555</v>
      </c>
      <c r="CW38" s="4">
        <v>18.405638860489663</v>
      </c>
      <c r="CX38" s="4">
        <v>18.673537160672279</v>
      </c>
      <c r="CY38" s="4">
        <v>19.788973275838533</v>
      </c>
      <c r="CZ38" s="4">
        <v>18.388422030935697</v>
      </c>
      <c r="DA38" s="4">
        <v>18.768876636525498</v>
      </c>
      <c r="DB38" s="4">
        <v>19.55276976590601</v>
      </c>
      <c r="DC38" s="4">
        <v>19.832769364299651</v>
      </c>
      <c r="DD38" s="4">
        <v>18.399340213490593</v>
      </c>
      <c r="DE38" s="4">
        <v>18.665651427285322</v>
      </c>
      <c r="DF38" s="4">
        <v>18.742555798200048</v>
      </c>
      <c r="DG38" s="4">
        <v>18.857429688159687</v>
      </c>
      <c r="DH38" s="4">
        <v>19.818477056836308</v>
      </c>
      <c r="DI38" s="4">
        <v>19.323628200948917</v>
      </c>
      <c r="DJ38" s="4">
        <v>18.654105638234832</v>
      </c>
      <c r="DK38" s="4">
        <v>18.115307327673523</v>
      </c>
      <c r="DL38" s="4">
        <v>17.206950089979532</v>
      </c>
      <c r="DM38" s="4">
        <v>16.534597204812496</v>
      </c>
      <c r="DN38" s="4">
        <v>17.165291357992178</v>
      </c>
      <c r="DO38" s="4">
        <v>16.239115460645579</v>
      </c>
      <c r="DP38" s="4">
        <v>16.428537479273356</v>
      </c>
      <c r="DQ38" s="4">
        <v>15.98622468264656</v>
      </c>
      <c r="DR38" s="4">
        <v>15.923999502579836</v>
      </c>
      <c r="DS38" s="4">
        <v>14.864023065845785</v>
      </c>
      <c r="DT38" s="4">
        <v>15.374482204526542</v>
      </c>
      <c r="DU38" s="4">
        <v>15.319511078548237</v>
      </c>
      <c r="DV38" s="4">
        <v>15.06810471716148</v>
      </c>
      <c r="DW38" s="4">
        <v>15.704042667354155</v>
      </c>
      <c r="DX38" s="4">
        <v>15.121344244419044</v>
      </c>
      <c r="DY38" s="4">
        <v>14.559639904636402</v>
      </c>
      <c r="DZ38" s="4">
        <v>15.371192294203297</v>
      </c>
      <c r="EA38" s="4">
        <v>14.977020481412564</v>
      </c>
      <c r="EB38" s="4">
        <v>15.193147485745943</v>
      </c>
      <c r="EC38" s="4">
        <v>14.871843289938584</v>
      </c>
      <c r="ED38" s="4">
        <v>15.007550860830174</v>
      </c>
      <c r="EE38" s="4">
        <v>14.837736966341492</v>
      </c>
      <c r="EF38" s="4">
        <v>14.312099849966131</v>
      </c>
      <c r="EG38" s="4">
        <v>14.112639061345087</v>
      </c>
      <c r="EH38" s="4">
        <v>13.560697484168715</v>
      </c>
      <c r="EI38" s="4">
        <v>14.064015332515774</v>
      </c>
      <c r="EJ38" s="4">
        <v>14.427729287963427</v>
      </c>
      <c r="EK38" s="4">
        <v>14.121760495297885</v>
      </c>
      <c r="EL38" s="4">
        <v>13.486824410906481</v>
      </c>
      <c r="EM38" s="4">
        <v>14.49945576556375</v>
      </c>
      <c r="EN38" s="4">
        <v>14.612595557011431</v>
      </c>
      <c r="EO38" s="4">
        <v>14.684503212367876</v>
      </c>
      <c r="EP38" s="4">
        <v>14.365411387763508</v>
      </c>
      <c r="EQ38" s="4">
        <v>14.436057691358224</v>
      </c>
      <c r="ER38" s="4">
        <v>15.055207106246593</v>
      </c>
      <c r="ES38" s="4">
        <v>15.516869197874954</v>
      </c>
      <c r="ET38" s="4">
        <v>14.994591982797681</v>
      </c>
      <c r="EU38" s="4">
        <v>14.178339825292561</v>
      </c>
      <c r="EV38" s="4">
        <v>13.584319635636803</v>
      </c>
      <c r="EW38" s="4">
        <v>13.491113409425926</v>
      </c>
      <c r="EX38" s="4">
        <v>14.593692027092283</v>
      </c>
      <c r="EY38" s="4">
        <v>15.235786311495646</v>
      </c>
      <c r="EZ38" s="4">
        <v>15.489707873718199</v>
      </c>
      <c r="FA38" s="4">
        <v>15.419897779921335</v>
      </c>
      <c r="FB38" s="4">
        <v>15.837249449305665</v>
      </c>
      <c r="FC38" s="4">
        <v>15.201364687067107</v>
      </c>
      <c r="FD38" s="4">
        <v>15.211230889058672</v>
      </c>
      <c r="FE38" s="4">
        <v>15.964098060436003</v>
      </c>
      <c r="FF38" s="4">
        <v>16.383916948501945</v>
      </c>
      <c r="FG38" s="4">
        <v>15.419648089200626</v>
      </c>
      <c r="FH38" s="4">
        <v>15.105477751935933</v>
      </c>
      <c r="FI38" s="4">
        <v>14.818137520136052</v>
      </c>
      <c r="FJ38" s="4">
        <v>14.024495683220399</v>
      </c>
      <c r="FK38" s="4">
        <v>14.023880736282406</v>
      </c>
      <c r="FL38" s="4">
        <v>13.824249026336267</v>
      </c>
      <c r="FM38" s="4">
        <v>12.495877984633749</v>
      </c>
      <c r="FN38" s="4">
        <v>12.41081738207515</v>
      </c>
      <c r="FO38" s="4">
        <v>11.875748781234352</v>
      </c>
      <c r="FP38" s="4">
        <v>12.093155246693659</v>
      </c>
      <c r="FQ38" s="4">
        <v>12.218810184270383</v>
      </c>
      <c r="FR38" s="4">
        <v>12.30148838130061</v>
      </c>
      <c r="FS38" s="4">
        <v>12.640106066200147</v>
      </c>
      <c r="FT38" s="4">
        <v>12.442821242321392</v>
      </c>
      <c r="FU38" s="4">
        <v>13.042525114985276</v>
      </c>
      <c r="FV38" s="4">
        <v>13.052237845998727</v>
      </c>
      <c r="FW38" s="4">
        <v>13.335946905563731</v>
      </c>
      <c r="FX38" s="4">
        <v>13.369302141003473</v>
      </c>
      <c r="FY38" s="4">
        <v>13.244262287649468</v>
      </c>
      <c r="FZ38" s="4">
        <v>12.642454457801614</v>
      </c>
      <c r="GA38" s="4">
        <v>12.487521959240963</v>
      </c>
      <c r="GB38" s="4">
        <v>13.023579602971806</v>
      </c>
      <c r="GC38" s="4">
        <v>13.554202117885048</v>
      </c>
      <c r="GD38" s="4">
        <v>14.768817147761151</v>
      </c>
      <c r="GE38" s="4">
        <v>14.95587221332862</v>
      </c>
      <c r="GF38" s="4">
        <v>14.556367662606252</v>
      </c>
      <c r="GG38" s="4">
        <v>14.748701961553136</v>
      </c>
      <c r="GH38" s="4">
        <v>15.291181202962679</v>
      </c>
      <c r="GI38" s="4">
        <v>15.723433920762378</v>
      </c>
      <c r="GJ38" s="4">
        <v>16.028734932997033</v>
      </c>
      <c r="GK38" s="4">
        <v>15.98660255868751</v>
      </c>
      <c r="GL38" s="4">
        <v>16.194178762026034</v>
      </c>
      <c r="GM38" s="4">
        <v>14.728803625383385</v>
      </c>
      <c r="GN38" s="4">
        <v>14.962799044178094</v>
      </c>
      <c r="GO38" s="4">
        <v>14.391228580534264</v>
      </c>
      <c r="GP38" s="4">
        <v>14.123654189849775</v>
      </c>
      <c r="GQ38" s="4">
        <v>14.143555812896334</v>
      </c>
      <c r="GR38" s="4">
        <v>13.590585361045996</v>
      </c>
      <c r="GS38" s="4">
        <v>13.082860471640545</v>
      </c>
      <c r="GT38" s="4">
        <v>13.162648471188465</v>
      </c>
      <c r="GU38" s="4">
        <v>12.201522470635924</v>
      </c>
      <c r="GV38" s="4">
        <v>12.587442251634958</v>
      </c>
      <c r="GW38" s="4">
        <v>12.75437404898457</v>
      </c>
      <c r="GX38" s="4">
        <v>12.538696039490926</v>
      </c>
      <c r="GY38" s="4">
        <v>12.109941846867917</v>
      </c>
      <c r="GZ38" s="4">
        <v>12.26514552300703</v>
      </c>
      <c r="HA38" s="4">
        <v>12.521655600326618</v>
      </c>
      <c r="HB38" s="4">
        <v>12.723492589135491</v>
      </c>
      <c r="HC38" s="4">
        <v>12.618239179831219</v>
      </c>
      <c r="HD38" s="4">
        <v>13.523200344623541</v>
      </c>
      <c r="HE38" s="4">
        <v>13.80124539052837</v>
      </c>
      <c r="HF38" s="4">
        <v>14.538020609668042</v>
      </c>
      <c r="HG38" s="4">
        <v>13.980760051635107</v>
      </c>
      <c r="HH38" s="4">
        <v>14.049428232152851</v>
      </c>
      <c r="HI38" s="4">
        <v>13.157023835939814</v>
      </c>
      <c r="HJ38" s="4">
        <v>12.854770578601988</v>
      </c>
      <c r="HK38" s="4">
        <v>13.412126650795413</v>
      </c>
      <c r="HL38" s="4">
        <v>13.344117728331815</v>
      </c>
      <c r="HM38" s="4">
        <v>14.338145220502961</v>
      </c>
      <c r="HN38" s="4">
        <v>14.762748622136238</v>
      </c>
      <c r="HO38" s="4">
        <v>14.176764804725499</v>
      </c>
      <c r="HP38" s="4">
        <v>13.929744733010084</v>
      </c>
      <c r="HQ38" s="4">
        <v>13.449918720060941</v>
      </c>
      <c r="HR38" s="4">
        <v>13.257545153253387</v>
      </c>
      <c r="HS38" s="4">
        <v>13.585288963814623</v>
      </c>
      <c r="HT38" s="4">
        <v>14.278189247679538</v>
      </c>
      <c r="HU38" s="4">
        <v>14.520087817117384</v>
      </c>
      <c r="HV38" s="4">
        <v>14.6332493648301</v>
      </c>
      <c r="HW38" s="4">
        <v>14.726108699108211</v>
      </c>
      <c r="HX38" s="4">
        <v>13.819175168170617</v>
      </c>
      <c r="HY38" s="4">
        <v>13.30398631873309</v>
      </c>
      <c r="HZ38" s="4">
        <v>13.14758787264506</v>
      </c>
      <c r="IA38" s="4">
        <v>12.882542209455947</v>
      </c>
      <c r="IB38" s="4">
        <v>12.47749378345862</v>
      </c>
      <c r="IC38" s="4">
        <v>12.216764311580953</v>
      </c>
      <c r="ID38" s="4">
        <v>12.264095220219669</v>
      </c>
      <c r="IE38" s="4">
        <v>11.940924768478993</v>
      </c>
      <c r="IF38" s="4">
        <v>11.460688899418038</v>
      </c>
      <c r="IG38" s="4">
        <v>11.355679192111122</v>
      </c>
      <c r="IH38" s="4">
        <v>11.421259700369971</v>
      </c>
      <c r="II38" s="4">
        <v>11.090151892334061</v>
      </c>
      <c r="IJ38" s="4">
        <v>10.89143647693418</v>
      </c>
    </row>
    <row r="39" spans="2:244" x14ac:dyDescent="0.2">
      <c r="B39" s="76">
        <v>37</v>
      </c>
      <c r="C39" s="4">
        <v>19.866997117414801</v>
      </c>
      <c r="D39" s="4">
        <v>20.320250125315802</v>
      </c>
      <c r="E39" s="4">
        <v>18.845371414719779</v>
      </c>
      <c r="F39" s="4">
        <v>18.865663398733908</v>
      </c>
      <c r="G39" s="4">
        <v>19.037761482122882</v>
      </c>
      <c r="H39" s="4">
        <v>18.593400109230956</v>
      </c>
      <c r="I39" s="4">
        <v>18.625680413262387</v>
      </c>
      <c r="J39" s="4">
        <v>18.350736254153627</v>
      </c>
      <c r="K39" s="4">
        <v>18.207128188659173</v>
      </c>
      <c r="L39" s="4">
        <v>17.976565196460289</v>
      </c>
      <c r="M39" s="4">
        <v>18.803150020262407</v>
      </c>
      <c r="N39" s="4">
        <v>18.309038013513582</v>
      </c>
      <c r="O39" s="4">
        <v>18.781760108277421</v>
      </c>
      <c r="P39" s="4">
        <v>18.596712769936303</v>
      </c>
      <c r="Q39" s="4">
        <v>18.774807903084721</v>
      </c>
      <c r="R39" s="4">
        <v>20.551601653488419</v>
      </c>
      <c r="S39" s="4">
        <v>19.504872589428039</v>
      </c>
      <c r="T39" s="4">
        <v>20.323436677142894</v>
      </c>
      <c r="U39" s="4">
        <v>19.860879531624132</v>
      </c>
      <c r="V39" s="4">
        <v>20.496768399517052</v>
      </c>
      <c r="W39" s="4">
        <v>20.672827361340499</v>
      </c>
      <c r="X39" s="4">
        <v>20.515558497685138</v>
      </c>
      <c r="Y39" s="4">
        <v>20.634200243591049</v>
      </c>
      <c r="Z39" s="4">
        <v>20.68471600094567</v>
      </c>
      <c r="AA39" s="4">
        <v>21.198122744987351</v>
      </c>
      <c r="AB39" s="4">
        <v>20.945973036609807</v>
      </c>
      <c r="AC39" s="4">
        <v>21.091858533978719</v>
      </c>
      <c r="AD39" s="4">
        <v>20.326975500070514</v>
      </c>
      <c r="AE39" s="4">
        <v>19.855125069908002</v>
      </c>
      <c r="AF39" s="4">
        <v>19.51315973027182</v>
      </c>
      <c r="AG39" s="4">
        <v>20.521059785549262</v>
      </c>
      <c r="AH39" s="4">
        <v>21.025631042135789</v>
      </c>
      <c r="AI39" s="4">
        <v>21.015819521607252</v>
      </c>
      <c r="AJ39" s="4">
        <v>20.767069933234282</v>
      </c>
      <c r="AK39" s="4">
        <v>20.898708779076326</v>
      </c>
      <c r="AL39" s="4">
        <v>21.217421671596757</v>
      </c>
      <c r="AM39" s="4">
        <v>21.360583463804069</v>
      </c>
      <c r="AN39" s="4">
        <v>22.444277486997965</v>
      </c>
      <c r="AO39" s="4">
        <v>22.641749659688266</v>
      </c>
      <c r="AP39" s="4">
        <v>22.795640152974507</v>
      </c>
      <c r="AQ39" s="4">
        <v>21.99370706985567</v>
      </c>
      <c r="AR39" s="4">
        <v>22.284792923391663</v>
      </c>
      <c r="AS39" s="4">
        <v>22.203139907844928</v>
      </c>
      <c r="AT39" s="4">
        <v>21.711658202880461</v>
      </c>
      <c r="AU39" s="4">
        <v>22.074354920711837</v>
      </c>
      <c r="AV39" s="4">
        <v>22.211823323663982</v>
      </c>
      <c r="AW39" s="4">
        <v>21.759288878476671</v>
      </c>
      <c r="AX39" s="4">
        <v>21.460319110468291</v>
      </c>
      <c r="AY39" s="4">
        <v>20.514194659501467</v>
      </c>
      <c r="AZ39" s="4">
        <v>20.753764937509747</v>
      </c>
      <c r="BA39" s="4">
        <v>20.813184552856093</v>
      </c>
      <c r="BB39" s="4">
        <v>20.711273299312687</v>
      </c>
      <c r="BC39" s="4">
        <v>20.463578765998296</v>
      </c>
      <c r="BD39" s="4">
        <v>20.2402287730993</v>
      </c>
      <c r="BE39" s="4">
        <v>21.552303234751673</v>
      </c>
      <c r="BF39" s="4">
        <v>21.444789258537199</v>
      </c>
      <c r="BG39" s="4">
        <v>21.734282619966159</v>
      </c>
      <c r="BH39" s="4">
        <v>22.474722305911232</v>
      </c>
      <c r="BI39" s="4">
        <v>22.860315294423717</v>
      </c>
      <c r="BJ39" s="4">
        <v>21.788744286843826</v>
      </c>
      <c r="BK39" s="4">
        <v>21.914683468011503</v>
      </c>
      <c r="BL39" s="4">
        <v>22.75119475482418</v>
      </c>
      <c r="BM39" s="4">
        <v>22.902066824765377</v>
      </c>
      <c r="BN39" s="4">
        <v>23.519742014726937</v>
      </c>
      <c r="BO39" s="4">
        <v>23.744030095297482</v>
      </c>
      <c r="BP39" s="4">
        <v>23.66788260719996</v>
      </c>
      <c r="BQ39" s="4">
        <v>24.719866417974607</v>
      </c>
      <c r="BR39" s="4">
        <v>25.333357304401485</v>
      </c>
      <c r="BS39" s="4">
        <v>23.256468935699953</v>
      </c>
      <c r="BT39" s="4">
        <v>23.289964864339566</v>
      </c>
      <c r="BU39" s="4">
        <v>22.829702760602256</v>
      </c>
      <c r="BV39" s="4">
        <v>22.464058086354278</v>
      </c>
      <c r="BW39" s="4">
        <v>22.826670286339333</v>
      </c>
      <c r="BX39" s="4">
        <v>23.468983939234388</v>
      </c>
      <c r="BY39" s="4">
        <v>23.911586607843194</v>
      </c>
      <c r="BZ39" s="4">
        <v>23.683381865785829</v>
      </c>
      <c r="CA39" s="4">
        <v>23.81300185691995</v>
      </c>
      <c r="CB39" s="4">
        <v>22.911727135726988</v>
      </c>
      <c r="CC39" s="4">
        <v>21.875109242926392</v>
      </c>
      <c r="CD39" s="4">
        <v>21.791039525446344</v>
      </c>
      <c r="CE39" s="4">
        <v>20.646175688374527</v>
      </c>
      <c r="CF39" s="4">
        <v>21.285190796808841</v>
      </c>
      <c r="CG39" s="4">
        <v>21.729536125936537</v>
      </c>
      <c r="CH39" s="4">
        <v>21.841643857594097</v>
      </c>
      <c r="CI39" s="4">
        <v>22.559332445570988</v>
      </c>
      <c r="CJ39" s="4">
        <v>22.414560223193135</v>
      </c>
      <c r="CK39" s="4">
        <v>22.145043072479883</v>
      </c>
      <c r="CL39" s="4">
        <v>22.454485269321879</v>
      </c>
      <c r="CM39" s="4">
        <v>23.26423148607191</v>
      </c>
      <c r="CN39" s="4">
        <v>23.521359429312202</v>
      </c>
      <c r="CO39" s="4">
        <v>22.771011475645917</v>
      </c>
      <c r="CP39" s="4">
        <v>22.119713874250884</v>
      </c>
      <c r="CQ39" s="4">
        <v>22.349648764062941</v>
      </c>
      <c r="CR39" s="4">
        <v>22.37206035520002</v>
      </c>
      <c r="CS39" s="4">
        <v>21.911480306164023</v>
      </c>
      <c r="CT39" s="4">
        <v>22.898786636028579</v>
      </c>
      <c r="CU39" s="4">
        <v>23.258400029303516</v>
      </c>
      <c r="CV39" s="4">
        <v>24.622440555157606</v>
      </c>
      <c r="CW39" s="4">
        <v>24.183315863856969</v>
      </c>
      <c r="CX39" s="4">
        <v>25.552282916991008</v>
      </c>
      <c r="CY39" s="4">
        <v>25.378743891142218</v>
      </c>
      <c r="CZ39" s="4">
        <v>25.146125680244808</v>
      </c>
      <c r="DA39" s="4">
        <v>24.752794997413112</v>
      </c>
      <c r="DB39" s="4">
        <v>24.025280509307581</v>
      </c>
      <c r="DC39" s="4">
        <v>22.777764731218799</v>
      </c>
      <c r="DD39" s="4">
        <v>23.170195608450062</v>
      </c>
      <c r="DE39" s="4">
        <v>24.641045990187777</v>
      </c>
      <c r="DF39" s="4">
        <v>25.2572752114474</v>
      </c>
      <c r="DG39" s="4">
        <v>26.511719309003837</v>
      </c>
      <c r="DH39" s="4">
        <v>26.40450673285843</v>
      </c>
      <c r="DI39" s="4">
        <v>27.296892998533043</v>
      </c>
      <c r="DJ39" s="4">
        <v>29.717796215026251</v>
      </c>
      <c r="DK39" s="4">
        <v>31.954076052584135</v>
      </c>
      <c r="DL39" s="4">
        <v>31.577530310328481</v>
      </c>
      <c r="DM39" s="4">
        <v>30.3889178426132</v>
      </c>
      <c r="DN39" s="4">
        <v>29.992440125091047</v>
      </c>
      <c r="DO39" s="4">
        <v>30.161780439115546</v>
      </c>
      <c r="DP39" s="4">
        <v>32.082469808683726</v>
      </c>
      <c r="DQ39" s="4">
        <v>32.096084715450054</v>
      </c>
      <c r="DR39" s="4">
        <v>33.211797614961931</v>
      </c>
      <c r="DS39" s="4">
        <v>32.966790268093256</v>
      </c>
      <c r="DT39" s="4">
        <v>33.292424616323551</v>
      </c>
      <c r="DU39" s="4">
        <v>32.651192306389461</v>
      </c>
      <c r="DV39" s="4">
        <v>33.044932870167592</v>
      </c>
      <c r="DW39" s="4">
        <v>34.713067595021244</v>
      </c>
      <c r="DX39" s="4">
        <v>35.075299157918018</v>
      </c>
      <c r="DY39" s="4">
        <v>36.014383439533646</v>
      </c>
      <c r="DZ39" s="4">
        <v>36.97777720435559</v>
      </c>
      <c r="EA39" s="4">
        <v>37.738941958659282</v>
      </c>
      <c r="EB39" s="4">
        <v>38.646901375460018</v>
      </c>
      <c r="EC39" s="4">
        <v>35.970827334146861</v>
      </c>
      <c r="ED39" s="4">
        <v>35.614800011131088</v>
      </c>
      <c r="EE39" s="4">
        <v>35.152391664185885</v>
      </c>
      <c r="EF39" s="4">
        <v>37.282476767030367</v>
      </c>
      <c r="EG39" s="4">
        <v>37.32553794238423</v>
      </c>
      <c r="EH39" s="4">
        <v>38.655681101302953</v>
      </c>
      <c r="EI39" s="4">
        <v>37.97178059170691</v>
      </c>
      <c r="EJ39" s="4">
        <v>37.120564117759251</v>
      </c>
      <c r="EK39" s="4">
        <v>37.149872209207857</v>
      </c>
      <c r="EL39" s="4">
        <v>37.362499420510517</v>
      </c>
      <c r="EM39" s="4">
        <v>36.791721264147476</v>
      </c>
      <c r="EN39" s="4">
        <v>38.825314428615059</v>
      </c>
      <c r="EO39" s="4">
        <v>38.235209554055992</v>
      </c>
      <c r="EP39" s="4">
        <v>38.632321023303454</v>
      </c>
      <c r="EQ39" s="4">
        <v>40.406635330779409</v>
      </c>
      <c r="ER39" s="4">
        <v>39.057474920314327</v>
      </c>
      <c r="ES39" s="4">
        <v>45.225701212021079</v>
      </c>
      <c r="ET39" s="4">
        <v>47.803437539545634</v>
      </c>
      <c r="EU39" s="4">
        <v>45.555157607074754</v>
      </c>
      <c r="EV39" s="4">
        <v>45.260046276824035</v>
      </c>
      <c r="EW39" s="4">
        <v>43.954135063395029</v>
      </c>
      <c r="EX39" s="4">
        <v>44.573911376431496</v>
      </c>
      <c r="EY39" s="4">
        <v>43.979508932744238</v>
      </c>
      <c r="EZ39" s="4">
        <v>44.802434191320707</v>
      </c>
      <c r="FA39" s="4">
        <v>44.084099261733115</v>
      </c>
      <c r="FB39" s="4">
        <v>44.357300411593265</v>
      </c>
      <c r="FC39" s="4">
        <v>41.734847820652512</v>
      </c>
      <c r="FD39" s="4">
        <v>42.134105724202804</v>
      </c>
      <c r="FE39" s="4">
        <v>44.130533295719523</v>
      </c>
      <c r="FF39" s="4">
        <v>42.048215199656781</v>
      </c>
      <c r="FG39" s="4">
        <v>43.2021477582133</v>
      </c>
      <c r="FH39" s="4">
        <v>44.314246197647591</v>
      </c>
      <c r="FI39" s="4">
        <v>43.776648266964017</v>
      </c>
      <c r="FJ39" s="4">
        <v>42.609198312226653</v>
      </c>
      <c r="FK39" s="4">
        <v>41.967504407531351</v>
      </c>
      <c r="FL39" s="4">
        <v>42.487825086300376</v>
      </c>
      <c r="FM39" s="4">
        <v>42.999571513195818</v>
      </c>
      <c r="FN39" s="4">
        <v>45.875700812663418</v>
      </c>
      <c r="FO39" s="4">
        <v>45.612433367758641</v>
      </c>
      <c r="FP39" s="4">
        <v>45.093716855904688</v>
      </c>
      <c r="FQ39" s="4">
        <v>45.50977540225901</v>
      </c>
      <c r="FR39" s="4">
        <v>47.720625279473708</v>
      </c>
      <c r="FS39" s="4">
        <v>46.749010001806703</v>
      </c>
      <c r="FT39" s="4">
        <v>43.893225692240847</v>
      </c>
      <c r="FU39" s="4">
        <v>43.154385266638215</v>
      </c>
      <c r="FV39" s="4">
        <v>46.451999054519575</v>
      </c>
      <c r="FW39" s="4">
        <v>48.213309450813924</v>
      </c>
      <c r="FX39" s="4">
        <v>46.3162520351745</v>
      </c>
      <c r="FY39" s="4">
        <v>46.819243859982357</v>
      </c>
      <c r="FZ39" s="4">
        <v>46.991130265053549</v>
      </c>
      <c r="GA39" s="4">
        <v>49.039558899850675</v>
      </c>
      <c r="GB39" s="4">
        <v>47.560468375722827</v>
      </c>
      <c r="GC39" s="4">
        <v>46.254546522744896</v>
      </c>
      <c r="GD39" s="4">
        <v>47.322423263724716</v>
      </c>
      <c r="GE39" s="4">
        <v>48.095461176286484</v>
      </c>
      <c r="GF39" s="4">
        <v>49.59256931616482</v>
      </c>
      <c r="GG39" s="4">
        <v>49.805130730780107</v>
      </c>
      <c r="GH39" s="4">
        <v>48.078401737642622</v>
      </c>
      <c r="GI39" s="4">
        <v>47.927478239581184</v>
      </c>
      <c r="GJ39" s="4">
        <v>49.873166660108389</v>
      </c>
      <c r="GK39" s="4">
        <v>49.662658961571225</v>
      </c>
      <c r="GL39" s="4">
        <v>49.397901612765558</v>
      </c>
      <c r="GM39" s="4">
        <v>51.529880901023986</v>
      </c>
      <c r="GN39" s="4">
        <v>53.861629039689063</v>
      </c>
      <c r="GO39" s="4">
        <v>54.291620734832975</v>
      </c>
      <c r="GP39" s="4">
        <v>54.736896725603067</v>
      </c>
      <c r="GQ39" s="4">
        <v>56.900819140186115</v>
      </c>
      <c r="GR39" s="4">
        <v>58.760225230363403</v>
      </c>
      <c r="GS39" s="4">
        <v>58.674388796670364</v>
      </c>
      <c r="GT39" s="4">
        <v>57.066111338056579</v>
      </c>
      <c r="GU39" s="4">
        <v>57.030527312315478</v>
      </c>
      <c r="GV39" s="4">
        <v>60.181286619206183</v>
      </c>
      <c r="GW39" s="4">
        <v>60.441867601773858</v>
      </c>
      <c r="GX39" s="4">
        <v>55.578006156150018</v>
      </c>
      <c r="GY39" s="4">
        <v>54.633547719837146</v>
      </c>
      <c r="GZ39" s="4">
        <v>52.340209840898531</v>
      </c>
      <c r="HA39" s="4">
        <v>52.664434506472254</v>
      </c>
      <c r="HB39" s="4">
        <v>53.862161277261038</v>
      </c>
      <c r="HC39" s="4">
        <v>56.051167700064845</v>
      </c>
      <c r="HD39" s="4">
        <v>54.11591498090413</v>
      </c>
      <c r="HE39" s="4">
        <v>53.138069573405026</v>
      </c>
      <c r="HF39" s="4">
        <v>52.033208684263045</v>
      </c>
      <c r="HG39" s="4">
        <v>52.361458176137525</v>
      </c>
      <c r="HH39" s="4">
        <v>53.069596097222274</v>
      </c>
      <c r="HI39" s="4">
        <v>52.249404980514242</v>
      </c>
      <c r="HJ39" s="4">
        <v>53.614336962799776</v>
      </c>
      <c r="HK39" s="4">
        <v>53.498384018221628</v>
      </c>
      <c r="HL39" s="4">
        <v>55.417105408298859</v>
      </c>
      <c r="HM39" s="4">
        <v>54.289766831771729</v>
      </c>
      <c r="HN39" s="4">
        <v>54.396225819237962</v>
      </c>
      <c r="HO39" s="4">
        <v>55.56080510389657</v>
      </c>
      <c r="HP39" s="4">
        <v>57.524354115090979</v>
      </c>
      <c r="HQ39" s="4">
        <v>55.552208138044357</v>
      </c>
      <c r="HR39" s="4">
        <v>55.642074147237523</v>
      </c>
      <c r="HS39" s="4">
        <v>53.101023339797322</v>
      </c>
      <c r="HT39" s="4">
        <v>50.477724860489154</v>
      </c>
      <c r="HU39" s="4">
        <v>46.588147946550592</v>
      </c>
      <c r="HV39" s="4">
        <v>47.383448036682488</v>
      </c>
      <c r="HW39" s="4">
        <v>47.579665871816907</v>
      </c>
      <c r="HX39" s="4">
        <v>50.133252481167737</v>
      </c>
      <c r="HY39" s="4">
        <v>51.657907677850908</v>
      </c>
      <c r="HZ39" s="4">
        <v>50.190872334633362</v>
      </c>
      <c r="IA39" s="4">
        <v>50.239876566266467</v>
      </c>
      <c r="IB39" s="4">
        <v>52.499607341424138</v>
      </c>
      <c r="IC39" s="4">
        <v>53.027554199507414</v>
      </c>
      <c r="ID39" s="4">
        <v>56.238161675545705</v>
      </c>
      <c r="IE39" s="4">
        <v>59.47416666056472</v>
      </c>
      <c r="IF39" s="4">
        <v>59.819559449223384</v>
      </c>
      <c r="IG39" s="4">
        <v>62.448782059825362</v>
      </c>
      <c r="IH39" s="4">
        <v>62.810324108685627</v>
      </c>
      <c r="II39" s="4">
        <v>68.367638586456536</v>
      </c>
      <c r="IJ39" s="4">
        <v>66.08427825695496</v>
      </c>
    </row>
    <row r="40" spans="2:244" x14ac:dyDescent="0.2">
      <c r="B40" s="76">
        <v>38</v>
      </c>
      <c r="C40" s="4">
        <v>19.866997117414801</v>
      </c>
      <c r="D40" s="4">
        <v>19.48011848565643</v>
      </c>
      <c r="E40" s="4">
        <v>19.101878857433505</v>
      </c>
      <c r="F40" s="4">
        <v>19.299314947049378</v>
      </c>
      <c r="G40" s="4">
        <v>18.873135677451014</v>
      </c>
      <c r="H40" s="4">
        <v>18.585680211246341</v>
      </c>
      <c r="I40" s="4">
        <v>18.433854986690168</v>
      </c>
      <c r="J40" s="4">
        <v>18.817984933891069</v>
      </c>
      <c r="K40" s="4">
        <v>19.186617602233358</v>
      </c>
      <c r="L40" s="4">
        <v>19.628542346328125</v>
      </c>
      <c r="M40" s="4">
        <v>20.315419773506857</v>
      </c>
      <c r="N40" s="4">
        <v>20.14563469121094</v>
      </c>
      <c r="O40" s="4">
        <v>21.091426588554139</v>
      </c>
      <c r="P40" s="4">
        <v>21.709134312933237</v>
      </c>
      <c r="Q40" s="4">
        <v>23.249312512772999</v>
      </c>
      <c r="R40" s="4">
        <v>23.002189505225516</v>
      </c>
      <c r="S40" s="4">
        <v>22.225250208439487</v>
      </c>
      <c r="T40" s="4">
        <v>23.119236348001859</v>
      </c>
      <c r="U40" s="4">
        <v>23.444846527990627</v>
      </c>
      <c r="V40" s="4">
        <v>24.283572025502711</v>
      </c>
      <c r="W40" s="4">
        <v>24.037595427694743</v>
      </c>
      <c r="X40" s="4">
        <v>23.90172839908373</v>
      </c>
      <c r="Y40" s="4">
        <v>24.121869564492872</v>
      </c>
      <c r="Z40" s="4">
        <v>24.162871741631434</v>
      </c>
      <c r="AA40" s="4">
        <v>23.338873245682649</v>
      </c>
      <c r="AB40" s="4">
        <v>22.300898527909823</v>
      </c>
      <c r="AC40" s="4">
        <v>23.571507159924494</v>
      </c>
      <c r="AD40" s="4">
        <v>24.127310069701611</v>
      </c>
      <c r="AE40" s="4">
        <v>24.912065773827205</v>
      </c>
      <c r="AF40" s="4">
        <v>23.7782639397543</v>
      </c>
      <c r="AG40" s="4">
        <v>22.738015052103485</v>
      </c>
      <c r="AH40" s="4">
        <v>22.167388508873088</v>
      </c>
      <c r="AI40" s="4">
        <v>20.946616993549608</v>
      </c>
      <c r="AJ40" s="4">
        <v>21.719710647010519</v>
      </c>
      <c r="AK40" s="4">
        <v>22.188242956501988</v>
      </c>
      <c r="AL40" s="4">
        <v>22.329894110064512</v>
      </c>
      <c r="AM40" s="4">
        <v>22.097807423344094</v>
      </c>
      <c r="AN40" s="4">
        <v>23.925301237543817</v>
      </c>
      <c r="AO40" s="4">
        <v>23.43956121712322</v>
      </c>
      <c r="AP40" s="4">
        <v>23.438085658421436</v>
      </c>
      <c r="AQ40" s="4">
        <v>23.070372495941871</v>
      </c>
      <c r="AR40" s="4">
        <v>22.635739609961011</v>
      </c>
      <c r="AS40" s="4">
        <v>22.228083495188631</v>
      </c>
      <c r="AT40" s="4">
        <v>23.713539537330426</v>
      </c>
      <c r="AU40" s="4">
        <v>23.693177683559377</v>
      </c>
      <c r="AV40" s="4">
        <v>23.046264253585178</v>
      </c>
      <c r="AW40" s="4">
        <v>23.016881846473058</v>
      </c>
      <c r="AX40" s="4">
        <v>23.669043331970002</v>
      </c>
      <c r="AY40" s="4">
        <v>22.549294267526776</v>
      </c>
      <c r="AZ40" s="4">
        <v>22.556206244540256</v>
      </c>
      <c r="BA40" s="4">
        <v>22.860720338747992</v>
      </c>
      <c r="BB40" s="4">
        <v>22.547794744004509</v>
      </c>
      <c r="BC40" s="4">
        <v>22.633681286100998</v>
      </c>
      <c r="BD40" s="4">
        <v>21.683581068218523</v>
      </c>
      <c r="BE40" s="4">
        <v>20.745578958521449</v>
      </c>
      <c r="BF40" s="4">
        <v>20.8320077528771</v>
      </c>
      <c r="BG40" s="4">
        <v>20.976483119317638</v>
      </c>
      <c r="BH40" s="4">
        <v>20.505409875407647</v>
      </c>
      <c r="BI40" s="4">
        <v>19.757946201910709</v>
      </c>
      <c r="BJ40" s="4">
        <v>19.300958247472799</v>
      </c>
      <c r="BK40" s="4">
        <v>18.980327406797084</v>
      </c>
      <c r="BL40" s="4">
        <v>19.768967873249579</v>
      </c>
      <c r="BM40" s="4">
        <v>21.212084886790301</v>
      </c>
      <c r="BN40" s="4">
        <v>21.407544035277105</v>
      </c>
      <c r="BO40" s="4">
        <v>21.843859087671792</v>
      </c>
      <c r="BP40" s="4">
        <v>21.532743856816165</v>
      </c>
      <c r="BQ40" s="4">
        <v>22.152928618748533</v>
      </c>
      <c r="BR40" s="4">
        <v>23.529223997603001</v>
      </c>
      <c r="BS40" s="4">
        <v>23.401273464855763</v>
      </c>
      <c r="BT40" s="4">
        <v>22.451401639627953</v>
      </c>
      <c r="BU40" s="4">
        <v>21.172802892801851</v>
      </c>
      <c r="BV40" s="4">
        <v>21.768496450933323</v>
      </c>
      <c r="BW40" s="4">
        <v>21.872440055111614</v>
      </c>
      <c r="BX40" s="4">
        <v>21.097850803140577</v>
      </c>
      <c r="BY40" s="4">
        <v>19.204989285782609</v>
      </c>
      <c r="BZ40" s="4">
        <v>17.140926737886762</v>
      </c>
      <c r="CA40" s="4">
        <v>18.209281793573975</v>
      </c>
      <c r="CB40" s="4">
        <v>17.499687236550933</v>
      </c>
      <c r="CC40" s="4">
        <v>17.771957058541137</v>
      </c>
      <c r="CD40" s="4">
        <v>17.620599093237395</v>
      </c>
      <c r="CE40" s="4">
        <v>18.003347811714224</v>
      </c>
      <c r="CF40" s="4">
        <v>17.365234484264306</v>
      </c>
      <c r="CG40" s="4">
        <v>17.923768960659032</v>
      </c>
      <c r="CH40" s="4">
        <v>17.964373687378117</v>
      </c>
      <c r="CI40" s="4">
        <v>18.578163900661892</v>
      </c>
      <c r="CJ40" s="4">
        <v>18.757938402160896</v>
      </c>
      <c r="CK40" s="4">
        <v>18.462142152012881</v>
      </c>
      <c r="CL40" s="4">
        <v>18.668187828411604</v>
      </c>
      <c r="CM40" s="4">
        <v>17.891041135633564</v>
      </c>
      <c r="CN40" s="4">
        <v>17.704812560119482</v>
      </c>
      <c r="CO40" s="4">
        <v>17.953985074749692</v>
      </c>
      <c r="CP40" s="4">
        <v>18.881138019455641</v>
      </c>
      <c r="CQ40" s="4">
        <v>18.715487866063505</v>
      </c>
      <c r="CR40" s="4">
        <v>17.953761828173093</v>
      </c>
      <c r="CS40" s="4">
        <v>18.715835514964201</v>
      </c>
      <c r="CT40" s="4">
        <v>18.137688802876298</v>
      </c>
      <c r="CU40" s="4">
        <v>17.381877110112683</v>
      </c>
      <c r="CV40" s="4">
        <v>18.442374546250637</v>
      </c>
      <c r="CW40" s="4">
        <v>18.648433965834322</v>
      </c>
      <c r="CX40" s="4">
        <v>18.378031529880435</v>
      </c>
      <c r="CY40" s="4">
        <v>18.969442823262991</v>
      </c>
      <c r="CZ40" s="4">
        <v>18.905111363556319</v>
      </c>
      <c r="DA40" s="4">
        <v>18.707799765244108</v>
      </c>
      <c r="DB40" s="4">
        <v>18.981829812219853</v>
      </c>
      <c r="DC40" s="4">
        <v>18.724663492566229</v>
      </c>
      <c r="DD40" s="4">
        <v>18.899975096339983</v>
      </c>
      <c r="DE40" s="4">
        <v>18.210218815490553</v>
      </c>
      <c r="DF40" s="4">
        <v>16.409439633905027</v>
      </c>
      <c r="DG40" s="4">
        <v>16.805392659794027</v>
      </c>
      <c r="DH40" s="4">
        <v>16.568273263226423</v>
      </c>
      <c r="DI40" s="4">
        <v>16.150343116234346</v>
      </c>
      <c r="DJ40" s="4">
        <v>15.690252466935878</v>
      </c>
      <c r="DK40" s="4">
        <v>14.860798544932718</v>
      </c>
      <c r="DL40" s="4">
        <v>14.190002275708721</v>
      </c>
      <c r="DM40" s="4">
        <v>14.003171986331484</v>
      </c>
      <c r="DN40" s="4">
        <v>14.767013828305014</v>
      </c>
      <c r="DO40" s="4">
        <v>15.014502037752926</v>
      </c>
      <c r="DP40" s="4">
        <v>15.344061608389675</v>
      </c>
      <c r="DQ40" s="4">
        <v>16.09060038402362</v>
      </c>
      <c r="DR40" s="4">
        <v>16.533906481165147</v>
      </c>
      <c r="DS40" s="4">
        <v>16.715853103019519</v>
      </c>
      <c r="DT40" s="4">
        <v>17.09834152580946</v>
      </c>
      <c r="DU40" s="4">
        <v>17.384769349699091</v>
      </c>
      <c r="DV40" s="4">
        <v>17.205317337575316</v>
      </c>
      <c r="DW40" s="4">
        <v>17.209702128257845</v>
      </c>
      <c r="DX40" s="4">
        <v>17.236799920116294</v>
      </c>
      <c r="DY40" s="4">
        <v>17.221639679569762</v>
      </c>
      <c r="DZ40" s="4">
        <v>18.233543094778291</v>
      </c>
      <c r="EA40" s="4">
        <v>17.393183973675864</v>
      </c>
      <c r="EB40" s="4">
        <v>16.397562214677762</v>
      </c>
      <c r="EC40" s="4">
        <v>16.219935234615161</v>
      </c>
      <c r="ED40" s="4">
        <v>15.756925209516591</v>
      </c>
      <c r="EE40" s="4">
        <v>16.804211545389677</v>
      </c>
      <c r="EF40" s="4">
        <v>17.313237397815552</v>
      </c>
      <c r="EG40" s="4">
        <v>18.153845050627417</v>
      </c>
      <c r="EH40" s="4">
        <v>17.494506810259885</v>
      </c>
      <c r="EI40" s="4">
        <v>17.613297663974134</v>
      </c>
      <c r="EJ40" s="4">
        <v>18.69392838613982</v>
      </c>
      <c r="EK40" s="4">
        <v>19.3401512994526</v>
      </c>
      <c r="EL40" s="4">
        <v>19.358579905135169</v>
      </c>
      <c r="EM40" s="4">
        <v>18.991391460743031</v>
      </c>
      <c r="EN40" s="4">
        <v>19.205051706571766</v>
      </c>
      <c r="EO40" s="4">
        <v>19.689495139697524</v>
      </c>
      <c r="EP40" s="4">
        <v>19.194204165570259</v>
      </c>
      <c r="EQ40" s="4">
        <v>20.114211507026951</v>
      </c>
      <c r="ER40" s="4">
        <v>20.313724765651109</v>
      </c>
      <c r="ES40" s="4">
        <v>20.060864152081603</v>
      </c>
      <c r="ET40" s="4">
        <v>19.332925672500433</v>
      </c>
      <c r="EU40" s="4">
        <v>19.312024345561397</v>
      </c>
      <c r="EV40" s="4">
        <v>18.931702425591823</v>
      </c>
      <c r="EW40" s="4">
        <v>19.063676660046784</v>
      </c>
      <c r="EX40" s="4">
        <v>18.149071133168921</v>
      </c>
      <c r="EY40" s="4">
        <v>17.206109245390337</v>
      </c>
      <c r="EZ40" s="4">
        <v>17.443908435696166</v>
      </c>
      <c r="FA40" s="4">
        <v>17.265818994923791</v>
      </c>
      <c r="FB40" s="4">
        <v>16.501470965765435</v>
      </c>
      <c r="FC40" s="4">
        <v>15.511867090622106</v>
      </c>
      <c r="FD40" s="4">
        <v>16.170319664346724</v>
      </c>
      <c r="FE40" s="4">
        <v>16.053998453379403</v>
      </c>
      <c r="FF40" s="4">
        <v>17.355009508686223</v>
      </c>
      <c r="FG40" s="4">
        <v>17.455748947420481</v>
      </c>
      <c r="FH40" s="4">
        <v>18.046851616772805</v>
      </c>
      <c r="FI40" s="4">
        <v>17.510736674569817</v>
      </c>
      <c r="FJ40" s="4">
        <v>16.736880901933354</v>
      </c>
      <c r="FK40" s="4">
        <v>16.401136267985276</v>
      </c>
      <c r="FL40" s="4">
        <v>17.424472689566812</v>
      </c>
      <c r="FM40" s="4">
        <v>17.202481657100321</v>
      </c>
      <c r="FN40" s="4">
        <v>16.790201898216502</v>
      </c>
      <c r="FO40" s="4">
        <v>16.27572967356798</v>
      </c>
      <c r="FP40" s="4">
        <v>16.268810389095059</v>
      </c>
      <c r="FQ40" s="4">
        <v>15.98495607287982</v>
      </c>
      <c r="FR40" s="4">
        <v>15.163819378736475</v>
      </c>
      <c r="FS40" s="4">
        <v>15.920551341574752</v>
      </c>
      <c r="FT40" s="4">
        <v>16.350032194345427</v>
      </c>
      <c r="FU40" s="4">
        <v>17.593190023107379</v>
      </c>
      <c r="FV40" s="4">
        <v>17.618118997594113</v>
      </c>
      <c r="FW40" s="4">
        <v>17.230447878967489</v>
      </c>
      <c r="FX40" s="4">
        <v>15.947184498411287</v>
      </c>
      <c r="FY40" s="4">
        <v>14.76409122888523</v>
      </c>
      <c r="FZ40" s="4">
        <v>14.921006209271049</v>
      </c>
      <c r="GA40" s="4">
        <v>15.095705533345351</v>
      </c>
      <c r="GB40" s="4">
        <v>16.318061382585217</v>
      </c>
      <c r="GC40" s="4">
        <v>17.160151004586044</v>
      </c>
      <c r="GD40" s="4">
        <v>17.15999072573759</v>
      </c>
      <c r="GE40" s="4">
        <v>16.86392768521317</v>
      </c>
      <c r="GF40" s="4">
        <v>16.6916458139128</v>
      </c>
      <c r="GG40" s="4">
        <v>17.349702174904248</v>
      </c>
      <c r="GH40" s="4">
        <v>17.51354371998179</v>
      </c>
      <c r="GI40" s="4">
        <v>17.367410104176454</v>
      </c>
      <c r="GJ40" s="4">
        <v>16.292256208235258</v>
      </c>
      <c r="GK40" s="4">
        <v>16.053566014351894</v>
      </c>
      <c r="GL40" s="4">
        <v>15.776831006612296</v>
      </c>
      <c r="GM40" s="4">
        <v>15.736290164712409</v>
      </c>
      <c r="GN40" s="4">
        <v>15.94490248663592</v>
      </c>
      <c r="GO40" s="4">
        <v>15.550352092578173</v>
      </c>
      <c r="GP40" s="4">
        <v>15.618969927431325</v>
      </c>
      <c r="GQ40" s="4">
        <v>15.03041593342919</v>
      </c>
      <c r="GR40" s="4">
        <v>15.284471102010315</v>
      </c>
      <c r="GS40" s="4">
        <v>15.023689875442479</v>
      </c>
      <c r="GT40" s="4">
        <v>16.332065048215838</v>
      </c>
      <c r="GU40" s="4">
        <v>15.397479962437403</v>
      </c>
      <c r="GV40" s="4">
        <v>15.365324511981393</v>
      </c>
      <c r="GW40" s="4">
        <v>15.553215266974563</v>
      </c>
      <c r="GX40" s="4">
        <v>15.085302041822127</v>
      </c>
      <c r="GY40" s="4">
        <v>14.485852759439583</v>
      </c>
      <c r="GZ40" s="4">
        <v>14.599941791609391</v>
      </c>
      <c r="HA40" s="4">
        <v>14.625113350760149</v>
      </c>
      <c r="HB40" s="4">
        <v>14.008622432792718</v>
      </c>
      <c r="HC40" s="4">
        <v>14.784030025299316</v>
      </c>
      <c r="HD40" s="4">
        <v>14.853548767073015</v>
      </c>
      <c r="HE40" s="4">
        <v>14.826868678072911</v>
      </c>
      <c r="HF40" s="4">
        <v>15.60123830707694</v>
      </c>
      <c r="HG40" s="4">
        <v>15.666014584287323</v>
      </c>
      <c r="HH40" s="4">
        <v>15.898183787519788</v>
      </c>
      <c r="HI40" s="4">
        <v>16.107099834249588</v>
      </c>
      <c r="HJ40" s="4">
        <v>15.424711014472594</v>
      </c>
      <c r="HK40" s="4">
        <v>15.10057725686702</v>
      </c>
      <c r="HL40" s="4">
        <v>14.661321969153123</v>
      </c>
      <c r="HM40" s="4">
        <v>14.478994611213563</v>
      </c>
      <c r="HN40" s="4">
        <v>14.440574600700785</v>
      </c>
      <c r="HO40" s="4">
        <v>13.195980738073217</v>
      </c>
      <c r="HP40" s="4">
        <v>13.425308515568917</v>
      </c>
      <c r="HQ40" s="4">
        <v>13.979735259940373</v>
      </c>
      <c r="HR40" s="4">
        <v>14.641495748219782</v>
      </c>
      <c r="HS40" s="4">
        <v>14.883355049602759</v>
      </c>
      <c r="HT40" s="4">
        <v>15.221537024262563</v>
      </c>
      <c r="HU40" s="4">
        <v>15.425809151159315</v>
      </c>
      <c r="HV40" s="4">
        <v>14.78961359887866</v>
      </c>
      <c r="HW40" s="4">
        <v>15.598544509125697</v>
      </c>
      <c r="HX40" s="4">
        <v>15.988304214850492</v>
      </c>
      <c r="HY40" s="4">
        <v>15.912359329722889</v>
      </c>
      <c r="HZ40" s="4">
        <v>15.842580441977899</v>
      </c>
      <c r="IA40" s="4">
        <v>15.097740449145592</v>
      </c>
      <c r="IB40" s="4">
        <v>14.653761045771173</v>
      </c>
      <c r="IC40" s="4">
        <v>13.7698291678649</v>
      </c>
      <c r="ID40" s="4">
        <v>13.662842604166682</v>
      </c>
      <c r="IE40" s="4">
        <v>13.343975740654777</v>
      </c>
      <c r="IF40" s="4">
        <v>13.752690113289166</v>
      </c>
      <c r="IG40" s="4">
        <v>12.872344692198034</v>
      </c>
      <c r="IH40" s="4">
        <v>11.934189226046421</v>
      </c>
      <c r="II40" s="4">
        <v>12.499610564598326</v>
      </c>
      <c r="IJ40" s="4">
        <v>12.529352063371054</v>
      </c>
    </row>
    <row r="41" spans="2:244" x14ac:dyDescent="0.2">
      <c r="B41" s="76">
        <v>39</v>
      </c>
      <c r="C41" s="4">
        <v>19.866997117414801</v>
      </c>
      <c r="D41" s="4">
        <v>20.743149286605025</v>
      </c>
      <c r="E41" s="4">
        <v>20.951466738342305</v>
      </c>
      <c r="F41" s="4">
        <v>21.183219331711022</v>
      </c>
      <c r="G41" s="4">
        <v>20.263876874211487</v>
      </c>
      <c r="H41" s="4">
        <v>20.059947420234302</v>
      </c>
      <c r="I41" s="4">
        <v>20.964381966728716</v>
      </c>
      <c r="J41" s="4">
        <v>21.692129611602333</v>
      </c>
      <c r="K41" s="4">
        <v>21.466353495267818</v>
      </c>
      <c r="L41" s="4">
        <v>22.676100085928454</v>
      </c>
      <c r="M41" s="4">
        <v>22.022082673223309</v>
      </c>
      <c r="N41" s="4">
        <v>21.534775292774977</v>
      </c>
      <c r="O41" s="4">
        <v>21.874541035743221</v>
      </c>
      <c r="P41" s="4">
        <v>22.383867240929799</v>
      </c>
      <c r="Q41" s="4">
        <v>23.272106689524751</v>
      </c>
      <c r="R41" s="4">
        <v>22.425325264991685</v>
      </c>
      <c r="S41" s="4">
        <v>22.273756874906194</v>
      </c>
      <c r="T41" s="4">
        <v>22.510708000356971</v>
      </c>
      <c r="U41" s="4">
        <v>22.09428074142868</v>
      </c>
      <c r="V41" s="4">
        <v>21.303965467476665</v>
      </c>
      <c r="W41" s="4">
        <v>22.920866394791013</v>
      </c>
      <c r="X41" s="4">
        <v>22.775185831040446</v>
      </c>
      <c r="Y41" s="4">
        <v>23.014346481471073</v>
      </c>
      <c r="Z41" s="4">
        <v>22.351420769542109</v>
      </c>
      <c r="AA41" s="4">
        <v>23.385099502241403</v>
      </c>
      <c r="AB41" s="4">
        <v>23.648704273827089</v>
      </c>
      <c r="AC41" s="4">
        <v>23.157059201823067</v>
      </c>
      <c r="AD41" s="4">
        <v>23.595568394065108</v>
      </c>
      <c r="AE41" s="4">
        <v>23.077187074790722</v>
      </c>
      <c r="AF41" s="4">
        <v>22.328734809985896</v>
      </c>
      <c r="AG41" s="4">
        <v>21.900532753797904</v>
      </c>
      <c r="AH41" s="4">
        <v>20.840527214044354</v>
      </c>
      <c r="AI41" s="4">
        <v>20.282935214160062</v>
      </c>
      <c r="AJ41" s="4">
        <v>20.206838845069807</v>
      </c>
      <c r="AK41" s="4">
        <v>19.608807722592342</v>
      </c>
      <c r="AL41" s="4">
        <v>19.237523960435897</v>
      </c>
      <c r="AM41" s="4">
        <v>18.168249085883527</v>
      </c>
      <c r="AN41" s="4">
        <v>18.634704340694537</v>
      </c>
      <c r="AO41" s="4">
        <v>19.733859172362596</v>
      </c>
      <c r="AP41" s="4">
        <v>20.968720297352434</v>
      </c>
      <c r="AQ41" s="4">
        <v>20.426658540409989</v>
      </c>
      <c r="AR41" s="4">
        <v>21.098380734377134</v>
      </c>
      <c r="AS41" s="4">
        <v>20.765920589491898</v>
      </c>
      <c r="AT41" s="4">
        <v>20.857849290744756</v>
      </c>
      <c r="AU41" s="4">
        <v>21.35335971008401</v>
      </c>
      <c r="AV41" s="4">
        <v>21.50089176625659</v>
      </c>
      <c r="AW41" s="4">
        <v>20.938661126867178</v>
      </c>
      <c r="AX41" s="4">
        <v>21.341167795175387</v>
      </c>
      <c r="AY41" s="4">
        <v>22.433721193434348</v>
      </c>
      <c r="AZ41" s="4">
        <v>22.023388444149106</v>
      </c>
      <c r="BA41" s="4">
        <v>22.263724474871118</v>
      </c>
      <c r="BB41" s="4">
        <v>21.357819880240626</v>
      </c>
      <c r="BC41" s="4">
        <v>20.525683809909133</v>
      </c>
      <c r="BD41" s="4">
        <v>21.416882693827205</v>
      </c>
      <c r="BE41" s="4">
        <v>21.515234072264569</v>
      </c>
      <c r="BF41" s="4">
        <v>21.124423005718448</v>
      </c>
      <c r="BG41" s="4">
        <v>22.231987418633814</v>
      </c>
      <c r="BH41" s="4">
        <v>22.402997277746</v>
      </c>
      <c r="BI41" s="4">
        <v>21.990257237831255</v>
      </c>
      <c r="BJ41" s="4">
        <v>23.144807830853107</v>
      </c>
      <c r="BK41" s="4">
        <v>23.497522881711685</v>
      </c>
      <c r="BL41" s="4">
        <v>23.676516982129893</v>
      </c>
      <c r="BM41" s="4">
        <v>24.893607956397581</v>
      </c>
      <c r="BN41" s="4">
        <v>24.482526277597902</v>
      </c>
      <c r="BO41" s="4">
        <v>25.461971624146763</v>
      </c>
      <c r="BP41" s="4">
        <v>24.964521173355415</v>
      </c>
      <c r="BQ41" s="4">
        <v>24.200280378689861</v>
      </c>
      <c r="BR41" s="4">
        <v>25.336535327890928</v>
      </c>
      <c r="BS41" s="4">
        <v>24.910180904035148</v>
      </c>
      <c r="BT41" s="4">
        <v>24.918622119009608</v>
      </c>
      <c r="BU41" s="4">
        <v>24.439718751845852</v>
      </c>
      <c r="BV41" s="4">
        <v>24.493062231938207</v>
      </c>
      <c r="BW41" s="4">
        <v>26.760824557080166</v>
      </c>
      <c r="BX41" s="4">
        <v>25.879014592679482</v>
      </c>
      <c r="BY41" s="4">
        <v>25.601576048691115</v>
      </c>
      <c r="BZ41" s="4">
        <v>25.177644797162138</v>
      </c>
      <c r="CA41" s="4">
        <v>25.667177672240538</v>
      </c>
      <c r="CB41" s="4">
        <v>23.945962494198863</v>
      </c>
      <c r="CC41" s="4">
        <v>25.282740950944088</v>
      </c>
      <c r="CD41" s="4">
        <v>24.930253024477064</v>
      </c>
      <c r="CE41" s="4">
        <v>25.114965603144526</v>
      </c>
      <c r="CF41" s="4">
        <v>25.854694567103405</v>
      </c>
      <c r="CG41" s="4">
        <v>26.200707147591562</v>
      </c>
      <c r="CH41" s="4">
        <v>25.650697001798733</v>
      </c>
      <c r="CI41" s="4">
        <v>27.075148116821531</v>
      </c>
      <c r="CJ41" s="4">
        <v>27.160258791845145</v>
      </c>
      <c r="CK41" s="4">
        <v>26.611950852551225</v>
      </c>
      <c r="CL41" s="4">
        <v>26.102640884229778</v>
      </c>
      <c r="CM41" s="4">
        <v>26.199558429398898</v>
      </c>
      <c r="CN41" s="4">
        <v>24.89764888677227</v>
      </c>
      <c r="CO41" s="4">
        <v>22.98372523633347</v>
      </c>
      <c r="CP41" s="4">
        <v>22.647219006898943</v>
      </c>
      <c r="CQ41" s="4">
        <v>23.48490871592734</v>
      </c>
      <c r="CR41" s="4">
        <v>24.847854068559073</v>
      </c>
      <c r="CS41" s="4">
        <v>23.023291050308242</v>
      </c>
      <c r="CT41" s="4">
        <v>23.099292187189459</v>
      </c>
      <c r="CU41" s="4">
        <v>23.83910615662808</v>
      </c>
      <c r="CV41" s="4">
        <v>23.907675154404831</v>
      </c>
      <c r="CW41" s="4">
        <v>22.992679489931906</v>
      </c>
      <c r="CX41" s="4">
        <v>24.204780036040926</v>
      </c>
      <c r="CY41" s="4">
        <v>24.526548989123327</v>
      </c>
      <c r="CZ41" s="4">
        <v>23.871118444320274</v>
      </c>
      <c r="DA41" s="4">
        <v>24.911226394038234</v>
      </c>
      <c r="DB41" s="4">
        <v>24.757240467268353</v>
      </c>
      <c r="DC41" s="4">
        <v>26.811308743813957</v>
      </c>
      <c r="DD41" s="4">
        <v>25.559280129230647</v>
      </c>
      <c r="DE41" s="4">
        <v>26.611577218564182</v>
      </c>
      <c r="DF41" s="4">
        <v>27.919881477085919</v>
      </c>
      <c r="DG41" s="4">
        <v>27.53052545608174</v>
      </c>
      <c r="DH41" s="4">
        <v>28.103272226970269</v>
      </c>
      <c r="DI41" s="4">
        <v>27.024200063700299</v>
      </c>
      <c r="DJ41" s="4">
        <v>28.195143740402813</v>
      </c>
      <c r="DK41" s="4">
        <v>28.561022873356421</v>
      </c>
      <c r="DL41" s="4">
        <v>28.172872686525071</v>
      </c>
      <c r="DM41" s="4">
        <v>29.395812675280133</v>
      </c>
      <c r="DN41" s="4">
        <v>27.026223646955845</v>
      </c>
      <c r="DO41" s="4">
        <v>26.454991694182919</v>
      </c>
      <c r="DP41" s="4">
        <v>28.308467565529057</v>
      </c>
      <c r="DQ41" s="4">
        <v>29.127837577656802</v>
      </c>
      <c r="DR41" s="4">
        <v>27.695551703484909</v>
      </c>
      <c r="DS41" s="4">
        <v>25.329335242287922</v>
      </c>
      <c r="DT41" s="4">
        <v>24.673859308950206</v>
      </c>
      <c r="DU41" s="4">
        <v>26.100787322033597</v>
      </c>
      <c r="DV41" s="4">
        <v>25.605729132230859</v>
      </c>
      <c r="DW41" s="4">
        <v>25.836875871490179</v>
      </c>
      <c r="DX41" s="4">
        <v>27.093933337977905</v>
      </c>
      <c r="DY41" s="4">
        <v>27.18338666244502</v>
      </c>
      <c r="DZ41" s="4">
        <v>27.575601906327254</v>
      </c>
      <c r="EA41" s="4">
        <v>27.177499137765011</v>
      </c>
      <c r="EB41" s="4">
        <v>26.896257747932253</v>
      </c>
      <c r="EC41" s="4">
        <v>27.025261067501624</v>
      </c>
      <c r="ED41" s="4">
        <v>27.658381603934089</v>
      </c>
      <c r="EE41" s="4">
        <v>28.712499550672803</v>
      </c>
      <c r="EF41" s="4">
        <v>28.850767253988678</v>
      </c>
      <c r="EG41" s="4">
        <v>29.89008918062672</v>
      </c>
      <c r="EH41" s="4">
        <v>30.083476920032478</v>
      </c>
      <c r="EI41" s="4">
        <v>30.056375342225714</v>
      </c>
      <c r="EJ41" s="4">
        <v>30.738053439639021</v>
      </c>
      <c r="EK41" s="4">
        <v>30.486290531536646</v>
      </c>
      <c r="EL41" s="4">
        <v>31.416306895444002</v>
      </c>
      <c r="EM41" s="4">
        <v>31.140374574745302</v>
      </c>
      <c r="EN41" s="4">
        <v>30.805499850439691</v>
      </c>
      <c r="EO41" s="4">
        <v>31.537947988821351</v>
      </c>
      <c r="EP41" s="4">
        <v>31.047766671680474</v>
      </c>
      <c r="EQ41" s="4">
        <v>30.811370216120302</v>
      </c>
      <c r="ER41" s="4">
        <v>28.99009429926641</v>
      </c>
      <c r="ES41" s="4">
        <v>30.2420738227908</v>
      </c>
      <c r="ET41" s="4">
        <v>30.914018341203374</v>
      </c>
      <c r="EU41" s="4">
        <v>31.916277091351041</v>
      </c>
      <c r="EV41" s="4">
        <v>33.243408939291193</v>
      </c>
      <c r="EW41" s="4">
        <v>32.276920200168838</v>
      </c>
      <c r="EX41" s="4">
        <v>32.440783780070944</v>
      </c>
      <c r="EY41" s="4">
        <v>32.731165308354562</v>
      </c>
      <c r="EZ41" s="4">
        <v>31.812332234851958</v>
      </c>
      <c r="FA41" s="4">
        <v>32.266538599471609</v>
      </c>
      <c r="FB41" s="4">
        <v>31.406637357710352</v>
      </c>
      <c r="FC41" s="4">
        <v>31.89123826035901</v>
      </c>
      <c r="FD41" s="4">
        <v>30.801642112853859</v>
      </c>
      <c r="FE41" s="4">
        <v>30.92241565006012</v>
      </c>
      <c r="FF41" s="4">
        <v>31.184671669866628</v>
      </c>
      <c r="FG41" s="4">
        <v>31.636957178417457</v>
      </c>
      <c r="FH41" s="4">
        <v>33.562989588082353</v>
      </c>
      <c r="FI41" s="4">
        <v>30.747308696905442</v>
      </c>
      <c r="FJ41" s="4">
        <v>31.518738786570935</v>
      </c>
      <c r="FK41" s="4">
        <v>32.206924070680039</v>
      </c>
      <c r="FL41" s="4">
        <v>31.298937497747239</v>
      </c>
      <c r="FM41" s="4">
        <v>30.345554763295699</v>
      </c>
      <c r="FN41" s="4">
        <v>31.554295053137452</v>
      </c>
      <c r="FO41" s="4">
        <v>32.315152123976013</v>
      </c>
      <c r="FP41" s="4">
        <v>31.846671484865833</v>
      </c>
      <c r="FQ41" s="4">
        <v>31.683303050662484</v>
      </c>
      <c r="FR41" s="4">
        <v>31.377739381448478</v>
      </c>
      <c r="FS41" s="4">
        <v>31.855806328324739</v>
      </c>
      <c r="FT41" s="4">
        <v>32.117501977356817</v>
      </c>
      <c r="FU41" s="4">
        <v>33.472017127379928</v>
      </c>
      <c r="FV41" s="4">
        <v>33.460083291849571</v>
      </c>
      <c r="FW41" s="4">
        <v>32.273316366034805</v>
      </c>
      <c r="FX41" s="4">
        <v>30.57263713177181</v>
      </c>
      <c r="FY41" s="4">
        <v>29.654864812517697</v>
      </c>
      <c r="FZ41" s="4">
        <v>30.866303177873682</v>
      </c>
      <c r="GA41" s="4">
        <v>30.733634777734437</v>
      </c>
      <c r="GB41" s="4">
        <v>32.237098460186765</v>
      </c>
      <c r="GC41" s="4">
        <v>32.117370771589798</v>
      </c>
      <c r="GD41" s="4">
        <v>32.560808406384517</v>
      </c>
      <c r="GE41" s="4">
        <v>32.914390922084621</v>
      </c>
      <c r="GF41" s="4">
        <v>31.856622117587314</v>
      </c>
      <c r="GG41" s="4">
        <v>32.304044847435627</v>
      </c>
      <c r="GH41" s="4">
        <v>32.35371319579712</v>
      </c>
      <c r="GI41" s="4">
        <v>33.530359340954817</v>
      </c>
      <c r="GJ41" s="4">
        <v>32.911137316104231</v>
      </c>
      <c r="GK41" s="4">
        <v>31.268911455526531</v>
      </c>
      <c r="GL41" s="4">
        <v>30.548261643820151</v>
      </c>
      <c r="GM41" s="4">
        <v>29.355379822620694</v>
      </c>
      <c r="GN41" s="4">
        <v>29.244422265213053</v>
      </c>
      <c r="GO41" s="4">
        <v>26.532164597198872</v>
      </c>
      <c r="GP41" s="4">
        <v>26.297225953112335</v>
      </c>
      <c r="GQ41" s="4">
        <v>24.828859419115268</v>
      </c>
      <c r="GR41" s="4">
        <v>25.500424973062863</v>
      </c>
      <c r="GS41" s="4">
        <v>26.571604163137788</v>
      </c>
      <c r="GT41" s="4">
        <v>25.984945142415889</v>
      </c>
      <c r="GU41" s="4">
        <v>24.891004079647725</v>
      </c>
      <c r="GV41" s="4">
        <v>26.535441345548023</v>
      </c>
      <c r="GW41" s="4">
        <v>26.603427506051382</v>
      </c>
      <c r="GX41" s="4">
        <v>24.991571050446222</v>
      </c>
      <c r="GY41" s="4">
        <v>26.445682769891167</v>
      </c>
      <c r="GZ41" s="4">
        <v>25.088251038094075</v>
      </c>
      <c r="HA41" s="4">
        <v>25.215882638482555</v>
      </c>
      <c r="HB41" s="4">
        <v>24.858512831866737</v>
      </c>
      <c r="HC41" s="4">
        <v>23.943287916449794</v>
      </c>
      <c r="HD41" s="4">
        <v>24.052655451764899</v>
      </c>
      <c r="HE41" s="4">
        <v>23.582836499569183</v>
      </c>
      <c r="HF41" s="4">
        <v>24.367785129634303</v>
      </c>
      <c r="HG41" s="4">
        <v>25.347362396088766</v>
      </c>
      <c r="HH41" s="4">
        <v>25.899886920375724</v>
      </c>
      <c r="HI41" s="4">
        <v>26.188938937577717</v>
      </c>
      <c r="HJ41" s="4">
        <v>25.671677104375192</v>
      </c>
      <c r="HK41" s="4">
        <v>25.346621950375706</v>
      </c>
      <c r="HL41" s="4">
        <v>24.84903375557781</v>
      </c>
      <c r="HM41" s="4">
        <v>24.812242862150647</v>
      </c>
      <c r="HN41" s="4">
        <v>25.043770505258184</v>
      </c>
      <c r="HO41" s="4">
        <v>26.343811427083985</v>
      </c>
      <c r="HP41" s="4">
        <v>28.632806564383475</v>
      </c>
      <c r="HQ41" s="4">
        <v>27.565451034261987</v>
      </c>
      <c r="HR41" s="4">
        <v>27.579653275884315</v>
      </c>
      <c r="HS41" s="4">
        <v>29.317399477617162</v>
      </c>
      <c r="HT41" s="4">
        <v>26.063661245865923</v>
      </c>
      <c r="HU41" s="4">
        <v>24.83637244640887</v>
      </c>
      <c r="HV41" s="4">
        <v>23.256914844286339</v>
      </c>
      <c r="HW41" s="4">
        <v>23.381961301365681</v>
      </c>
      <c r="HX41" s="4">
        <v>25.255830351106205</v>
      </c>
      <c r="HY41" s="4">
        <v>23.774515315195138</v>
      </c>
      <c r="HZ41" s="4">
        <v>23.960083122038185</v>
      </c>
      <c r="IA41" s="4">
        <v>24.587865854529873</v>
      </c>
      <c r="IB41" s="4">
        <v>25.408642056186032</v>
      </c>
      <c r="IC41" s="4">
        <v>24.724706271977595</v>
      </c>
      <c r="ID41" s="4">
        <v>23.943196313822767</v>
      </c>
      <c r="IE41" s="4">
        <v>22.41064250201897</v>
      </c>
      <c r="IF41" s="4">
        <v>22.265308565333505</v>
      </c>
      <c r="IG41" s="4">
        <v>22.848277650979774</v>
      </c>
      <c r="IH41" s="4">
        <v>23.350965597561778</v>
      </c>
      <c r="II41" s="4">
        <v>23.680377111531822</v>
      </c>
      <c r="IJ41" s="4">
        <v>24.06526988931838</v>
      </c>
    </row>
    <row r="42" spans="2:244" x14ac:dyDescent="0.2">
      <c r="B42" s="76">
        <v>40</v>
      </c>
      <c r="C42" s="4">
        <v>19.866997117414801</v>
      </c>
      <c r="D42" s="4">
        <v>20.250708273730925</v>
      </c>
      <c r="E42" s="4">
        <v>18.603729073688633</v>
      </c>
      <c r="F42" s="4">
        <v>19.511153522604847</v>
      </c>
      <c r="G42" s="4">
        <v>21.137605998140696</v>
      </c>
      <c r="H42" s="4">
        <v>21.611161652797332</v>
      </c>
      <c r="I42" s="4">
        <v>21.263864079272523</v>
      </c>
      <c r="J42" s="4">
        <v>20.161401056553814</v>
      </c>
      <c r="K42" s="4">
        <v>20.48965938561561</v>
      </c>
      <c r="L42" s="4">
        <v>20.760235416917382</v>
      </c>
      <c r="M42" s="4">
        <v>21.622859009815389</v>
      </c>
      <c r="N42" s="4">
        <v>21.986939657352245</v>
      </c>
      <c r="O42" s="4">
        <v>23.046894182689883</v>
      </c>
      <c r="P42" s="4">
        <v>23.618351465151804</v>
      </c>
      <c r="Q42" s="4">
        <v>23.186083620799742</v>
      </c>
      <c r="R42" s="4">
        <v>23.185440629773677</v>
      </c>
      <c r="S42" s="4">
        <v>23.729050088987957</v>
      </c>
      <c r="T42" s="4">
        <v>24.301741005701817</v>
      </c>
      <c r="U42" s="4">
        <v>23.160206863285296</v>
      </c>
      <c r="V42" s="4">
        <v>22.058046078925546</v>
      </c>
      <c r="W42" s="4">
        <v>21.977240563075519</v>
      </c>
      <c r="X42" s="4">
        <v>22.240505274574144</v>
      </c>
      <c r="Y42" s="4">
        <v>22.881977265293859</v>
      </c>
      <c r="Z42" s="4">
        <v>21.856442674987186</v>
      </c>
      <c r="AA42" s="4">
        <v>20.854359753494489</v>
      </c>
      <c r="AB42" s="4">
        <v>19.146530938198897</v>
      </c>
      <c r="AC42" s="4">
        <v>18.616619607161642</v>
      </c>
      <c r="AD42" s="4">
        <v>18.873913336836047</v>
      </c>
      <c r="AE42" s="4">
        <v>18.609229417063389</v>
      </c>
      <c r="AF42" s="4">
        <v>18.763707805182662</v>
      </c>
      <c r="AG42" s="4">
        <v>18.975165463733326</v>
      </c>
      <c r="AH42" s="4">
        <v>17.565847348413065</v>
      </c>
      <c r="AI42" s="4">
        <v>17.73090658501803</v>
      </c>
      <c r="AJ42" s="4">
        <v>16.661426313365723</v>
      </c>
      <c r="AK42" s="4">
        <v>17.118748109651978</v>
      </c>
      <c r="AL42" s="4">
        <v>16.909006419744127</v>
      </c>
      <c r="AM42" s="4">
        <v>16.670721438076349</v>
      </c>
      <c r="AN42" s="4">
        <v>17.22621929822855</v>
      </c>
      <c r="AO42" s="4">
        <v>17.496801198262215</v>
      </c>
      <c r="AP42" s="4">
        <v>16.42212201523698</v>
      </c>
      <c r="AQ42" s="4">
        <v>16.494064811124641</v>
      </c>
      <c r="AR42" s="4">
        <v>16.797994102075986</v>
      </c>
      <c r="AS42" s="4">
        <v>17.22123344109762</v>
      </c>
      <c r="AT42" s="4">
        <v>17.965199449380219</v>
      </c>
      <c r="AU42" s="4">
        <v>18.346068642842862</v>
      </c>
      <c r="AV42" s="4">
        <v>17.067056260920264</v>
      </c>
      <c r="AW42" s="4">
        <v>17.076485890458894</v>
      </c>
      <c r="AX42" s="4">
        <v>18.377214835692456</v>
      </c>
      <c r="AY42" s="4">
        <v>19.119499089581602</v>
      </c>
      <c r="AZ42" s="4">
        <v>19.271224035946645</v>
      </c>
      <c r="BA42" s="4">
        <v>20.359628724105651</v>
      </c>
      <c r="BB42" s="4">
        <v>20.126904052660304</v>
      </c>
      <c r="BC42" s="4">
        <v>20.795868068039024</v>
      </c>
      <c r="BD42" s="4">
        <v>21.222777002507165</v>
      </c>
      <c r="BE42" s="4">
        <v>21.823433948134415</v>
      </c>
      <c r="BF42" s="4">
        <v>21.442106117887104</v>
      </c>
      <c r="BG42" s="4">
        <v>22.215796311731086</v>
      </c>
      <c r="BH42" s="4">
        <v>22.130308045859064</v>
      </c>
      <c r="BI42" s="4">
        <v>22.196628362306825</v>
      </c>
      <c r="BJ42" s="4">
        <v>22.464170084735084</v>
      </c>
      <c r="BK42" s="4">
        <v>22.389463885391237</v>
      </c>
      <c r="BL42" s="4">
        <v>21.038126176335272</v>
      </c>
      <c r="BM42" s="4">
        <v>21.946195433022069</v>
      </c>
      <c r="BN42" s="4">
        <v>21.877688201372774</v>
      </c>
      <c r="BO42" s="4">
        <v>21.845540077852029</v>
      </c>
      <c r="BP42" s="4">
        <v>22.357031997685969</v>
      </c>
      <c r="BQ42" s="4">
        <v>22.565389394197496</v>
      </c>
      <c r="BR42" s="4">
        <v>23.816994370732932</v>
      </c>
      <c r="BS42" s="4">
        <v>23.670642503246704</v>
      </c>
      <c r="BT42" s="4">
        <v>24.887106263368004</v>
      </c>
      <c r="BU42" s="4">
        <v>24.40969841940931</v>
      </c>
      <c r="BV42" s="4">
        <v>24.515149601218994</v>
      </c>
      <c r="BW42" s="4">
        <v>22.963148618824437</v>
      </c>
      <c r="BX42" s="4">
        <v>22.265435803467515</v>
      </c>
      <c r="BY42" s="4">
        <v>22.573033982764944</v>
      </c>
      <c r="BZ42" s="4">
        <v>22.281950167909653</v>
      </c>
      <c r="CA42" s="4">
        <v>21.271118588181782</v>
      </c>
      <c r="CB42" s="4">
        <v>22.190885007434414</v>
      </c>
      <c r="CC42" s="4">
        <v>21.028481860498971</v>
      </c>
      <c r="CD42" s="4">
        <v>21.435907405878858</v>
      </c>
      <c r="CE42" s="4">
        <v>21.509457749157558</v>
      </c>
      <c r="CF42" s="4">
        <v>20.573359300024684</v>
      </c>
      <c r="CG42" s="4">
        <v>19.514745026010434</v>
      </c>
      <c r="CH42" s="4">
        <v>18.996640633842919</v>
      </c>
      <c r="CI42" s="4">
        <v>19.533086340956881</v>
      </c>
      <c r="CJ42" s="4">
        <v>19.269046062157585</v>
      </c>
      <c r="CK42" s="4">
        <v>19.245567835474155</v>
      </c>
      <c r="CL42" s="4">
        <v>19.577242514977975</v>
      </c>
      <c r="CM42" s="4">
        <v>19.28368806741026</v>
      </c>
      <c r="CN42" s="4">
        <v>18.389268337966463</v>
      </c>
      <c r="CO42" s="4">
        <v>18.506436366050327</v>
      </c>
      <c r="CP42" s="4">
        <v>18.921941208754671</v>
      </c>
      <c r="CQ42" s="4">
        <v>18.841187922942872</v>
      </c>
      <c r="CR42" s="4">
        <v>18.119884443497984</v>
      </c>
      <c r="CS42" s="4">
        <v>18.061812834924424</v>
      </c>
      <c r="CT42" s="4">
        <v>17.736681599168598</v>
      </c>
      <c r="CU42" s="4">
        <v>17.67369593529801</v>
      </c>
      <c r="CV42" s="4">
        <v>17.556728991743189</v>
      </c>
      <c r="CW42" s="4">
        <v>18.186588279579308</v>
      </c>
      <c r="CX42" s="4">
        <v>18.180368867223514</v>
      </c>
      <c r="CY42" s="4">
        <v>19.040060924870744</v>
      </c>
      <c r="CZ42" s="4">
        <v>18.113124936286557</v>
      </c>
      <c r="DA42" s="4">
        <v>16.923917912599183</v>
      </c>
      <c r="DB42" s="4">
        <v>17.639939221021574</v>
      </c>
      <c r="DC42" s="4">
        <v>17.285007890728266</v>
      </c>
      <c r="DD42" s="4">
        <v>17.428790201295115</v>
      </c>
      <c r="DE42" s="4">
        <v>18.424302204486146</v>
      </c>
      <c r="DF42" s="4">
        <v>18.974701067126251</v>
      </c>
      <c r="DG42" s="4">
        <v>19.183407340229202</v>
      </c>
      <c r="DH42" s="4">
        <v>19.113634373959425</v>
      </c>
      <c r="DI42" s="4">
        <v>19.778676961666793</v>
      </c>
      <c r="DJ42" s="4">
        <v>21.0473755409887</v>
      </c>
      <c r="DK42" s="4">
        <v>21.859785356197431</v>
      </c>
      <c r="DL42" s="4">
        <v>22.477529031156539</v>
      </c>
      <c r="DM42" s="4">
        <v>23.120258408000328</v>
      </c>
      <c r="DN42" s="4">
        <v>22.92294702124051</v>
      </c>
      <c r="DO42" s="4">
        <v>24.900535238228724</v>
      </c>
      <c r="DP42" s="4">
        <v>24.912890953238236</v>
      </c>
      <c r="DQ42" s="4">
        <v>25.506428513229313</v>
      </c>
      <c r="DR42" s="4">
        <v>25.641129755894561</v>
      </c>
      <c r="DS42" s="4">
        <v>25.943143711560985</v>
      </c>
      <c r="DT42" s="4">
        <v>25.773213355755253</v>
      </c>
      <c r="DU42" s="4">
        <v>26.297790905543003</v>
      </c>
      <c r="DV42" s="4">
        <v>26.938773539616072</v>
      </c>
      <c r="DW42" s="4">
        <v>28.505902535337022</v>
      </c>
      <c r="DX42" s="4">
        <v>29.725356400799789</v>
      </c>
      <c r="DY42" s="4">
        <v>28.948871756226129</v>
      </c>
      <c r="DZ42" s="4">
        <v>29.725853477130801</v>
      </c>
      <c r="EA42" s="4">
        <v>30.224708323997575</v>
      </c>
      <c r="EB42" s="4">
        <v>30.360668219138727</v>
      </c>
      <c r="EC42" s="4">
        <v>32.00823895753058</v>
      </c>
      <c r="ED42" s="4">
        <v>32.794767376253155</v>
      </c>
      <c r="EE42" s="4">
        <v>32.734600682149505</v>
      </c>
      <c r="EF42" s="4">
        <v>32.076569756806165</v>
      </c>
      <c r="EG42" s="4">
        <v>33.028864650100381</v>
      </c>
      <c r="EH42" s="4">
        <v>32.613213762640974</v>
      </c>
      <c r="EI42" s="4">
        <v>32.452768887377161</v>
      </c>
      <c r="EJ42" s="4">
        <v>32.43640395206431</v>
      </c>
      <c r="EK42" s="4">
        <v>30.836060549250064</v>
      </c>
      <c r="EL42" s="4">
        <v>29.396770286289673</v>
      </c>
      <c r="EM42" s="4">
        <v>27.420155546740489</v>
      </c>
      <c r="EN42" s="4">
        <v>27.927784675595333</v>
      </c>
      <c r="EO42" s="4">
        <v>28.692159861053515</v>
      </c>
      <c r="EP42" s="4">
        <v>26.896590531924677</v>
      </c>
      <c r="EQ42" s="4">
        <v>25.42572356638955</v>
      </c>
      <c r="ER42" s="4">
        <v>24.83650802080933</v>
      </c>
      <c r="ES42" s="4">
        <v>25.027142866780292</v>
      </c>
      <c r="ET42" s="4">
        <v>25.477562640190868</v>
      </c>
      <c r="EU42" s="4">
        <v>24.271188745327702</v>
      </c>
      <c r="EV42" s="4">
        <v>23.732336484816983</v>
      </c>
      <c r="EW42" s="4">
        <v>23.812130768471704</v>
      </c>
      <c r="EX42" s="4">
        <v>23.078823679074279</v>
      </c>
      <c r="EY42" s="4">
        <v>24.359656071764416</v>
      </c>
      <c r="EZ42" s="4">
        <v>22.300681814791599</v>
      </c>
      <c r="FA42" s="4">
        <v>22.117440369336961</v>
      </c>
      <c r="FB42" s="4">
        <v>22.073802331106837</v>
      </c>
      <c r="FC42" s="4">
        <v>22.353410176358125</v>
      </c>
      <c r="FD42" s="4">
        <v>22.14829718690283</v>
      </c>
      <c r="FE42" s="4">
        <v>21.076476909762391</v>
      </c>
      <c r="FF42" s="4">
        <v>20.556334266767873</v>
      </c>
      <c r="FG42" s="4">
        <v>20.281536646130309</v>
      </c>
      <c r="FH42" s="4">
        <v>20.611520583395841</v>
      </c>
      <c r="FI42" s="4">
        <v>20.218815277894482</v>
      </c>
      <c r="FJ42" s="4">
        <v>20.310633053412531</v>
      </c>
      <c r="FK42" s="4">
        <v>20.769451534624039</v>
      </c>
      <c r="FL42" s="4">
        <v>20.897185359245544</v>
      </c>
      <c r="FM42" s="4">
        <v>20.995226400349146</v>
      </c>
      <c r="FN42" s="4">
        <v>20.400624144289576</v>
      </c>
      <c r="FO42" s="4">
        <v>20.737653147460634</v>
      </c>
      <c r="FP42" s="4">
        <v>20.559712077293668</v>
      </c>
      <c r="FQ42" s="4">
        <v>20.394779512366476</v>
      </c>
      <c r="FR42" s="4">
        <v>21.385836002671343</v>
      </c>
      <c r="FS42" s="4">
        <v>22.389049471288825</v>
      </c>
      <c r="FT42" s="4">
        <v>22.773080708899748</v>
      </c>
      <c r="FU42" s="4">
        <v>23.389510249371725</v>
      </c>
      <c r="FV42" s="4">
        <v>22.65412318740621</v>
      </c>
      <c r="FW42" s="4">
        <v>22.067448482505704</v>
      </c>
      <c r="FX42" s="4">
        <v>23.290392116498165</v>
      </c>
      <c r="FY42" s="4">
        <v>24.021958246175362</v>
      </c>
      <c r="FZ42" s="4">
        <v>25.112884683406275</v>
      </c>
      <c r="GA42" s="4">
        <v>25.564583008326171</v>
      </c>
      <c r="GB42" s="4">
        <v>25.811038014670331</v>
      </c>
      <c r="GC42" s="4">
        <v>26.32307990439093</v>
      </c>
      <c r="GD42" s="4">
        <v>27.136012892708955</v>
      </c>
      <c r="GE42" s="4">
        <v>26.963828394778048</v>
      </c>
      <c r="GF42" s="4">
        <v>26.65078107245597</v>
      </c>
      <c r="GG42" s="4">
        <v>24.084917293321311</v>
      </c>
      <c r="GH42" s="4">
        <v>24.409328173621297</v>
      </c>
      <c r="GI42" s="4">
        <v>23.635775516936071</v>
      </c>
      <c r="GJ42" s="4">
        <v>23.897094124593053</v>
      </c>
      <c r="GK42" s="4">
        <v>25.121673063686089</v>
      </c>
      <c r="GL42" s="4">
        <v>26.171385142098131</v>
      </c>
      <c r="GM42" s="4">
        <v>26.320953794921248</v>
      </c>
      <c r="GN42" s="4">
        <v>25.991037845910803</v>
      </c>
      <c r="GO42" s="4">
        <v>25.464960085198051</v>
      </c>
      <c r="GP42" s="4">
        <v>25.748980892159611</v>
      </c>
      <c r="GQ42" s="4">
        <v>25.525835596227605</v>
      </c>
      <c r="GR42" s="4">
        <v>23.221485898452645</v>
      </c>
      <c r="GS42" s="4">
        <v>22.445795642292808</v>
      </c>
      <c r="GT42" s="4">
        <v>22.867803569699433</v>
      </c>
      <c r="GU42" s="4">
        <v>22.156178140060359</v>
      </c>
      <c r="GV42" s="4">
        <v>22.899935043909792</v>
      </c>
      <c r="GW42" s="4">
        <v>22.645786930776797</v>
      </c>
      <c r="GX42" s="4">
        <v>21.820691127355389</v>
      </c>
      <c r="GY42" s="4">
        <v>23.334629106258234</v>
      </c>
      <c r="GZ42" s="4">
        <v>23.227981390387217</v>
      </c>
      <c r="HA42" s="4">
        <v>23.750754935739707</v>
      </c>
      <c r="HB42" s="4">
        <v>24.124656604635494</v>
      </c>
      <c r="HC42" s="4">
        <v>24.199970754650778</v>
      </c>
      <c r="HD42" s="4">
        <v>24.115717435549335</v>
      </c>
      <c r="HE42" s="4">
        <v>25.238094434296269</v>
      </c>
      <c r="HF42" s="4">
        <v>25.959503004233643</v>
      </c>
      <c r="HG42" s="4">
        <v>26.034152788744446</v>
      </c>
      <c r="HH42" s="4">
        <v>26.300924491661146</v>
      </c>
      <c r="HI42" s="4">
        <v>25.626885800832351</v>
      </c>
      <c r="HJ42" s="4">
        <v>26.286343430196627</v>
      </c>
      <c r="HK42" s="4">
        <v>25.58479546361151</v>
      </c>
      <c r="HL42" s="4">
        <v>23.953495412507309</v>
      </c>
      <c r="HM42" s="4">
        <v>25.152844780397903</v>
      </c>
      <c r="HN42" s="4">
        <v>24.032730237056224</v>
      </c>
      <c r="HO42" s="4">
        <v>23.311806999143286</v>
      </c>
      <c r="HP42" s="4">
        <v>23.604828097841978</v>
      </c>
      <c r="HQ42" s="4">
        <v>24.056248162594642</v>
      </c>
      <c r="HR42" s="4">
        <v>22.85949561081781</v>
      </c>
      <c r="HS42" s="4">
        <v>22.899184973800558</v>
      </c>
      <c r="HT42" s="4">
        <v>21.843284900880843</v>
      </c>
      <c r="HU42" s="4">
        <v>21.500154150835066</v>
      </c>
      <c r="HV42" s="4">
        <v>22.056883524604466</v>
      </c>
      <c r="HW42" s="4">
        <v>20.989771266392189</v>
      </c>
      <c r="HX42" s="4">
        <v>21.157781954087248</v>
      </c>
      <c r="HY42" s="4">
        <v>21.203821906934703</v>
      </c>
      <c r="HZ42" s="4">
        <v>20.562608055854902</v>
      </c>
      <c r="IA42" s="4">
        <v>19.456499313918076</v>
      </c>
      <c r="IB42" s="4">
        <v>19.222998495255379</v>
      </c>
      <c r="IC42" s="4">
        <v>19.009777543242858</v>
      </c>
      <c r="ID42" s="4">
        <v>18.994565626429406</v>
      </c>
      <c r="IE42" s="4">
        <v>19.680856924062052</v>
      </c>
      <c r="IF42" s="4">
        <v>21.171256025234602</v>
      </c>
      <c r="IG42" s="4">
        <v>21.307043310514924</v>
      </c>
      <c r="IH42" s="4">
        <v>22.008382031794437</v>
      </c>
      <c r="II42" s="4">
        <v>21.287991976891824</v>
      </c>
      <c r="IJ42" s="4">
        <v>20.904283040337326</v>
      </c>
    </row>
    <row r="43" spans="2:244" x14ac:dyDescent="0.2">
      <c r="B43" s="76">
        <v>41</v>
      </c>
      <c r="C43" s="4">
        <v>19.866997117414801</v>
      </c>
      <c r="D43" s="4">
        <v>19.466059512156018</v>
      </c>
      <c r="E43" s="4">
        <v>18.819814397188477</v>
      </c>
      <c r="F43" s="4">
        <v>18.337895804068438</v>
      </c>
      <c r="G43" s="4">
        <v>18.025700040305512</v>
      </c>
      <c r="H43" s="4">
        <v>18.943167751238953</v>
      </c>
      <c r="I43" s="4">
        <v>18.665570589845956</v>
      </c>
      <c r="J43" s="4">
        <v>18.618201176042028</v>
      </c>
      <c r="K43" s="4">
        <v>18.663478359222687</v>
      </c>
      <c r="L43" s="4">
        <v>18.826902445662991</v>
      </c>
      <c r="M43" s="4">
        <v>18.919849319299484</v>
      </c>
      <c r="N43" s="4">
        <v>18.666576634078847</v>
      </c>
      <c r="O43" s="4">
        <v>18.625722448166847</v>
      </c>
      <c r="P43" s="4">
        <v>18.329460665848501</v>
      </c>
      <c r="Q43" s="4">
        <v>17.169104945127664</v>
      </c>
      <c r="R43" s="4">
        <v>16.961688379934909</v>
      </c>
      <c r="S43" s="4">
        <v>16.830173649078898</v>
      </c>
      <c r="T43" s="4">
        <v>17.366752399622886</v>
      </c>
      <c r="U43" s="4">
        <v>17.826521343076763</v>
      </c>
      <c r="V43" s="4">
        <v>17.729200569147356</v>
      </c>
      <c r="W43" s="4">
        <v>17.547293443993578</v>
      </c>
      <c r="X43" s="4">
        <v>17.644642519913656</v>
      </c>
      <c r="Y43" s="4">
        <v>18.347730203297896</v>
      </c>
      <c r="Z43" s="4">
        <v>18.317612355132088</v>
      </c>
      <c r="AA43" s="4">
        <v>18.284557282226764</v>
      </c>
      <c r="AB43" s="4">
        <v>18.822487034749113</v>
      </c>
      <c r="AC43" s="4">
        <v>19.283387116125006</v>
      </c>
      <c r="AD43" s="4">
        <v>18.77684453797151</v>
      </c>
      <c r="AE43" s="4">
        <v>18.547407009752806</v>
      </c>
      <c r="AF43" s="4">
        <v>17.972216559851489</v>
      </c>
      <c r="AG43" s="4">
        <v>18.830140176809305</v>
      </c>
      <c r="AH43" s="4">
        <v>18.410425263756167</v>
      </c>
      <c r="AI43" s="4">
        <v>19.856204223300821</v>
      </c>
      <c r="AJ43" s="4">
        <v>19.498222562410678</v>
      </c>
      <c r="AK43" s="4">
        <v>19.957144400419558</v>
      </c>
      <c r="AL43" s="4">
        <v>19.825873176965072</v>
      </c>
      <c r="AM43" s="4">
        <v>20.166477504350635</v>
      </c>
      <c r="AN43" s="4">
        <v>20.680086937413208</v>
      </c>
      <c r="AO43" s="4">
        <v>21.154435846467727</v>
      </c>
      <c r="AP43" s="4">
        <v>20.892101098241994</v>
      </c>
      <c r="AQ43" s="4">
        <v>20.713438557590326</v>
      </c>
      <c r="AR43" s="4">
        <v>20.571476502984115</v>
      </c>
      <c r="AS43" s="4">
        <v>21.26093979492191</v>
      </c>
      <c r="AT43" s="4">
        <v>20.903318500413778</v>
      </c>
      <c r="AU43" s="4">
        <v>20.156129916849164</v>
      </c>
      <c r="AV43" s="4">
        <v>20.402223157517266</v>
      </c>
      <c r="AW43" s="4">
        <v>19.341245975144698</v>
      </c>
      <c r="AX43" s="4">
        <v>18.880695814455812</v>
      </c>
      <c r="AY43" s="4">
        <v>19.557617981634962</v>
      </c>
      <c r="AZ43" s="4">
        <v>19.040955332713551</v>
      </c>
      <c r="BA43" s="4">
        <v>18.925195279954437</v>
      </c>
      <c r="BB43" s="4">
        <v>18.239997911787825</v>
      </c>
      <c r="BC43" s="4">
        <v>18.065658665124261</v>
      </c>
      <c r="BD43" s="4">
        <v>17.524976230963034</v>
      </c>
      <c r="BE43" s="4">
        <v>16.779956848029453</v>
      </c>
      <c r="BF43" s="4">
        <v>16.940223659207074</v>
      </c>
      <c r="BG43" s="4">
        <v>17.288685645190021</v>
      </c>
      <c r="BH43" s="4">
        <v>16.553508801449194</v>
      </c>
      <c r="BI43" s="4">
        <v>16.931540451561467</v>
      </c>
      <c r="BJ43" s="4">
        <v>17.228659914518499</v>
      </c>
      <c r="BK43" s="4">
        <v>17.347618284007307</v>
      </c>
      <c r="BL43" s="4">
        <v>17.283242116586479</v>
      </c>
      <c r="BM43" s="4">
        <v>16.838191673134354</v>
      </c>
      <c r="BN43" s="4">
        <v>17.820329684717073</v>
      </c>
      <c r="BO43" s="4">
        <v>16.982388763296338</v>
      </c>
      <c r="BP43" s="4">
        <v>16.825159066092418</v>
      </c>
      <c r="BQ43" s="4">
        <v>16.664231747698366</v>
      </c>
      <c r="BR43" s="4">
        <v>17.117028496771315</v>
      </c>
      <c r="BS43" s="4">
        <v>17.658169684776016</v>
      </c>
      <c r="BT43" s="4">
        <v>17.885104729871369</v>
      </c>
      <c r="BU43" s="4">
        <v>17.629831805866147</v>
      </c>
      <c r="BV43" s="4">
        <v>16.46386353677385</v>
      </c>
      <c r="BW43" s="4">
        <v>15.936105718905756</v>
      </c>
      <c r="BX43" s="4">
        <v>16.354188379435957</v>
      </c>
      <c r="BY43" s="4">
        <v>16.677515582969978</v>
      </c>
      <c r="BZ43" s="4">
        <v>17.016420616769128</v>
      </c>
      <c r="CA43" s="4">
        <v>17.284677432298171</v>
      </c>
      <c r="CB43" s="4">
        <v>17.434203588485637</v>
      </c>
      <c r="CC43" s="4">
        <v>17.347564339006198</v>
      </c>
      <c r="CD43" s="4">
        <v>17.067312464446776</v>
      </c>
      <c r="CE43" s="4">
        <v>18.116705379682493</v>
      </c>
      <c r="CF43" s="4">
        <v>18.810773085329433</v>
      </c>
      <c r="CG43" s="4">
        <v>18.788676711304547</v>
      </c>
      <c r="CH43" s="4">
        <v>19.412918038514725</v>
      </c>
      <c r="CI43" s="4">
        <v>19.662697238021924</v>
      </c>
      <c r="CJ43" s="4">
        <v>19.295550857400119</v>
      </c>
      <c r="CK43" s="4">
        <v>18.520697729670861</v>
      </c>
      <c r="CL43" s="4">
        <v>18.687960967826321</v>
      </c>
      <c r="CM43" s="4">
        <v>18.927630287012459</v>
      </c>
      <c r="CN43" s="4">
        <v>19.161725739855665</v>
      </c>
      <c r="CO43" s="4">
        <v>18.680695404487096</v>
      </c>
      <c r="CP43" s="4">
        <v>19.886388108081135</v>
      </c>
      <c r="CQ43" s="4">
        <v>20.22470632811001</v>
      </c>
      <c r="CR43" s="4">
        <v>19.912298900720966</v>
      </c>
      <c r="CS43" s="4">
        <v>18.286285326431134</v>
      </c>
      <c r="CT43" s="4">
        <v>18.20014266410972</v>
      </c>
      <c r="CU43" s="4">
        <v>17.389009830517661</v>
      </c>
      <c r="CV43" s="4">
        <v>18.459120021586877</v>
      </c>
      <c r="CW43" s="4">
        <v>19.026782111475267</v>
      </c>
      <c r="CX43" s="4">
        <v>20.497183877328723</v>
      </c>
      <c r="CY43" s="4">
        <v>20.917965207622256</v>
      </c>
      <c r="CZ43" s="4">
        <v>20.848564508737912</v>
      </c>
      <c r="DA43" s="4">
        <v>20.582391581665458</v>
      </c>
      <c r="DB43" s="4">
        <v>20.813610017149809</v>
      </c>
      <c r="DC43" s="4">
        <v>20.580225905011925</v>
      </c>
      <c r="DD43" s="4">
        <v>19.730355155197518</v>
      </c>
      <c r="DE43" s="4">
        <v>21.115772035626929</v>
      </c>
      <c r="DF43" s="4">
        <v>20.677366224581373</v>
      </c>
      <c r="DG43" s="4">
        <v>19.887041023027468</v>
      </c>
      <c r="DH43" s="4">
        <v>19.042152700110847</v>
      </c>
      <c r="DI43" s="4">
        <v>18.969169879012302</v>
      </c>
      <c r="DJ43" s="4">
        <v>19.38394803532378</v>
      </c>
      <c r="DK43" s="4">
        <v>18.977672484596884</v>
      </c>
      <c r="DL43" s="4">
        <v>18.488467566799915</v>
      </c>
      <c r="DM43" s="4">
        <v>18.89006726275047</v>
      </c>
      <c r="DN43" s="4">
        <v>18.353851807413481</v>
      </c>
      <c r="DO43" s="4">
        <v>17.838753112944644</v>
      </c>
      <c r="DP43" s="4">
        <v>18.300930634566171</v>
      </c>
      <c r="DQ43" s="4">
        <v>17.797499900686947</v>
      </c>
      <c r="DR43" s="4">
        <v>17.976563789676828</v>
      </c>
      <c r="DS43" s="4">
        <v>18.408801996998339</v>
      </c>
      <c r="DT43" s="4">
        <v>19.041732926400179</v>
      </c>
      <c r="DU43" s="4">
        <v>20.205067088292036</v>
      </c>
      <c r="DV43" s="4">
        <v>20.539064236510477</v>
      </c>
      <c r="DW43" s="4">
        <v>20.953193353221195</v>
      </c>
      <c r="DX43" s="4">
        <v>21.279258255191053</v>
      </c>
      <c r="DY43" s="4">
        <v>21.399152661533446</v>
      </c>
      <c r="DZ43" s="4">
        <v>22.167911774514049</v>
      </c>
      <c r="EA43" s="4">
        <v>22.272548725231506</v>
      </c>
      <c r="EB43" s="4">
        <v>22.144675240914303</v>
      </c>
      <c r="EC43" s="4">
        <v>22.896871927316457</v>
      </c>
      <c r="ED43" s="4">
        <v>23.231897629505006</v>
      </c>
      <c r="EE43" s="4">
        <v>23.106222300624751</v>
      </c>
      <c r="EF43" s="4">
        <v>22.180222549334768</v>
      </c>
      <c r="EG43" s="4">
        <v>21.168059904000149</v>
      </c>
      <c r="EH43" s="4">
        <v>20.87001780462256</v>
      </c>
      <c r="EI43" s="4">
        <v>20.923451962715088</v>
      </c>
      <c r="EJ43" s="4">
        <v>21.496306906577967</v>
      </c>
      <c r="EK43" s="4">
        <v>21.316335626860067</v>
      </c>
      <c r="EL43" s="4">
        <v>21.452449546201169</v>
      </c>
      <c r="EM43" s="4">
        <v>21.460121416784531</v>
      </c>
      <c r="EN43" s="4">
        <v>20.251350642777069</v>
      </c>
      <c r="EO43" s="4">
        <v>20.047035680722658</v>
      </c>
      <c r="EP43" s="4">
        <v>20.367688572383589</v>
      </c>
      <c r="EQ43" s="4">
        <v>19.975831864132378</v>
      </c>
      <c r="ER43" s="4">
        <v>20.240286551599013</v>
      </c>
      <c r="ES43" s="4">
        <v>21.615768289216835</v>
      </c>
      <c r="ET43" s="4">
        <v>22.408585574427835</v>
      </c>
      <c r="EU43" s="4">
        <v>21.28967613919724</v>
      </c>
      <c r="EV43" s="4">
        <v>21.419538589329417</v>
      </c>
      <c r="EW43" s="4">
        <v>21.701606898276857</v>
      </c>
      <c r="EX43" s="4">
        <v>22.322087804204859</v>
      </c>
      <c r="EY43" s="4">
        <v>22.524788903659299</v>
      </c>
      <c r="EZ43" s="4">
        <v>21.641821618735069</v>
      </c>
      <c r="FA43" s="4">
        <v>22.14581130637065</v>
      </c>
      <c r="FB43" s="4">
        <v>22.157616243552777</v>
      </c>
      <c r="FC43" s="4">
        <v>22.566535446165538</v>
      </c>
      <c r="FD43" s="4">
        <v>22.446675133681239</v>
      </c>
      <c r="FE43" s="4">
        <v>21.765071708649664</v>
      </c>
      <c r="FF43" s="4">
        <v>21.511540361792576</v>
      </c>
      <c r="FG43" s="4">
        <v>19.774507500588019</v>
      </c>
      <c r="FH43" s="4">
        <v>19.193131610360584</v>
      </c>
      <c r="FI43" s="4">
        <v>18.742120663178014</v>
      </c>
      <c r="FJ43" s="4">
        <v>18.724133170296234</v>
      </c>
      <c r="FK43" s="4">
        <v>19.928677368735375</v>
      </c>
      <c r="FL43" s="4">
        <v>19.960350883421967</v>
      </c>
      <c r="FM43" s="4">
        <v>20.567497694291998</v>
      </c>
      <c r="FN43" s="4">
        <v>20.193932329852764</v>
      </c>
      <c r="FO43" s="4">
        <v>19.594186225341964</v>
      </c>
      <c r="FP43" s="4">
        <v>19.155499901948247</v>
      </c>
      <c r="FQ43" s="4">
        <v>19.606058591653223</v>
      </c>
      <c r="FR43" s="4">
        <v>19.288211187998272</v>
      </c>
      <c r="FS43" s="4">
        <v>19.951448748899459</v>
      </c>
      <c r="FT43" s="4">
        <v>19.68013668955188</v>
      </c>
      <c r="FU43" s="4">
        <v>19.684145195780872</v>
      </c>
      <c r="FV43" s="4">
        <v>19.322846126991916</v>
      </c>
      <c r="FW43" s="4">
        <v>19.404155554953316</v>
      </c>
      <c r="FX43" s="4">
        <v>19.543948222708803</v>
      </c>
      <c r="FY43" s="4">
        <v>20.841366688973107</v>
      </c>
      <c r="FZ43" s="4">
        <v>20.839345874039946</v>
      </c>
      <c r="GA43" s="4">
        <v>20.440903443924473</v>
      </c>
      <c r="GB43" s="4">
        <v>20.555920772266774</v>
      </c>
      <c r="GC43" s="4">
        <v>21.002190499765035</v>
      </c>
      <c r="GD43" s="4">
        <v>20.676391750686236</v>
      </c>
      <c r="GE43" s="4">
        <v>21.05583732172526</v>
      </c>
      <c r="GF43" s="4">
        <v>21.824829067483503</v>
      </c>
      <c r="GG43" s="4">
        <v>21.602696054142335</v>
      </c>
      <c r="GH43" s="4">
        <v>20.58533873110801</v>
      </c>
      <c r="GI43" s="4">
        <v>20.895750965963082</v>
      </c>
      <c r="GJ43" s="4">
        <v>20.893219888323731</v>
      </c>
      <c r="GK43" s="4">
        <v>20.109796176731667</v>
      </c>
      <c r="GL43" s="4">
        <v>19.293390941289282</v>
      </c>
      <c r="GM43" s="4">
        <v>20.563676531677398</v>
      </c>
      <c r="GN43" s="4">
        <v>20.819397767935737</v>
      </c>
      <c r="GO43" s="4">
        <v>21.370124514745989</v>
      </c>
      <c r="GP43" s="4">
        <v>20.467503766007539</v>
      </c>
      <c r="GQ43" s="4">
        <v>20.250958685172261</v>
      </c>
      <c r="GR43" s="4">
        <v>20.387157205999941</v>
      </c>
      <c r="GS43" s="4">
        <v>21.045480521249871</v>
      </c>
      <c r="GT43" s="4">
        <v>21.330627085219255</v>
      </c>
      <c r="GU43" s="4">
        <v>22.12074321384598</v>
      </c>
      <c r="GV43" s="4">
        <v>22.999365218077322</v>
      </c>
      <c r="GW43" s="4">
        <v>23.764130005506509</v>
      </c>
      <c r="GX43" s="4">
        <v>22.890121894278</v>
      </c>
      <c r="GY43" s="4">
        <v>22.223004944851724</v>
      </c>
      <c r="GZ43" s="4">
        <v>23.154546855670556</v>
      </c>
      <c r="HA43" s="4">
        <v>22.164254552144552</v>
      </c>
      <c r="HB43" s="4">
        <v>22.594504806898247</v>
      </c>
      <c r="HC43" s="4">
        <v>22.787406760793839</v>
      </c>
      <c r="HD43" s="4">
        <v>22.632795932275421</v>
      </c>
      <c r="HE43" s="4">
        <v>22.664163674962225</v>
      </c>
      <c r="HF43" s="4">
        <v>23.189114583049644</v>
      </c>
      <c r="HG43" s="4">
        <v>24.094164736317655</v>
      </c>
      <c r="HH43" s="4">
        <v>24.449787282324969</v>
      </c>
      <c r="HI43" s="4">
        <v>25.006451755946589</v>
      </c>
      <c r="HJ43" s="4">
        <v>24.625047011606185</v>
      </c>
      <c r="HK43" s="4">
        <v>24.835212881785001</v>
      </c>
      <c r="HL43" s="4">
        <v>24.806841656461749</v>
      </c>
      <c r="HM43" s="4">
        <v>25.048351741794736</v>
      </c>
      <c r="HN43" s="4">
        <v>23.774964568747052</v>
      </c>
      <c r="HO43" s="4">
        <v>24.084292440032716</v>
      </c>
      <c r="HP43" s="4">
        <v>24.681510873898233</v>
      </c>
      <c r="HQ43" s="4">
        <v>25.103059357007545</v>
      </c>
      <c r="HR43" s="4">
        <v>24.565963675022854</v>
      </c>
      <c r="HS43" s="4">
        <v>26.546445679360222</v>
      </c>
      <c r="HT43" s="4">
        <v>25.826535758719686</v>
      </c>
      <c r="HU43" s="4">
        <v>25.286577401654238</v>
      </c>
      <c r="HV43" s="4">
        <v>24.475480587219046</v>
      </c>
      <c r="HW43" s="4">
        <v>24.841942851381898</v>
      </c>
      <c r="HX43" s="4">
        <v>24.156023004748246</v>
      </c>
      <c r="HY43" s="4">
        <v>23.972659925846209</v>
      </c>
      <c r="HZ43" s="4">
        <v>24.149358008500801</v>
      </c>
      <c r="IA43" s="4">
        <v>23.132465283415662</v>
      </c>
      <c r="IB43" s="4">
        <v>22.13637925655372</v>
      </c>
      <c r="IC43" s="4">
        <v>21.9967976148065</v>
      </c>
      <c r="ID43" s="4">
        <v>22.374677078393276</v>
      </c>
      <c r="IE43" s="4">
        <v>22.489946725893478</v>
      </c>
      <c r="IF43" s="4">
        <v>22.707638325008528</v>
      </c>
      <c r="IG43" s="4">
        <v>22.620155205017202</v>
      </c>
      <c r="IH43" s="4">
        <v>21.762722283142306</v>
      </c>
      <c r="II43" s="4">
        <v>23.083200579155164</v>
      </c>
      <c r="IJ43" s="4">
        <v>23.203070366755</v>
      </c>
    </row>
    <row r="44" spans="2:244" x14ac:dyDescent="0.2">
      <c r="B44" s="76">
        <v>42</v>
      </c>
      <c r="C44" s="4">
        <v>19.866997117414801</v>
      </c>
      <c r="D44" s="4">
        <v>19.664478319652272</v>
      </c>
      <c r="E44" s="4">
        <v>19.308890359856928</v>
      </c>
      <c r="F44" s="4">
        <v>20.087247767600719</v>
      </c>
      <c r="G44" s="4">
        <v>20.629378748744106</v>
      </c>
      <c r="H44" s="4">
        <v>21.877604285930278</v>
      </c>
      <c r="I44" s="4">
        <v>23.240383633147921</v>
      </c>
      <c r="J44" s="4">
        <v>23.933462379969253</v>
      </c>
      <c r="K44" s="4">
        <v>23.720237976593548</v>
      </c>
      <c r="L44" s="4">
        <v>23.171086964939839</v>
      </c>
      <c r="M44" s="4">
        <v>22.251866068761487</v>
      </c>
      <c r="N44" s="4">
        <v>22.585092826419388</v>
      </c>
      <c r="O44" s="4">
        <v>21.843060103506222</v>
      </c>
      <c r="P44" s="4">
        <v>21.116751422255675</v>
      </c>
      <c r="Q44" s="4">
        <v>22.402500744933565</v>
      </c>
      <c r="R44" s="4">
        <v>22.568308478028918</v>
      </c>
      <c r="S44" s="4">
        <v>22.134948546211675</v>
      </c>
      <c r="T44" s="4">
        <v>22.057454971132373</v>
      </c>
      <c r="U44" s="4">
        <v>21.756169506170188</v>
      </c>
      <c r="V44" s="4">
        <v>22.678544720399351</v>
      </c>
      <c r="W44" s="4">
        <v>22.274309202103044</v>
      </c>
      <c r="X44" s="4">
        <v>22.979902038183685</v>
      </c>
      <c r="Y44" s="4">
        <v>22.434483209052072</v>
      </c>
      <c r="Z44" s="4">
        <v>22.296314335986416</v>
      </c>
      <c r="AA44" s="4">
        <v>21.909815509180415</v>
      </c>
      <c r="AB44" s="4">
        <v>21.513273378931046</v>
      </c>
      <c r="AC44" s="4">
        <v>21.800514007164711</v>
      </c>
      <c r="AD44" s="4">
        <v>23.543212669913366</v>
      </c>
      <c r="AE44" s="4">
        <v>23.351171114310993</v>
      </c>
      <c r="AF44" s="4">
        <v>24.146474921057695</v>
      </c>
      <c r="AG44" s="4">
        <v>24.501437132410338</v>
      </c>
      <c r="AH44" s="4">
        <v>23.739105608286106</v>
      </c>
      <c r="AI44" s="4">
        <v>23.578570404313041</v>
      </c>
      <c r="AJ44" s="4">
        <v>23.27120450119882</v>
      </c>
      <c r="AK44" s="4">
        <v>23.835707986621962</v>
      </c>
      <c r="AL44" s="4">
        <v>23.501535129270525</v>
      </c>
      <c r="AM44" s="4">
        <v>24.258238176932785</v>
      </c>
      <c r="AN44" s="4">
        <v>24.594894745477863</v>
      </c>
      <c r="AO44" s="4">
        <v>24.416622959267745</v>
      </c>
      <c r="AP44" s="4">
        <v>25.376272680093365</v>
      </c>
      <c r="AQ44" s="4">
        <v>27.527755223819245</v>
      </c>
      <c r="AR44" s="4">
        <v>25.994836637690572</v>
      </c>
      <c r="AS44" s="4">
        <v>27.081454233641846</v>
      </c>
      <c r="AT44" s="4">
        <v>27.749404261280834</v>
      </c>
      <c r="AU44" s="4">
        <v>27.927224561815635</v>
      </c>
      <c r="AV44" s="4">
        <v>28.715319588788677</v>
      </c>
      <c r="AW44" s="4">
        <v>28.435648665733755</v>
      </c>
      <c r="AX44" s="4">
        <v>27.922691279238961</v>
      </c>
      <c r="AY44" s="4">
        <v>27.365905182892497</v>
      </c>
      <c r="AZ44" s="4">
        <v>26.406913075715046</v>
      </c>
      <c r="BA44" s="4">
        <v>25.888574373777089</v>
      </c>
      <c r="BB44" s="4">
        <v>24.685474521401005</v>
      </c>
      <c r="BC44" s="4">
        <v>25.277913480115856</v>
      </c>
      <c r="BD44" s="4">
        <v>25.004070380963643</v>
      </c>
      <c r="BE44" s="4">
        <v>25.608726467722995</v>
      </c>
      <c r="BF44" s="4">
        <v>25.322360150216973</v>
      </c>
      <c r="BG44" s="4">
        <v>26.401654789904882</v>
      </c>
      <c r="BH44" s="4">
        <v>25.745107243199318</v>
      </c>
      <c r="BI44" s="4">
        <v>26.116396576781113</v>
      </c>
      <c r="BJ44" s="4">
        <v>26.145168601675259</v>
      </c>
      <c r="BK44" s="4">
        <v>25.310958104450254</v>
      </c>
      <c r="BL44" s="4">
        <v>25.435818890271445</v>
      </c>
      <c r="BM44" s="4">
        <v>25.445345521024567</v>
      </c>
      <c r="BN44" s="4">
        <v>26.046985605738321</v>
      </c>
      <c r="BO44" s="4">
        <v>25.823954264114271</v>
      </c>
      <c r="BP44" s="4">
        <v>25.105230057128331</v>
      </c>
      <c r="BQ44" s="4">
        <v>25.90912727094322</v>
      </c>
      <c r="BR44" s="4">
        <v>25.356435894297725</v>
      </c>
      <c r="BS44" s="4">
        <v>25.807907075483623</v>
      </c>
      <c r="BT44" s="4">
        <v>24.808181619935521</v>
      </c>
      <c r="BU44" s="4">
        <v>25.54596511579561</v>
      </c>
      <c r="BV44" s="4">
        <v>25.174345633608077</v>
      </c>
      <c r="BW44" s="4">
        <v>25.595908814539619</v>
      </c>
      <c r="BX44" s="4">
        <v>26.336557114570571</v>
      </c>
      <c r="BY44" s="4">
        <v>24.929809313208128</v>
      </c>
      <c r="BZ44" s="4">
        <v>26.54484840619736</v>
      </c>
      <c r="CA44" s="4">
        <v>27.789765315407848</v>
      </c>
      <c r="CB44" s="4">
        <v>28.997630224334682</v>
      </c>
      <c r="CC44" s="4">
        <v>29.43155517835218</v>
      </c>
      <c r="CD44" s="4">
        <v>29.788995631632208</v>
      </c>
      <c r="CE44" s="4">
        <v>30.019520481078999</v>
      </c>
      <c r="CF44" s="4">
        <v>28.800110682841915</v>
      </c>
      <c r="CG44" s="4">
        <v>29.131487065328262</v>
      </c>
      <c r="CH44" s="4">
        <v>28.489756601971312</v>
      </c>
      <c r="CI44" s="4">
        <v>28.522430152331523</v>
      </c>
      <c r="CJ44" s="4">
        <v>28.081962946592107</v>
      </c>
      <c r="CK44" s="4">
        <v>27.663193648864695</v>
      </c>
      <c r="CL44" s="4">
        <v>27.57099992695759</v>
      </c>
      <c r="CM44" s="4">
        <v>27.085698394286574</v>
      </c>
      <c r="CN44" s="4">
        <v>24.947500159522399</v>
      </c>
      <c r="CO44" s="4">
        <v>24.711787557805494</v>
      </c>
      <c r="CP44" s="4">
        <v>23.882344014477979</v>
      </c>
      <c r="CQ44" s="4">
        <v>24.604987999120812</v>
      </c>
      <c r="CR44" s="4">
        <v>25.535924316245861</v>
      </c>
      <c r="CS44" s="4">
        <v>26.210499851230768</v>
      </c>
      <c r="CT44" s="4">
        <v>25.633002746155285</v>
      </c>
      <c r="CU44" s="4">
        <v>26.753532685979682</v>
      </c>
      <c r="CV44" s="4">
        <v>27.28115872934006</v>
      </c>
      <c r="CW44" s="4">
        <v>26.319293859517714</v>
      </c>
      <c r="CX44" s="4">
        <v>26.75474186683779</v>
      </c>
      <c r="CY44" s="4">
        <v>26.308751383102877</v>
      </c>
      <c r="CZ44" s="4">
        <v>26.599060471346959</v>
      </c>
      <c r="DA44" s="4">
        <v>26.198121249895749</v>
      </c>
      <c r="DB44" s="4">
        <v>26.648016528946851</v>
      </c>
      <c r="DC44" s="4">
        <v>27.757897353385179</v>
      </c>
      <c r="DD44" s="4">
        <v>27.286047199889794</v>
      </c>
      <c r="DE44" s="4">
        <v>26.676066187946926</v>
      </c>
      <c r="DF44" s="4">
        <v>26.249481467671615</v>
      </c>
      <c r="DG44" s="4">
        <v>25.131545089763765</v>
      </c>
      <c r="DH44" s="4">
        <v>25.690815358385578</v>
      </c>
      <c r="DI44" s="4">
        <v>27.601906888789816</v>
      </c>
      <c r="DJ44" s="4">
        <v>26.700106139355501</v>
      </c>
      <c r="DK44" s="4">
        <v>27.017990754640863</v>
      </c>
      <c r="DL44" s="4">
        <v>26.021646237659759</v>
      </c>
      <c r="DM44" s="4">
        <v>24.732932804460997</v>
      </c>
      <c r="DN44" s="4">
        <v>24.624690551920086</v>
      </c>
      <c r="DO44" s="4">
        <v>24.523442501359114</v>
      </c>
      <c r="DP44" s="4">
        <v>25.928971472666703</v>
      </c>
      <c r="DQ44" s="4">
        <v>24.704531552037295</v>
      </c>
      <c r="DR44" s="4">
        <v>24.103430770507483</v>
      </c>
      <c r="DS44" s="4">
        <v>25.156440878787276</v>
      </c>
      <c r="DT44" s="4">
        <v>24.983445684892814</v>
      </c>
      <c r="DU44" s="4">
        <v>24.930894290925934</v>
      </c>
      <c r="DV44" s="4">
        <v>26.332447972673659</v>
      </c>
      <c r="DW44" s="4">
        <v>25.757809223251098</v>
      </c>
      <c r="DX44" s="4">
        <v>24.471735903778811</v>
      </c>
      <c r="DY44" s="4">
        <v>24.833504708382073</v>
      </c>
      <c r="DZ44" s="4">
        <v>24.095379172597202</v>
      </c>
      <c r="EA44" s="4">
        <v>23.776530992391226</v>
      </c>
      <c r="EB44" s="4">
        <v>24.175509852983577</v>
      </c>
      <c r="EC44" s="4">
        <v>23.89292217931629</v>
      </c>
      <c r="ED44" s="4">
        <v>24.212194088124214</v>
      </c>
      <c r="EE44" s="4">
        <v>24.322446054872454</v>
      </c>
      <c r="EF44" s="4">
        <v>24.24987255969873</v>
      </c>
      <c r="EG44" s="4">
        <v>23.236550341441305</v>
      </c>
      <c r="EH44" s="4">
        <v>23.254003347942884</v>
      </c>
      <c r="EI44" s="4">
        <v>21.337639313562136</v>
      </c>
      <c r="EJ44" s="4">
        <v>21.007817627082975</v>
      </c>
      <c r="EK44" s="4">
        <v>20.25605444731557</v>
      </c>
      <c r="EL44" s="4">
        <v>20.890705509654666</v>
      </c>
      <c r="EM44" s="4">
        <v>19.505748953430693</v>
      </c>
      <c r="EN44" s="4">
        <v>19.69496255300086</v>
      </c>
      <c r="EO44" s="4">
        <v>19.666962491629924</v>
      </c>
      <c r="EP44" s="4">
        <v>19.482156758470776</v>
      </c>
      <c r="EQ44" s="4">
        <v>20.087044569238611</v>
      </c>
      <c r="ER44" s="4">
        <v>21.870062719561901</v>
      </c>
      <c r="ES44" s="4">
        <v>21.343148372389454</v>
      </c>
      <c r="ET44" s="4">
        <v>21.702332196357993</v>
      </c>
      <c r="EU44" s="4">
        <v>21.669815946292946</v>
      </c>
      <c r="EV44" s="4">
        <v>21.780733068932573</v>
      </c>
      <c r="EW44" s="4">
        <v>21.102804796627154</v>
      </c>
      <c r="EX44" s="4">
        <v>20.553303966440229</v>
      </c>
      <c r="EY44" s="4">
        <v>19.76538319459965</v>
      </c>
      <c r="EZ44" s="4">
        <v>19.293820655755873</v>
      </c>
      <c r="FA44" s="4">
        <v>19.428587101152452</v>
      </c>
      <c r="FB44" s="4">
        <v>20.415571215538058</v>
      </c>
      <c r="FC44" s="4">
        <v>20.22562548375091</v>
      </c>
      <c r="FD44" s="4">
        <v>20.098997892565137</v>
      </c>
      <c r="FE44" s="4">
        <v>19.779479955496843</v>
      </c>
      <c r="FF44" s="4">
        <v>18.888163704512984</v>
      </c>
      <c r="FG44" s="4">
        <v>18.167688266092938</v>
      </c>
      <c r="FH44" s="4">
        <v>18.917209972204766</v>
      </c>
      <c r="FI44" s="4">
        <v>18.240504410496886</v>
      </c>
      <c r="FJ44" s="4">
        <v>17.704591069062033</v>
      </c>
      <c r="FK44" s="4">
        <v>17.473038596781556</v>
      </c>
      <c r="FL44" s="4">
        <v>18.245070356705316</v>
      </c>
      <c r="FM44" s="4">
        <v>17.940858661499735</v>
      </c>
      <c r="FN44" s="4">
        <v>17.62549422161986</v>
      </c>
      <c r="FO44" s="4">
        <v>17.530450945666662</v>
      </c>
      <c r="FP44" s="4">
        <v>17.736446636499977</v>
      </c>
      <c r="FQ44" s="4">
        <v>17.558345052408161</v>
      </c>
      <c r="FR44" s="4">
        <v>17.613685000962661</v>
      </c>
      <c r="FS44" s="4">
        <v>17.754374183428979</v>
      </c>
      <c r="FT44" s="4">
        <v>18.221507366263701</v>
      </c>
      <c r="FU44" s="4">
        <v>17.932247715092902</v>
      </c>
      <c r="FV44" s="4">
        <v>18.551882189576258</v>
      </c>
      <c r="FW44" s="4">
        <v>18.632965266922678</v>
      </c>
      <c r="FX44" s="4">
        <v>18.599341309291688</v>
      </c>
      <c r="FY44" s="4">
        <v>19.099115617332878</v>
      </c>
      <c r="FZ44" s="4">
        <v>17.816619789175043</v>
      </c>
      <c r="GA44" s="4">
        <v>17.836686438379964</v>
      </c>
      <c r="GB44" s="4">
        <v>17.70764811591707</v>
      </c>
      <c r="GC44" s="4">
        <v>18.151952222829291</v>
      </c>
      <c r="GD44" s="4">
        <v>19.120462637581188</v>
      </c>
      <c r="GE44" s="4">
        <v>18.900026118380264</v>
      </c>
      <c r="GF44" s="4">
        <v>18.468144844305932</v>
      </c>
      <c r="GG44" s="4">
        <v>18.262562806938483</v>
      </c>
      <c r="GH44" s="4">
        <v>17.589782487386724</v>
      </c>
      <c r="GI44" s="4">
        <v>16.917262326640788</v>
      </c>
      <c r="GJ44" s="4">
        <v>16.498003512489625</v>
      </c>
      <c r="GK44" s="4">
        <v>17.139168046952438</v>
      </c>
      <c r="GL44" s="4">
        <v>17.126709267280088</v>
      </c>
      <c r="GM44" s="4">
        <v>17.351311965795027</v>
      </c>
      <c r="GN44" s="4">
        <v>16.61869288417936</v>
      </c>
      <c r="GO44" s="4">
        <v>16.013456052135474</v>
      </c>
      <c r="GP44" s="4">
        <v>15.765437441301072</v>
      </c>
      <c r="GQ44" s="4">
        <v>15.890029677745916</v>
      </c>
      <c r="GR44" s="4">
        <v>15.517219739321101</v>
      </c>
      <c r="GS44" s="4">
        <v>14.830935073795098</v>
      </c>
      <c r="GT44" s="4">
        <v>14.953450614991729</v>
      </c>
      <c r="GU44" s="4">
        <v>15.063827386718419</v>
      </c>
      <c r="GV44" s="4">
        <v>14.157849109241045</v>
      </c>
      <c r="GW44" s="4">
        <v>14.311693445884989</v>
      </c>
      <c r="GX44" s="4">
        <v>14.288486337333905</v>
      </c>
      <c r="GY44" s="4">
        <v>14.567472856525557</v>
      </c>
      <c r="GZ44" s="4">
        <v>14.61733660535976</v>
      </c>
      <c r="HA44" s="4">
        <v>14.79873703865203</v>
      </c>
      <c r="HB44" s="4">
        <v>14.099465264138063</v>
      </c>
      <c r="HC44" s="4">
        <v>13.751627926879001</v>
      </c>
      <c r="HD44" s="4">
        <v>13.590164117928078</v>
      </c>
      <c r="HE44" s="4">
        <v>13.464004655060608</v>
      </c>
      <c r="HF44" s="4">
        <v>13.424786142343402</v>
      </c>
      <c r="HG44" s="4">
        <v>13.370137684023133</v>
      </c>
      <c r="HH44" s="4">
        <v>13.741330379676988</v>
      </c>
      <c r="HI44" s="4">
        <v>12.8920665511839</v>
      </c>
      <c r="HJ44" s="4">
        <v>13.590630587419824</v>
      </c>
      <c r="HK44" s="4">
        <v>12.741515643985988</v>
      </c>
      <c r="HL44" s="4">
        <v>12.424720196189572</v>
      </c>
      <c r="HM44" s="4">
        <v>12.413881421341429</v>
      </c>
      <c r="HN44" s="4">
        <v>12.497350530262601</v>
      </c>
      <c r="HO44" s="4">
        <v>12.358322197728388</v>
      </c>
      <c r="HP44" s="4">
        <v>12.645759654608371</v>
      </c>
      <c r="HQ44" s="4">
        <v>12.65878451164534</v>
      </c>
      <c r="HR44" s="4">
        <v>13.271819895873525</v>
      </c>
      <c r="HS44" s="4">
        <v>13.080301003590456</v>
      </c>
      <c r="HT44" s="4">
        <v>12.534433661308931</v>
      </c>
      <c r="HU44" s="4">
        <v>11.490054128642228</v>
      </c>
      <c r="HV44" s="4">
        <v>10.960281880533678</v>
      </c>
      <c r="HW44" s="4">
        <v>10.652537430082718</v>
      </c>
      <c r="HX44" s="4">
        <v>10.886381037446636</v>
      </c>
      <c r="HY44" s="4">
        <v>10.990171676370331</v>
      </c>
      <c r="HZ44" s="4">
        <v>11.550956471376528</v>
      </c>
      <c r="IA44" s="4">
        <v>11.98221797847463</v>
      </c>
      <c r="IB44" s="4">
        <v>11.768035880269723</v>
      </c>
      <c r="IC44" s="4">
        <v>11.803880521741521</v>
      </c>
      <c r="ID44" s="4">
        <v>11.994977441486059</v>
      </c>
      <c r="IE44" s="4">
        <v>11.795124121873478</v>
      </c>
      <c r="IF44" s="4">
        <v>11.409321825404522</v>
      </c>
      <c r="IG44" s="4">
        <v>11.529608763071057</v>
      </c>
      <c r="IH44" s="4">
        <v>11.631107491854028</v>
      </c>
      <c r="II44" s="4">
        <v>11.384902263920665</v>
      </c>
      <c r="IJ44" s="4">
        <v>11.317054507016124</v>
      </c>
    </row>
    <row r="45" spans="2:244" x14ac:dyDescent="0.2">
      <c r="B45" s="76">
        <v>43</v>
      </c>
      <c r="C45" s="4">
        <v>19.866997117414801</v>
      </c>
      <c r="D45" s="4">
        <v>20.199041450540452</v>
      </c>
      <c r="E45" s="4">
        <v>19.118104722761657</v>
      </c>
      <c r="F45" s="4">
        <v>18.586543871914159</v>
      </c>
      <c r="G45" s="4">
        <v>20.106220582211368</v>
      </c>
      <c r="H45" s="4">
        <v>19.262927345096827</v>
      </c>
      <c r="I45" s="4">
        <v>19.7093995800162</v>
      </c>
      <c r="J45" s="4">
        <v>19.756194185956648</v>
      </c>
      <c r="K45" s="4">
        <v>20.926981361958862</v>
      </c>
      <c r="L45" s="4">
        <v>21.10441842291787</v>
      </c>
      <c r="M45" s="4">
        <v>20.743687203133234</v>
      </c>
      <c r="N45" s="4">
        <v>19.413849413262504</v>
      </c>
      <c r="O45" s="4">
        <v>19.062159152951661</v>
      </c>
      <c r="P45" s="4">
        <v>18.860049410655364</v>
      </c>
      <c r="Q45" s="4">
        <v>19.770444803144368</v>
      </c>
      <c r="R45" s="4">
        <v>19.887958236014889</v>
      </c>
      <c r="S45" s="4">
        <v>20.200459667284314</v>
      </c>
      <c r="T45" s="4">
        <v>20.038141741602757</v>
      </c>
      <c r="U45" s="4">
        <v>20.049539089041335</v>
      </c>
      <c r="V45" s="4">
        <v>19.071397556539811</v>
      </c>
      <c r="W45" s="4">
        <v>19.407667598641069</v>
      </c>
      <c r="X45" s="4">
        <v>18.148857522653792</v>
      </c>
      <c r="Y45" s="4">
        <v>18.770325309253899</v>
      </c>
      <c r="Z45" s="4">
        <v>19.072001950378787</v>
      </c>
      <c r="AA45" s="4">
        <v>18.536938769690771</v>
      </c>
      <c r="AB45" s="4">
        <v>18.980441718712886</v>
      </c>
      <c r="AC45" s="4">
        <v>18.416972152961158</v>
      </c>
      <c r="AD45" s="4">
        <v>18.028693901650445</v>
      </c>
      <c r="AE45" s="4">
        <v>18.929540153815406</v>
      </c>
      <c r="AF45" s="4">
        <v>18.785946398999954</v>
      </c>
      <c r="AG45" s="4">
        <v>19.879029894587553</v>
      </c>
      <c r="AH45" s="4">
        <v>18.836073914680558</v>
      </c>
      <c r="AI45" s="4">
        <v>18.772856850660975</v>
      </c>
      <c r="AJ45" s="4">
        <v>18.534161690783716</v>
      </c>
      <c r="AK45" s="4">
        <v>19.099811791155869</v>
      </c>
      <c r="AL45" s="4">
        <v>19.382765171142584</v>
      </c>
      <c r="AM45" s="4">
        <v>19.008720343277503</v>
      </c>
      <c r="AN45" s="4">
        <v>18.344796007137369</v>
      </c>
      <c r="AO45" s="4">
        <v>19.136696032156561</v>
      </c>
      <c r="AP45" s="4">
        <v>18.736059079509459</v>
      </c>
      <c r="AQ45" s="4">
        <v>18.277389208294522</v>
      </c>
      <c r="AR45" s="4">
        <v>18.0558290069097</v>
      </c>
      <c r="AS45" s="4">
        <v>17.804139621745964</v>
      </c>
      <c r="AT45" s="4">
        <v>16.302406924206007</v>
      </c>
      <c r="AU45" s="4">
        <v>15.65761505938482</v>
      </c>
      <c r="AV45" s="4">
        <v>15.821169455009169</v>
      </c>
      <c r="AW45" s="4">
        <v>14.744692701311118</v>
      </c>
      <c r="AX45" s="4">
        <v>15.114491847694872</v>
      </c>
      <c r="AY45" s="4">
        <v>15.258130542200533</v>
      </c>
      <c r="AZ45" s="4">
        <v>16.423405958329734</v>
      </c>
      <c r="BA45" s="4">
        <v>16.594918591528444</v>
      </c>
      <c r="BB45" s="4">
        <v>15.932767639752697</v>
      </c>
      <c r="BC45" s="4">
        <v>15.787160570497619</v>
      </c>
      <c r="BD45" s="4">
        <v>15.77143565696108</v>
      </c>
      <c r="BE45" s="4">
        <v>16.342750553930358</v>
      </c>
      <c r="BF45" s="4">
        <v>16.265129107928111</v>
      </c>
      <c r="BG45" s="4">
        <v>16.304643147829228</v>
      </c>
      <c r="BH45" s="4">
        <v>17.293808642411307</v>
      </c>
      <c r="BI45" s="4">
        <v>15.992819351116701</v>
      </c>
      <c r="BJ45" s="4">
        <v>15.982256535136314</v>
      </c>
      <c r="BK45" s="4">
        <v>15.387458893693015</v>
      </c>
      <c r="BL45" s="4">
        <v>14.875255461995728</v>
      </c>
      <c r="BM45" s="4">
        <v>15.101043159177236</v>
      </c>
      <c r="BN45" s="4">
        <v>14.077357046604941</v>
      </c>
      <c r="BO45" s="4">
        <v>13.740120714570656</v>
      </c>
      <c r="BP45" s="4">
        <v>12.840333406696757</v>
      </c>
      <c r="BQ45" s="4">
        <v>13.191897541775427</v>
      </c>
      <c r="BR45" s="4">
        <v>13.511752163343417</v>
      </c>
      <c r="BS45" s="4">
        <v>14.226776386573059</v>
      </c>
      <c r="BT45" s="4">
        <v>14.001985352872282</v>
      </c>
      <c r="BU45" s="4">
        <v>14.647043375448943</v>
      </c>
      <c r="BV45" s="4">
        <v>14.830139526465917</v>
      </c>
      <c r="BW45" s="4">
        <v>15.27485683778959</v>
      </c>
      <c r="BX45" s="4">
        <v>15.170249696971414</v>
      </c>
      <c r="BY45" s="4">
        <v>15.454126167740013</v>
      </c>
      <c r="BZ45" s="4">
        <v>15.040588061378905</v>
      </c>
      <c r="CA45" s="4">
        <v>15.055031075064639</v>
      </c>
      <c r="CB45" s="4">
        <v>14.943650990823516</v>
      </c>
      <c r="CC45" s="4">
        <v>15.26574752406934</v>
      </c>
      <c r="CD45" s="4">
        <v>15.06819003962211</v>
      </c>
      <c r="CE45" s="4">
        <v>15.301791416457675</v>
      </c>
      <c r="CF45" s="4">
        <v>15.192831257601519</v>
      </c>
      <c r="CG45" s="4">
        <v>15.145912048489137</v>
      </c>
      <c r="CH45" s="4">
        <v>14.78606883689954</v>
      </c>
      <c r="CI45" s="4">
        <v>14.146530014930635</v>
      </c>
      <c r="CJ45" s="4">
        <v>13.669272058619379</v>
      </c>
      <c r="CK45" s="4">
        <v>13.67965669991597</v>
      </c>
      <c r="CL45" s="4">
        <v>13.736201447741134</v>
      </c>
      <c r="CM45" s="4">
        <v>13.041292956716148</v>
      </c>
      <c r="CN45" s="4">
        <v>13.40521569285473</v>
      </c>
      <c r="CO45" s="4">
        <v>13.019860257776809</v>
      </c>
      <c r="CP45" s="4">
        <v>13.577476211444058</v>
      </c>
      <c r="CQ45" s="4">
        <v>12.791389676048174</v>
      </c>
      <c r="CR45" s="4">
        <v>11.971851373171674</v>
      </c>
      <c r="CS45" s="4">
        <v>11.743452802875613</v>
      </c>
      <c r="CT45" s="4">
        <v>11.801234495761113</v>
      </c>
      <c r="CU45" s="4">
        <v>11.839673992654239</v>
      </c>
      <c r="CV45" s="4">
        <v>11.706828076762179</v>
      </c>
      <c r="CW45" s="4">
        <v>10.768632969323036</v>
      </c>
      <c r="CX45" s="4">
        <v>10.671159088034644</v>
      </c>
      <c r="CY45" s="4">
        <v>10.444547093782225</v>
      </c>
      <c r="CZ45" s="4">
        <v>10.703478766845526</v>
      </c>
      <c r="DA45" s="4">
        <v>10.546987022963584</v>
      </c>
      <c r="DB45" s="4">
        <v>10.049674980369982</v>
      </c>
      <c r="DC45" s="4">
        <v>10.047542772604961</v>
      </c>
      <c r="DD45" s="4">
        <v>9.995625675400337</v>
      </c>
      <c r="DE45" s="4">
        <v>9.9621947995723499</v>
      </c>
      <c r="DF45" s="4">
        <v>10.003360853808008</v>
      </c>
      <c r="DG45" s="4">
        <v>10.234733736842134</v>
      </c>
      <c r="DH45" s="4">
        <v>10.66945804032731</v>
      </c>
      <c r="DI45" s="4">
        <v>10.777258668276078</v>
      </c>
      <c r="DJ45" s="4">
        <v>10.966813518190811</v>
      </c>
      <c r="DK45" s="4">
        <v>11.120763986500146</v>
      </c>
      <c r="DL45" s="4">
        <v>10.9679550600417</v>
      </c>
      <c r="DM45" s="4">
        <v>10.394368314785693</v>
      </c>
      <c r="DN45" s="4">
        <v>10.256127804601642</v>
      </c>
      <c r="DO45" s="4">
        <v>9.8151828250899289</v>
      </c>
      <c r="DP45" s="4">
        <v>9.52177431198146</v>
      </c>
      <c r="DQ45" s="4">
        <v>9.375125905346346</v>
      </c>
      <c r="DR45" s="4">
        <v>9.3036653509757041</v>
      </c>
      <c r="DS45" s="4">
        <v>9.3721973407840125</v>
      </c>
      <c r="DT45" s="4">
        <v>9.8096119072247987</v>
      </c>
      <c r="DU45" s="4">
        <v>10.045019740032689</v>
      </c>
      <c r="DV45" s="4">
        <v>9.9561990959273547</v>
      </c>
      <c r="DW45" s="4">
        <v>10.476922343830378</v>
      </c>
      <c r="DX45" s="4">
        <v>10.145500278927493</v>
      </c>
      <c r="DY45" s="4">
        <v>9.9821137089381384</v>
      </c>
      <c r="DZ45" s="4">
        <v>9.5082284985810777</v>
      </c>
      <c r="EA45" s="4">
        <v>9.1793219952046936</v>
      </c>
      <c r="EB45" s="4">
        <v>8.6367566463569378</v>
      </c>
      <c r="EC45" s="4">
        <v>8.631397277165032</v>
      </c>
      <c r="ED45" s="4">
        <v>8.6003934413787952</v>
      </c>
      <c r="EE45" s="4">
        <v>8.6125100590298125</v>
      </c>
      <c r="EF45" s="4">
        <v>8.7348897085059409</v>
      </c>
      <c r="EG45" s="4">
        <v>8.8671043530926834</v>
      </c>
      <c r="EH45" s="4">
        <v>9.4149509536326974</v>
      </c>
      <c r="EI45" s="4">
        <v>8.9196009550039896</v>
      </c>
      <c r="EJ45" s="4">
        <v>8.4889035937172146</v>
      </c>
      <c r="EK45" s="4">
        <v>8.5685308891060821</v>
      </c>
      <c r="EL45" s="4">
        <v>8.9836594324532921</v>
      </c>
      <c r="EM45" s="4">
        <v>8.6506078008915139</v>
      </c>
      <c r="EN45" s="4">
        <v>8.4462297714647292</v>
      </c>
      <c r="EO45" s="4">
        <v>8.1948139538931031</v>
      </c>
      <c r="EP45" s="4">
        <v>7.9995795362276105</v>
      </c>
      <c r="EQ45" s="4">
        <v>7.8938371468216531</v>
      </c>
      <c r="ER45" s="4">
        <v>7.8402107287078779</v>
      </c>
      <c r="ES45" s="4">
        <v>7.800675835193096</v>
      </c>
      <c r="ET45" s="4">
        <v>7.6954063585539716</v>
      </c>
      <c r="EU45" s="4">
        <v>7.8133612587498114</v>
      </c>
      <c r="EV45" s="4">
        <v>7.9743661185381427</v>
      </c>
      <c r="EW45" s="4">
        <v>8.2293889452170372</v>
      </c>
      <c r="EX45" s="4">
        <v>8.1811015529581148</v>
      </c>
      <c r="EY45" s="4">
        <v>8.5004153199999362</v>
      </c>
      <c r="EZ45" s="4">
        <v>9.1039313572110157</v>
      </c>
      <c r="FA45" s="4">
        <v>9.3119920671653507</v>
      </c>
      <c r="FB45" s="4">
        <v>9.6805611025688112</v>
      </c>
      <c r="FC45" s="4">
        <v>9.2933604597466601</v>
      </c>
      <c r="FD45" s="4">
        <v>9.4994240584068201</v>
      </c>
      <c r="FE45" s="4">
        <v>9.3332032247970034</v>
      </c>
      <c r="FF45" s="4">
        <v>9.989216818366657</v>
      </c>
      <c r="FG45" s="4">
        <v>10.333398235337905</v>
      </c>
      <c r="FH45" s="4">
        <v>10.504733209068689</v>
      </c>
      <c r="FI45" s="4">
        <v>10.299725012198554</v>
      </c>
      <c r="FJ45" s="4">
        <v>10.678642054956329</v>
      </c>
      <c r="FK45" s="4">
        <v>11.50335137768767</v>
      </c>
      <c r="FL45" s="4">
        <v>11.113525370962481</v>
      </c>
      <c r="FM45" s="4">
        <v>11.096873326499175</v>
      </c>
      <c r="FN45" s="4">
        <v>11.313783921760244</v>
      </c>
      <c r="FO45" s="4">
        <v>11.089923494869648</v>
      </c>
      <c r="FP45" s="4">
        <v>11.85411235679161</v>
      </c>
      <c r="FQ45" s="4">
        <v>11.516618085327238</v>
      </c>
      <c r="FR45" s="4">
        <v>11.258042329262198</v>
      </c>
      <c r="FS45" s="4">
        <v>11.793004363798351</v>
      </c>
      <c r="FT45" s="4">
        <v>11.88198644493812</v>
      </c>
      <c r="FU45" s="4">
        <v>12.64213340538565</v>
      </c>
      <c r="FV45" s="4">
        <v>12.495118385651192</v>
      </c>
      <c r="FW45" s="4">
        <v>12.503604589252326</v>
      </c>
      <c r="FX45" s="4">
        <v>12.29606580157378</v>
      </c>
      <c r="FY45" s="4">
        <v>12.441922106034031</v>
      </c>
      <c r="FZ45" s="4">
        <v>11.989727612451867</v>
      </c>
      <c r="GA45" s="4">
        <v>11.50933516347035</v>
      </c>
      <c r="GB45" s="4">
        <v>12.151226141858986</v>
      </c>
      <c r="GC45" s="4">
        <v>12.221195064098048</v>
      </c>
      <c r="GD45" s="4">
        <v>11.361078044628711</v>
      </c>
      <c r="GE45" s="4">
        <v>11.582955764474804</v>
      </c>
      <c r="GF45" s="4">
        <v>11.728981500191237</v>
      </c>
      <c r="GG45" s="4">
        <v>11.390625979443428</v>
      </c>
      <c r="GH45" s="4">
        <v>11.156150031849515</v>
      </c>
      <c r="GI45" s="4">
        <v>11.529307913608408</v>
      </c>
      <c r="GJ45" s="4">
        <v>12.047026686489554</v>
      </c>
      <c r="GK45" s="4">
        <v>12.344514161511588</v>
      </c>
      <c r="GL45" s="4">
        <v>12.538240294709771</v>
      </c>
      <c r="GM45" s="4">
        <v>12.453440957828828</v>
      </c>
      <c r="GN45" s="4">
        <v>13.324335065373058</v>
      </c>
      <c r="GO45" s="4">
        <v>13.21045955940351</v>
      </c>
      <c r="GP45" s="4">
        <v>13.23648030913027</v>
      </c>
      <c r="GQ45" s="4">
        <v>14.018783302261276</v>
      </c>
      <c r="GR45" s="4">
        <v>13.8959330106868</v>
      </c>
      <c r="GS45" s="4">
        <v>13.629305544216619</v>
      </c>
      <c r="GT45" s="4">
        <v>13.927341055459053</v>
      </c>
      <c r="GU45" s="4">
        <v>14.634310673245917</v>
      </c>
      <c r="GV45" s="4">
        <v>15.072697345655364</v>
      </c>
      <c r="GW45" s="4">
        <v>14.730961291061428</v>
      </c>
      <c r="GX45" s="4">
        <v>14.638447233806287</v>
      </c>
      <c r="GY45" s="4">
        <v>14.524614614663587</v>
      </c>
      <c r="GZ45" s="4">
        <v>13.921111332531421</v>
      </c>
      <c r="HA45" s="4">
        <v>13.933297439637313</v>
      </c>
      <c r="HB45" s="4">
        <v>13.917144332294349</v>
      </c>
      <c r="HC45" s="4">
        <v>14.606590215546746</v>
      </c>
      <c r="HD45" s="4">
        <v>14.815657442289066</v>
      </c>
      <c r="HE45" s="4">
        <v>15.056482289204062</v>
      </c>
      <c r="HF45" s="4">
        <v>15.231039224681915</v>
      </c>
      <c r="HG45" s="4">
        <v>15.485424405969443</v>
      </c>
      <c r="HH45" s="4">
        <v>14.128868265602971</v>
      </c>
      <c r="HI45" s="4">
        <v>13.415347899364891</v>
      </c>
      <c r="HJ45" s="4">
        <v>13.502715671473371</v>
      </c>
      <c r="HK45" s="4">
        <v>14.064820794862019</v>
      </c>
      <c r="HL45" s="4">
        <v>14.144470663096596</v>
      </c>
      <c r="HM45" s="4">
        <v>13.578117397872532</v>
      </c>
      <c r="HN45" s="4">
        <v>13.531706832695882</v>
      </c>
      <c r="HO45" s="4">
        <v>13.422933732198659</v>
      </c>
      <c r="HP45" s="4">
        <v>13.831484353959052</v>
      </c>
      <c r="HQ45" s="4">
        <v>13.532696439848127</v>
      </c>
      <c r="HR45" s="4">
        <v>13.622862687518571</v>
      </c>
      <c r="HS45" s="4">
        <v>13.787238121726773</v>
      </c>
      <c r="HT45" s="4">
        <v>13.866758834550927</v>
      </c>
      <c r="HU45" s="4">
        <v>14.416782334959386</v>
      </c>
      <c r="HV45" s="4">
        <v>14.216562137048069</v>
      </c>
      <c r="HW45" s="4">
        <v>14.485146272930228</v>
      </c>
      <c r="HX45" s="4">
        <v>14.541446349441394</v>
      </c>
      <c r="HY45" s="4">
        <v>14.673448977874823</v>
      </c>
      <c r="HZ45" s="4">
        <v>14.603443105210346</v>
      </c>
      <c r="IA45" s="4">
        <v>15.045019671997292</v>
      </c>
      <c r="IB45" s="4">
        <v>14.682594448350056</v>
      </c>
      <c r="IC45" s="4">
        <v>15.08938931338389</v>
      </c>
      <c r="ID45" s="4">
        <v>14.90691364458875</v>
      </c>
      <c r="IE45" s="4">
        <v>15.462371312772856</v>
      </c>
      <c r="IF45" s="4">
        <v>16.287663879800288</v>
      </c>
      <c r="IG45" s="4">
        <v>16.050196862372015</v>
      </c>
      <c r="IH45" s="4">
        <v>14.830302440864861</v>
      </c>
      <c r="II45" s="4">
        <v>14.701242991656482</v>
      </c>
      <c r="IJ45" s="4">
        <v>14.186165842064062</v>
      </c>
    </row>
    <row r="46" spans="2:244" x14ac:dyDescent="0.2">
      <c r="B46" s="76">
        <v>44</v>
      </c>
      <c r="C46" s="4">
        <v>19.866997117414801</v>
      </c>
      <c r="D46" s="4">
        <v>20.06118141892474</v>
      </c>
      <c r="E46" s="4">
        <v>20.499530987820915</v>
      </c>
      <c r="F46" s="4">
        <v>20.838835455991987</v>
      </c>
      <c r="G46" s="4">
        <v>19.640784723607734</v>
      </c>
      <c r="H46" s="4">
        <v>20.322914291321691</v>
      </c>
      <c r="I46" s="4">
        <v>20.351361093030356</v>
      </c>
      <c r="J46" s="4">
        <v>19.7302867401825</v>
      </c>
      <c r="K46" s="4">
        <v>19.563534606136052</v>
      </c>
      <c r="L46" s="4">
        <v>19.644039216241147</v>
      </c>
      <c r="M46" s="4">
        <v>19.411326413902344</v>
      </c>
      <c r="N46" s="4">
        <v>18.51779997575721</v>
      </c>
      <c r="O46" s="4">
        <v>18.720115475530434</v>
      </c>
      <c r="P46" s="4">
        <v>18.382632963196272</v>
      </c>
      <c r="Q46" s="4">
        <v>17.534235788938481</v>
      </c>
      <c r="R46" s="4">
        <v>17.221070235437676</v>
      </c>
      <c r="S46" s="4">
        <v>16.507197341969849</v>
      </c>
      <c r="T46" s="4">
        <v>16.901092983719646</v>
      </c>
      <c r="U46" s="4">
        <v>16.458598489230788</v>
      </c>
      <c r="V46" s="4">
        <v>16.498607186657036</v>
      </c>
      <c r="W46" s="4">
        <v>16.889166164686539</v>
      </c>
      <c r="X46" s="4">
        <v>18.16354951611806</v>
      </c>
      <c r="Y46" s="4">
        <v>17.704854424699672</v>
      </c>
      <c r="Z46" s="4">
        <v>18.019044844529194</v>
      </c>
      <c r="AA46" s="4">
        <v>18.770329184325178</v>
      </c>
      <c r="AB46" s="4">
        <v>19.488938758197705</v>
      </c>
      <c r="AC46" s="4">
        <v>20.595055211811989</v>
      </c>
      <c r="AD46" s="4">
        <v>20.743896337980313</v>
      </c>
      <c r="AE46" s="4">
        <v>20.306217437624806</v>
      </c>
      <c r="AF46" s="4">
        <v>21.532125452162433</v>
      </c>
      <c r="AG46" s="4">
        <v>21.24646848706892</v>
      </c>
      <c r="AH46" s="4">
        <v>21.589575667673063</v>
      </c>
      <c r="AI46" s="4">
        <v>21.419181977940003</v>
      </c>
      <c r="AJ46" s="4">
        <v>21.338398884650417</v>
      </c>
      <c r="AK46" s="4">
        <v>21.098306148728987</v>
      </c>
      <c r="AL46" s="4">
        <v>20.903952385558245</v>
      </c>
      <c r="AM46" s="4">
        <v>20.373129182959904</v>
      </c>
      <c r="AN46" s="4">
        <v>20.303905027830503</v>
      </c>
      <c r="AO46" s="4">
        <v>19.829133349709899</v>
      </c>
      <c r="AP46" s="4">
        <v>19.591146369920462</v>
      </c>
      <c r="AQ46" s="4">
        <v>20.142745055375347</v>
      </c>
      <c r="AR46" s="4">
        <v>20.189392767968478</v>
      </c>
      <c r="AS46" s="4">
        <v>20.981576871774838</v>
      </c>
      <c r="AT46" s="4">
        <v>20.286811261087209</v>
      </c>
      <c r="AU46" s="4">
        <v>20.277306223577114</v>
      </c>
      <c r="AV46" s="4">
        <v>20.122590012861604</v>
      </c>
      <c r="AW46" s="4">
        <v>20.290370999968079</v>
      </c>
      <c r="AX46" s="4">
        <v>19.631010662648816</v>
      </c>
      <c r="AY46" s="4">
        <v>19.194850465216305</v>
      </c>
      <c r="AZ46" s="4">
        <v>18.250965368264268</v>
      </c>
      <c r="BA46" s="4">
        <v>17.31856235032496</v>
      </c>
      <c r="BB46" s="4">
        <v>17.599093720262896</v>
      </c>
      <c r="BC46" s="4">
        <v>17.099302783430186</v>
      </c>
      <c r="BD46" s="4">
        <v>18.07300658371204</v>
      </c>
      <c r="BE46" s="4">
        <v>18.063949345935502</v>
      </c>
      <c r="BF46" s="4">
        <v>17.867638562991885</v>
      </c>
      <c r="BG46" s="4">
        <v>17.794302744966554</v>
      </c>
      <c r="BH46" s="4">
        <v>17.812247141883816</v>
      </c>
      <c r="BI46" s="4">
        <v>17.12561708869934</v>
      </c>
      <c r="BJ46" s="4">
        <v>17.697306435155269</v>
      </c>
      <c r="BK46" s="4">
        <v>17.234410421956731</v>
      </c>
      <c r="BL46" s="4">
        <v>18.147466793842881</v>
      </c>
      <c r="BM46" s="4">
        <v>18.903408383476908</v>
      </c>
      <c r="BN46" s="4">
        <v>19.030253747949942</v>
      </c>
      <c r="BO46" s="4">
        <v>18.224839312315567</v>
      </c>
      <c r="BP46" s="4">
        <v>17.790318271464315</v>
      </c>
      <c r="BQ46" s="4">
        <v>17.661137348559922</v>
      </c>
      <c r="BR46" s="4">
        <v>16.816235149406374</v>
      </c>
      <c r="BS46" s="4">
        <v>17.114741708226461</v>
      </c>
      <c r="BT46" s="4">
        <v>16.999925236051599</v>
      </c>
      <c r="BU46" s="4">
        <v>16.431332622510933</v>
      </c>
      <c r="BV46" s="4">
        <v>15.997122169603049</v>
      </c>
      <c r="BW46" s="4">
        <v>15.898752900116493</v>
      </c>
      <c r="BX46" s="4">
        <v>15.160369260347517</v>
      </c>
      <c r="BY46" s="4">
        <v>15.882538376500762</v>
      </c>
      <c r="BZ46" s="4">
        <v>16.611337242203675</v>
      </c>
      <c r="CA46" s="4">
        <v>16.713800935582572</v>
      </c>
      <c r="CB46" s="4">
        <v>16.100032716022035</v>
      </c>
      <c r="CC46" s="4">
        <v>16.144135707824642</v>
      </c>
      <c r="CD46" s="4">
        <v>15.123022326276855</v>
      </c>
      <c r="CE46" s="4">
        <v>15.333781260828079</v>
      </c>
      <c r="CF46" s="4">
        <v>15.832076822803877</v>
      </c>
      <c r="CG46" s="4">
        <v>16.24748316494507</v>
      </c>
      <c r="CH46" s="4">
        <v>16.204400820062425</v>
      </c>
      <c r="CI46" s="4">
        <v>14.948840288796742</v>
      </c>
      <c r="CJ46" s="4">
        <v>14.091938371096218</v>
      </c>
      <c r="CK46" s="4">
        <v>14.283707843260904</v>
      </c>
      <c r="CL46" s="4">
        <v>14.413169626620158</v>
      </c>
      <c r="CM46" s="4">
        <v>14.48615123987368</v>
      </c>
      <c r="CN46" s="4">
        <v>14.797476611389508</v>
      </c>
      <c r="CO46" s="4">
        <v>15.159269353864808</v>
      </c>
      <c r="CP46" s="4">
        <v>15.859903508357677</v>
      </c>
      <c r="CQ46" s="4">
        <v>16.787911032664102</v>
      </c>
      <c r="CR46" s="4">
        <v>17.257475958004189</v>
      </c>
      <c r="CS46" s="4">
        <v>16.38572264590012</v>
      </c>
      <c r="CT46" s="4">
        <v>16.974507588564649</v>
      </c>
      <c r="CU46" s="4">
        <v>17.667442177927949</v>
      </c>
      <c r="CV46" s="4">
        <v>19.121743918617224</v>
      </c>
      <c r="CW46" s="4">
        <v>19.631322783275557</v>
      </c>
      <c r="CX46" s="4">
        <v>18.348017170978288</v>
      </c>
      <c r="CY46" s="4">
        <v>18.564003208937219</v>
      </c>
      <c r="CZ46" s="4">
        <v>18.175677954802055</v>
      </c>
      <c r="DA46" s="4">
        <v>18.445462326087068</v>
      </c>
      <c r="DB46" s="4">
        <v>18.483560525238165</v>
      </c>
      <c r="DC46" s="4">
        <v>19.410280636612761</v>
      </c>
      <c r="DD46" s="4">
        <v>18.958404363809024</v>
      </c>
      <c r="DE46" s="4">
        <v>18.792730169741699</v>
      </c>
      <c r="DF46" s="4">
        <v>19.00304991581287</v>
      </c>
      <c r="DG46" s="4">
        <v>17.725755064731601</v>
      </c>
      <c r="DH46" s="4">
        <v>16.09380135225144</v>
      </c>
      <c r="DI46" s="4">
        <v>15.798881435083318</v>
      </c>
      <c r="DJ46" s="4">
        <v>16.029850631147848</v>
      </c>
      <c r="DK46" s="4">
        <v>17.314233304267852</v>
      </c>
      <c r="DL46" s="4">
        <v>16.540697583044849</v>
      </c>
      <c r="DM46" s="4">
        <v>16.232134132467166</v>
      </c>
      <c r="DN46" s="4">
        <v>15.68422600724184</v>
      </c>
      <c r="DO46" s="4">
        <v>15.491923874125627</v>
      </c>
      <c r="DP46" s="4">
        <v>15.888480707563998</v>
      </c>
      <c r="DQ46" s="4">
        <v>15.276898987867893</v>
      </c>
      <c r="DR46" s="4">
        <v>14.828335503642746</v>
      </c>
      <c r="DS46" s="4">
        <v>15.406510829321931</v>
      </c>
      <c r="DT46" s="4">
        <v>15.525007581585983</v>
      </c>
      <c r="DU46" s="4">
        <v>15.953521434721422</v>
      </c>
      <c r="DV46" s="4">
        <v>15.252364313042737</v>
      </c>
      <c r="DW46" s="4">
        <v>15.451165995879418</v>
      </c>
      <c r="DX46" s="4">
        <v>14.659749784022164</v>
      </c>
      <c r="DY46" s="4">
        <v>14.349644804502303</v>
      </c>
      <c r="DZ46" s="4">
        <v>14.107840177206473</v>
      </c>
      <c r="EA46" s="4">
        <v>14.019759211957469</v>
      </c>
      <c r="EB46" s="4">
        <v>14.341469213819572</v>
      </c>
      <c r="EC46" s="4">
        <v>14.216661208519941</v>
      </c>
      <c r="ED46" s="4">
        <v>14.240879456975598</v>
      </c>
      <c r="EE46" s="4">
        <v>13.815090695492467</v>
      </c>
      <c r="EF46" s="4">
        <v>13.844236385203288</v>
      </c>
      <c r="EG46" s="4">
        <v>13.439863973337101</v>
      </c>
      <c r="EH46" s="4">
        <v>12.789024662602642</v>
      </c>
      <c r="EI46" s="4">
        <v>13.648345435106343</v>
      </c>
      <c r="EJ46" s="4">
        <v>12.857487969058701</v>
      </c>
      <c r="EK46" s="4">
        <v>12.505615162724252</v>
      </c>
      <c r="EL46" s="4">
        <v>12.599071157148185</v>
      </c>
      <c r="EM46" s="4">
        <v>13.709019986374503</v>
      </c>
      <c r="EN46" s="4">
        <v>13.759038600951619</v>
      </c>
      <c r="EO46" s="4">
        <v>13.492261499606016</v>
      </c>
      <c r="EP46" s="4">
        <v>13.994772353218698</v>
      </c>
      <c r="EQ46" s="4">
        <v>14.587457254277535</v>
      </c>
      <c r="ER46" s="4">
        <v>15.12481066432186</v>
      </c>
      <c r="ES46" s="4">
        <v>15.098122792273266</v>
      </c>
      <c r="ET46" s="4">
        <v>14.148665586252619</v>
      </c>
      <c r="EU46" s="4">
        <v>14.020149028964939</v>
      </c>
      <c r="EV46" s="4">
        <v>14.259539175591062</v>
      </c>
      <c r="EW46" s="4">
        <v>14.006004638768102</v>
      </c>
      <c r="EX46" s="4">
        <v>14.602131548484216</v>
      </c>
      <c r="EY46" s="4">
        <v>13.858086583180052</v>
      </c>
      <c r="EZ46" s="4">
        <v>13.254461791676018</v>
      </c>
      <c r="FA46" s="4">
        <v>12.720536734778504</v>
      </c>
      <c r="FB46" s="4">
        <v>12.886182112660419</v>
      </c>
      <c r="FC46" s="4">
        <v>12.829636148708847</v>
      </c>
      <c r="FD46" s="4">
        <v>12.559358441168342</v>
      </c>
      <c r="FE46" s="4">
        <v>13.083150238947876</v>
      </c>
      <c r="FF46" s="4">
        <v>13.314316272939427</v>
      </c>
      <c r="FG46" s="4">
        <v>13.1626132920434</v>
      </c>
      <c r="FH46" s="4">
        <v>13.220014065974665</v>
      </c>
      <c r="FI46" s="4">
        <v>12.757302212849016</v>
      </c>
      <c r="FJ46" s="4">
        <v>13.185805468282865</v>
      </c>
      <c r="FK46" s="4">
        <v>13.185108077349883</v>
      </c>
      <c r="FL46" s="4">
        <v>13.456921953945773</v>
      </c>
      <c r="FM46" s="4">
        <v>12.928122041364903</v>
      </c>
      <c r="FN46" s="4">
        <v>13.082843586383984</v>
      </c>
      <c r="FO46" s="4">
        <v>12.740357937861468</v>
      </c>
      <c r="FP46" s="4">
        <v>12.749777249905289</v>
      </c>
      <c r="FQ46" s="4">
        <v>12.472980179683123</v>
      </c>
      <c r="FR46" s="4">
        <v>11.855344074938248</v>
      </c>
      <c r="FS46" s="4">
        <v>12.009533116495145</v>
      </c>
      <c r="FT46" s="4">
        <v>11.786506874890676</v>
      </c>
      <c r="FU46" s="4">
        <v>12.304634810179431</v>
      </c>
      <c r="FV46" s="4">
        <v>12.206934149593367</v>
      </c>
      <c r="FW46" s="4">
        <v>11.48015045307613</v>
      </c>
      <c r="FX46" s="4">
        <v>11.148529314331128</v>
      </c>
      <c r="FY46" s="4">
        <v>10.914038198026088</v>
      </c>
      <c r="FZ46" s="4">
        <v>10.794899072184178</v>
      </c>
      <c r="GA46" s="4">
        <v>10.579506324790493</v>
      </c>
      <c r="GB46" s="4">
        <v>10.419512862939614</v>
      </c>
      <c r="GC46" s="4">
        <v>10.49241390649029</v>
      </c>
      <c r="GD46" s="4">
        <v>10.508879666349248</v>
      </c>
      <c r="GE46" s="4">
        <v>10.766418512013475</v>
      </c>
      <c r="GF46" s="4">
        <v>10.562321965511495</v>
      </c>
      <c r="GG46" s="4">
        <v>10.675438930752843</v>
      </c>
      <c r="GH46" s="4">
        <v>11.082532207623899</v>
      </c>
      <c r="GI46" s="4">
        <v>11.085395778098233</v>
      </c>
      <c r="GJ46" s="4">
        <v>11.644999623882768</v>
      </c>
      <c r="GK46" s="4">
        <v>11.512683452499306</v>
      </c>
      <c r="GL46" s="4">
        <v>11.874576637375252</v>
      </c>
      <c r="GM46" s="4">
        <v>11.74065113964323</v>
      </c>
      <c r="GN46" s="4">
        <v>11.658937730348558</v>
      </c>
      <c r="GO46" s="4">
        <v>12.275358784329836</v>
      </c>
      <c r="GP46" s="4">
        <v>12.030573883124207</v>
      </c>
      <c r="GQ46" s="4">
        <v>12.286036043673002</v>
      </c>
      <c r="GR46" s="4">
        <v>12.199590579721056</v>
      </c>
      <c r="GS46" s="4">
        <v>12.647252949531754</v>
      </c>
      <c r="GT46" s="4">
        <v>11.621602309177415</v>
      </c>
      <c r="GU46" s="4">
        <v>11.422793219167081</v>
      </c>
      <c r="GV46" s="4">
        <v>11.597752790970825</v>
      </c>
      <c r="GW46" s="4">
        <v>11.556660197275082</v>
      </c>
      <c r="GX46" s="4">
        <v>11.410886049560002</v>
      </c>
      <c r="GY46" s="4">
        <v>11.010052594369682</v>
      </c>
      <c r="GZ46" s="4">
        <v>11.280329165097932</v>
      </c>
      <c r="HA46" s="4">
        <v>11.35215239987506</v>
      </c>
      <c r="HB46" s="4">
        <v>10.776031729113988</v>
      </c>
      <c r="HC46" s="4">
        <v>10.231729201046369</v>
      </c>
      <c r="HD46" s="4">
        <v>9.801992266051279</v>
      </c>
      <c r="HE46" s="4">
        <v>9.8424424278601332</v>
      </c>
      <c r="HF46" s="4">
        <v>9.8119178905604745</v>
      </c>
      <c r="HG46" s="4">
        <v>9.4853265510643006</v>
      </c>
      <c r="HH46" s="4">
        <v>9.2165311395744922</v>
      </c>
      <c r="HI46" s="4">
        <v>9.1301446039420178</v>
      </c>
      <c r="HJ46" s="4">
        <v>9.4192410011451706</v>
      </c>
      <c r="HK46" s="4">
        <v>9.5425385027840335</v>
      </c>
      <c r="HL46" s="4">
        <v>9.2632826696822494</v>
      </c>
      <c r="HM46" s="4">
        <v>9.0457718820166004</v>
      </c>
      <c r="HN46" s="4">
        <v>8.5183348472400162</v>
      </c>
      <c r="HO46" s="4">
        <v>9.0738622083769265</v>
      </c>
      <c r="HP46" s="4">
        <v>9.156575842966479</v>
      </c>
      <c r="HQ46" s="4">
        <v>8.7375468827045601</v>
      </c>
      <c r="HR46" s="4">
        <v>8.7108255714898277</v>
      </c>
      <c r="HS46" s="4">
        <v>8.314105711223192</v>
      </c>
      <c r="HT46" s="4">
        <v>8.2304724853775344</v>
      </c>
      <c r="HU46" s="4">
        <v>8.3695734539027349</v>
      </c>
      <c r="HV46" s="4">
        <v>8.0060123748130785</v>
      </c>
      <c r="HW46" s="4">
        <v>7.5842966758647856</v>
      </c>
      <c r="HX46" s="4">
        <v>7.2741554988891233</v>
      </c>
      <c r="HY46" s="4">
        <v>7.5082592286065664</v>
      </c>
      <c r="HZ46" s="4">
        <v>7.9350973766384287</v>
      </c>
      <c r="IA46" s="4">
        <v>8.2706080068290628</v>
      </c>
      <c r="IB46" s="4">
        <v>8.3241805035438254</v>
      </c>
      <c r="IC46" s="4">
        <v>8.4800324709362727</v>
      </c>
      <c r="ID46" s="4">
        <v>8.6460811539126148</v>
      </c>
      <c r="IE46" s="4">
        <v>8.7450365498045759</v>
      </c>
      <c r="IF46" s="4">
        <v>8.7573486672091061</v>
      </c>
      <c r="IG46" s="4">
        <v>8.905825476229662</v>
      </c>
      <c r="IH46" s="4">
        <v>8.9992557505916704</v>
      </c>
      <c r="II46" s="4">
        <v>9.1049534190611983</v>
      </c>
      <c r="IJ46" s="4">
        <v>9.2048550093016921</v>
      </c>
    </row>
    <row r="47" spans="2:244" x14ac:dyDescent="0.2">
      <c r="B47" s="76">
        <v>45</v>
      </c>
      <c r="C47" s="4">
        <v>19.866997117414801</v>
      </c>
      <c r="D47" s="4">
        <v>19.401716256798078</v>
      </c>
      <c r="E47" s="4">
        <v>19.540119497328661</v>
      </c>
      <c r="F47" s="4">
        <v>18.995936219660695</v>
      </c>
      <c r="G47" s="4">
        <v>19.638023951948867</v>
      </c>
      <c r="H47" s="4">
        <v>18.873587857754856</v>
      </c>
      <c r="I47" s="4">
        <v>19.051115425703436</v>
      </c>
      <c r="J47" s="4">
        <v>18.841805223462593</v>
      </c>
      <c r="K47" s="4">
        <v>19.472518225432513</v>
      </c>
      <c r="L47" s="4">
        <v>20.182510107861578</v>
      </c>
      <c r="M47" s="4">
        <v>20.067713308084564</v>
      </c>
      <c r="N47" s="4">
        <v>18.681250318804238</v>
      </c>
      <c r="O47" s="4">
        <v>19.234541653579814</v>
      </c>
      <c r="P47" s="4">
        <v>19.163206759918186</v>
      </c>
      <c r="Q47" s="4">
        <v>18.987959520532819</v>
      </c>
      <c r="R47" s="4">
        <v>18.402706120363124</v>
      </c>
      <c r="S47" s="4">
        <v>18.365180001267284</v>
      </c>
      <c r="T47" s="4">
        <v>18.051068948875148</v>
      </c>
      <c r="U47" s="4">
        <v>18.186013248345834</v>
      </c>
      <c r="V47" s="4">
        <v>18.359253620962722</v>
      </c>
      <c r="W47" s="4">
        <v>18.113021909487376</v>
      </c>
      <c r="X47" s="4">
        <v>18.007183088208752</v>
      </c>
      <c r="Y47" s="4">
        <v>17.63410704734024</v>
      </c>
      <c r="Z47" s="4">
        <v>17.866891010888711</v>
      </c>
      <c r="AA47" s="4">
        <v>17.446270870749284</v>
      </c>
      <c r="AB47" s="4">
        <v>18.301235537824255</v>
      </c>
      <c r="AC47" s="4">
        <v>18.235585693766346</v>
      </c>
      <c r="AD47" s="4">
        <v>17.869541481879182</v>
      </c>
      <c r="AE47" s="4">
        <v>16.955814942075339</v>
      </c>
      <c r="AF47" s="4">
        <v>17.202889822113661</v>
      </c>
      <c r="AG47" s="4">
        <v>17.838082195768195</v>
      </c>
      <c r="AH47" s="4">
        <v>17.706077960620448</v>
      </c>
      <c r="AI47" s="4">
        <v>18.202720517883485</v>
      </c>
      <c r="AJ47" s="4">
        <v>17.785240807528087</v>
      </c>
      <c r="AK47" s="4">
        <v>16.54709258078848</v>
      </c>
      <c r="AL47" s="4">
        <v>16.629038023394266</v>
      </c>
      <c r="AM47" s="4">
        <v>17.091330695769507</v>
      </c>
      <c r="AN47" s="4">
        <v>16.582408242909253</v>
      </c>
      <c r="AO47" s="4">
        <v>16.790031238001394</v>
      </c>
      <c r="AP47" s="4">
        <v>16.902039270997673</v>
      </c>
      <c r="AQ47" s="4">
        <v>16.562845250583312</v>
      </c>
      <c r="AR47" s="4">
        <v>16.422872715638707</v>
      </c>
      <c r="AS47" s="4">
        <v>16.184337288478861</v>
      </c>
      <c r="AT47" s="4">
        <v>16.623156285154394</v>
      </c>
      <c r="AU47" s="4">
        <v>15.851539128031479</v>
      </c>
      <c r="AV47" s="4">
        <v>16.4866655537372</v>
      </c>
      <c r="AW47" s="4">
        <v>16.338645374886031</v>
      </c>
      <c r="AX47" s="4">
        <v>16.051056871716838</v>
      </c>
      <c r="AY47" s="4">
        <v>16.38078899356838</v>
      </c>
      <c r="AZ47" s="4">
        <v>16.635568345125087</v>
      </c>
      <c r="BA47" s="4">
        <v>15.621652621819194</v>
      </c>
      <c r="BB47" s="4">
        <v>15.701387650654818</v>
      </c>
      <c r="BC47" s="4">
        <v>15.901561919542871</v>
      </c>
      <c r="BD47" s="4">
        <v>15.092005180959198</v>
      </c>
      <c r="BE47" s="4">
        <v>15.388012237079431</v>
      </c>
      <c r="BF47" s="4">
        <v>15.007202711617483</v>
      </c>
      <c r="BG47" s="4">
        <v>15.265189203869738</v>
      </c>
      <c r="BH47" s="4">
        <v>14.134868456467224</v>
      </c>
      <c r="BI47" s="4">
        <v>14.604018454592088</v>
      </c>
      <c r="BJ47" s="4">
        <v>14.227307503887847</v>
      </c>
      <c r="BK47" s="4">
        <v>14.954320895927806</v>
      </c>
      <c r="BL47" s="4">
        <v>15.608916144973842</v>
      </c>
      <c r="BM47" s="4">
        <v>15.70425006802448</v>
      </c>
      <c r="BN47" s="4">
        <v>14.812415866044757</v>
      </c>
      <c r="BO47" s="4">
        <v>14.999998955411122</v>
      </c>
      <c r="BP47" s="4">
        <v>14.961367406305204</v>
      </c>
      <c r="BQ47" s="4">
        <v>14.115899644314759</v>
      </c>
      <c r="BR47" s="4">
        <v>13.981359956786028</v>
      </c>
      <c r="BS47" s="4">
        <v>14.085256405918674</v>
      </c>
      <c r="BT47" s="4">
        <v>15.155577020566854</v>
      </c>
      <c r="BU47" s="4">
        <v>15.444215695433016</v>
      </c>
      <c r="BV47" s="4">
        <v>16.221774677315178</v>
      </c>
      <c r="BW47" s="4">
        <v>16.24129841409577</v>
      </c>
      <c r="BX47" s="4">
        <v>16.618879452796115</v>
      </c>
      <c r="BY47" s="4">
        <v>15.470185778212624</v>
      </c>
      <c r="BZ47" s="4">
        <v>15.405524199362175</v>
      </c>
      <c r="CA47" s="4">
        <v>16.229068381538848</v>
      </c>
      <c r="CB47" s="4">
        <v>16.646997061362452</v>
      </c>
      <c r="CC47" s="4">
        <v>16.273639027580199</v>
      </c>
      <c r="CD47" s="4">
        <v>15.595765390535865</v>
      </c>
      <c r="CE47" s="4">
        <v>15.118920406065861</v>
      </c>
      <c r="CF47" s="4">
        <v>15.423940635304636</v>
      </c>
      <c r="CG47" s="4">
        <v>15.711816813419423</v>
      </c>
      <c r="CH47" s="4">
        <v>14.890212177324134</v>
      </c>
      <c r="CI47" s="4">
        <v>14.961452569935737</v>
      </c>
      <c r="CJ47" s="4">
        <v>14.417927464297779</v>
      </c>
      <c r="CK47" s="4">
        <v>13.807206963812945</v>
      </c>
      <c r="CL47" s="4">
        <v>13.537067265719928</v>
      </c>
      <c r="CM47" s="4">
        <v>14.459348114510076</v>
      </c>
      <c r="CN47" s="4">
        <v>15.003601251587662</v>
      </c>
      <c r="CO47" s="4">
        <v>14.490904385074522</v>
      </c>
      <c r="CP47" s="4">
        <v>14.649307026913469</v>
      </c>
      <c r="CQ47" s="4">
        <v>14.868067152733358</v>
      </c>
      <c r="CR47" s="4">
        <v>15.30335197544426</v>
      </c>
      <c r="CS47" s="4">
        <v>15.334958467415406</v>
      </c>
      <c r="CT47" s="4">
        <v>14.886591106486796</v>
      </c>
      <c r="CU47" s="4">
        <v>14.476652296575084</v>
      </c>
      <c r="CV47" s="4">
        <v>14.914560911910344</v>
      </c>
      <c r="CW47" s="4">
        <v>15.712664299483807</v>
      </c>
      <c r="CX47" s="4">
        <v>16.239847861072118</v>
      </c>
      <c r="CY47" s="4">
        <v>16.599666918833478</v>
      </c>
      <c r="CZ47" s="4">
        <v>17.443405113769295</v>
      </c>
      <c r="DA47" s="4">
        <v>17.593054671534055</v>
      </c>
      <c r="DB47" s="4">
        <v>16.81705372903269</v>
      </c>
      <c r="DC47" s="4">
        <v>16.953760411796903</v>
      </c>
      <c r="DD47" s="4">
        <v>17.51910545105137</v>
      </c>
      <c r="DE47" s="4">
        <v>17.962404443005934</v>
      </c>
      <c r="DF47" s="4">
        <v>17.340393979292852</v>
      </c>
      <c r="DG47" s="4">
        <v>18.218666568535721</v>
      </c>
      <c r="DH47" s="4">
        <v>18.289280080427979</v>
      </c>
      <c r="DI47" s="4">
        <v>18.687238028948439</v>
      </c>
      <c r="DJ47" s="4">
        <v>18.276303577553719</v>
      </c>
      <c r="DK47" s="4">
        <v>18.91156021579269</v>
      </c>
      <c r="DL47" s="4">
        <v>18.675200701661236</v>
      </c>
      <c r="DM47" s="4">
        <v>19.493667554717806</v>
      </c>
      <c r="DN47" s="4">
        <v>19.077853705399523</v>
      </c>
      <c r="DO47" s="4">
        <v>19.237622120656088</v>
      </c>
      <c r="DP47" s="4">
        <v>18.242268640997398</v>
      </c>
      <c r="DQ47" s="4">
        <v>17.704229481270431</v>
      </c>
      <c r="DR47" s="4">
        <v>17.644041594060571</v>
      </c>
      <c r="DS47" s="4">
        <v>16.949521261208957</v>
      </c>
      <c r="DT47" s="4">
        <v>16.818264473398095</v>
      </c>
      <c r="DU47" s="4">
        <v>17.072539419825276</v>
      </c>
      <c r="DV47" s="4">
        <v>17.302630075245972</v>
      </c>
      <c r="DW47" s="4">
        <v>17.788651429823023</v>
      </c>
      <c r="DX47" s="4">
        <v>18.265272049650356</v>
      </c>
      <c r="DY47" s="4">
        <v>18.270335752932553</v>
      </c>
      <c r="DZ47" s="4">
        <v>18.279889258657796</v>
      </c>
      <c r="EA47" s="4">
        <v>18.279983546475947</v>
      </c>
      <c r="EB47" s="4">
        <v>17.763558084311278</v>
      </c>
      <c r="EC47" s="4">
        <v>16.08124023321157</v>
      </c>
      <c r="ED47" s="4">
        <v>15.335431503595865</v>
      </c>
      <c r="EE47" s="4">
        <v>15.775291875591146</v>
      </c>
      <c r="EF47" s="4">
        <v>15.689439908584916</v>
      </c>
      <c r="EG47" s="4">
        <v>14.968353326142282</v>
      </c>
      <c r="EH47" s="4">
        <v>15.24477257886914</v>
      </c>
      <c r="EI47" s="4">
        <v>15.309423323788581</v>
      </c>
      <c r="EJ47" s="4">
        <v>15.384856502024164</v>
      </c>
      <c r="EK47" s="4">
        <v>15.998007270438341</v>
      </c>
      <c r="EL47" s="4">
        <v>15.100572456809811</v>
      </c>
      <c r="EM47" s="4">
        <v>15.206382742259652</v>
      </c>
      <c r="EN47" s="4">
        <v>15.32169677014889</v>
      </c>
      <c r="EO47" s="4">
        <v>15.522564172375768</v>
      </c>
      <c r="EP47" s="4">
        <v>15.394142423754749</v>
      </c>
      <c r="EQ47" s="4">
        <v>15.788144811137968</v>
      </c>
      <c r="ER47" s="4">
        <v>15.741517822369328</v>
      </c>
      <c r="ES47" s="4">
        <v>16.400250354945129</v>
      </c>
      <c r="ET47" s="4">
        <v>16.152833827718297</v>
      </c>
      <c r="EU47" s="4">
        <v>15.880773765832799</v>
      </c>
      <c r="EV47" s="4">
        <v>15.501591965765542</v>
      </c>
      <c r="EW47" s="4">
        <v>15.869475800731836</v>
      </c>
      <c r="EX47" s="4">
        <v>15.772883977019649</v>
      </c>
      <c r="EY47" s="4">
        <v>15.218802789249464</v>
      </c>
      <c r="EZ47" s="4">
        <v>15.259213168882818</v>
      </c>
      <c r="FA47" s="4">
        <v>15.509671501551843</v>
      </c>
      <c r="FB47" s="4">
        <v>15.459307509102556</v>
      </c>
      <c r="FC47" s="4">
        <v>15.995138644869597</v>
      </c>
      <c r="FD47" s="4">
        <v>15.634216995605593</v>
      </c>
      <c r="FE47" s="4">
        <v>15.345589056478826</v>
      </c>
      <c r="FF47" s="4">
        <v>15.540977189964632</v>
      </c>
      <c r="FG47" s="4">
        <v>15.627808001175872</v>
      </c>
      <c r="FH47" s="4">
        <v>15.649111899926401</v>
      </c>
      <c r="FI47" s="4">
        <v>15.6431085425116</v>
      </c>
      <c r="FJ47" s="4">
        <v>15.308877543313054</v>
      </c>
      <c r="FK47" s="4">
        <v>15.033372705943373</v>
      </c>
      <c r="FL47" s="4">
        <v>15.650868608330814</v>
      </c>
      <c r="FM47" s="4">
        <v>16.481699106437656</v>
      </c>
      <c r="FN47" s="4">
        <v>16.403240142969036</v>
      </c>
      <c r="FO47" s="4">
        <v>16.276707465074974</v>
      </c>
      <c r="FP47" s="4">
        <v>16.763653586052698</v>
      </c>
      <c r="FQ47" s="4">
        <v>16.940475196385112</v>
      </c>
      <c r="FR47" s="4">
        <v>16.639059475883002</v>
      </c>
      <c r="FS47" s="4">
        <v>16.526451334799155</v>
      </c>
      <c r="FT47" s="4">
        <v>16.265109972882534</v>
      </c>
      <c r="FU47" s="4">
        <v>16.650315098022478</v>
      </c>
      <c r="FV47" s="4">
        <v>16.19084430537043</v>
      </c>
      <c r="FW47" s="4">
        <v>17.500146294130232</v>
      </c>
      <c r="FX47" s="4">
        <v>18.567845096087474</v>
      </c>
      <c r="FY47" s="4">
        <v>19.668890554077457</v>
      </c>
      <c r="FZ47" s="4">
        <v>19.515571384581683</v>
      </c>
      <c r="GA47" s="4">
        <v>18.992428487844826</v>
      </c>
      <c r="GB47" s="4">
        <v>18.076056168348984</v>
      </c>
      <c r="GC47" s="4">
        <v>18.235503116178485</v>
      </c>
      <c r="GD47" s="4">
        <v>18.838070870097834</v>
      </c>
      <c r="GE47" s="4">
        <v>18.004987024485775</v>
      </c>
      <c r="GF47" s="4">
        <v>17.377505875955762</v>
      </c>
      <c r="GG47" s="4">
        <v>17.341770907181573</v>
      </c>
      <c r="GH47" s="4">
        <v>16.849608305896385</v>
      </c>
      <c r="GI47" s="4">
        <v>16.641867343580511</v>
      </c>
      <c r="GJ47" s="4">
        <v>16.776592007776685</v>
      </c>
      <c r="GK47" s="4">
        <v>17.015402504213078</v>
      </c>
      <c r="GL47" s="4">
        <v>16.674778988308514</v>
      </c>
      <c r="GM47" s="4">
        <v>16.583972031023123</v>
      </c>
      <c r="GN47" s="4">
        <v>16.839881912870844</v>
      </c>
      <c r="GO47" s="4">
        <v>17.144849174135469</v>
      </c>
      <c r="GP47" s="4">
        <v>17.195554205547751</v>
      </c>
      <c r="GQ47" s="4">
        <v>17.574892614915509</v>
      </c>
      <c r="GR47" s="4">
        <v>17.900130582401221</v>
      </c>
      <c r="GS47" s="4">
        <v>18.97596741682797</v>
      </c>
      <c r="GT47" s="4">
        <v>20.003224516925485</v>
      </c>
      <c r="GU47" s="4">
        <v>19.444878092193441</v>
      </c>
      <c r="GV47" s="4">
        <v>19.473265270004557</v>
      </c>
      <c r="GW47" s="4">
        <v>19.090378748389401</v>
      </c>
      <c r="GX47" s="4">
        <v>18.086317545271022</v>
      </c>
      <c r="GY47" s="4">
        <v>19.27556034122733</v>
      </c>
      <c r="GZ47" s="4">
        <v>18.567597916286626</v>
      </c>
      <c r="HA47" s="4">
        <v>19.207473693059018</v>
      </c>
      <c r="HB47" s="4">
        <v>18.901732827520579</v>
      </c>
      <c r="HC47" s="4">
        <v>18.939044893001579</v>
      </c>
      <c r="HD47" s="4">
        <v>19.395645631737313</v>
      </c>
      <c r="HE47" s="4">
        <v>19.211875822349473</v>
      </c>
      <c r="HF47" s="4">
        <v>19.4824942556113</v>
      </c>
      <c r="HG47" s="4">
        <v>20.134306211793568</v>
      </c>
      <c r="HH47" s="4">
        <v>21.478789117692934</v>
      </c>
      <c r="HI47" s="4">
        <v>21.473391905620627</v>
      </c>
      <c r="HJ47" s="4">
        <v>21.199453397614384</v>
      </c>
      <c r="HK47" s="4">
        <v>22.817852975817406</v>
      </c>
      <c r="HL47" s="4">
        <v>22.069690447401371</v>
      </c>
      <c r="HM47" s="4">
        <v>21.717299395138948</v>
      </c>
      <c r="HN47" s="4">
        <v>20.250700849827894</v>
      </c>
      <c r="HO47" s="4">
        <v>20.939015554969458</v>
      </c>
      <c r="HP47" s="4">
        <v>20.437156700982658</v>
      </c>
      <c r="HQ47" s="4">
        <v>20.284490764704408</v>
      </c>
      <c r="HR47" s="4">
        <v>19.086182244828709</v>
      </c>
      <c r="HS47" s="4">
        <v>18.390041967803025</v>
      </c>
      <c r="HT47" s="4">
        <v>18.530455225465122</v>
      </c>
      <c r="HU47" s="4">
        <v>19.385971623731599</v>
      </c>
      <c r="HV47" s="4">
        <v>18.393382774698757</v>
      </c>
      <c r="HW47" s="4">
        <v>18.698794453722243</v>
      </c>
      <c r="HX47" s="4">
        <v>18.371983797742232</v>
      </c>
      <c r="HY47" s="4">
        <v>19.25310490882147</v>
      </c>
      <c r="HZ47" s="4">
        <v>20.008590785000685</v>
      </c>
      <c r="IA47" s="4">
        <v>21.174596421570413</v>
      </c>
      <c r="IB47" s="4">
        <v>21.301574839936801</v>
      </c>
      <c r="IC47" s="4">
        <v>20.486885369348538</v>
      </c>
      <c r="ID47" s="4">
        <v>20.459600268668712</v>
      </c>
      <c r="IE47" s="4">
        <v>20.993504502151634</v>
      </c>
      <c r="IF47" s="4">
        <v>20.904121786164701</v>
      </c>
      <c r="IG47" s="4">
        <v>21.266541419557417</v>
      </c>
      <c r="IH47" s="4">
        <v>21.079868006147553</v>
      </c>
      <c r="II47" s="4">
        <v>20.908679949303917</v>
      </c>
      <c r="IJ47" s="4">
        <v>21.417856429052581</v>
      </c>
    </row>
    <row r="48" spans="2:244" x14ac:dyDescent="0.2">
      <c r="B48" s="76">
        <v>46</v>
      </c>
      <c r="C48" s="4">
        <v>19.866997117414801</v>
      </c>
      <c r="D48" s="4">
        <v>19.789878644467478</v>
      </c>
      <c r="E48" s="4">
        <v>19.34566624511303</v>
      </c>
      <c r="F48" s="4">
        <v>19.74673056352103</v>
      </c>
      <c r="G48" s="4">
        <v>19.500255698707555</v>
      </c>
      <c r="H48" s="4">
        <v>19.000445068606965</v>
      </c>
      <c r="I48" s="4">
        <v>19.19162032498113</v>
      </c>
      <c r="J48" s="4">
        <v>19.904422649610652</v>
      </c>
      <c r="K48" s="4">
        <v>19.874907297486917</v>
      </c>
      <c r="L48" s="4">
        <v>19.861021047975928</v>
      </c>
      <c r="M48" s="4">
        <v>18.973213636678764</v>
      </c>
      <c r="N48" s="4">
        <v>19.63783169794565</v>
      </c>
      <c r="O48" s="4">
        <v>19.762399811775921</v>
      </c>
      <c r="P48" s="4">
        <v>19.433741402366429</v>
      </c>
      <c r="Q48" s="4">
        <v>19.593494241077281</v>
      </c>
      <c r="R48" s="4">
        <v>19.94178718132741</v>
      </c>
      <c r="S48" s="4">
        <v>19.279241704355179</v>
      </c>
      <c r="T48" s="4">
        <v>19.129765204677849</v>
      </c>
      <c r="U48" s="4">
        <v>20.919683689563271</v>
      </c>
      <c r="V48" s="4">
        <v>21.207896481686628</v>
      </c>
      <c r="W48" s="4">
        <v>20.139519748775697</v>
      </c>
      <c r="X48" s="4">
        <v>20.322579050638289</v>
      </c>
      <c r="Y48" s="4">
        <v>21.180455942021442</v>
      </c>
      <c r="Z48" s="4">
        <v>21.583188534537346</v>
      </c>
      <c r="AA48" s="4">
        <v>22.440610525666202</v>
      </c>
      <c r="AB48" s="4">
        <v>22.345393098983628</v>
      </c>
      <c r="AC48" s="4">
        <v>22.809353977563671</v>
      </c>
      <c r="AD48" s="4">
        <v>22.563420060938991</v>
      </c>
      <c r="AE48" s="4">
        <v>22.885344254686974</v>
      </c>
      <c r="AF48" s="4">
        <v>21.862340141648144</v>
      </c>
      <c r="AG48" s="4">
        <v>20.924871816234436</v>
      </c>
      <c r="AH48" s="4">
        <v>21.22005643214446</v>
      </c>
      <c r="AI48" s="4">
        <v>22.048810699093515</v>
      </c>
      <c r="AJ48" s="4">
        <v>21.938501159663279</v>
      </c>
      <c r="AK48" s="4">
        <v>21.603516934330774</v>
      </c>
      <c r="AL48" s="4">
        <v>21.447322211863163</v>
      </c>
      <c r="AM48" s="4">
        <v>21.646353321072674</v>
      </c>
      <c r="AN48" s="4">
        <v>21.750425742539431</v>
      </c>
      <c r="AO48" s="4">
        <v>21.367685093685292</v>
      </c>
      <c r="AP48" s="4">
        <v>21.868059862797743</v>
      </c>
      <c r="AQ48" s="4">
        <v>20.248290115920582</v>
      </c>
      <c r="AR48" s="4">
        <v>19.862638641038842</v>
      </c>
      <c r="AS48" s="4">
        <v>19.960993118425066</v>
      </c>
      <c r="AT48" s="4">
        <v>20.847891498745689</v>
      </c>
      <c r="AU48" s="4">
        <v>19.430770276971852</v>
      </c>
      <c r="AV48" s="4">
        <v>18.729173690888061</v>
      </c>
      <c r="AW48" s="4">
        <v>18.900462452120131</v>
      </c>
      <c r="AX48" s="4">
        <v>18.287330458462726</v>
      </c>
      <c r="AY48" s="4">
        <v>17.951680489873045</v>
      </c>
      <c r="AZ48" s="4">
        <v>17.892725397433473</v>
      </c>
      <c r="BA48" s="4">
        <v>17.888989643571129</v>
      </c>
      <c r="BB48" s="4">
        <v>17.356281197521113</v>
      </c>
      <c r="BC48" s="4">
        <v>17.228994753234581</v>
      </c>
      <c r="BD48" s="4">
        <v>17.69836067793749</v>
      </c>
      <c r="BE48" s="4">
        <v>17.933159872813203</v>
      </c>
      <c r="BF48" s="4">
        <v>17.933844511266511</v>
      </c>
      <c r="BG48" s="4">
        <v>17.719133147981388</v>
      </c>
      <c r="BH48" s="4">
        <v>17.763893931436652</v>
      </c>
      <c r="BI48" s="4">
        <v>18.810445243136609</v>
      </c>
      <c r="BJ48" s="4">
        <v>18.439086086401986</v>
      </c>
      <c r="BK48" s="4">
        <v>17.902209042500523</v>
      </c>
      <c r="BL48" s="4">
        <v>18.414391539016563</v>
      </c>
      <c r="BM48" s="4">
        <v>17.558711465230804</v>
      </c>
      <c r="BN48" s="4">
        <v>17.310311247700849</v>
      </c>
      <c r="BO48" s="4">
        <v>15.896580059606768</v>
      </c>
      <c r="BP48" s="4">
        <v>16.071557968166328</v>
      </c>
      <c r="BQ48" s="4">
        <v>15.129808893745556</v>
      </c>
      <c r="BR48" s="4">
        <v>15.023756165461617</v>
      </c>
      <c r="BS48" s="4">
        <v>14.506509014781933</v>
      </c>
      <c r="BT48" s="4">
        <v>14.235624865277817</v>
      </c>
      <c r="BU48" s="4">
        <v>13.443169039863967</v>
      </c>
      <c r="BV48" s="4">
        <v>13.671005923381085</v>
      </c>
      <c r="BW48" s="4">
        <v>13.860666125459419</v>
      </c>
      <c r="BX48" s="4">
        <v>14.755859234661418</v>
      </c>
      <c r="BY48" s="4">
        <v>14.861583100507874</v>
      </c>
      <c r="BZ48" s="4">
        <v>14.915704522592735</v>
      </c>
      <c r="CA48" s="4">
        <v>15.91535239448482</v>
      </c>
      <c r="CB48" s="4">
        <v>16.169066457360096</v>
      </c>
      <c r="CC48" s="4">
        <v>16.493574268955719</v>
      </c>
      <c r="CD48" s="4">
        <v>16.56845059536419</v>
      </c>
      <c r="CE48" s="4">
        <v>17.249753035623343</v>
      </c>
      <c r="CF48" s="4">
        <v>17.038316934153851</v>
      </c>
      <c r="CG48" s="4">
        <v>17.366617502933213</v>
      </c>
      <c r="CH48" s="4">
        <v>17.850234570457246</v>
      </c>
      <c r="CI48" s="4">
        <v>18.249641741930336</v>
      </c>
      <c r="CJ48" s="4">
        <v>17.864580760724426</v>
      </c>
      <c r="CK48" s="4">
        <v>18.384588629683208</v>
      </c>
      <c r="CL48" s="4">
        <v>18.140009257549156</v>
      </c>
      <c r="CM48" s="4">
        <v>18.937812176476395</v>
      </c>
      <c r="CN48" s="4">
        <v>19.179985549635827</v>
      </c>
      <c r="CO48" s="4">
        <v>18.88917955511149</v>
      </c>
      <c r="CP48" s="4">
        <v>17.659663582992085</v>
      </c>
      <c r="CQ48" s="4">
        <v>17.558292638397951</v>
      </c>
      <c r="CR48" s="4">
        <v>17.743584637680545</v>
      </c>
      <c r="CS48" s="4">
        <v>19.928492078017843</v>
      </c>
      <c r="CT48" s="4">
        <v>19.844764142757015</v>
      </c>
      <c r="CU48" s="4">
        <v>18.799437474252578</v>
      </c>
      <c r="CV48" s="4">
        <v>18.47478651808629</v>
      </c>
      <c r="CW48" s="4">
        <v>18.558914458120384</v>
      </c>
      <c r="CX48" s="4">
        <v>18.183770152294347</v>
      </c>
      <c r="CY48" s="4">
        <v>18.004228598560818</v>
      </c>
      <c r="CZ48" s="4">
        <v>17.483951130601728</v>
      </c>
      <c r="DA48" s="4">
        <v>17.514555212334933</v>
      </c>
      <c r="DB48" s="4">
        <v>17.829917785485133</v>
      </c>
      <c r="DC48" s="4">
        <v>17.574085367348783</v>
      </c>
      <c r="DD48" s="4">
        <v>18.162600548594298</v>
      </c>
      <c r="DE48" s="4">
        <v>17.88680443254086</v>
      </c>
      <c r="DF48" s="4">
        <v>17.554915636544628</v>
      </c>
      <c r="DG48" s="4">
        <v>18.169366425948567</v>
      </c>
      <c r="DH48" s="4">
        <v>18.528934976215673</v>
      </c>
      <c r="DI48" s="4">
        <v>18.69945330023112</v>
      </c>
      <c r="DJ48" s="4">
        <v>19.503234132359115</v>
      </c>
      <c r="DK48" s="4">
        <v>20.226580892332898</v>
      </c>
      <c r="DL48" s="4">
        <v>20.014515033836553</v>
      </c>
      <c r="DM48" s="4">
        <v>20.616383934359849</v>
      </c>
      <c r="DN48" s="4">
        <v>19.31715429141471</v>
      </c>
      <c r="DO48" s="4">
        <v>19.284775110719561</v>
      </c>
      <c r="DP48" s="4">
        <v>19.823591120230198</v>
      </c>
      <c r="DQ48" s="4">
        <v>18.40471741992004</v>
      </c>
      <c r="DR48" s="4">
        <v>18.047868654488504</v>
      </c>
      <c r="DS48" s="4">
        <v>17.942113057224876</v>
      </c>
      <c r="DT48" s="4">
        <v>17.133805161430061</v>
      </c>
      <c r="DU48" s="4">
        <v>18.293848658791351</v>
      </c>
      <c r="DV48" s="4">
        <v>17.662611798750255</v>
      </c>
      <c r="DW48" s="4">
        <v>18.14432357518368</v>
      </c>
      <c r="DX48" s="4">
        <v>17.877994543291639</v>
      </c>
      <c r="DY48" s="4">
        <v>17.89327299492335</v>
      </c>
      <c r="DZ48" s="4">
        <v>16.834946994028549</v>
      </c>
      <c r="EA48" s="4">
        <v>17.685181441177598</v>
      </c>
      <c r="EB48" s="4">
        <v>18.063916655070745</v>
      </c>
      <c r="EC48" s="4">
        <v>16.880764790761233</v>
      </c>
      <c r="ED48" s="4">
        <v>16.896925262144144</v>
      </c>
      <c r="EE48" s="4">
        <v>17.21534793192443</v>
      </c>
      <c r="EF48" s="4">
        <v>16.296052027070928</v>
      </c>
      <c r="EG48" s="4">
        <v>16.123854413707186</v>
      </c>
      <c r="EH48" s="4">
        <v>16.622354379746813</v>
      </c>
      <c r="EI48" s="4">
        <v>17.462330428690112</v>
      </c>
      <c r="EJ48" s="4">
        <v>16.910705972857691</v>
      </c>
      <c r="EK48" s="4">
        <v>17.754665350565421</v>
      </c>
      <c r="EL48" s="4">
        <v>18.024764627635882</v>
      </c>
      <c r="EM48" s="4">
        <v>17.054191392442679</v>
      </c>
      <c r="EN48" s="4">
        <v>16.060575785611373</v>
      </c>
      <c r="EO48" s="4">
        <v>16.782261985516591</v>
      </c>
      <c r="EP48" s="4">
        <v>16.384085845115244</v>
      </c>
      <c r="EQ48" s="4">
        <v>15.754384433000887</v>
      </c>
      <c r="ER48" s="4">
        <v>16.20010758422255</v>
      </c>
      <c r="ES48" s="4">
        <v>17.078617808074128</v>
      </c>
      <c r="ET48" s="4">
        <v>16.949023313764833</v>
      </c>
      <c r="EU48" s="4">
        <v>15.671873375451487</v>
      </c>
      <c r="EV48" s="4">
        <v>15.197464289413677</v>
      </c>
      <c r="EW48" s="4">
        <v>15.953049025544351</v>
      </c>
      <c r="EX48" s="4">
        <v>15.731054119942321</v>
      </c>
      <c r="EY48" s="4">
        <v>16.245782578533788</v>
      </c>
      <c r="EZ48" s="4">
        <v>15.630363374330122</v>
      </c>
      <c r="FA48" s="4">
        <v>14.901212175549599</v>
      </c>
      <c r="FB48" s="4">
        <v>14.451444752143017</v>
      </c>
      <c r="FC48" s="4">
        <v>14.680531474282827</v>
      </c>
      <c r="FD48" s="4">
        <v>14.940694524537768</v>
      </c>
      <c r="FE48" s="4">
        <v>14.633870920600646</v>
      </c>
      <c r="FF48" s="4">
        <v>14.087349667623977</v>
      </c>
      <c r="FG48" s="4">
        <v>14.143990786701982</v>
      </c>
      <c r="FH48" s="4">
        <v>13.785644088669033</v>
      </c>
      <c r="FI48" s="4">
        <v>13.909870939627361</v>
      </c>
      <c r="FJ48" s="4">
        <v>14.10885310110597</v>
      </c>
      <c r="FK48" s="4">
        <v>14.166657764897179</v>
      </c>
      <c r="FL48" s="4">
        <v>14.353261453131637</v>
      </c>
      <c r="FM48" s="4">
        <v>14.056639060782377</v>
      </c>
      <c r="FN48" s="4">
        <v>13.394998836414404</v>
      </c>
      <c r="FO48" s="4">
        <v>13.250864166822002</v>
      </c>
      <c r="FP48" s="4">
        <v>12.941921920516029</v>
      </c>
      <c r="FQ48" s="4">
        <v>13.01480198458348</v>
      </c>
      <c r="FR48" s="4">
        <v>12.703224681402846</v>
      </c>
      <c r="FS48" s="4">
        <v>13.606937269265558</v>
      </c>
      <c r="FT48" s="4">
        <v>13.509073295826481</v>
      </c>
      <c r="FU48" s="4">
        <v>13.260104336538967</v>
      </c>
      <c r="FV48" s="4">
        <v>13.367216939699549</v>
      </c>
      <c r="FW48" s="4">
        <v>13.445067651380269</v>
      </c>
      <c r="FX48" s="4">
        <v>14.058053077957615</v>
      </c>
      <c r="FY48" s="4">
        <v>13.770192170226704</v>
      </c>
      <c r="FZ48" s="4">
        <v>13.737355836310366</v>
      </c>
      <c r="GA48" s="4">
        <v>14.047678579141458</v>
      </c>
      <c r="GB48" s="4">
        <v>13.641404619159458</v>
      </c>
      <c r="GC48" s="4">
        <v>13.280953896267901</v>
      </c>
      <c r="GD48" s="4">
        <v>13.33598181311852</v>
      </c>
      <c r="GE48" s="4">
        <v>12.518677534385583</v>
      </c>
      <c r="GF48" s="4">
        <v>11.830499697430866</v>
      </c>
      <c r="GG48" s="4">
        <v>12.14351076545389</v>
      </c>
      <c r="GH48" s="4">
        <v>12.303329397726085</v>
      </c>
      <c r="GI48" s="4">
        <v>12.309607778106296</v>
      </c>
      <c r="GJ48" s="4">
        <v>12.334124435330619</v>
      </c>
      <c r="GK48" s="4">
        <v>12.946993058041317</v>
      </c>
      <c r="GL48" s="4">
        <v>13.252873310666439</v>
      </c>
      <c r="GM48" s="4">
        <v>13.627282876353661</v>
      </c>
      <c r="GN48" s="4">
        <v>12.802704784227751</v>
      </c>
      <c r="GO48" s="4">
        <v>12.755884763322447</v>
      </c>
      <c r="GP48" s="4">
        <v>12.491983653019126</v>
      </c>
      <c r="GQ48" s="4">
        <v>12.266607491246711</v>
      </c>
      <c r="GR48" s="4">
        <v>12.570826741258969</v>
      </c>
      <c r="GS48" s="4">
        <v>13.010736953970598</v>
      </c>
      <c r="GT48" s="4">
        <v>13.014816700958328</v>
      </c>
      <c r="GU48" s="4">
        <v>13.073597686267693</v>
      </c>
      <c r="GV48" s="4">
        <v>12.888271627386489</v>
      </c>
      <c r="GW48" s="4">
        <v>12.760669159902388</v>
      </c>
      <c r="GX48" s="4">
        <v>12.761580470302638</v>
      </c>
      <c r="GY48" s="4">
        <v>12.066692901921845</v>
      </c>
      <c r="GZ48" s="4">
        <v>12.198039866140642</v>
      </c>
      <c r="HA48" s="4">
        <v>12.096792944380546</v>
      </c>
      <c r="HB48" s="4">
        <v>11.066583401900976</v>
      </c>
      <c r="HC48" s="4">
        <v>10.611013779956666</v>
      </c>
      <c r="HD48" s="4">
        <v>11.514492241590016</v>
      </c>
      <c r="HE48" s="4">
        <v>12.100598621501009</v>
      </c>
      <c r="HF48" s="4">
        <v>12.366485818815223</v>
      </c>
      <c r="HG48" s="4">
        <v>11.847189421020447</v>
      </c>
      <c r="HH48" s="4">
        <v>11.960603121051339</v>
      </c>
      <c r="HI48" s="4">
        <v>11.977993466893365</v>
      </c>
      <c r="HJ48" s="4">
        <v>12.618225905641705</v>
      </c>
      <c r="HK48" s="4">
        <v>13.222135851591441</v>
      </c>
      <c r="HL48" s="4">
        <v>12.735164861616703</v>
      </c>
      <c r="HM48" s="4">
        <v>12.451622456892224</v>
      </c>
      <c r="HN48" s="4">
        <v>11.906719222119101</v>
      </c>
      <c r="HO48" s="4">
        <v>12.08066181639443</v>
      </c>
      <c r="HP48" s="4">
        <v>12.156617118923506</v>
      </c>
      <c r="HQ48" s="4">
        <v>11.747036399592291</v>
      </c>
      <c r="HR48" s="4">
        <v>12.423801058047236</v>
      </c>
      <c r="HS48" s="4">
        <v>12.531414462110369</v>
      </c>
      <c r="HT48" s="4">
        <v>12.483685279371448</v>
      </c>
      <c r="HU48" s="4">
        <v>12.738747984995447</v>
      </c>
      <c r="HV48" s="4">
        <v>13.172122435183137</v>
      </c>
      <c r="HW48" s="4">
        <v>13.010020159911548</v>
      </c>
      <c r="HX48" s="4">
        <v>12.628830966436555</v>
      </c>
      <c r="HY48" s="4">
        <v>12.966197361353109</v>
      </c>
      <c r="HZ48" s="4">
        <v>12.477551423305016</v>
      </c>
      <c r="IA48" s="4">
        <v>12.353922771447083</v>
      </c>
      <c r="IB48" s="4">
        <v>12.609240468720058</v>
      </c>
      <c r="IC48" s="4">
        <v>12.648713894600489</v>
      </c>
      <c r="ID48" s="4">
        <v>11.352923779181463</v>
      </c>
      <c r="IE48" s="4">
        <v>11.510883798935918</v>
      </c>
      <c r="IF48" s="4">
        <v>11.474162292898086</v>
      </c>
      <c r="IG48" s="4">
        <v>11.968791029466505</v>
      </c>
      <c r="IH48" s="4">
        <v>11.966875326452353</v>
      </c>
      <c r="II48" s="4">
        <v>12.117926093810468</v>
      </c>
      <c r="IJ48" s="4">
        <v>11.933887182576813</v>
      </c>
    </row>
    <row r="49" spans="2:244" x14ac:dyDescent="0.2">
      <c r="B49" s="76">
        <v>47</v>
      </c>
      <c r="C49" s="4">
        <v>19.866997117414801</v>
      </c>
      <c r="D49" s="4">
        <v>19.041107617077262</v>
      </c>
      <c r="E49" s="4">
        <v>19.493940491276529</v>
      </c>
      <c r="F49" s="4">
        <v>19.455355082113673</v>
      </c>
      <c r="G49" s="4">
        <v>18.963531991948358</v>
      </c>
      <c r="H49" s="4">
        <v>18.9617438618194</v>
      </c>
      <c r="I49" s="4">
        <v>19.0537297390816</v>
      </c>
      <c r="J49" s="4">
        <v>18.922155406469752</v>
      </c>
      <c r="K49" s="4">
        <v>19.189370097378038</v>
      </c>
      <c r="L49" s="4">
        <v>19.408221354652046</v>
      </c>
      <c r="M49" s="4">
        <v>18.250876050286116</v>
      </c>
      <c r="N49" s="4">
        <v>18.372305261154406</v>
      </c>
      <c r="O49" s="4">
        <v>18.586551829804005</v>
      </c>
      <c r="P49" s="4">
        <v>18.73866130845073</v>
      </c>
      <c r="Q49" s="4">
        <v>19.168152317894325</v>
      </c>
      <c r="R49" s="4">
        <v>19.848904407049606</v>
      </c>
      <c r="S49" s="4">
        <v>20.325049764147757</v>
      </c>
      <c r="T49" s="4">
        <v>20.469121500330509</v>
      </c>
      <c r="U49" s="4">
        <v>21.498573094118161</v>
      </c>
      <c r="V49" s="4">
        <v>20.726838407107937</v>
      </c>
      <c r="W49" s="4">
        <v>21.067233458087017</v>
      </c>
      <c r="X49" s="4">
        <v>21.497824913925331</v>
      </c>
      <c r="Y49" s="4">
        <v>23.072471387771081</v>
      </c>
      <c r="Z49" s="4">
        <v>23.633579490834368</v>
      </c>
      <c r="AA49" s="4">
        <v>24.080478884004137</v>
      </c>
      <c r="AB49" s="4">
        <v>23.364218719168971</v>
      </c>
      <c r="AC49" s="4">
        <v>22.88261547295226</v>
      </c>
      <c r="AD49" s="4">
        <v>22.299045326056838</v>
      </c>
      <c r="AE49" s="4">
        <v>22.682985257254728</v>
      </c>
      <c r="AF49" s="4">
        <v>22.583643514462768</v>
      </c>
      <c r="AG49" s="4">
        <v>21.641779759977894</v>
      </c>
      <c r="AH49" s="4">
        <v>20.689285341199433</v>
      </c>
      <c r="AI49" s="4">
        <v>20.069650319544515</v>
      </c>
      <c r="AJ49" s="4">
        <v>21.076944241753623</v>
      </c>
      <c r="AK49" s="4">
        <v>19.948382060344443</v>
      </c>
      <c r="AL49" s="4">
        <v>19.550720852817495</v>
      </c>
      <c r="AM49" s="4">
        <v>20.115411990055083</v>
      </c>
      <c r="AN49" s="4">
        <v>20.715254991507997</v>
      </c>
      <c r="AO49" s="4">
        <v>20.571321517472416</v>
      </c>
      <c r="AP49" s="4">
        <v>20.431801451072733</v>
      </c>
      <c r="AQ49" s="4">
        <v>21.386494819042223</v>
      </c>
      <c r="AR49" s="4">
        <v>20.42353551908403</v>
      </c>
      <c r="AS49" s="4">
        <v>18.875292637408688</v>
      </c>
      <c r="AT49" s="4">
        <v>19.103101748063523</v>
      </c>
      <c r="AU49" s="4">
        <v>19.088785536093617</v>
      </c>
      <c r="AV49" s="4">
        <v>19.946745230958385</v>
      </c>
      <c r="AW49" s="4">
        <v>19.339486975639691</v>
      </c>
      <c r="AX49" s="4">
        <v>19.291856253889637</v>
      </c>
      <c r="AY49" s="4">
        <v>18.848141068510778</v>
      </c>
      <c r="AZ49" s="4">
        <v>18.260934819314279</v>
      </c>
      <c r="BA49" s="4">
        <v>17.328343012997742</v>
      </c>
      <c r="BB49" s="4">
        <v>16.403285050110238</v>
      </c>
      <c r="BC49" s="4">
        <v>15.508303422224133</v>
      </c>
      <c r="BD49" s="4">
        <v>15.286771528456843</v>
      </c>
      <c r="BE49" s="4">
        <v>14.650838404605972</v>
      </c>
      <c r="BF49" s="4">
        <v>14.790465082946593</v>
      </c>
      <c r="BG49" s="4">
        <v>14.869392548966633</v>
      </c>
      <c r="BH49" s="4">
        <v>14.851114587554248</v>
      </c>
      <c r="BI49" s="4">
        <v>15.329705605642408</v>
      </c>
      <c r="BJ49" s="4">
        <v>14.773099932390336</v>
      </c>
      <c r="BK49" s="4">
        <v>14.183735484841415</v>
      </c>
      <c r="BL49" s="4">
        <v>14.424490874345437</v>
      </c>
      <c r="BM49" s="4">
        <v>14.940351377913359</v>
      </c>
      <c r="BN49" s="4">
        <v>14.750872652080025</v>
      </c>
      <c r="BO49" s="4">
        <v>15.273742525532713</v>
      </c>
      <c r="BP49" s="4">
        <v>15.372021449481799</v>
      </c>
      <c r="BQ49" s="4">
        <v>14.844873618619943</v>
      </c>
      <c r="BR49" s="4">
        <v>15.495128056776146</v>
      </c>
      <c r="BS49" s="4">
        <v>14.944333400561053</v>
      </c>
      <c r="BT49" s="4">
        <v>14.361046104610331</v>
      </c>
      <c r="BU49" s="4">
        <v>14.427870379743849</v>
      </c>
      <c r="BV49" s="4">
        <v>14.896430594003645</v>
      </c>
      <c r="BW49" s="4">
        <v>14.445968747148608</v>
      </c>
      <c r="BX49" s="4">
        <v>14.803991508732386</v>
      </c>
      <c r="BY49" s="4">
        <v>14.865815146528544</v>
      </c>
      <c r="BZ49" s="4">
        <v>14.550913580352482</v>
      </c>
      <c r="CA49" s="4">
        <v>15.228115011704727</v>
      </c>
      <c r="CB49" s="4">
        <v>15.578625646237111</v>
      </c>
      <c r="CC49" s="4">
        <v>15.257504571992907</v>
      </c>
      <c r="CD49" s="4">
        <v>15.061896829795097</v>
      </c>
      <c r="CE49" s="4">
        <v>14.599125180443936</v>
      </c>
      <c r="CF49" s="4">
        <v>14.797706774243556</v>
      </c>
      <c r="CG49" s="4">
        <v>15.150032881506892</v>
      </c>
      <c r="CH49" s="4">
        <v>15.1549281966403</v>
      </c>
      <c r="CI49" s="4">
        <v>14.354241639256312</v>
      </c>
      <c r="CJ49" s="4">
        <v>14.041465472114918</v>
      </c>
      <c r="CK49" s="4">
        <v>14.065000976955391</v>
      </c>
      <c r="CL49" s="4">
        <v>14.503595597506987</v>
      </c>
      <c r="CM49" s="4">
        <v>14.576728369857468</v>
      </c>
      <c r="CN49" s="4">
        <v>14.689035360172177</v>
      </c>
      <c r="CO49" s="4">
        <v>14.323706757671234</v>
      </c>
      <c r="CP49" s="4">
        <v>14.753066544628357</v>
      </c>
      <c r="CQ49" s="4">
        <v>14.750645698565052</v>
      </c>
      <c r="CR49" s="4">
        <v>14.492106416193057</v>
      </c>
      <c r="CS49" s="4">
        <v>14.87895776667389</v>
      </c>
      <c r="CT49" s="4">
        <v>14.659763085093852</v>
      </c>
      <c r="CU49" s="4">
        <v>14.810490478183796</v>
      </c>
      <c r="CV49" s="4">
        <v>14.377352310353354</v>
      </c>
      <c r="CW49" s="4">
        <v>14.482125908657791</v>
      </c>
      <c r="CX49" s="4">
        <v>14.846672739415594</v>
      </c>
      <c r="CY49" s="4">
        <v>13.753527131642699</v>
      </c>
      <c r="CZ49" s="4">
        <v>13.089371997277718</v>
      </c>
      <c r="DA49" s="4">
        <v>11.910946091245902</v>
      </c>
      <c r="DB49" s="4">
        <v>11.982386364933099</v>
      </c>
      <c r="DC49" s="4">
        <v>12.230626272109456</v>
      </c>
      <c r="DD49" s="4">
        <v>12.635348376224108</v>
      </c>
      <c r="DE49" s="4">
        <v>12.255105464232949</v>
      </c>
      <c r="DF49" s="4">
        <v>12.67607386241861</v>
      </c>
      <c r="DG49" s="4">
        <v>12.899018236447784</v>
      </c>
      <c r="DH49" s="4">
        <v>13.237887862163952</v>
      </c>
      <c r="DI49" s="4">
        <v>12.505180588001494</v>
      </c>
      <c r="DJ49" s="4">
        <v>12.401782062164024</v>
      </c>
      <c r="DK49" s="4">
        <v>12.821577943664591</v>
      </c>
      <c r="DL49" s="4">
        <v>12.448088655656591</v>
      </c>
      <c r="DM49" s="4">
        <v>12.516154168027565</v>
      </c>
      <c r="DN49" s="4">
        <v>13.038555659419684</v>
      </c>
      <c r="DO49" s="4">
        <v>13.024533057258736</v>
      </c>
      <c r="DP49" s="4">
        <v>12.581997152113747</v>
      </c>
      <c r="DQ49" s="4">
        <v>12.311749262086405</v>
      </c>
      <c r="DR49" s="4">
        <v>12.11033047577021</v>
      </c>
      <c r="DS49" s="4">
        <v>12.992760810079114</v>
      </c>
      <c r="DT49" s="4">
        <v>13.17215992069659</v>
      </c>
      <c r="DU49" s="4">
        <v>14.100818743500488</v>
      </c>
      <c r="DV49" s="4">
        <v>14.297060893971729</v>
      </c>
      <c r="DW49" s="4">
        <v>14.449893990087455</v>
      </c>
      <c r="DX49" s="4">
        <v>15.12027193884056</v>
      </c>
      <c r="DY49" s="4">
        <v>15.85185154655446</v>
      </c>
      <c r="DZ49" s="4">
        <v>16.639040730442638</v>
      </c>
      <c r="EA49" s="4">
        <v>17.031249527742101</v>
      </c>
      <c r="EB49" s="4">
        <v>17.872190456574398</v>
      </c>
      <c r="EC49" s="4">
        <v>18.602012146704805</v>
      </c>
      <c r="ED49" s="4">
        <v>18.257345197191217</v>
      </c>
      <c r="EE49" s="4">
        <v>17.744778422950539</v>
      </c>
      <c r="EF49" s="4">
        <v>17.483892188806422</v>
      </c>
      <c r="EG49" s="4">
        <v>17.958679878738494</v>
      </c>
      <c r="EH49" s="4">
        <v>18.010547206135747</v>
      </c>
      <c r="EI49" s="4">
        <v>18.641285160748801</v>
      </c>
      <c r="EJ49" s="4">
        <v>18.561779414118408</v>
      </c>
      <c r="EK49" s="4">
        <v>18.472855581505893</v>
      </c>
      <c r="EL49" s="4">
        <v>19.004738883688717</v>
      </c>
      <c r="EM49" s="4">
        <v>19.197545347654508</v>
      </c>
      <c r="EN49" s="4">
        <v>19.455180661173113</v>
      </c>
      <c r="EO49" s="4">
        <v>19.540741754544385</v>
      </c>
      <c r="EP49" s="4">
        <v>19.593333228518606</v>
      </c>
      <c r="EQ49" s="4">
        <v>19.637389923570925</v>
      </c>
      <c r="ER49" s="4">
        <v>20.59793926181322</v>
      </c>
      <c r="ES49" s="4">
        <v>18.603342658182893</v>
      </c>
      <c r="ET49" s="4">
        <v>18.815068300062386</v>
      </c>
      <c r="EU49" s="4">
        <v>18.091135044323487</v>
      </c>
      <c r="EV49" s="4">
        <v>18.377185692250634</v>
      </c>
      <c r="EW49" s="4">
        <v>18.150855175791495</v>
      </c>
      <c r="EX49" s="4">
        <v>19.370184852196143</v>
      </c>
      <c r="EY49" s="4">
        <v>18.615920365861356</v>
      </c>
      <c r="EZ49" s="4">
        <v>19.257131012346679</v>
      </c>
      <c r="FA49" s="4">
        <v>19.469648878535736</v>
      </c>
      <c r="FB49" s="4">
        <v>18.568543422069293</v>
      </c>
      <c r="FC49" s="4">
        <v>18.208274462982153</v>
      </c>
      <c r="FD49" s="4">
        <v>17.712308094925319</v>
      </c>
      <c r="FE49" s="4">
        <v>17.410460446506292</v>
      </c>
      <c r="FF49" s="4">
        <v>16.537057634746091</v>
      </c>
      <c r="FG49" s="4">
        <v>16.613282488620957</v>
      </c>
      <c r="FH49" s="4">
        <v>17.551629073766222</v>
      </c>
      <c r="FI49" s="4">
        <v>17.688767596358616</v>
      </c>
      <c r="FJ49" s="4">
        <v>18.310503729413647</v>
      </c>
      <c r="FK49" s="4">
        <v>18.284299750579393</v>
      </c>
      <c r="FL49" s="4">
        <v>18.352635198150875</v>
      </c>
      <c r="FM49" s="4">
        <v>19.381462900844415</v>
      </c>
      <c r="FN49" s="4">
        <v>19.596997473104391</v>
      </c>
      <c r="FO49" s="4">
        <v>20.206328974637568</v>
      </c>
      <c r="FP49" s="4">
        <v>20.67333257638958</v>
      </c>
      <c r="FQ49" s="4">
        <v>21.417310581073984</v>
      </c>
      <c r="FR49" s="4">
        <v>21.491385661102605</v>
      </c>
      <c r="FS49" s="4">
        <v>21.4109184152593</v>
      </c>
      <c r="FT49" s="4">
        <v>20.029012572678251</v>
      </c>
      <c r="FU49" s="4">
        <v>20.619300283106551</v>
      </c>
      <c r="FV49" s="4">
        <v>20.878448763529331</v>
      </c>
      <c r="FW49" s="4">
        <v>20.886830377623713</v>
      </c>
      <c r="FX49" s="4">
        <v>19.561116885897324</v>
      </c>
      <c r="FY49" s="4">
        <v>19.732641059391</v>
      </c>
      <c r="FZ49" s="4">
        <v>18.981424162519016</v>
      </c>
      <c r="GA49" s="4">
        <v>19.405408303324872</v>
      </c>
      <c r="GB49" s="4">
        <v>19.40256288253202</v>
      </c>
      <c r="GC49" s="4">
        <v>20.045610200989575</v>
      </c>
      <c r="GD49" s="4">
        <v>20.456254240684903</v>
      </c>
      <c r="GE49" s="4">
        <v>19.993109494420683</v>
      </c>
      <c r="GF49" s="4">
        <v>19.669597182435577</v>
      </c>
      <c r="GG49" s="4">
        <v>20.012882076449529</v>
      </c>
      <c r="GH49" s="4">
        <v>19.98560780432976</v>
      </c>
      <c r="GI49" s="4">
        <v>19.52046349506395</v>
      </c>
      <c r="GJ49" s="4">
        <v>20.121001778152525</v>
      </c>
      <c r="GK49" s="4">
        <v>21.244431944967005</v>
      </c>
      <c r="GL49" s="4">
        <v>21.494513275851578</v>
      </c>
      <c r="GM49" s="4">
        <v>21.090695227518413</v>
      </c>
      <c r="GN49" s="4">
        <v>20.946675872773294</v>
      </c>
      <c r="GO49" s="4">
        <v>20.422858601737875</v>
      </c>
      <c r="GP49" s="4">
        <v>21.211202797571012</v>
      </c>
      <c r="GQ49" s="4">
        <v>21.47244905884833</v>
      </c>
      <c r="GR49" s="4">
        <v>21.244903914093413</v>
      </c>
      <c r="GS49" s="4">
        <v>21.277936279359338</v>
      </c>
      <c r="GT49" s="4">
        <v>21.792943340930144</v>
      </c>
      <c r="GU49" s="4">
        <v>22.853680304402268</v>
      </c>
      <c r="GV49" s="4">
        <v>23.907183744992196</v>
      </c>
      <c r="GW49" s="4">
        <v>25.358019612073889</v>
      </c>
      <c r="GX49" s="4">
        <v>25.273761524734763</v>
      </c>
      <c r="GY49" s="4">
        <v>27.215192514229543</v>
      </c>
      <c r="GZ49" s="4">
        <v>27.331179669914704</v>
      </c>
      <c r="HA49" s="4">
        <v>28.304544007736251</v>
      </c>
      <c r="HB49" s="4">
        <v>28.674680738191956</v>
      </c>
      <c r="HC49" s="4">
        <v>27.189872846952269</v>
      </c>
      <c r="HD49" s="4">
        <v>27.528536666134308</v>
      </c>
      <c r="HE49" s="4">
        <v>28.716059775739023</v>
      </c>
      <c r="HF49" s="4">
        <v>29.455084632996524</v>
      </c>
      <c r="HG49" s="4">
        <v>28.403515415989723</v>
      </c>
      <c r="HH49" s="4">
        <v>27.78776542235498</v>
      </c>
      <c r="HI49" s="4">
        <v>28.393215915969147</v>
      </c>
      <c r="HJ49" s="4">
        <v>28.335339470404836</v>
      </c>
      <c r="HK49" s="4">
        <v>28.694789850785384</v>
      </c>
      <c r="HL49" s="4">
        <v>27.92303765065337</v>
      </c>
      <c r="HM49" s="4">
        <v>28.476846314574125</v>
      </c>
      <c r="HN49" s="4">
        <v>27.900778558770298</v>
      </c>
      <c r="HO49" s="4">
        <v>27.396609154248278</v>
      </c>
      <c r="HP49" s="4">
        <v>27.212088925621259</v>
      </c>
      <c r="HQ49" s="4">
        <v>28.393217741527231</v>
      </c>
      <c r="HR49" s="4">
        <v>28.521643085875596</v>
      </c>
      <c r="HS49" s="4">
        <v>27.837804276302098</v>
      </c>
      <c r="HT49" s="4">
        <v>27.788082669122925</v>
      </c>
      <c r="HU49" s="4">
        <v>27.361356428457686</v>
      </c>
      <c r="HV49" s="4">
        <v>28.012932726471679</v>
      </c>
      <c r="HW49" s="4">
        <v>27.930627327951704</v>
      </c>
      <c r="HX49" s="4">
        <v>27.878246989603433</v>
      </c>
      <c r="HY49" s="4">
        <v>27.920850584619423</v>
      </c>
      <c r="HZ49" s="4">
        <v>28.874124099801001</v>
      </c>
      <c r="IA49" s="4">
        <v>28.740088930001459</v>
      </c>
      <c r="IB49" s="4">
        <v>27.44068674420101</v>
      </c>
      <c r="IC49" s="4">
        <v>26.938573740481772</v>
      </c>
      <c r="ID49" s="4">
        <v>28.618180334795586</v>
      </c>
      <c r="IE49" s="4">
        <v>26.028476915844458</v>
      </c>
      <c r="IF49" s="4">
        <v>27.074889392883748</v>
      </c>
      <c r="IG49" s="4">
        <v>27.602546540597181</v>
      </c>
      <c r="IH49" s="4">
        <v>27.499503052966546</v>
      </c>
      <c r="II49" s="4">
        <v>27.439848419028163</v>
      </c>
      <c r="IJ49" s="4">
        <v>28.839600114016328</v>
      </c>
    </row>
    <row r="50" spans="2:244" x14ac:dyDescent="0.2">
      <c r="B50" s="76">
        <v>48</v>
      </c>
      <c r="C50" s="4">
        <v>19.866997117414801</v>
      </c>
      <c r="D50" s="4">
        <v>19.747732049798692</v>
      </c>
      <c r="E50" s="4">
        <v>17.243442777041096</v>
      </c>
      <c r="F50" s="4">
        <v>16.456434052506371</v>
      </c>
      <c r="G50" s="4">
        <v>16.619563574261178</v>
      </c>
      <c r="H50" s="4">
        <v>15.900883480060132</v>
      </c>
      <c r="I50" s="4">
        <v>15.276343821719802</v>
      </c>
      <c r="J50" s="4">
        <v>15.408052607678471</v>
      </c>
      <c r="K50" s="4">
        <v>15.668654815391413</v>
      </c>
      <c r="L50" s="4">
        <v>15.289896054863096</v>
      </c>
      <c r="M50" s="4">
        <v>15.825321260285316</v>
      </c>
      <c r="N50" s="4">
        <v>15.410116342219258</v>
      </c>
      <c r="O50" s="4">
        <v>15.617300324489744</v>
      </c>
      <c r="P50" s="4">
        <v>15.15547194749149</v>
      </c>
      <c r="Q50" s="4">
        <v>15.450069605801833</v>
      </c>
      <c r="R50" s="4">
        <v>15.697581776785166</v>
      </c>
      <c r="S50" s="4">
        <v>15.409073292771245</v>
      </c>
      <c r="T50" s="4">
        <v>15.294652976745004</v>
      </c>
      <c r="U50" s="4">
        <v>16.004959368700739</v>
      </c>
      <c r="V50" s="4">
        <v>16.325780585211337</v>
      </c>
      <c r="W50" s="4">
        <v>16.336497949136479</v>
      </c>
      <c r="X50" s="4">
        <v>17.504369898599879</v>
      </c>
      <c r="Y50" s="4">
        <v>17.95490457918633</v>
      </c>
      <c r="Z50" s="4">
        <v>18.194929997361911</v>
      </c>
      <c r="AA50" s="4">
        <v>18.079331952403013</v>
      </c>
      <c r="AB50" s="4">
        <v>17.876925190106576</v>
      </c>
      <c r="AC50" s="4">
        <v>17.839135603214142</v>
      </c>
      <c r="AD50" s="4">
        <v>17.489441590628619</v>
      </c>
      <c r="AE50" s="4">
        <v>17.775963335906479</v>
      </c>
      <c r="AF50" s="4">
        <v>17.675729549819049</v>
      </c>
      <c r="AG50" s="4">
        <v>18.717647420448181</v>
      </c>
      <c r="AH50" s="4">
        <v>17.524519870516798</v>
      </c>
      <c r="AI50" s="4">
        <v>16.610574941336985</v>
      </c>
      <c r="AJ50" s="4">
        <v>16.923073289387609</v>
      </c>
      <c r="AK50" s="4">
        <v>16.434224163792461</v>
      </c>
      <c r="AL50" s="4">
        <v>16.238049336307157</v>
      </c>
      <c r="AM50" s="4">
        <v>15.842387911466458</v>
      </c>
      <c r="AN50" s="4">
        <v>16.632263607067959</v>
      </c>
      <c r="AO50" s="4">
        <v>16.726993630276443</v>
      </c>
      <c r="AP50" s="4">
        <v>16.572869533188541</v>
      </c>
      <c r="AQ50" s="4">
        <v>17.359419358644821</v>
      </c>
      <c r="AR50" s="4">
        <v>17.769703563250872</v>
      </c>
      <c r="AS50" s="4">
        <v>17.972857843693536</v>
      </c>
      <c r="AT50" s="4">
        <v>18.453515389418733</v>
      </c>
      <c r="AU50" s="4">
        <v>17.910575835893219</v>
      </c>
      <c r="AV50" s="4">
        <v>18.493734198734693</v>
      </c>
      <c r="AW50" s="4">
        <v>17.434528396017107</v>
      </c>
      <c r="AX50" s="4">
        <v>18.227669166899396</v>
      </c>
      <c r="AY50" s="4">
        <v>16.838280798011148</v>
      </c>
      <c r="AZ50" s="4">
        <v>15.746703406992962</v>
      </c>
      <c r="BA50" s="4">
        <v>16.100672955548792</v>
      </c>
      <c r="BB50" s="4">
        <v>15.667190844900372</v>
      </c>
      <c r="BC50" s="4">
        <v>15.059927243801468</v>
      </c>
      <c r="BD50" s="4">
        <v>15.87158040298754</v>
      </c>
      <c r="BE50" s="4">
        <v>15.833035195285694</v>
      </c>
      <c r="BF50" s="4">
        <v>16.364106257905039</v>
      </c>
      <c r="BG50" s="4">
        <v>15.611873429376478</v>
      </c>
      <c r="BH50" s="4">
        <v>15.927392575545618</v>
      </c>
      <c r="BI50" s="4">
        <v>15.768986077523468</v>
      </c>
      <c r="BJ50" s="4">
        <v>15.895721310029792</v>
      </c>
      <c r="BK50" s="4">
        <v>16.049386440322056</v>
      </c>
      <c r="BL50" s="4">
        <v>15.001947246711474</v>
      </c>
      <c r="BM50" s="4">
        <v>14.290353638947446</v>
      </c>
      <c r="BN50" s="4">
        <v>12.974421022299989</v>
      </c>
      <c r="BO50" s="4">
        <v>12.55683013589117</v>
      </c>
      <c r="BP50" s="4">
        <v>12.324529316917863</v>
      </c>
      <c r="BQ50" s="4">
        <v>12.621389649444442</v>
      </c>
      <c r="BR50" s="4">
        <v>12.901551334994716</v>
      </c>
      <c r="BS50" s="4">
        <v>13.205295951937392</v>
      </c>
      <c r="BT50" s="4">
        <v>12.950298343671268</v>
      </c>
      <c r="BU50" s="4">
        <v>13.211664472658811</v>
      </c>
      <c r="BV50" s="4">
        <v>12.976397865824907</v>
      </c>
      <c r="BW50" s="4">
        <v>12.273936402586386</v>
      </c>
      <c r="BX50" s="4">
        <v>12.673716694861504</v>
      </c>
      <c r="BY50" s="4">
        <v>11.813518984600128</v>
      </c>
      <c r="BZ50" s="4">
        <v>12.137966579332003</v>
      </c>
      <c r="CA50" s="4">
        <v>12.318142553244092</v>
      </c>
      <c r="CB50" s="4">
        <v>12.800018853029886</v>
      </c>
      <c r="CC50" s="4">
        <v>12.722885766028611</v>
      </c>
      <c r="CD50" s="4">
        <v>12.373455407913237</v>
      </c>
      <c r="CE50" s="4">
        <v>12.714968599473103</v>
      </c>
      <c r="CF50" s="4">
        <v>12.932063913488797</v>
      </c>
      <c r="CG50" s="4">
        <v>13.114568696533313</v>
      </c>
      <c r="CH50" s="4">
        <v>13.338791347908867</v>
      </c>
      <c r="CI50" s="4">
        <v>14.228946637843663</v>
      </c>
      <c r="CJ50" s="4">
        <v>14.155823898082861</v>
      </c>
      <c r="CK50" s="4">
        <v>14.598809799553811</v>
      </c>
      <c r="CL50" s="4">
        <v>14.325436049778657</v>
      </c>
      <c r="CM50" s="4">
        <v>13.960212212943725</v>
      </c>
      <c r="CN50" s="4">
        <v>14.559261866157087</v>
      </c>
      <c r="CO50" s="4">
        <v>13.936068724734771</v>
      </c>
      <c r="CP50" s="4">
        <v>14.228975876676058</v>
      </c>
      <c r="CQ50" s="4">
        <v>14.006273261540008</v>
      </c>
      <c r="CR50" s="4">
        <v>14.039921727338625</v>
      </c>
      <c r="CS50" s="4">
        <v>14.297380636489445</v>
      </c>
      <c r="CT50" s="4">
        <v>14.520518442031403</v>
      </c>
      <c r="CU50" s="4">
        <v>14.42053817994567</v>
      </c>
      <c r="CV50" s="4">
        <v>14.654066516094716</v>
      </c>
      <c r="CW50" s="4">
        <v>14.086580952492016</v>
      </c>
      <c r="CX50" s="4">
        <v>13.19219557317073</v>
      </c>
      <c r="CY50" s="4">
        <v>13.660068937623496</v>
      </c>
      <c r="CZ50" s="4">
        <v>13.232445898485778</v>
      </c>
      <c r="DA50" s="4">
        <v>13.237779188521129</v>
      </c>
      <c r="DB50" s="4">
        <v>13.34919898430919</v>
      </c>
      <c r="DC50" s="4">
        <v>13.032637138626953</v>
      </c>
      <c r="DD50" s="4">
        <v>14.044177846039288</v>
      </c>
      <c r="DE50" s="4">
        <v>13.948979395032282</v>
      </c>
      <c r="DF50" s="4">
        <v>12.944926895035939</v>
      </c>
      <c r="DG50" s="4">
        <v>13.25382619152758</v>
      </c>
      <c r="DH50" s="4">
        <v>13.084647274373472</v>
      </c>
      <c r="DI50" s="4">
        <v>13.425275076316957</v>
      </c>
      <c r="DJ50" s="4">
        <v>13.868254138377054</v>
      </c>
      <c r="DK50" s="4">
        <v>14.261069214161175</v>
      </c>
      <c r="DL50" s="4">
        <v>15.056441612044347</v>
      </c>
      <c r="DM50" s="4">
        <v>14.30292414622016</v>
      </c>
      <c r="DN50" s="4">
        <v>15.178864870543785</v>
      </c>
      <c r="DO50" s="4">
        <v>15.48749630470734</v>
      </c>
      <c r="DP50" s="4">
        <v>15.474764364019059</v>
      </c>
      <c r="DQ50" s="4">
        <v>15.82569660626443</v>
      </c>
      <c r="DR50" s="4">
        <v>15.501822808303181</v>
      </c>
      <c r="DS50" s="4">
        <v>16.845910780390547</v>
      </c>
      <c r="DT50" s="4">
        <v>16.731456104105881</v>
      </c>
      <c r="DU50" s="4">
        <v>15.693908163948947</v>
      </c>
      <c r="DV50" s="4">
        <v>15.669281882102927</v>
      </c>
      <c r="DW50" s="4">
        <v>15.617165668472669</v>
      </c>
      <c r="DX50" s="4">
        <v>16.63727442470692</v>
      </c>
      <c r="DY50" s="4">
        <v>17.033671676141395</v>
      </c>
      <c r="DZ50" s="4">
        <v>16.801472315098522</v>
      </c>
      <c r="EA50" s="4">
        <v>17.84096548847468</v>
      </c>
      <c r="EB50" s="4">
        <v>17.74577938259668</v>
      </c>
      <c r="EC50" s="4">
        <v>18.008767526124647</v>
      </c>
      <c r="ED50" s="4">
        <v>19.302597455312572</v>
      </c>
      <c r="EE50" s="4">
        <v>18.707878447337581</v>
      </c>
      <c r="EF50" s="4">
        <v>18.934390503496935</v>
      </c>
      <c r="EG50" s="4">
        <v>19.478397509104607</v>
      </c>
      <c r="EH50" s="4">
        <v>19.612470502870249</v>
      </c>
      <c r="EI50" s="4">
        <v>19.842723543251029</v>
      </c>
      <c r="EJ50" s="4">
        <v>20.299016234132633</v>
      </c>
      <c r="EK50" s="4">
        <v>19.812915431539736</v>
      </c>
      <c r="EL50" s="4">
        <v>19.327390314863447</v>
      </c>
      <c r="EM50" s="4">
        <v>18.564071065431495</v>
      </c>
      <c r="EN50" s="4">
        <v>18.2037883553166</v>
      </c>
      <c r="EO50" s="4">
        <v>16.840603440071252</v>
      </c>
      <c r="EP50" s="4">
        <v>16.112545855349481</v>
      </c>
      <c r="EQ50" s="4">
        <v>15.632469538083022</v>
      </c>
      <c r="ER50" s="4">
        <v>15.401010705763952</v>
      </c>
      <c r="ES50" s="4">
        <v>15.222360590976006</v>
      </c>
      <c r="ET50" s="4">
        <v>15.655722909858252</v>
      </c>
      <c r="EU50" s="4">
        <v>14.702475319984284</v>
      </c>
      <c r="EV50" s="4">
        <v>14.156735907816948</v>
      </c>
      <c r="EW50" s="4">
        <v>13.676775059663273</v>
      </c>
      <c r="EX50" s="4">
        <v>13.009651010575958</v>
      </c>
      <c r="EY50" s="4">
        <v>13.07496109310997</v>
      </c>
      <c r="EZ50" s="4">
        <v>13.463257660017652</v>
      </c>
      <c r="FA50" s="4">
        <v>13.559135415012038</v>
      </c>
      <c r="FB50" s="4">
        <v>13.688337246426784</v>
      </c>
      <c r="FC50" s="4">
        <v>13.918720635861417</v>
      </c>
      <c r="FD50" s="4">
        <v>13.795397701988488</v>
      </c>
      <c r="FE50" s="4">
        <v>13.308583660378376</v>
      </c>
      <c r="FF50" s="4">
        <v>13.032972042848087</v>
      </c>
      <c r="FG50" s="4">
        <v>13.87548524506718</v>
      </c>
      <c r="FH50" s="4">
        <v>13.194233520659973</v>
      </c>
      <c r="FI50" s="4">
        <v>13.594666020150587</v>
      </c>
      <c r="FJ50" s="4">
        <v>13.476187583623311</v>
      </c>
      <c r="FK50" s="4">
        <v>13.33887142734064</v>
      </c>
      <c r="FL50" s="4">
        <v>13.593441033010665</v>
      </c>
      <c r="FM50" s="4">
        <v>13.63496766039203</v>
      </c>
      <c r="FN50" s="4">
        <v>13.662483895368018</v>
      </c>
      <c r="FO50" s="4">
        <v>13.554698522078901</v>
      </c>
      <c r="FP50" s="4">
        <v>13.743000797043548</v>
      </c>
      <c r="FQ50" s="4">
        <v>14.275271323632023</v>
      </c>
      <c r="FR50" s="4">
        <v>13.913271661342213</v>
      </c>
      <c r="FS50" s="4">
        <v>13.787492162869169</v>
      </c>
      <c r="FT50" s="4">
        <v>14.027054445081829</v>
      </c>
      <c r="FU50" s="4">
        <v>13.098275230609948</v>
      </c>
      <c r="FV50" s="4">
        <v>12.818913362721794</v>
      </c>
      <c r="FW50" s="4">
        <v>12.277194445043664</v>
      </c>
      <c r="FX50" s="4">
        <v>12.123487846669315</v>
      </c>
      <c r="FY50" s="4">
        <v>12.841415333376462</v>
      </c>
      <c r="FZ50" s="4">
        <v>13.794551083916083</v>
      </c>
      <c r="GA50" s="4">
        <v>13.849735323316146</v>
      </c>
      <c r="GB50" s="4">
        <v>13.72979825791885</v>
      </c>
      <c r="GC50" s="4">
        <v>14.44155544638763</v>
      </c>
      <c r="GD50" s="4">
        <v>15.380892783503267</v>
      </c>
      <c r="GE50" s="4">
        <v>14.631626592344327</v>
      </c>
      <c r="GF50" s="4">
        <v>14.774721696384576</v>
      </c>
      <c r="GG50" s="4">
        <v>14.295974852713714</v>
      </c>
      <c r="GH50" s="4">
        <v>14.937931241013919</v>
      </c>
      <c r="GI50" s="4">
        <v>15.163158973244597</v>
      </c>
      <c r="GJ50" s="4">
        <v>15.626540492536444</v>
      </c>
      <c r="GK50" s="4">
        <v>15.9969362805945</v>
      </c>
      <c r="GL50" s="4">
        <v>16.338568228779582</v>
      </c>
      <c r="GM50" s="4">
        <v>16.463668159533444</v>
      </c>
      <c r="GN50" s="4">
        <v>15.817770888218112</v>
      </c>
      <c r="GO50" s="4">
        <v>16.808966274580616</v>
      </c>
      <c r="GP50" s="4">
        <v>15.869653839667574</v>
      </c>
      <c r="GQ50" s="4">
        <v>15.247053950737524</v>
      </c>
      <c r="GR50" s="4">
        <v>15.156501040276895</v>
      </c>
      <c r="GS50" s="4">
        <v>15.289062125610926</v>
      </c>
      <c r="GT50" s="4">
        <v>15.567919311280862</v>
      </c>
      <c r="GU50" s="4">
        <v>15.841154084041218</v>
      </c>
      <c r="GV50" s="4">
        <v>15.47069464769371</v>
      </c>
      <c r="GW50" s="4">
        <v>15.817432343965924</v>
      </c>
      <c r="GX50" s="4">
        <v>16.212936829932193</v>
      </c>
      <c r="GY50" s="4">
        <v>15.839313182723073</v>
      </c>
      <c r="GZ50" s="4">
        <v>16.026432202607928</v>
      </c>
      <c r="HA50" s="4">
        <v>16.341447487913115</v>
      </c>
      <c r="HB50" s="4">
        <v>16.495915821026969</v>
      </c>
      <c r="HC50" s="4">
        <v>16.798207186002966</v>
      </c>
      <c r="HD50" s="4">
        <v>16.882208021533604</v>
      </c>
      <c r="HE50" s="4">
        <v>16.53375931956182</v>
      </c>
      <c r="HF50" s="4">
        <v>16.242796756909637</v>
      </c>
      <c r="HG50" s="4">
        <v>17.030465871492577</v>
      </c>
      <c r="HH50" s="4">
        <v>16.758457019813189</v>
      </c>
      <c r="HI50" s="4">
        <v>15.547095573285683</v>
      </c>
      <c r="HJ50" s="4">
        <v>15.212987678946932</v>
      </c>
      <c r="HK50" s="4">
        <v>15.461016316279034</v>
      </c>
      <c r="HL50" s="4">
        <v>15.270784495938399</v>
      </c>
      <c r="HM50" s="4">
        <v>14.805149282680118</v>
      </c>
      <c r="HN50" s="4">
        <v>14.310731132489643</v>
      </c>
      <c r="HO50" s="4">
        <v>13.570715384108018</v>
      </c>
      <c r="HP50" s="4">
        <v>13.309956302060419</v>
      </c>
      <c r="HQ50" s="4">
        <v>13.331264311397621</v>
      </c>
      <c r="HR50" s="4">
        <v>12.546400632575867</v>
      </c>
      <c r="HS50" s="4">
        <v>13.371251180625528</v>
      </c>
      <c r="HT50" s="4">
        <v>12.837048315808712</v>
      </c>
      <c r="HU50" s="4">
        <v>12.87093619669885</v>
      </c>
      <c r="HV50" s="4">
        <v>13.115222831314277</v>
      </c>
      <c r="HW50" s="4">
        <v>12.407909690225916</v>
      </c>
      <c r="HX50" s="4">
        <v>12.772666129997559</v>
      </c>
      <c r="HY50" s="4">
        <v>13.351146530948974</v>
      </c>
      <c r="HZ50" s="4">
        <v>13.254947800025082</v>
      </c>
      <c r="IA50" s="4">
        <v>13.457890515596992</v>
      </c>
      <c r="IB50" s="4">
        <v>12.583048286457784</v>
      </c>
      <c r="IC50" s="4">
        <v>12.311098229295229</v>
      </c>
      <c r="ID50" s="4">
        <v>12.48337421963879</v>
      </c>
      <c r="IE50" s="4">
        <v>12.298999177490069</v>
      </c>
      <c r="IF50" s="4">
        <v>11.837516905031109</v>
      </c>
      <c r="IG50" s="4">
        <v>10.983982547594399</v>
      </c>
      <c r="IH50" s="4">
        <v>10.919676215375926</v>
      </c>
      <c r="II50" s="4">
        <v>10.559598011276178</v>
      </c>
      <c r="IJ50" s="4">
        <v>10.540070061471527</v>
      </c>
    </row>
    <row r="51" spans="2:244" x14ac:dyDescent="0.2">
      <c r="B51" s="76">
        <v>49</v>
      </c>
      <c r="C51" s="4">
        <v>19.866997117414801</v>
      </c>
      <c r="D51" s="4">
        <v>20.189597725410483</v>
      </c>
      <c r="E51" s="4">
        <v>20.223033182141819</v>
      </c>
      <c r="F51" s="4">
        <v>20.86165499204278</v>
      </c>
      <c r="G51" s="4">
        <v>21.834069186872629</v>
      </c>
      <c r="H51" s="4">
        <v>21.421880516547262</v>
      </c>
      <c r="I51" s="4">
        <v>20.84075814285854</v>
      </c>
      <c r="J51" s="4">
        <v>20.951695940515485</v>
      </c>
      <c r="K51" s="4">
        <v>21.068633626875005</v>
      </c>
      <c r="L51" s="4">
        <v>19.795024128462174</v>
      </c>
      <c r="M51" s="4">
        <v>19.067140926631055</v>
      </c>
      <c r="N51" s="4">
        <v>19.078254965199704</v>
      </c>
      <c r="O51" s="4">
        <v>19.639632983090166</v>
      </c>
      <c r="P51" s="4">
        <v>19.340634709469384</v>
      </c>
      <c r="Q51" s="4">
        <v>19.254301436113565</v>
      </c>
      <c r="R51" s="4">
        <v>18.889260211673427</v>
      </c>
      <c r="S51" s="4">
        <v>19.030567210404868</v>
      </c>
      <c r="T51" s="4">
        <v>19.880108584122244</v>
      </c>
      <c r="U51" s="4">
        <v>19.284459572988187</v>
      </c>
      <c r="V51" s="4">
        <v>19.912773273880912</v>
      </c>
      <c r="W51" s="4">
        <v>20.739080267786338</v>
      </c>
      <c r="X51" s="4">
        <v>20.511662792456292</v>
      </c>
      <c r="Y51" s="4">
        <v>21.494875107374842</v>
      </c>
      <c r="Z51" s="4">
        <v>21.47949167973719</v>
      </c>
      <c r="AA51" s="4">
        <v>21.560898749210853</v>
      </c>
      <c r="AB51" s="4">
        <v>22.192833909119045</v>
      </c>
      <c r="AC51" s="4">
        <v>22.522967912814668</v>
      </c>
      <c r="AD51" s="4">
        <v>22.133502420683946</v>
      </c>
      <c r="AE51" s="4">
        <v>21.525568567456837</v>
      </c>
      <c r="AF51" s="4">
        <v>22.151001390440651</v>
      </c>
      <c r="AG51" s="4">
        <v>24.29268662882496</v>
      </c>
      <c r="AH51" s="4">
        <v>24.531028348742527</v>
      </c>
      <c r="AI51" s="4">
        <v>24.822984986631305</v>
      </c>
      <c r="AJ51" s="4">
        <v>25.088490488865798</v>
      </c>
      <c r="AK51" s="4">
        <v>24.944425357279524</v>
      </c>
      <c r="AL51" s="4">
        <v>26.046100231773206</v>
      </c>
      <c r="AM51" s="4">
        <v>25.428372076841544</v>
      </c>
      <c r="AN51" s="4">
        <v>25.77283533981743</v>
      </c>
      <c r="AO51" s="4">
        <v>24.675549192587244</v>
      </c>
      <c r="AP51" s="4">
        <v>25.547442583059048</v>
      </c>
      <c r="AQ51" s="4">
        <v>26.19983050059097</v>
      </c>
      <c r="AR51" s="4">
        <v>25.240463994131407</v>
      </c>
      <c r="AS51" s="4">
        <v>25.503331297660623</v>
      </c>
      <c r="AT51" s="4">
        <v>25.878694980606955</v>
      </c>
      <c r="AU51" s="4">
        <v>25.747507235492762</v>
      </c>
      <c r="AV51" s="4">
        <v>24.553291870762024</v>
      </c>
      <c r="AW51" s="4">
        <v>23.987684042025762</v>
      </c>
      <c r="AX51" s="4">
        <v>24.348131154211078</v>
      </c>
      <c r="AY51" s="4">
        <v>23.15895655379915</v>
      </c>
      <c r="AZ51" s="4">
        <v>23.180160592183267</v>
      </c>
      <c r="BA51" s="4">
        <v>22.620510755741883</v>
      </c>
      <c r="BB51" s="4">
        <v>21.753762007373034</v>
      </c>
      <c r="BC51" s="4">
        <v>22.149620071352512</v>
      </c>
      <c r="BD51" s="4">
        <v>23.032174955006617</v>
      </c>
      <c r="BE51" s="4">
        <v>23.071613540590928</v>
      </c>
      <c r="BF51" s="4">
        <v>22.668889520606239</v>
      </c>
      <c r="BG51" s="4">
        <v>22.340434600444759</v>
      </c>
      <c r="BH51" s="4">
        <v>22.999614871509038</v>
      </c>
      <c r="BI51" s="4">
        <v>23.161363423275837</v>
      </c>
      <c r="BJ51" s="4">
        <v>23.868409591115896</v>
      </c>
      <c r="BK51" s="4">
        <v>24.862066487063888</v>
      </c>
      <c r="BL51" s="4">
        <v>22.866197739850563</v>
      </c>
      <c r="BM51" s="4">
        <v>23.052414374720339</v>
      </c>
      <c r="BN51" s="4">
        <v>22.481835313638044</v>
      </c>
      <c r="BO51" s="4">
        <v>22.625060729903051</v>
      </c>
      <c r="BP51" s="4">
        <v>22.607715808526383</v>
      </c>
      <c r="BQ51" s="4">
        <v>23.283920099639609</v>
      </c>
      <c r="BR51" s="4">
        <v>23.996601690483104</v>
      </c>
      <c r="BS51" s="4">
        <v>23.588487811358341</v>
      </c>
      <c r="BT51" s="4">
        <v>22.195308350467858</v>
      </c>
      <c r="BU51" s="4">
        <v>21.622685236377208</v>
      </c>
      <c r="BV51" s="4">
        <v>22.042781866730419</v>
      </c>
      <c r="BW51" s="4">
        <v>22.084183284208184</v>
      </c>
      <c r="BX51" s="4">
        <v>22.985217114124829</v>
      </c>
      <c r="BY51" s="4">
        <v>22.796475398507006</v>
      </c>
      <c r="BZ51" s="4">
        <v>22.177491710466228</v>
      </c>
      <c r="CA51" s="4">
        <v>21.549762511526581</v>
      </c>
      <c r="CB51" s="4">
        <v>21.925720210740074</v>
      </c>
      <c r="CC51" s="4">
        <v>22.338212259002358</v>
      </c>
      <c r="CD51" s="4">
        <v>21.947480503750143</v>
      </c>
      <c r="CE51" s="4">
        <v>20.985565591335053</v>
      </c>
      <c r="CF51" s="4">
        <v>21.438175816100806</v>
      </c>
      <c r="CG51" s="4">
        <v>21.707679733479878</v>
      </c>
      <c r="CH51" s="4">
        <v>21.847562650647046</v>
      </c>
      <c r="CI51" s="4">
        <v>21.432807835815751</v>
      </c>
      <c r="CJ51" s="4">
        <v>21.173572103234921</v>
      </c>
      <c r="CK51" s="4">
        <v>21.14276981988116</v>
      </c>
      <c r="CL51" s="4">
        <v>20.688650450291348</v>
      </c>
      <c r="CM51" s="4">
        <v>21.641480381205142</v>
      </c>
      <c r="CN51" s="4">
        <v>21.957440453885013</v>
      </c>
      <c r="CO51" s="4">
        <v>21.281114803679497</v>
      </c>
      <c r="CP51" s="4">
        <v>21.35211859155913</v>
      </c>
      <c r="CQ51" s="4">
        <v>20.824738966742611</v>
      </c>
      <c r="CR51" s="4">
        <v>20.86018186574859</v>
      </c>
      <c r="CS51" s="4">
        <v>20.871841730115072</v>
      </c>
      <c r="CT51" s="4">
        <v>20.170217607506622</v>
      </c>
      <c r="CU51" s="4">
        <v>20.780398840802551</v>
      </c>
      <c r="CV51" s="4">
        <v>21.119916815567489</v>
      </c>
      <c r="CW51" s="4">
        <v>21.0353278210188</v>
      </c>
      <c r="CX51" s="4">
        <v>20.505005279359452</v>
      </c>
      <c r="CY51" s="4">
        <v>19.796923371129093</v>
      </c>
      <c r="CZ51" s="4">
        <v>19.511844494613403</v>
      </c>
      <c r="DA51" s="4">
        <v>20.172494428601734</v>
      </c>
      <c r="DB51" s="4">
        <v>19.845596630687552</v>
      </c>
      <c r="DC51" s="4">
        <v>19.555424707470959</v>
      </c>
      <c r="DD51" s="4">
        <v>19.901097321836904</v>
      </c>
      <c r="DE51" s="4">
        <v>19.466579902508983</v>
      </c>
      <c r="DF51" s="4">
        <v>19.954630011107987</v>
      </c>
      <c r="DG51" s="4">
        <v>19.164925282233796</v>
      </c>
      <c r="DH51" s="4">
        <v>18.28147511686857</v>
      </c>
      <c r="DI51" s="4">
        <v>17.61039190432427</v>
      </c>
      <c r="DJ51" s="4">
        <v>17.333457309306855</v>
      </c>
      <c r="DK51" s="4">
        <v>16.823374624404813</v>
      </c>
      <c r="DL51" s="4">
        <v>15.44436704004136</v>
      </c>
      <c r="DM51" s="4">
        <v>15.017496281384755</v>
      </c>
      <c r="DN51" s="4">
        <v>15.529417180943184</v>
      </c>
      <c r="DO51" s="4">
        <v>15.736647280963728</v>
      </c>
      <c r="DP51" s="4">
        <v>16.011598338006198</v>
      </c>
      <c r="DQ51" s="4">
        <v>15.304007754979263</v>
      </c>
      <c r="DR51" s="4">
        <v>15.337140669490676</v>
      </c>
      <c r="DS51" s="4">
        <v>15.825903972874412</v>
      </c>
      <c r="DT51" s="4">
        <v>16.248675840062887</v>
      </c>
      <c r="DU51" s="4">
        <v>15.858990983591999</v>
      </c>
      <c r="DV51" s="4">
        <v>15.230665008856521</v>
      </c>
      <c r="DW51" s="4">
        <v>14.874405182366068</v>
      </c>
      <c r="DX51" s="4">
        <v>14.542774845796163</v>
      </c>
      <c r="DY51" s="4">
        <v>13.412953690418041</v>
      </c>
      <c r="DZ51" s="4">
        <v>13.475018733070684</v>
      </c>
      <c r="EA51" s="4">
        <v>14.043826886502661</v>
      </c>
      <c r="EB51" s="4">
        <v>14.191438216629535</v>
      </c>
      <c r="EC51" s="4">
        <v>13.643880688136946</v>
      </c>
      <c r="ED51" s="4">
        <v>13.987675752339191</v>
      </c>
      <c r="EE51" s="4">
        <v>14.388350276316292</v>
      </c>
      <c r="EF51" s="4">
        <v>14.325720010859827</v>
      </c>
      <c r="EG51" s="4">
        <v>14.01760379267799</v>
      </c>
      <c r="EH51" s="4">
        <v>14.397068344730842</v>
      </c>
      <c r="EI51" s="4">
        <v>14.695910496267963</v>
      </c>
      <c r="EJ51" s="4">
        <v>15.698638128519249</v>
      </c>
      <c r="EK51" s="4">
        <v>16.642418174331223</v>
      </c>
      <c r="EL51" s="4">
        <v>15.568108333739135</v>
      </c>
      <c r="EM51" s="4">
        <v>15.18444208259544</v>
      </c>
      <c r="EN51" s="4">
        <v>14.635492281994994</v>
      </c>
      <c r="EO51" s="4">
        <v>15.029598097670736</v>
      </c>
      <c r="EP51" s="4">
        <v>15.633998728386873</v>
      </c>
      <c r="EQ51" s="4">
        <v>16.261396153120192</v>
      </c>
      <c r="ER51" s="4">
        <v>16.568094626822198</v>
      </c>
      <c r="ES51" s="4">
        <v>16.833922597856688</v>
      </c>
      <c r="ET51" s="4">
        <v>16.964243894337482</v>
      </c>
      <c r="EU51" s="4">
        <v>17.555430641237578</v>
      </c>
      <c r="EV51" s="4">
        <v>18.080546210764901</v>
      </c>
      <c r="EW51" s="4">
        <v>18.282331774630165</v>
      </c>
      <c r="EX51" s="4">
        <v>17.881563771605496</v>
      </c>
      <c r="EY51" s="4">
        <v>18.040497581497274</v>
      </c>
      <c r="EZ51" s="4">
        <v>18.155890570158402</v>
      </c>
      <c r="FA51" s="4">
        <v>18.21576992269387</v>
      </c>
      <c r="FB51" s="4">
        <v>17.723105283709021</v>
      </c>
      <c r="FC51" s="4">
        <v>18.768801317805178</v>
      </c>
      <c r="FD51" s="4">
        <v>17.996115452720488</v>
      </c>
      <c r="FE51" s="4">
        <v>17.824400945718541</v>
      </c>
      <c r="FF51" s="4">
        <v>17.945980053216665</v>
      </c>
      <c r="FG51" s="4">
        <v>17.707690415336216</v>
      </c>
      <c r="FH51" s="4">
        <v>18.024438181593347</v>
      </c>
      <c r="FI51" s="4">
        <v>18.192888052819345</v>
      </c>
      <c r="FJ51" s="4">
        <v>17.506449236876843</v>
      </c>
      <c r="FK51" s="4">
        <v>17.202224098603974</v>
      </c>
      <c r="FL51" s="4">
        <v>16.885096448464228</v>
      </c>
      <c r="FM51" s="4">
        <v>17.252363741504016</v>
      </c>
      <c r="FN51" s="4">
        <v>16.969397689936535</v>
      </c>
      <c r="FO51" s="4">
        <v>16.609866275850361</v>
      </c>
      <c r="FP51" s="4">
        <v>15.98281843506418</v>
      </c>
      <c r="FQ51" s="4">
        <v>15.716611027830389</v>
      </c>
      <c r="FR51" s="4">
        <v>15.877548810517901</v>
      </c>
      <c r="FS51" s="4">
        <v>15.965425183228051</v>
      </c>
      <c r="FT51" s="4">
        <v>16.363893715366782</v>
      </c>
      <c r="FU51" s="4">
        <v>17.321877577036659</v>
      </c>
      <c r="FV51" s="4">
        <v>16.746199250653039</v>
      </c>
      <c r="FW51" s="4">
        <v>17.06640663909111</v>
      </c>
      <c r="FX51" s="4">
        <v>16.717104392547576</v>
      </c>
      <c r="FY51" s="4">
        <v>17.351717816260397</v>
      </c>
      <c r="FZ51" s="4">
        <v>17.305253919652191</v>
      </c>
      <c r="GA51" s="4">
        <v>18.062526488406967</v>
      </c>
      <c r="GB51" s="4">
        <v>18.231549053602681</v>
      </c>
      <c r="GC51" s="4">
        <v>18.046144013788766</v>
      </c>
      <c r="GD51" s="4">
        <v>18.204944422506184</v>
      </c>
      <c r="GE51" s="4">
        <v>18.656409070127786</v>
      </c>
      <c r="GF51" s="4">
        <v>18.559485809329068</v>
      </c>
      <c r="GG51" s="4">
        <v>19.254929380389378</v>
      </c>
      <c r="GH51" s="4">
        <v>19.206542310101078</v>
      </c>
      <c r="GI51" s="4">
        <v>19.079794738861576</v>
      </c>
      <c r="GJ51" s="4">
        <v>20.790803278660519</v>
      </c>
      <c r="GK51" s="4">
        <v>21.765537718801536</v>
      </c>
      <c r="GL51" s="4">
        <v>21.563725243479816</v>
      </c>
      <c r="GM51" s="4">
        <v>21.925287505608381</v>
      </c>
      <c r="GN51" s="4">
        <v>21.615598371702319</v>
      </c>
      <c r="GO51" s="4">
        <v>21.981630062186756</v>
      </c>
      <c r="GP51" s="4">
        <v>23.130020517523029</v>
      </c>
      <c r="GQ51" s="4">
        <v>23.467705923338684</v>
      </c>
      <c r="GR51" s="4">
        <v>24.033044839040489</v>
      </c>
      <c r="GS51" s="4">
        <v>24.18975319750334</v>
      </c>
      <c r="GT51" s="4">
        <v>22.654132969892608</v>
      </c>
      <c r="GU51" s="4">
        <v>22.557468502763566</v>
      </c>
      <c r="GV51" s="4">
        <v>22.661728857912887</v>
      </c>
      <c r="GW51" s="4">
        <v>21.54751607358325</v>
      </c>
      <c r="GX51" s="4">
        <v>20.976664910098986</v>
      </c>
      <c r="GY51" s="4">
        <v>20.273578228722005</v>
      </c>
      <c r="GZ51" s="4">
        <v>21.108542459245843</v>
      </c>
      <c r="HA51" s="4">
        <v>22.129707340671125</v>
      </c>
      <c r="HB51" s="4">
        <v>21.730086991013692</v>
      </c>
      <c r="HC51" s="4">
        <v>21.154705725613464</v>
      </c>
      <c r="HD51" s="4">
        <v>20.159144890679872</v>
      </c>
      <c r="HE51" s="4">
        <v>20.240190331619264</v>
      </c>
      <c r="HF51" s="4">
        <v>19.485083411884332</v>
      </c>
      <c r="HG51" s="4">
        <v>20.148786050229752</v>
      </c>
      <c r="HH51" s="4">
        <v>21.7668503572182</v>
      </c>
      <c r="HI51" s="4">
        <v>21.98945357328849</v>
      </c>
      <c r="HJ51" s="4">
        <v>22.435362892636633</v>
      </c>
      <c r="HK51" s="4">
        <v>23.246994537529062</v>
      </c>
      <c r="HL51" s="4">
        <v>23.847069233472517</v>
      </c>
      <c r="HM51" s="4">
        <v>21.918844717275171</v>
      </c>
      <c r="HN51" s="4">
        <v>22.025039224845838</v>
      </c>
      <c r="HO51" s="4">
        <v>22.311986676845816</v>
      </c>
      <c r="HP51" s="4">
        <v>22.999075098472517</v>
      </c>
      <c r="HQ51" s="4">
        <v>23.939100599512336</v>
      </c>
      <c r="HR51" s="4">
        <v>23.075243853890708</v>
      </c>
      <c r="HS51" s="4">
        <v>23.019127689228387</v>
      </c>
      <c r="HT51" s="4">
        <v>24.121457880787151</v>
      </c>
      <c r="HU51" s="4">
        <v>23.310107887412389</v>
      </c>
      <c r="HV51" s="4">
        <v>24.184248155747454</v>
      </c>
      <c r="HW51" s="4">
        <v>25.445745137615443</v>
      </c>
      <c r="HX51" s="4">
        <v>26.099138720755303</v>
      </c>
      <c r="HY51" s="4">
        <v>24.617066003773456</v>
      </c>
      <c r="HZ51" s="4">
        <v>23.562230498022686</v>
      </c>
      <c r="IA51" s="4">
        <v>24.294159327522696</v>
      </c>
      <c r="IB51" s="4">
        <v>24.640306076097641</v>
      </c>
      <c r="IC51" s="4">
        <v>23.095723302496129</v>
      </c>
      <c r="ID51" s="4">
        <v>23.019317125599859</v>
      </c>
      <c r="IE51" s="4">
        <v>21.628661899639816</v>
      </c>
      <c r="IF51" s="4">
        <v>21.448514694756337</v>
      </c>
      <c r="IG51" s="4">
        <v>22.79588184937262</v>
      </c>
      <c r="IH51" s="4">
        <v>22.693517851580829</v>
      </c>
      <c r="II51" s="4">
        <v>23.691082739164479</v>
      </c>
      <c r="IJ51" s="4">
        <v>23.787769770745211</v>
      </c>
    </row>
    <row r="52" spans="2:244" x14ac:dyDescent="0.2">
      <c r="B52" s="76">
        <v>50</v>
      </c>
      <c r="C52" s="4">
        <v>19.866997117414801</v>
      </c>
      <c r="D52" s="4">
        <v>19.853948625073386</v>
      </c>
      <c r="E52" s="4">
        <v>19.383530341731063</v>
      </c>
      <c r="F52" s="4">
        <v>19.735418237854216</v>
      </c>
      <c r="G52" s="4">
        <v>20.463590243119434</v>
      </c>
      <c r="H52" s="4">
        <v>20.6965111153058</v>
      </c>
      <c r="I52" s="4">
        <v>21.240592327558542</v>
      </c>
      <c r="J52" s="4">
        <v>21.070553502455528</v>
      </c>
      <c r="K52" s="4">
        <v>19.445952024384631</v>
      </c>
      <c r="L52" s="4">
        <v>19.852447131375616</v>
      </c>
      <c r="M52" s="4">
        <v>19.101995017865423</v>
      </c>
      <c r="N52" s="4">
        <v>19.408039489924359</v>
      </c>
      <c r="O52" s="4">
        <v>19.395271271760365</v>
      </c>
      <c r="P52" s="4">
        <v>19.522034162461424</v>
      </c>
      <c r="Q52" s="4">
        <v>20.923559782282439</v>
      </c>
      <c r="R52" s="4">
        <v>20.364682394311711</v>
      </c>
      <c r="S52" s="4">
        <v>21.151930739445948</v>
      </c>
      <c r="T52" s="4">
        <v>21.691208525348294</v>
      </c>
      <c r="U52" s="4">
        <v>21.818244225109868</v>
      </c>
      <c r="V52" s="4">
        <v>21.058295246560942</v>
      </c>
      <c r="W52" s="4">
        <v>20.561427992741301</v>
      </c>
      <c r="X52" s="4">
        <v>20.430323304837138</v>
      </c>
      <c r="Y52" s="4">
        <v>20.748948865688977</v>
      </c>
      <c r="Z52" s="4">
        <v>21.718932457748338</v>
      </c>
      <c r="AA52" s="4">
        <v>22.520507617062606</v>
      </c>
      <c r="AB52" s="4">
        <v>23.92810848736212</v>
      </c>
      <c r="AC52" s="4">
        <v>22.263334588045463</v>
      </c>
      <c r="AD52" s="4">
        <v>21.715731197810811</v>
      </c>
      <c r="AE52" s="4">
        <v>21.127119297480892</v>
      </c>
      <c r="AF52" s="4">
        <v>20.898170228749223</v>
      </c>
      <c r="AG52" s="4">
        <v>21.419462909042441</v>
      </c>
      <c r="AH52" s="4">
        <v>21.09999639730519</v>
      </c>
      <c r="AI52" s="4">
        <v>20.135992979431151</v>
      </c>
      <c r="AJ52" s="4">
        <v>20.112963461625004</v>
      </c>
      <c r="AK52" s="4">
        <v>20.02106105242321</v>
      </c>
      <c r="AL52" s="4">
        <v>20.050981949024916</v>
      </c>
      <c r="AM52" s="4">
        <v>19.324513415097343</v>
      </c>
      <c r="AN52" s="4">
        <v>19.663580463223816</v>
      </c>
      <c r="AO52" s="4">
        <v>20.627571282322837</v>
      </c>
      <c r="AP52" s="4">
        <v>21.666032227848945</v>
      </c>
      <c r="AQ52" s="4">
        <v>21.726144231478486</v>
      </c>
      <c r="AR52" s="4">
        <v>22.423487002744668</v>
      </c>
      <c r="AS52" s="4">
        <v>23.159714438324148</v>
      </c>
      <c r="AT52" s="4">
        <v>23.257666207432962</v>
      </c>
      <c r="AU52" s="4">
        <v>24.307429171988151</v>
      </c>
      <c r="AV52" s="4">
        <v>23.798141905149215</v>
      </c>
      <c r="AW52" s="4">
        <v>22.692110469462477</v>
      </c>
      <c r="AX52" s="4">
        <v>22.588123297406874</v>
      </c>
      <c r="AY52" s="4">
        <v>22.777079138933125</v>
      </c>
      <c r="AZ52" s="4">
        <v>22.464129634697922</v>
      </c>
      <c r="BA52" s="4">
        <v>22.851763320870091</v>
      </c>
      <c r="BB52" s="4">
        <v>22.497173844528042</v>
      </c>
      <c r="BC52" s="4">
        <v>21.272711123265207</v>
      </c>
      <c r="BD52" s="4">
        <v>23.400026458970824</v>
      </c>
      <c r="BE52" s="4">
        <v>24.534996002305423</v>
      </c>
      <c r="BF52" s="4">
        <v>24.02449671615598</v>
      </c>
      <c r="BG52" s="4">
        <v>24.150951853222146</v>
      </c>
      <c r="BH52" s="4">
        <v>24.505665145473078</v>
      </c>
      <c r="BI52" s="4">
        <v>24.594668449088292</v>
      </c>
      <c r="BJ52" s="4">
        <v>25.212151811677135</v>
      </c>
      <c r="BK52" s="4">
        <v>24.557824738597141</v>
      </c>
      <c r="BL52" s="4">
        <v>24.381350340566453</v>
      </c>
      <c r="BM52" s="4">
        <v>24.237617494236719</v>
      </c>
      <c r="BN52" s="4">
        <v>22.255283948572458</v>
      </c>
      <c r="BO52" s="4">
        <v>21.281267052580759</v>
      </c>
      <c r="BP52" s="4">
        <v>20.933203973171736</v>
      </c>
      <c r="BQ52" s="4">
        <v>20.771792877386297</v>
      </c>
      <c r="BR52" s="4">
        <v>20.429380777740409</v>
      </c>
      <c r="BS52" s="4">
        <v>20.818020220392754</v>
      </c>
      <c r="BT52" s="4">
        <v>19.940796277099881</v>
      </c>
      <c r="BU52" s="4">
        <v>19.626707571490456</v>
      </c>
      <c r="BV52" s="4">
        <v>20.982541745197246</v>
      </c>
      <c r="BW52" s="4">
        <v>21.466276308826707</v>
      </c>
      <c r="BX52" s="4">
        <v>20.467827821748234</v>
      </c>
      <c r="BY52" s="4">
        <v>20.190884864683529</v>
      </c>
      <c r="BZ52" s="4">
        <v>19.800389579534805</v>
      </c>
      <c r="CA52" s="4">
        <v>21.306801160028648</v>
      </c>
      <c r="CB52" s="4">
        <v>20.787546584696525</v>
      </c>
      <c r="CC52" s="4">
        <v>20.940126398765514</v>
      </c>
      <c r="CD52" s="4">
        <v>21.313850694500367</v>
      </c>
      <c r="CE52" s="4">
        <v>21.308949226240088</v>
      </c>
      <c r="CF52" s="4">
        <v>21.533613847267642</v>
      </c>
      <c r="CG52" s="4">
        <v>22.495230688437022</v>
      </c>
      <c r="CH52" s="4">
        <v>22.477992579762191</v>
      </c>
      <c r="CI52" s="4">
        <v>21.601628337620763</v>
      </c>
      <c r="CJ52" s="4">
        <v>20.410625504668161</v>
      </c>
      <c r="CK52" s="4">
        <v>22.270174435152025</v>
      </c>
      <c r="CL52" s="4">
        <v>22.072866346930109</v>
      </c>
      <c r="CM52" s="4">
        <v>21.347800737873669</v>
      </c>
      <c r="CN52" s="4">
        <v>22.315775150341988</v>
      </c>
      <c r="CO52" s="4">
        <v>22.688043403371282</v>
      </c>
      <c r="CP52" s="4">
        <v>23.08169473976492</v>
      </c>
      <c r="CQ52" s="4">
        <v>22.759637553429208</v>
      </c>
      <c r="CR52" s="4">
        <v>22.523746011110955</v>
      </c>
      <c r="CS52" s="4">
        <v>22.66228041091793</v>
      </c>
      <c r="CT52" s="4">
        <v>22.619034644785973</v>
      </c>
      <c r="CU52" s="4">
        <v>24.217580569341852</v>
      </c>
      <c r="CV52" s="4">
        <v>24.761405919424327</v>
      </c>
      <c r="CW52" s="4">
        <v>25.409488405184675</v>
      </c>
      <c r="CX52" s="4">
        <v>24.396934720755091</v>
      </c>
      <c r="CY52" s="4">
        <v>24.406375209885724</v>
      </c>
      <c r="CZ52" s="4">
        <v>23.457887236347229</v>
      </c>
      <c r="DA52" s="4">
        <v>22.489509644634968</v>
      </c>
      <c r="DB52" s="4">
        <v>21.412550066350207</v>
      </c>
      <c r="DC52" s="4">
        <v>20.426447764530913</v>
      </c>
      <c r="DD52" s="4">
        <v>19.995579222906052</v>
      </c>
      <c r="DE52" s="4">
        <v>19.643041682579319</v>
      </c>
      <c r="DF52" s="4">
        <v>20.508394719677039</v>
      </c>
      <c r="DG52" s="4">
        <v>20.731767855966861</v>
      </c>
      <c r="DH52" s="4">
        <v>21.22326095169749</v>
      </c>
      <c r="DI52" s="4">
        <v>21.510100250228607</v>
      </c>
      <c r="DJ52" s="4">
        <v>21.543071089336976</v>
      </c>
      <c r="DK52" s="4">
        <v>22.984409091185963</v>
      </c>
      <c r="DL52" s="4">
        <v>22.812903819466619</v>
      </c>
      <c r="DM52" s="4">
        <v>23.642946127600194</v>
      </c>
      <c r="DN52" s="4">
        <v>24.032456751584029</v>
      </c>
      <c r="DO52" s="4">
        <v>23.734906515950712</v>
      </c>
      <c r="DP52" s="4">
        <v>24.576845287304902</v>
      </c>
      <c r="DQ52" s="4">
        <v>23.190631058705872</v>
      </c>
      <c r="DR52" s="4">
        <v>23.952423390234788</v>
      </c>
      <c r="DS52" s="4">
        <v>22.776496446361122</v>
      </c>
      <c r="DT52" s="4">
        <v>22.737613755942164</v>
      </c>
      <c r="DU52" s="4">
        <v>21.845408153437486</v>
      </c>
      <c r="DV52" s="4">
        <v>20.52052639528593</v>
      </c>
      <c r="DW52" s="4">
        <v>20.474644230623856</v>
      </c>
      <c r="DX52" s="4">
        <v>20.549260676576488</v>
      </c>
      <c r="DY52" s="4">
        <v>20.30282020433399</v>
      </c>
      <c r="DZ52" s="4">
        <v>19.885776166860907</v>
      </c>
      <c r="EA52" s="4">
        <v>19.218366029051719</v>
      </c>
      <c r="EB52" s="4">
        <v>19.350323507816828</v>
      </c>
      <c r="EC52" s="4">
        <v>18.869408488744043</v>
      </c>
      <c r="ED52" s="4">
        <v>20.013140745008283</v>
      </c>
      <c r="EE52" s="4">
        <v>19.862656768227371</v>
      </c>
      <c r="EF52" s="4">
        <v>18.689877374242094</v>
      </c>
      <c r="EG52" s="4">
        <v>18.618025431825398</v>
      </c>
      <c r="EH52" s="4">
        <v>19.034811698500565</v>
      </c>
      <c r="EI52" s="4">
        <v>19.941091713516439</v>
      </c>
      <c r="EJ52" s="4">
        <v>19.278783916981194</v>
      </c>
      <c r="EK52" s="4">
        <v>19.052030641551141</v>
      </c>
      <c r="EL52" s="4">
        <v>18.988272789773688</v>
      </c>
      <c r="EM52" s="4">
        <v>19.388405954748521</v>
      </c>
      <c r="EN52" s="4">
        <v>18.67246084271618</v>
      </c>
      <c r="EO52" s="4">
        <v>18.592269464195695</v>
      </c>
      <c r="EP52" s="4">
        <v>18.467140261421786</v>
      </c>
      <c r="EQ52" s="4">
        <v>18.384530681566108</v>
      </c>
      <c r="ER52" s="4">
        <v>18.358566704504987</v>
      </c>
      <c r="ES52" s="4">
        <v>17.869332433435918</v>
      </c>
      <c r="ET52" s="4">
        <v>18.837166915133611</v>
      </c>
      <c r="EU52" s="4">
        <v>19.095707365166799</v>
      </c>
      <c r="EV52" s="4">
        <v>19.433458968198671</v>
      </c>
      <c r="EW52" s="4">
        <v>18.952149041255023</v>
      </c>
      <c r="EX52" s="4">
        <v>18.227328035744581</v>
      </c>
      <c r="EY52" s="4">
        <v>18.534793356989997</v>
      </c>
      <c r="EZ52" s="4">
        <v>17.896456881389156</v>
      </c>
      <c r="FA52" s="4">
        <v>17.871193880692967</v>
      </c>
      <c r="FB52" s="4">
        <v>18.399936285985817</v>
      </c>
      <c r="FC52" s="4">
        <v>18.447490101374125</v>
      </c>
      <c r="FD52" s="4">
        <v>17.914210289431313</v>
      </c>
      <c r="FE52" s="4">
        <v>18.867142179543702</v>
      </c>
      <c r="FF52" s="4">
        <v>19.722806210236875</v>
      </c>
      <c r="FG52" s="4">
        <v>18.405009408903247</v>
      </c>
      <c r="FH52" s="4">
        <v>18.542188104381406</v>
      </c>
      <c r="FI52" s="4">
        <v>18.380426119635622</v>
      </c>
      <c r="FJ52" s="4">
        <v>19.13374955358363</v>
      </c>
      <c r="FK52" s="4">
        <v>18.87167907398894</v>
      </c>
      <c r="FL52" s="4">
        <v>18.1739517074449</v>
      </c>
      <c r="FM52" s="4">
        <v>18.194572372729347</v>
      </c>
      <c r="FN52" s="4">
        <v>18.245573303284019</v>
      </c>
      <c r="FO52" s="4">
        <v>18.532751216857843</v>
      </c>
      <c r="FP52" s="4">
        <v>18.611775735626935</v>
      </c>
      <c r="FQ52" s="4">
        <v>18.066518506070899</v>
      </c>
      <c r="FR52" s="4">
        <v>19.210943200102847</v>
      </c>
      <c r="FS52" s="4">
        <v>18.716571414849106</v>
      </c>
      <c r="FT52" s="4">
        <v>18.924358791246412</v>
      </c>
      <c r="FU52" s="4">
        <v>18.174410864254519</v>
      </c>
      <c r="FV52" s="4">
        <v>19.116086009536712</v>
      </c>
      <c r="FW52" s="4">
        <v>18.800807198613548</v>
      </c>
      <c r="FX52" s="4">
        <v>18.992950008457171</v>
      </c>
      <c r="FY52" s="4">
        <v>19.1768584902062</v>
      </c>
      <c r="FZ52" s="4">
        <v>18.837119400235931</v>
      </c>
      <c r="GA52" s="4">
        <v>19.81975700132492</v>
      </c>
      <c r="GB52" s="4">
        <v>20.556126104124488</v>
      </c>
      <c r="GC52" s="4">
        <v>20.921932564769101</v>
      </c>
      <c r="GD52" s="4">
        <v>21.482829121654394</v>
      </c>
      <c r="GE52" s="4">
        <v>21.371629183105522</v>
      </c>
      <c r="GF52" s="4">
        <v>21.761140081077198</v>
      </c>
      <c r="GG52" s="4">
        <v>21.649378703818883</v>
      </c>
      <c r="GH52" s="4">
        <v>20.55632546568528</v>
      </c>
      <c r="GI52" s="4">
        <v>20.412652183367218</v>
      </c>
      <c r="GJ52" s="4">
        <v>20.597378685360116</v>
      </c>
      <c r="GK52" s="4">
        <v>20.572308437100091</v>
      </c>
      <c r="GL52" s="4">
        <v>21.648045286755014</v>
      </c>
      <c r="GM52" s="4">
        <v>23.231691582931415</v>
      </c>
      <c r="GN52" s="4">
        <v>23.33221841307698</v>
      </c>
      <c r="GO52" s="4">
        <v>24.586800562390856</v>
      </c>
      <c r="GP52" s="4">
        <v>25.751502277810918</v>
      </c>
      <c r="GQ52" s="4">
        <v>25.030039434697684</v>
      </c>
      <c r="GR52" s="4">
        <v>25.44176817161857</v>
      </c>
      <c r="GS52" s="4">
        <v>25.319079714212137</v>
      </c>
      <c r="GT52" s="4">
        <v>26.793674476089496</v>
      </c>
      <c r="GU52" s="4">
        <v>27.436727845073374</v>
      </c>
      <c r="GV52" s="4">
        <v>26.72753785524435</v>
      </c>
      <c r="GW52" s="4">
        <v>26.587263532898611</v>
      </c>
      <c r="GX52" s="4">
        <v>26.525438590501611</v>
      </c>
      <c r="GY52" s="4">
        <v>28.444581875476224</v>
      </c>
      <c r="GZ52" s="4">
        <v>28.522104117190455</v>
      </c>
      <c r="HA52" s="4">
        <v>29.388785995545849</v>
      </c>
      <c r="HB52" s="4">
        <v>29.661579127252313</v>
      </c>
      <c r="HC52" s="4">
        <v>31.600024853171107</v>
      </c>
      <c r="HD52" s="4">
        <v>31.879758674343957</v>
      </c>
      <c r="HE52" s="4">
        <v>32.517683709603169</v>
      </c>
      <c r="HF52" s="4">
        <v>33.315942468503579</v>
      </c>
      <c r="HG52" s="4">
        <v>31.929008883114186</v>
      </c>
      <c r="HH52" s="4">
        <v>32.29263917166076</v>
      </c>
      <c r="HI52" s="4">
        <v>32.636979230707382</v>
      </c>
      <c r="HJ52" s="4">
        <v>32.2494928289236</v>
      </c>
      <c r="HK52" s="4">
        <v>32.845788467963203</v>
      </c>
      <c r="HL52" s="4">
        <v>34.478608796978065</v>
      </c>
      <c r="HM52" s="4">
        <v>34.898766588568748</v>
      </c>
      <c r="HN52" s="4">
        <v>35.973007341552652</v>
      </c>
      <c r="HO52" s="4">
        <v>33.839866142416305</v>
      </c>
      <c r="HP52" s="4">
        <v>32.153091550085072</v>
      </c>
      <c r="HQ52" s="4">
        <v>30.984186140491857</v>
      </c>
      <c r="HR52" s="4">
        <v>32.225901075140605</v>
      </c>
      <c r="HS52" s="4">
        <v>32.100521197997381</v>
      </c>
      <c r="HT52" s="4">
        <v>31.386988049080582</v>
      </c>
      <c r="HU52" s="4">
        <v>31.476225122932846</v>
      </c>
      <c r="HV52" s="4">
        <v>30.083645935493589</v>
      </c>
      <c r="HW52" s="4">
        <v>31.34670619745928</v>
      </c>
      <c r="HX52" s="4">
        <v>33.650067070237455</v>
      </c>
      <c r="HY52" s="4">
        <v>33.357239749574667</v>
      </c>
      <c r="HZ52" s="4">
        <v>33.522421090202322</v>
      </c>
      <c r="IA52" s="4">
        <v>33.741293309066343</v>
      </c>
      <c r="IB52" s="4">
        <v>35.537211798854017</v>
      </c>
      <c r="IC52" s="4">
        <v>36.37977934375602</v>
      </c>
      <c r="ID52" s="4">
        <v>39.409625741127876</v>
      </c>
      <c r="IE52" s="4">
        <v>41.427975095213917</v>
      </c>
      <c r="IF52" s="4">
        <v>39.815905391126755</v>
      </c>
      <c r="IG52" s="4">
        <v>40.552753491423651</v>
      </c>
      <c r="IH52" s="4">
        <v>42.923400221651946</v>
      </c>
      <c r="II52" s="4">
        <v>44.388120809596039</v>
      </c>
      <c r="IJ52" s="4">
        <v>43.231892922753133</v>
      </c>
    </row>
    <row r="53" spans="2:244" x14ac:dyDescent="0.2">
      <c r="B53" s="76">
        <v>51</v>
      </c>
      <c r="C53" s="4">
        <v>19.866997117414801</v>
      </c>
      <c r="D53" s="4">
        <v>19.316835351477682</v>
      </c>
      <c r="E53" s="4">
        <v>19.144994362555014</v>
      </c>
      <c r="F53" s="4">
        <v>18.151050750200042</v>
      </c>
      <c r="G53" s="4">
        <v>17.802085112552323</v>
      </c>
      <c r="H53" s="4">
        <v>17.190906468773257</v>
      </c>
      <c r="I53" s="4">
        <v>17.002168689180873</v>
      </c>
      <c r="J53" s="4">
        <v>17.785381310951816</v>
      </c>
      <c r="K53" s="4">
        <v>17.943132326871595</v>
      </c>
      <c r="L53" s="4">
        <v>18.348663085542753</v>
      </c>
      <c r="M53" s="4">
        <v>17.617447906491357</v>
      </c>
      <c r="N53" s="4">
        <v>17.308056951522033</v>
      </c>
      <c r="O53" s="4">
        <v>17.918532385063234</v>
      </c>
      <c r="P53" s="4">
        <v>16.97838179127876</v>
      </c>
      <c r="Q53" s="4">
        <v>16.641391721110196</v>
      </c>
      <c r="R53" s="4">
        <v>17.173883458963456</v>
      </c>
      <c r="S53" s="4">
        <v>17.133524059210323</v>
      </c>
      <c r="T53" s="4">
        <v>17.645162315964129</v>
      </c>
      <c r="U53" s="4">
        <v>17.543042161273664</v>
      </c>
      <c r="V53" s="4">
        <v>17.293088043824199</v>
      </c>
      <c r="W53" s="4">
        <v>17.00085802232072</v>
      </c>
      <c r="X53" s="4">
        <v>17.048344429607113</v>
      </c>
      <c r="Y53" s="4">
        <v>17.669108627530608</v>
      </c>
      <c r="Z53" s="4">
        <v>17.710460125554409</v>
      </c>
      <c r="AA53" s="4">
        <v>17.725151293352454</v>
      </c>
      <c r="AB53" s="4">
        <v>18.262365652933219</v>
      </c>
      <c r="AC53" s="4">
        <v>18.365632127603213</v>
      </c>
      <c r="AD53" s="4">
        <v>19.687869380252952</v>
      </c>
      <c r="AE53" s="4">
        <v>19.991683737674439</v>
      </c>
      <c r="AF53" s="4">
        <v>21.076117474400242</v>
      </c>
      <c r="AG53" s="4">
        <v>21.116751795778651</v>
      </c>
      <c r="AH53" s="4">
        <v>20.812295467939375</v>
      </c>
      <c r="AI53" s="4">
        <v>20.320406063201503</v>
      </c>
      <c r="AJ53" s="4">
        <v>20.678991073881317</v>
      </c>
      <c r="AK53" s="4">
        <v>20.111198673380059</v>
      </c>
      <c r="AL53" s="4">
        <v>20.480138614890798</v>
      </c>
      <c r="AM53" s="4">
        <v>19.579927691769868</v>
      </c>
      <c r="AN53" s="4">
        <v>19.477102657781529</v>
      </c>
      <c r="AO53" s="4">
        <v>19.228694792686451</v>
      </c>
      <c r="AP53" s="4">
        <v>19.168733299296704</v>
      </c>
      <c r="AQ53" s="4">
        <v>19.180750068663851</v>
      </c>
      <c r="AR53" s="4">
        <v>19.052458323224343</v>
      </c>
      <c r="AS53" s="4">
        <v>20.321501678754686</v>
      </c>
      <c r="AT53" s="4">
        <v>19.482676911211168</v>
      </c>
      <c r="AU53" s="4">
        <v>19.047708146881021</v>
      </c>
      <c r="AV53" s="4">
        <v>18.889848600138574</v>
      </c>
      <c r="AW53" s="4">
        <v>19.121852284546001</v>
      </c>
      <c r="AX53" s="4">
        <v>19.163695934491301</v>
      </c>
      <c r="AY53" s="4">
        <v>20.686556288692127</v>
      </c>
      <c r="AZ53" s="4">
        <v>20.592378943238298</v>
      </c>
      <c r="BA53" s="4">
        <v>21.887216564931077</v>
      </c>
      <c r="BB53" s="4">
        <v>21.742758607568973</v>
      </c>
      <c r="BC53" s="4">
        <v>22.810745181477447</v>
      </c>
      <c r="BD53" s="4">
        <v>20.977647959240077</v>
      </c>
      <c r="BE53" s="4">
        <v>20.804153102102632</v>
      </c>
      <c r="BF53" s="4">
        <v>19.401642077505166</v>
      </c>
      <c r="BG53" s="4">
        <v>19.73202322540541</v>
      </c>
      <c r="BH53" s="4">
        <v>19.317521411500604</v>
      </c>
      <c r="BI53" s="4">
        <v>18.829560422234945</v>
      </c>
      <c r="BJ53" s="4">
        <v>17.664473412070937</v>
      </c>
      <c r="BK53" s="4">
        <v>17.641599047977948</v>
      </c>
      <c r="BL53" s="4">
        <v>17.929700815227811</v>
      </c>
      <c r="BM53" s="4">
        <v>18.498001244801422</v>
      </c>
      <c r="BN53" s="4">
        <v>19.105835624511517</v>
      </c>
      <c r="BO53" s="4">
        <v>19.028473223992961</v>
      </c>
      <c r="BP53" s="4">
        <v>19.769018337915391</v>
      </c>
      <c r="BQ53" s="4">
        <v>19.285041672383056</v>
      </c>
      <c r="BR53" s="4">
        <v>20.411722805337483</v>
      </c>
      <c r="BS53" s="4">
        <v>20.149159999197462</v>
      </c>
      <c r="BT53" s="4">
        <v>20.389113819441324</v>
      </c>
      <c r="BU53" s="4">
        <v>21.04345257966326</v>
      </c>
      <c r="BV53" s="4">
        <v>21.528001672499272</v>
      </c>
      <c r="BW53" s="4">
        <v>21.385091949902197</v>
      </c>
      <c r="BX53" s="4">
        <v>21.025209151786761</v>
      </c>
      <c r="BY53" s="4">
        <v>20.914774113446551</v>
      </c>
      <c r="BZ53" s="4">
        <v>20.682993618503353</v>
      </c>
      <c r="CA53" s="4">
        <v>20.748213407459634</v>
      </c>
      <c r="CB53" s="4">
        <v>20.436839073615442</v>
      </c>
      <c r="CC53" s="4">
        <v>20.472476099959263</v>
      </c>
      <c r="CD53" s="4">
        <v>21.555069718259944</v>
      </c>
      <c r="CE53" s="4">
        <v>21.722794661910918</v>
      </c>
      <c r="CF53" s="4">
        <v>20.717873505261647</v>
      </c>
      <c r="CG53" s="4">
        <v>21.165145920008026</v>
      </c>
      <c r="CH53" s="4">
        <v>20.088522374524295</v>
      </c>
      <c r="CI53" s="4">
        <v>19.361365064875542</v>
      </c>
      <c r="CJ53" s="4">
        <v>20.647240377733201</v>
      </c>
      <c r="CK53" s="4">
        <v>21.024185796383733</v>
      </c>
      <c r="CL53" s="4">
        <v>20.961825807544916</v>
      </c>
      <c r="CM53" s="4">
        <v>20.559529514277834</v>
      </c>
      <c r="CN53" s="4">
        <v>21.032807082381495</v>
      </c>
      <c r="CO53" s="4">
        <v>22.867215526546374</v>
      </c>
      <c r="CP53" s="4">
        <v>24.524928884844932</v>
      </c>
      <c r="CQ53" s="4">
        <v>25.276680821331567</v>
      </c>
      <c r="CR53" s="4">
        <v>24.127023202889401</v>
      </c>
      <c r="CS53" s="4">
        <v>23.944212849491436</v>
      </c>
      <c r="CT53" s="4">
        <v>24.531895942747003</v>
      </c>
      <c r="CU53" s="4">
        <v>24.816479593092577</v>
      </c>
      <c r="CV53" s="4">
        <v>24.584588589132629</v>
      </c>
      <c r="CW53" s="4">
        <v>24.594610549080613</v>
      </c>
      <c r="CX53" s="4">
        <v>25.07101028896226</v>
      </c>
      <c r="CY53" s="4">
        <v>24.707492247540607</v>
      </c>
      <c r="CZ53" s="4">
        <v>25.833627233139367</v>
      </c>
      <c r="DA53" s="4">
        <v>25.492578307124113</v>
      </c>
      <c r="DB53" s="4">
        <v>24.778497512728404</v>
      </c>
      <c r="DC53" s="4">
        <v>23.835954949032953</v>
      </c>
      <c r="DD53" s="4">
        <v>22.641903399650598</v>
      </c>
      <c r="DE53" s="4">
        <v>22.694327052883043</v>
      </c>
      <c r="DF53" s="4">
        <v>24.49458008846927</v>
      </c>
      <c r="DG53" s="4">
        <v>26.602430288669765</v>
      </c>
      <c r="DH53" s="4">
        <v>28.582193665740906</v>
      </c>
      <c r="DI53" s="4">
        <v>28.434154364492155</v>
      </c>
      <c r="DJ53" s="4">
        <v>28.41142484792034</v>
      </c>
      <c r="DK53" s="4">
        <v>26.904453326055783</v>
      </c>
      <c r="DL53" s="4">
        <v>26.634694327845231</v>
      </c>
      <c r="DM53" s="4">
        <v>27.306483786018006</v>
      </c>
      <c r="DN53" s="4">
        <v>26.42583979362799</v>
      </c>
      <c r="DO53" s="4">
        <v>25.728053697513538</v>
      </c>
      <c r="DP53" s="4">
        <v>25.93735314666646</v>
      </c>
      <c r="DQ53" s="4">
        <v>25.51442146539841</v>
      </c>
      <c r="DR53" s="4">
        <v>24.975927333504398</v>
      </c>
      <c r="DS53" s="4">
        <v>23.624403547032813</v>
      </c>
      <c r="DT53" s="4">
        <v>24.900602131997417</v>
      </c>
      <c r="DU53" s="4">
        <v>26.026922401409159</v>
      </c>
      <c r="DV53" s="4">
        <v>26.615950468541893</v>
      </c>
      <c r="DW53" s="4">
        <v>28.279076858329482</v>
      </c>
      <c r="DX53" s="4">
        <v>27.782269542082798</v>
      </c>
      <c r="DY53" s="4">
        <v>28.550920860942234</v>
      </c>
      <c r="DZ53" s="4">
        <v>28.629510675360745</v>
      </c>
      <c r="EA53" s="4">
        <v>28.806964687897782</v>
      </c>
      <c r="EB53" s="4">
        <v>29.98986341070977</v>
      </c>
      <c r="EC53" s="4">
        <v>28.410843912903861</v>
      </c>
      <c r="ED53" s="4">
        <v>29.587494218142758</v>
      </c>
      <c r="EE53" s="4">
        <v>29.128611710023886</v>
      </c>
      <c r="EF53" s="4">
        <v>28.927122437737161</v>
      </c>
      <c r="EG53" s="4">
        <v>28.741034395106851</v>
      </c>
      <c r="EH53" s="4">
        <v>27.94926678922613</v>
      </c>
      <c r="EI53" s="4">
        <v>27.727984398795495</v>
      </c>
      <c r="EJ53" s="4">
        <v>27.385711699303364</v>
      </c>
      <c r="EK53" s="4">
        <v>26.852166530675486</v>
      </c>
      <c r="EL53" s="4">
        <v>27.898414091702385</v>
      </c>
      <c r="EM53" s="4">
        <v>29.116199695728426</v>
      </c>
      <c r="EN53" s="4">
        <v>29.216241202867522</v>
      </c>
      <c r="EO53" s="4">
        <v>30.632713193258663</v>
      </c>
      <c r="EP53" s="4">
        <v>30.819340975984918</v>
      </c>
      <c r="EQ53" s="4">
        <v>29.810343322819154</v>
      </c>
      <c r="ER53" s="4">
        <v>33.123620290117955</v>
      </c>
      <c r="ES53" s="4">
        <v>31.731488335001089</v>
      </c>
      <c r="ET53" s="4">
        <v>32.102436190726571</v>
      </c>
      <c r="EU53" s="4">
        <v>31.9332020028499</v>
      </c>
      <c r="EV53" s="4">
        <v>29.807479413797619</v>
      </c>
      <c r="EW53" s="4">
        <v>30.464553968543406</v>
      </c>
      <c r="EX53" s="4">
        <v>31.409138731702175</v>
      </c>
      <c r="EY53" s="4">
        <v>32.239401824218731</v>
      </c>
      <c r="EZ53" s="4">
        <v>32.23270342774655</v>
      </c>
      <c r="FA53" s="4">
        <v>29.580568092114099</v>
      </c>
      <c r="FB53" s="4">
        <v>28.873986057526874</v>
      </c>
      <c r="FC53" s="4">
        <v>28.101624112439776</v>
      </c>
      <c r="FD53" s="4">
        <v>28.061382251569853</v>
      </c>
      <c r="FE53" s="4">
        <v>28.109914005905974</v>
      </c>
      <c r="FF53" s="4">
        <v>28.192346569225766</v>
      </c>
      <c r="FG53" s="4">
        <v>26.607999756482325</v>
      </c>
      <c r="FH53" s="4">
        <v>25.048349081522247</v>
      </c>
      <c r="FI53" s="4">
        <v>26.215788248633483</v>
      </c>
      <c r="FJ53" s="4">
        <v>25.965286938027155</v>
      </c>
      <c r="FK53" s="4">
        <v>26.180521191587747</v>
      </c>
      <c r="FL53" s="4">
        <v>25.738659605713206</v>
      </c>
      <c r="FM53" s="4">
        <v>25.946873034352578</v>
      </c>
      <c r="FN53" s="4">
        <v>25.132761899465073</v>
      </c>
      <c r="FO53" s="4">
        <v>23.667555805390503</v>
      </c>
      <c r="FP53" s="4">
        <v>24.42156700215514</v>
      </c>
      <c r="FQ53" s="4">
        <v>24.904901756542696</v>
      </c>
      <c r="FR53" s="4">
        <v>26.18459490000901</v>
      </c>
      <c r="FS53" s="4">
        <v>26.290540410857176</v>
      </c>
      <c r="FT53" s="4">
        <v>25.359520825218947</v>
      </c>
      <c r="FU53" s="4">
        <v>25.39944977103773</v>
      </c>
      <c r="FV53" s="4">
        <v>25.605754221071301</v>
      </c>
      <c r="FW53" s="4">
        <v>26.041464954260917</v>
      </c>
      <c r="FX53" s="4">
        <v>26.243953942632356</v>
      </c>
      <c r="FY53" s="4">
        <v>26.853870291288981</v>
      </c>
      <c r="FZ53" s="4">
        <v>26.583736746805307</v>
      </c>
      <c r="GA53" s="4">
        <v>25.391580532831135</v>
      </c>
      <c r="GB53" s="4">
        <v>25.204398195546833</v>
      </c>
      <c r="GC53" s="4">
        <v>25.288759650102801</v>
      </c>
      <c r="GD53" s="4">
        <v>25.400668854542612</v>
      </c>
      <c r="GE53" s="4">
        <v>24.870451494692958</v>
      </c>
      <c r="GF53" s="4">
        <v>23.591830454840128</v>
      </c>
      <c r="GG53" s="4">
        <v>23.200062671621517</v>
      </c>
      <c r="GH53" s="4">
        <v>22.896439126887937</v>
      </c>
      <c r="GI53" s="4">
        <v>23.614851149765716</v>
      </c>
      <c r="GJ53" s="4">
        <v>24.260133163831814</v>
      </c>
      <c r="GK53" s="4">
        <v>23.281329892568493</v>
      </c>
      <c r="GL53" s="4">
        <v>22.577016276682095</v>
      </c>
      <c r="GM53" s="4">
        <v>23.305685167338229</v>
      </c>
      <c r="GN53" s="4">
        <v>23.287163156629312</v>
      </c>
      <c r="GO53" s="4">
        <v>22.383411889346991</v>
      </c>
      <c r="GP53" s="4">
        <v>21.46088582953729</v>
      </c>
      <c r="GQ53" s="4">
        <v>21.362357619432739</v>
      </c>
      <c r="GR53" s="4">
        <v>21.811604140159716</v>
      </c>
      <c r="GS53" s="4">
        <v>21.61721741169103</v>
      </c>
      <c r="GT53" s="4">
        <v>21.641691702312968</v>
      </c>
      <c r="GU53" s="4">
        <v>22.275067525346088</v>
      </c>
      <c r="GV53" s="4">
        <v>21.497579828928334</v>
      </c>
      <c r="GW53" s="4">
        <v>22.383575181037745</v>
      </c>
      <c r="GX53" s="4">
        <v>21.317338067487256</v>
      </c>
      <c r="GY53" s="4">
        <v>20.736176693311435</v>
      </c>
      <c r="GZ53" s="4">
        <v>21.887664716700865</v>
      </c>
      <c r="HA53" s="4">
        <v>22.367224213669147</v>
      </c>
      <c r="HB53" s="4">
        <v>23.747112413432315</v>
      </c>
      <c r="HC53" s="4">
        <v>23.615096611436428</v>
      </c>
      <c r="HD53" s="4">
        <v>24.323609289971966</v>
      </c>
      <c r="HE53" s="4">
        <v>24.915905255655236</v>
      </c>
      <c r="HF53" s="4">
        <v>24.493698261063795</v>
      </c>
      <c r="HG53" s="4">
        <v>24.394093530039154</v>
      </c>
      <c r="HH53" s="4">
        <v>25.544133352212508</v>
      </c>
      <c r="HI53" s="4">
        <v>24.90392597785824</v>
      </c>
      <c r="HJ53" s="4">
        <v>25.786347011033076</v>
      </c>
      <c r="HK53" s="4">
        <v>25.263593056409761</v>
      </c>
      <c r="HL53" s="4">
        <v>24.811267693607217</v>
      </c>
      <c r="HM53" s="4">
        <v>25.671687044705624</v>
      </c>
      <c r="HN53" s="4">
        <v>27.639016814688222</v>
      </c>
      <c r="HO53" s="4">
        <v>26.448285334435592</v>
      </c>
      <c r="HP53" s="4">
        <v>26.198354961297589</v>
      </c>
      <c r="HQ53" s="4">
        <v>25.103762960090158</v>
      </c>
      <c r="HR53" s="4">
        <v>26.086402405063964</v>
      </c>
      <c r="HS53" s="4">
        <v>26.588640987767146</v>
      </c>
      <c r="HT53" s="4">
        <v>27.728751880408588</v>
      </c>
      <c r="HU53" s="4">
        <v>28.206555751311551</v>
      </c>
      <c r="HV53" s="4">
        <v>29.875096416396396</v>
      </c>
      <c r="HW53" s="4">
        <v>28.813030258344778</v>
      </c>
      <c r="HX53" s="4">
        <v>29.86447082921034</v>
      </c>
      <c r="HY53" s="4">
        <v>29.482877526142193</v>
      </c>
      <c r="HZ53" s="4">
        <v>29.812771500013486</v>
      </c>
      <c r="IA53" s="4">
        <v>29.806105413680221</v>
      </c>
      <c r="IB53" s="4">
        <v>31.577269527835053</v>
      </c>
      <c r="IC53" s="4">
        <v>32.521549662969797</v>
      </c>
      <c r="ID53" s="4">
        <v>31.605712119591281</v>
      </c>
      <c r="IE53" s="4">
        <v>30.563156250151099</v>
      </c>
      <c r="IF53" s="4">
        <v>29.376468727301965</v>
      </c>
      <c r="IG53" s="4">
        <v>28.299241607195526</v>
      </c>
      <c r="IH53" s="4">
        <v>27.056260718237734</v>
      </c>
      <c r="II53" s="4">
        <v>26.15912690065954</v>
      </c>
      <c r="IJ53" s="4">
        <v>25.768806530931801</v>
      </c>
    </row>
    <row r="54" spans="2:244" x14ac:dyDescent="0.2">
      <c r="B54" s="76">
        <v>52</v>
      </c>
      <c r="C54" s="4">
        <v>19.866997117414801</v>
      </c>
      <c r="D54" s="4">
        <v>19.22414444131331</v>
      </c>
      <c r="E54" s="4">
        <v>18.917170848698351</v>
      </c>
      <c r="F54" s="4">
        <v>19.459378403310257</v>
      </c>
      <c r="G54" s="4">
        <v>19.810724964400933</v>
      </c>
      <c r="H54" s="4">
        <v>19.529544715223128</v>
      </c>
      <c r="I54" s="4">
        <v>18.827191616682416</v>
      </c>
      <c r="J54" s="4">
        <v>18.962361679036857</v>
      </c>
      <c r="K54" s="4">
        <v>19.633891434955885</v>
      </c>
      <c r="L54" s="4">
        <v>19.910181946064707</v>
      </c>
      <c r="M54" s="4">
        <v>18.92615231383855</v>
      </c>
      <c r="N54" s="4">
        <v>18.606336838294705</v>
      </c>
      <c r="O54" s="4">
        <v>18.485185666397907</v>
      </c>
      <c r="P54" s="4">
        <v>17.306339983666238</v>
      </c>
      <c r="Q54" s="4">
        <v>16.262522948739026</v>
      </c>
      <c r="R54" s="4">
        <v>16.236887046822812</v>
      </c>
      <c r="S54" s="4">
        <v>17.022780953442592</v>
      </c>
      <c r="T54" s="4">
        <v>17.282364495060776</v>
      </c>
      <c r="U54" s="4">
        <v>17.892640626333677</v>
      </c>
      <c r="V54" s="4">
        <v>19.04078731307882</v>
      </c>
      <c r="W54" s="4">
        <v>19.683013810026761</v>
      </c>
      <c r="X54" s="4">
        <v>21.398868363968141</v>
      </c>
      <c r="Y54" s="4">
        <v>22.468805383250942</v>
      </c>
      <c r="Z54" s="4">
        <v>23.360036769102031</v>
      </c>
      <c r="AA54" s="4">
        <v>24.523765441538195</v>
      </c>
      <c r="AB54" s="4">
        <v>24.574895919516432</v>
      </c>
      <c r="AC54" s="4">
        <v>23.921583663265718</v>
      </c>
      <c r="AD54" s="4">
        <v>24.32359858214436</v>
      </c>
      <c r="AE54" s="4">
        <v>25.033963723107249</v>
      </c>
      <c r="AF54" s="4">
        <v>24.398531741073846</v>
      </c>
      <c r="AG54" s="4">
        <v>24.150041821974501</v>
      </c>
      <c r="AH54" s="4">
        <v>24.470515532377792</v>
      </c>
      <c r="AI54" s="4">
        <v>25.105442587896533</v>
      </c>
      <c r="AJ54" s="4">
        <v>26.883098855780453</v>
      </c>
      <c r="AK54" s="4">
        <v>26.460831823068677</v>
      </c>
      <c r="AL54" s="4">
        <v>26.308773468565818</v>
      </c>
      <c r="AM54" s="4">
        <v>27.555612976277452</v>
      </c>
      <c r="AN54" s="4">
        <v>27.31944327707982</v>
      </c>
      <c r="AO54" s="4">
        <v>28.122948692657083</v>
      </c>
      <c r="AP54" s="4">
        <v>30.244784727201843</v>
      </c>
      <c r="AQ54" s="4">
        <v>29.987417717217554</v>
      </c>
      <c r="AR54" s="4">
        <v>30.75301089436417</v>
      </c>
      <c r="AS54" s="4">
        <v>30.734425571260676</v>
      </c>
      <c r="AT54" s="4">
        <v>31.368492044308049</v>
      </c>
      <c r="AU54" s="4">
        <v>29.675541880423438</v>
      </c>
      <c r="AV54" s="4">
        <v>29.457777948753314</v>
      </c>
      <c r="AW54" s="4">
        <v>27.879134195809552</v>
      </c>
      <c r="AX54" s="4">
        <v>29.088012785281933</v>
      </c>
      <c r="AY54" s="4">
        <v>28.353988624483236</v>
      </c>
      <c r="AZ54" s="4">
        <v>27.087905840258969</v>
      </c>
      <c r="BA54" s="4">
        <v>27.546269511729975</v>
      </c>
      <c r="BB54" s="4">
        <v>26.825448451880035</v>
      </c>
      <c r="BC54" s="4">
        <v>27.697283039907919</v>
      </c>
      <c r="BD54" s="4">
        <v>28.695949663876689</v>
      </c>
      <c r="BE54" s="4">
        <v>29.590037399271697</v>
      </c>
      <c r="BF54" s="4">
        <v>30.250427800499757</v>
      </c>
      <c r="BG54" s="4">
        <v>30.817538203735349</v>
      </c>
      <c r="BH54" s="4">
        <v>29.150600532732845</v>
      </c>
      <c r="BI54" s="4">
        <v>27.213858407008924</v>
      </c>
      <c r="BJ54" s="4">
        <v>25.960561198281518</v>
      </c>
      <c r="BK54" s="4">
        <v>25.13948458104046</v>
      </c>
      <c r="BL54" s="4">
        <v>25.22033554391308</v>
      </c>
      <c r="BM54" s="4">
        <v>24.607101864004481</v>
      </c>
      <c r="BN54" s="4">
        <v>25.03644898762785</v>
      </c>
      <c r="BO54" s="4">
        <v>25.854179781581252</v>
      </c>
      <c r="BP54" s="4">
        <v>25.275968184780126</v>
      </c>
      <c r="BQ54" s="4">
        <v>24.626012171294775</v>
      </c>
      <c r="BR54" s="4">
        <v>24.859304429108651</v>
      </c>
      <c r="BS54" s="4">
        <v>25.359801518094176</v>
      </c>
      <c r="BT54" s="4">
        <v>26.730082925536699</v>
      </c>
      <c r="BU54" s="4">
        <v>26.199012077104822</v>
      </c>
      <c r="BV54" s="4">
        <v>25.641382229697321</v>
      </c>
      <c r="BW54" s="4">
        <v>25.816770150649422</v>
      </c>
      <c r="BX54" s="4">
        <v>25.169932333326329</v>
      </c>
      <c r="BY54" s="4">
        <v>24.358802789198869</v>
      </c>
      <c r="BZ54" s="4">
        <v>24.687786779311256</v>
      </c>
      <c r="CA54" s="4">
        <v>24.553108285019267</v>
      </c>
      <c r="CB54" s="4">
        <v>25.216588001792658</v>
      </c>
      <c r="CC54" s="4">
        <v>24.875538210566244</v>
      </c>
      <c r="CD54" s="4">
        <v>25.478096183644343</v>
      </c>
      <c r="CE54" s="4">
        <v>25.371531887516984</v>
      </c>
      <c r="CF54" s="4">
        <v>26.960890272618951</v>
      </c>
      <c r="CG54" s="4">
        <v>26.697862380265562</v>
      </c>
      <c r="CH54" s="4">
        <v>25.79075194059622</v>
      </c>
      <c r="CI54" s="4">
        <v>27.88433497689585</v>
      </c>
      <c r="CJ54" s="4">
        <v>27.829383021719121</v>
      </c>
      <c r="CK54" s="4">
        <v>28.351533883681029</v>
      </c>
      <c r="CL54" s="4">
        <v>29.438002306294241</v>
      </c>
      <c r="CM54" s="4">
        <v>31.16438623711635</v>
      </c>
      <c r="CN54" s="4">
        <v>30.977204449098917</v>
      </c>
      <c r="CO54" s="4">
        <v>31.073198535615841</v>
      </c>
      <c r="CP54" s="4">
        <v>31.372915754831194</v>
      </c>
      <c r="CQ54" s="4">
        <v>31.007348813086054</v>
      </c>
      <c r="CR54" s="4">
        <v>31.303512802348678</v>
      </c>
      <c r="CS54" s="4">
        <v>29.66885422409587</v>
      </c>
      <c r="CT54" s="4">
        <v>28.252390731913934</v>
      </c>
      <c r="CU54" s="4">
        <v>27.265173718642391</v>
      </c>
      <c r="CV54" s="4">
        <v>24.334938700080052</v>
      </c>
      <c r="CW54" s="4">
        <v>25.511297856973535</v>
      </c>
      <c r="CX54" s="4">
        <v>25.787725519643395</v>
      </c>
      <c r="CY54" s="4">
        <v>25.276980947292916</v>
      </c>
      <c r="CZ54" s="4">
        <v>25.305314245913976</v>
      </c>
      <c r="DA54" s="4">
        <v>26.610927334702851</v>
      </c>
      <c r="DB54" s="4">
        <v>25.820604375035849</v>
      </c>
      <c r="DC54" s="4">
        <v>24.472427235394164</v>
      </c>
      <c r="DD54" s="4">
        <v>23.029624287664191</v>
      </c>
      <c r="DE54" s="4">
        <v>25.159252409306085</v>
      </c>
      <c r="DF54" s="4">
        <v>24.865838247907277</v>
      </c>
      <c r="DG54" s="4">
        <v>25.363010870654037</v>
      </c>
      <c r="DH54" s="4">
        <v>25.792629660727357</v>
      </c>
      <c r="DI54" s="4">
        <v>25.359046131349768</v>
      </c>
      <c r="DJ54" s="4">
        <v>26.23935045988992</v>
      </c>
      <c r="DK54" s="4">
        <v>25.676539248725799</v>
      </c>
      <c r="DL54" s="4">
        <v>25.34004005444466</v>
      </c>
      <c r="DM54" s="4">
        <v>26.157723090916342</v>
      </c>
      <c r="DN54" s="4">
        <v>24.855498279965314</v>
      </c>
      <c r="DO54" s="4">
        <v>24.798079037414798</v>
      </c>
      <c r="DP54" s="4">
        <v>24.53462940607854</v>
      </c>
      <c r="DQ54" s="4">
        <v>22.371653064070095</v>
      </c>
      <c r="DR54" s="4">
        <v>21.09653776439098</v>
      </c>
      <c r="DS54" s="4">
        <v>20.7906069753064</v>
      </c>
      <c r="DT54" s="4">
        <v>21.123997617640189</v>
      </c>
      <c r="DU54" s="4">
        <v>21.415534768549023</v>
      </c>
      <c r="DV54" s="4">
        <v>21.533092699429595</v>
      </c>
      <c r="DW54" s="4">
        <v>21.608551967617114</v>
      </c>
      <c r="DX54" s="4">
        <v>23.051271277448503</v>
      </c>
      <c r="DY54" s="4">
        <v>22.565242134596719</v>
      </c>
      <c r="DZ54" s="4">
        <v>22.687876473048654</v>
      </c>
      <c r="EA54" s="4">
        <v>22.437443766366982</v>
      </c>
      <c r="EB54" s="4">
        <v>21.963605774025712</v>
      </c>
      <c r="EC54" s="4">
        <v>21.669972718701747</v>
      </c>
      <c r="ED54" s="4">
        <v>22.178827341412436</v>
      </c>
      <c r="EE54" s="4">
        <v>22.622350414428102</v>
      </c>
      <c r="EF54" s="4">
        <v>22.867308886817177</v>
      </c>
      <c r="EG54" s="4">
        <v>22.249200206478115</v>
      </c>
      <c r="EH54" s="4">
        <v>22.331440554238643</v>
      </c>
      <c r="EI54" s="4">
        <v>22.307651868449614</v>
      </c>
      <c r="EJ54" s="4">
        <v>21.798146560753935</v>
      </c>
      <c r="EK54" s="4">
        <v>22.69090106998344</v>
      </c>
      <c r="EL54" s="4">
        <v>21.841901244926301</v>
      </c>
      <c r="EM54" s="4">
        <v>20.82510947042903</v>
      </c>
      <c r="EN54" s="4">
        <v>21.098861417070172</v>
      </c>
      <c r="EO54" s="4">
        <v>20.835132677427854</v>
      </c>
      <c r="EP54" s="4">
        <v>21.910395217600875</v>
      </c>
      <c r="EQ54" s="4">
        <v>21.548803630327797</v>
      </c>
      <c r="ER54" s="4">
        <v>21.070650111185522</v>
      </c>
      <c r="ES54" s="4">
        <v>22.20289402628508</v>
      </c>
      <c r="ET54" s="4">
        <v>21.676290490513104</v>
      </c>
      <c r="EU54" s="4">
        <v>21.550576300193342</v>
      </c>
      <c r="EV54" s="4">
        <v>20.575071206377878</v>
      </c>
      <c r="EW54" s="4">
        <v>19.710644497386031</v>
      </c>
      <c r="EX54" s="4">
        <v>18.526883137619755</v>
      </c>
      <c r="EY54" s="4">
        <v>18.499320912611271</v>
      </c>
      <c r="EZ54" s="4">
        <v>19.144965488606768</v>
      </c>
      <c r="FA54" s="4">
        <v>18.810527866568144</v>
      </c>
      <c r="FB54" s="4">
        <v>18.325121484348035</v>
      </c>
      <c r="FC54" s="4">
        <v>18.993904081864279</v>
      </c>
      <c r="FD54" s="4">
        <v>18.373804764109327</v>
      </c>
      <c r="FE54" s="4">
        <v>17.96804585698812</v>
      </c>
      <c r="FF54" s="4">
        <v>18.937993305869611</v>
      </c>
      <c r="FG54" s="4">
        <v>18.315270358471714</v>
      </c>
      <c r="FH54" s="4">
        <v>17.413715593340982</v>
      </c>
      <c r="FI54" s="4">
        <v>17.235158437019461</v>
      </c>
      <c r="FJ54" s="4">
        <v>16.916013788826056</v>
      </c>
      <c r="FK54" s="4">
        <v>16.503792815845763</v>
      </c>
      <c r="FL54" s="4">
        <v>17.008685960894709</v>
      </c>
      <c r="FM54" s="4">
        <v>16.994510262504534</v>
      </c>
      <c r="FN54" s="4">
        <v>16.317725382843818</v>
      </c>
      <c r="FO54" s="4">
        <v>16.349897628205973</v>
      </c>
      <c r="FP54" s="4">
        <v>16.994632109571452</v>
      </c>
      <c r="FQ54" s="4">
        <v>17.381420914297998</v>
      </c>
      <c r="FR54" s="4">
        <v>16.974848642343705</v>
      </c>
      <c r="FS54" s="4">
        <v>17.204495373821349</v>
      </c>
      <c r="FT54" s="4">
        <v>16.72104578494022</v>
      </c>
      <c r="FU54" s="4">
        <v>17.401939629332354</v>
      </c>
      <c r="FV54" s="4">
        <v>17.914759911618273</v>
      </c>
      <c r="FW54" s="4">
        <v>17.525638738456166</v>
      </c>
      <c r="FX54" s="4">
        <v>17.862992943351312</v>
      </c>
      <c r="FY54" s="4">
        <v>18.060768762850639</v>
      </c>
      <c r="FZ54" s="4">
        <v>19.035632071970007</v>
      </c>
      <c r="GA54" s="4">
        <v>17.786645528360975</v>
      </c>
      <c r="GB54" s="4">
        <v>17.157866047765758</v>
      </c>
      <c r="GC54" s="4">
        <v>17.040094541198755</v>
      </c>
      <c r="GD54" s="4">
        <v>17.232522791371967</v>
      </c>
      <c r="GE54" s="4">
        <v>16.378420360600561</v>
      </c>
      <c r="GF54" s="4">
        <v>17.352627287114387</v>
      </c>
      <c r="GG54" s="4">
        <v>17.147862701760854</v>
      </c>
      <c r="GH54" s="4">
        <v>17.757362549492186</v>
      </c>
      <c r="GI54" s="4">
        <v>17.733266059773868</v>
      </c>
      <c r="GJ54" s="4">
        <v>18.047536496991086</v>
      </c>
      <c r="GK54" s="4">
        <v>17.950205757809112</v>
      </c>
      <c r="GL54" s="4">
        <v>16.410485203558125</v>
      </c>
      <c r="GM54" s="4">
        <v>15.906538412285137</v>
      </c>
      <c r="GN54" s="4">
        <v>15.842533326841005</v>
      </c>
      <c r="GO54" s="4">
        <v>16.653941849690312</v>
      </c>
      <c r="GP54" s="4">
        <v>16.651017713975648</v>
      </c>
      <c r="GQ54" s="4">
        <v>17.574447808202116</v>
      </c>
      <c r="GR54" s="4">
        <v>17.760459973488079</v>
      </c>
      <c r="GS54" s="4">
        <v>17.240049227235847</v>
      </c>
      <c r="GT54" s="4">
        <v>17.513997358515475</v>
      </c>
      <c r="GU54" s="4">
        <v>18.056845689816061</v>
      </c>
      <c r="GV54" s="4">
        <v>19.236559298110091</v>
      </c>
      <c r="GW54" s="4">
        <v>19.220743320748277</v>
      </c>
      <c r="GX54" s="4">
        <v>20.48980034214506</v>
      </c>
      <c r="GY54" s="4">
        <v>20.682704229972099</v>
      </c>
      <c r="GZ54" s="4">
        <v>21.440147088962291</v>
      </c>
      <c r="HA54" s="4">
        <v>21.104527258582536</v>
      </c>
      <c r="HB54" s="4">
        <v>20.629916347383158</v>
      </c>
      <c r="HC54" s="4">
        <v>21.109491076150114</v>
      </c>
      <c r="HD54" s="4">
        <v>21.640447393789998</v>
      </c>
      <c r="HE54" s="4">
        <v>22.223314833588425</v>
      </c>
      <c r="HF54" s="4">
        <v>22.178712845750603</v>
      </c>
      <c r="HG54" s="4">
        <v>22.009207847720621</v>
      </c>
      <c r="HH54" s="4">
        <v>20.967762581160461</v>
      </c>
      <c r="HI54" s="4">
        <v>20.706902360894659</v>
      </c>
      <c r="HJ54" s="4">
        <v>20.909608429527747</v>
      </c>
      <c r="HK54" s="4">
        <v>21.372527284916632</v>
      </c>
      <c r="HL54" s="4">
        <v>20.180399629620332</v>
      </c>
      <c r="HM54" s="4">
        <v>20.637292368748437</v>
      </c>
      <c r="HN54" s="4">
        <v>21.121690032016925</v>
      </c>
      <c r="HO54" s="4">
        <v>21.227162872353631</v>
      </c>
      <c r="HP54" s="4">
        <v>20.415381805272215</v>
      </c>
      <c r="HQ54" s="4">
        <v>19.879815291658716</v>
      </c>
      <c r="HR54" s="4">
        <v>19.911334551582254</v>
      </c>
      <c r="HS54" s="4">
        <v>18.96081484631171</v>
      </c>
      <c r="HT54" s="4">
        <v>18.866646187389037</v>
      </c>
      <c r="HU54" s="4">
        <v>19.7782876371611</v>
      </c>
      <c r="HV54" s="4">
        <v>20.062386210616282</v>
      </c>
      <c r="HW54" s="4">
        <v>18.899722513404296</v>
      </c>
      <c r="HX54" s="4">
        <v>19.01139788014148</v>
      </c>
      <c r="HY54" s="4">
        <v>19.36880537083373</v>
      </c>
      <c r="HZ54" s="4">
        <v>18.12626014036568</v>
      </c>
      <c r="IA54" s="4">
        <v>17.097497887126902</v>
      </c>
      <c r="IB54" s="4">
        <v>17.180491684672774</v>
      </c>
      <c r="IC54" s="4">
        <v>15.828923101122713</v>
      </c>
      <c r="ID54" s="4">
        <v>15.985361851278842</v>
      </c>
      <c r="IE54" s="4">
        <v>15.297446867299652</v>
      </c>
      <c r="IF54" s="4">
        <v>14.827586428478664</v>
      </c>
      <c r="IG54" s="4">
        <v>14.016836817979733</v>
      </c>
      <c r="IH54" s="4">
        <v>13.170210926362071</v>
      </c>
      <c r="II54" s="4">
        <v>13.133357734141685</v>
      </c>
      <c r="IJ54" s="4">
        <v>13.08244476432886</v>
      </c>
    </row>
    <row r="55" spans="2:244" x14ac:dyDescent="0.2">
      <c r="B55" s="76">
        <v>53</v>
      </c>
      <c r="C55" s="4">
        <v>19.866997117414801</v>
      </c>
      <c r="D55" s="4">
        <v>19.582989278926117</v>
      </c>
      <c r="E55" s="4">
        <v>18.766536163258706</v>
      </c>
      <c r="F55" s="4">
        <v>19.172012410514952</v>
      </c>
      <c r="G55" s="4">
        <v>19.040911559523995</v>
      </c>
      <c r="H55" s="4">
        <v>18.740741074065866</v>
      </c>
      <c r="I55" s="4">
        <v>19.193255896262592</v>
      </c>
      <c r="J55" s="4">
        <v>18.591449481379463</v>
      </c>
      <c r="K55" s="4">
        <v>17.912109700255268</v>
      </c>
      <c r="L55" s="4">
        <v>17.723665987036775</v>
      </c>
      <c r="M55" s="4">
        <v>17.243284747172694</v>
      </c>
      <c r="N55" s="4">
        <v>16.850149629845031</v>
      </c>
      <c r="O55" s="4">
        <v>17.859224793349046</v>
      </c>
      <c r="P55" s="4">
        <v>19.846007334934136</v>
      </c>
      <c r="Q55" s="4">
        <v>19.441671134364341</v>
      </c>
      <c r="R55" s="4">
        <v>19.459464121820758</v>
      </c>
      <c r="S55" s="4">
        <v>18.490320887970135</v>
      </c>
      <c r="T55" s="4">
        <v>18.077208799576482</v>
      </c>
      <c r="U55" s="4">
        <v>17.218986621012871</v>
      </c>
      <c r="V55" s="4">
        <v>17.448923921071046</v>
      </c>
      <c r="W55" s="4">
        <v>16.936793725531157</v>
      </c>
      <c r="X55" s="4">
        <v>16.892105971188922</v>
      </c>
      <c r="Y55" s="4">
        <v>17.717890077561158</v>
      </c>
      <c r="Z55" s="4">
        <v>18.307737347002952</v>
      </c>
      <c r="AA55" s="4">
        <v>18.561926211482554</v>
      </c>
      <c r="AB55" s="4">
        <v>18.07551376616642</v>
      </c>
      <c r="AC55" s="4">
        <v>17.990311372208907</v>
      </c>
      <c r="AD55" s="4">
        <v>17.632015572299309</v>
      </c>
      <c r="AE55" s="4">
        <v>17.89613787561461</v>
      </c>
      <c r="AF55" s="4">
        <v>17.87945487253673</v>
      </c>
      <c r="AG55" s="4">
        <v>18.849170737683515</v>
      </c>
      <c r="AH55" s="4">
        <v>17.758675791000115</v>
      </c>
      <c r="AI55" s="4">
        <v>18.228018238892709</v>
      </c>
      <c r="AJ55" s="4">
        <v>17.640484992133224</v>
      </c>
      <c r="AK55" s="4">
        <v>16.94082734255036</v>
      </c>
      <c r="AL55" s="4">
        <v>16.41915293154063</v>
      </c>
      <c r="AM55" s="4">
        <v>16.703444858146682</v>
      </c>
      <c r="AN55" s="4">
        <v>17.020537221504359</v>
      </c>
      <c r="AO55" s="4">
        <v>17.644231549690932</v>
      </c>
      <c r="AP55" s="4">
        <v>16.108942728284713</v>
      </c>
      <c r="AQ55" s="4">
        <v>15.767126865140281</v>
      </c>
      <c r="AR55" s="4">
        <v>15.203115149015154</v>
      </c>
      <c r="AS55" s="4">
        <v>15.182803891289126</v>
      </c>
      <c r="AT55" s="4">
        <v>15.451220336167724</v>
      </c>
      <c r="AU55" s="4">
        <v>15.796317724289509</v>
      </c>
      <c r="AV55" s="4">
        <v>15.341882633335949</v>
      </c>
      <c r="AW55" s="4">
        <v>14.451366606051035</v>
      </c>
      <c r="AX55" s="4">
        <v>13.930075381188741</v>
      </c>
      <c r="AY55" s="4">
        <v>13.767970361549693</v>
      </c>
      <c r="AZ55" s="4">
        <v>14.185362549554336</v>
      </c>
      <c r="BA55" s="4">
        <v>13.088703985604852</v>
      </c>
      <c r="BB55" s="4">
        <v>13.815836413241497</v>
      </c>
      <c r="BC55" s="4">
        <v>12.782783402087524</v>
      </c>
      <c r="BD55" s="4">
        <v>13.243307646257261</v>
      </c>
      <c r="BE55" s="4">
        <v>12.821571448649706</v>
      </c>
      <c r="BF55" s="4">
        <v>13.304074658445387</v>
      </c>
      <c r="BG55" s="4">
        <v>13.093195746464223</v>
      </c>
      <c r="BH55" s="4">
        <v>12.163187888372548</v>
      </c>
      <c r="BI55" s="4">
        <v>12.422606972958155</v>
      </c>
      <c r="BJ55" s="4">
        <v>12.202820659378895</v>
      </c>
      <c r="BK55" s="4">
        <v>12.682178408134289</v>
      </c>
      <c r="BL55" s="4">
        <v>11.946161994877174</v>
      </c>
      <c r="BM55" s="4">
        <v>12.241411915304109</v>
      </c>
      <c r="BN55" s="4">
        <v>11.79653909405326</v>
      </c>
      <c r="BO55" s="4">
        <v>12.132181068789839</v>
      </c>
      <c r="BP55" s="4">
        <v>11.784659225094993</v>
      </c>
      <c r="BQ55" s="4">
        <v>12.103874306695086</v>
      </c>
      <c r="BR55" s="4">
        <v>12.565559080688745</v>
      </c>
      <c r="BS55" s="4">
        <v>12.510734990946581</v>
      </c>
      <c r="BT55" s="4">
        <v>13.209373137960354</v>
      </c>
      <c r="BU55" s="4">
        <v>13.430880742068492</v>
      </c>
      <c r="BV55" s="4">
        <v>13.995503593155322</v>
      </c>
      <c r="BW55" s="4">
        <v>13.943358646877883</v>
      </c>
      <c r="BX55" s="4">
        <v>14.726610875963337</v>
      </c>
      <c r="BY55" s="4">
        <v>15.276272871755351</v>
      </c>
      <c r="BZ55" s="4">
        <v>14.565742677455773</v>
      </c>
      <c r="CA55" s="4">
        <v>13.457958431804752</v>
      </c>
      <c r="CB55" s="4">
        <v>13.088534933795607</v>
      </c>
      <c r="CC55" s="4">
        <v>13.211626881748192</v>
      </c>
      <c r="CD55" s="4">
        <v>13.343735742068159</v>
      </c>
      <c r="CE55" s="4">
        <v>13.184164771100237</v>
      </c>
      <c r="CF55" s="4">
        <v>13.22214455137239</v>
      </c>
      <c r="CG55" s="4">
        <v>13.515423507524767</v>
      </c>
      <c r="CH55" s="4">
        <v>12.90301030243144</v>
      </c>
      <c r="CI55" s="4">
        <v>12.98017736767679</v>
      </c>
      <c r="CJ55" s="4">
        <v>12.747262023960054</v>
      </c>
      <c r="CK55" s="4">
        <v>12.780095929114355</v>
      </c>
      <c r="CL55" s="4">
        <v>13.122107922252088</v>
      </c>
      <c r="CM55" s="4">
        <v>13.18373251672419</v>
      </c>
      <c r="CN55" s="4">
        <v>12.975141105344413</v>
      </c>
      <c r="CO55" s="4">
        <v>13.313949118309944</v>
      </c>
      <c r="CP55" s="4">
        <v>13.109704138733171</v>
      </c>
      <c r="CQ55" s="4">
        <v>12.919288960279863</v>
      </c>
      <c r="CR55" s="4">
        <v>12.396964485932644</v>
      </c>
      <c r="CS55" s="4">
        <v>12.161313849550853</v>
      </c>
      <c r="CT55" s="4">
        <v>12.071360672762809</v>
      </c>
      <c r="CU55" s="4">
        <v>12.108442037360938</v>
      </c>
      <c r="CV55" s="4">
        <v>11.925477750276553</v>
      </c>
      <c r="CW55" s="4">
        <v>11.836377407922038</v>
      </c>
      <c r="CX55" s="4">
        <v>12.705065243128603</v>
      </c>
      <c r="CY55" s="4">
        <v>12.346810564736192</v>
      </c>
      <c r="CZ55" s="4">
        <v>12.281570396589474</v>
      </c>
      <c r="DA55" s="4">
        <v>11.52308185803582</v>
      </c>
      <c r="DB55" s="4">
        <v>11.528294786529772</v>
      </c>
      <c r="DC55" s="4">
        <v>11.784649252239815</v>
      </c>
      <c r="DD55" s="4">
        <v>12.013515539302027</v>
      </c>
      <c r="DE55" s="4">
        <v>12.160441412900498</v>
      </c>
      <c r="DF55" s="4">
        <v>12.20214215253802</v>
      </c>
      <c r="DG55" s="4">
        <v>11.968593347225292</v>
      </c>
      <c r="DH55" s="4">
        <v>11.907369210806646</v>
      </c>
      <c r="DI55" s="4">
        <v>12.191156571486072</v>
      </c>
      <c r="DJ55" s="4">
        <v>12.296668828564593</v>
      </c>
      <c r="DK55" s="4">
        <v>11.741987230055724</v>
      </c>
      <c r="DL55" s="4">
        <v>11.542734895489689</v>
      </c>
      <c r="DM55" s="4">
        <v>11.609969096412938</v>
      </c>
      <c r="DN55" s="4">
        <v>11.306012043813148</v>
      </c>
      <c r="DO55" s="4">
        <v>11.207491381053595</v>
      </c>
      <c r="DP55" s="4">
        <v>10.864961824587658</v>
      </c>
      <c r="DQ55" s="4">
        <v>11.161473260111094</v>
      </c>
      <c r="DR55" s="4">
        <v>10.913661756203426</v>
      </c>
      <c r="DS55" s="4">
        <v>10.830361984578838</v>
      </c>
      <c r="DT55" s="4">
        <v>10.122404845916778</v>
      </c>
      <c r="DU55" s="4">
        <v>10.484266681231441</v>
      </c>
      <c r="DV55" s="4">
        <v>10.489499334460932</v>
      </c>
      <c r="DW55" s="4">
        <v>10.539457962850559</v>
      </c>
      <c r="DX55" s="4">
        <v>10.109186990500142</v>
      </c>
      <c r="DY55" s="4">
        <v>9.9021907820048067</v>
      </c>
      <c r="DZ55" s="4">
        <v>9.919434416927766</v>
      </c>
      <c r="EA55" s="4">
        <v>9.2214533538343293</v>
      </c>
      <c r="EB55" s="4">
        <v>9.1931262359493555</v>
      </c>
      <c r="EC55" s="4">
        <v>8.9927930608258375</v>
      </c>
      <c r="ED55" s="4">
        <v>9.1254928389055063</v>
      </c>
      <c r="EE55" s="4">
        <v>9.1117733722166214</v>
      </c>
      <c r="EF55" s="4">
        <v>9.1680270790816927</v>
      </c>
      <c r="EG55" s="4">
        <v>9.2969499557178104</v>
      </c>
      <c r="EH55" s="4">
        <v>9.2873805052109635</v>
      </c>
      <c r="EI55" s="4">
        <v>8.9921511243876058</v>
      </c>
      <c r="EJ55" s="4">
        <v>8.873049566450625</v>
      </c>
      <c r="EK55" s="4">
        <v>8.4745527773029448</v>
      </c>
      <c r="EL55" s="4">
        <v>8.2724867539897673</v>
      </c>
      <c r="EM55" s="4">
        <v>7.9108194115252699</v>
      </c>
      <c r="EN55" s="4">
        <v>7.7741734411284824</v>
      </c>
      <c r="EO55" s="4">
        <v>7.6208257790307066</v>
      </c>
      <c r="EP55" s="4">
        <v>7.7915842388800431</v>
      </c>
      <c r="EQ55" s="4">
        <v>7.8433005264871465</v>
      </c>
      <c r="ER55" s="4">
        <v>7.3774075005088404</v>
      </c>
      <c r="ES55" s="4">
        <v>7.5495007395106333</v>
      </c>
      <c r="ET55" s="4">
        <v>7.5468236125990131</v>
      </c>
      <c r="EU55" s="4">
        <v>7.0333598092028842</v>
      </c>
      <c r="EV55" s="4">
        <v>7.3621340924046832</v>
      </c>
      <c r="EW55" s="4">
        <v>7.5193970118514137</v>
      </c>
      <c r="EX55" s="4">
        <v>7.8675091550097713</v>
      </c>
      <c r="EY55" s="4">
        <v>8.2166915722645388</v>
      </c>
      <c r="EZ55" s="4">
        <v>7.7527226175651744</v>
      </c>
      <c r="FA55" s="4">
        <v>7.5744097797830907</v>
      </c>
      <c r="FB55" s="4">
        <v>6.9053492616753731</v>
      </c>
      <c r="FC55" s="4">
        <v>6.5941009433481153</v>
      </c>
      <c r="FD55" s="4">
        <v>6.5610916294202433</v>
      </c>
      <c r="FE55" s="4">
        <v>6.5654167179282927</v>
      </c>
      <c r="FF55" s="4">
        <v>6.3083314864375719</v>
      </c>
      <c r="FG55" s="4">
        <v>6.1836569497290625</v>
      </c>
      <c r="FH55" s="4">
        <v>6.1917919771554564</v>
      </c>
      <c r="FI55" s="4">
        <v>6.2488512913064094</v>
      </c>
      <c r="FJ55" s="4">
        <v>5.9626826522509688</v>
      </c>
      <c r="FK55" s="4">
        <v>6.1514972973687527</v>
      </c>
      <c r="FL55" s="4">
        <v>6.3021527165311149</v>
      </c>
      <c r="FM55" s="4">
        <v>6.2316436475381147</v>
      </c>
      <c r="FN55" s="4">
        <v>6.2313749938914995</v>
      </c>
      <c r="FO55" s="4">
        <v>6.3739193216724601</v>
      </c>
      <c r="FP55" s="4">
        <v>6.508549225039908</v>
      </c>
      <c r="FQ55" s="4">
        <v>6.5014518081075332</v>
      </c>
      <c r="FR55" s="4">
        <v>6.4038207658049933</v>
      </c>
      <c r="FS55" s="4">
        <v>6.834468257766753</v>
      </c>
      <c r="FT55" s="4">
        <v>6.6432895797320404</v>
      </c>
      <c r="FU55" s="4">
        <v>6.9783744094469071</v>
      </c>
      <c r="FV55" s="4">
        <v>7.1103447388542049</v>
      </c>
      <c r="FW55" s="4">
        <v>7.3707745336637647</v>
      </c>
      <c r="FX55" s="4">
        <v>7.4567206950701106</v>
      </c>
      <c r="FY55" s="4">
        <v>7.5160834178845191</v>
      </c>
      <c r="FZ55" s="4">
        <v>7.168093833272855</v>
      </c>
      <c r="GA55" s="4">
        <v>7.6309514563490524</v>
      </c>
      <c r="GB55" s="4">
        <v>7.9912499120972038</v>
      </c>
      <c r="GC55" s="4">
        <v>7.714112599697879</v>
      </c>
      <c r="GD55" s="4">
        <v>7.6754945382202013</v>
      </c>
      <c r="GE55" s="4">
        <v>7.3239972129196422</v>
      </c>
      <c r="GF55" s="4">
        <v>7.1848262308060118</v>
      </c>
      <c r="GG55" s="4">
        <v>7.0037792212683261</v>
      </c>
      <c r="GH55" s="4">
        <v>7.4535026082775433</v>
      </c>
      <c r="GI55" s="4">
        <v>7.4263768108056389</v>
      </c>
      <c r="GJ55" s="4">
        <v>7.4318655320024902</v>
      </c>
      <c r="GK55" s="4">
        <v>7.623733006449374</v>
      </c>
      <c r="GL55" s="4">
        <v>7.9049730917338836</v>
      </c>
      <c r="GM55" s="4">
        <v>7.8003219091726175</v>
      </c>
      <c r="GN55" s="4">
        <v>7.7268844416232518</v>
      </c>
      <c r="GO55" s="4">
        <v>7.9002505677239405</v>
      </c>
      <c r="GP55" s="4">
        <v>7.8221203032221016</v>
      </c>
      <c r="GQ55" s="4">
        <v>8.0155533757968538</v>
      </c>
      <c r="GR55" s="4">
        <v>7.9679132613871007</v>
      </c>
      <c r="GS55" s="4">
        <v>8.3564711251073831</v>
      </c>
      <c r="GT55" s="4">
        <v>8.1191888077636847</v>
      </c>
      <c r="GU55" s="4">
        <v>8.1396501824726979</v>
      </c>
      <c r="GV55" s="4">
        <v>8.368346234930728</v>
      </c>
      <c r="GW55" s="4">
        <v>8.0388142293025044</v>
      </c>
      <c r="GX55" s="4">
        <v>8.5213840524391156</v>
      </c>
      <c r="GY55" s="4">
        <v>8.4960319151798362</v>
      </c>
      <c r="GZ55" s="4">
        <v>8.5250183793965171</v>
      </c>
      <c r="HA55" s="4">
        <v>8.5378263271861741</v>
      </c>
      <c r="HB55" s="4">
        <v>8.2491595063876204</v>
      </c>
      <c r="HC55" s="4">
        <v>8.786939430816453</v>
      </c>
      <c r="HD55" s="4">
        <v>8.1051637936353202</v>
      </c>
      <c r="HE55" s="4">
        <v>8.0081512217314064</v>
      </c>
      <c r="HF55" s="4">
        <v>7.7101910910128186</v>
      </c>
      <c r="HG55" s="4">
        <v>7.9150307977978551</v>
      </c>
      <c r="HH55" s="4">
        <v>7.9764309743750079</v>
      </c>
      <c r="HI55" s="4">
        <v>8.204081559530799</v>
      </c>
      <c r="HJ55" s="4">
        <v>8.1882268218012157</v>
      </c>
      <c r="HK55" s="4">
        <v>8.6977373665677433</v>
      </c>
      <c r="HL55" s="4">
        <v>8.8083877331930971</v>
      </c>
      <c r="HM55" s="4">
        <v>8.3935332759761412</v>
      </c>
      <c r="HN55" s="4">
        <v>8.4422890127941397</v>
      </c>
      <c r="HO55" s="4">
        <v>8.1987676953172812</v>
      </c>
      <c r="HP55" s="4">
        <v>8.3597758607341657</v>
      </c>
      <c r="HQ55" s="4">
        <v>8.6726229501666712</v>
      </c>
      <c r="HR55" s="4">
        <v>8.6103594665968952</v>
      </c>
      <c r="HS55" s="4">
        <v>8.4219132453507832</v>
      </c>
      <c r="HT55" s="4">
        <v>9.060923225773923</v>
      </c>
      <c r="HU55" s="4">
        <v>9.5891428136737851</v>
      </c>
      <c r="HV55" s="4">
        <v>9.7784507028742826</v>
      </c>
      <c r="HW55" s="4">
        <v>10.10139612059835</v>
      </c>
      <c r="HX55" s="4">
        <v>10.694529017145335</v>
      </c>
      <c r="HY55" s="4">
        <v>10.282989725853996</v>
      </c>
      <c r="HZ55" s="4">
        <v>10.037330111817059</v>
      </c>
      <c r="IA55" s="4">
        <v>10.062819499428173</v>
      </c>
      <c r="IB55" s="4">
        <v>10.014159152577477</v>
      </c>
      <c r="IC55" s="4">
        <v>9.8048650556588548</v>
      </c>
      <c r="ID55" s="4">
        <v>9.6405904257053727</v>
      </c>
      <c r="IE55" s="4">
        <v>9.1991084494828126</v>
      </c>
      <c r="IF55" s="4">
        <v>9.3858835077657154</v>
      </c>
      <c r="IG55" s="4">
        <v>9.6573881027092732</v>
      </c>
      <c r="IH55" s="4">
        <v>9.8512875466038974</v>
      </c>
      <c r="II55" s="4">
        <v>10.367614099627419</v>
      </c>
      <c r="IJ55" s="4">
        <v>9.8390687111004542</v>
      </c>
    </row>
    <row r="56" spans="2:244" x14ac:dyDescent="0.2">
      <c r="B56" s="76">
        <v>54</v>
      </c>
      <c r="C56" s="4">
        <v>19.866997117414801</v>
      </c>
      <c r="D56" s="4">
        <v>19.585335912383425</v>
      </c>
      <c r="E56" s="4">
        <v>20.137469679114709</v>
      </c>
      <c r="F56" s="4">
        <v>21.78201176104286</v>
      </c>
      <c r="G56" s="4">
        <v>21.476269159472054</v>
      </c>
      <c r="H56" s="4">
        <v>21.450903056069414</v>
      </c>
      <c r="I56" s="4">
        <v>21.792493502424101</v>
      </c>
      <c r="J56" s="4">
        <v>21.963266966366366</v>
      </c>
      <c r="K56" s="4">
        <v>20.719279270461634</v>
      </c>
      <c r="L56" s="4">
        <v>19.78629167863344</v>
      </c>
      <c r="M56" s="4">
        <v>20.863372678918736</v>
      </c>
      <c r="N56" s="4">
        <v>21.526317172979706</v>
      </c>
      <c r="O56" s="4">
        <v>21.502087991697142</v>
      </c>
      <c r="P56" s="4">
        <v>21.600718039654801</v>
      </c>
      <c r="Q56" s="4">
        <v>21.460531277952256</v>
      </c>
      <c r="R56" s="4">
        <v>20.192117558212846</v>
      </c>
      <c r="S56" s="4">
        <v>19.675915099713649</v>
      </c>
      <c r="T56" s="4">
        <v>19.710424390846562</v>
      </c>
      <c r="U56" s="4">
        <v>19.289129994749981</v>
      </c>
      <c r="V56" s="4">
        <v>19.394065482241967</v>
      </c>
      <c r="W56" s="4">
        <v>19.872217946302648</v>
      </c>
      <c r="X56" s="4">
        <v>20.292346347611648</v>
      </c>
      <c r="Y56" s="4">
        <v>19.887410002516368</v>
      </c>
      <c r="Z56" s="4">
        <v>20.412081192505305</v>
      </c>
      <c r="AA56" s="4">
        <v>20.5300020680858</v>
      </c>
      <c r="AB56" s="4">
        <v>19.973594478508041</v>
      </c>
      <c r="AC56" s="4">
        <v>19.994470098036437</v>
      </c>
      <c r="AD56" s="4">
        <v>19.773758738251995</v>
      </c>
      <c r="AE56" s="4">
        <v>19.147734593336139</v>
      </c>
      <c r="AF56" s="4">
        <v>19.283432302379762</v>
      </c>
      <c r="AG56" s="4">
        <v>18.403197354225924</v>
      </c>
      <c r="AH56" s="4">
        <v>18.913640644077383</v>
      </c>
      <c r="AI56" s="4">
        <v>19.248308257573047</v>
      </c>
      <c r="AJ56" s="4">
        <v>19.793289486405278</v>
      </c>
      <c r="AK56" s="4">
        <v>19.340018402598862</v>
      </c>
      <c r="AL56" s="4">
        <v>18.587540011624561</v>
      </c>
      <c r="AM56" s="4">
        <v>18.684620167558418</v>
      </c>
      <c r="AN56" s="4">
        <v>19.909890732029698</v>
      </c>
      <c r="AO56" s="4">
        <v>20.290288464493948</v>
      </c>
      <c r="AP56" s="4">
        <v>21.807842330513523</v>
      </c>
      <c r="AQ56" s="4">
        <v>21.582509420871311</v>
      </c>
      <c r="AR56" s="4">
        <v>21.644949793420338</v>
      </c>
      <c r="AS56" s="4">
        <v>21.19889949667645</v>
      </c>
      <c r="AT56" s="4">
        <v>22.093228885967942</v>
      </c>
      <c r="AU56" s="4">
        <v>21.494796910555976</v>
      </c>
      <c r="AV56" s="4">
        <v>21.710548491484882</v>
      </c>
      <c r="AW56" s="4">
        <v>21.794798225920719</v>
      </c>
      <c r="AX56" s="4">
        <v>22.226811813257363</v>
      </c>
      <c r="AY56" s="4">
        <v>24.074255273756268</v>
      </c>
      <c r="AZ56" s="4">
        <v>24.527999332635254</v>
      </c>
      <c r="BA56" s="4">
        <v>23.687129091765019</v>
      </c>
      <c r="BB56" s="4">
        <v>23.646004773527221</v>
      </c>
      <c r="BC56" s="4">
        <v>23.147489927614149</v>
      </c>
      <c r="BD56" s="4">
        <v>23.24168154660806</v>
      </c>
      <c r="BE56" s="4">
        <v>24.666719021205445</v>
      </c>
      <c r="BF56" s="4">
        <v>24.299354092012123</v>
      </c>
      <c r="BG56" s="4">
        <v>23.19438333342509</v>
      </c>
      <c r="BH56" s="4">
        <v>22.618634277437398</v>
      </c>
      <c r="BI56" s="4">
        <v>23.092635622103511</v>
      </c>
      <c r="BJ56" s="4">
        <v>23.89782856797218</v>
      </c>
      <c r="BK56" s="4">
        <v>23.418572170377775</v>
      </c>
      <c r="BL56" s="4">
        <v>23.677328479899383</v>
      </c>
      <c r="BM56" s="4">
        <v>24.635766999454809</v>
      </c>
      <c r="BN56" s="4">
        <v>24.784438287556956</v>
      </c>
      <c r="BO56" s="4">
        <v>25.58557921603667</v>
      </c>
      <c r="BP56" s="4">
        <v>24.111624288963156</v>
      </c>
      <c r="BQ56" s="4">
        <v>24.362605058476468</v>
      </c>
      <c r="BR56" s="4">
        <v>24.798772714386164</v>
      </c>
      <c r="BS56" s="4">
        <v>25.17308480695943</v>
      </c>
      <c r="BT56" s="4">
        <v>23.826092325473198</v>
      </c>
      <c r="BU56" s="4">
        <v>23.246317832329193</v>
      </c>
      <c r="BV56" s="4">
        <v>22.549652457793417</v>
      </c>
      <c r="BW56" s="4">
        <v>22.655302877971728</v>
      </c>
      <c r="BX56" s="4">
        <v>23.048817378447357</v>
      </c>
      <c r="BY56" s="4">
        <v>23.415428011913626</v>
      </c>
      <c r="BZ56" s="4">
        <v>24.548693923418558</v>
      </c>
      <c r="CA56" s="4">
        <v>24.103884697973363</v>
      </c>
      <c r="CB56" s="4">
        <v>24.907388067240923</v>
      </c>
      <c r="CC56" s="4">
        <v>24.785535443380226</v>
      </c>
      <c r="CD56" s="4">
        <v>24.455647119893325</v>
      </c>
      <c r="CE56" s="4">
        <v>23.802521328618642</v>
      </c>
      <c r="CF56" s="4">
        <v>24.530615599414162</v>
      </c>
      <c r="CG56" s="4">
        <v>24.639483041251502</v>
      </c>
      <c r="CH56" s="4">
        <v>23.647863750121584</v>
      </c>
      <c r="CI56" s="4">
        <v>24.453668927558919</v>
      </c>
      <c r="CJ56" s="4">
        <v>24.11717139493976</v>
      </c>
      <c r="CK56" s="4">
        <v>25.63312859588234</v>
      </c>
      <c r="CL56" s="4">
        <v>24.873198121264384</v>
      </c>
      <c r="CM56" s="4">
        <v>25.938666967694985</v>
      </c>
      <c r="CN56" s="4">
        <v>26.173243093142762</v>
      </c>
      <c r="CO56" s="4">
        <v>25.199542726840569</v>
      </c>
      <c r="CP56" s="4">
        <v>23.908917852927392</v>
      </c>
      <c r="CQ56" s="4">
        <v>23.794513536117549</v>
      </c>
      <c r="CR56" s="4">
        <v>24.269985787581597</v>
      </c>
      <c r="CS56" s="4">
        <v>24.922223016897814</v>
      </c>
      <c r="CT56" s="4">
        <v>24.478939050240633</v>
      </c>
      <c r="CU56" s="4">
        <v>24.196009677321744</v>
      </c>
      <c r="CV56" s="4">
        <v>23.853662329985237</v>
      </c>
      <c r="CW56" s="4">
        <v>22.775019187068057</v>
      </c>
      <c r="CX56" s="4">
        <v>22.316823016420297</v>
      </c>
      <c r="CY56" s="4">
        <v>21.273687104664507</v>
      </c>
      <c r="CZ56" s="4">
        <v>21.279432309061722</v>
      </c>
      <c r="DA56" s="4">
        <v>22.139363182654197</v>
      </c>
      <c r="DB56" s="4">
        <v>21.554934497110906</v>
      </c>
      <c r="DC56" s="4">
        <v>21.525763591915517</v>
      </c>
      <c r="DD56" s="4">
        <v>22.308724857267929</v>
      </c>
      <c r="DE56" s="4">
        <v>22.02409118846802</v>
      </c>
      <c r="DF56" s="4">
        <v>21.931433645378053</v>
      </c>
      <c r="DG56" s="4">
        <v>21.168428362864056</v>
      </c>
      <c r="DH56" s="4">
        <v>19.358930056451399</v>
      </c>
      <c r="DI56" s="4">
        <v>19.824815481422274</v>
      </c>
      <c r="DJ56" s="4">
        <v>20.807897751051367</v>
      </c>
      <c r="DK56" s="4">
        <v>21.345678505981596</v>
      </c>
      <c r="DL56" s="4">
        <v>20.516126188806016</v>
      </c>
      <c r="DM56" s="4">
        <v>20.725715384033546</v>
      </c>
      <c r="DN56" s="4">
        <v>22.894666104178995</v>
      </c>
      <c r="DO56" s="4">
        <v>24.00020335983741</v>
      </c>
      <c r="DP56" s="4">
        <v>24.989897480316809</v>
      </c>
      <c r="DQ56" s="4">
        <v>26.289364753478679</v>
      </c>
      <c r="DR56" s="4">
        <v>26.056209542149322</v>
      </c>
      <c r="DS56" s="4">
        <v>27.267779028186816</v>
      </c>
      <c r="DT56" s="4">
        <v>27.558826090882793</v>
      </c>
      <c r="DU56" s="4">
        <v>28.548044029106876</v>
      </c>
      <c r="DV56" s="4">
        <v>28.622146944122335</v>
      </c>
      <c r="DW56" s="4">
        <v>27.313787234567695</v>
      </c>
      <c r="DX56" s="4">
        <v>27.671058817974838</v>
      </c>
      <c r="DY56" s="4">
        <v>27.55136875791478</v>
      </c>
      <c r="DZ56" s="4">
        <v>25.061614092023277</v>
      </c>
      <c r="EA56" s="4">
        <v>24.357726710298383</v>
      </c>
      <c r="EB56" s="4">
        <v>25.822323509491582</v>
      </c>
      <c r="EC56" s="4">
        <v>26.53600475584695</v>
      </c>
      <c r="ED56" s="4">
        <v>26.215286160203444</v>
      </c>
      <c r="EE56" s="4">
        <v>25.43367225469753</v>
      </c>
      <c r="EF56" s="4">
        <v>24.366134591654735</v>
      </c>
      <c r="EG56" s="4">
        <v>24.025216571018724</v>
      </c>
      <c r="EH56" s="4">
        <v>23.036955131876077</v>
      </c>
      <c r="EI56" s="4">
        <v>21.89359388784624</v>
      </c>
      <c r="EJ56" s="4">
        <v>21.52472479492117</v>
      </c>
      <c r="EK56" s="4">
        <v>21.392417159217576</v>
      </c>
      <c r="EL56" s="4">
        <v>23.383717201878142</v>
      </c>
      <c r="EM56" s="4">
        <v>22.668036372909778</v>
      </c>
      <c r="EN56" s="4">
        <v>23.597789913970356</v>
      </c>
      <c r="EO56" s="4">
        <v>22.854904574222417</v>
      </c>
      <c r="EP56" s="4">
        <v>22.885057073180793</v>
      </c>
      <c r="EQ56" s="4">
        <v>23.095320490861294</v>
      </c>
      <c r="ER56" s="4">
        <v>24.075869415633267</v>
      </c>
      <c r="ES56" s="4">
        <v>24.096706901674157</v>
      </c>
      <c r="ET56" s="4">
        <v>24.443762228444996</v>
      </c>
      <c r="EU56" s="4">
        <v>25.528536858417681</v>
      </c>
      <c r="EV56" s="4">
        <v>27.409809827967877</v>
      </c>
      <c r="EW56" s="4">
        <v>27.488356201425919</v>
      </c>
      <c r="EX56" s="4">
        <v>29.439825789095647</v>
      </c>
      <c r="EY56" s="4">
        <v>27.787104389259859</v>
      </c>
      <c r="EZ56" s="4">
        <v>27.939710065008441</v>
      </c>
      <c r="FA56" s="4">
        <v>26.586370737559065</v>
      </c>
      <c r="FB56" s="4">
        <v>27.30148862798243</v>
      </c>
      <c r="FC56" s="4">
        <v>27.547042180359021</v>
      </c>
      <c r="FD56" s="4">
        <v>26.748735896076376</v>
      </c>
      <c r="FE56" s="4">
        <v>26.79134988920277</v>
      </c>
      <c r="FF56" s="4">
        <v>27.319348341486108</v>
      </c>
      <c r="FG56" s="4">
        <v>26.694227079185332</v>
      </c>
      <c r="FH56" s="4">
        <v>25.976001516189964</v>
      </c>
      <c r="FI56" s="4">
        <v>27.117426542868241</v>
      </c>
      <c r="FJ56" s="4">
        <v>27.099120972743577</v>
      </c>
      <c r="FK56" s="4">
        <v>26.861665744597012</v>
      </c>
      <c r="FL56" s="4">
        <v>27.176446070886929</v>
      </c>
      <c r="FM56" s="4">
        <v>26.532786784429451</v>
      </c>
      <c r="FN56" s="4">
        <v>27.659259231264109</v>
      </c>
      <c r="FO56" s="4">
        <v>26.932890650856127</v>
      </c>
      <c r="FP56" s="4">
        <v>26.494039897619519</v>
      </c>
      <c r="FQ56" s="4">
        <v>25.174067408661209</v>
      </c>
      <c r="FR56" s="4">
        <v>24.103389411039451</v>
      </c>
      <c r="FS56" s="4">
        <v>24.757891331598742</v>
      </c>
      <c r="FT56" s="4">
        <v>24.276139197193451</v>
      </c>
      <c r="FU56" s="4">
        <v>23.898639478397826</v>
      </c>
      <c r="FV56" s="4">
        <v>22.995957405705212</v>
      </c>
      <c r="FW56" s="4">
        <v>23.191168122016702</v>
      </c>
      <c r="FX56" s="4">
        <v>23.060131716619853</v>
      </c>
      <c r="FY56" s="4">
        <v>22.823504100847071</v>
      </c>
      <c r="FZ56" s="4">
        <v>23.114452545531794</v>
      </c>
      <c r="GA56" s="4">
        <v>22.464954862854544</v>
      </c>
      <c r="GB56" s="4">
        <v>22.283881356455201</v>
      </c>
      <c r="GC56" s="4">
        <v>22.109935203640308</v>
      </c>
      <c r="GD56" s="4">
        <v>23.675007267139531</v>
      </c>
      <c r="GE56" s="4">
        <v>22.980591397308309</v>
      </c>
      <c r="GF56" s="4">
        <v>23.399159290893746</v>
      </c>
      <c r="GG56" s="4">
        <v>24.547558711710003</v>
      </c>
      <c r="GH56" s="4">
        <v>24.278095075688903</v>
      </c>
      <c r="GI56" s="4">
        <v>24.100436168649686</v>
      </c>
      <c r="GJ56" s="4">
        <v>23.179024546487682</v>
      </c>
      <c r="GK56" s="4">
        <v>23.494186528007756</v>
      </c>
      <c r="GL56" s="4">
        <v>23.46787546279533</v>
      </c>
      <c r="GM56" s="4">
        <v>23.29006414518642</v>
      </c>
      <c r="GN56" s="4">
        <v>22.996712904275391</v>
      </c>
      <c r="GO56" s="4">
        <v>23.137799505764818</v>
      </c>
      <c r="GP56" s="4">
        <v>22.501912624204639</v>
      </c>
      <c r="GQ56" s="4">
        <v>21.617404479284311</v>
      </c>
      <c r="GR56" s="4">
        <v>22.482498058744039</v>
      </c>
      <c r="GS56" s="4">
        <v>21.971544744348318</v>
      </c>
      <c r="GT56" s="4">
        <v>22.187196660120435</v>
      </c>
      <c r="GU56" s="4">
        <v>22.896935162040652</v>
      </c>
      <c r="GV56" s="4">
        <v>22.142253837299045</v>
      </c>
      <c r="GW56" s="4">
        <v>22.010260430177784</v>
      </c>
      <c r="GX56" s="4">
        <v>21.607830994614904</v>
      </c>
      <c r="GY56" s="4">
        <v>21.414535366100292</v>
      </c>
      <c r="GZ56" s="4">
        <v>22.608759581191833</v>
      </c>
      <c r="HA56" s="4">
        <v>23.440091597025429</v>
      </c>
      <c r="HB56" s="4">
        <v>24.100400717270336</v>
      </c>
      <c r="HC56" s="4">
        <v>24.438280723137257</v>
      </c>
      <c r="HD56" s="4">
        <v>22.341026364672491</v>
      </c>
      <c r="HE56" s="4">
        <v>22.119040986605249</v>
      </c>
      <c r="HF56" s="4">
        <v>22.074133926705294</v>
      </c>
      <c r="HG56" s="4">
        <v>21.469806643064164</v>
      </c>
      <c r="HH56" s="4">
        <v>22.51052173693617</v>
      </c>
      <c r="HI56" s="4">
        <v>21.921908554176358</v>
      </c>
      <c r="HJ56" s="4">
        <v>21.784765601299483</v>
      </c>
      <c r="HK56" s="4">
        <v>21.306139234631193</v>
      </c>
      <c r="HL56" s="4">
        <v>21.000692566122762</v>
      </c>
      <c r="HM56" s="4">
        <v>21.151357620079999</v>
      </c>
      <c r="HN56" s="4">
        <v>21.755745689230366</v>
      </c>
      <c r="HO56" s="4">
        <v>22.734303332635289</v>
      </c>
      <c r="HP56" s="4">
        <v>22.184640750623227</v>
      </c>
      <c r="HQ56" s="4">
        <v>22.226418023142955</v>
      </c>
      <c r="HR56" s="4">
        <v>21.891884083292396</v>
      </c>
      <c r="HS56" s="4">
        <v>22.072306993935769</v>
      </c>
      <c r="HT56" s="4">
        <v>22.405421433534251</v>
      </c>
      <c r="HU56" s="4">
        <v>23.654643368859311</v>
      </c>
      <c r="HV56" s="4">
        <v>22.150800488157977</v>
      </c>
      <c r="HW56" s="4">
        <v>22.672351021148753</v>
      </c>
      <c r="HX56" s="4">
        <v>22.919312924995943</v>
      </c>
      <c r="HY56" s="4">
        <v>21.359058143274751</v>
      </c>
      <c r="HZ56" s="4">
        <v>20.967731355232992</v>
      </c>
      <c r="IA56" s="4">
        <v>21.614889701769705</v>
      </c>
      <c r="IB56" s="4">
        <v>20.818564762792885</v>
      </c>
      <c r="IC56" s="4">
        <v>21.119501990646803</v>
      </c>
      <c r="ID56" s="4">
        <v>20.220432301313384</v>
      </c>
      <c r="IE56" s="4">
        <v>20.033465414226466</v>
      </c>
      <c r="IF56" s="4">
        <v>20.367917085030591</v>
      </c>
      <c r="IG56" s="4">
        <v>20.30446931961804</v>
      </c>
      <c r="IH56" s="4">
        <v>20.414583772080029</v>
      </c>
      <c r="II56" s="4">
        <v>20.775841671402816</v>
      </c>
      <c r="IJ56" s="4">
        <v>21.651062868616467</v>
      </c>
    </row>
    <row r="57" spans="2:244" x14ac:dyDescent="0.2">
      <c r="B57" s="76">
        <v>55</v>
      </c>
      <c r="C57" s="4">
        <v>19.866997117414801</v>
      </c>
      <c r="D57" s="4">
        <v>20.172496487586134</v>
      </c>
      <c r="E57" s="4">
        <v>20.484392575937726</v>
      </c>
      <c r="F57" s="4">
        <v>20.189964372387383</v>
      </c>
      <c r="G57" s="4">
        <v>19.904684073648045</v>
      </c>
      <c r="H57" s="4">
        <v>20.102584710156066</v>
      </c>
      <c r="I57" s="4">
        <v>19.829546862099644</v>
      </c>
      <c r="J57" s="4">
        <v>19.140945652001172</v>
      </c>
      <c r="K57" s="4">
        <v>19.520832063109804</v>
      </c>
      <c r="L57" s="4">
        <v>18.96444015557509</v>
      </c>
      <c r="M57" s="4">
        <v>19.160703777978132</v>
      </c>
      <c r="N57" s="4">
        <v>19.173056046776168</v>
      </c>
      <c r="O57" s="4">
        <v>18.835782100880273</v>
      </c>
      <c r="P57" s="4">
        <v>19.294996804466749</v>
      </c>
      <c r="Q57" s="4">
        <v>18.904083141420479</v>
      </c>
      <c r="R57" s="4">
        <v>19.262303139818492</v>
      </c>
      <c r="S57" s="4">
        <v>19.192745833820236</v>
      </c>
      <c r="T57" s="4">
        <v>18.659141326508159</v>
      </c>
      <c r="U57" s="4">
        <v>18.64900441450223</v>
      </c>
      <c r="V57" s="4">
        <v>19.021502299037753</v>
      </c>
      <c r="W57" s="4">
        <v>19.261886287197449</v>
      </c>
      <c r="X57" s="4">
        <v>18.752267080075296</v>
      </c>
      <c r="Y57" s="4">
        <v>19.819247675001954</v>
      </c>
      <c r="Z57" s="4">
        <v>18.956394370447747</v>
      </c>
      <c r="AA57" s="4">
        <v>18.977174270241203</v>
      </c>
      <c r="AB57" s="4">
        <v>19.960332127398868</v>
      </c>
      <c r="AC57" s="4">
        <v>18.923215569645226</v>
      </c>
      <c r="AD57" s="4">
        <v>18.365577540405049</v>
      </c>
      <c r="AE57" s="4">
        <v>18.004605924202465</v>
      </c>
      <c r="AF57" s="4">
        <v>18.447248077336127</v>
      </c>
      <c r="AG57" s="4">
        <v>18.370856493893001</v>
      </c>
      <c r="AH57" s="4">
        <v>18.565350274727717</v>
      </c>
      <c r="AI57" s="4">
        <v>18.391989055905512</v>
      </c>
      <c r="AJ57" s="4">
        <v>18.268642222047891</v>
      </c>
      <c r="AK57" s="4">
        <v>18.757670854533838</v>
      </c>
      <c r="AL57" s="4">
        <v>20.171663552481583</v>
      </c>
      <c r="AM57" s="4">
        <v>20.021605293500819</v>
      </c>
      <c r="AN57" s="4">
        <v>19.605739369264366</v>
      </c>
      <c r="AO57" s="4">
        <v>20.073861241125769</v>
      </c>
      <c r="AP57" s="4">
        <v>20.58397977080741</v>
      </c>
      <c r="AQ57" s="4">
        <v>19.90511865290544</v>
      </c>
      <c r="AR57" s="4">
        <v>20.831416934566381</v>
      </c>
      <c r="AS57" s="4">
        <v>20.572794349799491</v>
      </c>
      <c r="AT57" s="4">
        <v>20.760944690515867</v>
      </c>
      <c r="AU57" s="4">
        <v>19.878523357905152</v>
      </c>
      <c r="AV57" s="4">
        <v>18.79158487857848</v>
      </c>
      <c r="AW57" s="4">
        <v>18.559384398629931</v>
      </c>
      <c r="AX57" s="4">
        <v>18.829605991814205</v>
      </c>
      <c r="AY57" s="4">
        <v>20.124508644884259</v>
      </c>
      <c r="AZ57" s="4">
        <v>20.085634435689688</v>
      </c>
      <c r="BA57" s="4">
        <v>19.337631099312066</v>
      </c>
      <c r="BB57" s="4">
        <v>19.210370223451594</v>
      </c>
      <c r="BC57" s="4">
        <v>19.593472011849755</v>
      </c>
      <c r="BD57" s="4">
        <v>19.565815032477634</v>
      </c>
      <c r="BE57" s="4">
        <v>19.802649084922074</v>
      </c>
      <c r="BF57" s="4">
        <v>19.89610150858131</v>
      </c>
      <c r="BG57" s="4">
        <v>20.027504874370898</v>
      </c>
      <c r="BH57" s="4">
        <v>19.861697949370697</v>
      </c>
      <c r="BI57" s="4">
        <v>20.207139222158684</v>
      </c>
      <c r="BJ57" s="4">
        <v>19.623628659113081</v>
      </c>
      <c r="BK57" s="4">
        <v>19.60998794321447</v>
      </c>
      <c r="BL57" s="4">
        <v>19.514742985596239</v>
      </c>
      <c r="BM57" s="4">
        <v>19.498485736967989</v>
      </c>
      <c r="BN57" s="4">
        <v>19.223898901254994</v>
      </c>
      <c r="BO57" s="4">
        <v>19.685629932312427</v>
      </c>
      <c r="BP57" s="4">
        <v>20.162773360311107</v>
      </c>
      <c r="BQ57" s="4">
        <v>19.882426216414785</v>
      </c>
      <c r="BR57" s="4">
        <v>20.011164421847877</v>
      </c>
      <c r="BS57" s="4">
        <v>21.02645091345023</v>
      </c>
      <c r="BT57" s="4">
        <v>21.668729952896971</v>
      </c>
      <c r="BU57" s="4">
        <v>22.09154785378081</v>
      </c>
      <c r="BV57" s="4">
        <v>20.854727614721877</v>
      </c>
      <c r="BW57" s="4">
        <v>21.85733623187415</v>
      </c>
      <c r="BX57" s="4">
        <v>22.829719877632176</v>
      </c>
      <c r="BY57" s="4">
        <v>22.894782161439178</v>
      </c>
      <c r="BZ57" s="4">
        <v>23.125726608253572</v>
      </c>
      <c r="CA57" s="4">
        <v>22.97436825128333</v>
      </c>
      <c r="CB57" s="4">
        <v>21.494700124135942</v>
      </c>
      <c r="CC57" s="4">
        <v>21.691726483730044</v>
      </c>
      <c r="CD57" s="4">
        <v>21.442373116882028</v>
      </c>
      <c r="CE57" s="4">
        <v>21.490417137902465</v>
      </c>
      <c r="CF57" s="4">
        <v>22.566924312339644</v>
      </c>
      <c r="CG57" s="4">
        <v>22.519031176325381</v>
      </c>
      <c r="CH57" s="4">
        <v>22.024307599372353</v>
      </c>
      <c r="CI57" s="4">
        <v>22.290977973305285</v>
      </c>
      <c r="CJ57" s="4">
        <v>22.263540276451671</v>
      </c>
      <c r="CK57" s="4">
        <v>22.035821538670369</v>
      </c>
      <c r="CL57" s="4">
        <v>21.138724872881784</v>
      </c>
      <c r="CM57" s="4">
        <v>21.339160361363721</v>
      </c>
      <c r="CN57" s="4">
        <v>20.76510392534238</v>
      </c>
      <c r="CO57" s="4">
        <v>20.853738819300371</v>
      </c>
      <c r="CP57" s="4">
        <v>21.467535755028827</v>
      </c>
      <c r="CQ57" s="4">
        <v>20.609285823625328</v>
      </c>
      <c r="CR57" s="4">
        <v>19.855435908006278</v>
      </c>
      <c r="CS57" s="4">
        <v>20.229962674438596</v>
      </c>
      <c r="CT57" s="4">
        <v>20.670964766063349</v>
      </c>
      <c r="CU57" s="4">
        <v>20.3149269082035</v>
      </c>
      <c r="CV57" s="4">
        <v>21.086330992725046</v>
      </c>
      <c r="CW57" s="4">
        <v>21.837191352026547</v>
      </c>
      <c r="CX57" s="4">
        <v>21.848129563961002</v>
      </c>
      <c r="CY57" s="4">
        <v>22.209515106645974</v>
      </c>
      <c r="CZ57" s="4">
        <v>23.329671643475734</v>
      </c>
      <c r="DA57" s="4">
        <v>22.796191010372183</v>
      </c>
      <c r="DB57" s="4">
        <v>23.626887479790938</v>
      </c>
      <c r="DC57" s="4">
        <v>23.21032188699359</v>
      </c>
      <c r="DD57" s="4">
        <v>22.856106846812459</v>
      </c>
      <c r="DE57" s="4">
        <v>23.23635974029164</v>
      </c>
      <c r="DF57" s="4">
        <v>24.483756493194836</v>
      </c>
      <c r="DG57" s="4">
        <v>23.085390147221354</v>
      </c>
      <c r="DH57" s="4">
        <v>22.794588125045209</v>
      </c>
      <c r="DI57" s="4">
        <v>21.624836707059607</v>
      </c>
      <c r="DJ57" s="4">
        <v>22.023383750353041</v>
      </c>
      <c r="DK57" s="4">
        <v>21.793569410355762</v>
      </c>
      <c r="DL57" s="4">
        <v>22.235247493196059</v>
      </c>
      <c r="DM57" s="4">
        <v>21.037089154656865</v>
      </c>
      <c r="DN57" s="4">
        <v>21.271985710860339</v>
      </c>
      <c r="DO57" s="4">
        <v>20.619832282209149</v>
      </c>
      <c r="DP57" s="4">
        <v>21.414773877347514</v>
      </c>
      <c r="DQ57" s="4">
        <v>20.815080636279095</v>
      </c>
      <c r="DR57" s="4">
        <v>21.112126229351375</v>
      </c>
      <c r="DS57" s="4">
        <v>21.992962359572413</v>
      </c>
      <c r="DT57" s="4">
        <v>22.029360530195817</v>
      </c>
      <c r="DU57" s="4">
        <v>21.256428895826183</v>
      </c>
      <c r="DV57" s="4">
        <v>21.166673580930745</v>
      </c>
      <c r="DW57" s="4">
        <v>22.203666438449456</v>
      </c>
      <c r="DX57" s="4">
        <v>22.219006707507589</v>
      </c>
      <c r="DY57" s="4">
        <v>21.46630396734032</v>
      </c>
      <c r="DZ57" s="4">
        <v>21.954460879317196</v>
      </c>
      <c r="EA57" s="4">
        <v>21.539630675580149</v>
      </c>
      <c r="EB57" s="4">
        <v>22.440475817961286</v>
      </c>
      <c r="EC57" s="4">
        <v>23.310631441218131</v>
      </c>
      <c r="ED57" s="4">
        <v>22.603417225907158</v>
      </c>
      <c r="EE57" s="4">
        <v>22.518826216724932</v>
      </c>
      <c r="EF57" s="4">
        <v>22.051121369073908</v>
      </c>
      <c r="EG57" s="4">
        <v>21.80832666032272</v>
      </c>
      <c r="EH57" s="4">
        <v>20.999064022846564</v>
      </c>
      <c r="EI57" s="4">
        <v>21.106823805660571</v>
      </c>
      <c r="EJ57" s="4">
        <v>20.7743867896876</v>
      </c>
      <c r="EK57" s="4">
        <v>20.521329747125666</v>
      </c>
      <c r="EL57" s="4">
        <v>22.38370078656698</v>
      </c>
      <c r="EM57" s="4">
        <v>22.876751238446982</v>
      </c>
      <c r="EN57" s="4">
        <v>23.243749147948073</v>
      </c>
      <c r="EO57" s="4">
        <v>23.75863331075395</v>
      </c>
      <c r="EP57" s="4">
        <v>23.979052884088478</v>
      </c>
      <c r="EQ57" s="4">
        <v>24.688164663578615</v>
      </c>
      <c r="ER57" s="4">
        <v>22.957458674738028</v>
      </c>
      <c r="ES57" s="4">
        <v>22.759889020038059</v>
      </c>
      <c r="ET57" s="4">
        <v>24.062296539299378</v>
      </c>
      <c r="EU57" s="4">
        <v>23.109457817139663</v>
      </c>
      <c r="EV57" s="4">
        <v>22.733246006464093</v>
      </c>
      <c r="EW57" s="4">
        <v>21.900283152328953</v>
      </c>
      <c r="EX57" s="4">
        <v>21.068190089874005</v>
      </c>
      <c r="EY57" s="4">
        <v>21.452512244220909</v>
      </c>
      <c r="EZ57" s="4">
        <v>21.431552926529914</v>
      </c>
      <c r="FA57" s="4">
        <v>19.901554498321833</v>
      </c>
      <c r="FB57" s="4">
        <v>19.924402838246124</v>
      </c>
      <c r="FC57" s="4">
        <v>20.302123636647615</v>
      </c>
      <c r="FD57" s="4">
        <v>19.767263502902772</v>
      </c>
      <c r="FE57" s="4">
        <v>20.428705096919373</v>
      </c>
      <c r="FF57" s="4">
        <v>20.01066497479227</v>
      </c>
      <c r="FG57" s="4">
        <v>21.682352379046716</v>
      </c>
      <c r="FH57" s="4">
        <v>23.371321265144974</v>
      </c>
      <c r="FI57" s="4">
        <v>24.523742877883599</v>
      </c>
      <c r="FJ57" s="4">
        <v>22.596819392421192</v>
      </c>
      <c r="FK57" s="4">
        <v>20.912160435993528</v>
      </c>
      <c r="FL57" s="4">
        <v>20.862289745520716</v>
      </c>
      <c r="FM57" s="4">
        <v>20.062306605173827</v>
      </c>
      <c r="FN57" s="4">
        <v>20.539177989554823</v>
      </c>
      <c r="FO57" s="4">
        <v>22.309605620385774</v>
      </c>
      <c r="FP57" s="4">
        <v>21.083513017030477</v>
      </c>
      <c r="FQ57" s="4">
        <v>20.012990143930804</v>
      </c>
      <c r="FR57" s="4">
        <v>19.393019330093473</v>
      </c>
      <c r="FS57" s="4">
        <v>19.073805811850093</v>
      </c>
      <c r="FT57" s="4">
        <v>19.370048255155368</v>
      </c>
      <c r="FU57" s="4">
        <v>19.699174472599669</v>
      </c>
      <c r="FV57" s="4">
        <v>20.939557147279366</v>
      </c>
      <c r="FW57" s="4">
        <v>20.100229808195945</v>
      </c>
      <c r="FX57" s="4">
        <v>21.254476436969963</v>
      </c>
      <c r="FY57" s="4">
        <v>20.025636230240277</v>
      </c>
      <c r="FZ57" s="4">
        <v>20.26227516524818</v>
      </c>
      <c r="GA57" s="4">
        <v>19.782732220704467</v>
      </c>
      <c r="GB57" s="4">
        <v>19.700302959024565</v>
      </c>
      <c r="GC57" s="4">
        <v>19.18653333435887</v>
      </c>
      <c r="GD57" s="4">
        <v>19.026529732855913</v>
      </c>
      <c r="GE57" s="4">
        <v>18.752774157435045</v>
      </c>
      <c r="GF57" s="4">
        <v>18.372656791946834</v>
      </c>
      <c r="GG57" s="4">
        <v>18.679508578734112</v>
      </c>
      <c r="GH57" s="4">
        <v>18.538148377561431</v>
      </c>
      <c r="GI57" s="4">
        <v>18.130190930686243</v>
      </c>
      <c r="GJ57" s="4">
        <v>18.945451592168965</v>
      </c>
      <c r="GK57" s="4">
        <v>19.496393607145126</v>
      </c>
      <c r="GL57" s="4">
        <v>18.951817405567994</v>
      </c>
      <c r="GM57" s="4">
        <v>19.300473451508626</v>
      </c>
      <c r="GN57" s="4">
        <v>18.988979870213491</v>
      </c>
      <c r="GO57" s="4">
        <v>19.063794183564358</v>
      </c>
      <c r="GP57" s="4">
        <v>18.896127224555091</v>
      </c>
      <c r="GQ57" s="4">
        <v>18.225588430750463</v>
      </c>
      <c r="GR57" s="4">
        <v>17.727199258909465</v>
      </c>
      <c r="GS57" s="4">
        <v>17.787546237032068</v>
      </c>
      <c r="GT57" s="4">
        <v>18.027947460699718</v>
      </c>
      <c r="GU57" s="4">
        <v>18.738381069150279</v>
      </c>
      <c r="GV57" s="4">
        <v>19.019454721874613</v>
      </c>
      <c r="GW57" s="4">
        <v>18.761082504035656</v>
      </c>
      <c r="GX57" s="4">
        <v>19.531889024264494</v>
      </c>
      <c r="GY57" s="4">
        <v>19.563623050248431</v>
      </c>
      <c r="GZ57" s="4">
        <v>21.151101778923692</v>
      </c>
      <c r="HA57" s="4">
        <v>22.23052309794468</v>
      </c>
      <c r="HB57" s="4">
        <v>22.616791315420798</v>
      </c>
      <c r="HC57" s="4">
        <v>22.738537909368759</v>
      </c>
      <c r="HD57" s="4">
        <v>23.145374487793898</v>
      </c>
      <c r="HE57" s="4">
        <v>23.17241797564121</v>
      </c>
      <c r="HF57" s="4">
        <v>22.097978926238181</v>
      </c>
      <c r="HG57" s="4">
        <v>21.762462937238794</v>
      </c>
      <c r="HH57" s="4">
        <v>22.925221771148301</v>
      </c>
      <c r="HI57" s="4">
        <v>22.877498261242962</v>
      </c>
      <c r="HJ57" s="4">
        <v>22.673042557572163</v>
      </c>
      <c r="HK57" s="4">
        <v>21.437359119473658</v>
      </c>
      <c r="HL57" s="4">
        <v>20.045045154928328</v>
      </c>
      <c r="HM57" s="4">
        <v>20.40466124458619</v>
      </c>
      <c r="HN57" s="4">
        <v>20.481750448242181</v>
      </c>
      <c r="HO57" s="4">
        <v>20.177997581954436</v>
      </c>
      <c r="HP57" s="4">
        <v>19.734839557849604</v>
      </c>
      <c r="HQ57" s="4">
        <v>18.830847042897808</v>
      </c>
      <c r="HR57" s="4">
        <v>18.756571065701394</v>
      </c>
      <c r="HS57" s="4">
        <v>19.108900958850459</v>
      </c>
      <c r="HT57" s="4">
        <v>17.836830125407065</v>
      </c>
      <c r="HU57" s="4">
        <v>17.451793875367979</v>
      </c>
      <c r="HV57" s="4">
        <v>17.839910652693028</v>
      </c>
      <c r="HW57" s="4">
        <v>18.03567271832226</v>
      </c>
      <c r="HX57" s="4">
        <v>17.34775124210255</v>
      </c>
      <c r="HY57" s="4">
        <v>17.569048165946587</v>
      </c>
      <c r="HZ57" s="4">
        <v>17.91883025942732</v>
      </c>
      <c r="IA57" s="4">
        <v>17.921084696916914</v>
      </c>
      <c r="IB57" s="4">
        <v>17.685971477342907</v>
      </c>
      <c r="IC57" s="4">
        <v>18.033891801689613</v>
      </c>
      <c r="ID57" s="4">
        <v>18.106011926233013</v>
      </c>
      <c r="IE57" s="4">
        <v>17.489059263120563</v>
      </c>
      <c r="IF57" s="4">
        <v>17.150320648854613</v>
      </c>
      <c r="IG57" s="4">
        <v>17.157264193051091</v>
      </c>
      <c r="IH57" s="4">
        <v>17.458759482888404</v>
      </c>
      <c r="II57" s="4">
        <v>17.375007990870309</v>
      </c>
      <c r="IJ57" s="4">
        <v>17.249553646810103</v>
      </c>
    </row>
    <row r="58" spans="2:244" x14ac:dyDescent="0.2">
      <c r="B58" s="76">
        <v>56</v>
      </c>
      <c r="C58" s="4">
        <v>19.866997117414801</v>
      </c>
      <c r="D58" s="4">
        <v>19.60687531598365</v>
      </c>
      <c r="E58" s="4">
        <v>19.937819088180028</v>
      </c>
      <c r="F58" s="4">
        <v>19.263955903568473</v>
      </c>
      <c r="G58" s="4">
        <v>19.191088271341179</v>
      </c>
      <c r="H58" s="4">
        <v>20.193589730023731</v>
      </c>
      <c r="I58" s="4">
        <v>18.687445778521067</v>
      </c>
      <c r="J58" s="4">
        <v>18.023748293435393</v>
      </c>
      <c r="K58" s="4">
        <v>18.81802771716983</v>
      </c>
      <c r="L58" s="4">
        <v>18.954600443498475</v>
      </c>
      <c r="M58" s="4">
        <v>18.667753562242556</v>
      </c>
      <c r="N58" s="4">
        <v>19.025641078003229</v>
      </c>
      <c r="O58" s="4">
        <v>19.843364696606798</v>
      </c>
      <c r="P58" s="4">
        <v>20.193438712424673</v>
      </c>
      <c r="Q58" s="4">
        <v>21.194757551468737</v>
      </c>
      <c r="R58" s="4">
        <v>20.797845967657874</v>
      </c>
      <c r="S58" s="4">
        <v>20.37925842657787</v>
      </c>
      <c r="T58" s="4">
        <v>20.544789077478683</v>
      </c>
      <c r="U58" s="4">
        <v>20.494785131545918</v>
      </c>
      <c r="V58" s="4">
        <v>20.03539525047502</v>
      </c>
      <c r="W58" s="4">
        <v>20.84891871723789</v>
      </c>
      <c r="X58" s="4">
        <v>20.816393972388678</v>
      </c>
      <c r="Y58" s="4">
        <v>21.600001509611815</v>
      </c>
      <c r="Z58" s="4">
        <v>20.81063883267808</v>
      </c>
      <c r="AA58" s="4">
        <v>20.287779589008032</v>
      </c>
      <c r="AB58" s="4">
        <v>20.717118352251401</v>
      </c>
      <c r="AC58" s="4">
        <v>20.807757222060307</v>
      </c>
      <c r="AD58" s="4">
        <v>22.525641052958136</v>
      </c>
      <c r="AE58" s="4">
        <v>21.892912834680626</v>
      </c>
      <c r="AF58" s="4">
        <v>21.762772933781068</v>
      </c>
      <c r="AG58" s="4">
        <v>22.625873718703637</v>
      </c>
      <c r="AH58" s="4">
        <v>21.224896145178601</v>
      </c>
      <c r="AI58" s="4">
        <v>20.733289042534636</v>
      </c>
      <c r="AJ58" s="4">
        <v>19.725075390770865</v>
      </c>
      <c r="AK58" s="4">
        <v>20.497143368296218</v>
      </c>
      <c r="AL58" s="4">
        <v>20.518974689863757</v>
      </c>
      <c r="AM58" s="4">
        <v>20.753541491092367</v>
      </c>
      <c r="AN58" s="4">
        <v>21.015232614059812</v>
      </c>
      <c r="AO58" s="4">
        <v>20.3257527156706</v>
      </c>
      <c r="AP58" s="4">
        <v>21.160367382045447</v>
      </c>
      <c r="AQ58" s="4">
        <v>20.128977525408185</v>
      </c>
      <c r="AR58" s="4">
        <v>20.875797566308211</v>
      </c>
      <c r="AS58" s="4">
        <v>20.171374734785775</v>
      </c>
      <c r="AT58" s="4">
        <v>19.614480602817515</v>
      </c>
      <c r="AU58" s="4">
        <v>19.626234823559493</v>
      </c>
      <c r="AV58" s="4">
        <v>19.952694926575607</v>
      </c>
      <c r="AW58" s="4">
        <v>20.025209446531427</v>
      </c>
      <c r="AX58" s="4">
        <v>20.397315385266342</v>
      </c>
      <c r="AY58" s="4">
        <v>19.873585543314608</v>
      </c>
      <c r="AZ58" s="4">
        <v>18.991663265857589</v>
      </c>
      <c r="BA58" s="4">
        <v>20.197475806576552</v>
      </c>
      <c r="BB58" s="4">
        <v>20.738785012064508</v>
      </c>
      <c r="BC58" s="4">
        <v>20.01973424892342</v>
      </c>
      <c r="BD58" s="4">
        <v>19.028782607516703</v>
      </c>
      <c r="BE58" s="4">
        <v>17.086850562207481</v>
      </c>
      <c r="BF58" s="4">
        <v>16.235476298052859</v>
      </c>
      <c r="BG58" s="4">
        <v>16.188690341283433</v>
      </c>
      <c r="BH58" s="4">
        <v>16.937270860687388</v>
      </c>
      <c r="BI58" s="4">
        <v>16.658754717975338</v>
      </c>
      <c r="BJ58" s="4">
        <v>17.169135575340547</v>
      </c>
      <c r="BK58" s="4">
        <v>17.033174713412418</v>
      </c>
      <c r="BL58" s="4">
        <v>17.400996269500009</v>
      </c>
      <c r="BM58" s="4">
        <v>16.802908319445127</v>
      </c>
      <c r="BN58" s="4">
        <v>16.961994352757852</v>
      </c>
      <c r="BO58" s="4">
        <v>16.7417900037475</v>
      </c>
      <c r="BP58" s="4">
        <v>16.311732363954832</v>
      </c>
      <c r="BQ58" s="4">
        <v>15.400328409736222</v>
      </c>
      <c r="BR58" s="4">
        <v>14.926889679177235</v>
      </c>
      <c r="BS58" s="4">
        <v>14.389615588959284</v>
      </c>
      <c r="BT58" s="4">
        <v>14.541272973052713</v>
      </c>
      <c r="BU58" s="4">
        <v>14.86809152585217</v>
      </c>
      <c r="BV58" s="4">
        <v>14.962598889665985</v>
      </c>
      <c r="BW58" s="4">
        <v>15.190601984456201</v>
      </c>
      <c r="BX58" s="4">
        <v>14.4764673850359</v>
      </c>
      <c r="BY58" s="4">
        <v>14.408111920307659</v>
      </c>
      <c r="BZ58" s="4">
        <v>14.490485353672069</v>
      </c>
      <c r="CA58" s="4">
        <v>14.784050026877784</v>
      </c>
      <c r="CB58" s="4">
        <v>14.105350552731215</v>
      </c>
      <c r="CC58" s="4">
        <v>13.700484708919175</v>
      </c>
      <c r="CD58" s="4">
        <v>13.417809470489441</v>
      </c>
      <c r="CE58" s="4">
        <v>12.515723562635461</v>
      </c>
      <c r="CF58" s="4">
        <v>12.26691320325661</v>
      </c>
      <c r="CG58" s="4">
        <v>12.43129935321627</v>
      </c>
      <c r="CH58" s="4">
        <v>11.630773542735824</v>
      </c>
      <c r="CI58" s="4">
        <v>11.693405614082005</v>
      </c>
      <c r="CJ58" s="4">
        <v>11.637032398443711</v>
      </c>
      <c r="CK58" s="4">
        <v>10.858764098325778</v>
      </c>
      <c r="CL58" s="4">
        <v>10.927984831393127</v>
      </c>
      <c r="CM58" s="4">
        <v>10.651034729820779</v>
      </c>
      <c r="CN58" s="4">
        <v>10.942187432753814</v>
      </c>
      <c r="CO58" s="4">
        <v>10.672609380003678</v>
      </c>
      <c r="CP58" s="4">
        <v>10.598549988325972</v>
      </c>
      <c r="CQ58" s="4">
        <v>10.648407390668098</v>
      </c>
      <c r="CR58" s="4">
        <v>10.624380218797606</v>
      </c>
      <c r="CS58" s="4">
        <v>10.545430096984992</v>
      </c>
      <c r="CT58" s="4">
        <v>10.514390050323225</v>
      </c>
      <c r="CU58" s="4">
        <v>10.935369931004551</v>
      </c>
      <c r="CV58" s="4">
        <v>10.767878741135355</v>
      </c>
      <c r="CW58" s="4">
        <v>10.85938226254958</v>
      </c>
      <c r="CX58" s="4">
        <v>11.400580034775732</v>
      </c>
      <c r="CY58" s="4">
        <v>11.525178074394942</v>
      </c>
      <c r="CZ58" s="4">
        <v>12.023508295910661</v>
      </c>
      <c r="DA58" s="4">
        <v>12.212634848083068</v>
      </c>
      <c r="DB58" s="4">
        <v>12.190413717390147</v>
      </c>
      <c r="DC58" s="4">
        <v>12.661086680678666</v>
      </c>
      <c r="DD58" s="4">
        <v>12.949989279466307</v>
      </c>
      <c r="DE58" s="4">
        <v>13.053987606947235</v>
      </c>
      <c r="DF58" s="4">
        <v>13.155150167961617</v>
      </c>
      <c r="DG58" s="4">
        <v>12.818610933943692</v>
      </c>
      <c r="DH58" s="4">
        <v>13.396544313182666</v>
      </c>
      <c r="DI58" s="4">
        <v>13.758384907266215</v>
      </c>
      <c r="DJ58" s="4">
        <v>13.431153699989697</v>
      </c>
      <c r="DK58" s="4">
        <v>13.863829878741017</v>
      </c>
      <c r="DL58" s="4">
        <v>14.078979657628937</v>
      </c>
      <c r="DM58" s="4">
        <v>14.774446349416781</v>
      </c>
      <c r="DN58" s="4">
        <v>15.096772952825075</v>
      </c>
      <c r="DO58" s="4">
        <v>15.502649468389768</v>
      </c>
      <c r="DP58" s="4">
        <v>15.679402220137771</v>
      </c>
      <c r="DQ58" s="4">
        <v>16.200672941297999</v>
      </c>
      <c r="DR58" s="4">
        <v>17.053535046707861</v>
      </c>
      <c r="DS58" s="4">
        <v>17.280929571534912</v>
      </c>
      <c r="DT58" s="4">
        <v>18.013600984578474</v>
      </c>
      <c r="DU58" s="4">
        <v>18.355518481566506</v>
      </c>
      <c r="DV58" s="4">
        <v>18.4541306559085</v>
      </c>
      <c r="DW58" s="4">
        <v>18.142269598582686</v>
      </c>
      <c r="DX58" s="4">
        <v>18.383305250236546</v>
      </c>
      <c r="DY58" s="4">
        <v>18.492989938305573</v>
      </c>
      <c r="DZ58" s="4">
        <v>19.192197459180292</v>
      </c>
      <c r="EA58" s="4">
        <v>17.708074035216033</v>
      </c>
      <c r="EB58" s="4">
        <v>18.502835037969692</v>
      </c>
      <c r="EC58" s="4">
        <v>19.503500958977902</v>
      </c>
      <c r="ED58" s="4">
        <v>19.597441206091595</v>
      </c>
      <c r="EE58" s="4">
        <v>20.05020209620286</v>
      </c>
      <c r="EF58" s="4">
        <v>20.074828206011777</v>
      </c>
      <c r="EG58" s="4">
        <v>20.807676456291354</v>
      </c>
      <c r="EH58" s="4">
        <v>21.622693165374795</v>
      </c>
      <c r="EI58" s="4">
        <v>22.308306966846175</v>
      </c>
      <c r="EJ58" s="4">
        <v>22.159636993575404</v>
      </c>
      <c r="EK58" s="4">
        <v>20.586209700675624</v>
      </c>
      <c r="EL58" s="4">
        <v>19.498725590150137</v>
      </c>
      <c r="EM58" s="4">
        <v>19.735566667987669</v>
      </c>
      <c r="EN58" s="4">
        <v>19.195658250233222</v>
      </c>
      <c r="EO58" s="4">
        <v>18.743136425449766</v>
      </c>
      <c r="EP58" s="4">
        <v>19.550989131420817</v>
      </c>
      <c r="EQ58" s="4">
        <v>20.124751330833213</v>
      </c>
      <c r="ER58" s="4">
        <v>20.776380547452071</v>
      </c>
      <c r="ES58" s="4">
        <v>20.198332480150668</v>
      </c>
      <c r="ET58" s="4">
        <v>20.593963586621705</v>
      </c>
      <c r="EU58" s="4">
        <v>20.564817198922277</v>
      </c>
      <c r="EV58" s="4">
        <v>20.874157047717414</v>
      </c>
      <c r="EW58" s="4">
        <v>20.629540106422276</v>
      </c>
      <c r="EX58" s="4">
        <v>20.542945663818433</v>
      </c>
      <c r="EY58" s="4">
        <v>21.494769333950458</v>
      </c>
      <c r="EZ58" s="4">
        <v>22.004809083684155</v>
      </c>
      <c r="FA58" s="4">
        <v>21.316904872801405</v>
      </c>
      <c r="FB58" s="4">
        <v>20.088300964069091</v>
      </c>
      <c r="FC58" s="4">
        <v>19.760236008776943</v>
      </c>
      <c r="FD58" s="4">
        <v>19.449613721643107</v>
      </c>
      <c r="FE58" s="4">
        <v>19.506976904957018</v>
      </c>
      <c r="FF58" s="4">
        <v>18.722857278600316</v>
      </c>
      <c r="FG58" s="4">
        <v>19.454307051019601</v>
      </c>
      <c r="FH58" s="4">
        <v>19.480182905805524</v>
      </c>
      <c r="FI58" s="4">
        <v>19.47077043416326</v>
      </c>
      <c r="FJ58" s="4">
        <v>20.100003242112972</v>
      </c>
      <c r="FK58" s="4">
        <v>19.483070194886924</v>
      </c>
      <c r="FL58" s="4">
        <v>19.468630096816085</v>
      </c>
      <c r="FM58" s="4">
        <v>18.926422097173919</v>
      </c>
      <c r="FN58" s="4">
        <v>17.958653275516408</v>
      </c>
      <c r="FO58" s="4">
        <v>18.256085609906862</v>
      </c>
      <c r="FP58" s="4">
        <v>18.430616129346227</v>
      </c>
      <c r="FQ58" s="4">
        <v>17.689943073102178</v>
      </c>
      <c r="FR58" s="4">
        <v>18.074458091091937</v>
      </c>
      <c r="FS58" s="4">
        <v>18.302332693778975</v>
      </c>
      <c r="FT58" s="4">
        <v>19.9796703461741</v>
      </c>
      <c r="FU58" s="4">
        <v>19.889561131200271</v>
      </c>
      <c r="FV58" s="4">
        <v>19.959912258374398</v>
      </c>
      <c r="FW58" s="4">
        <v>19.147118377348743</v>
      </c>
      <c r="FX58" s="4">
        <v>18.759907361825952</v>
      </c>
      <c r="FY58" s="4">
        <v>19.480495212038523</v>
      </c>
      <c r="FZ58" s="4">
        <v>19.901936793833244</v>
      </c>
      <c r="GA58" s="4">
        <v>19.552834247545942</v>
      </c>
      <c r="GB58" s="4">
        <v>19.708724350651217</v>
      </c>
      <c r="GC58" s="4">
        <v>19.698737071997659</v>
      </c>
      <c r="GD58" s="4">
        <v>19.494728239292993</v>
      </c>
      <c r="GE58" s="4">
        <v>18.866325257578975</v>
      </c>
      <c r="GF58" s="4">
        <v>19.731010503021338</v>
      </c>
      <c r="GG58" s="4">
        <v>18.242870300520813</v>
      </c>
      <c r="GH58" s="4">
        <v>18.448186328369083</v>
      </c>
      <c r="GI58" s="4">
        <v>17.994780806437571</v>
      </c>
      <c r="GJ58" s="4">
        <v>17.987450213202926</v>
      </c>
      <c r="GK58" s="4">
        <v>17.505439969126886</v>
      </c>
      <c r="GL58" s="4">
        <v>17.465112524322649</v>
      </c>
      <c r="GM58" s="4">
        <v>17.688467784226123</v>
      </c>
      <c r="GN58" s="4">
        <v>17.946066429629063</v>
      </c>
      <c r="GO58" s="4">
        <v>18.170772650652975</v>
      </c>
      <c r="GP58" s="4">
        <v>18.236539803556756</v>
      </c>
      <c r="GQ58" s="4">
        <v>18.316738649990103</v>
      </c>
      <c r="GR58" s="4">
        <v>18.985286250306874</v>
      </c>
      <c r="GS58" s="4">
        <v>19.149973770479313</v>
      </c>
      <c r="GT58" s="4">
        <v>18.827388855991334</v>
      </c>
      <c r="GU58" s="4">
        <v>19.012767069676155</v>
      </c>
      <c r="GV58" s="4">
        <v>19.699982381653999</v>
      </c>
      <c r="GW58" s="4">
        <v>19.343491238962105</v>
      </c>
      <c r="GX58" s="4">
        <v>19.233897839900948</v>
      </c>
      <c r="GY58" s="4">
        <v>20.030499498909172</v>
      </c>
      <c r="GZ58" s="4">
        <v>19.712277321944619</v>
      </c>
      <c r="HA58" s="4">
        <v>19.399531435324185</v>
      </c>
      <c r="HB58" s="4">
        <v>19.301190492232138</v>
      </c>
      <c r="HC58" s="4">
        <v>20.089114055389206</v>
      </c>
      <c r="HD58" s="4">
        <v>20.128182888080339</v>
      </c>
      <c r="HE58" s="4">
        <v>19.883994247231286</v>
      </c>
      <c r="HF58" s="4">
        <v>20.027310988061306</v>
      </c>
      <c r="HG58" s="4">
        <v>20.864280404876641</v>
      </c>
      <c r="HH58" s="4">
        <v>20.73513066021864</v>
      </c>
      <c r="HI58" s="4">
        <v>19.99234781131258</v>
      </c>
      <c r="HJ58" s="4">
        <v>18.401634210075418</v>
      </c>
      <c r="HK58" s="4">
        <v>18.491739773745024</v>
      </c>
      <c r="HL58" s="4">
        <v>19.249932270755195</v>
      </c>
      <c r="HM58" s="4">
        <v>19.471196288662973</v>
      </c>
      <c r="HN58" s="4">
        <v>18.696943440980384</v>
      </c>
      <c r="HO58" s="4">
        <v>19.05521253070118</v>
      </c>
      <c r="HP58" s="4">
        <v>18.555981764160375</v>
      </c>
      <c r="HQ58" s="4">
        <v>18.561379300497613</v>
      </c>
      <c r="HR58" s="4">
        <v>18.101789671208948</v>
      </c>
      <c r="HS58" s="4">
        <v>18.065878023879588</v>
      </c>
      <c r="HT58" s="4">
        <v>18.841981417020229</v>
      </c>
      <c r="HU58" s="4">
        <v>19.394682335197523</v>
      </c>
      <c r="HV58" s="4">
        <v>19.340637752299649</v>
      </c>
      <c r="HW58" s="4">
        <v>19.395873753374325</v>
      </c>
      <c r="HX58" s="4">
        <v>19.666860032103589</v>
      </c>
      <c r="HY58" s="4">
        <v>20.926752339404409</v>
      </c>
      <c r="HZ58" s="4">
        <v>21.796208633146506</v>
      </c>
      <c r="IA58" s="4">
        <v>22.316028983089112</v>
      </c>
      <c r="IB58" s="4">
        <v>22.697867861230058</v>
      </c>
      <c r="IC58" s="4">
        <v>24.037348043493541</v>
      </c>
      <c r="ID58" s="4">
        <v>25.094427018573835</v>
      </c>
      <c r="IE58" s="4">
        <v>23.583535485843221</v>
      </c>
      <c r="IF58" s="4">
        <v>22.911772127142704</v>
      </c>
      <c r="IG58" s="4">
        <v>23.447077562385271</v>
      </c>
      <c r="IH58" s="4">
        <v>24.346483222292523</v>
      </c>
      <c r="II58" s="4">
        <v>23.929390022709779</v>
      </c>
      <c r="IJ58" s="4">
        <v>22.990598074931111</v>
      </c>
    </row>
    <row r="59" spans="2:244" x14ac:dyDescent="0.2">
      <c r="B59" s="76">
        <v>57</v>
      </c>
      <c r="C59" s="4">
        <v>19.866997117414801</v>
      </c>
      <c r="D59" s="4">
        <v>18.81146374635901</v>
      </c>
      <c r="E59" s="4">
        <v>17.668074210903455</v>
      </c>
      <c r="F59" s="4">
        <v>18.522660552134361</v>
      </c>
      <c r="G59" s="4">
        <v>18.004761230306997</v>
      </c>
      <c r="H59" s="4">
        <v>17.522099803983327</v>
      </c>
      <c r="I59" s="4">
        <v>17.704484756559552</v>
      </c>
      <c r="J59" s="4">
        <v>17.305066022366123</v>
      </c>
      <c r="K59" s="4">
        <v>16.857325084135962</v>
      </c>
      <c r="L59" s="4">
        <v>16.786300665137844</v>
      </c>
      <c r="M59" s="4">
        <v>16.4529212477062</v>
      </c>
      <c r="N59" s="4">
        <v>16.355074888724079</v>
      </c>
      <c r="O59" s="4">
        <v>16.371558793828143</v>
      </c>
      <c r="P59" s="4">
        <v>16.116385355723423</v>
      </c>
      <c r="Q59" s="4">
        <v>16.343740223200463</v>
      </c>
      <c r="R59" s="4">
        <v>16.365911443650099</v>
      </c>
      <c r="S59" s="4">
        <v>16.724040181890793</v>
      </c>
      <c r="T59" s="4">
        <v>16.572796545824875</v>
      </c>
      <c r="U59" s="4">
        <v>16.41201172522975</v>
      </c>
      <c r="V59" s="4">
        <v>16.833809872733024</v>
      </c>
      <c r="W59" s="4">
        <v>17.62170463711292</v>
      </c>
      <c r="X59" s="4">
        <v>17.164285711065983</v>
      </c>
      <c r="Y59" s="4">
        <v>16.447875363619509</v>
      </c>
      <c r="Z59" s="4">
        <v>16.139468531639618</v>
      </c>
      <c r="AA59" s="4">
        <v>16.346438721388516</v>
      </c>
      <c r="AB59" s="4">
        <v>16.380117421007391</v>
      </c>
      <c r="AC59" s="4">
        <v>17.25859416643349</v>
      </c>
      <c r="AD59" s="4">
        <v>17.612315699392447</v>
      </c>
      <c r="AE59" s="4">
        <v>17.865593487507255</v>
      </c>
      <c r="AF59" s="4">
        <v>18.138350364640822</v>
      </c>
      <c r="AG59" s="4">
        <v>17.458504983070185</v>
      </c>
      <c r="AH59" s="4">
        <v>17.471230758701605</v>
      </c>
      <c r="AI59" s="4">
        <v>17.606749203706432</v>
      </c>
      <c r="AJ59" s="4">
        <v>17.418689399356239</v>
      </c>
      <c r="AK59" s="4">
        <v>18.068467353477086</v>
      </c>
      <c r="AL59" s="4">
        <v>17.07983389247654</v>
      </c>
      <c r="AM59" s="4">
        <v>18.01053201571797</v>
      </c>
      <c r="AN59" s="4">
        <v>18.175533151502751</v>
      </c>
      <c r="AO59" s="4">
        <v>18.178031276370881</v>
      </c>
      <c r="AP59" s="4">
        <v>18.017204394157126</v>
      </c>
      <c r="AQ59" s="4">
        <v>17.912534362578931</v>
      </c>
      <c r="AR59" s="4">
        <v>18.563759797233669</v>
      </c>
      <c r="AS59" s="4">
        <v>19.326153976473719</v>
      </c>
      <c r="AT59" s="4">
        <v>18.030266417663331</v>
      </c>
      <c r="AU59" s="4">
        <v>17.901180043182777</v>
      </c>
      <c r="AV59" s="4">
        <v>18.000973213971783</v>
      </c>
      <c r="AW59" s="4">
        <v>17.065415451434738</v>
      </c>
      <c r="AX59" s="4">
        <v>17.886439717024391</v>
      </c>
      <c r="AY59" s="4">
        <v>18.250121083771081</v>
      </c>
      <c r="AZ59" s="4">
        <v>18.761783230328561</v>
      </c>
      <c r="BA59" s="4">
        <v>17.887000307021182</v>
      </c>
      <c r="BB59" s="4">
        <v>18.842056525765699</v>
      </c>
      <c r="BC59" s="4">
        <v>19.112830252832946</v>
      </c>
      <c r="BD59" s="4">
        <v>18.672711981999061</v>
      </c>
      <c r="BE59" s="4">
        <v>18.196696785273797</v>
      </c>
      <c r="BF59" s="4">
        <v>17.953511198470444</v>
      </c>
      <c r="BG59" s="4">
        <v>17.555808893869813</v>
      </c>
      <c r="BH59" s="4">
        <v>17.390283284706413</v>
      </c>
      <c r="BI59" s="4">
        <v>17.139924573100615</v>
      </c>
      <c r="BJ59" s="4">
        <v>17.337506791445886</v>
      </c>
      <c r="BK59" s="4">
        <v>17.74540104867188</v>
      </c>
      <c r="BL59" s="4">
        <v>18.9344570998615</v>
      </c>
      <c r="BM59" s="4">
        <v>18.912888179916795</v>
      </c>
      <c r="BN59" s="4">
        <v>19.175197825943922</v>
      </c>
      <c r="BO59" s="4">
        <v>19.130297372874953</v>
      </c>
      <c r="BP59" s="4">
        <v>19.503235941134928</v>
      </c>
      <c r="BQ59" s="4">
        <v>20.235919876385662</v>
      </c>
      <c r="BR59" s="4">
        <v>21.193545353963763</v>
      </c>
      <c r="BS59" s="4">
        <v>21.568788659604028</v>
      </c>
      <c r="BT59" s="4">
        <v>21.062694974317541</v>
      </c>
      <c r="BU59" s="4">
        <v>22.082181232464343</v>
      </c>
      <c r="BV59" s="4">
        <v>21.328912770111991</v>
      </c>
      <c r="BW59" s="4">
        <v>20.212598936275715</v>
      </c>
      <c r="BX59" s="4">
        <v>19.818381417662074</v>
      </c>
      <c r="BY59" s="4">
        <v>20.25177547143387</v>
      </c>
      <c r="BZ59" s="4">
        <v>19.559159769065165</v>
      </c>
      <c r="CA59" s="4">
        <v>20.669473148222046</v>
      </c>
      <c r="CB59" s="4">
        <v>19.952782052894769</v>
      </c>
      <c r="CC59" s="4">
        <v>20.294450917156123</v>
      </c>
      <c r="CD59" s="4">
        <v>21.026833705368631</v>
      </c>
      <c r="CE59" s="4">
        <v>20.825701899672946</v>
      </c>
      <c r="CF59" s="4">
        <v>20.716531347906834</v>
      </c>
      <c r="CG59" s="4">
        <v>20.42072220123201</v>
      </c>
      <c r="CH59" s="4">
        <v>20.753532185210542</v>
      </c>
      <c r="CI59" s="4">
        <v>21.798170136991512</v>
      </c>
      <c r="CJ59" s="4">
        <v>23.063943332016461</v>
      </c>
      <c r="CK59" s="4">
        <v>23.113776606433781</v>
      </c>
      <c r="CL59" s="4">
        <v>22.08701702133088</v>
      </c>
      <c r="CM59" s="4">
        <v>20.77478311169585</v>
      </c>
      <c r="CN59" s="4">
        <v>21.985560512384168</v>
      </c>
      <c r="CO59" s="4">
        <v>22.737596467260108</v>
      </c>
      <c r="CP59" s="4">
        <v>22.556102639106467</v>
      </c>
      <c r="CQ59" s="4">
        <v>22.568190865951237</v>
      </c>
      <c r="CR59" s="4">
        <v>22.697734579917014</v>
      </c>
      <c r="CS59" s="4">
        <v>22.125011194810146</v>
      </c>
      <c r="CT59" s="4">
        <v>23.150014497817253</v>
      </c>
      <c r="CU59" s="4">
        <v>22.724623324708556</v>
      </c>
      <c r="CV59" s="4">
        <v>22.726545248287273</v>
      </c>
      <c r="CW59" s="4">
        <v>23.420844828134751</v>
      </c>
      <c r="CX59" s="4">
        <v>22.76025625914987</v>
      </c>
      <c r="CY59" s="4">
        <v>22.745394768061846</v>
      </c>
      <c r="CZ59" s="4">
        <v>21.078009589326051</v>
      </c>
      <c r="DA59" s="4">
        <v>20.433409441483054</v>
      </c>
      <c r="DB59" s="4">
        <v>20.749028888392104</v>
      </c>
      <c r="DC59" s="4">
        <v>20.982162922759848</v>
      </c>
      <c r="DD59" s="4">
        <v>20.111024305603273</v>
      </c>
      <c r="DE59" s="4">
        <v>20.308761254287536</v>
      </c>
      <c r="DF59" s="4">
        <v>20.268449782232299</v>
      </c>
      <c r="DG59" s="4">
        <v>19.612612147971799</v>
      </c>
      <c r="DH59" s="4">
        <v>20.883673067565031</v>
      </c>
      <c r="DI59" s="4">
        <v>21.62290464982048</v>
      </c>
      <c r="DJ59" s="4">
        <v>21.582174650276681</v>
      </c>
      <c r="DK59" s="4">
        <v>21.095495465905429</v>
      </c>
      <c r="DL59" s="4">
        <v>21.488722413444293</v>
      </c>
      <c r="DM59" s="4">
        <v>22.527321430086758</v>
      </c>
      <c r="DN59" s="4">
        <v>22.841923147270194</v>
      </c>
      <c r="DO59" s="4">
        <v>23.365509522853721</v>
      </c>
      <c r="DP59" s="4">
        <v>22.88317954861748</v>
      </c>
      <c r="DQ59" s="4">
        <v>22.477978623169452</v>
      </c>
      <c r="DR59" s="4">
        <v>22.837276439766672</v>
      </c>
      <c r="DS59" s="4">
        <v>22.901558728925604</v>
      </c>
      <c r="DT59" s="4">
        <v>23.184551312857771</v>
      </c>
      <c r="DU59" s="4">
        <v>22.71551195556362</v>
      </c>
      <c r="DV59" s="4">
        <v>23.106205241446141</v>
      </c>
      <c r="DW59" s="4">
        <v>24.288941653271216</v>
      </c>
      <c r="DX59" s="4">
        <v>23.986859580434569</v>
      </c>
      <c r="DY59" s="4">
        <v>24.243445437031049</v>
      </c>
      <c r="DZ59" s="4">
        <v>24.109555352677372</v>
      </c>
      <c r="EA59" s="4">
        <v>24.270371500748599</v>
      </c>
      <c r="EB59" s="4">
        <v>23.32564000388448</v>
      </c>
      <c r="EC59" s="4">
        <v>23.326169802905945</v>
      </c>
      <c r="ED59" s="4">
        <v>23.396229909766209</v>
      </c>
      <c r="EE59" s="4">
        <v>23.094956858186137</v>
      </c>
      <c r="EF59" s="4">
        <v>23.842357105016429</v>
      </c>
      <c r="EG59" s="4">
        <v>23.923337319917756</v>
      </c>
      <c r="EH59" s="4">
        <v>23.018107701004034</v>
      </c>
      <c r="EI59" s="4">
        <v>23.384725042900993</v>
      </c>
      <c r="EJ59" s="4">
        <v>23.910990606759071</v>
      </c>
      <c r="EK59" s="4">
        <v>23.46522914640574</v>
      </c>
      <c r="EL59" s="4">
        <v>23.766490701077366</v>
      </c>
      <c r="EM59" s="4">
        <v>22.633185212716416</v>
      </c>
      <c r="EN59" s="4">
        <v>23.858202746377451</v>
      </c>
      <c r="EO59" s="4">
        <v>24.584442164590538</v>
      </c>
      <c r="EP59" s="4">
        <v>25.808770645667408</v>
      </c>
      <c r="EQ59" s="4">
        <v>26.689718335620633</v>
      </c>
      <c r="ER59" s="4">
        <v>25.014386671670348</v>
      </c>
      <c r="ES59" s="4">
        <v>25.311550501880212</v>
      </c>
      <c r="ET59" s="4">
        <v>25.366889588076045</v>
      </c>
      <c r="EU59" s="4">
        <v>24.516375085749868</v>
      </c>
      <c r="EV59" s="4">
        <v>23.349252723378225</v>
      </c>
      <c r="EW59" s="4">
        <v>24.057272941315841</v>
      </c>
      <c r="EX59" s="4">
        <v>23.588782042020917</v>
      </c>
      <c r="EY59" s="4">
        <v>23.115180087046362</v>
      </c>
      <c r="EZ59" s="4">
        <v>23.910725546362194</v>
      </c>
      <c r="FA59" s="4">
        <v>23.681500004878032</v>
      </c>
      <c r="FB59" s="4">
        <v>22.918699261961642</v>
      </c>
      <c r="FC59" s="4">
        <v>21.871309897174498</v>
      </c>
      <c r="FD59" s="4">
        <v>21.362171786701051</v>
      </c>
      <c r="FE59" s="4">
        <v>22.721526591875051</v>
      </c>
      <c r="FF59" s="4">
        <v>22.463947879669742</v>
      </c>
      <c r="FG59" s="4">
        <v>23.304307760868578</v>
      </c>
      <c r="FH59" s="4">
        <v>25.059456419833243</v>
      </c>
      <c r="FI59" s="4">
        <v>25.47627813786913</v>
      </c>
      <c r="FJ59" s="4">
        <v>25.669877908419718</v>
      </c>
      <c r="FK59" s="4">
        <v>25.235695696268916</v>
      </c>
      <c r="FL59" s="4">
        <v>25.466171137517016</v>
      </c>
      <c r="FM59" s="4">
        <v>25.000744325431043</v>
      </c>
      <c r="FN59" s="4">
        <v>25.339799024521614</v>
      </c>
      <c r="FO59" s="4">
        <v>25.894413729215344</v>
      </c>
      <c r="FP59" s="4">
        <v>26.151309037548327</v>
      </c>
      <c r="FQ59" s="4">
        <v>26.241329990538507</v>
      </c>
      <c r="FR59" s="4">
        <v>25.856201235540553</v>
      </c>
      <c r="FS59" s="4">
        <v>26.3541918509457</v>
      </c>
      <c r="FT59" s="4">
        <v>28.098609529097363</v>
      </c>
      <c r="FU59" s="4">
        <v>29.145675591700659</v>
      </c>
      <c r="FV59" s="4">
        <v>28.853744246859044</v>
      </c>
      <c r="FW59" s="4">
        <v>29.391054897169937</v>
      </c>
      <c r="FX59" s="4">
        <v>30.204995587306168</v>
      </c>
      <c r="FY59" s="4">
        <v>29.537506141733822</v>
      </c>
      <c r="FZ59" s="4">
        <v>31.028255720573753</v>
      </c>
      <c r="GA59" s="4">
        <v>30.060368046362715</v>
      </c>
      <c r="GB59" s="4">
        <v>29.51132307304691</v>
      </c>
      <c r="GC59" s="4">
        <v>29.185212014183222</v>
      </c>
      <c r="GD59" s="4">
        <v>27.39902678568572</v>
      </c>
      <c r="GE59" s="4">
        <v>28.128503725156524</v>
      </c>
      <c r="GF59" s="4">
        <v>30.048079770075024</v>
      </c>
      <c r="GG59" s="4">
        <v>31.987468679583223</v>
      </c>
      <c r="GH59" s="4">
        <v>31.909513803725972</v>
      </c>
      <c r="GI59" s="4">
        <v>34.089525041379808</v>
      </c>
      <c r="GJ59" s="4">
        <v>32.854027763830565</v>
      </c>
      <c r="GK59" s="4">
        <v>32.974320952079836</v>
      </c>
      <c r="GL59" s="4">
        <v>34.222677622711977</v>
      </c>
      <c r="GM59" s="4">
        <v>34.793144501021033</v>
      </c>
      <c r="GN59" s="4">
        <v>34.814619485493097</v>
      </c>
      <c r="GO59" s="4">
        <v>33.72714309504736</v>
      </c>
      <c r="GP59" s="4">
        <v>31.364503178378587</v>
      </c>
      <c r="GQ59" s="4">
        <v>31.078797496117684</v>
      </c>
      <c r="GR59" s="4">
        <v>30.351714917481853</v>
      </c>
      <c r="GS59" s="4">
        <v>30.923089525430594</v>
      </c>
      <c r="GT59" s="4">
        <v>30.72678732466856</v>
      </c>
      <c r="GU59" s="4">
        <v>30.319266347600941</v>
      </c>
      <c r="GV59" s="4">
        <v>29.095795132072688</v>
      </c>
      <c r="GW59" s="4">
        <v>28.119128179945932</v>
      </c>
      <c r="GX59" s="4">
        <v>27.232438454704049</v>
      </c>
      <c r="GY59" s="4">
        <v>26.181582675445188</v>
      </c>
      <c r="GZ59" s="4">
        <v>27.77788001963982</v>
      </c>
      <c r="HA59" s="4">
        <v>27.247943374457524</v>
      </c>
      <c r="HB59" s="4">
        <v>29.149903538828475</v>
      </c>
      <c r="HC59" s="4">
        <v>28.839500215710697</v>
      </c>
      <c r="HD59" s="4">
        <v>28.64537650093628</v>
      </c>
      <c r="HE59" s="4">
        <v>28.767328474478962</v>
      </c>
      <c r="HF59" s="4">
        <v>28.876585442088931</v>
      </c>
      <c r="HG59" s="4">
        <v>29.824899450107637</v>
      </c>
      <c r="HH59" s="4">
        <v>30.733918766723711</v>
      </c>
      <c r="HI59" s="4">
        <v>29.988557481622994</v>
      </c>
      <c r="HJ59" s="4">
        <v>28.716301610036659</v>
      </c>
      <c r="HK59" s="4">
        <v>28.979035575451963</v>
      </c>
      <c r="HL59" s="4">
        <v>28.839496006743605</v>
      </c>
      <c r="HM59" s="4">
        <v>29.696069728793251</v>
      </c>
      <c r="HN59" s="4">
        <v>29.07553942297918</v>
      </c>
      <c r="HO59" s="4">
        <v>29.456975248259702</v>
      </c>
      <c r="HP59" s="4">
        <v>31.059039593168183</v>
      </c>
      <c r="HQ59" s="4">
        <v>31.382467544184404</v>
      </c>
      <c r="HR59" s="4">
        <v>30.077142261412405</v>
      </c>
      <c r="HS59" s="4">
        <v>30.273360598855344</v>
      </c>
      <c r="HT59" s="4">
        <v>28.892441388654394</v>
      </c>
      <c r="HU59" s="4">
        <v>29.485078165553357</v>
      </c>
      <c r="HV59" s="4">
        <v>29.423186082926755</v>
      </c>
      <c r="HW59" s="4">
        <v>29.774858073777828</v>
      </c>
      <c r="HX59" s="4">
        <v>30.131940608339871</v>
      </c>
      <c r="HY59" s="4">
        <v>28.776792296290381</v>
      </c>
      <c r="HZ59" s="4">
        <v>28.979619714966162</v>
      </c>
      <c r="IA59" s="4">
        <v>26.950626774408398</v>
      </c>
      <c r="IB59" s="4">
        <v>27.282850882786342</v>
      </c>
      <c r="IC59" s="4">
        <v>28.53891329107935</v>
      </c>
      <c r="ID59" s="4">
        <v>29.45690529625535</v>
      </c>
      <c r="IE59" s="4">
        <v>29.005207382840617</v>
      </c>
      <c r="IF59" s="4">
        <v>29.903407014780637</v>
      </c>
      <c r="IG59" s="4">
        <v>29.509795210577895</v>
      </c>
      <c r="IH59" s="4">
        <v>30.709759223753494</v>
      </c>
      <c r="II59" s="4">
        <v>30.361464991111344</v>
      </c>
      <c r="IJ59" s="4">
        <v>29.844985643097829</v>
      </c>
    </row>
    <row r="60" spans="2:244" x14ac:dyDescent="0.2">
      <c r="B60" s="76">
        <v>58</v>
      </c>
      <c r="C60" s="4">
        <v>19.866997117414801</v>
      </c>
      <c r="D60" s="4">
        <v>19.542758317157151</v>
      </c>
      <c r="E60" s="4">
        <v>18.099725147059651</v>
      </c>
      <c r="F60" s="4">
        <v>17.543024531177331</v>
      </c>
      <c r="G60" s="4">
        <v>17.641363215032118</v>
      </c>
      <c r="H60" s="4">
        <v>17.93232212048779</v>
      </c>
      <c r="I60" s="4">
        <v>18.147788730307475</v>
      </c>
      <c r="J60" s="4">
        <v>17.769220362359327</v>
      </c>
      <c r="K60" s="4">
        <v>17.987689638874095</v>
      </c>
      <c r="L60" s="4">
        <v>18.281581602830865</v>
      </c>
      <c r="M60" s="4">
        <v>17.782858391232089</v>
      </c>
      <c r="N60" s="4">
        <v>17.132380913288209</v>
      </c>
      <c r="O60" s="4">
        <v>17.24692361254742</v>
      </c>
      <c r="P60" s="4">
        <v>17.23239569033376</v>
      </c>
      <c r="Q60" s="4">
        <v>16.798473823037536</v>
      </c>
      <c r="R60" s="4">
        <v>15.921689364985554</v>
      </c>
      <c r="S60" s="4">
        <v>15.32090548458822</v>
      </c>
      <c r="T60" s="4">
        <v>14.774477590177094</v>
      </c>
      <c r="U60" s="4">
        <v>14.922028805350152</v>
      </c>
      <c r="V60" s="4">
        <v>14.225002218481491</v>
      </c>
      <c r="W60" s="4">
        <v>14.489906876231583</v>
      </c>
      <c r="X60" s="4">
        <v>14.738751607989206</v>
      </c>
      <c r="Y60" s="4">
        <v>14.469999637826779</v>
      </c>
      <c r="Z60" s="4">
        <v>14.207523364281185</v>
      </c>
      <c r="AA60" s="4">
        <v>14.348737125334065</v>
      </c>
      <c r="AB60" s="4">
        <v>14.471174341764375</v>
      </c>
      <c r="AC60" s="4">
        <v>15.367330258509497</v>
      </c>
      <c r="AD60" s="4">
        <v>15.166419175674848</v>
      </c>
      <c r="AE60" s="4">
        <v>15.108763407351143</v>
      </c>
      <c r="AF60" s="4">
        <v>14.898767477957682</v>
      </c>
      <c r="AG60" s="4">
        <v>14.577620902637847</v>
      </c>
      <c r="AH60" s="4">
        <v>14.201747450179337</v>
      </c>
      <c r="AI60" s="4">
        <v>14.708713209074219</v>
      </c>
      <c r="AJ60" s="4">
        <v>14.47787820585101</v>
      </c>
      <c r="AK60" s="4">
        <v>15.729085806983038</v>
      </c>
      <c r="AL60" s="4">
        <v>15.335672264279752</v>
      </c>
      <c r="AM60" s="4">
        <v>15.257258476314664</v>
      </c>
      <c r="AN60" s="4">
        <v>14.215635733669936</v>
      </c>
      <c r="AO60" s="4">
        <v>14.626796385927085</v>
      </c>
      <c r="AP60" s="4">
        <v>14.359280158890746</v>
      </c>
      <c r="AQ60" s="4">
        <v>15.473491392494077</v>
      </c>
      <c r="AR60" s="4">
        <v>15.313447067569317</v>
      </c>
      <c r="AS60" s="4">
        <v>16.156103075934293</v>
      </c>
      <c r="AT60" s="4">
        <v>16.1024587943824</v>
      </c>
      <c r="AU60" s="4">
        <v>16.924138243802663</v>
      </c>
      <c r="AV60" s="4">
        <v>16.81999392779262</v>
      </c>
      <c r="AW60" s="4">
        <v>16.656329143114704</v>
      </c>
      <c r="AX60" s="4">
        <v>16.894229454323977</v>
      </c>
      <c r="AY60" s="4">
        <v>15.929542441976679</v>
      </c>
      <c r="AZ60" s="4">
        <v>15.462710432006656</v>
      </c>
      <c r="BA60" s="4">
        <v>14.810337791836949</v>
      </c>
      <c r="BB60" s="4">
        <v>15.13517227585584</v>
      </c>
      <c r="BC60" s="4">
        <v>14.956484256762895</v>
      </c>
      <c r="BD60" s="4">
        <v>15.41274425964292</v>
      </c>
      <c r="BE60" s="4">
        <v>15.690708121599998</v>
      </c>
      <c r="BF60" s="4">
        <v>15.968552713492205</v>
      </c>
      <c r="BG60" s="4">
        <v>15.885682817729311</v>
      </c>
      <c r="BH60" s="4">
        <v>17.159697831047588</v>
      </c>
      <c r="BI60" s="4">
        <v>16.746918663695766</v>
      </c>
      <c r="BJ60" s="4">
        <v>16.332386798691104</v>
      </c>
      <c r="BK60" s="4">
        <v>16.726448865597703</v>
      </c>
      <c r="BL60" s="4">
        <v>16.782984768494892</v>
      </c>
      <c r="BM60" s="4">
        <v>16.402767555031389</v>
      </c>
      <c r="BN60" s="4">
        <v>16.353545578513717</v>
      </c>
      <c r="BO60" s="4">
        <v>16.333790166615699</v>
      </c>
      <c r="BP60" s="4">
        <v>16.127193478603676</v>
      </c>
      <c r="BQ60" s="4">
        <v>15.563963874941415</v>
      </c>
      <c r="BR60" s="4">
        <v>14.430160465625137</v>
      </c>
      <c r="BS60" s="4">
        <v>14.235427888743374</v>
      </c>
      <c r="BT60" s="4">
        <v>14.24295611716571</v>
      </c>
      <c r="BU60" s="4">
        <v>14.57397599735938</v>
      </c>
      <c r="BV60" s="4">
        <v>14.194197206511168</v>
      </c>
      <c r="BW60" s="4">
        <v>14.767425366692793</v>
      </c>
      <c r="BX60" s="4">
        <v>14.977342735490041</v>
      </c>
      <c r="BY60" s="4">
        <v>14.46866263300539</v>
      </c>
      <c r="BZ60" s="4">
        <v>14.663293404810856</v>
      </c>
      <c r="CA60" s="4">
        <v>15.376692353616241</v>
      </c>
      <c r="CB60" s="4">
        <v>15.666872624754655</v>
      </c>
      <c r="CC60" s="4">
        <v>16.007374757179356</v>
      </c>
      <c r="CD60" s="4">
        <v>16.79708245344273</v>
      </c>
      <c r="CE60" s="4">
        <v>16.393509251537136</v>
      </c>
      <c r="CF60" s="4">
        <v>16.610144936832516</v>
      </c>
      <c r="CG60" s="4">
        <v>16.730381981591574</v>
      </c>
      <c r="CH60" s="4">
        <v>16.966756995375309</v>
      </c>
      <c r="CI60" s="4">
        <v>16.96091663881116</v>
      </c>
      <c r="CJ60" s="4">
        <v>17.323374379635592</v>
      </c>
      <c r="CK60" s="4">
        <v>18.522105347316835</v>
      </c>
      <c r="CL60" s="4">
        <v>18.992544023054286</v>
      </c>
      <c r="CM60" s="4">
        <v>19.013399596628183</v>
      </c>
      <c r="CN60" s="4">
        <v>19.728278206897674</v>
      </c>
      <c r="CO60" s="4">
        <v>19.363110289314466</v>
      </c>
      <c r="CP60" s="4">
        <v>21.234611418175469</v>
      </c>
      <c r="CQ60" s="4">
        <v>21.531414187194144</v>
      </c>
      <c r="CR60" s="4">
        <v>21.010553999102136</v>
      </c>
      <c r="CS60" s="4">
        <v>19.459543308114565</v>
      </c>
      <c r="CT60" s="4">
        <v>19.677838526332071</v>
      </c>
      <c r="CU60" s="4">
        <v>19.833510795025742</v>
      </c>
      <c r="CV60" s="4">
        <v>19.26126507210282</v>
      </c>
      <c r="CW60" s="4">
        <v>18.525369459250939</v>
      </c>
      <c r="CX60" s="4">
        <v>18.63913838137773</v>
      </c>
      <c r="CY60" s="4">
        <v>18.080507463501178</v>
      </c>
      <c r="CZ60" s="4">
        <v>17.972989175114627</v>
      </c>
      <c r="DA60" s="4">
        <v>18.198724633327288</v>
      </c>
      <c r="DB60" s="4">
        <v>18.311207573830522</v>
      </c>
      <c r="DC60" s="4">
        <v>18.706909958093526</v>
      </c>
      <c r="DD60" s="4">
        <v>18.433274302164556</v>
      </c>
      <c r="DE60" s="4">
        <v>18.391557741865675</v>
      </c>
      <c r="DF60" s="4">
        <v>18.818140091211664</v>
      </c>
      <c r="DG60" s="4">
        <v>18.751779643427021</v>
      </c>
      <c r="DH60" s="4">
        <v>18.966025677568744</v>
      </c>
      <c r="DI60" s="4">
        <v>18.893542507863643</v>
      </c>
      <c r="DJ60" s="4">
        <v>18.707931985974771</v>
      </c>
      <c r="DK60" s="4">
        <v>17.948047757661513</v>
      </c>
      <c r="DL60" s="4">
        <v>17.663645666753343</v>
      </c>
      <c r="DM60" s="4">
        <v>18.013321387133608</v>
      </c>
      <c r="DN60" s="4">
        <v>18.68947718066735</v>
      </c>
      <c r="DO60" s="4">
        <v>17.42380777530445</v>
      </c>
      <c r="DP60" s="4">
        <v>17.790287966279003</v>
      </c>
      <c r="DQ60" s="4">
        <v>17.434424348555652</v>
      </c>
      <c r="DR60" s="4">
        <v>16.468282752688705</v>
      </c>
      <c r="DS60" s="4">
        <v>16.095653852639103</v>
      </c>
      <c r="DT60" s="4">
        <v>14.966661017538264</v>
      </c>
      <c r="DU60" s="4">
        <v>15.363681699157979</v>
      </c>
      <c r="DV60" s="4">
        <v>15.612709682682851</v>
      </c>
      <c r="DW60" s="4">
        <v>14.767156973298615</v>
      </c>
      <c r="DX60" s="4">
        <v>15.025480144433095</v>
      </c>
      <c r="DY60" s="4">
        <v>15.303038441125659</v>
      </c>
      <c r="DZ60" s="4">
        <v>14.965202758567198</v>
      </c>
      <c r="EA60" s="4">
        <v>15.077492913660498</v>
      </c>
      <c r="EB60" s="4">
        <v>15.235684783051324</v>
      </c>
      <c r="EC60" s="4">
        <v>15.347214168852876</v>
      </c>
      <c r="ED60" s="4">
        <v>16.116804835372502</v>
      </c>
      <c r="EE60" s="4">
        <v>16.720964600807516</v>
      </c>
      <c r="EF60" s="4">
        <v>15.898878894484058</v>
      </c>
      <c r="EG60" s="4">
        <v>16.078162163261389</v>
      </c>
      <c r="EH60" s="4">
        <v>16.741610862995508</v>
      </c>
      <c r="EI60" s="4">
        <v>17.715917922557672</v>
      </c>
      <c r="EJ60" s="4">
        <v>17.116486257880382</v>
      </c>
      <c r="EK60" s="4">
        <v>17.207702552113151</v>
      </c>
      <c r="EL60" s="4">
        <v>17.673383230515483</v>
      </c>
      <c r="EM60" s="4">
        <v>17.574642755223707</v>
      </c>
      <c r="EN60" s="4">
        <v>17.526466019941722</v>
      </c>
      <c r="EO60" s="4">
        <v>17.792844383359672</v>
      </c>
      <c r="EP60" s="4">
        <v>17.878584318209541</v>
      </c>
      <c r="EQ60" s="4">
        <v>17.031391283727345</v>
      </c>
      <c r="ER60" s="4">
        <v>18.025015273016145</v>
      </c>
      <c r="ES60" s="4">
        <v>17.45741129575482</v>
      </c>
      <c r="ET60" s="4">
        <v>17.300114014240748</v>
      </c>
      <c r="EU60" s="4">
        <v>17.881465306775112</v>
      </c>
      <c r="EV60" s="4">
        <v>17.087607192371173</v>
      </c>
      <c r="EW60" s="4">
        <v>17.456261375176787</v>
      </c>
      <c r="EX60" s="4">
        <v>16.482567306861561</v>
      </c>
      <c r="EY60" s="4">
        <v>15.582499417028234</v>
      </c>
      <c r="EZ60" s="4">
        <v>15.172607640419834</v>
      </c>
      <c r="FA60" s="4">
        <v>15.024192563968029</v>
      </c>
      <c r="FB60" s="4">
        <v>14.797880392352353</v>
      </c>
      <c r="FC60" s="4">
        <v>15.288764613632091</v>
      </c>
      <c r="FD60" s="4">
        <v>14.896027512961778</v>
      </c>
      <c r="FE60" s="4">
        <v>14.89032277206775</v>
      </c>
      <c r="FF60" s="4">
        <v>15.42962650217016</v>
      </c>
      <c r="FG60" s="4">
        <v>16.02748628040553</v>
      </c>
      <c r="FH60" s="4">
        <v>15.925378559163244</v>
      </c>
      <c r="FI60" s="4">
        <v>15.453587345332885</v>
      </c>
      <c r="FJ60" s="4">
        <v>14.868064848128636</v>
      </c>
      <c r="FK60" s="4">
        <v>14.615906315890795</v>
      </c>
      <c r="FL60" s="4">
        <v>14.885711163573609</v>
      </c>
      <c r="FM60" s="4">
        <v>15.445047919541222</v>
      </c>
      <c r="FN60" s="4">
        <v>15.721219908108448</v>
      </c>
      <c r="FO60" s="4">
        <v>16.569859010417822</v>
      </c>
      <c r="FP60" s="4">
        <v>17.346647153483293</v>
      </c>
      <c r="FQ60" s="4">
        <v>16.542556643827787</v>
      </c>
      <c r="FR60" s="4">
        <v>16.991972736548306</v>
      </c>
      <c r="FS60" s="4">
        <v>17.393360017344136</v>
      </c>
      <c r="FT60" s="4">
        <v>17.38590670463023</v>
      </c>
      <c r="FU60" s="4">
        <v>17.478647508027851</v>
      </c>
      <c r="FV60" s="4">
        <v>18.701691696990363</v>
      </c>
      <c r="FW60" s="4">
        <v>18.764166989999897</v>
      </c>
      <c r="FX60" s="4">
        <v>18.546339342239548</v>
      </c>
      <c r="FY60" s="4">
        <v>18.683712926347841</v>
      </c>
      <c r="FZ60" s="4">
        <v>18.294100342867814</v>
      </c>
      <c r="GA60" s="4">
        <v>18.978035524624229</v>
      </c>
      <c r="GB60" s="4">
        <v>18.116805207834457</v>
      </c>
      <c r="GC60" s="4">
        <v>18.175612956165914</v>
      </c>
      <c r="GD60" s="4">
        <v>17.866726337889535</v>
      </c>
      <c r="GE60" s="4">
        <v>17.597574390226772</v>
      </c>
      <c r="GF60" s="4">
        <v>17.19004878852104</v>
      </c>
      <c r="GG60" s="4">
        <v>17.555437255630565</v>
      </c>
      <c r="GH60" s="4">
        <v>18.497180239609111</v>
      </c>
      <c r="GI60" s="4">
        <v>19.422587031529147</v>
      </c>
      <c r="GJ60" s="4">
        <v>18.494537187522447</v>
      </c>
      <c r="GK60" s="4">
        <v>18.533012693319833</v>
      </c>
      <c r="GL60" s="4">
        <v>19.888654863405726</v>
      </c>
      <c r="GM60" s="4">
        <v>20.621134825921462</v>
      </c>
      <c r="GN60" s="4">
        <v>20.404773028643472</v>
      </c>
      <c r="GO60" s="4">
        <v>20.545926439701859</v>
      </c>
      <c r="GP60" s="4">
        <v>19.935282492094011</v>
      </c>
      <c r="GQ60" s="4">
        <v>19.762850112256803</v>
      </c>
      <c r="GR60" s="4">
        <v>19.982882200644148</v>
      </c>
      <c r="GS60" s="4">
        <v>20.010411522875266</v>
      </c>
      <c r="GT60" s="4">
        <v>20.078911192915847</v>
      </c>
      <c r="GU60" s="4">
        <v>19.262275010970249</v>
      </c>
      <c r="GV60" s="4">
        <v>19.112037986776134</v>
      </c>
      <c r="GW60" s="4">
        <v>19.418690451401961</v>
      </c>
      <c r="GX60" s="4">
        <v>19.942220425339364</v>
      </c>
      <c r="GY60" s="4">
        <v>19.679372599046953</v>
      </c>
      <c r="GZ60" s="4">
        <v>21.6064058431189</v>
      </c>
      <c r="HA60" s="4">
        <v>21.173530241512058</v>
      </c>
      <c r="HB60" s="4">
        <v>20.552119225067596</v>
      </c>
      <c r="HC60" s="4">
        <v>21.449397227148705</v>
      </c>
      <c r="HD60" s="4">
        <v>21.09457273096119</v>
      </c>
      <c r="HE60" s="4">
        <v>21.322000462276726</v>
      </c>
      <c r="HF60" s="4">
        <v>21.354354398073834</v>
      </c>
      <c r="HG60" s="4">
        <v>19.486820890999244</v>
      </c>
      <c r="HH60" s="4">
        <v>17.703411907975692</v>
      </c>
      <c r="HI60" s="4">
        <v>18.249866613636961</v>
      </c>
      <c r="HJ60" s="4">
        <v>18.020886296957208</v>
      </c>
      <c r="HK60" s="4">
        <v>17.990367992191594</v>
      </c>
      <c r="HL60" s="4">
        <v>18.70903441356829</v>
      </c>
      <c r="HM60" s="4">
        <v>18.715650748694472</v>
      </c>
      <c r="HN60" s="4">
        <v>18.841359653199152</v>
      </c>
      <c r="HO60" s="4">
        <v>18.393169569378163</v>
      </c>
      <c r="HP60" s="4">
        <v>18.46658141023649</v>
      </c>
      <c r="HQ60" s="4">
        <v>19.509874705950025</v>
      </c>
      <c r="HR60" s="4">
        <v>18.859274624554757</v>
      </c>
      <c r="HS60" s="4">
        <v>19.953001459092505</v>
      </c>
      <c r="HT60" s="4">
        <v>19.528384269316312</v>
      </c>
      <c r="HU60" s="4">
        <v>19.411733450733731</v>
      </c>
      <c r="HV60" s="4">
        <v>18.714176392776459</v>
      </c>
      <c r="HW60" s="4">
        <v>17.703505867990344</v>
      </c>
      <c r="HX60" s="4">
        <v>16.990085935115797</v>
      </c>
      <c r="HY60" s="4">
        <v>17.332635574921479</v>
      </c>
      <c r="HZ60" s="4">
        <v>18.200409983723688</v>
      </c>
      <c r="IA60" s="4">
        <v>18.847997302206476</v>
      </c>
      <c r="IB60" s="4">
        <v>18.685392926569321</v>
      </c>
      <c r="IC60" s="4">
        <v>17.497413077905158</v>
      </c>
      <c r="ID60" s="4">
        <v>18.025686793388346</v>
      </c>
      <c r="IE60" s="4">
        <v>17.241849351042379</v>
      </c>
      <c r="IF60" s="4">
        <v>16.870278867246206</v>
      </c>
      <c r="IG60" s="4">
        <v>17.873767294859746</v>
      </c>
      <c r="IH60" s="4">
        <v>18.203490648066115</v>
      </c>
      <c r="II60" s="4">
        <v>18.324042509861261</v>
      </c>
      <c r="IJ60" s="4">
        <v>18.446234666625188</v>
      </c>
    </row>
    <row r="61" spans="2:244" x14ac:dyDescent="0.2">
      <c r="B61" s="76">
        <v>59</v>
      </c>
      <c r="C61" s="4">
        <v>19.866997117414801</v>
      </c>
      <c r="D61" s="4">
        <v>20.926854274261338</v>
      </c>
      <c r="E61" s="4">
        <v>20.293720016076954</v>
      </c>
      <c r="F61" s="4">
        <v>19.608592247899637</v>
      </c>
      <c r="G61" s="4">
        <v>18.846635793552526</v>
      </c>
      <c r="H61" s="4">
        <v>19.269698584802203</v>
      </c>
      <c r="I61" s="4">
        <v>19.649764965822516</v>
      </c>
      <c r="J61" s="4">
        <v>20.566552317384083</v>
      </c>
      <c r="K61" s="4">
        <v>21.527843160305817</v>
      </c>
      <c r="L61" s="4">
        <v>21.229701201105449</v>
      </c>
      <c r="M61" s="4">
        <v>20.769434190106487</v>
      </c>
      <c r="N61" s="4">
        <v>21.05376581355096</v>
      </c>
      <c r="O61" s="4">
        <v>22.02667942634265</v>
      </c>
      <c r="P61" s="4">
        <v>23.180336314469457</v>
      </c>
      <c r="Q61" s="4">
        <v>24.217879904327123</v>
      </c>
      <c r="R61" s="4">
        <v>24.349341438319886</v>
      </c>
      <c r="S61" s="4">
        <v>25.228668802525384</v>
      </c>
      <c r="T61" s="4">
        <v>24.978857208037855</v>
      </c>
      <c r="U61" s="4">
        <v>23.296753557247751</v>
      </c>
      <c r="V61" s="4">
        <v>22.57567351742733</v>
      </c>
      <c r="W61" s="4">
        <v>22.459647968875938</v>
      </c>
      <c r="X61" s="4">
        <v>22.766919181977265</v>
      </c>
      <c r="Y61" s="4">
        <v>22.600639600166247</v>
      </c>
      <c r="Z61" s="4">
        <v>22.775400761920615</v>
      </c>
      <c r="AA61" s="4">
        <v>23.114887495927022</v>
      </c>
      <c r="AB61" s="4">
        <v>23.679488156982998</v>
      </c>
      <c r="AC61" s="4">
        <v>24.709601195753518</v>
      </c>
      <c r="AD61" s="4">
        <v>25.846157206203127</v>
      </c>
      <c r="AE61" s="4">
        <v>25.971389665570317</v>
      </c>
      <c r="AF61" s="4">
        <v>26.660043885721713</v>
      </c>
      <c r="AG61" s="4">
        <v>25.386575308326982</v>
      </c>
      <c r="AH61" s="4">
        <v>26.949820446516956</v>
      </c>
      <c r="AI61" s="4">
        <v>28.458760393958773</v>
      </c>
      <c r="AJ61" s="4">
        <v>27.659037333334464</v>
      </c>
      <c r="AK61" s="4">
        <v>27.144659987755382</v>
      </c>
      <c r="AL61" s="4">
        <v>26.472706366231556</v>
      </c>
      <c r="AM61" s="4">
        <v>26.997938541731202</v>
      </c>
      <c r="AN61" s="4">
        <v>26.943041152541205</v>
      </c>
      <c r="AO61" s="4">
        <v>28.382706124807221</v>
      </c>
      <c r="AP61" s="4">
        <v>26.830931106571938</v>
      </c>
      <c r="AQ61" s="4">
        <v>25.822249899146797</v>
      </c>
      <c r="AR61" s="4">
        <v>26.916856289595646</v>
      </c>
      <c r="AS61" s="4">
        <v>24.858550336455561</v>
      </c>
      <c r="AT61" s="4">
        <v>23.819260242270374</v>
      </c>
      <c r="AU61" s="4">
        <v>23.751057690033097</v>
      </c>
      <c r="AV61" s="4">
        <v>24.039259038405245</v>
      </c>
      <c r="AW61" s="4">
        <v>24.638804095245813</v>
      </c>
      <c r="AX61" s="4">
        <v>23.53040688483949</v>
      </c>
      <c r="AY61" s="4">
        <v>24.862521740207889</v>
      </c>
      <c r="AZ61" s="4">
        <v>23.807338817115685</v>
      </c>
      <c r="BA61" s="4">
        <v>24.668385757003843</v>
      </c>
      <c r="BB61" s="4">
        <v>25.042937365544262</v>
      </c>
      <c r="BC61" s="4">
        <v>26.059543768447401</v>
      </c>
      <c r="BD61" s="4">
        <v>25.990632305162681</v>
      </c>
      <c r="BE61" s="4">
        <v>26.015429008513404</v>
      </c>
      <c r="BF61" s="4">
        <v>26.523524400360305</v>
      </c>
      <c r="BG61" s="4">
        <v>24.560051356556819</v>
      </c>
      <c r="BH61" s="4">
        <v>24.686122361722795</v>
      </c>
      <c r="BI61" s="4">
        <v>23.540090164020082</v>
      </c>
      <c r="BJ61" s="4">
        <v>23.981887553138108</v>
      </c>
      <c r="BK61" s="4">
        <v>23.23893916174017</v>
      </c>
      <c r="BL61" s="4">
        <v>24.241116737753288</v>
      </c>
      <c r="BM61" s="4">
        <v>24.974077477571264</v>
      </c>
      <c r="BN61" s="4">
        <v>24.928061454307556</v>
      </c>
      <c r="BO61" s="4">
        <v>24.268974414273515</v>
      </c>
      <c r="BP61" s="4">
        <v>22.904745044109269</v>
      </c>
      <c r="BQ61" s="4">
        <v>23.759830000140575</v>
      </c>
      <c r="BR61" s="4">
        <v>22.86962753194393</v>
      </c>
      <c r="BS61" s="4">
        <v>21.854927366753628</v>
      </c>
      <c r="BT61" s="4">
        <v>21.121462538875374</v>
      </c>
      <c r="BU61" s="4">
        <v>21.213768299669635</v>
      </c>
      <c r="BV61" s="4">
        <v>20.800710139772718</v>
      </c>
      <c r="BW61" s="4">
        <v>20.429062069565354</v>
      </c>
      <c r="BX61" s="4">
        <v>21.102996430167611</v>
      </c>
      <c r="BY61" s="4">
        <v>21.897721580804884</v>
      </c>
      <c r="BZ61" s="4">
        <v>21.861408551585743</v>
      </c>
      <c r="CA61" s="4">
        <v>21.814798725986805</v>
      </c>
      <c r="CB61" s="4">
        <v>21.232685003734591</v>
      </c>
      <c r="CC61" s="4">
        <v>20.814498968649414</v>
      </c>
      <c r="CD61" s="4">
        <v>21.874596193947763</v>
      </c>
      <c r="CE61" s="4">
        <v>21.546896485206886</v>
      </c>
      <c r="CF61" s="4">
        <v>21.039284207861176</v>
      </c>
      <c r="CG61" s="4">
        <v>21.387085367451697</v>
      </c>
      <c r="CH61" s="4">
        <v>21.308957396556622</v>
      </c>
      <c r="CI61" s="4">
        <v>21.773813092147183</v>
      </c>
      <c r="CJ61" s="4">
        <v>21.41588028250591</v>
      </c>
      <c r="CK61" s="4">
        <v>21.918193618232348</v>
      </c>
      <c r="CL61" s="4">
        <v>22.202510174328026</v>
      </c>
      <c r="CM61" s="4">
        <v>21.581325878019435</v>
      </c>
      <c r="CN61" s="4">
        <v>20.483459841243089</v>
      </c>
      <c r="CO61" s="4">
        <v>20.27810508652572</v>
      </c>
      <c r="CP61" s="4">
        <v>20.095524221271315</v>
      </c>
      <c r="CQ61" s="4">
        <v>19.918188327600181</v>
      </c>
      <c r="CR61" s="4">
        <v>19.859862092060197</v>
      </c>
      <c r="CS61" s="4">
        <v>19.805691813841563</v>
      </c>
      <c r="CT61" s="4">
        <v>19.831844279618718</v>
      </c>
      <c r="CU61" s="4">
        <v>19.121532480797729</v>
      </c>
      <c r="CV61" s="4">
        <v>18.434245873181069</v>
      </c>
      <c r="CW61" s="4">
        <v>19.470199362965605</v>
      </c>
      <c r="CX61" s="4">
        <v>19.942568587079947</v>
      </c>
      <c r="CY61" s="4">
        <v>19.950854114096863</v>
      </c>
      <c r="CZ61" s="4">
        <v>21.043003798108405</v>
      </c>
      <c r="DA61" s="4">
        <v>20.028771119154865</v>
      </c>
      <c r="DB61" s="4">
        <v>18.537530721327148</v>
      </c>
      <c r="DC61" s="4">
        <v>18.017104181631659</v>
      </c>
      <c r="DD61" s="4">
        <v>18.559477814688908</v>
      </c>
      <c r="DE61" s="4">
        <v>19.252140811322874</v>
      </c>
      <c r="DF61" s="4">
        <v>19.57331699131776</v>
      </c>
      <c r="DG61" s="4">
        <v>19.079893874479247</v>
      </c>
      <c r="DH61" s="4">
        <v>19.630569894478423</v>
      </c>
      <c r="DI61" s="4">
        <v>20.737536538370072</v>
      </c>
      <c r="DJ61" s="4">
        <v>20.764874822514944</v>
      </c>
      <c r="DK61" s="4">
        <v>21.243783424102574</v>
      </c>
      <c r="DL61" s="4">
        <v>21.163052196861713</v>
      </c>
      <c r="DM61" s="4">
        <v>21.233521338788673</v>
      </c>
      <c r="DN61" s="4">
        <v>21.099304313446442</v>
      </c>
      <c r="DO61" s="4">
        <v>20.701239144264292</v>
      </c>
      <c r="DP61" s="4">
        <v>20.422568649418821</v>
      </c>
      <c r="DQ61" s="4">
        <v>20.75610782769623</v>
      </c>
      <c r="DR61" s="4">
        <v>21.311735778460001</v>
      </c>
      <c r="DS61" s="4">
        <v>19.7915289908861</v>
      </c>
      <c r="DT61" s="4">
        <v>20.770453920060863</v>
      </c>
      <c r="DU61" s="4">
        <v>21.44553060483695</v>
      </c>
      <c r="DV61" s="4">
        <v>22.227168808915554</v>
      </c>
      <c r="DW61" s="4">
        <v>22.221518470918372</v>
      </c>
      <c r="DX61" s="4">
        <v>22.470293489288885</v>
      </c>
      <c r="DY61" s="4">
        <v>22.574982002297443</v>
      </c>
      <c r="DZ61" s="4">
        <v>22.551394261360969</v>
      </c>
      <c r="EA61" s="4">
        <v>22.583760388652095</v>
      </c>
      <c r="EB61" s="4">
        <v>21.769018009422403</v>
      </c>
      <c r="EC61" s="4">
        <v>21.907975583427142</v>
      </c>
      <c r="ED61" s="4">
        <v>20.661271790864401</v>
      </c>
      <c r="EE61" s="4">
        <v>20.18778352393927</v>
      </c>
      <c r="EF61" s="4">
        <v>18.633792114328642</v>
      </c>
      <c r="EG61" s="4">
        <v>17.563863509553549</v>
      </c>
      <c r="EH61" s="4">
        <v>17.799467293078472</v>
      </c>
      <c r="EI61" s="4">
        <v>17.984406233738188</v>
      </c>
      <c r="EJ61" s="4">
        <v>17.966927376845813</v>
      </c>
      <c r="EK61" s="4">
        <v>16.887286029596773</v>
      </c>
      <c r="EL61" s="4">
        <v>17.09751530960704</v>
      </c>
      <c r="EM61" s="4">
        <v>18.701881526973033</v>
      </c>
      <c r="EN61" s="4">
        <v>18.833793188531477</v>
      </c>
      <c r="EO61" s="4">
        <v>18.568898299716643</v>
      </c>
      <c r="EP61" s="4">
        <v>18.115230831199568</v>
      </c>
      <c r="EQ61" s="4">
        <v>16.918594955881538</v>
      </c>
      <c r="ER61" s="4">
        <v>16.778788917956053</v>
      </c>
      <c r="ES61" s="4">
        <v>16.696528201158802</v>
      </c>
      <c r="ET61" s="4">
        <v>16.678667780952658</v>
      </c>
      <c r="EU61" s="4">
        <v>17.137868199220193</v>
      </c>
      <c r="EV61" s="4">
        <v>17.472913814367114</v>
      </c>
      <c r="EW61" s="4">
        <v>18.025856934197726</v>
      </c>
      <c r="EX61" s="4">
        <v>18.086599137224223</v>
      </c>
      <c r="EY61" s="4">
        <v>17.663152561976794</v>
      </c>
      <c r="EZ61" s="4">
        <v>18.203200060280704</v>
      </c>
      <c r="FA61" s="4">
        <v>18.163115891596263</v>
      </c>
      <c r="FB61" s="4">
        <v>17.006299834787647</v>
      </c>
      <c r="FC61" s="4">
        <v>17.409616310482683</v>
      </c>
      <c r="FD61" s="4">
        <v>17.494431887274214</v>
      </c>
      <c r="FE61" s="4">
        <v>17.663018053121057</v>
      </c>
      <c r="FF61" s="4">
        <v>18.156860372576308</v>
      </c>
      <c r="FG61" s="4">
        <v>17.454513786265764</v>
      </c>
      <c r="FH61" s="4">
        <v>17.758512112930543</v>
      </c>
      <c r="FI61" s="4">
        <v>18.186818346404905</v>
      </c>
      <c r="FJ61" s="4">
        <v>18.86406902601874</v>
      </c>
      <c r="FK61" s="4">
        <v>19.015707652958977</v>
      </c>
      <c r="FL61" s="4">
        <v>19.008051771937183</v>
      </c>
      <c r="FM61" s="4">
        <v>20.450677610313964</v>
      </c>
      <c r="FN61" s="4">
        <v>20.652840946404535</v>
      </c>
      <c r="FO61" s="4">
        <v>20.378506973846989</v>
      </c>
      <c r="FP61" s="4">
        <v>20.395111229505527</v>
      </c>
      <c r="FQ61" s="4">
        <v>20.228470452753466</v>
      </c>
      <c r="FR61" s="4">
        <v>19.770153137481305</v>
      </c>
      <c r="FS61" s="4">
        <v>18.819031557554947</v>
      </c>
      <c r="FT61" s="4">
        <v>19.146059414254367</v>
      </c>
      <c r="FU61" s="4">
        <v>20.220253423782481</v>
      </c>
      <c r="FV61" s="4">
        <v>20.204873729883332</v>
      </c>
      <c r="FW61" s="4">
        <v>21.116999044369322</v>
      </c>
      <c r="FX61" s="4">
        <v>21.566395234928514</v>
      </c>
      <c r="FY61" s="4">
        <v>21.433212262980632</v>
      </c>
      <c r="FZ61" s="4">
        <v>21.522707484218824</v>
      </c>
      <c r="GA61" s="4">
        <v>21.621784781628151</v>
      </c>
      <c r="GB61" s="4">
        <v>21.807410251144717</v>
      </c>
      <c r="GC61" s="4">
        <v>22.216258564231712</v>
      </c>
      <c r="GD61" s="4">
        <v>21.851720213436288</v>
      </c>
      <c r="GE61" s="4">
        <v>22.145805592218462</v>
      </c>
      <c r="GF61" s="4">
        <v>21.935767206608126</v>
      </c>
      <c r="GG61" s="4">
        <v>21.61030909806113</v>
      </c>
      <c r="GH61" s="4">
        <v>22.203140722237869</v>
      </c>
      <c r="GI61" s="4">
        <v>22.149233854743887</v>
      </c>
      <c r="GJ61" s="4">
        <v>21.964045494315741</v>
      </c>
      <c r="GK61" s="4">
        <v>21.27482303886578</v>
      </c>
      <c r="GL61" s="4">
        <v>22.032443943758697</v>
      </c>
      <c r="GM61" s="4">
        <v>22.503729060376962</v>
      </c>
      <c r="GN61" s="4">
        <v>22.459214273819068</v>
      </c>
      <c r="GO61" s="4">
        <v>22.560282796195406</v>
      </c>
      <c r="GP61" s="4">
        <v>21.767213337169281</v>
      </c>
      <c r="GQ61" s="4">
        <v>22.472897756397863</v>
      </c>
      <c r="GR61" s="4">
        <v>22.586407140365537</v>
      </c>
      <c r="GS61" s="4">
        <v>22.480101028379764</v>
      </c>
      <c r="GT61" s="4">
        <v>22.086850668737021</v>
      </c>
      <c r="GU61" s="4">
        <v>21.321104836430166</v>
      </c>
      <c r="GV61" s="4">
        <v>21.387531457021989</v>
      </c>
      <c r="GW61" s="4">
        <v>19.37016867668796</v>
      </c>
      <c r="GX61" s="4">
        <v>19.216397266785027</v>
      </c>
      <c r="GY61" s="4">
        <v>19.621412288039426</v>
      </c>
      <c r="GZ61" s="4">
        <v>19.294479581391865</v>
      </c>
      <c r="HA61" s="4">
        <v>19.025958855596226</v>
      </c>
      <c r="HB61" s="4">
        <v>19.357565987027371</v>
      </c>
      <c r="HC61" s="4">
        <v>18.820124683292487</v>
      </c>
      <c r="HD61" s="4">
        <v>18.083293961277121</v>
      </c>
      <c r="HE61" s="4">
        <v>18.122539529246218</v>
      </c>
      <c r="HF61" s="4">
        <v>18.151333798678486</v>
      </c>
      <c r="HG61" s="4">
        <v>18.764731078706376</v>
      </c>
      <c r="HH61" s="4">
        <v>18.090504969268519</v>
      </c>
      <c r="HI61" s="4">
        <v>18.775563271563577</v>
      </c>
      <c r="HJ61" s="4">
        <v>18.788404764017937</v>
      </c>
      <c r="HK61" s="4">
        <v>17.723265467655249</v>
      </c>
      <c r="HL61" s="4">
        <v>17.395755210376453</v>
      </c>
      <c r="HM61" s="4">
        <v>17.293228011771919</v>
      </c>
      <c r="HN61" s="4">
        <v>16.441441486191536</v>
      </c>
      <c r="HO61" s="4">
        <v>17.163011819351521</v>
      </c>
      <c r="HP61" s="4">
        <v>16.889561042001944</v>
      </c>
      <c r="HQ61" s="4">
        <v>17.296294013202829</v>
      </c>
      <c r="HR61" s="4">
        <v>16.437390231264068</v>
      </c>
      <c r="HS61" s="4">
        <v>15.865999265550618</v>
      </c>
      <c r="HT61" s="4">
        <v>15.261796643939951</v>
      </c>
      <c r="HU61" s="4">
        <v>16.234932866600701</v>
      </c>
      <c r="HV61" s="4">
        <v>16.658162494741749</v>
      </c>
      <c r="HW61" s="4">
        <v>16.275345848523756</v>
      </c>
      <c r="HX61" s="4">
        <v>16.083640017454066</v>
      </c>
      <c r="HY61" s="4">
        <v>16.913990353329037</v>
      </c>
      <c r="HZ61" s="4">
        <v>16.229031574231971</v>
      </c>
      <c r="IA61" s="4">
        <v>16.715099441100936</v>
      </c>
      <c r="IB61" s="4">
        <v>16.29819573575092</v>
      </c>
      <c r="IC61" s="4">
        <v>16.895865765625533</v>
      </c>
      <c r="ID61" s="4">
        <v>15.788525044321648</v>
      </c>
      <c r="IE61" s="4">
        <v>15.458061495054521</v>
      </c>
      <c r="IF61" s="4">
        <v>15.547239960267841</v>
      </c>
      <c r="IG61" s="4">
        <v>14.48785323401685</v>
      </c>
      <c r="IH61" s="4">
        <v>14.182982266047647</v>
      </c>
      <c r="II61" s="4">
        <v>14.397930831411916</v>
      </c>
      <c r="IJ61" s="4">
        <v>13.999235182170331</v>
      </c>
    </row>
    <row r="62" spans="2:244" x14ac:dyDescent="0.2">
      <c r="B62" s="76">
        <v>60</v>
      </c>
      <c r="C62" s="4">
        <v>19.866997117414801</v>
      </c>
      <c r="D62" s="4">
        <v>20.358740656782828</v>
      </c>
      <c r="E62" s="4">
        <v>20.004756744628573</v>
      </c>
      <c r="F62" s="4">
        <v>21.078008089071659</v>
      </c>
      <c r="G62" s="4">
        <v>21.067401032026794</v>
      </c>
      <c r="H62" s="4">
        <v>21.756842411579651</v>
      </c>
      <c r="I62" s="4">
        <v>21.824971045676659</v>
      </c>
      <c r="J62" s="4">
        <v>21.17360104963403</v>
      </c>
      <c r="K62" s="4">
        <v>20.532350686854272</v>
      </c>
      <c r="L62" s="4">
        <v>21.133279562767491</v>
      </c>
      <c r="M62" s="4">
        <v>21.628148337661187</v>
      </c>
      <c r="N62" s="4">
        <v>21.347092416214767</v>
      </c>
      <c r="O62" s="4">
        <v>21.276332277638055</v>
      </c>
      <c r="P62" s="4">
        <v>22.275662162407588</v>
      </c>
      <c r="Q62" s="4">
        <v>23.006655240630014</v>
      </c>
      <c r="R62" s="4">
        <v>22.146098462760211</v>
      </c>
      <c r="S62" s="4">
        <v>21.772486755609844</v>
      </c>
      <c r="T62" s="4">
        <v>20.592762946953009</v>
      </c>
      <c r="U62" s="4">
        <v>20.92545705648061</v>
      </c>
      <c r="V62" s="4">
        <v>20.063216929668396</v>
      </c>
      <c r="W62" s="4">
        <v>19.002559148154663</v>
      </c>
      <c r="X62" s="4">
        <v>17.425354862377777</v>
      </c>
      <c r="Y62" s="4">
        <v>17.366833433520831</v>
      </c>
      <c r="Z62" s="4">
        <v>16.703758861835656</v>
      </c>
      <c r="AA62" s="4">
        <v>16.302575628631114</v>
      </c>
      <c r="AB62" s="4">
        <v>15.194913335248152</v>
      </c>
      <c r="AC62" s="4">
        <v>14.031506029167117</v>
      </c>
      <c r="AD62" s="4">
        <v>14.7631525352494</v>
      </c>
      <c r="AE62" s="4">
        <v>14.933980984250603</v>
      </c>
      <c r="AF62" s="4">
        <v>14.974082705094101</v>
      </c>
      <c r="AG62" s="4">
        <v>15.087839579525623</v>
      </c>
      <c r="AH62" s="4">
        <v>14.477732944216879</v>
      </c>
      <c r="AI62" s="4">
        <v>14.655361987973865</v>
      </c>
      <c r="AJ62" s="4">
        <v>14.232740436404166</v>
      </c>
      <c r="AK62" s="4">
        <v>14.634983481635903</v>
      </c>
      <c r="AL62" s="4">
        <v>14.110043767207831</v>
      </c>
      <c r="AM62" s="4">
        <v>14.53764588382556</v>
      </c>
      <c r="AN62" s="4">
        <v>14.012066752527394</v>
      </c>
      <c r="AO62" s="4">
        <v>14.413795286407767</v>
      </c>
      <c r="AP62" s="4">
        <v>14.933627975877162</v>
      </c>
      <c r="AQ62" s="4">
        <v>15.224509209947444</v>
      </c>
      <c r="AR62" s="4">
        <v>15.224782390873644</v>
      </c>
      <c r="AS62" s="4">
        <v>15.597336976849252</v>
      </c>
      <c r="AT62" s="4">
        <v>14.862868739461106</v>
      </c>
      <c r="AU62" s="4">
        <v>16.00580164960677</v>
      </c>
      <c r="AV62" s="4">
        <v>15.499443459590255</v>
      </c>
      <c r="AW62" s="4">
        <v>15.593510607115601</v>
      </c>
      <c r="AX62" s="4">
        <v>15.551734610807985</v>
      </c>
      <c r="AY62" s="4">
        <v>15.782440918231627</v>
      </c>
      <c r="AZ62" s="4">
        <v>16.272790899936464</v>
      </c>
      <c r="BA62" s="4">
        <v>16.658124221872669</v>
      </c>
      <c r="BB62" s="4">
        <v>16.956741978117471</v>
      </c>
      <c r="BC62" s="4">
        <v>17.431995385246836</v>
      </c>
      <c r="BD62" s="4">
        <v>16.891773914480908</v>
      </c>
      <c r="BE62" s="4">
        <v>17.270094253817238</v>
      </c>
      <c r="BF62" s="4">
        <v>17.895279483777134</v>
      </c>
      <c r="BG62" s="4">
        <v>17.4324475090059</v>
      </c>
      <c r="BH62" s="4">
        <v>17.436038992607092</v>
      </c>
      <c r="BI62" s="4">
        <v>17.081130527221113</v>
      </c>
      <c r="BJ62" s="4">
        <v>16.124080759878595</v>
      </c>
      <c r="BK62" s="4">
        <v>16.354532604133201</v>
      </c>
      <c r="BL62" s="4">
        <v>16.222634762363096</v>
      </c>
      <c r="BM62" s="4">
        <v>15.479723111037652</v>
      </c>
      <c r="BN62" s="4">
        <v>15.201684417082385</v>
      </c>
      <c r="BO62" s="4">
        <v>14.547206299928032</v>
      </c>
      <c r="BP62" s="4">
        <v>14.99819316165299</v>
      </c>
      <c r="BQ62" s="4">
        <v>15.728230953743267</v>
      </c>
      <c r="BR62" s="4">
        <v>16.017856404348393</v>
      </c>
      <c r="BS62" s="4">
        <v>15.690894280256225</v>
      </c>
      <c r="BT62" s="4">
        <v>15.430749227410214</v>
      </c>
      <c r="BU62" s="4">
        <v>15.727020604002783</v>
      </c>
      <c r="BV62" s="4">
        <v>16.273147843358633</v>
      </c>
      <c r="BW62" s="4">
        <v>16.358297241266062</v>
      </c>
      <c r="BX62" s="4">
        <v>16.401233715565027</v>
      </c>
      <c r="BY62" s="4">
        <v>14.99993370713792</v>
      </c>
      <c r="BZ62" s="4">
        <v>14.845828137540549</v>
      </c>
      <c r="CA62" s="4">
        <v>14.076064851752703</v>
      </c>
      <c r="CB62" s="4">
        <v>13.295311028522423</v>
      </c>
      <c r="CC62" s="4">
        <v>13.500326588617481</v>
      </c>
      <c r="CD62" s="4">
        <v>14.203885501233019</v>
      </c>
      <c r="CE62" s="4">
        <v>14.758873215722524</v>
      </c>
      <c r="CF62" s="4">
        <v>14.5298770212228</v>
      </c>
      <c r="CG62" s="4">
        <v>15.194085764205637</v>
      </c>
      <c r="CH62" s="4">
        <v>14.951806642495956</v>
      </c>
      <c r="CI62" s="4">
        <v>15.285821472637268</v>
      </c>
      <c r="CJ62" s="4">
        <v>16.332395006594354</v>
      </c>
      <c r="CK62" s="4">
        <v>16.175426955059496</v>
      </c>
      <c r="CL62" s="4">
        <v>16.634914912184612</v>
      </c>
      <c r="CM62" s="4">
        <v>17.170988047621105</v>
      </c>
      <c r="CN62" s="4">
        <v>16.936370717115793</v>
      </c>
      <c r="CO62" s="4">
        <v>17.249443311838878</v>
      </c>
      <c r="CP62" s="4">
        <v>17.874874117900369</v>
      </c>
      <c r="CQ62" s="4">
        <v>18.41018663805939</v>
      </c>
      <c r="CR62" s="4">
        <v>17.821163657983075</v>
      </c>
      <c r="CS62" s="4">
        <v>17.214914860756711</v>
      </c>
      <c r="CT62" s="4">
        <v>15.694524931039098</v>
      </c>
      <c r="CU62" s="4">
        <v>15.295779292883562</v>
      </c>
      <c r="CV62" s="4">
        <v>15.554139178852884</v>
      </c>
      <c r="CW62" s="4">
        <v>15.666195627642162</v>
      </c>
      <c r="CX62" s="4">
        <v>16.452935990297835</v>
      </c>
      <c r="CY62" s="4">
        <v>15.04773088445995</v>
      </c>
      <c r="CZ62" s="4">
        <v>15.635657204099827</v>
      </c>
      <c r="DA62" s="4">
        <v>15.881272302918601</v>
      </c>
      <c r="DB62" s="4">
        <v>16.700162542629631</v>
      </c>
      <c r="DC62" s="4">
        <v>16.505779541380946</v>
      </c>
      <c r="DD62" s="4">
        <v>17.338066589905718</v>
      </c>
      <c r="DE62" s="4">
        <v>17.15363651381368</v>
      </c>
      <c r="DF62" s="4">
        <v>17.196472713520382</v>
      </c>
      <c r="DG62" s="4">
        <v>17.738149587811073</v>
      </c>
      <c r="DH62" s="4">
        <v>16.916525027947422</v>
      </c>
      <c r="DI62" s="4">
        <v>17.004172465343288</v>
      </c>
      <c r="DJ62" s="4">
        <v>16.757134689581825</v>
      </c>
      <c r="DK62" s="4">
        <v>16.877604910468502</v>
      </c>
      <c r="DL62" s="4">
        <v>16.9799515460825</v>
      </c>
      <c r="DM62" s="4">
        <v>16.066157888076432</v>
      </c>
      <c r="DN62" s="4">
        <v>15.659467232205751</v>
      </c>
      <c r="DO62" s="4">
        <v>14.844220924633968</v>
      </c>
      <c r="DP62" s="4">
        <v>15.653937855486834</v>
      </c>
      <c r="DQ62" s="4">
        <v>16.053138085713677</v>
      </c>
      <c r="DR62" s="4">
        <v>16.384606189041662</v>
      </c>
      <c r="DS62" s="4">
        <v>16.727493919553968</v>
      </c>
      <c r="DT62" s="4">
        <v>16.821921110694745</v>
      </c>
      <c r="DU62" s="4">
        <v>16.41953857436981</v>
      </c>
      <c r="DV62" s="4">
        <v>16.658038159895924</v>
      </c>
      <c r="DW62" s="4">
        <v>16.267425517913104</v>
      </c>
      <c r="DX62" s="4">
        <v>16.06688178840648</v>
      </c>
      <c r="DY62" s="4">
        <v>15.622655440339416</v>
      </c>
      <c r="DZ62" s="4">
        <v>14.563584449498036</v>
      </c>
      <c r="EA62" s="4">
        <v>14.782506276129944</v>
      </c>
      <c r="EB62" s="4">
        <v>15.261593107433482</v>
      </c>
      <c r="EC62" s="4">
        <v>15.500814316834401</v>
      </c>
      <c r="ED62" s="4">
        <v>14.824547128531384</v>
      </c>
      <c r="EE62" s="4">
        <v>14.372327127418597</v>
      </c>
      <c r="EF62" s="4">
        <v>14.226634974801383</v>
      </c>
      <c r="EG62" s="4">
        <v>13.624884613630368</v>
      </c>
      <c r="EH62" s="4">
        <v>14.220156514332629</v>
      </c>
      <c r="EI62" s="4">
        <v>14.586017095868604</v>
      </c>
      <c r="EJ62" s="4">
        <v>14.901626092657891</v>
      </c>
      <c r="EK62" s="4">
        <v>15.291310237497251</v>
      </c>
      <c r="EL62" s="4">
        <v>15.744104987513468</v>
      </c>
      <c r="EM62" s="4">
        <v>15.677345263918836</v>
      </c>
      <c r="EN62" s="4">
        <v>16.126894154243825</v>
      </c>
      <c r="EO62" s="4">
        <v>16.304054910470729</v>
      </c>
      <c r="EP62" s="4">
        <v>16.194736843045288</v>
      </c>
      <c r="EQ62" s="4">
        <v>16.121247837746566</v>
      </c>
      <c r="ER62" s="4">
        <v>16.271341074420764</v>
      </c>
      <c r="ES62" s="4">
        <v>15.517615757984908</v>
      </c>
      <c r="ET62" s="4">
        <v>15.801850599902203</v>
      </c>
      <c r="EU62" s="4">
        <v>16.440357314141892</v>
      </c>
      <c r="EV62" s="4">
        <v>16.600308362258602</v>
      </c>
      <c r="EW62" s="4">
        <v>16.356609528884981</v>
      </c>
      <c r="EX62" s="4">
        <v>16.260861095327293</v>
      </c>
      <c r="EY62" s="4">
        <v>16.370762680426008</v>
      </c>
      <c r="EZ62" s="4">
        <v>15.936140043073529</v>
      </c>
      <c r="FA62" s="4">
        <v>16.30247168315022</v>
      </c>
      <c r="FB62" s="4">
        <v>16.665603174054681</v>
      </c>
      <c r="FC62" s="4">
        <v>15.947280777734438</v>
      </c>
      <c r="FD62" s="4">
        <v>15.943643056031467</v>
      </c>
      <c r="FE62" s="4">
        <v>16.134105810858063</v>
      </c>
      <c r="FF62" s="4">
        <v>15.520845776318545</v>
      </c>
      <c r="FG62" s="4">
        <v>14.880492122671349</v>
      </c>
      <c r="FH62" s="4">
        <v>14.587562157746261</v>
      </c>
      <c r="FI62" s="4">
        <v>14.01718714851987</v>
      </c>
      <c r="FJ62" s="4">
        <v>13.987172436018286</v>
      </c>
      <c r="FK62" s="4">
        <v>14.757181793248229</v>
      </c>
      <c r="FL62" s="4">
        <v>14.55922359148701</v>
      </c>
      <c r="FM62" s="4">
        <v>14.419327434359296</v>
      </c>
      <c r="FN62" s="4">
        <v>14.456079364358631</v>
      </c>
      <c r="FO62" s="4">
        <v>14.41766622426413</v>
      </c>
      <c r="FP62" s="4">
        <v>15.445605463872658</v>
      </c>
      <c r="FQ62" s="4">
        <v>14.885307559785044</v>
      </c>
      <c r="FR62" s="4">
        <v>14.896799726202993</v>
      </c>
      <c r="FS62" s="4">
        <v>14.202690042368996</v>
      </c>
      <c r="FT62" s="4">
        <v>14.51923024041637</v>
      </c>
      <c r="FU62" s="4">
        <v>14.246738072057363</v>
      </c>
      <c r="FV62" s="4">
        <v>15.331540417423353</v>
      </c>
      <c r="FW62" s="4">
        <v>14.723688160759187</v>
      </c>
      <c r="FX62" s="4">
        <v>14.681183026223302</v>
      </c>
      <c r="FY62" s="4">
        <v>15.332526421907607</v>
      </c>
      <c r="FZ62" s="4">
        <v>14.503571819746929</v>
      </c>
      <c r="GA62" s="4">
        <v>14.368152488850821</v>
      </c>
      <c r="GB62" s="4">
        <v>14.378104115714478</v>
      </c>
      <c r="GC62" s="4">
        <v>14.315779222409802</v>
      </c>
      <c r="GD62" s="4">
        <v>14.536708179065949</v>
      </c>
      <c r="GE62" s="4">
        <v>13.592006551358478</v>
      </c>
      <c r="GF62" s="4">
        <v>13.365888928077249</v>
      </c>
      <c r="GG62" s="4">
        <v>12.944308190404799</v>
      </c>
      <c r="GH62" s="4">
        <v>12.814301859331785</v>
      </c>
      <c r="GI62" s="4">
        <v>12.860606308092548</v>
      </c>
      <c r="GJ62" s="4">
        <v>12.366406135438822</v>
      </c>
      <c r="GK62" s="4">
        <v>12.83034604680264</v>
      </c>
      <c r="GL62" s="4">
        <v>12.290649508600486</v>
      </c>
      <c r="GM62" s="4">
        <v>11.916615994777214</v>
      </c>
      <c r="GN62" s="4">
        <v>11.275952982025233</v>
      </c>
      <c r="GO62" s="4">
        <v>11.605750043730513</v>
      </c>
      <c r="GP62" s="4">
        <v>11.459651119352097</v>
      </c>
      <c r="GQ62" s="4">
        <v>11.434436468644076</v>
      </c>
      <c r="GR62" s="4">
        <v>11.234840194682802</v>
      </c>
      <c r="GS62" s="4">
        <v>11.819098080529496</v>
      </c>
      <c r="GT62" s="4">
        <v>11.915373403612184</v>
      </c>
      <c r="GU62" s="4">
        <v>11.369134347629922</v>
      </c>
      <c r="GV62" s="4">
        <v>11.558860665176688</v>
      </c>
      <c r="GW62" s="4">
        <v>11.404649697548088</v>
      </c>
      <c r="GX62" s="4">
        <v>11.892073103566821</v>
      </c>
      <c r="GY62" s="4">
        <v>12.355585711555886</v>
      </c>
      <c r="GZ62" s="4">
        <v>12.295892604026756</v>
      </c>
      <c r="HA62" s="4">
        <v>12.934571002452582</v>
      </c>
      <c r="HB62" s="4">
        <v>13.326504005118959</v>
      </c>
      <c r="HC62" s="4">
        <v>13.034391757572761</v>
      </c>
      <c r="HD62" s="4">
        <v>12.619629096436462</v>
      </c>
      <c r="HE62" s="4">
        <v>12.554058026741624</v>
      </c>
      <c r="HF62" s="4">
        <v>12.591732549004126</v>
      </c>
      <c r="HG62" s="4">
        <v>12.839168742627438</v>
      </c>
      <c r="HH62" s="4">
        <v>12.415051574600268</v>
      </c>
      <c r="HI62" s="4">
        <v>12.456217953748805</v>
      </c>
      <c r="HJ62" s="4">
        <v>12.18627011475354</v>
      </c>
      <c r="HK62" s="4">
        <v>12.431325924403415</v>
      </c>
      <c r="HL62" s="4">
        <v>12.931785990805519</v>
      </c>
      <c r="HM62" s="4">
        <v>12.815866203175775</v>
      </c>
      <c r="HN62" s="4">
        <v>13.25895186767054</v>
      </c>
      <c r="HO62" s="4">
        <v>13.53347406994458</v>
      </c>
      <c r="HP62" s="4">
        <v>13.864342758913409</v>
      </c>
      <c r="HQ62" s="4">
        <v>13.621011824704679</v>
      </c>
      <c r="HR62" s="4">
        <v>13.901155468864573</v>
      </c>
      <c r="HS62" s="4">
        <v>13.957544228304092</v>
      </c>
      <c r="HT62" s="4">
        <v>13.555737440823316</v>
      </c>
      <c r="HU62" s="4">
        <v>13.737203133320337</v>
      </c>
      <c r="HV62" s="4">
        <v>12.700103781936424</v>
      </c>
      <c r="HW62" s="4">
        <v>13.254929997740252</v>
      </c>
      <c r="HX62" s="4">
        <v>13.598129974393894</v>
      </c>
      <c r="HY62" s="4">
        <v>13.16730054906504</v>
      </c>
      <c r="HZ62" s="4">
        <v>13.692986634573936</v>
      </c>
      <c r="IA62" s="4">
        <v>13.433679851701928</v>
      </c>
      <c r="IB62" s="4">
        <v>13.999770998044291</v>
      </c>
      <c r="IC62" s="4">
        <v>13.766832114558042</v>
      </c>
      <c r="ID62" s="4">
        <v>13.481434441088341</v>
      </c>
      <c r="IE62" s="4">
        <v>14.924921945530263</v>
      </c>
      <c r="IF62" s="4">
        <v>14.823242089472579</v>
      </c>
      <c r="IG62" s="4">
        <v>16.173946442809441</v>
      </c>
      <c r="IH62" s="4">
        <v>16.441505604103817</v>
      </c>
      <c r="II62" s="4">
        <v>16.464722140015176</v>
      </c>
      <c r="IJ62" s="4">
        <v>16.842204027646741</v>
      </c>
    </row>
    <row r="63" spans="2:244" x14ac:dyDescent="0.2">
      <c r="B63" s="76">
        <v>61</v>
      </c>
      <c r="C63" s="4">
        <v>19.866997117414801</v>
      </c>
      <c r="D63" s="4">
        <v>19.995998715973755</v>
      </c>
      <c r="E63" s="4">
        <v>19.896320169688902</v>
      </c>
      <c r="F63" s="4">
        <v>18.747026143060953</v>
      </c>
      <c r="G63" s="4">
        <v>17.958860156596479</v>
      </c>
      <c r="H63" s="4">
        <v>16.570228932780545</v>
      </c>
      <c r="I63" s="4">
        <v>17.47668386393207</v>
      </c>
      <c r="J63" s="4">
        <v>17.23737325972818</v>
      </c>
      <c r="K63" s="4">
        <v>18.384794865916767</v>
      </c>
      <c r="L63" s="4">
        <v>18.110491707444076</v>
      </c>
      <c r="M63" s="4">
        <v>18.01232690339814</v>
      </c>
      <c r="N63" s="4">
        <v>18.568825069702068</v>
      </c>
      <c r="O63" s="4">
        <v>19.655843624838717</v>
      </c>
      <c r="P63" s="4">
        <v>19.375369676337893</v>
      </c>
      <c r="Q63" s="4">
        <v>19.901278475387247</v>
      </c>
      <c r="R63" s="4">
        <v>20.64124610482456</v>
      </c>
      <c r="S63" s="4">
        <v>21.062903505253143</v>
      </c>
      <c r="T63" s="4">
        <v>21.177608334256913</v>
      </c>
      <c r="U63" s="4">
        <v>21.615310111790627</v>
      </c>
      <c r="V63" s="4">
        <v>21.434979420290514</v>
      </c>
      <c r="W63" s="4">
        <v>21.097997976051047</v>
      </c>
      <c r="X63" s="4">
        <v>21.068576229167888</v>
      </c>
      <c r="Y63" s="4">
        <v>20.414384382234388</v>
      </c>
      <c r="Z63" s="4">
        <v>20.822793717156365</v>
      </c>
      <c r="AA63" s="4">
        <v>21.054530131189281</v>
      </c>
      <c r="AB63" s="4">
        <v>22.130445900790384</v>
      </c>
      <c r="AC63" s="4">
        <v>23.038030226351303</v>
      </c>
      <c r="AD63" s="4">
        <v>23.229587699874632</v>
      </c>
      <c r="AE63" s="4">
        <v>22.603635700562702</v>
      </c>
      <c r="AF63" s="4">
        <v>23.424579673770474</v>
      </c>
      <c r="AG63" s="4">
        <v>23.197346001851873</v>
      </c>
      <c r="AH63" s="4">
        <v>23.310132515838237</v>
      </c>
      <c r="AI63" s="4">
        <v>22.786473451357171</v>
      </c>
      <c r="AJ63" s="4">
        <v>22.231221714460734</v>
      </c>
      <c r="AK63" s="4">
        <v>20.99510196947805</v>
      </c>
      <c r="AL63" s="4">
        <v>21.001310391333085</v>
      </c>
      <c r="AM63" s="4">
        <v>21.782497981263582</v>
      </c>
      <c r="AN63" s="4">
        <v>21.329060443453002</v>
      </c>
      <c r="AO63" s="4">
        <v>21.392192203033652</v>
      </c>
      <c r="AP63" s="4">
        <v>21.433033606418054</v>
      </c>
      <c r="AQ63" s="4">
        <v>21.636127920625622</v>
      </c>
      <c r="AR63" s="4">
        <v>22.475446662449819</v>
      </c>
      <c r="AS63" s="4">
        <v>22.320872060435459</v>
      </c>
      <c r="AT63" s="4">
        <v>23.722254023302987</v>
      </c>
      <c r="AU63" s="4">
        <v>23.143269757104743</v>
      </c>
      <c r="AV63" s="4">
        <v>22.910225726731337</v>
      </c>
      <c r="AW63" s="4">
        <v>21.768095358230298</v>
      </c>
      <c r="AX63" s="4">
        <v>22.364996075042605</v>
      </c>
      <c r="AY63" s="4">
        <v>22.741554688528101</v>
      </c>
      <c r="AZ63" s="4">
        <v>22.632435564136955</v>
      </c>
      <c r="BA63" s="4">
        <v>23.256916783457086</v>
      </c>
      <c r="BB63" s="4">
        <v>22.339253379880883</v>
      </c>
      <c r="BC63" s="4">
        <v>22.232206748225344</v>
      </c>
      <c r="BD63" s="4">
        <v>21.809797625425048</v>
      </c>
      <c r="BE63" s="4">
        <v>21.32259808543067</v>
      </c>
      <c r="BF63" s="4">
        <v>20.238481688094229</v>
      </c>
      <c r="BG63" s="4">
        <v>21.206595546033117</v>
      </c>
      <c r="BH63" s="4">
        <v>20.432333831437003</v>
      </c>
      <c r="BI63" s="4">
        <v>19.331424982837635</v>
      </c>
      <c r="BJ63" s="4">
        <v>19.953015911447334</v>
      </c>
      <c r="BK63" s="4">
        <v>19.687268419395977</v>
      </c>
      <c r="BL63" s="4">
        <v>20.721000558721542</v>
      </c>
      <c r="BM63" s="4">
        <v>21.054616246440663</v>
      </c>
      <c r="BN63" s="4">
        <v>19.782385098269522</v>
      </c>
      <c r="BO63" s="4">
        <v>20.106597271096291</v>
      </c>
      <c r="BP63" s="4">
        <v>19.773423816552796</v>
      </c>
      <c r="BQ63" s="4">
        <v>20.006630725357855</v>
      </c>
      <c r="BR63" s="4">
        <v>19.587215873478193</v>
      </c>
      <c r="BS63" s="4">
        <v>21.002336449057371</v>
      </c>
      <c r="BT63" s="4">
        <v>21.397164046444114</v>
      </c>
      <c r="BU63" s="4">
        <v>21.987549862018163</v>
      </c>
      <c r="BV63" s="4">
        <v>23.068721500258636</v>
      </c>
      <c r="BW63" s="4">
        <v>23.778815646990466</v>
      </c>
      <c r="BX63" s="4">
        <v>25.098848007497939</v>
      </c>
      <c r="BY63" s="4">
        <v>23.923956372564469</v>
      </c>
      <c r="BZ63" s="4">
        <v>23.574356469500259</v>
      </c>
      <c r="CA63" s="4">
        <v>22.627287288487018</v>
      </c>
      <c r="CB63" s="4">
        <v>23.397480511207938</v>
      </c>
      <c r="CC63" s="4">
        <v>23.070950427435264</v>
      </c>
      <c r="CD63" s="4">
        <v>24.751513695595218</v>
      </c>
      <c r="CE63" s="4">
        <v>23.76062039321501</v>
      </c>
      <c r="CF63" s="4">
        <v>23.082411772298961</v>
      </c>
      <c r="CG63" s="4">
        <v>23.05185906201249</v>
      </c>
      <c r="CH63" s="4">
        <v>22.438829334386817</v>
      </c>
      <c r="CI63" s="4">
        <v>22.800138601047227</v>
      </c>
      <c r="CJ63" s="4">
        <v>24.361062400577847</v>
      </c>
      <c r="CK63" s="4">
        <v>25.368009769847696</v>
      </c>
      <c r="CL63" s="4">
        <v>26.794011766106962</v>
      </c>
      <c r="CM63" s="4">
        <v>27.574956542430002</v>
      </c>
      <c r="CN63" s="4">
        <v>28.39057805817896</v>
      </c>
      <c r="CO63" s="4">
        <v>26.67272365888924</v>
      </c>
      <c r="CP63" s="4">
        <v>27.625598822967959</v>
      </c>
      <c r="CQ63" s="4">
        <v>27.286363378584483</v>
      </c>
      <c r="CR63" s="4">
        <v>27.622338648644977</v>
      </c>
      <c r="CS63" s="4">
        <v>27.320560429505448</v>
      </c>
      <c r="CT63" s="4">
        <v>27.560243273622184</v>
      </c>
      <c r="CU63" s="4">
        <v>26.388023083323088</v>
      </c>
      <c r="CV63" s="4">
        <v>26.887696890561443</v>
      </c>
      <c r="CW63" s="4">
        <v>26.873982677944799</v>
      </c>
      <c r="CX63" s="4">
        <v>26.831467862994185</v>
      </c>
      <c r="CY63" s="4">
        <v>28.797067832926732</v>
      </c>
      <c r="CZ63" s="4">
        <v>29.472235524546164</v>
      </c>
      <c r="DA63" s="4">
        <v>29.504827656490647</v>
      </c>
      <c r="DB63" s="4">
        <v>28.739629266770191</v>
      </c>
      <c r="DC63" s="4">
        <v>29.080692069552214</v>
      </c>
      <c r="DD63" s="4">
        <v>28.974527762985378</v>
      </c>
      <c r="DE63" s="4">
        <v>29.486591935336733</v>
      </c>
      <c r="DF63" s="4">
        <v>27.960317025413275</v>
      </c>
      <c r="DG63" s="4">
        <v>26.944799696653458</v>
      </c>
      <c r="DH63" s="4">
        <v>25.959147029880807</v>
      </c>
      <c r="DI63" s="4">
        <v>25.705438063391686</v>
      </c>
      <c r="DJ63" s="4">
        <v>24.5910452333096</v>
      </c>
      <c r="DK63" s="4">
        <v>22.996042556628048</v>
      </c>
      <c r="DL63" s="4">
        <v>23.466650849029747</v>
      </c>
      <c r="DM63" s="4">
        <v>22.355476884869979</v>
      </c>
      <c r="DN63" s="4">
        <v>23.096632703785019</v>
      </c>
      <c r="DO63" s="4">
        <v>23.247839327430679</v>
      </c>
      <c r="DP63" s="4">
        <v>24.790951666432143</v>
      </c>
      <c r="DQ63" s="4">
        <v>25.764849124981872</v>
      </c>
      <c r="DR63" s="4">
        <v>24.385402885997244</v>
      </c>
      <c r="DS63" s="4">
        <v>23.996509962589002</v>
      </c>
      <c r="DT63" s="4">
        <v>24.903629292450354</v>
      </c>
      <c r="DU63" s="4">
        <v>23.917180314791654</v>
      </c>
      <c r="DV63" s="4">
        <v>24.681152835768213</v>
      </c>
      <c r="DW63" s="4">
        <v>25.303206722126315</v>
      </c>
      <c r="DX63" s="4">
        <v>25.030923540721329</v>
      </c>
      <c r="DY63" s="4">
        <v>24.400135455688517</v>
      </c>
      <c r="DZ63" s="4">
        <v>25.548381922917414</v>
      </c>
      <c r="EA63" s="4">
        <v>25.587621617111992</v>
      </c>
      <c r="EB63" s="4">
        <v>25.27109722527079</v>
      </c>
      <c r="EC63" s="4">
        <v>26.329676180671825</v>
      </c>
      <c r="ED63" s="4">
        <v>25.89228989576123</v>
      </c>
      <c r="EE63" s="4">
        <v>25.67913444724466</v>
      </c>
      <c r="EF63" s="4">
        <v>26.426538547158057</v>
      </c>
      <c r="EG63" s="4">
        <v>26.355513148972268</v>
      </c>
      <c r="EH63" s="4">
        <v>24.85519582822473</v>
      </c>
      <c r="EI63" s="4">
        <v>23.764807354620107</v>
      </c>
      <c r="EJ63" s="4">
        <v>23.342247914558627</v>
      </c>
      <c r="EK63" s="4">
        <v>23.47059434976217</v>
      </c>
      <c r="EL63" s="4">
        <v>23.094879671738575</v>
      </c>
      <c r="EM63" s="4">
        <v>23.844106113367459</v>
      </c>
      <c r="EN63" s="4">
        <v>24.164383328464702</v>
      </c>
      <c r="EO63" s="4">
        <v>26.022328844634806</v>
      </c>
      <c r="EP63" s="4">
        <v>26.704019045056938</v>
      </c>
      <c r="EQ63" s="4">
        <v>26.609157307646278</v>
      </c>
      <c r="ER63" s="4">
        <v>28.091964616386733</v>
      </c>
      <c r="ES63" s="4">
        <v>29.094662856157079</v>
      </c>
      <c r="ET63" s="4">
        <v>28.120407731510536</v>
      </c>
      <c r="EU63" s="4">
        <v>28.484350922493004</v>
      </c>
      <c r="EV63" s="4">
        <v>28.930569695246373</v>
      </c>
      <c r="EW63" s="4">
        <v>31.594862005551597</v>
      </c>
      <c r="EX63" s="4">
        <v>29.419811920340692</v>
      </c>
      <c r="EY63" s="4">
        <v>29.362500129427069</v>
      </c>
      <c r="EZ63" s="4">
        <v>28.60711173531028</v>
      </c>
      <c r="FA63" s="4">
        <v>28.804328794043329</v>
      </c>
      <c r="FB63" s="4">
        <v>30.0785189864384</v>
      </c>
      <c r="FC63" s="4">
        <v>28.963695201573401</v>
      </c>
      <c r="FD63" s="4">
        <v>29.05206117714841</v>
      </c>
      <c r="FE63" s="4">
        <v>27.178582707021814</v>
      </c>
      <c r="FF63" s="4">
        <v>27.510064488450141</v>
      </c>
      <c r="FG63" s="4">
        <v>29.265198284475552</v>
      </c>
      <c r="FH63" s="4">
        <v>28.195218913932244</v>
      </c>
      <c r="FI63" s="4">
        <v>27.113279644471614</v>
      </c>
      <c r="FJ63" s="4">
        <v>28.296786886665554</v>
      </c>
      <c r="FK63" s="4">
        <v>28.979183630740781</v>
      </c>
      <c r="FL63" s="4">
        <v>28.383928474287352</v>
      </c>
      <c r="FM63" s="4">
        <v>28.244202245867633</v>
      </c>
      <c r="FN63" s="4">
        <v>26.803966226407624</v>
      </c>
      <c r="FO63" s="4">
        <v>26.10842914847251</v>
      </c>
      <c r="FP63" s="4">
        <v>25.841921393477495</v>
      </c>
      <c r="FQ63" s="4">
        <v>27.272773142445569</v>
      </c>
      <c r="FR63" s="4">
        <v>26.667389750680655</v>
      </c>
      <c r="FS63" s="4">
        <v>27.228664094485357</v>
      </c>
      <c r="FT63" s="4">
        <v>28.038401303503615</v>
      </c>
      <c r="FU63" s="4">
        <v>29.441570195582877</v>
      </c>
      <c r="FV63" s="4">
        <v>29.968037039933861</v>
      </c>
      <c r="FW63" s="4">
        <v>29.820573321028998</v>
      </c>
      <c r="FX63" s="4">
        <v>30.551801961604461</v>
      </c>
      <c r="FY63" s="4">
        <v>29.282430767803348</v>
      </c>
      <c r="FZ63" s="4">
        <v>28.828248885911869</v>
      </c>
      <c r="GA63" s="4">
        <v>28.674812655040036</v>
      </c>
      <c r="GB63" s="4">
        <v>28.671060057794747</v>
      </c>
      <c r="GC63" s="4">
        <v>26.763398210116634</v>
      </c>
      <c r="GD63" s="4">
        <v>26.777943901511883</v>
      </c>
      <c r="GE63" s="4">
        <v>26.365771830864571</v>
      </c>
      <c r="GF63" s="4">
        <v>26.997624137660178</v>
      </c>
      <c r="GG63" s="4">
        <v>27.495325899157351</v>
      </c>
      <c r="GH63" s="4">
        <v>26.861517702330151</v>
      </c>
      <c r="GI63" s="4">
        <v>28.436267958440308</v>
      </c>
      <c r="GJ63" s="4">
        <v>28.530620801650382</v>
      </c>
      <c r="GK63" s="4">
        <v>28.669214608391211</v>
      </c>
      <c r="GL63" s="4">
        <v>28.489449374430919</v>
      </c>
      <c r="GM63" s="4">
        <v>28.474446921715842</v>
      </c>
      <c r="GN63" s="4">
        <v>30.187004826966231</v>
      </c>
      <c r="GO63" s="4">
        <v>30.092378183427918</v>
      </c>
      <c r="GP63" s="4">
        <v>29.902159773984522</v>
      </c>
      <c r="GQ63" s="4">
        <v>30.170332999449393</v>
      </c>
      <c r="GR63" s="4">
        <v>30.2852387388069</v>
      </c>
      <c r="GS63" s="4">
        <v>29.487911521379264</v>
      </c>
      <c r="GT63" s="4">
        <v>30.953078778844393</v>
      </c>
      <c r="GU63" s="4">
        <v>29.177511781229203</v>
      </c>
      <c r="GV63" s="4">
        <v>29.452203326552127</v>
      </c>
      <c r="GW63" s="4">
        <v>28.399938028212553</v>
      </c>
      <c r="GX63" s="4">
        <v>26.591248880590072</v>
      </c>
      <c r="GY63" s="4">
        <v>26.304442016996123</v>
      </c>
      <c r="GZ63" s="4">
        <v>24.390130328443071</v>
      </c>
      <c r="HA63" s="4">
        <v>26.696138000087231</v>
      </c>
      <c r="HB63" s="4">
        <v>26.725749926577809</v>
      </c>
      <c r="HC63" s="4">
        <v>24.592649186121946</v>
      </c>
      <c r="HD63" s="4">
        <v>23.471546384013934</v>
      </c>
      <c r="HE63" s="4">
        <v>22.485854112500039</v>
      </c>
      <c r="HF63" s="4">
        <v>22.460168313515211</v>
      </c>
      <c r="HG63" s="4">
        <v>22.39513019266866</v>
      </c>
      <c r="HH63" s="4">
        <v>23.124459690444866</v>
      </c>
      <c r="HI63" s="4">
        <v>23.618776540077146</v>
      </c>
      <c r="HJ63" s="4">
        <v>22.872657273011743</v>
      </c>
      <c r="HK63" s="4">
        <v>23.781805303896235</v>
      </c>
      <c r="HL63" s="4">
        <v>23.600882410384141</v>
      </c>
      <c r="HM63" s="4">
        <v>24.214885117246194</v>
      </c>
      <c r="HN63" s="4">
        <v>26.483450393294358</v>
      </c>
      <c r="HO63" s="4">
        <v>27.194122484602953</v>
      </c>
      <c r="HP63" s="4">
        <v>27.922326871943703</v>
      </c>
      <c r="HQ63" s="4">
        <v>28.159027849278434</v>
      </c>
      <c r="HR63" s="4">
        <v>29.509638299268971</v>
      </c>
      <c r="HS63" s="4">
        <v>28.324385726069469</v>
      </c>
      <c r="HT63" s="4">
        <v>28.949138996766582</v>
      </c>
      <c r="HU63" s="4">
        <v>28.102918638516257</v>
      </c>
      <c r="HV63" s="4">
        <v>26.267271807197929</v>
      </c>
      <c r="HW63" s="4">
        <v>26.170166978706366</v>
      </c>
      <c r="HX63" s="4">
        <v>24.692357713149288</v>
      </c>
      <c r="HY63" s="4">
        <v>24.836477039576778</v>
      </c>
      <c r="HZ63" s="4">
        <v>24.419443348003128</v>
      </c>
      <c r="IA63" s="4">
        <v>24.623054384842192</v>
      </c>
      <c r="IB63" s="4">
        <v>25.663961554893177</v>
      </c>
      <c r="IC63" s="4">
        <v>25.48507650986258</v>
      </c>
      <c r="ID63" s="4">
        <v>26.19287888110296</v>
      </c>
      <c r="IE63" s="4">
        <v>25.675985768626923</v>
      </c>
      <c r="IF63" s="4">
        <v>26.039475890993469</v>
      </c>
      <c r="IG63" s="4">
        <v>27.596672629934506</v>
      </c>
      <c r="IH63" s="4">
        <v>28.621680725348522</v>
      </c>
      <c r="II63" s="4">
        <v>27.783702943729853</v>
      </c>
      <c r="IJ63" s="4">
        <v>28.592140387748501</v>
      </c>
    </row>
    <row r="64" spans="2:244" x14ac:dyDescent="0.2">
      <c r="B64" s="76">
        <v>62</v>
      </c>
      <c r="C64" s="4">
        <v>19.866997117414801</v>
      </c>
      <c r="D64" s="4">
        <v>19.127111979870119</v>
      </c>
      <c r="E64" s="4">
        <v>19.687365500190122</v>
      </c>
      <c r="F64" s="4">
        <v>19.283064139719215</v>
      </c>
      <c r="G64" s="4">
        <v>18.456478960101283</v>
      </c>
      <c r="H64" s="4">
        <v>19.35410061042861</v>
      </c>
      <c r="I64" s="4">
        <v>19.639358890519926</v>
      </c>
      <c r="J64" s="4">
        <v>19.070314868684346</v>
      </c>
      <c r="K64" s="4">
        <v>18.1005087462242</v>
      </c>
      <c r="L64" s="4">
        <v>17.256706942631507</v>
      </c>
      <c r="M64" s="4">
        <v>16.992613783449816</v>
      </c>
      <c r="N64" s="4">
        <v>16.408331987629193</v>
      </c>
      <c r="O64" s="4">
        <v>16.681453143497315</v>
      </c>
      <c r="P64" s="4">
        <v>17.523517505564527</v>
      </c>
      <c r="Q64" s="4">
        <v>18.010530350068986</v>
      </c>
      <c r="R64" s="4">
        <v>18.671233860063982</v>
      </c>
      <c r="S64" s="4">
        <v>18.492796366051685</v>
      </c>
      <c r="T64" s="4">
        <v>18.631429647227744</v>
      </c>
      <c r="U64" s="4">
        <v>19.307140771106287</v>
      </c>
      <c r="V64" s="4">
        <v>19.962658810468429</v>
      </c>
      <c r="W64" s="4">
        <v>19.337869029870028</v>
      </c>
      <c r="X64" s="4">
        <v>18.975292267454464</v>
      </c>
      <c r="Y64" s="4">
        <v>19.616374606375473</v>
      </c>
      <c r="Z64" s="4">
        <v>20.525835178319387</v>
      </c>
      <c r="AA64" s="4">
        <v>19.803177163831258</v>
      </c>
      <c r="AB64" s="4">
        <v>18.77127337804189</v>
      </c>
      <c r="AC64" s="4">
        <v>19.132229315380691</v>
      </c>
      <c r="AD64" s="4">
        <v>20.425195207494994</v>
      </c>
      <c r="AE64" s="4">
        <v>19.776465418584149</v>
      </c>
      <c r="AF64" s="4">
        <v>19.964692472580936</v>
      </c>
      <c r="AG64" s="4">
        <v>19.835673605147161</v>
      </c>
      <c r="AH64" s="4">
        <v>18.435402532289146</v>
      </c>
      <c r="AI64" s="4">
        <v>19.057863270473373</v>
      </c>
      <c r="AJ64" s="4">
        <v>19.012803622118586</v>
      </c>
      <c r="AK64" s="4">
        <v>18.931526272165055</v>
      </c>
      <c r="AL64" s="4">
        <v>18.735911860370486</v>
      </c>
      <c r="AM64" s="4">
        <v>19.054040400560048</v>
      </c>
      <c r="AN64" s="4">
        <v>18.842222504046092</v>
      </c>
      <c r="AO64" s="4">
        <v>19.102290225142784</v>
      </c>
      <c r="AP64" s="4">
        <v>18.730552802462249</v>
      </c>
      <c r="AQ64" s="4">
        <v>18.940316501762975</v>
      </c>
      <c r="AR64" s="4">
        <v>19.702504421471762</v>
      </c>
      <c r="AS64" s="4">
        <v>19.497247515331502</v>
      </c>
      <c r="AT64" s="4">
        <v>19.622114686725201</v>
      </c>
      <c r="AU64" s="4">
        <v>19.878017704604208</v>
      </c>
      <c r="AV64" s="4">
        <v>19.610690274796259</v>
      </c>
      <c r="AW64" s="4">
        <v>19.953929962864269</v>
      </c>
      <c r="AX64" s="4">
        <v>20.459277961034282</v>
      </c>
      <c r="AY64" s="4">
        <v>21.018976337646261</v>
      </c>
      <c r="AZ64" s="4">
        <v>22.109129048470219</v>
      </c>
      <c r="BA64" s="4">
        <v>21.127567158035138</v>
      </c>
      <c r="BB64" s="4">
        <v>20.773327575598014</v>
      </c>
      <c r="BC64" s="4">
        <v>20.483914607052522</v>
      </c>
      <c r="BD64" s="4">
        <v>19.770425674026445</v>
      </c>
      <c r="BE64" s="4">
        <v>19.217771826343721</v>
      </c>
      <c r="BF64" s="4">
        <v>18.024939099043273</v>
      </c>
      <c r="BG64" s="4">
        <v>17.639352828451695</v>
      </c>
      <c r="BH64" s="4">
        <v>17.410375043235579</v>
      </c>
      <c r="BI64" s="4">
        <v>18.339036149044237</v>
      </c>
      <c r="BJ64" s="4">
        <v>16.915656171937357</v>
      </c>
      <c r="BK64" s="4">
        <v>17.782612393156619</v>
      </c>
      <c r="BL64" s="4">
        <v>18.137366587732753</v>
      </c>
      <c r="BM64" s="4">
        <v>18.729567223895383</v>
      </c>
      <c r="BN64" s="4">
        <v>18.762951432867219</v>
      </c>
      <c r="BO64" s="4">
        <v>17.959251548981655</v>
      </c>
      <c r="BP64" s="4">
        <v>17.81471800633868</v>
      </c>
      <c r="BQ64" s="4">
        <v>17.90219785364512</v>
      </c>
      <c r="BR64" s="4">
        <v>17.63117271786026</v>
      </c>
      <c r="BS64" s="4">
        <v>16.517287081172327</v>
      </c>
      <c r="BT64" s="4">
        <v>17.076835097115065</v>
      </c>
      <c r="BU64" s="4">
        <v>17.549966656853908</v>
      </c>
      <c r="BV64" s="4">
        <v>17.007370313391807</v>
      </c>
      <c r="BW64" s="4">
        <v>15.846222815900866</v>
      </c>
      <c r="BX64" s="4">
        <v>15.820020119039723</v>
      </c>
      <c r="BY64" s="4">
        <v>15.568356512899426</v>
      </c>
      <c r="BZ64" s="4">
        <v>15.694828469773093</v>
      </c>
      <c r="CA64" s="4">
        <v>14.953826194516409</v>
      </c>
      <c r="CB64" s="4">
        <v>15.088054935284992</v>
      </c>
      <c r="CC64" s="4">
        <v>14.807628363634256</v>
      </c>
      <c r="CD64" s="4">
        <v>15.38951934241272</v>
      </c>
      <c r="CE64" s="4">
        <v>15.975246634229929</v>
      </c>
      <c r="CF64" s="4">
        <v>16.008675929880951</v>
      </c>
      <c r="CG64" s="4">
        <v>16.609734374487051</v>
      </c>
      <c r="CH64" s="4">
        <v>16.428659837505965</v>
      </c>
      <c r="CI64" s="4">
        <v>17.297405438918915</v>
      </c>
      <c r="CJ64" s="4">
        <v>18.166163232143226</v>
      </c>
      <c r="CK64" s="4">
        <v>17.04267034256776</v>
      </c>
      <c r="CL64" s="4">
        <v>18.111036533828912</v>
      </c>
      <c r="CM64" s="4">
        <v>17.48352227130243</v>
      </c>
      <c r="CN64" s="4">
        <v>17.581660108560243</v>
      </c>
      <c r="CO64" s="4">
        <v>17.784855351760012</v>
      </c>
      <c r="CP64" s="4">
        <v>18.550247556653222</v>
      </c>
      <c r="CQ64" s="4">
        <v>18.351480007319729</v>
      </c>
      <c r="CR64" s="4">
        <v>17.506581075734779</v>
      </c>
      <c r="CS64" s="4">
        <v>17.925447684299769</v>
      </c>
      <c r="CT64" s="4">
        <v>18.298467752060358</v>
      </c>
      <c r="CU64" s="4">
        <v>18.266921439609053</v>
      </c>
      <c r="CV64" s="4">
        <v>17.779644545087034</v>
      </c>
      <c r="CW64" s="4">
        <v>17.461057059442783</v>
      </c>
      <c r="CX64" s="4">
        <v>17.669261701882029</v>
      </c>
      <c r="CY64" s="4">
        <v>17.680983323099237</v>
      </c>
      <c r="CZ64" s="4">
        <v>17.036423347758124</v>
      </c>
      <c r="DA64" s="4">
        <v>17.395748113906546</v>
      </c>
      <c r="DB64" s="4">
        <v>18.191072950531144</v>
      </c>
      <c r="DC64" s="4">
        <v>17.524352133353229</v>
      </c>
      <c r="DD64" s="4">
        <v>16.902850065100086</v>
      </c>
      <c r="DE64" s="4">
        <v>16.602718513836514</v>
      </c>
      <c r="DF64" s="4">
        <v>16.963134858267647</v>
      </c>
      <c r="DG64" s="4">
        <v>16.783974082509058</v>
      </c>
      <c r="DH64" s="4">
        <v>16.791086036710841</v>
      </c>
      <c r="DI64" s="4">
        <v>16.356688371996899</v>
      </c>
      <c r="DJ64" s="4">
        <v>15.915632576499522</v>
      </c>
      <c r="DK64" s="4">
        <v>15.95663611118349</v>
      </c>
      <c r="DL64" s="4">
        <v>16.125742727177599</v>
      </c>
      <c r="DM64" s="4">
        <v>15.924574388899149</v>
      </c>
      <c r="DN64" s="4">
        <v>16.01838595688054</v>
      </c>
      <c r="DO64" s="4">
        <v>15.87957220012713</v>
      </c>
      <c r="DP64" s="4">
        <v>15.781632788159843</v>
      </c>
      <c r="DQ64" s="4">
        <v>17.096517987330721</v>
      </c>
      <c r="DR64" s="4">
        <v>17.509025260405259</v>
      </c>
      <c r="DS64" s="4">
        <v>17.845516280772305</v>
      </c>
      <c r="DT64" s="4">
        <v>19.400422176970977</v>
      </c>
      <c r="DU64" s="4">
        <v>20.435877412974982</v>
      </c>
      <c r="DV64" s="4">
        <v>19.826339158524263</v>
      </c>
      <c r="DW64" s="4">
        <v>20.616966136223542</v>
      </c>
      <c r="DX64" s="4">
        <v>20.562501414314237</v>
      </c>
      <c r="DY64" s="4">
        <v>21.305828577538055</v>
      </c>
      <c r="DZ64" s="4">
        <v>21.649553934517286</v>
      </c>
      <c r="EA64" s="4">
        <v>22.537920851294675</v>
      </c>
      <c r="EB64" s="4">
        <v>21.834137039870463</v>
      </c>
      <c r="EC64" s="4">
        <v>22.488162602124639</v>
      </c>
      <c r="ED64" s="4">
        <v>23.279065440341466</v>
      </c>
      <c r="EE64" s="4">
        <v>23.352910704877697</v>
      </c>
      <c r="EF64" s="4">
        <v>21.835134584136135</v>
      </c>
      <c r="EG64" s="4">
        <v>21.033579778069047</v>
      </c>
      <c r="EH64" s="4">
        <v>21.07838957484276</v>
      </c>
      <c r="EI64" s="4">
        <v>21.918690266883942</v>
      </c>
      <c r="EJ64" s="4">
        <v>21.185779284264509</v>
      </c>
      <c r="EK64" s="4">
        <v>21.14169506105333</v>
      </c>
      <c r="EL64" s="4">
        <v>21.223834277288859</v>
      </c>
      <c r="EM64" s="4">
        <v>22.391321780485569</v>
      </c>
      <c r="EN64" s="4">
        <v>23.077767821052266</v>
      </c>
      <c r="EO64" s="4">
        <v>22.271836239286131</v>
      </c>
      <c r="EP64" s="4">
        <v>22.877293358731446</v>
      </c>
      <c r="EQ64" s="4">
        <v>23.218867606473065</v>
      </c>
      <c r="ER64" s="4">
        <v>23.258924982448349</v>
      </c>
      <c r="ES64" s="4">
        <v>23.66457992143512</v>
      </c>
      <c r="ET64" s="4">
        <v>23.533165106030854</v>
      </c>
      <c r="EU64" s="4">
        <v>22.551165151120038</v>
      </c>
      <c r="EV64" s="4">
        <v>22.373579055127422</v>
      </c>
      <c r="EW64" s="4">
        <v>22.860637437765245</v>
      </c>
      <c r="EX64" s="4">
        <v>22.762755351972601</v>
      </c>
      <c r="EY64" s="4">
        <v>23.627351625943763</v>
      </c>
      <c r="EZ64" s="4">
        <v>24.711010836597612</v>
      </c>
      <c r="FA64" s="4">
        <v>23.171426257743118</v>
      </c>
      <c r="FB64" s="4">
        <v>22.960009506876634</v>
      </c>
      <c r="FC64" s="4">
        <v>23.841575956168832</v>
      </c>
      <c r="FD64" s="4">
        <v>24.171718533247681</v>
      </c>
      <c r="FE64" s="4">
        <v>24.806819551306099</v>
      </c>
      <c r="FF64" s="4">
        <v>24.615778260705618</v>
      </c>
      <c r="FG64" s="4">
        <v>24.036914931046482</v>
      </c>
      <c r="FH64" s="4">
        <v>24.185898319407489</v>
      </c>
      <c r="FI64" s="4">
        <v>23.705573867908427</v>
      </c>
      <c r="FJ64" s="4">
        <v>23.705383140063116</v>
      </c>
      <c r="FK64" s="4">
        <v>23.755260386249216</v>
      </c>
      <c r="FL64" s="4">
        <v>23.322556324933231</v>
      </c>
      <c r="FM64" s="4">
        <v>23.620979895049761</v>
      </c>
      <c r="FN64" s="4">
        <v>22.239032907845775</v>
      </c>
      <c r="FO64" s="4">
        <v>21.537848437519401</v>
      </c>
      <c r="FP64" s="4">
        <v>22.152554203097761</v>
      </c>
      <c r="FQ64" s="4">
        <v>20.334722745189381</v>
      </c>
      <c r="FR64" s="4">
        <v>20.400930833787235</v>
      </c>
      <c r="FS64" s="4">
        <v>19.851286794653333</v>
      </c>
      <c r="FT64" s="4">
        <v>19.570881907481731</v>
      </c>
      <c r="FU64" s="4">
        <v>19.971366665619431</v>
      </c>
      <c r="FV64" s="4">
        <v>20.250502789420704</v>
      </c>
      <c r="FW64" s="4">
        <v>19.696755008592039</v>
      </c>
      <c r="FX64" s="4">
        <v>19.686739958753538</v>
      </c>
      <c r="FY64" s="4">
        <v>18.683185575191523</v>
      </c>
      <c r="FZ64" s="4">
        <v>18.673856503764</v>
      </c>
      <c r="GA64" s="4">
        <v>18.632460032463463</v>
      </c>
      <c r="GB64" s="4">
        <v>18.880794934034775</v>
      </c>
      <c r="GC64" s="4">
        <v>19.839566758937604</v>
      </c>
      <c r="GD64" s="4">
        <v>18.761413752816967</v>
      </c>
      <c r="GE64" s="4">
        <v>18.792985051310456</v>
      </c>
      <c r="GF64" s="4">
        <v>18.96538609525885</v>
      </c>
      <c r="GG64" s="4">
        <v>17.913600763756126</v>
      </c>
      <c r="GH64" s="4">
        <v>16.949822278700342</v>
      </c>
      <c r="GI64" s="4">
        <v>17.336937071868217</v>
      </c>
      <c r="GJ64" s="4">
        <v>17.254049404012559</v>
      </c>
      <c r="GK64" s="4">
        <v>16.751922013247754</v>
      </c>
      <c r="GL64" s="4">
        <v>17.590101997900177</v>
      </c>
      <c r="GM64" s="4">
        <v>17.491891469407559</v>
      </c>
      <c r="GN64" s="4">
        <v>17.782920419310802</v>
      </c>
      <c r="GO64" s="4">
        <v>18.351877898936788</v>
      </c>
      <c r="GP64" s="4">
        <v>17.59388235829751</v>
      </c>
      <c r="GQ64" s="4">
        <v>18.27103866829377</v>
      </c>
      <c r="GR64" s="4">
        <v>18.623201126371885</v>
      </c>
      <c r="GS64" s="4">
        <v>19.564880542265339</v>
      </c>
      <c r="GT64" s="4">
        <v>19.546040172080627</v>
      </c>
      <c r="GU64" s="4">
        <v>20.401266302027619</v>
      </c>
      <c r="GV64" s="4">
        <v>20.164399085254438</v>
      </c>
      <c r="GW64" s="4">
        <v>19.0505913560417</v>
      </c>
      <c r="GX64" s="4">
        <v>18.625189759578522</v>
      </c>
      <c r="GY64" s="4">
        <v>18.716197455197271</v>
      </c>
      <c r="GZ64" s="4">
        <v>19.311751448033217</v>
      </c>
      <c r="HA64" s="4">
        <v>19.515624767331406</v>
      </c>
      <c r="HB64" s="4">
        <v>20.189746058397862</v>
      </c>
      <c r="HC64" s="4">
        <v>18.979811837067224</v>
      </c>
      <c r="HD64" s="4">
        <v>19.572942385887451</v>
      </c>
      <c r="HE64" s="4">
        <v>19.739049719770666</v>
      </c>
      <c r="HF64" s="4">
        <v>19.359578154320157</v>
      </c>
      <c r="HG64" s="4">
        <v>20.218090843568959</v>
      </c>
      <c r="HH64" s="4">
        <v>21.355172896635779</v>
      </c>
      <c r="HI64" s="4">
        <v>20.82727120485464</v>
      </c>
      <c r="HJ64" s="4">
        <v>21.011190161612333</v>
      </c>
      <c r="HK64" s="4">
        <v>21.127801257298778</v>
      </c>
      <c r="HL64" s="4">
        <v>20.866411432223725</v>
      </c>
      <c r="HM64" s="4">
        <v>20.155901137496688</v>
      </c>
      <c r="HN64" s="4">
        <v>20.507916402594379</v>
      </c>
      <c r="HO64" s="4">
        <v>21.490328091962748</v>
      </c>
      <c r="HP64" s="4">
        <v>21.662786642298425</v>
      </c>
      <c r="HQ64" s="4">
        <v>22.119708662797933</v>
      </c>
      <c r="HR64" s="4">
        <v>21.714822796487731</v>
      </c>
      <c r="HS64" s="4">
        <v>21.48804672762148</v>
      </c>
      <c r="HT64" s="4">
        <v>22.111179703854045</v>
      </c>
      <c r="HU64" s="4">
        <v>22.374516807382953</v>
      </c>
      <c r="HV64" s="4">
        <v>21.769823294259755</v>
      </c>
      <c r="HW64" s="4">
        <v>23.726590130684926</v>
      </c>
      <c r="HX64" s="4">
        <v>22.643456805924206</v>
      </c>
      <c r="HY64" s="4">
        <v>22.932794880079179</v>
      </c>
      <c r="HZ64" s="4">
        <v>23.927323683204936</v>
      </c>
      <c r="IA64" s="4">
        <v>25.800515712451585</v>
      </c>
      <c r="IB64" s="4">
        <v>24.781558448959409</v>
      </c>
      <c r="IC64" s="4">
        <v>25.356268720904716</v>
      </c>
      <c r="ID64" s="4">
        <v>24.689716994143737</v>
      </c>
      <c r="IE64" s="4">
        <v>24.488747464275008</v>
      </c>
      <c r="IF64" s="4">
        <v>23.371700513068252</v>
      </c>
      <c r="IG64" s="4">
        <v>23.342856181881746</v>
      </c>
      <c r="IH64" s="4">
        <v>23.118270473821031</v>
      </c>
      <c r="II64" s="4">
        <v>21.978736113260023</v>
      </c>
      <c r="IJ64" s="4">
        <v>22.588964917382967</v>
      </c>
    </row>
    <row r="65" spans="2:244" x14ac:dyDescent="0.2">
      <c r="B65" s="76">
        <v>63</v>
      </c>
      <c r="C65" s="4">
        <v>19.866997117414801</v>
      </c>
      <c r="D65" s="4">
        <v>19.814342059736628</v>
      </c>
      <c r="E65" s="4">
        <v>19.522081534967345</v>
      </c>
      <c r="F65" s="4">
        <v>20.10808937487479</v>
      </c>
      <c r="G65" s="4">
        <v>19.18613495664998</v>
      </c>
      <c r="H65" s="4">
        <v>18.809829386608612</v>
      </c>
      <c r="I65" s="4">
        <v>18.13044350810544</v>
      </c>
      <c r="J65" s="4">
        <v>18.967594179615475</v>
      </c>
      <c r="K65" s="4">
        <v>18.867670165351011</v>
      </c>
      <c r="L65" s="4">
        <v>18.872748218074552</v>
      </c>
      <c r="M65" s="4">
        <v>19.561923325800858</v>
      </c>
      <c r="N65" s="4">
        <v>20.100042185362639</v>
      </c>
      <c r="O65" s="4">
        <v>20.954465586260547</v>
      </c>
      <c r="P65" s="4">
        <v>19.95981005377768</v>
      </c>
      <c r="Q65" s="4">
        <v>19.983030043728803</v>
      </c>
      <c r="R65" s="4">
        <v>21.311860144948184</v>
      </c>
      <c r="S65" s="4">
        <v>20.727065261631676</v>
      </c>
      <c r="T65" s="4">
        <v>21.461401468397639</v>
      </c>
      <c r="U65" s="4">
        <v>21.155508904978021</v>
      </c>
      <c r="V65" s="4">
        <v>20.771721215726263</v>
      </c>
      <c r="W65" s="4">
        <v>20.122479395635931</v>
      </c>
      <c r="X65" s="4">
        <v>20.033857592879478</v>
      </c>
      <c r="Y65" s="4">
        <v>19.713603165702107</v>
      </c>
      <c r="Z65" s="4">
        <v>19.431553988185119</v>
      </c>
      <c r="AA65" s="4">
        <v>19.17858491991765</v>
      </c>
      <c r="AB65" s="4">
        <v>18.819935595358231</v>
      </c>
      <c r="AC65" s="4">
        <v>19.927246101942178</v>
      </c>
      <c r="AD65" s="4">
        <v>19.242766929807516</v>
      </c>
      <c r="AE65" s="4">
        <v>20.006254556621016</v>
      </c>
      <c r="AF65" s="4">
        <v>21.2547475282325</v>
      </c>
      <c r="AG65" s="4">
        <v>20.889194117039189</v>
      </c>
      <c r="AH65" s="4">
        <v>20.334225893242412</v>
      </c>
      <c r="AI65" s="4">
        <v>20.671322121998635</v>
      </c>
      <c r="AJ65" s="4">
        <v>21.308902515558593</v>
      </c>
      <c r="AK65" s="4">
        <v>20.620946355121337</v>
      </c>
      <c r="AL65" s="4">
        <v>20.800533198970275</v>
      </c>
      <c r="AM65" s="4">
        <v>21.454105585683603</v>
      </c>
      <c r="AN65" s="4">
        <v>21.912734578463567</v>
      </c>
      <c r="AO65" s="4">
        <v>22.26833585823978</v>
      </c>
      <c r="AP65" s="4">
        <v>22.229592950786824</v>
      </c>
      <c r="AQ65" s="4">
        <v>21.414588637118499</v>
      </c>
      <c r="AR65" s="4">
        <v>20.941415705922019</v>
      </c>
      <c r="AS65" s="4">
        <v>19.937088616647852</v>
      </c>
      <c r="AT65" s="4">
        <v>20.432137814564729</v>
      </c>
      <c r="AU65" s="4">
        <v>19.68304036686456</v>
      </c>
      <c r="AV65" s="4">
        <v>20.419116288003494</v>
      </c>
      <c r="AW65" s="4">
        <v>20.648885680708052</v>
      </c>
      <c r="AX65" s="4">
        <v>19.90480071548324</v>
      </c>
      <c r="AY65" s="4">
        <v>19.256305351301055</v>
      </c>
      <c r="AZ65" s="4">
        <v>19.481858822048441</v>
      </c>
      <c r="BA65" s="4">
        <v>18.091079839279377</v>
      </c>
      <c r="BB65" s="4">
        <v>17.520454222341705</v>
      </c>
      <c r="BC65" s="4">
        <v>17.944334579595473</v>
      </c>
      <c r="BD65" s="4">
        <v>19.258700325473352</v>
      </c>
      <c r="BE65" s="4">
        <v>19.704910956574</v>
      </c>
      <c r="BF65" s="4">
        <v>20.361654904972802</v>
      </c>
      <c r="BG65" s="4">
        <v>20.072773001864029</v>
      </c>
      <c r="BH65" s="4">
        <v>20.627815745551125</v>
      </c>
      <c r="BI65" s="4">
        <v>19.232206460016144</v>
      </c>
      <c r="BJ65" s="4">
        <v>18.710865976827133</v>
      </c>
      <c r="BK65" s="4">
        <v>17.065975560369395</v>
      </c>
      <c r="BL65" s="4">
        <v>17.420007548531121</v>
      </c>
      <c r="BM65" s="4">
        <v>17.613810604972731</v>
      </c>
      <c r="BN65" s="4">
        <v>17.421557411120858</v>
      </c>
      <c r="BO65" s="4">
        <v>17.88153819570493</v>
      </c>
      <c r="BP65" s="4">
        <v>18.426654147253124</v>
      </c>
      <c r="BQ65" s="4">
        <v>18.148273285106331</v>
      </c>
      <c r="BR65" s="4">
        <v>18.423404041564972</v>
      </c>
      <c r="BS65" s="4">
        <v>19.525174835565757</v>
      </c>
      <c r="BT65" s="4">
        <v>19.125137207860011</v>
      </c>
      <c r="BU65" s="4">
        <v>18.75123558641074</v>
      </c>
      <c r="BV65" s="4">
        <v>18.126557061547043</v>
      </c>
      <c r="BW65" s="4">
        <v>18.49992858637772</v>
      </c>
      <c r="BX65" s="4">
        <v>18.594483707413993</v>
      </c>
      <c r="BY65" s="4">
        <v>19.280901037669775</v>
      </c>
      <c r="BZ65" s="4">
        <v>18.8681742221939</v>
      </c>
      <c r="CA65" s="4">
        <v>18.011012017775645</v>
      </c>
      <c r="CB65" s="4">
        <v>18.451970712529445</v>
      </c>
      <c r="CC65" s="4">
        <v>18.735212615011761</v>
      </c>
      <c r="CD65" s="4">
        <v>19.199625508766783</v>
      </c>
      <c r="CE65" s="4">
        <v>20.368286983617708</v>
      </c>
      <c r="CF65" s="4">
        <v>19.633757442336311</v>
      </c>
      <c r="CG65" s="4">
        <v>20.14987998924564</v>
      </c>
      <c r="CH65" s="4">
        <v>18.969010260263367</v>
      </c>
      <c r="CI65" s="4">
        <v>19.199760046864849</v>
      </c>
      <c r="CJ65" s="4">
        <v>20.104600081923529</v>
      </c>
      <c r="CK65" s="4">
        <v>19.66782478740312</v>
      </c>
      <c r="CL65" s="4">
        <v>19.534643603007009</v>
      </c>
      <c r="CM65" s="4">
        <v>19.302340426441077</v>
      </c>
      <c r="CN65" s="4">
        <v>19.206884964696734</v>
      </c>
      <c r="CO65" s="4">
        <v>20.132914259361591</v>
      </c>
      <c r="CP65" s="4">
        <v>21.506826978805062</v>
      </c>
      <c r="CQ65" s="4">
        <v>20.977235631881559</v>
      </c>
      <c r="CR65" s="4">
        <v>20.85883727795057</v>
      </c>
      <c r="CS65" s="4">
        <v>20.684986831449745</v>
      </c>
      <c r="CT65" s="4">
        <v>20.603109520653955</v>
      </c>
      <c r="CU65" s="4">
        <v>20.36596345453469</v>
      </c>
      <c r="CV65" s="4">
        <v>20.566367066367331</v>
      </c>
      <c r="CW65" s="4">
        <v>20.277614983061699</v>
      </c>
      <c r="CX65" s="4">
        <v>20.174589646185314</v>
      </c>
      <c r="CY65" s="4">
        <v>19.77311933341154</v>
      </c>
      <c r="CZ65" s="4">
        <v>19.812980834022309</v>
      </c>
      <c r="DA65" s="4">
        <v>20.874112548020676</v>
      </c>
      <c r="DB65" s="4">
        <v>21.631711209862409</v>
      </c>
      <c r="DC65" s="4">
        <v>21.644070317546813</v>
      </c>
      <c r="DD65" s="4">
        <v>21.792255162062766</v>
      </c>
      <c r="DE65" s="4">
        <v>22.323052126112938</v>
      </c>
      <c r="DF65" s="4">
        <v>22.64402966080084</v>
      </c>
      <c r="DG65" s="4">
        <v>22.705641399424628</v>
      </c>
      <c r="DH65" s="4">
        <v>22.576571995254632</v>
      </c>
      <c r="DI65" s="4">
        <v>22.93053946143484</v>
      </c>
      <c r="DJ65" s="4">
        <v>23.516778791080096</v>
      </c>
      <c r="DK65" s="4">
        <v>24.488011100610283</v>
      </c>
      <c r="DL65" s="4">
        <v>24.526835513065752</v>
      </c>
      <c r="DM65" s="4">
        <v>23.753813014555611</v>
      </c>
      <c r="DN65" s="4">
        <v>23.34207062055696</v>
      </c>
      <c r="DO65" s="4">
        <v>23.508096061223931</v>
      </c>
      <c r="DP65" s="4">
        <v>24.556775183154343</v>
      </c>
      <c r="DQ65" s="4">
        <v>25.401202360699045</v>
      </c>
      <c r="DR65" s="4">
        <v>27.051602732883566</v>
      </c>
      <c r="DS65" s="4">
        <v>27.538992738894734</v>
      </c>
      <c r="DT65" s="4">
        <v>27.250483816602511</v>
      </c>
      <c r="DU65" s="4">
        <v>26.509044483128971</v>
      </c>
      <c r="DV65" s="4">
        <v>27.515807447635591</v>
      </c>
      <c r="DW65" s="4">
        <v>27.142003826897586</v>
      </c>
      <c r="DX65" s="4">
        <v>27.680875200626947</v>
      </c>
      <c r="DY65" s="4">
        <v>28.025426975313955</v>
      </c>
      <c r="DZ65" s="4">
        <v>27.696113685709374</v>
      </c>
      <c r="EA65" s="4">
        <v>28.203533944500283</v>
      </c>
      <c r="EB65" s="4">
        <v>27.885899907668087</v>
      </c>
      <c r="EC65" s="4">
        <v>28.462140889212414</v>
      </c>
      <c r="ED65" s="4">
        <v>27.968300098424486</v>
      </c>
      <c r="EE65" s="4">
        <v>28.06907452590308</v>
      </c>
      <c r="EF65" s="4">
        <v>27.138928677061294</v>
      </c>
      <c r="EG65" s="4">
        <v>27.665943259447893</v>
      </c>
      <c r="EH65" s="4">
        <v>27.654640245449606</v>
      </c>
      <c r="EI65" s="4">
        <v>28.253587330744306</v>
      </c>
      <c r="EJ65" s="4">
        <v>28.185599203565907</v>
      </c>
      <c r="EK65" s="4">
        <v>27.722537493713599</v>
      </c>
      <c r="EL65" s="4">
        <v>27.483782362988013</v>
      </c>
      <c r="EM65" s="4">
        <v>26.881198931685837</v>
      </c>
      <c r="EN65" s="4">
        <v>26.917088857250285</v>
      </c>
      <c r="EO65" s="4">
        <v>27.321679271554917</v>
      </c>
      <c r="EP65" s="4">
        <v>25.957422879735812</v>
      </c>
      <c r="EQ65" s="4">
        <v>25.301626564372732</v>
      </c>
      <c r="ER65" s="4">
        <v>26.557405436648011</v>
      </c>
      <c r="ES65" s="4">
        <v>27.044582732959022</v>
      </c>
      <c r="ET65" s="4">
        <v>26.732721780181311</v>
      </c>
      <c r="EU65" s="4">
        <v>26.445300240563864</v>
      </c>
      <c r="EV65" s="4">
        <v>26.685015355579758</v>
      </c>
      <c r="EW65" s="4">
        <v>26.825981428722983</v>
      </c>
      <c r="EX65" s="4">
        <v>26.628005666424752</v>
      </c>
      <c r="EY65" s="4">
        <v>26.97350279737714</v>
      </c>
      <c r="EZ65" s="4">
        <v>27.607577370760048</v>
      </c>
      <c r="FA65" s="4">
        <v>27.364165786694254</v>
      </c>
      <c r="FB65" s="4">
        <v>26.868722002435561</v>
      </c>
      <c r="FC65" s="4">
        <v>25.820174304497485</v>
      </c>
      <c r="FD65" s="4">
        <v>25.277778906473173</v>
      </c>
      <c r="FE65" s="4">
        <v>25.053716250265044</v>
      </c>
      <c r="FF65" s="4">
        <v>22.969392637186168</v>
      </c>
      <c r="FG65" s="4">
        <v>21.983139377540223</v>
      </c>
      <c r="FH65" s="4">
        <v>21.44393590643142</v>
      </c>
      <c r="FI65" s="4">
        <v>20.219693062348497</v>
      </c>
      <c r="FJ65" s="4">
        <v>20.51115103078812</v>
      </c>
      <c r="FK65" s="4">
        <v>20.594375366140362</v>
      </c>
      <c r="FL65" s="4">
        <v>21.258071395842538</v>
      </c>
      <c r="FM65" s="4">
        <v>21.496685251649222</v>
      </c>
      <c r="FN65" s="4">
        <v>22.789561827921531</v>
      </c>
      <c r="FO65" s="4">
        <v>23.229664367985603</v>
      </c>
      <c r="FP65" s="4">
        <v>23.006732544425525</v>
      </c>
      <c r="FQ65" s="4">
        <v>21.535715219952092</v>
      </c>
      <c r="FR65" s="4">
        <v>22.31046744090014</v>
      </c>
      <c r="FS65" s="4">
        <v>20.971927926627217</v>
      </c>
      <c r="FT65" s="4">
        <v>21.29118108444548</v>
      </c>
      <c r="FU65" s="4">
        <v>21.638584605409047</v>
      </c>
      <c r="FV65" s="4">
        <v>21.716906272630336</v>
      </c>
      <c r="FW65" s="4">
        <v>21.212117232746252</v>
      </c>
      <c r="FX65" s="4">
        <v>21.273042811526864</v>
      </c>
      <c r="FY65" s="4">
        <v>22.302611282010961</v>
      </c>
      <c r="FZ65" s="4">
        <v>22.559331341944805</v>
      </c>
      <c r="GA65" s="4">
        <v>23.167207755554081</v>
      </c>
      <c r="GB65" s="4">
        <v>23.507271512708201</v>
      </c>
      <c r="GC65" s="4">
        <v>23.370264673007117</v>
      </c>
      <c r="GD65" s="4">
        <v>23.64867521675535</v>
      </c>
      <c r="GE65" s="4">
        <v>23.608042806108966</v>
      </c>
      <c r="GF65" s="4">
        <v>24.130277474705412</v>
      </c>
      <c r="GG65" s="4">
        <v>22.524895208961809</v>
      </c>
      <c r="GH65" s="4">
        <v>22.80998052562796</v>
      </c>
      <c r="GI65" s="4">
        <v>22.513586892904737</v>
      </c>
      <c r="GJ65" s="4">
        <v>22.925785791080475</v>
      </c>
      <c r="GK65" s="4">
        <v>23.285222296253782</v>
      </c>
      <c r="GL65" s="4">
        <v>22.858593039024989</v>
      </c>
      <c r="GM65" s="4">
        <v>23.544878719425377</v>
      </c>
      <c r="GN65" s="4">
        <v>23.267453875314565</v>
      </c>
      <c r="GO65" s="4">
        <v>23.922229031845532</v>
      </c>
      <c r="GP65" s="4">
        <v>25.187542534834598</v>
      </c>
      <c r="GQ65" s="4">
        <v>23.965231612805265</v>
      </c>
      <c r="GR65" s="4">
        <v>23.293383593738447</v>
      </c>
      <c r="GS65" s="4">
        <v>23.72971132939044</v>
      </c>
      <c r="GT65" s="4">
        <v>22.994407966639411</v>
      </c>
      <c r="GU65" s="4">
        <v>23.437223330508854</v>
      </c>
      <c r="GV65" s="4">
        <v>23.405936001714739</v>
      </c>
      <c r="GW65" s="4">
        <v>23.304700553546827</v>
      </c>
      <c r="GX65" s="4">
        <v>23.223960222118823</v>
      </c>
      <c r="GY65" s="4">
        <v>23.533940969698254</v>
      </c>
      <c r="GZ65" s="4">
        <v>23.670035563423465</v>
      </c>
      <c r="HA65" s="4">
        <v>24.210999893968971</v>
      </c>
      <c r="HB65" s="4">
        <v>23.236194659252504</v>
      </c>
      <c r="HC65" s="4">
        <v>22.662337469716991</v>
      </c>
      <c r="HD65" s="4">
        <v>22.629812453737394</v>
      </c>
      <c r="HE65" s="4">
        <v>22.352929923430711</v>
      </c>
      <c r="HF65" s="4">
        <v>22.38859412003228</v>
      </c>
      <c r="HG65" s="4">
        <v>22.611022658741128</v>
      </c>
      <c r="HH65" s="4">
        <v>23.131037245136227</v>
      </c>
      <c r="HI65" s="4">
        <v>23.098171873930706</v>
      </c>
      <c r="HJ65" s="4">
        <v>23.219197438595668</v>
      </c>
      <c r="HK65" s="4">
        <v>23.162345204643891</v>
      </c>
      <c r="HL65" s="4">
        <v>23.149730590753393</v>
      </c>
      <c r="HM65" s="4">
        <v>23.385768003020775</v>
      </c>
      <c r="HN65" s="4">
        <v>23.069739639553873</v>
      </c>
      <c r="HO65" s="4">
        <v>23.73209026642877</v>
      </c>
      <c r="HP65" s="4">
        <v>24.178666584706917</v>
      </c>
      <c r="HQ65" s="4">
        <v>24.248427226238473</v>
      </c>
      <c r="HR65" s="4">
        <v>23.312163046882688</v>
      </c>
      <c r="HS65" s="4">
        <v>22.480717120514605</v>
      </c>
      <c r="HT65" s="4">
        <v>23.517776591977515</v>
      </c>
      <c r="HU65" s="4">
        <v>23.588685300088915</v>
      </c>
      <c r="HV65" s="4">
        <v>23.661415855037063</v>
      </c>
      <c r="HW65" s="4">
        <v>24.658166879228261</v>
      </c>
      <c r="HX65" s="4">
        <v>25.795271303140286</v>
      </c>
      <c r="HY65" s="4">
        <v>27.982281174539597</v>
      </c>
      <c r="HZ65" s="4">
        <v>26.31252076492493</v>
      </c>
      <c r="IA65" s="4">
        <v>24.542140305401716</v>
      </c>
      <c r="IB65" s="4">
        <v>25.688525493660197</v>
      </c>
      <c r="IC65" s="4">
        <v>24.614558428762852</v>
      </c>
      <c r="ID65" s="4">
        <v>24.823586785911537</v>
      </c>
      <c r="IE65" s="4">
        <v>25.863763248158719</v>
      </c>
      <c r="IF65" s="4">
        <v>26.759213742052022</v>
      </c>
      <c r="IG65" s="4">
        <v>27.91545813230033</v>
      </c>
      <c r="IH65" s="4">
        <v>28.360840064774788</v>
      </c>
      <c r="II65" s="4">
        <v>28.278183222130146</v>
      </c>
      <c r="IJ65" s="4">
        <v>29.693929163819</v>
      </c>
    </row>
    <row r="66" spans="2:244" x14ac:dyDescent="0.2">
      <c r="B66" s="76">
        <v>64</v>
      </c>
      <c r="C66" s="4">
        <v>19.866997117414801</v>
      </c>
      <c r="D66" s="4">
        <v>19.917002941725368</v>
      </c>
      <c r="E66" s="4">
        <v>19.787841774773554</v>
      </c>
      <c r="F66" s="4">
        <v>20.014443092188902</v>
      </c>
      <c r="G66" s="4">
        <v>20.043993515165784</v>
      </c>
      <c r="H66" s="4">
        <v>20.497617596968968</v>
      </c>
      <c r="I66" s="4">
        <v>19.569491789153183</v>
      </c>
      <c r="J66" s="4">
        <v>20.430239892443964</v>
      </c>
      <c r="K66" s="4">
        <v>19.743683869044311</v>
      </c>
      <c r="L66" s="4">
        <v>20.124526023236669</v>
      </c>
      <c r="M66" s="4">
        <v>20.650275083956057</v>
      </c>
      <c r="N66" s="4">
        <v>20.236396632709322</v>
      </c>
      <c r="O66" s="4">
        <v>21.263376123089575</v>
      </c>
      <c r="P66" s="4">
        <v>22.83822043832685</v>
      </c>
      <c r="Q66" s="4">
        <v>22.662567948886057</v>
      </c>
      <c r="R66" s="4">
        <v>22.388203265416159</v>
      </c>
      <c r="S66" s="4">
        <v>21.176988609831174</v>
      </c>
      <c r="T66" s="4">
        <v>21.722700052024511</v>
      </c>
      <c r="U66" s="4">
        <v>22.48185199462964</v>
      </c>
      <c r="V66" s="4">
        <v>23.118980858179658</v>
      </c>
      <c r="W66" s="4">
        <v>23.394317116813259</v>
      </c>
      <c r="X66" s="4">
        <v>23.409473329903015</v>
      </c>
      <c r="Y66" s="4">
        <v>23.315497894233118</v>
      </c>
      <c r="Z66" s="4">
        <v>24.358896175611005</v>
      </c>
      <c r="AA66" s="4">
        <v>25.197998536134776</v>
      </c>
      <c r="AB66" s="4">
        <v>25.257215219313039</v>
      </c>
      <c r="AC66" s="4">
        <v>25.679368473696712</v>
      </c>
      <c r="AD66" s="4">
        <v>25.759707930186</v>
      </c>
      <c r="AE66" s="4">
        <v>24.965591733203489</v>
      </c>
      <c r="AF66" s="4">
        <v>24.159066760571232</v>
      </c>
      <c r="AG66" s="4">
        <v>23.36150267873721</v>
      </c>
      <c r="AH66" s="4">
        <v>22.790188284177063</v>
      </c>
      <c r="AI66" s="4">
        <v>21.483180563341083</v>
      </c>
      <c r="AJ66" s="4">
        <v>22.926701537496864</v>
      </c>
      <c r="AK66" s="4">
        <v>23.448361007212334</v>
      </c>
      <c r="AL66" s="4">
        <v>23.694482416254921</v>
      </c>
      <c r="AM66" s="4">
        <v>23.924549833904969</v>
      </c>
      <c r="AN66" s="4">
        <v>23.429384443695373</v>
      </c>
      <c r="AO66" s="4">
        <v>22.511233943724772</v>
      </c>
      <c r="AP66" s="4">
        <v>21.394296276557252</v>
      </c>
      <c r="AQ66" s="4">
        <v>22.277412709573408</v>
      </c>
      <c r="AR66" s="4">
        <v>23.045524959907269</v>
      </c>
      <c r="AS66" s="4">
        <v>22.804843672477528</v>
      </c>
      <c r="AT66" s="4">
        <v>22.870150725745905</v>
      </c>
      <c r="AU66" s="4">
        <v>21.454895974583625</v>
      </c>
      <c r="AV66" s="4">
        <v>20.396477380537107</v>
      </c>
      <c r="AW66" s="4">
        <v>19.302775884594837</v>
      </c>
      <c r="AX66" s="4">
        <v>19.727120276057541</v>
      </c>
      <c r="AY66" s="4">
        <v>20.669668336723017</v>
      </c>
      <c r="AZ66" s="4">
        <v>19.626174275569532</v>
      </c>
      <c r="BA66" s="4">
        <v>19.279416380419928</v>
      </c>
      <c r="BB66" s="4">
        <v>19.393642851685339</v>
      </c>
      <c r="BC66" s="4">
        <v>18.124282801919726</v>
      </c>
      <c r="BD66" s="4">
        <v>17.779286650438468</v>
      </c>
      <c r="BE66" s="4">
        <v>17.516395356615302</v>
      </c>
      <c r="BF66" s="4">
        <v>17.765815874819438</v>
      </c>
      <c r="BG66" s="4">
        <v>17.661198623663726</v>
      </c>
      <c r="BH66" s="4">
        <v>17.263316115202326</v>
      </c>
      <c r="BI66" s="4">
        <v>16.63968042599414</v>
      </c>
      <c r="BJ66" s="4">
        <v>16.44381302286833</v>
      </c>
      <c r="BK66" s="4">
        <v>15.993771384167472</v>
      </c>
      <c r="BL66" s="4">
        <v>16.095177607573518</v>
      </c>
      <c r="BM66" s="4">
        <v>16.028638149155086</v>
      </c>
      <c r="BN66" s="4">
        <v>16.496841441847742</v>
      </c>
      <c r="BO66" s="4">
        <v>17.503398879393973</v>
      </c>
      <c r="BP66" s="4">
        <v>17.076361944055588</v>
      </c>
      <c r="BQ66" s="4">
        <v>17.856081505264687</v>
      </c>
      <c r="BR66" s="4">
        <v>17.65223131414858</v>
      </c>
      <c r="BS66" s="4">
        <v>17.964169154715105</v>
      </c>
      <c r="BT66" s="4">
        <v>17.041536443400677</v>
      </c>
      <c r="BU66" s="4">
        <v>17.13707570325078</v>
      </c>
      <c r="BV66" s="4">
        <v>16.72822682479811</v>
      </c>
      <c r="BW66" s="4">
        <v>17.322204784806349</v>
      </c>
      <c r="BX66" s="4">
        <v>17.386362984314573</v>
      </c>
      <c r="BY66" s="4">
        <v>17.429012067242493</v>
      </c>
      <c r="BZ66" s="4">
        <v>17.233497533876793</v>
      </c>
      <c r="CA66" s="4">
        <v>17.465269255132643</v>
      </c>
      <c r="CB66" s="4">
        <v>17.983253486059304</v>
      </c>
      <c r="CC66" s="4">
        <v>19.066927480112319</v>
      </c>
      <c r="CD66" s="4">
        <v>19.202947148213319</v>
      </c>
      <c r="CE66" s="4">
        <v>19.51834385830923</v>
      </c>
      <c r="CF66" s="4">
        <v>20.436568085983119</v>
      </c>
      <c r="CG66" s="4">
        <v>20.036656183046691</v>
      </c>
      <c r="CH66" s="4">
        <v>21.443713061023889</v>
      </c>
      <c r="CI66" s="4">
        <v>21.878417440535102</v>
      </c>
      <c r="CJ66" s="4">
        <v>21.60591110813295</v>
      </c>
      <c r="CK66" s="4">
        <v>21.737703398735128</v>
      </c>
      <c r="CL66" s="4">
        <v>21.862134582786783</v>
      </c>
      <c r="CM66" s="4">
        <v>22.521407408919234</v>
      </c>
      <c r="CN66" s="4">
        <v>23.153683577873799</v>
      </c>
      <c r="CO66" s="4">
        <v>22.852807064739974</v>
      </c>
      <c r="CP66" s="4">
        <v>22.065556738017001</v>
      </c>
      <c r="CQ66" s="4">
        <v>22.236069507042593</v>
      </c>
      <c r="CR66" s="4">
        <v>21.504470229755459</v>
      </c>
      <c r="CS66" s="4">
        <v>21.431308890044882</v>
      </c>
      <c r="CT66" s="4">
        <v>21.396895618900235</v>
      </c>
      <c r="CU66" s="4">
        <v>22.171102296139811</v>
      </c>
      <c r="CV66" s="4">
        <v>22.856240731965428</v>
      </c>
      <c r="CW66" s="4">
        <v>22.489920397340214</v>
      </c>
      <c r="CX66" s="4">
        <v>22.764021472787704</v>
      </c>
      <c r="CY66" s="4">
        <v>22.642188114425803</v>
      </c>
      <c r="CZ66" s="4">
        <v>21.909637457929819</v>
      </c>
      <c r="DA66" s="4">
        <v>21.597217337978336</v>
      </c>
      <c r="DB66" s="4">
        <v>21.962488094069677</v>
      </c>
      <c r="DC66" s="4">
        <v>21.362344173006584</v>
      </c>
      <c r="DD66" s="4">
        <v>21.05678998715338</v>
      </c>
      <c r="DE66" s="4">
        <v>21.321078124278269</v>
      </c>
      <c r="DF66" s="4">
        <v>21.422741508085597</v>
      </c>
      <c r="DG66" s="4">
        <v>21.36473173460497</v>
      </c>
      <c r="DH66" s="4">
        <v>20.884027935285836</v>
      </c>
      <c r="DI66" s="4">
        <v>19.724002774934764</v>
      </c>
      <c r="DJ66" s="4">
        <v>19.064613588198995</v>
      </c>
      <c r="DK66" s="4">
        <v>19.069051342883114</v>
      </c>
      <c r="DL66" s="4">
        <v>19.815269966747938</v>
      </c>
      <c r="DM66" s="4">
        <v>19.261220889612478</v>
      </c>
      <c r="DN66" s="4">
        <v>19.847290932914262</v>
      </c>
      <c r="DO66" s="4">
        <v>19.69191037585194</v>
      </c>
      <c r="DP66" s="4">
        <v>20.134692226650976</v>
      </c>
      <c r="DQ66" s="4">
        <v>19.236332160976481</v>
      </c>
      <c r="DR66" s="4">
        <v>20.057550481497437</v>
      </c>
      <c r="DS66" s="4">
        <v>19.41388308013066</v>
      </c>
      <c r="DT66" s="4">
        <v>19.77486725347725</v>
      </c>
      <c r="DU66" s="4">
        <v>20.169985260004296</v>
      </c>
      <c r="DV66" s="4">
        <v>20.49311426409086</v>
      </c>
      <c r="DW66" s="4">
        <v>22.12466720850064</v>
      </c>
      <c r="DX66" s="4">
        <v>23.38473115395924</v>
      </c>
      <c r="DY66" s="4">
        <v>22.355517335424576</v>
      </c>
      <c r="DZ66" s="4">
        <v>22.404469555462398</v>
      </c>
      <c r="EA66" s="4">
        <v>23.293714478459158</v>
      </c>
      <c r="EB66" s="4">
        <v>22.847310632833434</v>
      </c>
      <c r="EC66" s="4">
        <v>22.575684129224832</v>
      </c>
      <c r="ED66" s="4">
        <v>22.032550963059784</v>
      </c>
      <c r="EE66" s="4">
        <v>21.983441737308212</v>
      </c>
      <c r="EF66" s="4">
        <v>22.190050860173805</v>
      </c>
      <c r="EG66" s="4">
        <v>21.862145123169995</v>
      </c>
      <c r="EH66" s="4">
        <v>22.288458311588325</v>
      </c>
      <c r="EI66" s="4">
        <v>21.32283574080855</v>
      </c>
      <c r="EJ66" s="4">
        <v>21.801490741896071</v>
      </c>
      <c r="EK66" s="4">
        <v>21.001984099464014</v>
      </c>
      <c r="EL66" s="4">
        <v>21.829824522016477</v>
      </c>
      <c r="EM66" s="4">
        <v>20.977026623833634</v>
      </c>
      <c r="EN66" s="4">
        <v>20.818259971601442</v>
      </c>
      <c r="EO66" s="4">
        <v>20.256855243118668</v>
      </c>
      <c r="EP66" s="4">
        <v>20.703470386363144</v>
      </c>
      <c r="EQ66" s="4">
        <v>20.741442097025473</v>
      </c>
      <c r="ER66" s="4">
        <v>20.694243024844354</v>
      </c>
      <c r="ES66" s="4">
        <v>20.643733997884485</v>
      </c>
      <c r="ET66" s="4">
        <v>21.395148046937337</v>
      </c>
      <c r="EU66" s="4">
        <v>21.804034552024245</v>
      </c>
      <c r="EV66" s="4">
        <v>21.808724695231607</v>
      </c>
      <c r="EW66" s="4">
        <v>22.389532755632754</v>
      </c>
      <c r="EX66" s="4">
        <v>23.561307633573485</v>
      </c>
      <c r="EY66" s="4">
        <v>23.837876617571606</v>
      </c>
      <c r="EZ66" s="4">
        <v>23.86725697182224</v>
      </c>
      <c r="FA66" s="4">
        <v>24.233476625607803</v>
      </c>
      <c r="FB66" s="4">
        <v>24.766255737191049</v>
      </c>
      <c r="FC66" s="4">
        <v>23.493989393265089</v>
      </c>
      <c r="FD66" s="4">
        <v>25.325033300004847</v>
      </c>
      <c r="FE66" s="4">
        <v>24.778811181474065</v>
      </c>
      <c r="FF66" s="4">
        <v>24.160886480528223</v>
      </c>
      <c r="FG66" s="4">
        <v>23.449903080082748</v>
      </c>
      <c r="FH66" s="4">
        <v>22.611865363428116</v>
      </c>
      <c r="FI66" s="4">
        <v>22.530522981974119</v>
      </c>
      <c r="FJ66" s="4">
        <v>23.608797437165794</v>
      </c>
      <c r="FK66" s="4">
        <v>23.548983557969972</v>
      </c>
      <c r="FL66" s="4">
        <v>23.407765976179903</v>
      </c>
      <c r="FM66" s="4">
        <v>23.321840843485486</v>
      </c>
      <c r="FN66" s="4">
        <v>23.515293063460483</v>
      </c>
      <c r="FO66" s="4">
        <v>23.892724555281447</v>
      </c>
      <c r="FP66" s="4">
        <v>23.527121519004602</v>
      </c>
      <c r="FQ66" s="4">
        <v>23.332404466380531</v>
      </c>
      <c r="FR66" s="4">
        <v>22.43222954777762</v>
      </c>
      <c r="FS66" s="4">
        <v>21.978075356754736</v>
      </c>
      <c r="FT66" s="4">
        <v>21.647123188374273</v>
      </c>
      <c r="FU66" s="4">
        <v>21.379314052085338</v>
      </c>
      <c r="FV66" s="4">
        <v>21.615832865737982</v>
      </c>
      <c r="FW66" s="4">
        <v>22.550056658570618</v>
      </c>
      <c r="FX66" s="4">
        <v>21.997258511321977</v>
      </c>
      <c r="FY66" s="4">
        <v>21.988157110611613</v>
      </c>
      <c r="FZ66" s="4">
        <v>22.900430429816918</v>
      </c>
      <c r="GA66" s="4">
        <v>22.530487272981254</v>
      </c>
      <c r="GB66" s="4">
        <v>22.805653968025631</v>
      </c>
      <c r="GC66" s="4">
        <v>22.942987661929347</v>
      </c>
      <c r="GD66" s="4">
        <v>24.444650551566802</v>
      </c>
      <c r="GE66" s="4">
        <v>24.202677013563452</v>
      </c>
      <c r="GF66" s="4">
        <v>24.724103251371979</v>
      </c>
      <c r="GG66" s="4">
        <v>24.95403941884414</v>
      </c>
      <c r="GH66" s="4">
        <v>23.95068603801791</v>
      </c>
      <c r="GI66" s="4">
        <v>23.866577958112231</v>
      </c>
      <c r="GJ66" s="4">
        <v>23.438313588168711</v>
      </c>
      <c r="GK66" s="4">
        <v>24.288890427479199</v>
      </c>
      <c r="GL66" s="4">
        <v>25.181042000010954</v>
      </c>
      <c r="GM66" s="4">
        <v>26.443095570714522</v>
      </c>
      <c r="GN66" s="4">
        <v>27.755591686566227</v>
      </c>
      <c r="GO66" s="4">
        <v>25.626727302048764</v>
      </c>
      <c r="GP66" s="4">
        <v>25.609730474192745</v>
      </c>
      <c r="GQ66" s="4">
        <v>24.419403314194458</v>
      </c>
      <c r="GR66" s="4">
        <v>24.73232010262787</v>
      </c>
      <c r="GS66" s="4">
        <v>24.990307699766419</v>
      </c>
      <c r="GT66" s="4">
        <v>25.218302150675623</v>
      </c>
      <c r="GU66" s="4">
        <v>24.259401546224684</v>
      </c>
      <c r="GV66" s="4">
        <v>24.43315565935152</v>
      </c>
      <c r="GW66" s="4">
        <v>25.284503485947347</v>
      </c>
      <c r="GX66" s="4">
        <v>24.001298033540856</v>
      </c>
      <c r="GY66" s="4">
        <v>24.157651149734782</v>
      </c>
      <c r="GZ66" s="4">
        <v>22.613787809829148</v>
      </c>
      <c r="HA66" s="4">
        <v>22.407478488417446</v>
      </c>
      <c r="HB66" s="4">
        <v>21.413647052562109</v>
      </c>
      <c r="HC66" s="4">
        <v>22.017356008179362</v>
      </c>
      <c r="HD66" s="4">
        <v>22.372251308206881</v>
      </c>
      <c r="HE66" s="4">
        <v>22.720281246604852</v>
      </c>
      <c r="HF66" s="4">
        <v>23.102227368558705</v>
      </c>
      <c r="HG66" s="4">
        <v>23.915447543093038</v>
      </c>
      <c r="HH66" s="4">
        <v>23.252151884104027</v>
      </c>
      <c r="HI66" s="4">
        <v>22.949245682455377</v>
      </c>
      <c r="HJ66" s="4">
        <v>22.506547467095931</v>
      </c>
      <c r="HK66" s="4">
        <v>22.620985861094187</v>
      </c>
      <c r="HL66" s="4">
        <v>23.688562295527223</v>
      </c>
      <c r="HM66" s="4">
        <v>24.849886363806565</v>
      </c>
      <c r="HN66" s="4">
        <v>24.998907912669214</v>
      </c>
      <c r="HO66" s="4">
        <v>25.817644887552099</v>
      </c>
      <c r="HP66" s="4">
        <v>26.929696026046908</v>
      </c>
      <c r="HQ66" s="4">
        <v>27.714578782235346</v>
      </c>
      <c r="HR66" s="4">
        <v>28.254337656164473</v>
      </c>
      <c r="HS66" s="4">
        <v>27.690874839979553</v>
      </c>
      <c r="HT66" s="4">
        <v>26.860297852906793</v>
      </c>
      <c r="HU66" s="4">
        <v>26.697552584604079</v>
      </c>
      <c r="HV66" s="4">
        <v>27.213498856837184</v>
      </c>
      <c r="HW66" s="4">
        <v>28.857917295590166</v>
      </c>
      <c r="HX66" s="4">
        <v>28.369167674148642</v>
      </c>
      <c r="HY66" s="4">
        <v>28.963305063692797</v>
      </c>
      <c r="HZ66" s="4">
        <v>27.159082818715365</v>
      </c>
      <c r="IA66" s="4">
        <v>27.339220488734586</v>
      </c>
      <c r="IB66" s="4">
        <v>25.974727423704124</v>
      </c>
      <c r="IC66" s="4">
        <v>27.047629407000336</v>
      </c>
      <c r="ID66" s="4">
        <v>27.01151929650862</v>
      </c>
      <c r="IE66" s="4">
        <v>27.468170345097178</v>
      </c>
      <c r="IF66" s="4">
        <v>27.576458311771393</v>
      </c>
      <c r="IG66" s="4">
        <v>26.885800233206869</v>
      </c>
      <c r="IH66" s="4">
        <v>26.686063517937811</v>
      </c>
      <c r="II66" s="4">
        <v>26.40002455602248</v>
      </c>
      <c r="IJ66" s="4">
        <v>26.103917335762439</v>
      </c>
    </row>
    <row r="67" spans="2:244" x14ac:dyDescent="0.2">
      <c r="B67" s="76">
        <v>65</v>
      </c>
      <c r="C67" s="4">
        <v>19.866997117414801</v>
      </c>
      <c r="D67" s="4">
        <v>19.751879971960342</v>
      </c>
      <c r="E67" s="4">
        <v>18.619481425101199</v>
      </c>
      <c r="F67" s="4">
        <v>20.222922939023238</v>
      </c>
      <c r="G67" s="4">
        <v>19.685716159005597</v>
      </c>
      <c r="H67" s="4">
        <v>18.374714589825587</v>
      </c>
      <c r="I67" s="4">
        <v>17.717016714135195</v>
      </c>
      <c r="J67" s="4">
        <v>17.451076959113333</v>
      </c>
      <c r="K67" s="4">
        <v>17.580206349248503</v>
      </c>
      <c r="L67" s="4">
        <v>16.568296672430289</v>
      </c>
      <c r="M67" s="4">
        <v>17.27392079274621</v>
      </c>
      <c r="N67" s="4">
        <v>17.883463175209627</v>
      </c>
      <c r="O67" s="4">
        <v>18.480949758546195</v>
      </c>
      <c r="P67" s="4">
        <v>16.952604929670716</v>
      </c>
      <c r="Q67" s="4">
        <v>16.141451031803516</v>
      </c>
      <c r="R67" s="4">
        <v>15.960135006904496</v>
      </c>
      <c r="S67" s="4">
        <v>15.865864698580705</v>
      </c>
      <c r="T67" s="4">
        <v>15.230739058666929</v>
      </c>
      <c r="U67" s="4">
        <v>15.084544053249463</v>
      </c>
      <c r="V67" s="4">
        <v>15.467053530079228</v>
      </c>
      <c r="W67" s="4">
        <v>15.37304633157571</v>
      </c>
      <c r="X67" s="4">
        <v>15.640575872707585</v>
      </c>
      <c r="Y67" s="4">
        <v>15.096530763085537</v>
      </c>
      <c r="Z67" s="4">
        <v>14.667906984562013</v>
      </c>
      <c r="AA67" s="4">
        <v>14.412056457635195</v>
      </c>
      <c r="AB67" s="4">
        <v>15.11746306443025</v>
      </c>
      <c r="AC67" s="4">
        <v>14.627029283611462</v>
      </c>
      <c r="AD67" s="4">
        <v>14.33948007998646</v>
      </c>
      <c r="AE67" s="4">
        <v>14.996659892199366</v>
      </c>
      <c r="AF67" s="4">
        <v>15.355354700975859</v>
      </c>
      <c r="AG67" s="4">
        <v>15.936287882648745</v>
      </c>
      <c r="AH67" s="4">
        <v>16.34065979860409</v>
      </c>
      <c r="AI67" s="4">
        <v>16.81822137147179</v>
      </c>
      <c r="AJ67" s="4">
        <v>16.249647326481636</v>
      </c>
      <c r="AK67" s="4">
        <v>16.571091422041928</v>
      </c>
      <c r="AL67" s="4">
        <v>16.419368353235289</v>
      </c>
      <c r="AM67" s="4">
        <v>16.713284272629007</v>
      </c>
      <c r="AN67" s="4">
        <v>16.717011432905629</v>
      </c>
      <c r="AO67" s="4">
        <v>17.263348823086883</v>
      </c>
      <c r="AP67" s="4">
        <v>17.82637841006289</v>
      </c>
      <c r="AQ67" s="4">
        <v>17.464002073577785</v>
      </c>
      <c r="AR67" s="4">
        <v>17.246345813185002</v>
      </c>
      <c r="AS67" s="4">
        <v>17.918665681990081</v>
      </c>
      <c r="AT67" s="4">
        <v>17.345077312695381</v>
      </c>
      <c r="AU67" s="4">
        <v>16.737331419082896</v>
      </c>
      <c r="AV67" s="4">
        <v>16.538087513325202</v>
      </c>
      <c r="AW67" s="4">
        <v>16.095608959537774</v>
      </c>
      <c r="AX67" s="4">
        <v>15.91722988581448</v>
      </c>
      <c r="AY67" s="4">
        <v>15.470697703624463</v>
      </c>
      <c r="AZ67" s="4">
        <v>15.442003916151705</v>
      </c>
      <c r="BA67" s="4">
        <v>15.136278418405585</v>
      </c>
      <c r="BB67" s="4">
        <v>14.659831392582134</v>
      </c>
      <c r="BC67" s="4">
        <v>13.841470682737503</v>
      </c>
      <c r="BD67" s="4">
        <v>13.749988436900066</v>
      </c>
      <c r="BE67" s="4">
        <v>13.428724665909494</v>
      </c>
      <c r="BF67" s="4">
        <v>12.940906978250631</v>
      </c>
      <c r="BG67" s="4">
        <v>13.329179605318119</v>
      </c>
      <c r="BH67" s="4">
        <v>13.179746547917269</v>
      </c>
      <c r="BI67" s="4">
        <v>13.714959149025347</v>
      </c>
      <c r="BJ67" s="4">
        <v>14.700695949513383</v>
      </c>
      <c r="BK67" s="4">
        <v>14.221525436560411</v>
      </c>
      <c r="BL67" s="4">
        <v>14.858563251412575</v>
      </c>
      <c r="BM67" s="4">
        <v>15.197384347275893</v>
      </c>
      <c r="BN67" s="4">
        <v>14.706761395451259</v>
      </c>
      <c r="BO67" s="4">
        <v>14.757945408149796</v>
      </c>
      <c r="BP67" s="4">
        <v>14.439297354466596</v>
      </c>
      <c r="BQ67" s="4">
        <v>14.459936247794992</v>
      </c>
      <c r="BR67" s="4">
        <v>14.71364360564368</v>
      </c>
      <c r="BS67" s="4">
        <v>14.983704268305413</v>
      </c>
      <c r="BT67" s="4">
        <v>15.236522443360167</v>
      </c>
      <c r="BU67" s="4">
        <v>15.42989800642661</v>
      </c>
      <c r="BV67" s="4">
        <v>15.077756520297886</v>
      </c>
      <c r="BW67" s="4">
        <v>15.08037793179485</v>
      </c>
      <c r="BX67" s="4">
        <v>14.775540044329796</v>
      </c>
      <c r="BY67" s="4">
        <v>14.505099639868412</v>
      </c>
      <c r="BZ67" s="4">
        <v>14.423522753074081</v>
      </c>
      <c r="CA67" s="4">
        <v>14.915183382122398</v>
      </c>
      <c r="CB67" s="4">
        <v>15.294178995058219</v>
      </c>
      <c r="CC67" s="4">
        <v>15.175962606899379</v>
      </c>
      <c r="CD67" s="4">
        <v>15.094648491071961</v>
      </c>
      <c r="CE67" s="4">
        <v>14.118282396394017</v>
      </c>
      <c r="CF67" s="4">
        <v>14.789183764092057</v>
      </c>
      <c r="CG67" s="4">
        <v>14.316890020366408</v>
      </c>
      <c r="CH67" s="4">
        <v>14.733426854745675</v>
      </c>
      <c r="CI67" s="4">
        <v>14.31106511694135</v>
      </c>
      <c r="CJ67" s="4">
        <v>14.725956014491047</v>
      </c>
      <c r="CK67" s="4">
        <v>14.840157840744249</v>
      </c>
      <c r="CL67" s="4">
        <v>14.911459238803321</v>
      </c>
      <c r="CM67" s="4">
        <v>14.386679705233597</v>
      </c>
      <c r="CN67" s="4">
        <v>14.528518938784206</v>
      </c>
      <c r="CO67" s="4">
        <v>14.449717120360454</v>
      </c>
      <c r="CP67" s="4">
        <v>14.41456772994303</v>
      </c>
      <c r="CQ67" s="4">
        <v>14.195138475892819</v>
      </c>
      <c r="CR67" s="4">
        <v>14.282717169763476</v>
      </c>
      <c r="CS67" s="4">
        <v>14.082142080255874</v>
      </c>
      <c r="CT67" s="4">
        <v>14.326432525447824</v>
      </c>
      <c r="CU67" s="4">
        <v>13.700614060612246</v>
      </c>
      <c r="CV67" s="4">
        <v>13.222018129704907</v>
      </c>
      <c r="CW67" s="4">
        <v>12.858066888522949</v>
      </c>
      <c r="CX67" s="4">
        <v>12.942738000287303</v>
      </c>
      <c r="CY67" s="4">
        <v>12.662583428532978</v>
      </c>
      <c r="CZ67" s="4">
        <v>12.664846408075148</v>
      </c>
      <c r="DA67" s="4">
        <v>13.116557125652811</v>
      </c>
      <c r="DB67" s="4">
        <v>13.363790688085617</v>
      </c>
      <c r="DC67" s="4">
        <v>13.759003274418646</v>
      </c>
      <c r="DD67" s="4">
        <v>13.376184375381593</v>
      </c>
      <c r="DE67" s="4">
        <v>13.996463965457332</v>
      </c>
      <c r="DF67" s="4">
        <v>13.758914782008841</v>
      </c>
      <c r="DG67" s="4">
        <v>14.650849356768656</v>
      </c>
      <c r="DH67" s="4">
        <v>14.170895371910976</v>
      </c>
      <c r="DI67" s="4">
        <v>14.941174445004075</v>
      </c>
      <c r="DJ67" s="4">
        <v>15.236526822561554</v>
      </c>
      <c r="DK67" s="4">
        <v>15.159195996236434</v>
      </c>
      <c r="DL67" s="4">
        <v>15.697844379170588</v>
      </c>
      <c r="DM67" s="4">
        <v>16.231346134439139</v>
      </c>
      <c r="DN67" s="4">
        <v>16.010717695088424</v>
      </c>
      <c r="DO67" s="4">
        <v>16.702180884872192</v>
      </c>
      <c r="DP67" s="4">
        <v>17.1040334035619</v>
      </c>
      <c r="DQ67" s="4">
        <v>17.076514762385475</v>
      </c>
      <c r="DR67" s="4">
        <v>17.238162468587976</v>
      </c>
      <c r="DS67" s="4">
        <v>17.763668209327708</v>
      </c>
      <c r="DT67" s="4">
        <v>16.929841170380445</v>
      </c>
      <c r="DU67" s="4">
        <v>17.053768532007616</v>
      </c>
      <c r="DV67" s="4">
        <v>16.8996333821752</v>
      </c>
      <c r="DW67" s="4">
        <v>16.795180910862356</v>
      </c>
      <c r="DX67" s="4">
        <v>17.023649714397585</v>
      </c>
      <c r="DY67" s="4">
        <v>17.763741971142643</v>
      </c>
      <c r="DZ67" s="4">
        <v>17.808424126990548</v>
      </c>
      <c r="EA67" s="4">
        <v>15.990887807639705</v>
      </c>
      <c r="EB67" s="4">
        <v>15.593035770689372</v>
      </c>
      <c r="EC67" s="4">
        <v>15.680362629724211</v>
      </c>
      <c r="ED67" s="4">
        <v>15.925868053143068</v>
      </c>
      <c r="EE67" s="4">
        <v>15.766954769422757</v>
      </c>
      <c r="EF67" s="4">
        <v>16.277226949202923</v>
      </c>
      <c r="EG67" s="4">
        <v>16.636498743162775</v>
      </c>
      <c r="EH67" s="4">
        <v>16.488536572168513</v>
      </c>
      <c r="EI67" s="4">
        <v>16.831393054610434</v>
      </c>
      <c r="EJ67" s="4">
        <v>16.901744483565771</v>
      </c>
      <c r="EK67" s="4">
        <v>16.958158710015901</v>
      </c>
      <c r="EL67" s="4">
        <v>16.874938118454804</v>
      </c>
      <c r="EM67" s="4">
        <v>16.959393007390755</v>
      </c>
      <c r="EN67" s="4">
        <v>16.850624231613036</v>
      </c>
      <c r="EO67" s="4">
        <v>16.171138663487667</v>
      </c>
      <c r="EP67" s="4">
        <v>16.017839502749922</v>
      </c>
      <c r="EQ67" s="4">
        <v>17.031561425027892</v>
      </c>
      <c r="ER67" s="4">
        <v>17.305632574775043</v>
      </c>
      <c r="ES67" s="4">
        <v>16.52863692353327</v>
      </c>
      <c r="ET67" s="4">
        <v>16.428173595132552</v>
      </c>
      <c r="EU67" s="4">
        <v>15.969903089025889</v>
      </c>
      <c r="EV67" s="4">
        <v>15.519483368497625</v>
      </c>
      <c r="EW67" s="4">
        <v>15.063673572452391</v>
      </c>
      <c r="EX67" s="4">
        <v>15.010194649825596</v>
      </c>
      <c r="EY67" s="4">
        <v>14.844828040276292</v>
      </c>
      <c r="EZ67" s="4">
        <v>14.360867818212757</v>
      </c>
      <c r="FA67" s="4">
        <v>13.809204619900214</v>
      </c>
      <c r="FB67" s="4">
        <v>13.701361350631643</v>
      </c>
      <c r="FC67" s="4">
        <v>13.70460054440036</v>
      </c>
      <c r="FD67" s="4">
        <v>13.036730711950991</v>
      </c>
      <c r="FE67" s="4">
        <v>13.31107308617705</v>
      </c>
      <c r="FF67" s="4">
        <v>13.71176188626081</v>
      </c>
      <c r="FG67" s="4">
        <v>14.082261495303731</v>
      </c>
      <c r="FH67" s="4">
        <v>14.699902328363274</v>
      </c>
      <c r="FI67" s="4">
        <v>14.557152821862685</v>
      </c>
      <c r="FJ67" s="4">
        <v>14.762959862560194</v>
      </c>
      <c r="FK67" s="4">
        <v>14.168126369012212</v>
      </c>
      <c r="FL67" s="4">
        <v>14.283267448913604</v>
      </c>
      <c r="FM67" s="4">
        <v>14.397336721964052</v>
      </c>
      <c r="FN67" s="4">
        <v>14.330688469855009</v>
      </c>
      <c r="FO67" s="4">
        <v>14.726881251833749</v>
      </c>
      <c r="FP67" s="4">
        <v>15.016423438256913</v>
      </c>
      <c r="FQ67" s="4">
        <v>15.787878392066895</v>
      </c>
      <c r="FR67" s="4">
        <v>15.785005628181336</v>
      </c>
      <c r="FS67" s="4">
        <v>15.966198046142347</v>
      </c>
      <c r="FT67" s="4">
        <v>15.920918105619355</v>
      </c>
      <c r="FU67" s="4">
        <v>15.441703133982863</v>
      </c>
      <c r="FV67" s="4">
        <v>15.553522713353253</v>
      </c>
      <c r="FW67" s="4">
        <v>15.0221790292291</v>
      </c>
      <c r="FX67" s="4">
        <v>15.470954426826832</v>
      </c>
      <c r="FY67" s="4">
        <v>15.710186841786543</v>
      </c>
      <c r="FZ67" s="4">
        <v>16.019722578906688</v>
      </c>
      <c r="GA67" s="4">
        <v>15.398661566648046</v>
      </c>
      <c r="GB67" s="4">
        <v>14.292379102919146</v>
      </c>
      <c r="GC67" s="4">
        <v>15.679423937150277</v>
      </c>
      <c r="GD67" s="4">
        <v>15.328396754914607</v>
      </c>
      <c r="GE67" s="4">
        <v>15.101653709340711</v>
      </c>
      <c r="GF67" s="4">
        <v>14.80238387469254</v>
      </c>
      <c r="GG67" s="4">
        <v>15.27169817609871</v>
      </c>
      <c r="GH67" s="4">
        <v>14.785898553608709</v>
      </c>
      <c r="GI67" s="4">
        <v>14.890877376302637</v>
      </c>
      <c r="GJ67" s="4">
        <v>15.179801771995692</v>
      </c>
      <c r="GK67" s="4">
        <v>14.571143933909507</v>
      </c>
      <c r="GL67" s="4">
        <v>14.847157461832214</v>
      </c>
      <c r="GM67" s="4">
        <v>16.192938842707918</v>
      </c>
      <c r="GN67" s="4">
        <v>16.313482852286484</v>
      </c>
      <c r="GO67" s="4">
        <v>16.233551815045981</v>
      </c>
      <c r="GP67" s="4">
        <v>15.749021384696004</v>
      </c>
      <c r="GQ67" s="4">
        <v>15.725666394549258</v>
      </c>
      <c r="GR67" s="4">
        <v>15.992337366020539</v>
      </c>
      <c r="GS67" s="4">
        <v>16.248656151240333</v>
      </c>
      <c r="GT67" s="4">
        <v>15.140783689528558</v>
      </c>
      <c r="GU67" s="4">
        <v>15.182145015348215</v>
      </c>
      <c r="GV67" s="4">
        <v>14.601654653640592</v>
      </c>
      <c r="GW67" s="4">
        <v>15.211121369000798</v>
      </c>
      <c r="GX67" s="4">
        <v>14.641595660910967</v>
      </c>
      <c r="GY67" s="4">
        <v>14.282008038058818</v>
      </c>
      <c r="GZ67" s="4">
        <v>13.875014067133169</v>
      </c>
      <c r="HA67" s="4">
        <v>13.805250127100789</v>
      </c>
      <c r="HB67" s="4">
        <v>13.77490531851871</v>
      </c>
      <c r="HC67" s="4">
        <v>13.792127310130203</v>
      </c>
      <c r="HD67" s="4">
        <v>13.971539838287386</v>
      </c>
      <c r="HE67" s="4">
        <v>13.849503947418388</v>
      </c>
      <c r="HF67" s="4">
        <v>14.399927937386749</v>
      </c>
      <c r="HG67" s="4">
        <v>14.647389693599392</v>
      </c>
      <c r="HH67" s="4">
        <v>14.078062932339318</v>
      </c>
      <c r="HI67" s="4">
        <v>13.665229154429637</v>
      </c>
      <c r="HJ67" s="4">
        <v>13.189092129959471</v>
      </c>
      <c r="HK67" s="4">
        <v>12.857614403025716</v>
      </c>
      <c r="HL67" s="4">
        <v>13.252984753942727</v>
      </c>
      <c r="HM67" s="4">
        <v>13.233716844372401</v>
      </c>
      <c r="HN67" s="4">
        <v>13.048169629183381</v>
      </c>
      <c r="HO67" s="4">
        <v>13.279024649165251</v>
      </c>
      <c r="HP67" s="4">
        <v>13.288631327044786</v>
      </c>
      <c r="HQ67" s="4">
        <v>13.081684276200798</v>
      </c>
      <c r="HR67" s="4">
        <v>12.949962493865774</v>
      </c>
      <c r="HS67" s="4">
        <v>12.500345408243609</v>
      </c>
      <c r="HT67" s="4">
        <v>12.696601049808546</v>
      </c>
      <c r="HU67" s="4">
        <v>12.71414364516828</v>
      </c>
      <c r="HV67" s="4">
        <v>13.256420663152671</v>
      </c>
      <c r="HW67" s="4">
        <v>13.279004055839225</v>
      </c>
      <c r="HX67" s="4">
        <v>12.478702441857239</v>
      </c>
      <c r="HY67" s="4">
        <v>12.257599482233976</v>
      </c>
      <c r="HZ67" s="4">
        <v>12.016946033094237</v>
      </c>
      <c r="IA67" s="4">
        <v>11.989877171387068</v>
      </c>
      <c r="IB67" s="4">
        <v>11.601929942210408</v>
      </c>
      <c r="IC67" s="4">
        <v>11.262973627385284</v>
      </c>
      <c r="ID67" s="4">
        <v>12.259634921908045</v>
      </c>
      <c r="IE67" s="4">
        <v>12.133092332308935</v>
      </c>
      <c r="IF67" s="4">
        <v>12.153744321018939</v>
      </c>
      <c r="IG67" s="4">
        <v>11.759039999100448</v>
      </c>
      <c r="IH67" s="4">
        <v>11.439412204402123</v>
      </c>
      <c r="II67" s="4">
        <v>11.525607994025385</v>
      </c>
      <c r="IJ67" s="4">
        <v>11.625154824238624</v>
      </c>
    </row>
    <row r="68" spans="2:244" x14ac:dyDescent="0.2">
      <c r="B68" s="76">
        <v>66</v>
      </c>
      <c r="C68" s="4">
        <v>19.866997117414801</v>
      </c>
      <c r="D68" s="4">
        <v>18.557528082988259</v>
      </c>
      <c r="E68" s="4">
        <v>18.660139073468649</v>
      </c>
      <c r="F68" s="4">
        <v>19.723776106278887</v>
      </c>
      <c r="G68" s="4">
        <v>19.596894648032777</v>
      </c>
      <c r="H68" s="4">
        <v>18.4826840093125</v>
      </c>
      <c r="I68" s="4">
        <v>18.168370176182091</v>
      </c>
      <c r="J68" s="4">
        <v>18.309471573502073</v>
      </c>
      <c r="K68" s="4">
        <v>17.813050881136206</v>
      </c>
      <c r="L68" s="4">
        <v>18.469544430866531</v>
      </c>
      <c r="M68" s="4">
        <v>18.570020236473624</v>
      </c>
      <c r="N68" s="4">
        <v>19.321831912733352</v>
      </c>
      <c r="O68" s="4">
        <v>19.064386642343262</v>
      </c>
      <c r="P68" s="4">
        <v>19.28273671188979</v>
      </c>
      <c r="Q68" s="4">
        <v>20.505433532947514</v>
      </c>
      <c r="R68" s="4">
        <v>21.029651118141786</v>
      </c>
      <c r="S68" s="4">
        <v>21.190415042342732</v>
      </c>
      <c r="T68" s="4">
        <v>20.996061916193703</v>
      </c>
      <c r="U68" s="4">
        <v>20.932960189108933</v>
      </c>
      <c r="V68" s="4">
        <v>20.481945898161843</v>
      </c>
      <c r="W68" s="4">
        <v>20.524089844909568</v>
      </c>
      <c r="X68" s="4">
        <v>20.910896551677077</v>
      </c>
      <c r="Y68" s="4">
        <v>20.686125427699537</v>
      </c>
      <c r="Z68" s="4">
        <v>19.968814635538628</v>
      </c>
      <c r="AA68" s="4">
        <v>19.518237139848829</v>
      </c>
      <c r="AB68" s="4">
        <v>19.693451519545363</v>
      </c>
      <c r="AC68" s="4">
        <v>20.136913484661704</v>
      </c>
      <c r="AD68" s="4">
        <v>19.311877004550141</v>
      </c>
      <c r="AE68" s="4">
        <v>19.054759332286913</v>
      </c>
      <c r="AF68" s="4">
        <v>19.280694680068631</v>
      </c>
      <c r="AG68" s="4">
        <v>20.297134740694684</v>
      </c>
      <c r="AH68" s="4">
        <v>21.19299606697539</v>
      </c>
      <c r="AI68" s="4">
        <v>20.163301939277424</v>
      </c>
      <c r="AJ68" s="4">
        <v>19.889814401367325</v>
      </c>
      <c r="AK68" s="4">
        <v>19.766613675906697</v>
      </c>
      <c r="AL68" s="4">
        <v>20.748260621312689</v>
      </c>
      <c r="AM68" s="4">
        <v>21.399842124296384</v>
      </c>
      <c r="AN68" s="4">
        <v>22.118217855960093</v>
      </c>
      <c r="AO68" s="4">
        <v>22.977690386751107</v>
      </c>
      <c r="AP68" s="4">
        <v>24.319434109890228</v>
      </c>
      <c r="AQ68" s="4">
        <v>25.12623744932413</v>
      </c>
      <c r="AR68" s="4">
        <v>25.716660779768763</v>
      </c>
      <c r="AS68" s="4">
        <v>25.737605301930461</v>
      </c>
      <c r="AT68" s="4">
        <v>24.926707015708651</v>
      </c>
      <c r="AU68" s="4">
        <v>24.006554935497881</v>
      </c>
      <c r="AV68" s="4">
        <v>23.673726468118918</v>
      </c>
      <c r="AW68" s="4">
        <v>23.96072247276307</v>
      </c>
      <c r="AX68" s="4">
        <v>23.794041372525999</v>
      </c>
      <c r="AY68" s="4">
        <v>24.263542909993735</v>
      </c>
      <c r="AZ68" s="4">
        <v>25.094301693187177</v>
      </c>
      <c r="BA68" s="4">
        <v>25.166767469732321</v>
      </c>
      <c r="BB68" s="4">
        <v>25.678728847185649</v>
      </c>
      <c r="BC68" s="4">
        <v>24.40888154264093</v>
      </c>
      <c r="BD68" s="4">
        <v>23.769870023506964</v>
      </c>
      <c r="BE68" s="4">
        <v>23.697365690658671</v>
      </c>
      <c r="BF68" s="4">
        <v>22.647582323749241</v>
      </c>
      <c r="BG68" s="4">
        <v>23.235497213827227</v>
      </c>
      <c r="BH68" s="4">
        <v>24.342835341173817</v>
      </c>
      <c r="BI68" s="4">
        <v>23.007936203153676</v>
      </c>
      <c r="BJ68" s="4">
        <v>22.921288351189681</v>
      </c>
      <c r="BK68" s="4">
        <v>23.066958115943741</v>
      </c>
      <c r="BL68" s="4">
        <v>22.249047464916789</v>
      </c>
      <c r="BM68" s="4">
        <v>22.978647451700713</v>
      </c>
      <c r="BN68" s="4">
        <v>25.789139346850728</v>
      </c>
      <c r="BO68" s="4">
        <v>25.721441908914716</v>
      </c>
      <c r="BP68" s="4">
        <v>24.763810033826509</v>
      </c>
      <c r="BQ68" s="4">
        <v>23.797786701100577</v>
      </c>
      <c r="BR68" s="4">
        <v>24.113556447565788</v>
      </c>
      <c r="BS68" s="4">
        <v>23.542397063051229</v>
      </c>
      <c r="BT68" s="4">
        <v>24.419011463313414</v>
      </c>
      <c r="BU68" s="4">
        <v>22.81021119015502</v>
      </c>
      <c r="BV68" s="4">
        <v>23.633463773688902</v>
      </c>
      <c r="BW68" s="4">
        <v>22.728216653988571</v>
      </c>
      <c r="BX68" s="4">
        <v>23.944788826210207</v>
      </c>
      <c r="BY68" s="4">
        <v>24.699704855949815</v>
      </c>
      <c r="BZ68" s="4">
        <v>24.880114259814682</v>
      </c>
      <c r="CA68" s="4">
        <v>25.528629618035524</v>
      </c>
      <c r="CB68" s="4">
        <v>26.009514444464966</v>
      </c>
      <c r="CC68" s="4">
        <v>26.116443876360492</v>
      </c>
      <c r="CD68" s="4">
        <v>26.32886311966077</v>
      </c>
      <c r="CE68" s="4">
        <v>26.295125349938512</v>
      </c>
      <c r="CF68" s="4">
        <v>26.672823082053153</v>
      </c>
      <c r="CG68" s="4">
        <v>27.321777579688408</v>
      </c>
      <c r="CH68" s="4">
        <v>28.941969831392946</v>
      </c>
      <c r="CI68" s="4">
        <v>29.122840500940089</v>
      </c>
      <c r="CJ68" s="4">
        <v>27.787370579514921</v>
      </c>
      <c r="CK68" s="4">
        <v>28.284146879504238</v>
      </c>
      <c r="CL68" s="4">
        <v>29.19390516742547</v>
      </c>
      <c r="CM68" s="4">
        <v>28.267841545249595</v>
      </c>
      <c r="CN68" s="4">
        <v>29.617227203342278</v>
      </c>
      <c r="CO68" s="4">
        <v>29.743401525891315</v>
      </c>
      <c r="CP68" s="4">
        <v>29.609655113268911</v>
      </c>
      <c r="CQ68" s="4">
        <v>28.446554984632275</v>
      </c>
      <c r="CR68" s="4">
        <v>30.106770068644703</v>
      </c>
      <c r="CS68" s="4">
        <v>28.420835897983732</v>
      </c>
      <c r="CT68" s="4">
        <v>28.176807185523163</v>
      </c>
      <c r="CU68" s="4">
        <v>27.376694607048357</v>
      </c>
      <c r="CV68" s="4">
        <v>26.524313141004765</v>
      </c>
      <c r="CW68" s="4">
        <v>26.075882175432341</v>
      </c>
      <c r="CX68" s="4">
        <v>25.197868261003542</v>
      </c>
      <c r="CY68" s="4">
        <v>25.33425027747349</v>
      </c>
      <c r="CZ68" s="4">
        <v>25.12065585869054</v>
      </c>
      <c r="DA68" s="4">
        <v>26.186737328587721</v>
      </c>
      <c r="DB68" s="4">
        <v>27.001611311684901</v>
      </c>
      <c r="DC68" s="4">
        <v>26.931500263914788</v>
      </c>
      <c r="DD68" s="4">
        <v>26.19408211160437</v>
      </c>
      <c r="DE68" s="4">
        <v>25.380637781661832</v>
      </c>
      <c r="DF68" s="4">
        <v>24.548754816337443</v>
      </c>
      <c r="DG68" s="4">
        <v>23.853770588391416</v>
      </c>
      <c r="DH68" s="4">
        <v>22.478629482656764</v>
      </c>
      <c r="DI68" s="4">
        <v>23.251830307979908</v>
      </c>
      <c r="DJ68" s="4">
        <v>24.045129473535027</v>
      </c>
      <c r="DK68" s="4">
        <v>23.581939609897585</v>
      </c>
      <c r="DL68" s="4">
        <v>23.841596146791751</v>
      </c>
      <c r="DM68" s="4">
        <v>24.565088753421808</v>
      </c>
      <c r="DN68" s="4">
        <v>26.463795110719506</v>
      </c>
      <c r="DO68" s="4">
        <v>27.891605831133987</v>
      </c>
      <c r="DP68" s="4">
        <v>28.128162851631451</v>
      </c>
      <c r="DQ68" s="4">
        <v>27.501036862838852</v>
      </c>
      <c r="DR68" s="4">
        <v>28.691622323292098</v>
      </c>
      <c r="DS68" s="4">
        <v>29.570802131007554</v>
      </c>
      <c r="DT68" s="4">
        <v>29.291568358703085</v>
      </c>
      <c r="DU68" s="4">
        <v>30.597098755651043</v>
      </c>
      <c r="DV68" s="4">
        <v>29.371372461294737</v>
      </c>
      <c r="DW68" s="4">
        <v>30.53053852203881</v>
      </c>
      <c r="DX68" s="4">
        <v>30.191530092481905</v>
      </c>
      <c r="DY68" s="4">
        <v>30.797041034932544</v>
      </c>
      <c r="DZ68" s="4">
        <v>31.148357435476765</v>
      </c>
      <c r="EA68" s="4">
        <v>31.588011680440143</v>
      </c>
      <c r="EB68" s="4">
        <v>30.886659400806639</v>
      </c>
      <c r="EC68" s="4">
        <v>31.249476489188957</v>
      </c>
      <c r="ED68" s="4">
        <v>31.164149059593004</v>
      </c>
      <c r="EE68" s="4">
        <v>31.741804001689324</v>
      </c>
      <c r="EF68" s="4">
        <v>32.359901141886162</v>
      </c>
      <c r="EG68" s="4">
        <v>32.79927305445878</v>
      </c>
      <c r="EH68" s="4">
        <v>32.476730352768087</v>
      </c>
      <c r="EI68" s="4">
        <v>31.838847338122246</v>
      </c>
      <c r="EJ68" s="4">
        <v>31.342933393898626</v>
      </c>
      <c r="EK68" s="4">
        <v>30.497848570765672</v>
      </c>
      <c r="EL68" s="4">
        <v>32.006864519190493</v>
      </c>
      <c r="EM68" s="4">
        <v>31.400170686914052</v>
      </c>
      <c r="EN68" s="4">
        <v>31.673998729004605</v>
      </c>
      <c r="EO68" s="4">
        <v>32.221460330938832</v>
      </c>
      <c r="EP68" s="4">
        <v>32.785926774393225</v>
      </c>
      <c r="EQ68" s="4">
        <v>32.841283235037508</v>
      </c>
      <c r="ER68" s="4">
        <v>32.88844507315892</v>
      </c>
      <c r="ES68" s="4">
        <v>32.451396112405895</v>
      </c>
      <c r="ET68" s="4">
        <v>33.538624915423021</v>
      </c>
      <c r="EU68" s="4">
        <v>32.066376736973581</v>
      </c>
      <c r="EV68" s="4">
        <v>30.259889578679445</v>
      </c>
      <c r="EW68" s="4">
        <v>29.618621602164978</v>
      </c>
      <c r="EX68" s="4">
        <v>30.575779150067905</v>
      </c>
      <c r="EY68" s="4">
        <v>29.474260394284311</v>
      </c>
      <c r="EZ68" s="4">
        <v>28.205717751900515</v>
      </c>
      <c r="FA68" s="4">
        <v>28.937854297109279</v>
      </c>
      <c r="FB68" s="4">
        <v>28.916641866659766</v>
      </c>
      <c r="FC68" s="4">
        <v>29.627693744151298</v>
      </c>
      <c r="FD68" s="4">
        <v>30.016610674185213</v>
      </c>
      <c r="FE68" s="4">
        <v>28.184248476408211</v>
      </c>
      <c r="FF68" s="4">
        <v>27.514733360297221</v>
      </c>
      <c r="FG68" s="4">
        <v>26.968917273936974</v>
      </c>
      <c r="FH68" s="4">
        <v>26.02126553840926</v>
      </c>
      <c r="FI68" s="4">
        <v>26.669271246936457</v>
      </c>
      <c r="FJ68" s="4">
        <v>26.939862739441462</v>
      </c>
      <c r="FK68" s="4">
        <v>27.130871919747197</v>
      </c>
      <c r="FL68" s="4">
        <v>26.024192013384617</v>
      </c>
      <c r="FM68" s="4">
        <v>25.934902892762466</v>
      </c>
      <c r="FN68" s="4">
        <v>24.655189496767687</v>
      </c>
      <c r="FO68" s="4">
        <v>26.074667520086251</v>
      </c>
      <c r="FP68" s="4">
        <v>24.795984103289623</v>
      </c>
      <c r="FQ68" s="4">
        <v>24.972965553945951</v>
      </c>
      <c r="FR68" s="4">
        <v>26.162883222574685</v>
      </c>
      <c r="FS68" s="4">
        <v>27.597466075420616</v>
      </c>
      <c r="FT68" s="4">
        <v>28.026342823926317</v>
      </c>
      <c r="FU68" s="4">
        <v>27.403221476716325</v>
      </c>
      <c r="FV68" s="4">
        <v>27.85058331625763</v>
      </c>
      <c r="FW68" s="4">
        <v>28.101844088063061</v>
      </c>
      <c r="FX68" s="4">
        <v>26.959274200990009</v>
      </c>
      <c r="FY68" s="4">
        <v>24.425782174409086</v>
      </c>
      <c r="FZ68" s="4">
        <v>24.532521229819121</v>
      </c>
      <c r="GA68" s="4">
        <v>25.683315352700891</v>
      </c>
      <c r="GB68" s="4">
        <v>26.133789153524141</v>
      </c>
      <c r="GC68" s="4">
        <v>27.213453738721274</v>
      </c>
      <c r="GD68" s="4">
        <v>26.298973546939759</v>
      </c>
      <c r="GE68" s="4">
        <v>26.37160740836687</v>
      </c>
      <c r="GF68" s="4">
        <v>27.226519776775199</v>
      </c>
      <c r="GG68" s="4">
        <v>28.07333473435131</v>
      </c>
      <c r="GH68" s="4">
        <v>28.328063564897629</v>
      </c>
      <c r="GI68" s="4">
        <v>28.793645324034511</v>
      </c>
      <c r="GJ68" s="4">
        <v>27.521166365129059</v>
      </c>
      <c r="GK68" s="4">
        <v>26.461953771220383</v>
      </c>
      <c r="GL68" s="4">
        <v>27.033745220040114</v>
      </c>
      <c r="GM68" s="4">
        <v>26.894578593920308</v>
      </c>
      <c r="GN68" s="4">
        <v>27.206224709789815</v>
      </c>
      <c r="GO68" s="4">
        <v>26.897137082096126</v>
      </c>
      <c r="GP68" s="4">
        <v>27.228511533892835</v>
      </c>
      <c r="GQ68" s="4">
        <v>26.015166669473899</v>
      </c>
      <c r="GR68" s="4">
        <v>26.918326652130762</v>
      </c>
      <c r="GS68" s="4">
        <v>26.822230921014896</v>
      </c>
      <c r="GT68" s="4">
        <v>26.623882236699238</v>
      </c>
      <c r="GU68" s="4">
        <v>27.845609764593153</v>
      </c>
      <c r="GV68" s="4">
        <v>27.185014172068943</v>
      </c>
      <c r="GW68" s="4">
        <v>28.757115570382215</v>
      </c>
      <c r="GX68" s="4">
        <v>27.847157449389687</v>
      </c>
      <c r="GY68" s="4">
        <v>26.65794524597467</v>
      </c>
      <c r="GZ68" s="4">
        <v>26.773965626662875</v>
      </c>
      <c r="HA68" s="4">
        <v>27.162056015149144</v>
      </c>
      <c r="HB68" s="4">
        <v>26.790260461842905</v>
      </c>
      <c r="HC68" s="4">
        <v>28.236213661572013</v>
      </c>
      <c r="HD68" s="4">
        <v>27.41979851467956</v>
      </c>
      <c r="HE68" s="4">
        <v>27.298344331350151</v>
      </c>
      <c r="HF68" s="4">
        <v>26.354061513207405</v>
      </c>
      <c r="HG68" s="4">
        <v>25.975192524124928</v>
      </c>
      <c r="HH68" s="4">
        <v>26.862511204694975</v>
      </c>
      <c r="HI68" s="4">
        <v>26.388349827898026</v>
      </c>
      <c r="HJ68" s="4">
        <v>26.171103034821812</v>
      </c>
      <c r="HK68" s="4">
        <v>25.965780312263387</v>
      </c>
      <c r="HL68" s="4">
        <v>25.699095174164306</v>
      </c>
      <c r="HM68" s="4">
        <v>26.13294641212477</v>
      </c>
      <c r="HN68" s="4">
        <v>26.120128033397897</v>
      </c>
      <c r="HO68" s="4">
        <v>26.221069784675983</v>
      </c>
      <c r="HP68" s="4">
        <v>27.843981855630894</v>
      </c>
      <c r="HQ68" s="4">
        <v>26.899354310977163</v>
      </c>
      <c r="HR68" s="4">
        <v>27.309175813978626</v>
      </c>
      <c r="HS68" s="4">
        <v>27.443520748281909</v>
      </c>
      <c r="HT68" s="4">
        <v>27.453373145214471</v>
      </c>
      <c r="HU68" s="4">
        <v>26.14334511855964</v>
      </c>
      <c r="HV68" s="4">
        <v>26.302213159061623</v>
      </c>
      <c r="HW68" s="4">
        <v>25.340249327641214</v>
      </c>
      <c r="HX68" s="4">
        <v>24.699858454403635</v>
      </c>
      <c r="HY68" s="4">
        <v>25.420777510743555</v>
      </c>
      <c r="HZ68" s="4">
        <v>26.765291430904671</v>
      </c>
      <c r="IA68" s="4">
        <v>26.893983691771389</v>
      </c>
      <c r="IB68" s="4">
        <v>27.131353525029891</v>
      </c>
      <c r="IC68" s="4">
        <v>29.146023354866763</v>
      </c>
      <c r="ID68" s="4">
        <v>29.669619938274185</v>
      </c>
      <c r="IE68" s="4">
        <v>30.026186877579221</v>
      </c>
      <c r="IF68" s="4">
        <v>30.0306678121907</v>
      </c>
      <c r="IG68" s="4">
        <v>28.759058684197321</v>
      </c>
      <c r="IH68" s="4">
        <v>27.917312354920458</v>
      </c>
      <c r="II68" s="4">
        <v>29.433233379187339</v>
      </c>
      <c r="IJ68" s="4">
        <v>29.53955978390249</v>
      </c>
    </row>
    <row r="69" spans="2:244" x14ac:dyDescent="0.2">
      <c r="B69" s="76">
        <v>67</v>
      </c>
      <c r="C69" s="4">
        <v>19.866997117414801</v>
      </c>
      <c r="D69" s="4">
        <v>19.58570218938463</v>
      </c>
      <c r="E69" s="4">
        <v>19.866121091352554</v>
      </c>
      <c r="F69" s="4">
        <v>19.39473381564283</v>
      </c>
      <c r="G69" s="4">
        <v>19.865294186244498</v>
      </c>
      <c r="H69" s="4">
        <v>20.095066779201868</v>
      </c>
      <c r="I69" s="4">
        <v>19.246661050619373</v>
      </c>
      <c r="J69" s="4">
        <v>18.629118603832502</v>
      </c>
      <c r="K69" s="4">
        <v>18.648348597388306</v>
      </c>
      <c r="L69" s="4">
        <v>17.598396934425825</v>
      </c>
      <c r="M69" s="4">
        <v>17.068163908380107</v>
      </c>
      <c r="N69" s="4">
        <v>16.679598329687028</v>
      </c>
      <c r="O69" s="4">
        <v>16.766844973702241</v>
      </c>
      <c r="P69" s="4">
        <v>16.442084755969375</v>
      </c>
      <c r="Q69" s="4">
        <v>16.542881527903297</v>
      </c>
      <c r="R69" s="4">
        <v>15.591992185481043</v>
      </c>
      <c r="S69" s="4">
        <v>15.633766294489158</v>
      </c>
      <c r="T69" s="4">
        <v>15.708856459628686</v>
      </c>
      <c r="U69" s="4">
        <v>15.623599460605554</v>
      </c>
      <c r="V69" s="4">
        <v>15.792787363278183</v>
      </c>
      <c r="W69" s="4">
        <v>15.806389597124864</v>
      </c>
      <c r="X69" s="4">
        <v>16.04038262904146</v>
      </c>
      <c r="Y69" s="4">
        <v>15.581490337670479</v>
      </c>
      <c r="Z69" s="4">
        <v>15.292731830232325</v>
      </c>
      <c r="AA69" s="4">
        <v>16.132750475176945</v>
      </c>
      <c r="AB69" s="4">
        <v>15.890699662297017</v>
      </c>
      <c r="AC69" s="4">
        <v>15.966133048929784</v>
      </c>
      <c r="AD69" s="4">
        <v>15.93777597428358</v>
      </c>
      <c r="AE69" s="4">
        <v>16.404540032929258</v>
      </c>
      <c r="AF69" s="4">
        <v>16.706579232595921</v>
      </c>
      <c r="AG69" s="4">
        <v>17.112300816502</v>
      </c>
      <c r="AH69" s="4">
        <v>15.890778007349876</v>
      </c>
      <c r="AI69" s="4">
        <v>16.730418768856385</v>
      </c>
      <c r="AJ69" s="4">
        <v>16.475332820552424</v>
      </c>
      <c r="AK69" s="4">
        <v>15.86557753611935</v>
      </c>
      <c r="AL69" s="4">
        <v>15.92137845506406</v>
      </c>
      <c r="AM69" s="4">
        <v>16.262787958831318</v>
      </c>
      <c r="AN69" s="4">
        <v>15.426760486910423</v>
      </c>
      <c r="AO69" s="4">
        <v>15.838354401554573</v>
      </c>
      <c r="AP69" s="4">
        <v>15.434171987921392</v>
      </c>
      <c r="AQ69" s="4">
        <v>14.332681588305096</v>
      </c>
      <c r="AR69" s="4">
        <v>14.376129876827363</v>
      </c>
      <c r="AS69" s="4">
        <v>14.634321080107977</v>
      </c>
      <c r="AT69" s="4">
        <v>14.888072835271471</v>
      </c>
      <c r="AU69" s="4">
        <v>14.385703207639894</v>
      </c>
      <c r="AV69" s="4">
        <v>14.582058290246168</v>
      </c>
      <c r="AW69" s="4">
        <v>15.451027270797031</v>
      </c>
      <c r="AX69" s="4">
        <v>15.174541083150837</v>
      </c>
      <c r="AY69" s="4">
        <v>15.175119649660823</v>
      </c>
      <c r="AZ69" s="4">
        <v>15.132615028575296</v>
      </c>
      <c r="BA69" s="4">
        <v>14.814909478019018</v>
      </c>
      <c r="BB69" s="4">
        <v>14.778237018150236</v>
      </c>
      <c r="BC69" s="4">
        <v>15.944967216894495</v>
      </c>
      <c r="BD69" s="4">
        <v>15.497665168278248</v>
      </c>
      <c r="BE69" s="4">
        <v>15.765623250777198</v>
      </c>
      <c r="BF69" s="4">
        <v>15.788147957871139</v>
      </c>
      <c r="BG69" s="4">
        <v>14.957853537416913</v>
      </c>
      <c r="BH69" s="4">
        <v>15.126578039192813</v>
      </c>
      <c r="BI69" s="4">
        <v>15.477861700112159</v>
      </c>
      <c r="BJ69" s="4">
        <v>15.5037908448737</v>
      </c>
      <c r="BK69" s="4">
        <v>15.866417423115788</v>
      </c>
      <c r="BL69" s="4">
        <v>16.067021340228802</v>
      </c>
      <c r="BM69" s="4">
        <v>16.206834126220624</v>
      </c>
      <c r="BN69" s="4">
        <v>16.283839206331773</v>
      </c>
      <c r="BO69" s="4">
        <v>15.777344634465601</v>
      </c>
      <c r="BP69" s="4">
        <v>14.993233953862381</v>
      </c>
      <c r="BQ69" s="4">
        <v>15.096845286149156</v>
      </c>
      <c r="BR69" s="4">
        <v>14.57709664591127</v>
      </c>
      <c r="BS69" s="4">
        <v>13.771333982557401</v>
      </c>
      <c r="BT69" s="4">
        <v>14.054721202219708</v>
      </c>
      <c r="BU69" s="4">
        <v>15.161234567834693</v>
      </c>
      <c r="BV69" s="4">
        <v>16.155358358375143</v>
      </c>
      <c r="BW69" s="4">
        <v>16.394387547260735</v>
      </c>
      <c r="BX69" s="4">
        <v>16.898845513016465</v>
      </c>
      <c r="BY69" s="4">
        <v>16.149412934806424</v>
      </c>
      <c r="BZ69" s="4">
        <v>16.61478731337526</v>
      </c>
      <c r="CA69" s="4">
        <v>15.568615378862404</v>
      </c>
      <c r="CB69" s="4">
        <v>15.497925361049917</v>
      </c>
      <c r="CC69" s="4">
        <v>15.3373722706961</v>
      </c>
      <c r="CD69" s="4">
        <v>15.642931721125285</v>
      </c>
      <c r="CE69" s="4">
        <v>15.186830720272777</v>
      </c>
      <c r="CF69" s="4">
        <v>15.135927024661456</v>
      </c>
      <c r="CG69" s="4">
        <v>14.461778997330052</v>
      </c>
      <c r="CH69" s="4">
        <v>14.548551612012693</v>
      </c>
      <c r="CI69" s="4">
        <v>15.335337778858673</v>
      </c>
      <c r="CJ69" s="4">
        <v>15.400621762849996</v>
      </c>
      <c r="CK69" s="4">
        <v>16.492387518668558</v>
      </c>
      <c r="CL69" s="4">
        <v>16.700780999435537</v>
      </c>
      <c r="CM69" s="4">
        <v>17.002931201139237</v>
      </c>
      <c r="CN69" s="4">
        <v>17.091395294185574</v>
      </c>
      <c r="CO69" s="4">
        <v>16.852769917286327</v>
      </c>
      <c r="CP69" s="4">
        <v>17.101322141906181</v>
      </c>
      <c r="CQ69" s="4">
        <v>17.287625587192743</v>
      </c>
      <c r="CR69" s="4">
        <v>16.447962301292055</v>
      </c>
      <c r="CS69" s="4">
        <v>16.041847919481242</v>
      </c>
      <c r="CT69" s="4">
        <v>17.10307948006573</v>
      </c>
      <c r="CU69" s="4">
        <v>15.92756724011601</v>
      </c>
      <c r="CV69" s="4">
        <v>15.525859554116261</v>
      </c>
      <c r="CW69" s="4">
        <v>14.642409696569763</v>
      </c>
      <c r="CX69" s="4">
        <v>15.565166843600558</v>
      </c>
      <c r="CY69" s="4">
        <v>16.569393034556832</v>
      </c>
      <c r="CZ69" s="4">
        <v>17.038625377900132</v>
      </c>
      <c r="DA69" s="4">
        <v>16.640536964165769</v>
      </c>
      <c r="DB69" s="4">
        <v>17.18005766463401</v>
      </c>
      <c r="DC69" s="4">
        <v>16.811223299302686</v>
      </c>
      <c r="DD69" s="4">
        <v>16.894892165167114</v>
      </c>
      <c r="DE69" s="4">
        <v>16.713949852181077</v>
      </c>
      <c r="DF69" s="4">
        <v>16.681801635842895</v>
      </c>
      <c r="DG69" s="4">
        <v>16.632910874860645</v>
      </c>
      <c r="DH69" s="4">
        <v>17.094201391319476</v>
      </c>
      <c r="DI69" s="4">
        <v>16.872654444961753</v>
      </c>
      <c r="DJ69" s="4">
        <v>17.22867431302501</v>
      </c>
      <c r="DK69" s="4">
        <v>17.059779416670541</v>
      </c>
      <c r="DL69" s="4">
        <v>16.568720545161504</v>
      </c>
      <c r="DM69" s="4">
        <v>17.454053690732383</v>
      </c>
      <c r="DN69" s="4">
        <v>18.02487597430774</v>
      </c>
      <c r="DO69" s="4">
        <v>18.274884041147232</v>
      </c>
      <c r="DP69" s="4">
        <v>18.991872005953159</v>
      </c>
      <c r="DQ69" s="4">
        <v>19.123306607268251</v>
      </c>
      <c r="DR69" s="4">
        <v>18.257728302555982</v>
      </c>
      <c r="DS69" s="4">
        <v>18.540640800601619</v>
      </c>
      <c r="DT69" s="4">
        <v>18.999383541449127</v>
      </c>
      <c r="DU69" s="4">
        <v>18.720071005950768</v>
      </c>
      <c r="DV69" s="4">
        <v>19.334702545146182</v>
      </c>
      <c r="DW69" s="4">
        <v>19.672642501683889</v>
      </c>
      <c r="DX69" s="4">
        <v>18.964377738225021</v>
      </c>
      <c r="DY69" s="4">
        <v>18.379265129233762</v>
      </c>
      <c r="DZ69" s="4">
        <v>18.668435177138871</v>
      </c>
      <c r="EA69" s="4">
        <v>18.263688769593568</v>
      </c>
      <c r="EB69" s="4">
        <v>18.186925398030951</v>
      </c>
      <c r="EC69" s="4">
        <v>18.262725900307135</v>
      </c>
      <c r="ED69" s="4">
        <v>19.071447116143496</v>
      </c>
      <c r="EE69" s="4">
        <v>19.59789399898596</v>
      </c>
      <c r="EF69" s="4">
        <v>19.482554821788902</v>
      </c>
      <c r="EG69" s="4">
        <v>18.532326065199207</v>
      </c>
      <c r="EH69" s="4">
        <v>18.025548718356522</v>
      </c>
      <c r="EI69" s="4">
        <v>18.119349803654973</v>
      </c>
      <c r="EJ69" s="4">
        <v>17.973084077491805</v>
      </c>
      <c r="EK69" s="4">
        <v>18.099056193416235</v>
      </c>
      <c r="EL69" s="4">
        <v>18.277845857476596</v>
      </c>
      <c r="EM69" s="4">
        <v>18.676339650164881</v>
      </c>
      <c r="EN69" s="4">
        <v>19.37698257619671</v>
      </c>
      <c r="EO69" s="4">
        <v>19.224309026456545</v>
      </c>
      <c r="EP69" s="4">
        <v>19.630327846042469</v>
      </c>
      <c r="EQ69" s="4">
        <v>20.343666198859548</v>
      </c>
      <c r="ER69" s="4">
        <v>20.035092066368808</v>
      </c>
      <c r="ES69" s="4">
        <v>20.757280004380544</v>
      </c>
      <c r="ET69" s="4">
        <v>20.104679865642861</v>
      </c>
      <c r="EU69" s="4">
        <v>19.958076844808236</v>
      </c>
      <c r="EV69" s="4">
        <v>19.693036802283427</v>
      </c>
      <c r="EW69" s="4">
        <v>18.419877890146775</v>
      </c>
      <c r="EX69" s="4">
        <v>17.989760401372063</v>
      </c>
      <c r="EY69" s="4">
        <v>18.406260174963894</v>
      </c>
      <c r="EZ69" s="4">
        <v>19.251746865510572</v>
      </c>
      <c r="FA69" s="4">
        <v>19.71337730682556</v>
      </c>
      <c r="FB69" s="4">
        <v>20.666812345108674</v>
      </c>
      <c r="FC69" s="4">
        <v>20.21431923643917</v>
      </c>
      <c r="FD69" s="4">
        <v>18.543261436127285</v>
      </c>
      <c r="FE69" s="4">
        <v>19.787048486179938</v>
      </c>
      <c r="FF69" s="4">
        <v>18.853366122623498</v>
      </c>
      <c r="FG69" s="4">
        <v>19.131077375825043</v>
      </c>
      <c r="FH69" s="4">
        <v>18.969420984582641</v>
      </c>
      <c r="FI69" s="4">
        <v>18.260712399507135</v>
      </c>
      <c r="FJ69" s="4">
        <v>18.94353174762103</v>
      </c>
      <c r="FK69" s="4">
        <v>19.470135775713956</v>
      </c>
      <c r="FL69" s="4">
        <v>19.950924441731772</v>
      </c>
      <c r="FM69" s="4">
        <v>18.456161702488544</v>
      </c>
      <c r="FN69" s="4">
        <v>18.449029024399909</v>
      </c>
      <c r="FO69" s="4">
        <v>18.228236955692516</v>
      </c>
      <c r="FP69" s="4">
        <v>16.87862470603244</v>
      </c>
      <c r="FQ69" s="4">
        <v>17.259561960771141</v>
      </c>
      <c r="FR69" s="4">
        <v>16.615408788894218</v>
      </c>
      <c r="FS69" s="4">
        <v>16.032832701917425</v>
      </c>
      <c r="FT69" s="4">
        <v>16.521015018915222</v>
      </c>
      <c r="FU69" s="4">
        <v>15.757814715136433</v>
      </c>
      <c r="FV69" s="4">
        <v>15.17092782356672</v>
      </c>
      <c r="FW69" s="4">
        <v>15.050501310849267</v>
      </c>
      <c r="FX69" s="4">
        <v>15.060698074337402</v>
      </c>
      <c r="FY69" s="4">
        <v>15.616831008508901</v>
      </c>
      <c r="FZ69" s="4">
        <v>15.597840764863017</v>
      </c>
      <c r="GA69" s="4">
        <v>15.57827982032938</v>
      </c>
      <c r="GB69" s="4">
        <v>14.916063451044897</v>
      </c>
      <c r="GC69" s="4">
        <v>15.42347354240373</v>
      </c>
      <c r="GD69" s="4">
        <v>15.446188264374362</v>
      </c>
      <c r="GE69" s="4">
        <v>15.745805877786257</v>
      </c>
      <c r="GF69" s="4">
        <v>15.952056756259628</v>
      </c>
      <c r="GG69" s="4">
        <v>16.18963790462395</v>
      </c>
      <c r="GH69" s="4">
        <v>16.734948130545561</v>
      </c>
      <c r="GI69" s="4">
        <v>16.841860971429565</v>
      </c>
      <c r="GJ69" s="4">
        <v>17.373939712296664</v>
      </c>
      <c r="GK69" s="4">
        <v>16.80444220828317</v>
      </c>
      <c r="GL69" s="4">
        <v>16.907611765847648</v>
      </c>
      <c r="GM69" s="4">
        <v>15.922433733819432</v>
      </c>
      <c r="GN69" s="4">
        <v>16.249378751113305</v>
      </c>
      <c r="GO69" s="4">
        <v>16.743285141747112</v>
      </c>
      <c r="GP69" s="4">
        <v>17.137476922287028</v>
      </c>
      <c r="GQ69" s="4">
        <v>16.769670527223671</v>
      </c>
      <c r="GR69" s="4">
        <v>17.926744440706511</v>
      </c>
      <c r="GS69" s="4">
        <v>18.069991592808289</v>
      </c>
      <c r="GT69" s="4">
        <v>17.329099728839847</v>
      </c>
      <c r="GU69" s="4">
        <v>17.23321177632355</v>
      </c>
      <c r="GV69" s="4">
        <v>16.241952367373429</v>
      </c>
      <c r="GW69" s="4">
        <v>16.960929845378818</v>
      </c>
      <c r="GX69" s="4">
        <v>17.7853513044297</v>
      </c>
      <c r="GY69" s="4">
        <v>18.788360347105552</v>
      </c>
      <c r="GZ69" s="4">
        <v>19.321404556313841</v>
      </c>
      <c r="HA69" s="4">
        <v>20.179834469183685</v>
      </c>
      <c r="HB69" s="4">
        <v>19.880013379524996</v>
      </c>
      <c r="HC69" s="4">
        <v>20.429080663980802</v>
      </c>
      <c r="HD69" s="4">
        <v>20.258295809503021</v>
      </c>
      <c r="HE69" s="4">
        <v>21.961903144230277</v>
      </c>
      <c r="HF69" s="4">
        <v>22.306698077095898</v>
      </c>
      <c r="HG69" s="4">
        <v>21.559541925002563</v>
      </c>
      <c r="HH69" s="4">
        <v>21.191987651536682</v>
      </c>
      <c r="HI69" s="4">
        <v>21.32364899013475</v>
      </c>
      <c r="HJ69" s="4">
        <v>20.993498801630427</v>
      </c>
      <c r="HK69" s="4">
        <v>20.724569579036892</v>
      </c>
      <c r="HL69" s="4">
        <v>20.968553913168904</v>
      </c>
      <c r="HM69" s="4">
        <v>20.014641917736764</v>
      </c>
      <c r="HN69" s="4">
        <v>20.007675873483208</v>
      </c>
      <c r="HO69" s="4">
        <v>21.059069287754571</v>
      </c>
      <c r="HP69" s="4">
        <v>21.559060343364809</v>
      </c>
      <c r="HQ69" s="4">
        <v>21.102687911288047</v>
      </c>
      <c r="HR69" s="4">
        <v>21.230184721550657</v>
      </c>
      <c r="HS69" s="4">
        <v>20.48823849877957</v>
      </c>
      <c r="HT69" s="4">
        <v>19.611982645013796</v>
      </c>
      <c r="HU69" s="4">
        <v>19.855225218011917</v>
      </c>
      <c r="HV69" s="4">
        <v>19.834016770888045</v>
      </c>
      <c r="HW69" s="4">
        <v>19.772764634853303</v>
      </c>
      <c r="HX69" s="4">
        <v>19.256304317923654</v>
      </c>
      <c r="HY69" s="4">
        <v>19.009611215468261</v>
      </c>
      <c r="HZ69" s="4">
        <v>18.936228424818797</v>
      </c>
      <c r="IA69" s="4">
        <v>19.041477590600174</v>
      </c>
      <c r="IB69" s="4">
        <v>18.377251220651534</v>
      </c>
      <c r="IC69" s="4">
        <v>17.540126144175691</v>
      </c>
      <c r="ID69" s="4">
        <v>18.330020471275745</v>
      </c>
      <c r="IE69" s="4">
        <v>18.253000473112259</v>
      </c>
      <c r="IF69" s="4">
        <v>19.451107520887849</v>
      </c>
      <c r="IG69" s="4">
        <v>19.312988216137406</v>
      </c>
      <c r="IH69" s="4">
        <v>19.709564479285273</v>
      </c>
      <c r="II69" s="4">
        <v>20.29861917097876</v>
      </c>
      <c r="IJ69" s="4">
        <v>20.576295809145698</v>
      </c>
    </row>
    <row r="70" spans="2:244" x14ac:dyDescent="0.2">
      <c r="B70" s="76">
        <v>68</v>
      </c>
      <c r="C70" s="4">
        <v>19.866997117414801</v>
      </c>
      <c r="D70" s="4">
        <v>19.472951509142735</v>
      </c>
      <c r="E70" s="4">
        <v>19.751821066308011</v>
      </c>
      <c r="F70" s="4">
        <v>20.119762664941479</v>
      </c>
      <c r="G70" s="4">
        <v>19.303272522996494</v>
      </c>
      <c r="H70" s="4">
        <v>19.717677593936095</v>
      </c>
      <c r="I70" s="4">
        <v>18.687262519385246</v>
      </c>
      <c r="J70" s="4">
        <v>18.576491123981935</v>
      </c>
      <c r="K70" s="4">
        <v>18.619657824404044</v>
      </c>
      <c r="L70" s="4">
        <v>17.503642769172878</v>
      </c>
      <c r="M70" s="4">
        <v>17.971184100698977</v>
      </c>
      <c r="N70" s="4">
        <v>18.1803668794925</v>
      </c>
      <c r="O70" s="4">
        <v>19.264288976222133</v>
      </c>
      <c r="P70" s="4">
        <v>19.825880300861904</v>
      </c>
      <c r="Q70" s="4">
        <v>19.79471188442222</v>
      </c>
      <c r="R70" s="4">
        <v>20.288432619597177</v>
      </c>
      <c r="S70" s="4">
        <v>19.621156967241635</v>
      </c>
      <c r="T70" s="4">
        <v>19.856040665561128</v>
      </c>
      <c r="U70" s="4">
        <v>20.990601773777861</v>
      </c>
      <c r="V70" s="4">
        <v>21.335650060549057</v>
      </c>
      <c r="W70" s="4">
        <v>21.579572229333163</v>
      </c>
      <c r="X70" s="4">
        <v>22.211517857555776</v>
      </c>
      <c r="Y70" s="4">
        <v>23.334933101618393</v>
      </c>
      <c r="Z70" s="4">
        <v>23.408169371424684</v>
      </c>
      <c r="AA70" s="4">
        <v>25.115540465092277</v>
      </c>
      <c r="AB70" s="4">
        <v>24.713925156336835</v>
      </c>
      <c r="AC70" s="4">
        <v>26.622448391391931</v>
      </c>
      <c r="AD70" s="4">
        <v>27.82831483306877</v>
      </c>
      <c r="AE70" s="4">
        <v>27.815202082756944</v>
      </c>
      <c r="AF70" s="4">
        <v>26.791234386895248</v>
      </c>
      <c r="AG70" s="4">
        <v>27.387559778256978</v>
      </c>
      <c r="AH70" s="4">
        <v>26.752419688678287</v>
      </c>
      <c r="AI70" s="4">
        <v>28.133541187086401</v>
      </c>
      <c r="AJ70" s="4">
        <v>28.743445599013988</v>
      </c>
      <c r="AK70" s="4">
        <v>28.366484427703558</v>
      </c>
      <c r="AL70" s="4">
        <v>28.199182257097561</v>
      </c>
      <c r="AM70" s="4">
        <v>28.635643074177075</v>
      </c>
      <c r="AN70" s="4">
        <v>29.740787867093761</v>
      </c>
      <c r="AO70" s="4">
        <v>28.651301721821131</v>
      </c>
      <c r="AP70" s="4">
        <v>29.260307916603061</v>
      </c>
      <c r="AQ70" s="4">
        <v>31.230182828604413</v>
      </c>
      <c r="AR70" s="4">
        <v>31.370435310660341</v>
      </c>
      <c r="AS70" s="4">
        <v>31.713146394689712</v>
      </c>
      <c r="AT70" s="4">
        <v>33.349005208435138</v>
      </c>
      <c r="AU70" s="4">
        <v>33.597774717558202</v>
      </c>
      <c r="AV70" s="4">
        <v>33.115957383080584</v>
      </c>
      <c r="AW70" s="4">
        <v>33.717271587982964</v>
      </c>
      <c r="AX70" s="4">
        <v>34.302372474341816</v>
      </c>
      <c r="AY70" s="4">
        <v>34.515168378070548</v>
      </c>
      <c r="AZ70" s="4">
        <v>35.639714401217866</v>
      </c>
      <c r="BA70" s="4">
        <v>33.930592646866835</v>
      </c>
      <c r="BB70" s="4">
        <v>33.053912152340637</v>
      </c>
      <c r="BC70" s="4">
        <v>32.746314392205981</v>
      </c>
      <c r="BD70" s="4">
        <v>32.762056432991734</v>
      </c>
      <c r="BE70" s="4">
        <v>34.676611938303566</v>
      </c>
      <c r="BF70" s="4">
        <v>33.370432670372352</v>
      </c>
      <c r="BG70" s="4">
        <v>32.484087433477256</v>
      </c>
      <c r="BH70" s="4">
        <v>32.83976168566501</v>
      </c>
      <c r="BI70" s="4">
        <v>31.20864893998484</v>
      </c>
      <c r="BJ70" s="4">
        <v>31.541045168424709</v>
      </c>
      <c r="BK70" s="4">
        <v>31.581495137408123</v>
      </c>
      <c r="BL70" s="4">
        <v>31.840119661042454</v>
      </c>
      <c r="BM70" s="4">
        <v>32.675602126934187</v>
      </c>
      <c r="BN70" s="4">
        <v>33.861978329417205</v>
      </c>
      <c r="BO70" s="4">
        <v>35.291333619003751</v>
      </c>
      <c r="BP70" s="4">
        <v>35.068552913897086</v>
      </c>
      <c r="BQ70" s="4">
        <v>35.454517787131081</v>
      </c>
      <c r="BR70" s="4">
        <v>35.729971619894194</v>
      </c>
      <c r="BS70" s="4">
        <v>34.557110163275254</v>
      </c>
      <c r="BT70" s="4">
        <v>34.59789225382373</v>
      </c>
      <c r="BU70" s="4">
        <v>36.610421095422083</v>
      </c>
      <c r="BV70" s="4">
        <v>34.692991451369828</v>
      </c>
      <c r="BW70" s="4">
        <v>35.125652110250982</v>
      </c>
      <c r="BX70" s="4">
        <v>35.640717915949033</v>
      </c>
      <c r="BY70" s="4">
        <v>37.323464267821585</v>
      </c>
      <c r="BZ70" s="4">
        <v>35.932394731933208</v>
      </c>
      <c r="CA70" s="4">
        <v>36.915751954986909</v>
      </c>
      <c r="CB70" s="4">
        <v>36.49712085588326</v>
      </c>
      <c r="CC70" s="4">
        <v>36.985146889941198</v>
      </c>
      <c r="CD70" s="4">
        <v>37.652256077326278</v>
      </c>
      <c r="CE70" s="4">
        <v>40.672236213262465</v>
      </c>
      <c r="CF70" s="4">
        <v>39.813558115323417</v>
      </c>
      <c r="CG70" s="4">
        <v>40.701173892602434</v>
      </c>
      <c r="CH70" s="4">
        <v>40.120360654141265</v>
      </c>
      <c r="CI70" s="4">
        <v>40.600319726766223</v>
      </c>
      <c r="CJ70" s="4">
        <v>43.108367246990682</v>
      </c>
      <c r="CK70" s="4">
        <v>45.277857965801772</v>
      </c>
      <c r="CL70" s="4">
        <v>43.523146925047271</v>
      </c>
      <c r="CM70" s="4">
        <v>43.46820088596241</v>
      </c>
      <c r="CN70" s="4">
        <v>41.170715930897735</v>
      </c>
      <c r="CO70" s="4">
        <v>38.950843878706593</v>
      </c>
      <c r="CP70" s="4">
        <v>40.402449465582905</v>
      </c>
      <c r="CQ70" s="4">
        <v>39.244058364403742</v>
      </c>
      <c r="CR70" s="4">
        <v>38.6836653614954</v>
      </c>
      <c r="CS70" s="4">
        <v>37.802308195853712</v>
      </c>
      <c r="CT70" s="4">
        <v>37.652838266905107</v>
      </c>
      <c r="CU70" s="4">
        <v>36.549608207743645</v>
      </c>
      <c r="CV70" s="4">
        <v>36.095829044402777</v>
      </c>
      <c r="CW70" s="4">
        <v>35.85270837399375</v>
      </c>
      <c r="CX70" s="4">
        <v>35.794052826386825</v>
      </c>
      <c r="CY70" s="4">
        <v>36.483107274136181</v>
      </c>
      <c r="CZ70" s="4">
        <v>35.389231163261002</v>
      </c>
      <c r="DA70" s="4">
        <v>37.183093008045681</v>
      </c>
      <c r="DB70" s="4">
        <v>36.001030704882638</v>
      </c>
      <c r="DC70" s="4">
        <v>34.933367163504244</v>
      </c>
      <c r="DD70" s="4">
        <v>34.688244185757284</v>
      </c>
      <c r="DE70" s="4">
        <v>34.90569372341163</v>
      </c>
      <c r="DF70" s="4">
        <v>34.892100103112746</v>
      </c>
      <c r="DG70" s="4">
        <v>35.627641024570266</v>
      </c>
      <c r="DH70" s="4">
        <v>35.449726002435881</v>
      </c>
      <c r="DI70" s="4">
        <v>36.187416063204424</v>
      </c>
      <c r="DJ70" s="4">
        <v>36.417018286584003</v>
      </c>
      <c r="DK70" s="4">
        <v>34.647709983854178</v>
      </c>
      <c r="DL70" s="4">
        <v>36.586225277480978</v>
      </c>
      <c r="DM70" s="4">
        <v>38.034958879235703</v>
      </c>
      <c r="DN70" s="4">
        <v>37.427497736026439</v>
      </c>
      <c r="DO70" s="4">
        <v>37.555941998244592</v>
      </c>
      <c r="DP70" s="4">
        <v>38.317463024721626</v>
      </c>
      <c r="DQ70" s="4">
        <v>37.513523691642689</v>
      </c>
      <c r="DR70" s="4">
        <v>36.852723441304072</v>
      </c>
      <c r="DS70" s="4">
        <v>36.724700314599282</v>
      </c>
      <c r="DT70" s="4">
        <v>37.129882500204147</v>
      </c>
      <c r="DU70" s="4">
        <v>38.414139571404696</v>
      </c>
      <c r="DV70" s="4">
        <v>40.238813250469256</v>
      </c>
      <c r="DW70" s="4">
        <v>40.899606287070903</v>
      </c>
      <c r="DX70" s="4">
        <v>42.481589969529203</v>
      </c>
      <c r="DY70" s="4">
        <v>42.630722333356204</v>
      </c>
      <c r="DZ70" s="4">
        <v>43.809570155562554</v>
      </c>
      <c r="EA70" s="4">
        <v>43.708381304435527</v>
      </c>
      <c r="EB70" s="4">
        <v>43.939930721543</v>
      </c>
      <c r="EC70" s="4">
        <v>44.405428300505712</v>
      </c>
      <c r="ED70" s="4">
        <v>43.936841807665871</v>
      </c>
      <c r="EE70" s="4">
        <v>43.947795455353074</v>
      </c>
      <c r="EF70" s="4">
        <v>43.644048669986006</v>
      </c>
      <c r="EG70" s="4">
        <v>43.538423034978429</v>
      </c>
      <c r="EH70" s="4">
        <v>45.077197626248633</v>
      </c>
      <c r="EI70" s="4">
        <v>44.097540722890763</v>
      </c>
      <c r="EJ70" s="4">
        <v>45.468392664915612</v>
      </c>
      <c r="EK70" s="4">
        <v>45.443127619580039</v>
      </c>
      <c r="EL70" s="4">
        <v>44.698163591299398</v>
      </c>
      <c r="EM70" s="4">
        <v>44.966863870044854</v>
      </c>
      <c r="EN70" s="4">
        <v>42.916416226515814</v>
      </c>
      <c r="EO70" s="4">
        <v>42.354496118359648</v>
      </c>
      <c r="EP70" s="4">
        <v>40.453088424004505</v>
      </c>
      <c r="EQ70" s="4">
        <v>40.356696270605532</v>
      </c>
      <c r="ER70" s="4">
        <v>42.423594655561836</v>
      </c>
      <c r="ES70" s="4">
        <v>42.008221739597708</v>
      </c>
      <c r="ET70" s="4">
        <v>41.815349346789212</v>
      </c>
      <c r="EU70" s="4">
        <v>40.869821401867483</v>
      </c>
      <c r="EV70" s="4">
        <v>40.226624130994608</v>
      </c>
      <c r="EW70" s="4">
        <v>39.733197154907849</v>
      </c>
      <c r="EX70" s="4">
        <v>39.529177101910307</v>
      </c>
      <c r="EY70" s="4">
        <v>40.590292911474045</v>
      </c>
      <c r="EZ70" s="4">
        <v>40.17731796356923</v>
      </c>
      <c r="FA70" s="4">
        <v>39.721910179176525</v>
      </c>
      <c r="FB70" s="4">
        <v>37.77520111368657</v>
      </c>
      <c r="FC70" s="4">
        <v>36.491960939091264</v>
      </c>
      <c r="FD70" s="4">
        <v>37.340202142367858</v>
      </c>
      <c r="FE70" s="4">
        <v>35.552006736333666</v>
      </c>
      <c r="FF70" s="4">
        <v>36.089613222083422</v>
      </c>
      <c r="FG70" s="4">
        <v>35.790648605685121</v>
      </c>
      <c r="FH70" s="4">
        <v>34.125947375583294</v>
      </c>
      <c r="FI70" s="4">
        <v>32.947770982905105</v>
      </c>
      <c r="FJ70" s="4">
        <v>33.111870477775298</v>
      </c>
      <c r="FK70" s="4">
        <v>33.605567928511981</v>
      </c>
      <c r="FL70" s="4">
        <v>34.348744582712108</v>
      </c>
      <c r="FM70" s="4">
        <v>36.523917240254448</v>
      </c>
      <c r="FN70" s="4">
        <v>38.055133318081232</v>
      </c>
      <c r="FO70" s="4">
        <v>38.097523841982735</v>
      </c>
      <c r="FP70" s="4">
        <v>39.926249651508428</v>
      </c>
      <c r="FQ70" s="4">
        <v>40.209206485989164</v>
      </c>
      <c r="FR70" s="4">
        <v>41.663168017545601</v>
      </c>
      <c r="FS70" s="4">
        <v>41.508780523386648</v>
      </c>
      <c r="FT70" s="4">
        <v>42.848084692525951</v>
      </c>
      <c r="FU70" s="4">
        <v>44.695941728087355</v>
      </c>
      <c r="FV70" s="4">
        <v>41.837230040306281</v>
      </c>
      <c r="FW70" s="4">
        <v>43.255103205455505</v>
      </c>
      <c r="FX70" s="4">
        <v>42.272450001750336</v>
      </c>
      <c r="FY70" s="4">
        <v>40.871239421007132</v>
      </c>
      <c r="FZ70" s="4">
        <v>37.197932662461888</v>
      </c>
      <c r="GA70" s="4">
        <v>38.935797798894932</v>
      </c>
      <c r="GB70" s="4">
        <v>38.135824611485013</v>
      </c>
      <c r="GC70" s="4">
        <v>38.512516067601567</v>
      </c>
      <c r="GD70" s="4">
        <v>37.92789211288796</v>
      </c>
      <c r="GE70" s="4">
        <v>36.533315347215854</v>
      </c>
      <c r="GF70" s="4">
        <v>36.026743246055702</v>
      </c>
      <c r="GG70" s="4">
        <v>36.052734940830398</v>
      </c>
      <c r="GH70" s="4">
        <v>36.334346161020171</v>
      </c>
      <c r="GI70" s="4">
        <v>37.13690800310313</v>
      </c>
      <c r="GJ70" s="4">
        <v>37.154963388801583</v>
      </c>
      <c r="GK70" s="4">
        <v>36.333502061831325</v>
      </c>
      <c r="GL70" s="4">
        <v>37.69164232866946</v>
      </c>
      <c r="GM70" s="4">
        <v>38.122740091726499</v>
      </c>
      <c r="GN70" s="4">
        <v>40.10532102446998</v>
      </c>
      <c r="GO70" s="4">
        <v>41.83548675245499</v>
      </c>
      <c r="GP70" s="4">
        <v>41.154637688104515</v>
      </c>
      <c r="GQ70" s="4">
        <v>40.74903950525762</v>
      </c>
      <c r="GR70" s="4">
        <v>41.466794598601027</v>
      </c>
      <c r="GS70" s="4">
        <v>42.857512242734302</v>
      </c>
      <c r="GT70" s="4">
        <v>40.771490786745552</v>
      </c>
      <c r="GU70" s="4">
        <v>41.156528386433649</v>
      </c>
      <c r="GV70" s="4">
        <v>42.079769517132668</v>
      </c>
      <c r="GW70" s="4">
        <v>43.040799539700821</v>
      </c>
      <c r="GX70" s="4">
        <v>42.771898894597562</v>
      </c>
      <c r="GY70" s="4">
        <v>42.933734999803519</v>
      </c>
      <c r="GZ70" s="4">
        <v>41.807153070896582</v>
      </c>
      <c r="HA70" s="4">
        <v>43.005227052190328</v>
      </c>
      <c r="HB70" s="4">
        <v>41.650673782137595</v>
      </c>
      <c r="HC70" s="4">
        <v>43.091896335492244</v>
      </c>
      <c r="HD70" s="4">
        <v>45.055519523599315</v>
      </c>
      <c r="HE70" s="4">
        <v>43.256093751103364</v>
      </c>
      <c r="HF70" s="4">
        <v>42.381429357562652</v>
      </c>
      <c r="HG70" s="4">
        <v>43.161975372790799</v>
      </c>
      <c r="HH70" s="4">
        <v>41.405500906199308</v>
      </c>
      <c r="HI70" s="4">
        <v>41.236116019813231</v>
      </c>
      <c r="HJ70" s="4">
        <v>42.105656699825076</v>
      </c>
      <c r="HK70" s="4">
        <v>40.653060457135425</v>
      </c>
      <c r="HL70" s="4">
        <v>40.77811440553792</v>
      </c>
      <c r="HM70" s="4">
        <v>39.544025480521604</v>
      </c>
      <c r="HN70" s="4">
        <v>40.518315234959239</v>
      </c>
      <c r="HO70" s="4">
        <v>40.937915209212875</v>
      </c>
      <c r="HP70" s="4">
        <v>41.478446440485627</v>
      </c>
      <c r="HQ70" s="4">
        <v>41.418533290307806</v>
      </c>
      <c r="HR70" s="4">
        <v>40.045601560107833</v>
      </c>
      <c r="HS70" s="4">
        <v>41.297758704367247</v>
      </c>
      <c r="HT70" s="4">
        <v>39.997138601283204</v>
      </c>
      <c r="HU70" s="4">
        <v>41.060467597809989</v>
      </c>
      <c r="HV70" s="4">
        <v>42.953172122454859</v>
      </c>
      <c r="HW70" s="4">
        <v>44.118472793323406</v>
      </c>
      <c r="HX70" s="4">
        <v>45.430040303236609</v>
      </c>
      <c r="HY70" s="4">
        <v>45.399970765494466</v>
      </c>
      <c r="HZ70" s="4">
        <v>43.929505671094965</v>
      </c>
      <c r="IA70" s="4">
        <v>42.739239504452101</v>
      </c>
      <c r="IB70" s="4">
        <v>42.109385170915843</v>
      </c>
      <c r="IC70" s="4">
        <v>43.967593465241514</v>
      </c>
      <c r="ID70" s="4">
        <v>43.141174714184629</v>
      </c>
      <c r="IE70" s="4">
        <v>46.984357687133652</v>
      </c>
      <c r="IF70" s="4">
        <v>48.104220876082323</v>
      </c>
      <c r="IG70" s="4">
        <v>47.95190062806207</v>
      </c>
      <c r="IH70" s="4">
        <v>47.135175784037941</v>
      </c>
      <c r="II70" s="4">
        <v>45.458185728862077</v>
      </c>
      <c r="IJ70" s="4">
        <v>48.279874728472748</v>
      </c>
    </row>
    <row r="71" spans="2:244" x14ac:dyDescent="0.2">
      <c r="B71" s="76">
        <v>69</v>
      </c>
      <c r="C71" s="4">
        <v>19.866997117414801</v>
      </c>
      <c r="D71" s="4">
        <v>19.200325645776683</v>
      </c>
      <c r="E71" s="4">
        <v>19.251612616904438</v>
      </c>
      <c r="F71" s="4">
        <v>19.737539503517503</v>
      </c>
      <c r="G71" s="4">
        <v>19.530287294042928</v>
      </c>
      <c r="H71" s="4">
        <v>19.124475070186833</v>
      </c>
      <c r="I71" s="4">
        <v>19.05505418710479</v>
      </c>
      <c r="J71" s="4">
        <v>19.042372251926327</v>
      </c>
      <c r="K71" s="4">
        <v>17.43418510973051</v>
      </c>
      <c r="L71" s="4">
        <v>17.117589194239272</v>
      </c>
      <c r="M71" s="4">
        <v>17.800582044396979</v>
      </c>
      <c r="N71" s="4">
        <v>18.710274562027578</v>
      </c>
      <c r="O71" s="4">
        <v>19.098316403183262</v>
      </c>
      <c r="P71" s="4">
        <v>18.489008451596121</v>
      </c>
      <c r="Q71" s="4">
        <v>18.216326783831047</v>
      </c>
      <c r="R71" s="4">
        <v>18.422786748032369</v>
      </c>
      <c r="S71" s="4">
        <v>18.956076790891057</v>
      </c>
      <c r="T71" s="4">
        <v>19.309416768812145</v>
      </c>
      <c r="U71" s="4">
        <v>19.562323449122069</v>
      </c>
      <c r="V71" s="4">
        <v>18.517395233580448</v>
      </c>
      <c r="W71" s="4">
        <v>18.697707307811946</v>
      </c>
      <c r="X71" s="4">
        <v>18.415141852129523</v>
      </c>
      <c r="Y71" s="4">
        <v>19.472096138577928</v>
      </c>
      <c r="Z71" s="4">
        <v>20.601716682324941</v>
      </c>
      <c r="AA71" s="4">
        <v>20.952110057173826</v>
      </c>
      <c r="AB71" s="4">
        <v>22.114338842162955</v>
      </c>
      <c r="AC71" s="4">
        <v>22.553683597159182</v>
      </c>
      <c r="AD71" s="4">
        <v>23.916541650122507</v>
      </c>
      <c r="AE71" s="4">
        <v>21.939842568426812</v>
      </c>
      <c r="AF71" s="4">
        <v>21.512854138894806</v>
      </c>
      <c r="AG71" s="4">
        <v>20.924209912699798</v>
      </c>
      <c r="AH71" s="4">
        <v>20.70905178751611</v>
      </c>
      <c r="AI71" s="4">
        <v>20.609115485654552</v>
      </c>
      <c r="AJ71" s="4">
        <v>20.008742036424302</v>
      </c>
      <c r="AK71" s="4">
        <v>18.997084527383951</v>
      </c>
      <c r="AL71" s="4">
        <v>18.615526062507932</v>
      </c>
      <c r="AM71" s="4">
        <v>18.766310722345231</v>
      </c>
      <c r="AN71" s="4">
        <v>18.717266652862328</v>
      </c>
      <c r="AO71" s="4">
        <v>18.327092868115418</v>
      </c>
      <c r="AP71" s="4">
        <v>18.877939164219004</v>
      </c>
      <c r="AQ71" s="4">
        <v>19.356295887738572</v>
      </c>
      <c r="AR71" s="4">
        <v>19.787087918040129</v>
      </c>
      <c r="AS71" s="4">
        <v>19.270523060601086</v>
      </c>
      <c r="AT71" s="4">
        <v>19.9328017051443</v>
      </c>
      <c r="AU71" s="4">
        <v>19.534607265543766</v>
      </c>
      <c r="AV71" s="4">
        <v>19.912435693082504</v>
      </c>
      <c r="AW71" s="4">
        <v>19.245868178307912</v>
      </c>
      <c r="AX71" s="4">
        <v>19.60452357466076</v>
      </c>
      <c r="AY71" s="4">
        <v>20.363967801677198</v>
      </c>
      <c r="AZ71" s="4">
        <v>20.504687482162197</v>
      </c>
      <c r="BA71" s="4">
        <v>21.085472862486277</v>
      </c>
      <c r="BB71" s="4">
        <v>20.770047189540328</v>
      </c>
      <c r="BC71" s="4">
        <v>21.010781900841877</v>
      </c>
      <c r="BD71" s="4">
        <v>21.479069316589154</v>
      </c>
      <c r="BE71" s="4">
        <v>20.948343256234171</v>
      </c>
      <c r="BF71" s="4">
        <v>20.985107530440295</v>
      </c>
      <c r="BG71" s="4">
        <v>21.802215285771158</v>
      </c>
      <c r="BH71" s="4">
        <v>22.397839851402583</v>
      </c>
      <c r="BI71" s="4">
        <v>20.883426572083501</v>
      </c>
      <c r="BJ71" s="4">
        <v>21.074272512033641</v>
      </c>
      <c r="BK71" s="4">
        <v>21.035772146353413</v>
      </c>
      <c r="BL71" s="4">
        <v>21.332008916581568</v>
      </c>
      <c r="BM71" s="4">
        <v>21.619393077505762</v>
      </c>
      <c r="BN71" s="4">
        <v>21.050001261753039</v>
      </c>
      <c r="BO71" s="4">
        <v>20.810796988278565</v>
      </c>
      <c r="BP71" s="4">
        <v>20.00872387288528</v>
      </c>
      <c r="BQ71" s="4">
        <v>19.321121099659536</v>
      </c>
      <c r="BR71" s="4">
        <v>19.088976553318144</v>
      </c>
      <c r="BS71" s="4">
        <v>18.757778614094224</v>
      </c>
      <c r="BT71" s="4">
        <v>18.701669958831662</v>
      </c>
      <c r="BU71" s="4">
        <v>19.699592156298749</v>
      </c>
      <c r="BV71" s="4">
        <v>20.206068961233196</v>
      </c>
      <c r="BW71" s="4">
        <v>20.999278766444572</v>
      </c>
      <c r="BX71" s="4">
        <v>20.916880066945861</v>
      </c>
      <c r="BY71" s="4">
        <v>19.758289039833166</v>
      </c>
      <c r="BZ71" s="4">
        <v>19.778714445824733</v>
      </c>
      <c r="CA71" s="4">
        <v>20.355179845932746</v>
      </c>
      <c r="CB71" s="4">
        <v>20.421519202596254</v>
      </c>
      <c r="CC71" s="4">
        <v>20.295869549616185</v>
      </c>
      <c r="CD71" s="4">
        <v>20.687769881684659</v>
      </c>
      <c r="CE71" s="4">
        <v>20.537172164714907</v>
      </c>
      <c r="CF71" s="4">
        <v>20.186217293538984</v>
      </c>
      <c r="CG71" s="4">
        <v>20.438869670311032</v>
      </c>
      <c r="CH71" s="4">
        <v>20.931567496574381</v>
      </c>
      <c r="CI71" s="4">
        <v>20.769809660992795</v>
      </c>
      <c r="CJ71" s="4">
        <v>20.102930240761093</v>
      </c>
      <c r="CK71" s="4">
        <v>20.580156486068034</v>
      </c>
      <c r="CL71" s="4">
        <v>20.666153974565852</v>
      </c>
      <c r="CM71" s="4">
        <v>21.594384306919618</v>
      </c>
      <c r="CN71" s="4">
        <v>21.295702642094689</v>
      </c>
      <c r="CO71" s="4">
        <v>21.220630779413469</v>
      </c>
      <c r="CP71" s="4">
        <v>20.233231321313326</v>
      </c>
      <c r="CQ71" s="4">
        <v>20.603884104769271</v>
      </c>
      <c r="CR71" s="4">
        <v>19.203710375107963</v>
      </c>
      <c r="CS71" s="4">
        <v>19.106285877715493</v>
      </c>
      <c r="CT71" s="4">
        <v>18.784445433115941</v>
      </c>
      <c r="CU71" s="4">
        <v>19.251813694476017</v>
      </c>
      <c r="CV71" s="4">
        <v>19.948853761951653</v>
      </c>
      <c r="CW71" s="4">
        <v>18.982536866533707</v>
      </c>
      <c r="CX71" s="4">
        <v>18.425974117010355</v>
      </c>
      <c r="CY71" s="4">
        <v>17.205531506100712</v>
      </c>
      <c r="CZ71" s="4">
        <v>17.440756399888393</v>
      </c>
      <c r="DA71" s="4">
        <v>17.095935410048547</v>
      </c>
      <c r="DB71" s="4">
        <v>16.087208054281653</v>
      </c>
      <c r="DC71" s="4">
        <v>15.879515957953073</v>
      </c>
      <c r="DD71" s="4">
        <v>15.624405726334366</v>
      </c>
      <c r="DE71" s="4">
        <v>15.839585414112042</v>
      </c>
      <c r="DF71" s="4">
        <v>15.113216186827859</v>
      </c>
      <c r="DG71" s="4">
        <v>15.676833991669904</v>
      </c>
      <c r="DH71" s="4">
        <v>14.728601067941455</v>
      </c>
      <c r="DI71" s="4">
        <v>15.411287562275389</v>
      </c>
      <c r="DJ71" s="4">
        <v>15.156560589772702</v>
      </c>
      <c r="DK71" s="4">
        <v>15.089150232906531</v>
      </c>
      <c r="DL71" s="4">
        <v>15.484258493744754</v>
      </c>
      <c r="DM71" s="4">
        <v>15.44058912302177</v>
      </c>
      <c r="DN71" s="4">
        <v>15.474561329848688</v>
      </c>
      <c r="DO71" s="4">
        <v>15.426759379146747</v>
      </c>
      <c r="DP71" s="4">
        <v>16.61646474032889</v>
      </c>
      <c r="DQ71" s="4">
        <v>16.383243293073274</v>
      </c>
      <c r="DR71" s="4">
        <v>16.672811297170913</v>
      </c>
      <c r="DS71" s="4">
        <v>17.189341257184079</v>
      </c>
      <c r="DT71" s="4">
        <v>17.180543014888304</v>
      </c>
      <c r="DU71" s="4">
        <v>16.905817975340309</v>
      </c>
      <c r="DV71" s="4">
        <v>16.964021783635719</v>
      </c>
      <c r="DW71" s="4">
        <v>16.545677401466975</v>
      </c>
      <c r="DX71" s="4">
        <v>16.929564677245061</v>
      </c>
      <c r="DY71" s="4">
        <v>16.688455128571565</v>
      </c>
      <c r="DZ71" s="4">
        <v>16.414128289898009</v>
      </c>
      <c r="EA71" s="4">
        <v>16.687065351459186</v>
      </c>
      <c r="EB71" s="4">
        <v>16.411659068123406</v>
      </c>
      <c r="EC71" s="4">
        <v>15.744633648557992</v>
      </c>
      <c r="ED71" s="4">
        <v>16.483106665371238</v>
      </c>
      <c r="EE71" s="4">
        <v>16.184979256374138</v>
      </c>
      <c r="EF71" s="4">
        <v>16.130624161219654</v>
      </c>
      <c r="EG71" s="4">
        <v>15.19267244686527</v>
      </c>
      <c r="EH71" s="4">
        <v>14.848378791386672</v>
      </c>
      <c r="EI71" s="4">
        <v>14.455488836898787</v>
      </c>
      <c r="EJ71" s="4">
        <v>14.114241396762043</v>
      </c>
      <c r="EK71" s="4">
        <v>13.91268376955504</v>
      </c>
      <c r="EL71" s="4">
        <v>14.184421631616988</v>
      </c>
      <c r="EM71" s="4">
        <v>15.194594554441679</v>
      </c>
      <c r="EN71" s="4">
        <v>15.339758687990031</v>
      </c>
      <c r="EO71" s="4">
        <v>15.226298512581993</v>
      </c>
      <c r="EP71" s="4">
        <v>14.681588455811111</v>
      </c>
      <c r="EQ71" s="4">
        <v>13.521170487631537</v>
      </c>
      <c r="ER71" s="4">
        <v>14.180362925408053</v>
      </c>
      <c r="ES71" s="4">
        <v>14.231685800085593</v>
      </c>
      <c r="ET71" s="4">
        <v>14.576056936761637</v>
      </c>
      <c r="EU71" s="4">
        <v>14.364466558371886</v>
      </c>
      <c r="EV71" s="4">
        <v>14.511374730909964</v>
      </c>
      <c r="EW71" s="4">
        <v>14.815381356453734</v>
      </c>
      <c r="EX71" s="4">
        <v>14.984204483001935</v>
      </c>
      <c r="EY71" s="4">
        <v>15.173499995738942</v>
      </c>
      <c r="EZ71" s="4">
        <v>14.680070056964944</v>
      </c>
      <c r="FA71" s="4">
        <v>15.244833492924853</v>
      </c>
      <c r="FB71" s="4">
        <v>14.704609199829958</v>
      </c>
      <c r="FC71" s="4">
        <v>14.793609872231785</v>
      </c>
      <c r="FD71" s="4">
        <v>14.503965059847296</v>
      </c>
      <c r="FE71" s="4">
        <v>13.944202269484295</v>
      </c>
      <c r="FF71" s="4">
        <v>14.499125744261072</v>
      </c>
      <c r="FG71" s="4">
        <v>14.006667935453724</v>
      </c>
      <c r="FH71" s="4">
        <v>13.85974808320705</v>
      </c>
      <c r="FI71" s="4">
        <v>13.914605531269407</v>
      </c>
      <c r="FJ71" s="4">
        <v>14.168680774432081</v>
      </c>
      <c r="FK71" s="4">
        <v>14.341987512738735</v>
      </c>
      <c r="FL71" s="4">
        <v>14.05270430740126</v>
      </c>
      <c r="FM71" s="4">
        <v>13.077201205815031</v>
      </c>
      <c r="FN71" s="4">
        <v>12.420212081948948</v>
      </c>
      <c r="FO71" s="4">
        <v>12.425353871042837</v>
      </c>
      <c r="FP71" s="4">
        <v>11.964437990169571</v>
      </c>
      <c r="FQ71" s="4">
        <v>11.811862759100746</v>
      </c>
      <c r="FR71" s="4">
        <v>11.890085730491093</v>
      </c>
      <c r="FS71" s="4">
        <v>12.082201845071053</v>
      </c>
      <c r="FT71" s="4">
        <v>12.269861364014663</v>
      </c>
      <c r="FU71" s="4">
        <v>12.473637083686445</v>
      </c>
      <c r="FV71" s="4">
        <v>12.941468122010672</v>
      </c>
      <c r="FW71" s="4">
        <v>12.456928075073858</v>
      </c>
      <c r="FX71" s="4">
        <v>12.609161278914993</v>
      </c>
      <c r="FY71" s="4">
        <v>12.18878084887362</v>
      </c>
      <c r="FZ71" s="4">
        <v>12.335391639960887</v>
      </c>
      <c r="GA71" s="4">
        <v>12.381872665381668</v>
      </c>
      <c r="GB71" s="4">
        <v>12.347183228121068</v>
      </c>
      <c r="GC71" s="4">
        <v>12.609815682052412</v>
      </c>
      <c r="GD71" s="4">
        <v>11.346769905081173</v>
      </c>
      <c r="GE71" s="4">
        <v>11.264891011231846</v>
      </c>
      <c r="GF71" s="4">
        <v>11.020347949368276</v>
      </c>
      <c r="GG71" s="4">
        <v>10.945898072305219</v>
      </c>
      <c r="GH71" s="4">
        <v>10.329506739970508</v>
      </c>
      <c r="GI71" s="4">
        <v>10.11571812679426</v>
      </c>
      <c r="GJ71" s="4">
        <v>10.922093816845198</v>
      </c>
      <c r="GK71" s="4">
        <v>11.002386881983242</v>
      </c>
      <c r="GL71" s="4">
        <v>11.175464573083019</v>
      </c>
      <c r="GM71" s="4">
        <v>10.851842277769274</v>
      </c>
      <c r="GN71" s="4">
        <v>11.513795393612106</v>
      </c>
      <c r="GO71" s="4">
        <v>11.674361244885256</v>
      </c>
      <c r="GP71" s="4">
        <v>11.888562167672154</v>
      </c>
      <c r="GQ71" s="4">
        <v>11.992393410959062</v>
      </c>
      <c r="GR71" s="4">
        <v>11.995737720988346</v>
      </c>
      <c r="GS71" s="4">
        <v>12.960547891393908</v>
      </c>
      <c r="GT71" s="4">
        <v>12.507950239875903</v>
      </c>
      <c r="GU71" s="4">
        <v>12.232789919232005</v>
      </c>
      <c r="GV71" s="4">
        <v>12.758788307958842</v>
      </c>
      <c r="GW71" s="4">
        <v>13.784787885298865</v>
      </c>
      <c r="GX71" s="4">
        <v>14.194222784122942</v>
      </c>
      <c r="GY71" s="4">
        <v>14.20244464043525</v>
      </c>
      <c r="GZ71" s="4">
        <v>14.373106966956229</v>
      </c>
      <c r="HA71" s="4">
        <v>14.415524547860455</v>
      </c>
      <c r="HB71" s="4">
        <v>13.919875709457134</v>
      </c>
      <c r="HC71" s="4">
        <v>14.387726896669909</v>
      </c>
      <c r="HD71" s="4">
        <v>14.854224764401129</v>
      </c>
      <c r="HE71" s="4">
        <v>14.971216576224379</v>
      </c>
      <c r="HF71" s="4">
        <v>14.719594221388732</v>
      </c>
      <c r="HG71" s="4">
        <v>14.888480821374252</v>
      </c>
      <c r="HH71" s="4">
        <v>15.634998030851254</v>
      </c>
      <c r="HI71" s="4">
        <v>15.041917797043089</v>
      </c>
      <c r="HJ71" s="4">
        <v>14.992690155705109</v>
      </c>
      <c r="HK71" s="4">
        <v>14.484943064157569</v>
      </c>
      <c r="HL71" s="4">
        <v>14.708759253687447</v>
      </c>
      <c r="HM71" s="4">
        <v>14.344011808345357</v>
      </c>
      <c r="HN71" s="4">
        <v>14.226098359826208</v>
      </c>
      <c r="HO71" s="4">
        <v>14.710397257204917</v>
      </c>
      <c r="HP71" s="4">
        <v>14.457176296520506</v>
      </c>
      <c r="HQ71" s="4">
        <v>14.466233082455195</v>
      </c>
      <c r="HR71" s="4">
        <v>14.293969884862998</v>
      </c>
      <c r="HS71" s="4">
        <v>14.762768696983439</v>
      </c>
      <c r="HT71" s="4">
        <v>15.847747464320799</v>
      </c>
      <c r="HU71" s="4">
        <v>16.183182847657601</v>
      </c>
      <c r="HV71" s="4">
        <v>15.423052868682289</v>
      </c>
      <c r="HW71" s="4">
        <v>15.700554883344797</v>
      </c>
      <c r="HX71" s="4">
        <v>15.77774614269468</v>
      </c>
      <c r="HY71" s="4">
        <v>16.119565070909211</v>
      </c>
      <c r="HZ71" s="4">
        <v>15.560536320571497</v>
      </c>
      <c r="IA71" s="4">
        <v>15.552345911163577</v>
      </c>
      <c r="IB71" s="4">
        <v>15.489506057721613</v>
      </c>
      <c r="IC71" s="4">
        <v>15.53968919263766</v>
      </c>
      <c r="ID71" s="4">
        <v>15.646789494327111</v>
      </c>
      <c r="IE71" s="4">
        <v>16.691159091842341</v>
      </c>
      <c r="IF71" s="4">
        <v>17.414231525643501</v>
      </c>
      <c r="IG71" s="4">
        <v>17.763903714484385</v>
      </c>
      <c r="IH71" s="4">
        <v>17.978611524113521</v>
      </c>
      <c r="II71" s="4">
        <v>17.426881432249456</v>
      </c>
      <c r="IJ71" s="4">
        <v>17.293851219538084</v>
      </c>
    </row>
    <row r="72" spans="2:244" x14ac:dyDescent="0.2">
      <c r="B72" s="76">
        <v>70</v>
      </c>
      <c r="C72" s="4">
        <v>19.866997117414801</v>
      </c>
      <c r="D72" s="4">
        <v>19.118540475427537</v>
      </c>
      <c r="E72" s="4">
        <v>20.016225115007373</v>
      </c>
      <c r="F72" s="4">
        <v>19.270684549561842</v>
      </c>
      <c r="G72" s="4">
        <v>19.155257750849326</v>
      </c>
      <c r="H72" s="4">
        <v>19.460711338377777</v>
      </c>
      <c r="I72" s="4">
        <v>19.743727616203799</v>
      </c>
      <c r="J72" s="4">
        <v>20.588174168472783</v>
      </c>
      <c r="K72" s="4">
        <v>20.294609115284416</v>
      </c>
      <c r="L72" s="4">
        <v>20.436777644816349</v>
      </c>
      <c r="M72" s="4">
        <v>20.21293739469348</v>
      </c>
      <c r="N72" s="4">
        <v>20.885646389330883</v>
      </c>
      <c r="O72" s="4">
        <v>21.094579684699497</v>
      </c>
      <c r="P72" s="4">
        <v>21.394615408051919</v>
      </c>
      <c r="Q72" s="4">
        <v>21.532411500431735</v>
      </c>
      <c r="R72" s="4">
        <v>20.691093920317694</v>
      </c>
      <c r="S72" s="4">
        <v>20.41111145824609</v>
      </c>
      <c r="T72" s="4">
        <v>19.317484480283607</v>
      </c>
      <c r="U72" s="4">
        <v>20.582155126672319</v>
      </c>
      <c r="V72" s="4">
        <v>20.548586868055327</v>
      </c>
      <c r="W72" s="4">
        <v>21.242805007911798</v>
      </c>
      <c r="X72" s="4">
        <v>20.079462660566914</v>
      </c>
      <c r="Y72" s="4">
        <v>20.483644220226868</v>
      </c>
      <c r="Z72" s="4">
        <v>20.030891205019049</v>
      </c>
      <c r="AA72" s="4">
        <v>20.361306687073615</v>
      </c>
      <c r="AB72" s="4">
        <v>19.949858765349742</v>
      </c>
      <c r="AC72" s="4">
        <v>18.785440465318075</v>
      </c>
      <c r="AD72" s="4">
        <v>18.991182966561865</v>
      </c>
      <c r="AE72" s="4">
        <v>19.712691160982761</v>
      </c>
      <c r="AF72" s="4">
        <v>18.606480117423192</v>
      </c>
      <c r="AG72" s="4">
        <v>20.352632378914294</v>
      </c>
      <c r="AH72" s="4">
        <v>19.698067739832606</v>
      </c>
      <c r="AI72" s="4">
        <v>19.302535087713569</v>
      </c>
      <c r="AJ72" s="4">
        <v>18.224775571411218</v>
      </c>
      <c r="AK72" s="4">
        <v>18.439109210469503</v>
      </c>
      <c r="AL72" s="4">
        <v>18.543903775349811</v>
      </c>
      <c r="AM72" s="4">
        <v>18.318088853089119</v>
      </c>
      <c r="AN72" s="4">
        <v>17.77930469872819</v>
      </c>
      <c r="AO72" s="4">
        <v>17.435962662891331</v>
      </c>
      <c r="AP72" s="4">
        <v>17.711465008061516</v>
      </c>
      <c r="AQ72" s="4">
        <v>17.049539264790496</v>
      </c>
      <c r="AR72" s="4">
        <v>17.460950319297929</v>
      </c>
      <c r="AS72" s="4">
        <v>16.739930212114643</v>
      </c>
      <c r="AT72" s="4">
        <v>17.174640827560282</v>
      </c>
      <c r="AU72" s="4">
        <v>16.944258680385612</v>
      </c>
      <c r="AV72" s="4">
        <v>17.509949078014234</v>
      </c>
      <c r="AW72" s="4">
        <v>18.799412404645857</v>
      </c>
      <c r="AX72" s="4">
        <v>17.887265504068147</v>
      </c>
      <c r="AY72" s="4">
        <v>18.81822999938699</v>
      </c>
      <c r="AZ72" s="4">
        <v>19.598257678097422</v>
      </c>
      <c r="BA72" s="4">
        <v>19.685416342039616</v>
      </c>
      <c r="BB72" s="4">
        <v>19.619418680523111</v>
      </c>
      <c r="BC72" s="4">
        <v>20.097422612388726</v>
      </c>
      <c r="BD72" s="4">
        <v>20.443272554809901</v>
      </c>
      <c r="BE72" s="4">
        <v>20.508002154480739</v>
      </c>
      <c r="BF72" s="4">
        <v>20.620626942289075</v>
      </c>
      <c r="BG72" s="4">
        <v>20.657936524352195</v>
      </c>
      <c r="BH72" s="4">
        <v>20.612250876258251</v>
      </c>
      <c r="BI72" s="4">
        <v>20.336192280825692</v>
      </c>
      <c r="BJ72" s="4">
        <v>21.979280055213003</v>
      </c>
      <c r="BK72" s="4">
        <v>23.229425868359932</v>
      </c>
      <c r="BL72" s="4">
        <v>22.766720304597129</v>
      </c>
      <c r="BM72" s="4">
        <v>23.640490697079255</v>
      </c>
      <c r="BN72" s="4">
        <v>24.426352805024777</v>
      </c>
      <c r="BO72" s="4">
        <v>24.074887091928435</v>
      </c>
      <c r="BP72" s="4">
        <v>24.336941728348815</v>
      </c>
      <c r="BQ72" s="4">
        <v>24.574641799891634</v>
      </c>
      <c r="BR72" s="4">
        <v>24.520308219069594</v>
      </c>
      <c r="BS72" s="4">
        <v>23.585119010248921</v>
      </c>
      <c r="BT72" s="4">
        <v>23.433085230906961</v>
      </c>
      <c r="BU72" s="4">
        <v>24.751285217095699</v>
      </c>
      <c r="BV72" s="4">
        <v>24.817316315404049</v>
      </c>
      <c r="BW72" s="4">
        <v>26.435754482242277</v>
      </c>
      <c r="BX72" s="4">
        <v>25.03882466212151</v>
      </c>
      <c r="BY72" s="4">
        <v>25.650261915073724</v>
      </c>
      <c r="BZ72" s="4">
        <v>24.933723984163418</v>
      </c>
      <c r="CA72" s="4">
        <v>25.9351603804419</v>
      </c>
      <c r="CB72" s="4">
        <v>26.720972157829699</v>
      </c>
      <c r="CC72" s="4">
        <v>26.109440205636716</v>
      </c>
      <c r="CD72" s="4">
        <v>26.630385392232618</v>
      </c>
      <c r="CE72" s="4">
        <v>27.065411478162957</v>
      </c>
      <c r="CF72" s="4">
        <v>27.14799933465666</v>
      </c>
      <c r="CG72" s="4">
        <v>28.836805517235145</v>
      </c>
      <c r="CH72" s="4">
        <v>27.938621353786132</v>
      </c>
      <c r="CI72" s="4">
        <v>28.520026877805392</v>
      </c>
      <c r="CJ72" s="4">
        <v>28.43568759924046</v>
      </c>
      <c r="CK72" s="4">
        <v>27.758828608282041</v>
      </c>
      <c r="CL72" s="4">
        <v>27.667271173771102</v>
      </c>
      <c r="CM72" s="4">
        <v>28.638166367183349</v>
      </c>
      <c r="CN72" s="4">
        <v>28.455807542723825</v>
      </c>
      <c r="CO72" s="4">
        <v>28.821248136004108</v>
      </c>
      <c r="CP72" s="4">
        <v>29.062800283094621</v>
      </c>
      <c r="CQ72" s="4">
        <v>29.20668019292912</v>
      </c>
      <c r="CR72" s="4">
        <v>28.368604276399434</v>
      </c>
      <c r="CS72" s="4">
        <v>29.770598462594958</v>
      </c>
      <c r="CT72" s="4">
        <v>29.038682502274252</v>
      </c>
      <c r="CU72" s="4">
        <v>29.024863797704093</v>
      </c>
      <c r="CV72" s="4">
        <v>28.037755432163873</v>
      </c>
      <c r="CW72" s="4">
        <v>25.823102300932405</v>
      </c>
      <c r="CX72" s="4">
        <v>25.561610580529877</v>
      </c>
      <c r="CY72" s="4">
        <v>24.646543599382696</v>
      </c>
      <c r="CZ72" s="4">
        <v>23.859244506831242</v>
      </c>
      <c r="DA72" s="4">
        <v>23.541103380801616</v>
      </c>
      <c r="DB72" s="4">
        <v>23.502501316416648</v>
      </c>
      <c r="DC72" s="4">
        <v>24.086289956176572</v>
      </c>
      <c r="DD72" s="4">
        <v>24.595726620810979</v>
      </c>
      <c r="DE72" s="4">
        <v>24.614216307486011</v>
      </c>
      <c r="DF72" s="4">
        <v>24.883823818548677</v>
      </c>
      <c r="DG72" s="4">
        <v>25.205931959088907</v>
      </c>
      <c r="DH72" s="4">
        <v>24.941126723360352</v>
      </c>
      <c r="DI72" s="4">
        <v>23.06206287735025</v>
      </c>
      <c r="DJ72" s="4">
        <v>22.118044984721013</v>
      </c>
      <c r="DK72" s="4">
        <v>22.099774418207222</v>
      </c>
      <c r="DL72" s="4">
        <v>21.637139623655006</v>
      </c>
      <c r="DM72" s="4">
        <v>21.415679418085549</v>
      </c>
      <c r="DN72" s="4">
        <v>20.696730598874154</v>
      </c>
      <c r="DO72" s="4">
        <v>19.980445050732381</v>
      </c>
      <c r="DP72" s="4">
        <v>19.241948720954284</v>
      </c>
      <c r="DQ72" s="4">
        <v>19.213582003940569</v>
      </c>
      <c r="DR72" s="4">
        <v>20.419752799530492</v>
      </c>
      <c r="DS72" s="4">
        <v>20.579021910464366</v>
      </c>
      <c r="DT72" s="4">
        <v>20.414909981151574</v>
      </c>
      <c r="DU72" s="4">
        <v>19.596964782999041</v>
      </c>
      <c r="DV72" s="4">
        <v>20.950483394221202</v>
      </c>
      <c r="DW72" s="4">
        <v>20.005997386251831</v>
      </c>
      <c r="DX72" s="4">
        <v>20.15102479408397</v>
      </c>
      <c r="DY72" s="4">
        <v>20.767970397818779</v>
      </c>
      <c r="DZ72" s="4">
        <v>20.533196292575383</v>
      </c>
      <c r="EA72" s="4">
        <v>20.822373857995036</v>
      </c>
      <c r="EB72" s="4">
        <v>21.732811073431353</v>
      </c>
      <c r="EC72" s="4">
        <v>23.152318882200891</v>
      </c>
      <c r="ED72" s="4">
        <v>23.858959011386663</v>
      </c>
      <c r="EE72" s="4">
        <v>24.554270092129439</v>
      </c>
      <c r="EF72" s="4">
        <v>23.885003691164989</v>
      </c>
      <c r="EG72" s="4">
        <v>22.900419751069315</v>
      </c>
      <c r="EH72" s="4">
        <v>23.013649006924869</v>
      </c>
      <c r="EI72" s="4">
        <v>22.875972752235118</v>
      </c>
      <c r="EJ72" s="4">
        <v>21.849747516589019</v>
      </c>
      <c r="EK72" s="4">
        <v>21.824939865111176</v>
      </c>
      <c r="EL72" s="4">
        <v>22.003485852574535</v>
      </c>
      <c r="EM72" s="4">
        <v>20.764326858912455</v>
      </c>
      <c r="EN72" s="4">
        <v>20.394935892977845</v>
      </c>
      <c r="EO72" s="4">
        <v>21.451665339089431</v>
      </c>
      <c r="EP72" s="4">
        <v>20.984958912706162</v>
      </c>
      <c r="EQ72" s="4">
        <v>20.52073919245306</v>
      </c>
      <c r="ER72" s="4">
        <v>20.275337935089734</v>
      </c>
      <c r="ES72" s="4">
        <v>21.32772063003339</v>
      </c>
      <c r="ET72" s="4">
        <v>22.41430533019998</v>
      </c>
      <c r="EU72" s="4">
        <v>22.265179751378064</v>
      </c>
      <c r="EV72" s="4">
        <v>22.238360060038371</v>
      </c>
      <c r="EW72" s="4">
        <v>23.324398106711772</v>
      </c>
      <c r="EX72" s="4">
        <v>22.43250940686001</v>
      </c>
      <c r="EY72" s="4">
        <v>22.708402386725226</v>
      </c>
      <c r="EZ72" s="4">
        <v>23.101757934627067</v>
      </c>
      <c r="FA72" s="4">
        <v>24.062192074085655</v>
      </c>
      <c r="FB72" s="4">
        <v>24.411423839455548</v>
      </c>
      <c r="FC72" s="4">
        <v>25.744207119985507</v>
      </c>
      <c r="FD72" s="4">
        <v>25.112592173548631</v>
      </c>
      <c r="FE72" s="4">
        <v>24.412114774459493</v>
      </c>
      <c r="FF72" s="4">
        <v>23.944406809484892</v>
      </c>
      <c r="FG72" s="4">
        <v>24.476168855795628</v>
      </c>
      <c r="FH72" s="4">
        <v>23.677910036236387</v>
      </c>
      <c r="FI72" s="4">
        <v>24.024766319902167</v>
      </c>
      <c r="FJ72" s="4">
        <v>23.657912462802685</v>
      </c>
      <c r="FK72" s="4">
        <v>23.728471069175704</v>
      </c>
      <c r="FL72" s="4">
        <v>23.354216309776266</v>
      </c>
      <c r="FM72" s="4">
        <v>24.356456411083929</v>
      </c>
      <c r="FN72" s="4">
        <v>25.036526020495984</v>
      </c>
      <c r="FO72" s="4">
        <v>25.906294658895309</v>
      </c>
      <c r="FP72" s="4">
        <v>25.672894915349254</v>
      </c>
      <c r="FQ72" s="4">
        <v>26.584326200639744</v>
      </c>
      <c r="FR72" s="4">
        <v>26.893969087519647</v>
      </c>
      <c r="FS72" s="4">
        <v>26.838386164831626</v>
      </c>
      <c r="FT72" s="4">
        <v>26.520104436425044</v>
      </c>
      <c r="FU72" s="4">
        <v>26.950158240791104</v>
      </c>
      <c r="FV72" s="4">
        <v>26.189082778200508</v>
      </c>
      <c r="FW72" s="4">
        <v>27.232675935454736</v>
      </c>
      <c r="FX72" s="4">
        <v>26.082309991846707</v>
      </c>
      <c r="FY72" s="4">
        <v>26.839553096424247</v>
      </c>
      <c r="FZ72" s="4">
        <v>25.334234109638018</v>
      </c>
      <c r="GA72" s="4">
        <v>26.758558358128337</v>
      </c>
      <c r="GB72" s="4">
        <v>26.295037361351383</v>
      </c>
      <c r="GC72" s="4">
        <v>25.654900119758587</v>
      </c>
      <c r="GD72" s="4">
        <v>27.131889795323215</v>
      </c>
      <c r="GE72" s="4">
        <v>28.369001511667115</v>
      </c>
      <c r="GF72" s="4">
        <v>28.570494816273055</v>
      </c>
      <c r="GG72" s="4">
        <v>27.55951608821147</v>
      </c>
      <c r="GH72" s="4">
        <v>26.763675165636336</v>
      </c>
      <c r="GI72" s="4">
        <v>26.873789129825596</v>
      </c>
      <c r="GJ72" s="4">
        <v>28.073933949270405</v>
      </c>
      <c r="GK72" s="4">
        <v>28.642735943706906</v>
      </c>
      <c r="GL72" s="4">
        <v>26.340667651618009</v>
      </c>
      <c r="GM72" s="4">
        <v>26.6829472139854</v>
      </c>
      <c r="GN72" s="4">
        <v>25.968374019405754</v>
      </c>
      <c r="GO72" s="4">
        <v>25.384083159177425</v>
      </c>
      <c r="GP72" s="4">
        <v>25.216801339210004</v>
      </c>
      <c r="GQ72" s="4">
        <v>25.72495685880315</v>
      </c>
      <c r="GR72" s="4">
        <v>25.235549148242907</v>
      </c>
      <c r="GS72" s="4">
        <v>24.978527410883302</v>
      </c>
      <c r="GT72" s="4">
        <v>24.367791455381781</v>
      </c>
      <c r="GU72" s="4">
        <v>25.674229683480132</v>
      </c>
      <c r="GV72" s="4">
        <v>26.945892879453762</v>
      </c>
      <c r="GW72" s="4">
        <v>27.62705264515122</v>
      </c>
      <c r="GX72" s="4">
        <v>27.088080162565735</v>
      </c>
      <c r="GY72" s="4">
        <v>26.732161067065579</v>
      </c>
      <c r="GZ72" s="4">
        <v>26.389527440326304</v>
      </c>
      <c r="HA72" s="4">
        <v>27.559548831185047</v>
      </c>
      <c r="HB72" s="4">
        <v>29.226744286220882</v>
      </c>
      <c r="HC72" s="4">
        <v>28.683537750588517</v>
      </c>
      <c r="HD72" s="4">
        <v>29.402525532990889</v>
      </c>
      <c r="HE72" s="4">
        <v>28.340395226463787</v>
      </c>
      <c r="HF72" s="4">
        <v>26.317745431553931</v>
      </c>
      <c r="HG72" s="4">
        <v>25.43018033822894</v>
      </c>
      <c r="HH72" s="4">
        <v>25.13312352217714</v>
      </c>
      <c r="HI72" s="4">
        <v>23.758456798586693</v>
      </c>
      <c r="HJ72" s="4">
        <v>23.755698791220428</v>
      </c>
      <c r="HK72" s="4">
        <v>23.363302110661383</v>
      </c>
      <c r="HL72" s="4">
        <v>23.0520270700924</v>
      </c>
      <c r="HM72" s="4">
        <v>21.498690998662813</v>
      </c>
      <c r="HN72" s="4">
        <v>20.520997563385368</v>
      </c>
      <c r="HO72" s="4">
        <v>20.149959965059779</v>
      </c>
      <c r="HP72" s="4">
        <v>19.987974801627946</v>
      </c>
      <c r="HQ72" s="4">
        <v>18.943971139483626</v>
      </c>
      <c r="HR72" s="4">
        <v>19.062178552098931</v>
      </c>
      <c r="HS72" s="4">
        <v>18.697204179319087</v>
      </c>
      <c r="HT72" s="4">
        <v>18.418495736660024</v>
      </c>
      <c r="HU72" s="4">
        <v>19.112528248365784</v>
      </c>
      <c r="HV72" s="4">
        <v>19.351178071145149</v>
      </c>
      <c r="HW72" s="4">
        <v>19.871905796146017</v>
      </c>
      <c r="HX72" s="4">
        <v>20.670396322179673</v>
      </c>
      <c r="HY72" s="4">
        <v>20.092710318968802</v>
      </c>
      <c r="HZ72" s="4">
        <v>20.907006113656152</v>
      </c>
      <c r="IA72" s="4">
        <v>21.118577348674538</v>
      </c>
      <c r="IB72" s="4">
        <v>22.632405804846226</v>
      </c>
      <c r="IC72" s="4">
        <v>22.442460343978642</v>
      </c>
      <c r="ID72" s="4">
        <v>21.251469036391338</v>
      </c>
      <c r="IE72" s="4">
        <v>20.184718939073282</v>
      </c>
      <c r="IF72" s="4">
        <v>19.050296224754828</v>
      </c>
      <c r="IG72" s="4">
        <v>18.643852722566923</v>
      </c>
      <c r="IH72" s="4">
        <v>18.783382132302016</v>
      </c>
      <c r="II72" s="4">
        <v>18.580367917595265</v>
      </c>
      <c r="IJ72" s="4">
        <v>18.828692117617624</v>
      </c>
    </row>
    <row r="73" spans="2:244" x14ac:dyDescent="0.2">
      <c r="B73" s="76">
        <v>71</v>
      </c>
      <c r="C73" s="4">
        <v>19.866997117414801</v>
      </c>
      <c r="D73" s="4">
        <v>18.977519655533019</v>
      </c>
      <c r="E73" s="4">
        <v>18.780810499183033</v>
      </c>
      <c r="F73" s="4">
        <v>18.673245312371964</v>
      </c>
      <c r="G73" s="4">
        <v>18.596545729907231</v>
      </c>
      <c r="H73" s="4">
        <v>17.499674030531889</v>
      </c>
      <c r="I73" s="4">
        <v>17.947519232237372</v>
      </c>
      <c r="J73" s="4">
        <v>18.327181871589183</v>
      </c>
      <c r="K73" s="4">
        <v>17.935063585339549</v>
      </c>
      <c r="L73" s="4">
        <v>18.218716442154673</v>
      </c>
      <c r="M73" s="4">
        <v>18.928783981771797</v>
      </c>
      <c r="N73" s="4">
        <v>19.071195798916055</v>
      </c>
      <c r="O73" s="4">
        <v>19.065447948110908</v>
      </c>
      <c r="P73" s="4">
        <v>19.718071457557024</v>
      </c>
      <c r="Q73" s="4">
        <v>18.253583498962328</v>
      </c>
      <c r="R73" s="4">
        <v>18.325308529064912</v>
      </c>
      <c r="S73" s="4">
        <v>18.827721105792953</v>
      </c>
      <c r="T73" s="4">
        <v>19.138079105073523</v>
      </c>
      <c r="U73" s="4">
        <v>19.182836093846532</v>
      </c>
      <c r="V73" s="4">
        <v>18.46551623215414</v>
      </c>
      <c r="W73" s="4">
        <v>19.273104926084923</v>
      </c>
      <c r="X73" s="4">
        <v>17.954152229745617</v>
      </c>
      <c r="Y73" s="4">
        <v>18.456936223736584</v>
      </c>
      <c r="Z73" s="4">
        <v>18.925808028766092</v>
      </c>
      <c r="AA73" s="4">
        <v>19.535769705916088</v>
      </c>
      <c r="AB73" s="4">
        <v>20.323202661447176</v>
      </c>
      <c r="AC73" s="4">
        <v>20.318828218429086</v>
      </c>
      <c r="AD73" s="4">
        <v>19.129097010470844</v>
      </c>
      <c r="AE73" s="4">
        <v>18.655979907590357</v>
      </c>
      <c r="AF73" s="4">
        <v>18.500160604758836</v>
      </c>
      <c r="AG73" s="4">
        <v>17.711394050545952</v>
      </c>
      <c r="AH73" s="4">
        <v>16.700337992312786</v>
      </c>
      <c r="AI73" s="4">
        <v>15.645730361777446</v>
      </c>
      <c r="AJ73" s="4">
        <v>16.114214088784045</v>
      </c>
      <c r="AK73" s="4">
        <v>16.339734939494686</v>
      </c>
      <c r="AL73" s="4">
        <v>15.858688831065079</v>
      </c>
      <c r="AM73" s="4">
        <v>15.65048011666835</v>
      </c>
      <c r="AN73" s="4">
        <v>16.197271708831348</v>
      </c>
      <c r="AO73" s="4">
        <v>16.711513033544762</v>
      </c>
      <c r="AP73" s="4">
        <v>16.004541719841033</v>
      </c>
      <c r="AQ73" s="4">
        <v>16.15763138581152</v>
      </c>
      <c r="AR73" s="4">
        <v>15.848670627480391</v>
      </c>
      <c r="AS73" s="4">
        <v>15.179485484721585</v>
      </c>
      <c r="AT73" s="4">
        <v>15.687088973853927</v>
      </c>
      <c r="AU73" s="4">
        <v>16.643009846637376</v>
      </c>
      <c r="AV73" s="4">
        <v>17.021726236394869</v>
      </c>
      <c r="AW73" s="4">
        <v>16.810989938726419</v>
      </c>
      <c r="AX73" s="4">
        <v>16.595704486359779</v>
      </c>
      <c r="AY73" s="4">
        <v>17.28622533499604</v>
      </c>
      <c r="AZ73" s="4">
        <v>17.913736218564267</v>
      </c>
      <c r="BA73" s="4">
        <v>18.062824313768065</v>
      </c>
      <c r="BB73" s="4">
        <v>17.452562588175706</v>
      </c>
      <c r="BC73" s="4">
        <v>16.778021227609099</v>
      </c>
      <c r="BD73" s="4">
        <v>16.76922482352893</v>
      </c>
      <c r="BE73" s="4">
        <v>18.347478369578319</v>
      </c>
      <c r="BF73" s="4">
        <v>18.07122135631035</v>
      </c>
      <c r="BG73" s="4">
        <v>18.495897640368867</v>
      </c>
      <c r="BH73" s="4">
        <v>18.325024880236558</v>
      </c>
      <c r="BI73" s="4">
        <v>17.653527046237052</v>
      </c>
      <c r="BJ73" s="4">
        <v>17.917705862529115</v>
      </c>
      <c r="BK73" s="4">
        <v>18.198496628959887</v>
      </c>
      <c r="BL73" s="4">
        <v>19.50959043059137</v>
      </c>
      <c r="BM73" s="4">
        <v>19.560294736362899</v>
      </c>
      <c r="BN73" s="4">
        <v>19.026228604600085</v>
      </c>
      <c r="BO73" s="4">
        <v>18.433633203553228</v>
      </c>
      <c r="BP73" s="4">
        <v>18.392719777228468</v>
      </c>
      <c r="BQ73" s="4">
        <v>18.240552098025628</v>
      </c>
      <c r="BR73" s="4">
        <v>18.825788300171808</v>
      </c>
      <c r="BS73" s="4">
        <v>19.428737721971519</v>
      </c>
      <c r="BT73" s="4">
        <v>18.757335768258855</v>
      </c>
      <c r="BU73" s="4">
        <v>19.054106511831268</v>
      </c>
      <c r="BV73" s="4">
        <v>18.741123568235704</v>
      </c>
      <c r="BW73" s="4">
        <v>19.039372870844637</v>
      </c>
      <c r="BX73" s="4">
        <v>20.336854936278222</v>
      </c>
      <c r="BY73" s="4">
        <v>19.958601953393437</v>
      </c>
      <c r="BZ73" s="4">
        <v>19.889445560443967</v>
      </c>
      <c r="CA73" s="4">
        <v>20.049785472593509</v>
      </c>
      <c r="CB73" s="4">
        <v>19.930566230111829</v>
      </c>
      <c r="CC73" s="4">
        <v>20.154754935585842</v>
      </c>
      <c r="CD73" s="4">
        <v>20.323834293361625</v>
      </c>
      <c r="CE73" s="4">
        <v>21.218931184536551</v>
      </c>
      <c r="CF73" s="4">
        <v>21.297841989307869</v>
      </c>
      <c r="CG73" s="4">
        <v>21.098150819928172</v>
      </c>
      <c r="CH73" s="4">
        <v>20.666953816927059</v>
      </c>
      <c r="CI73" s="4">
        <v>20.345887644356228</v>
      </c>
      <c r="CJ73" s="4">
        <v>19.947158139730711</v>
      </c>
      <c r="CK73" s="4">
        <v>19.969226618700844</v>
      </c>
      <c r="CL73" s="4">
        <v>19.338044405087029</v>
      </c>
      <c r="CM73" s="4">
        <v>18.243435889054961</v>
      </c>
      <c r="CN73" s="4">
        <v>17.341215251781314</v>
      </c>
      <c r="CO73" s="4">
        <v>17.34389795460163</v>
      </c>
      <c r="CP73" s="4">
        <v>17.157936513121072</v>
      </c>
      <c r="CQ73" s="4">
        <v>16.640860993148738</v>
      </c>
      <c r="CR73" s="4">
        <v>16.882032386989611</v>
      </c>
      <c r="CS73" s="4">
        <v>17.644111952609311</v>
      </c>
      <c r="CT73" s="4">
        <v>18.074509222651262</v>
      </c>
      <c r="CU73" s="4">
        <v>17.882389981070183</v>
      </c>
      <c r="CV73" s="4">
        <v>17.421178720086882</v>
      </c>
      <c r="CW73" s="4">
        <v>16.758332458782103</v>
      </c>
      <c r="CX73" s="4">
        <v>17.169246420795425</v>
      </c>
      <c r="CY73" s="4">
        <v>17.448202538241134</v>
      </c>
      <c r="CZ73" s="4">
        <v>17.574325361213333</v>
      </c>
      <c r="DA73" s="4">
        <v>17.377920820009169</v>
      </c>
      <c r="DB73" s="4">
        <v>17.0233583499441</v>
      </c>
      <c r="DC73" s="4">
        <v>17.411977167226283</v>
      </c>
      <c r="DD73" s="4">
        <v>18.260988585338335</v>
      </c>
      <c r="DE73" s="4">
        <v>19.384618328942217</v>
      </c>
      <c r="DF73" s="4">
        <v>20.039798022617262</v>
      </c>
      <c r="DG73" s="4">
        <v>19.390781644832014</v>
      </c>
      <c r="DH73" s="4">
        <v>19.445442296895038</v>
      </c>
      <c r="DI73" s="4">
        <v>20.19161495984951</v>
      </c>
      <c r="DJ73" s="4">
        <v>19.62578008698268</v>
      </c>
      <c r="DK73" s="4">
        <v>18.83801965034127</v>
      </c>
      <c r="DL73" s="4">
        <v>19.618489423789132</v>
      </c>
      <c r="DM73" s="4">
        <v>19.504915853805986</v>
      </c>
      <c r="DN73" s="4">
        <v>20.270859158065157</v>
      </c>
      <c r="DO73" s="4">
        <v>19.875154474141731</v>
      </c>
      <c r="DP73" s="4">
        <v>18.627373365042402</v>
      </c>
      <c r="DQ73" s="4">
        <v>18.434049467885949</v>
      </c>
      <c r="DR73" s="4">
        <v>17.960834708391946</v>
      </c>
      <c r="DS73" s="4">
        <v>19.08324476817883</v>
      </c>
      <c r="DT73" s="4">
        <v>18.178082732126381</v>
      </c>
      <c r="DU73" s="4">
        <v>17.487074940302449</v>
      </c>
      <c r="DV73" s="4">
        <v>17.556225401966444</v>
      </c>
      <c r="DW73" s="4">
        <v>17.579972930675687</v>
      </c>
      <c r="DX73" s="4">
        <v>16.85448818373629</v>
      </c>
      <c r="DY73" s="4">
        <v>16.5188795969617</v>
      </c>
      <c r="DZ73" s="4">
        <v>16.708092058914314</v>
      </c>
      <c r="EA73" s="4">
        <v>17.45449083489714</v>
      </c>
      <c r="EB73" s="4">
        <v>16.985210503639568</v>
      </c>
      <c r="EC73" s="4">
        <v>16.795020026701625</v>
      </c>
      <c r="ED73" s="4">
        <v>16.661095895669337</v>
      </c>
      <c r="EE73" s="4">
        <v>16.94270949060769</v>
      </c>
      <c r="EF73" s="4">
        <v>17.453155547600243</v>
      </c>
      <c r="EG73" s="4">
        <v>18.267696276578949</v>
      </c>
      <c r="EH73" s="4">
        <v>19.000989028044554</v>
      </c>
      <c r="EI73" s="4">
        <v>18.202670206031797</v>
      </c>
      <c r="EJ73" s="4">
        <v>17.858941660049265</v>
      </c>
      <c r="EK73" s="4">
        <v>18.123152741838137</v>
      </c>
      <c r="EL73" s="4">
        <v>17.981029505477558</v>
      </c>
      <c r="EM73" s="4">
        <v>17.917013432502468</v>
      </c>
      <c r="EN73" s="4">
        <v>18.269363847220568</v>
      </c>
      <c r="EO73" s="4">
        <v>17.540598753987489</v>
      </c>
      <c r="EP73" s="4">
        <v>16.627146073119452</v>
      </c>
      <c r="EQ73" s="4">
        <v>17.088268869038846</v>
      </c>
      <c r="ER73" s="4">
        <v>16.222986722796481</v>
      </c>
      <c r="ES73" s="4">
        <v>15.867382494163301</v>
      </c>
      <c r="ET73" s="4">
        <v>15.725363437215968</v>
      </c>
      <c r="EU73" s="4">
        <v>16.129499676561043</v>
      </c>
      <c r="EV73" s="4">
        <v>15.999753152373803</v>
      </c>
      <c r="EW73" s="4">
        <v>16.16591537609974</v>
      </c>
      <c r="EX73" s="4">
        <v>16.000330486350762</v>
      </c>
      <c r="EY73" s="4">
        <v>16.479712348317193</v>
      </c>
      <c r="EZ73" s="4">
        <v>16.579790711465378</v>
      </c>
      <c r="FA73" s="4">
        <v>16.638640932690169</v>
      </c>
      <c r="FB73" s="4">
        <v>16.778811440046585</v>
      </c>
      <c r="FC73" s="4">
        <v>16.72550396183027</v>
      </c>
      <c r="FD73" s="4">
        <v>17.699573118155644</v>
      </c>
      <c r="FE73" s="4">
        <v>17.928201545135956</v>
      </c>
      <c r="FF73" s="4">
        <v>18.26268097358555</v>
      </c>
      <c r="FG73" s="4">
        <v>17.324185069648173</v>
      </c>
      <c r="FH73" s="4">
        <v>17.471839033883079</v>
      </c>
      <c r="FI73" s="4">
        <v>17.709094458525566</v>
      </c>
      <c r="FJ73" s="4">
        <v>17.091138043402449</v>
      </c>
      <c r="FK73" s="4">
        <v>17.285869614930515</v>
      </c>
      <c r="FL73" s="4">
        <v>17.285304787245764</v>
      </c>
      <c r="FM73" s="4">
        <v>17.087608768140178</v>
      </c>
      <c r="FN73" s="4">
        <v>16.22186041810043</v>
      </c>
      <c r="FO73" s="4">
        <v>15.059949632092009</v>
      </c>
      <c r="FP73" s="4">
        <v>14.650594970526669</v>
      </c>
      <c r="FQ73" s="4">
        <v>15.37565701532332</v>
      </c>
      <c r="FR73" s="4">
        <v>15.441927273597823</v>
      </c>
      <c r="FS73" s="4">
        <v>15.098942426399034</v>
      </c>
      <c r="FT73" s="4">
        <v>15.295096319220059</v>
      </c>
      <c r="FU73" s="4">
        <v>15.145559327691773</v>
      </c>
      <c r="FV73" s="4">
        <v>14.443898740942977</v>
      </c>
      <c r="FW73" s="4">
        <v>14.10022957672688</v>
      </c>
      <c r="FX73" s="4">
        <v>13.728241318754321</v>
      </c>
      <c r="FY73" s="4">
        <v>13.604456379342686</v>
      </c>
      <c r="FZ73" s="4">
        <v>13.24884141520765</v>
      </c>
      <c r="GA73" s="4">
        <v>13.36515667407545</v>
      </c>
      <c r="GB73" s="4">
        <v>12.6689671167117</v>
      </c>
      <c r="GC73" s="4">
        <v>12.420819512102787</v>
      </c>
      <c r="GD73" s="4">
        <v>12.476891266767952</v>
      </c>
      <c r="GE73" s="4">
        <v>12.933912096681111</v>
      </c>
      <c r="GF73" s="4">
        <v>13.172566613975009</v>
      </c>
      <c r="GG73" s="4">
        <v>12.915901055355217</v>
      </c>
      <c r="GH73" s="4">
        <v>13.577076778293591</v>
      </c>
      <c r="GI73" s="4">
        <v>13.960538109544002</v>
      </c>
      <c r="GJ73" s="4">
        <v>14.507849544615556</v>
      </c>
      <c r="GK73" s="4">
        <v>13.797325563563675</v>
      </c>
      <c r="GL73" s="4">
        <v>14.406441252953572</v>
      </c>
      <c r="GM73" s="4">
        <v>13.81960386160452</v>
      </c>
      <c r="GN73" s="4">
        <v>13.876152883187821</v>
      </c>
      <c r="GO73" s="4">
        <v>13.907791954034186</v>
      </c>
      <c r="GP73" s="4">
        <v>13.792238072854444</v>
      </c>
      <c r="GQ73" s="4">
        <v>13.534795180762494</v>
      </c>
      <c r="GR73" s="4">
        <v>13.285012886833814</v>
      </c>
      <c r="GS73" s="4">
        <v>13.568621399471393</v>
      </c>
      <c r="GT73" s="4">
        <v>13.820932490209573</v>
      </c>
      <c r="GU73" s="4">
        <v>14.162630156931629</v>
      </c>
      <c r="GV73" s="4">
        <v>14.65209072396336</v>
      </c>
      <c r="GW73" s="4">
        <v>14.364879332162491</v>
      </c>
      <c r="GX73" s="4">
        <v>14.594750789384635</v>
      </c>
      <c r="GY73" s="4">
        <v>14.383529468100283</v>
      </c>
      <c r="GZ73" s="4">
        <v>15.345541864215825</v>
      </c>
      <c r="HA73" s="4">
        <v>15.633612085788176</v>
      </c>
      <c r="HB73" s="4">
        <v>15.148651455834386</v>
      </c>
      <c r="HC73" s="4">
        <v>15.437178480124615</v>
      </c>
      <c r="HD73" s="4">
        <v>15.436199075524627</v>
      </c>
      <c r="HE73" s="4">
        <v>15.274116570414026</v>
      </c>
      <c r="HF73" s="4">
        <v>15.623472754344158</v>
      </c>
      <c r="HG73" s="4">
        <v>15.666360759752417</v>
      </c>
      <c r="HH73" s="4">
        <v>15.866368887316993</v>
      </c>
      <c r="HI73" s="4">
        <v>15.700625038427402</v>
      </c>
      <c r="HJ73" s="4">
        <v>15.903072340066892</v>
      </c>
      <c r="HK73" s="4">
        <v>15.763683708551596</v>
      </c>
      <c r="HL73" s="4">
        <v>15.961842168760921</v>
      </c>
      <c r="HM73" s="4">
        <v>16.558739825601318</v>
      </c>
      <c r="HN73" s="4">
        <v>17.57591414384812</v>
      </c>
      <c r="HO73" s="4">
        <v>17.295969629463443</v>
      </c>
      <c r="HP73" s="4">
        <v>17.333134481606987</v>
      </c>
      <c r="HQ73" s="4">
        <v>17.429473690119085</v>
      </c>
      <c r="HR73" s="4">
        <v>16.764803982593566</v>
      </c>
      <c r="HS73" s="4">
        <v>16.532839356211834</v>
      </c>
      <c r="HT73" s="4">
        <v>16.088422370710816</v>
      </c>
      <c r="HU73" s="4">
        <v>16.097786926529217</v>
      </c>
      <c r="HV73" s="4">
        <v>16.197599684600046</v>
      </c>
      <c r="HW73" s="4">
        <v>16.111944691132717</v>
      </c>
      <c r="HX73" s="4">
        <v>16.65481959390787</v>
      </c>
      <c r="HY73" s="4">
        <v>15.838922747833507</v>
      </c>
      <c r="HZ73" s="4">
        <v>16.169114061950143</v>
      </c>
      <c r="IA73" s="4">
        <v>16.377204425333812</v>
      </c>
      <c r="IB73" s="4">
        <v>16.196341457994734</v>
      </c>
      <c r="IC73" s="4">
        <v>15.821251518598224</v>
      </c>
      <c r="ID73" s="4">
        <v>15.400176402240664</v>
      </c>
      <c r="IE73" s="4">
        <v>15.370843531430253</v>
      </c>
      <c r="IF73" s="4">
        <v>15.182519008796902</v>
      </c>
      <c r="IG73" s="4">
        <v>14.620326323392888</v>
      </c>
      <c r="IH73" s="4">
        <v>14.286316073420368</v>
      </c>
      <c r="II73" s="4">
        <v>14.30344163202551</v>
      </c>
      <c r="IJ73" s="4">
        <v>13.618870648538335</v>
      </c>
    </row>
    <row r="74" spans="2:244" x14ac:dyDescent="0.2">
      <c r="B74" s="76">
        <v>72</v>
      </c>
      <c r="C74" s="4">
        <v>19.866997117414801</v>
      </c>
      <c r="D74" s="4">
        <v>20.283881306887562</v>
      </c>
      <c r="E74" s="4">
        <v>20.134353907157625</v>
      </c>
      <c r="F74" s="4">
        <v>19.871723412334127</v>
      </c>
      <c r="G74" s="4">
        <v>20.50723465778503</v>
      </c>
      <c r="H74" s="4">
        <v>21.627691711771227</v>
      </c>
      <c r="I74" s="4">
        <v>21.765257941479685</v>
      </c>
      <c r="J74" s="4">
        <v>22.131625466017226</v>
      </c>
      <c r="K74" s="4">
        <v>22.204216563416345</v>
      </c>
      <c r="L74" s="4">
        <v>22.94885196052056</v>
      </c>
      <c r="M74" s="4">
        <v>21.946037584897216</v>
      </c>
      <c r="N74" s="4">
        <v>22.52900290046567</v>
      </c>
      <c r="O74" s="4">
        <v>22.627556449220034</v>
      </c>
      <c r="P74" s="4">
        <v>21.903097359174083</v>
      </c>
      <c r="Q74" s="4">
        <v>21.466833410425757</v>
      </c>
      <c r="R74" s="4">
        <v>20.0931459385103</v>
      </c>
      <c r="S74" s="4">
        <v>20.524703258656952</v>
      </c>
      <c r="T74" s="4">
        <v>19.74945050975731</v>
      </c>
      <c r="U74" s="4">
        <v>18.780726215081515</v>
      </c>
      <c r="V74" s="4">
        <v>19.464851587136007</v>
      </c>
      <c r="W74" s="4">
        <v>20.054520877370432</v>
      </c>
      <c r="X74" s="4">
        <v>19.871201585356907</v>
      </c>
      <c r="Y74" s="4">
        <v>18.698829818199865</v>
      </c>
      <c r="Z74" s="4">
        <v>19.64346793513451</v>
      </c>
      <c r="AA74" s="4">
        <v>20.579484966885964</v>
      </c>
      <c r="AB74" s="4">
        <v>20.3309898358502</v>
      </c>
      <c r="AC74" s="4">
        <v>20.400821671931649</v>
      </c>
      <c r="AD74" s="4">
        <v>20.348467583682119</v>
      </c>
      <c r="AE74" s="4">
        <v>20.254204437943635</v>
      </c>
      <c r="AF74" s="4">
        <v>20.561227565285193</v>
      </c>
      <c r="AG74" s="4">
        <v>19.984778307509181</v>
      </c>
      <c r="AH74" s="4">
        <v>20.891551153801554</v>
      </c>
      <c r="AI74" s="4">
        <v>19.996193288421996</v>
      </c>
      <c r="AJ74" s="4">
        <v>18.101627657259662</v>
      </c>
      <c r="AK74" s="4">
        <v>18.252499952759987</v>
      </c>
      <c r="AL74" s="4">
        <v>18.832592869723893</v>
      </c>
      <c r="AM74" s="4">
        <v>18.432522666379597</v>
      </c>
      <c r="AN74" s="4">
        <v>17.249757085905429</v>
      </c>
      <c r="AO74" s="4">
        <v>16.835199484267239</v>
      </c>
      <c r="AP74" s="4">
        <v>15.828749828945405</v>
      </c>
      <c r="AQ74" s="4">
        <v>15.885690142227457</v>
      </c>
      <c r="AR74" s="4">
        <v>16.213198559585933</v>
      </c>
      <c r="AS74" s="4">
        <v>16.538651508621893</v>
      </c>
      <c r="AT74" s="4">
        <v>17.993126283966149</v>
      </c>
      <c r="AU74" s="4">
        <v>18.170140833080364</v>
      </c>
      <c r="AV74" s="4">
        <v>18.975921429426929</v>
      </c>
      <c r="AW74" s="4">
        <v>18.569066444483603</v>
      </c>
      <c r="AX74" s="4">
        <v>18.502681985747518</v>
      </c>
      <c r="AY74" s="4">
        <v>18.173067578611406</v>
      </c>
      <c r="AZ74" s="4">
        <v>19.036953992106241</v>
      </c>
      <c r="BA74" s="4">
        <v>18.700527104449399</v>
      </c>
      <c r="BB74" s="4">
        <v>18.454621470903081</v>
      </c>
      <c r="BC74" s="4">
        <v>19.144692658726257</v>
      </c>
      <c r="BD74" s="4">
        <v>19.543062395786006</v>
      </c>
      <c r="BE74" s="4">
        <v>19.592385476827094</v>
      </c>
      <c r="BF74" s="4">
        <v>20.455527945578009</v>
      </c>
      <c r="BG74" s="4">
        <v>20.749363786071374</v>
      </c>
      <c r="BH74" s="4">
        <v>20.045825727129703</v>
      </c>
      <c r="BI74" s="4">
        <v>19.094157324799852</v>
      </c>
      <c r="BJ74" s="4">
        <v>18.23940138757753</v>
      </c>
      <c r="BK74" s="4">
        <v>19.012678167343591</v>
      </c>
      <c r="BL74" s="4">
        <v>18.804322610405876</v>
      </c>
      <c r="BM74" s="4">
        <v>19.79460029027868</v>
      </c>
      <c r="BN74" s="4">
        <v>19.226148956518436</v>
      </c>
      <c r="BO74" s="4">
        <v>19.612396596035715</v>
      </c>
      <c r="BP74" s="4">
        <v>19.969554828382588</v>
      </c>
      <c r="BQ74" s="4">
        <v>20.355194449998759</v>
      </c>
      <c r="BR74" s="4">
        <v>20.835429568711973</v>
      </c>
      <c r="BS74" s="4">
        <v>21.005854568170385</v>
      </c>
      <c r="BT74" s="4">
        <v>21.25879193468511</v>
      </c>
      <c r="BU74" s="4">
        <v>21.322758514970442</v>
      </c>
      <c r="BV74" s="4">
        <v>21.709632649825622</v>
      </c>
      <c r="BW74" s="4">
        <v>22.357050912587095</v>
      </c>
      <c r="BX74" s="4">
        <v>21.243629921330829</v>
      </c>
      <c r="BY74" s="4">
        <v>20.806810633574354</v>
      </c>
      <c r="BZ74" s="4">
        <v>21.217477944588889</v>
      </c>
      <c r="CA74" s="4">
        <v>20.989498173916438</v>
      </c>
      <c r="CB74" s="4">
        <v>21.623367141350482</v>
      </c>
      <c r="CC74" s="4">
        <v>23.235716805981475</v>
      </c>
      <c r="CD74" s="4">
        <v>24.273196338023634</v>
      </c>
      <c r="CE74" s="4">
        <v>22.801669315482066</v>
      </c>
      <c r="CF74" s="4">
        <v>22.652381690750296</v>
      </c>
      <c r="CG74" s="4">
        <v>22.968546458565108</v>
      </c>
      <c r="CH74" s="4">
        <v>23.30401717983105</v>
      </c>
      <c r="CI74" s="4">
        <v>23.608503459765707</v>
      </c>
      <c r="CJ74" s="4">
        <v>22.713876486710294</v>
      </c>
      <c r="CK74" s="4">
        <v>21.809361339631124</v>
      </c>
      <c r="CL74" s="4">
        <v>22.552152089348276</v>
      </c>
      <c r="CM74" s="4">
        <v>23.073073617372078</v>
      </c>
      <c r="CN74" s="4">
        <v>22.316422181097771</v>
      </c>
      <c r="CO74" s="4">
        <v>21.758940656141867</v>
      </c>
      <c r="CP74" s="4">
        <v>20.904338796318704</v>
      </c>
      <c r="CQ74" s="4">
        <v>20.680027114361529</v>
      </c>
      <c r="CR74" s="4">
        <v>20.218833239655343</v>
      </c>
      <c r="CS74" s="4">
        <v>20.015557058634137</v>
      </c>
      <c r="CT74" s="4">
        <v>20.252515321092794</v>
      </c>
      <c r="CU74" s="4">
        <v>19.439647263452123</v>
      </c>
      <c r="CV74" s="4">
        <v>19.246862857883251</v>
      </c>
      <c r="CW74" s="4">
        <v>18.657547713964377</v>
      </c>
      <c r="CX74" s="4">
        <v>19.534894705230755</v>
      </c>
      <c r="CY74" s="4">
        <v>19.523124559077903</v>
      </c>
      <c r="CZ74" s="4">
        <v>20.125385006578913</v>
      </c>
      <c r="DA74" s="4">
        <v>19.926968542015331</v>
      </c>
      <c r="DB74" s="4">
        <v>21.388250434192507</v>
      </c>
      <c r="DC74" s="4">
        <v>21.406575178050268</v>
      </c>
      <c r="DD74" s="4">
        <v>21.190339417115595</v>
      </c>
      <c r="DE74" s="4">
        <v>20.385919245542119</v>
      </c>
      <c r="DF74" s="4">
        <v>20.845292348326609</v>
      </c>
      <c r="DG74" s="4">
        <v>20.811994526435171</v>
      </c>
      <c r="DH74" s="4">
        <v>21.821574167230612</v>
      </c>
      <c r="DI74" s="4">
        <v>21.567615383953843</v>
      </c>
      <c r="DJ74" s="4">
        <v>21.876643341836626</v>
      </c>
      <c r="DK74" s="4">
        <v>20.984594086610208</v>
      </c>
      <c r="DL74" s="4">
        <v>20.279622866934517</v>
      </c>
      <c r="DM74" s="4">
        <v>20.39870388789355</v>
      </c>
      <c r="DN74" s="4">
        <v>20.593225644504187</v>
      </c>
      <c r="DO74" s="4">
        <v>21.23412883503569</v>
      </c>
      <c r="DP74" s="4">
        <v>21.422377424456201</v>
      </c>
      <c r="DQ74" s="4">
        <v>21.801134333014534</v>
      </c>
      <c r="DR74" s="4">
        <v>20.490281838783375</v>
      </c>
      <c r="DS74" s="4">
        <v>20.222007314636443</v>
      </c>
      <c r="DT74" s="4">
        <v>21.142451196960661</v>
      </c>
      <c r="DU74" s="4">
        <v>20.956867676385432</v>
      </c>
      <c r="DV74" s="4">
        <v>20.668141914476539</v>
      </c>
      <c r="DW74" s="4">
        <v>20.714910660471361</v>
      </c>
      <c r="DX74" s="4">
        <v>20.445712168388454</v>
      </c>
      <c r="DY74" s="4">
        <v>20.311122062603243</v>
      </c>
      <c r="DZ74" s="4">
        <v>20.358296966752395</v>
      </c>
      <c r="EA74" s="4">
        <v>20.217811992644513</v>
      </c>
      <c r="EB74" s="4">
        <v>20.318835480052794</v>
      </c>
      <c r="EC74" s="4">
        <v>20.122010799226807</v>
      </c>
      <c r="ED74" s="4">
        <v>19.232204258544371</v>
      </c>
      <c r="EE74" s="4">
        <v>19.403987953507396</v>
      </c>
      <c r="EF74" s="4">
        <v>19.5731835988943</v>
      </c>
      <c r="EG74" s="4">
        <v>19.886903616350764</v>
      </c>
      <c r="EH74" s="4">
        <v>19.214632102531677</v>
      </c>
      <c r="EI74" s="4">
        <v>19.722698804514859</v>
      </c>
      <c r="EJ74" s="4">
        <v>19.177268669094165</v>
      </c>
      <c r="EK74" s="4">
        <v>19.528911691074054</v>
      </c>
      <c r="EL74" s="4">
        <v>20.229685263380368</v>
      </c>
      <c r="EM74" s="4">
        <v>20.390566418992623</v>
      </c>
      <c r="EN74" s="4">
        <v>19.971327555987575</v>
      </c>
      <c r="EO74" s="4">
        <v>19.611687895033697</v>
      </c>
      <c r="EP74" s="4">
        <v>18.041258486135575</v>
      </c>
      <c r="EQ74" s="4">
        <v>18.324176396357245</v>
      </c>
      <c r="ER74" s="4">
        <v>18.572901292090243</v>
      </c>
      <c r="ES74" s="4">
        <v>18.459011168687002</v>
      </c>
      <c r="ET74" s="4">
        <v>19.518101204707442</v>
      </c>
      <c r="EU74" s="4">
        <v>18.396571206334059</v>
      </c>
      <c r="EV74" s="4">
        <v>17.873044221737167</v>
      </c>
      <c r="EW74" s="4">
        <v>17.360487002433082</v>
      </c>
      <c r="EX74" s="4">
        <v>17.759973066670081</v>
      </c>
      <c r="EY74" s="4">
        <v>17.905239581453156</v>
      </c>
      <c r="EZ74" s="4">
        <v>18.833704510887216</v>
      </c>
      <c r="FA74" s="4">
        <v>20.332295862214789</v>
      </c>
      <c r="FB74" s="4">
        <v>20.386594716398069</v>
      </c>
      <c r="FC74" s="4">
        <v>18.905862016014179</v>
      </c>
      <c r="FD74" s="4">
        <v>19.222183214524655</v>
      </c>
      <c r="FE74" s="4">
        <v>20.427125885801736</v>
      </c>
      <c r="FF74" s="4">
        <v>19.699624941206782</v>
      </c>
      <c r="FG74" s="4">
        <v>20.238749737409748</v>
      </c>
      <c r="FH74" s="4">
        <v>20.734075722286203</v>
      </c>
      <c r="FI74" s="4">
        <v>21.188826955717943</v>
      </c>
      <c r="FJ74" s="4">
        <v>20.065712717044537</v>
      </c>
      <c r="FK74" s="4">
        <v>20.22102282190253</v>
      </c>
      <c r="FL74" s="4">
        <v>18.737398688546271</v>
      </c>
      <c r="FM74" s="4">
        <v>18.489065689430291</v>
      </c>
      <c r="FN74" s="4">
        <v>18.481959604266457</v>
      </c>
      <c r="FO74" s="4">
        <v>18.997707987385603</v>
      </c>
      <c r="FP74" s="4">
        <v>18.044078589478868</v>
      </c>
      <c r="FQ74" s="4">
        <v>17.922206280963927</v>
      </c>
      <c r="FR74" s="4">
        <v>18.493118356554582</v>
      </c>
      <c r="FS74" s="4">
        <v>18.288764003061615</v>
      </c>
      <c r="FT74" s="4">
        <v>18.983706251732546</v>
      </c>
      <c r="FU74" s="4">
        <v>19.291399161871805</v>
      </c>
      <c r="FV74" s="4">
        <v>18.786967151868765</v>
      </c>
      <c r="FW74" s="4">
        <v>19.597039670277951</v>
      </c>
      <c r="FX74" s="4">
        <v>19.527555821594113</v>
      </c>
      <c r="FY74" s="4">
        <v>19.760430610132698</v>
      </c>
      <c r="FZ74" s="4">
        <v>19.735871944719765</v>
      </c>
      <c r="GA74" s="4">
        <v>20.896777062894365</v>
      </c>
      <c r="GB74" s="4">
        <v>21.945510340146381</v>
      </c>
      <c r="GC74" s="4">
        <v>21.945643093112594</v>
      </c>
      <c r="GD74" s="4">
        <v>21.533070918663864</v>
      </c>
      <c r="GE74" s="4">
        <v>21.831772261330521</v>
      </c>
      <c r="GF74" s="4">
        <v>22.374589330372665</v>
      </c>
      <c r="GG74" s="4">
        <v>22.222545598169351</v>
      </c>
      <c r="GH74" s="4">
        <v>22.18057980973791</v>
      </c>
      <c r="GI74" s="4">
        <v>22.167045052588758</v>
      </c>
      <c r="GJ74" s="4">
        <v>21.810537166162529</v>
      </c>
      <c r="GK74" s="4">
        <v>22.897688814742139</v>
      </c>
      <c r="GL74" s="4">
        <v>23.44767803644547</v>
      </c>
      <c r="GM74" s="4">
        <v>23.248277662989363</v>
      </c>
      <c r="GN74" s="4">
        <v>23.328901068050641</v>
      </c>
      <c r="GO74" s="4">
        <v>23.655423375251651</v>
      </c>
      <c r="GP74" s="4">
        <v>23.840738007577777</v>
      </c>
      <c r="GQ74" s="4">
        <v>22.855860963434424</v>
      </c>
      <c r="GR74" s="4">
        <v>21.814878068765086</v>
      </c>
      <c r="GS74" s="4">
        <v>21.373724291934899</v>
      </c>
      <c r="GT74" s="4">
        <v>20.975414719205187</v>
      </c>
      <c r="GU74" s="4">
        <v>21.350446045942441</v>
      </c>
      <c r="GV74" s="4">
        <v>21.35082021847607</v>
      </c>
      <c r="GW74" s="4">
        <v>21.655690619741272</v>
      </c>
      <c r="GX74" s="4">
        <v>21.55673955270953</v>
      </c>
      <c r="GY74" s="4">
        <v>21.492694139089721</v>
      </c>
      <c r="GZ74" s="4">
        <v>22.025176401827739</v>
      </c>
      <c r="HA74" s="4">
        <v>21.926038403729645</v>
      </c>
      <c r="HB74" s="4">
        <v>22.059041832458057</v>
      </c>
      <c r="HC74" s="4">
        <v>23.14479088957318</v>
      </c>
      <c r="HD74" s="4">
        <v>22.09381478427683</v>
      </c>
      <c r="HE74" s="4">
        <v>22.308149843255098</v>
      </c>
      <c r="HF74" s="4">
        <v>23.790376724730127</v>
      </c>
      <c r="HG74" s="4">
        <v>23.224829189485138</v>
      </c>
      <c r="HH74" s="4">
        <v>24.021622011762087</v>
      </c>
      <c r="HI74" s="4">
        <v>24.070620754908692</v>
      </c>
      <c r="HJ74" s="4">
        <v>25.149005849709678</v>
      </c>
      <c r="HK74" s="4">
        <v>25.580763763067807</v>
      </c>
      <c r="HL74" s="4">
        <v>26.91631244038555</v>
      </c>
      <c r="HM74" s="4">
        <v>25.687909091082467</v>
      </c>
      <c r="HN74" s="4">
        <v>27.160359832813526</v>
      </c>
      <c r="HO74" s="4">
        <v>27.430850729814296</v>
      </c>
      <c r="HP74" s="4">
        <v>26.805587406207348</v>
      </c>
      <c r="HQ74" s="4">
        <v>26.10316416716017</v>
      </c>
      <c r="HR74" s="4">
        <v>26.497146713590602</v>
      </c>
      <c r="HS74" s="4">
        <v>26.248974265396388</v>
      </c>
      <c r="HT74" s="4">
        <v>26.0481295387894</v>
      </c>
      <c r="HU74" s="4">
        <v>26.148065590230978</v>
      </c>
      <c r="HV74" s="4">
        <v>26.114740715132509</v>
      </c>
      <c r="HW74" s="4">
        <v>26.875672508151602</v>
      </c>
      <c r="HX74" s="4">
        <v>27.805760339278162</v>
      </c>
      <c r="HY74" s="4">
        <v>27.499854690851251</v>
      </c>
      <c r="HZ74" s="4">
        <v>28.318807854669931</v>
      </c>
      <c r="IA74" s="4">
        <v>28.704621655850609</v>
      </c>
      <c r="IB74" s="4">
        <v>26.998179478668007</v>
      </c>
      <c r="IC74" s="4">
        <v>27.944914749710069</v>
      </c>
      <c r="ID74" s="4">
        <v>27.911154363984501</v>
      </c>
      <c r="IE74" s="4">
        <v>27.989857630127904</v>
      </c>
      <c r="IF74" s="4">
        <v>30.41401392768589</v>
      </c>
      <c r="IG74" s="4">
        <v>30.362117936030216</v>
      </c>
      <c r="IH74" s="4">
        <v>29.991515313779846</v>
      </c>
      <c r="II74" s="4">
        <v>31.404648608751252</v>
      </c>
      <c r="IJ74" s="4">
        <v>29.905166556788643</v>
      </c>
    </row>
    <row r="75" spans="2:244" x14ac:dyDescent="0.2">
      <c r="B75" s="76">
        <v>73</v>
      </c>
      <c r="C75" s="4">
        <v>19.866997117414801</v>
      </c>
      <c r="D75" s="4">
        <v>20.329233076959774</v>
      </c>
      <c r="E75" s="4">
        <v>19.792444456975566</v>
      </c>
      <c r="F75" s="4">
        <v>19.839269667714053</v>
      </c>
      <c r="G75" s="4">
        <v>21.093075513012394</v>
      </c>
      <c r="H75" s="4">
        <v>20.433370130918593</v>
      </c>
      <c r="I75" s="4">
        <v>21.342675886597984</v>
      </c>
      <c r="J75" s="4">
        <v>22.109042916431228</v>
      </c>
      <c r="K75" s="4">
        <v>23.607623362445846</v>
      </c>
      <c r="L75" s="4">
        <v>23.400977383971064</v>
      </c>
      <c r="M75" s="4">
        <v>23.933987167483213</v>
      </c>
      <c r="N75" s="4">
        <v>22.583766608643479</v>
      </c>
      <c r="O75" s="4">
        <v>22.62215883308065</v>
      </c>
      <c r="P75" s="4">
        <v>23.074629189757157</v>
      </c>
      <c r="Q75" s="4">
        <v>22.292378699814325</v>
      </c>
      <c r="R75" s="4">
        <v>23.339345352477331</v>
      </c>
      <c r="S75" s="4">
        <v>24.350293284290174</v>
      </c>
      <c r="T75" s="4">
        <v>25.033895577761296</v>
      </c>
      <c r="U75" s="4">
        <v>25.060141953648472</v>
      </c>
      <c r="V75" s="4">
        <v>24.744197416984001</v>
      </c>
      <c r="W75" s="4">
        <v>24.401834992976546</v>
      </c>
      <c r="X75" s="4">
        <v>24.499270190673037</v>
      </c>
      <c r="Y75" s="4">
        <v>24.196540181099024</v>
      </c>
      <c r="Z75" s="4">
        <v>24.929878637499733</v>
      </c>
      <c r="AA75" s="4">
        <v>24.254889809554523</v>
      </c>
      <c r="AB75" s="4">
        <v>24.027832167883204</v>
      </c>
      <c r="AC75" s="4">
        <v>24.523142483177573</v>
      </c>
      <c r="AD75" s="4">
        <v>23.930229136475106</v>
      </c>
      <c r="AE75" s="4">
        <v>24.082952215542075</v>
      </c>
      <c r="AF75" s="4">
        <v>24.48730883428756</v>
      </c>
      <c r="AG75" s="4">
        <v>25.340544203612055</v>
      </c>
      <c r="AH75" s="4">
        <v>23.774604293199836</v>
      </c>
      <c r="AI75" s="4">
        <v>25.137049415388731</v>
      </c>
      <c r="AJ75" s="4">
        <v>25.084292048092294</v>
      </c>
      <c r="AK75" s="4">
        <v>26.765277391468231</v>
      </c>
      <c r="AL75" s="4">
        <v>26.740583753833398</v>
      </c>
      <c r="AM75" s="4">
        <v>26.356493101141673</v>
      </c>
      <c r="AN75" s="4">
        <v>26.030014444232549</v>
      </c>
      <c r="AO75" s="4">
        <v>26.16797634767747</v>
      </c>
      <c r="AP75" s="4">
        <v>25.724233855746906</v>
      </c>
      <c r="AQ75" s="4">
        <v>25.543041355667231</v>
      </c>
      <c r="AR75" s="4">
        <v>26.139887560721697</v>
      </c>
      <c r="AS75" s="4">
        <v>26.464617226800819</v>
      </c>
      <c r="AT75" s="4">
        <v>26.314061339177574</v>
      </c>
      <c r="AU75" s="4">
        <v>25.463478642306793</v>
      </c>
      <c r="AV75" s="4">
        <v>25.179331826881995</v>
      </c>
      <c r="AW75" s="4">
        <v>25.148047974878406</v>
      </c>
      <c r="AX75" s="4">
        <v>24.277519025757847</v>
      </c>
      <c r="AY75" s="4">
        <v>24.388623973782387</v>
      </c>
      <c r="AZ75" s="4">
        <v>25.171268389650841</v>
      </c>
      <c r="BA75" s="4">
        <v>25.081928888484278</v>
      </c>
      <c r="BB75" s="4">
        <v>24.858092996437076</v>
      </c>
      <c r="BC75" s="4">
        <v>25.030922991544621</v>
      </c>
      <c r="BD75" s="4">
        <v>25.490928729715836</v>
      </c>
      <c r="BE75" s="4">
        <v>24.753528324555038</v>
      </c>
      <c r="BF75" s="4">
        <v>24.412872197078688</v>
      </c>
      <c r="BG75" s="4">
        <v>24.503955302185101</v>
      </c>
      <c r="BH75" s="4">
        <v>24.884150064383959</v>
      </c>
      <c r="BI75" s="4">
        <v>26.395630524741684</v>
      </c>
      <c r="BJ75" s="4">
        <v>25.721613494039264</v>
      </c>
      <c r="BK75" s="4">
        <v>25.817406761970069</v>
      </c>
      <c r="BL75" s="4">
        <v>27.899198800744546</v>
      </c>
      <c r="BM75" s="4">
        <v>27.512292194810254</v>
      </c>
      <c r="BN75" s="4">
        <v>27.322509594699419</v>
      </c>
      <c r="BO75" s="4">
        <v>26.741394772403716</v>
      </c>
      <c r="BP75" s="4">
        <v>25.901694061242765</v>
      </c>
      <c r="BQ75" s="4">
        <v>24.477447653841406</v>
      </c>
      <c r="BR75" s="4">
        <v>25.096425861253429</v>
      </c>
      <c r="BS75" s="4">
        <v>26.624277993952937</v>
      </c>
      <c r="BT75" s="4">
        <v>28.346287878680585</v>
      </c>
      <c r="BU75" s="4">
        <v>27.383364604550412</v>
      </c>
      <c r="BV75" s="4">
        <v>26.586157565702788</v>
      </c>
      <c r="BW75" s="4">
        <v>27.28376434965843</v>
      </c>
      <c r="BX75" s="4">
        <v>27.461962285128308</v>
      </c>
      <c r="BY75" s="4">
        <v>27.267853353631072</v>
      </c>
      <c r="BZ75" s="4">
        <v>27.118424562722982</v>
      </c>
      <c r="CA75" s="4">
        <v>26.406056579472068</v>
      </c>
      <c r="CB75" s="4">
        <v>24.968939326444271</v>
      </c>
      <c r="CC75" s="4">
        <v>26.320404749403526</v>
      </c>
      <c r="CD75" s="4">
        <v>25.678208241639513</v>
      </c>
      <c r="CE75" s="4">
        <v>26.749850310093017</v>
      </c>
      <c r="CF75" s="4">
        <v>25.26654973541865</v>
      </c>
      <c r="CG75" s="4">
        <v>24.19284726308873</v>
      </c>
      <c r="CH75" s="4">
        <v>24.377952182693903</v>
      </c>
      <c r="CI75" s="4">
        <v>24.610479931250094</v>
      </c>
      <c r="CJ75" s="4">
        <v>25.194695888825017</v>
      </c>
      <c r="CK75" s="4">
        <v>25.42340611186922</v>
      </c>
      <c r="CL75" s="4">
        <v>25.16235508204382</v>
      </c>
      <c r="CM75" s="4">
        <v>25.326127067471205</v>
      </c>
      <c r="CN75" s="4">
        <v>24.373569585562823</v>
      </c>
      <c r="CO75" s="4">
        <v>25.884178542923518</v>
      </c>
      <c r="CP75" s="4">
        <v>25.001422439000304</v>
      </c>
      <c r="CQ75" s="4">
        <v>26.245008244551748</v>
      </c>
      <c r="CR75" s="4">
        <v>25.745840393005533</v>
      </c>
      <c r="CS75" s="4">
        <v>24.635815507217835</v>
      </c>
      <c r="CT75" s="4">
        <v>24.045500167832557</v>
      </c>
      <c r="CU75" s="4">
        <v>24.086494803682342</v>
      </c>
      <c r="CV75" s="4">
        <v>23.565434878793891</v>
      </c>
      <c r="CW75" s="4">
        <v>22.932712374669702</v>
      </c>
      <c r="CX75" s="4">
        <v>21.643241819859188</v>
      </c>
      <c r="CY75" s="4">
        <v>22.571937135485175</v>
      </c>
      <c r="CZ75" s="4">
        <v>23.720844304950283</v>
      </c>
      <c r="DA75" s="4">
        <v>25.131606853396775</v>
      </c>
      <c r="DB75" s="4">
        <v>25.506605277311486</v>
      </c>
      <c r="DC75" s="4">
        <v>25.754714635147991</v>
      </c>
      <c r="DD75" s="4">
        <v>25.203899806779599</v>
      </c>
      <c r="DE75" s="4">
        <v>26.060444204635015</v>
      </c>
      <c r="DF75" s="4">
        <v>26.538189430306492</v>
      </c>
      <c r="DG75" s="4">
        <v>27.000211413568188</v>
      </c>
      <c r="DH75" s="4">
        <v>27.41881662444456</v>
      </c>
      <c r="DI75" s="4">
        <v>28.268777254795111</v>
      </c>
      <c r="DJ75" s="4">
        <v>27.840307303180253</v>
      </c>
      <c r="DK75" s="4">
        <v>27.735248150630387</v>
      </c>
      <c r="DL75" s="4">
        <v>28.709051112319308</v>
      </c>
      <c r="DM75" s="4">
        <v>27.984366919487009</v>
      </c>
      <c r="DN75" s="4">
        <v>28.21571704699512</v>
      </c>
      <c r="DO75" s="4">
        <v>28.121981788359719</v>
      </c>
      <c r="DP75" s="4">
        <v>28.387476359229186</v>
      </c>
      <c r="DQ75" s="4">
        <v>29.502130074453959</v>
      </c>
      <c r="DR75" s="4">
        <v>28.197455377393641</v>
      </c>
      <c r="DS75" s="4">
        <v>29.124442670802914</v>
      </c>
      <c r="DT75" s="4">
        <v>28.103583811106382</v>
      </c>
      <c r="DU75" s="4">
        <v>28.15364267232286</v>
      </c>
      <c r="DV75" s="4">
        <v>28.60349734820219</v>
      </c>
      <c r="DW75" s="4">
        <v>29.309059698983933</v>
      </c>
      <c r="DX75" s="4">
        <v>29.246869473798789</v>
      </c>
      <c r="DY75" s="4">
        <v>29.02770133105868</v>
      </c>
      <c r="DZ75" s="4">
        <v>29.380227328641272</v>
      </c>
      <c r="EA75" s="4">
        <v>28.76460423085992</v>
      </c>
      <c r="EB75" s="4">
        <v>27.713511716427025</v>
      </c>
      <c r="EC75" s="4">
        <v>27.065089273254518</v>
      </c>
      <c r="ED75" s="4">
        <v>28.588724831493192</v>
      </c>
      <c r="EE75" s="4">
        <v>27.676851728807648</v>
      </c>
      <c r="EF75" s="4">
        <v>26.719875150781483</v>
      </c>
      <c r="EG75" s="4">
        <v>26.176792674913816</v>
      </c>
      <c r="EH75" s="4">
        <v>27.328966133532681</v>
      </c>
      <c r="EI75" s="4">
        <v>27.188169171419919</v>
      </c>
      <c r="EJ75" s="4">
        <v>26.467211588221129</v>
      </c>
      <c r="EK75" s="4">
        <v>26.973054351916584</v>
      </c>
      <c r="EL75" s="4">
        <v>28.184053756087156</v>
      </c>
      <c r="EM75" s="4">
        <v>28.544525329521122</v>
      </c>
      <c r="EN75" s="4">
        <v>27.59403911635107</v>
      </c>
      <c r="EO75" s="4">
        <v>27.347957972888633</v>
      </c>
      <c r="EP75" s="4">
        <v>27.540013945974682</v>
      </c>
      <c r="EQ75" s="4">
        <v>28.206875796529676</v>
      </c>
      <c r="ER75" s="4">
        <v>28.584918531322248</v>
      </c>
      <c r="ES75" s="4">
        <v>28.847576437845639</v>
      </c>
      <c r="ET75" s="4">
        <v>27.444265135076545</v>
      </c>
      <c r="EU75" s="4">
        <v>26.522738228769597</v>
      </c>
      <c r="EV75" s="4">
        <v>25.660172219047329</v>
      </c>
      <c r="EW75" s="4">
        <v>25.19662631194992</v>
      </c>
      <c r="EX75" s="4">
        <v>25.488229157026122</v>
      </c>
      <c r="EY75" s="4">
        <v>26.397211876459483</v>
      </c>
      <c r="EZ75" s="4">
        <v>25.431949285328763</v>
      </c>
      <c r="FA75" s="4">
        <v>25.229022478045859</v>
      </c>
      <c r="FB75" s="4">
        <v>25.168833893529381</v>
      </c>
      <c r="FC75" s="4">
        <v>24.045817759511415</v>
      </c>
      <c r="FD75" s="4">
        <v>23.985659537512035</v>
      </c>
      <c r="FE75" s="4">
        <v>24.105143641134468</v>
      </c>
      <c r="FF75" s="4">
        <v>24.760762625052397</v>
      </c>
      <c r="FG75" s="4">
        <v>23.15647586246736</v>
      </c>
      <c r="FH75" s="4">
        <v>22.54533892755655</v>
      </c>
      <c r="FI75" s="4">
        <v>23.621626978637671</v>
      </c>
      <c r="FJ75" s="4">
        <v>22.833132718073642</v>
      </c>
      <c r="FK75" s="4">
        <v>23.478737706149715</v>
      </c>
      <c r="FL75" s="4">
        <v>23.516551566428191</v>
      </c>
      <c r="FM75" s="4">
        <v>23.234761812361651</v>
      </c>
      <c r="FN75" s="4">
        <v>21.95402318721391</v>
      </c>
      <c r="FO75" s="4">
        <v>22.53633928738239</v>
      </c>
      <c r="FP75" s="4">
        <v>23.288431535936251</v>
      </c>
      <c r="FQ75" s="4">
        <v>23.968413874580882</v>
      </c>
      <c r="FR75" s="4">
        <v>24.38143308812754</v>
      </c>
      <c r="FS75" s="4">
        <v>23.325567274658916</v>
      </c>
      <c r="FT75" s="4">
        <v>23.121815743883047</v>
      </c>
      <c r="FU75" s="4">
        <v>24.3259392618193</v>
      </c>
      <c r="FV75" s="4">
        <v>23.535673359835975</v>
      </c>
      <c r="FW75" s="4">
        <v>23.254756489311251</v>
      </c>
      <c r="FX75" s="4">
        <v>24.09567427668852</v>
      </c>
      <c r="FY75" s="4">
        <v>22.6419488101618</v>
      </c>
      <c r="FZ75" s="4">
        <v>22.973182921222428</v>
      </c>
      <c r="GA75" s="4">
        <v>23.450361340778855</v>
      </c>
      <c r="GB75" s="4">
        <v>23.100507251607876</v>
      </c>
      <c r="GC75" s="4">
        <v>22.226935832599953</v>
      </c>
      <c r="GD75" s="4">
        <v>21.508287353473062</v>
      </c>
      <c r="GE75" s="4">
        <v>20.817828470249399</v>
      </c>
      <c r="GF75" s="4">
        <v>20.826900245191865</v>
      </c>
      <c r="GG75" s="4">
        <v>20.654650644316995</v>
      </c>
      <c r="GH75" s="4">
        <v>20.000823626648856</v>
      </c>
      <c r="GI75" s="4">
        <v>20.951418045440533</v>
      </c>
      <c r="GJ75" s="4">
        <v>20.303556056089601</v>
      </c>
      <c r="GK75" s="4">
        <v>20.933919924897971</v>
      </c>
      <c r="GL75" s="4">
        <v>21.639229335287968</v>
      </c>
      <c r="GM75" s="4">
        <v>21.332353186323608</v>
      </c>
      <c r="GN75" s="4">
        <v>22.234003086280278</v>
      </c>
      <c r="GO75" s="4">
        <v>20.933291211813614</v>
      </c>
      <c r="GP75" s="4">
        <v>20.594267762279834</v>
      </c>
      <c r="GQ75" s="4">
        <v>21.250031916188878</v>
      </c>
      <c r="GR75" s="4">
        <v>22.425679125887033</v>
      </c>
      <c r="GS75" s="4">
        <v>22.444360733130782</v>
      </c>
      <c r="GT75" s="4">
        <v>21.954101207366463</v>
      </c>
      <c r="GU75" s="4">
        <v>21.315303482916367</v>
      </c>
      <c r="GV75" s="4">
        <v>21.409201749342195</v>
      </c>
      <c r="GW75" s="4">
        <v>22.345893701904043</v>
      </c>
      <c r="GX75" s="4">
        <v>22.789538845733663</v>
      </c>
      <c r="GY75" s="4">
        <v>21.684791015196765</v>
      </c>
      <c r="GZ75" s="4">
        <v>21.303124161365925</v>
      </c>
      <c r="HA75" s="4">
        <v>21.769675993979146</v>
      </c>
      <c r="HB75" s="4">
        <v>21.22147966563044</v>
      </c>
      <c r="HC75" s="4">
        <v>21.738526546974818</v>
      </c>
      <c r="HD75" s="4">
        <v>22.570980802202911</v>
      </c>
      <c r="HE75" s="4">
        <v>22.143906365274326</v>
      </c>
      <c r="HF75" s="4">
        <v>20.905958862027575</v>
      </c>
      <c r="HG75" s="4">
        <v>20.371487951452504</v>
      </c>
      <c r="HH75" s="4">
        <v>18.653545453365247</v>
      </c>
      <c r="HI75" s="4">
        <v>18.918392379840348</v>
      </c>
      <c r="HJ75" s="4">
        <v>19.542557064006395</v>
      </c>
      <c r="HK75" s="4">
        <v>19.199506633489399</v>
      </c>
      <c r="HL75" s="4">
        <v>19.462673541441323</v>
      </c>
      <c r="HM75" s="4">
        <v>19.108319518241469</v>
      </c>
      <c r="HN75" s="4">
        <v>19.011036601840068</v>
      </c>
      <c r="HO75" s="4">
        <v>18.679006845886434</v>
      </c>
      <c r="HP75" s="4">
        <v>18.680249957966044</v>
      </c>
      <c r="HQ75" s="4">
        <v>18.659630205356056</v>
      </c>
      <c r="HR75" s="4">
        <v>19.695250083569139</v>
      </c>
      <c r="HS75" s="4">
        <v>20.085289574711695</v>
      </c>
      <c r="HT75" s="4">
        <v>20.242951179048603</v>
      </c>
      <c r="HU75" s="4">
        <v>20.01778269388987</v>
      </c>
      <c r="HV75" s="4">
        <v>19.064004247387608</v>
      </c>
      <c r="HW75" s="4">
        <v>18.704587805694519</v>
      </c>
      <c r="HX75" s="4">
        <v>18.469204507689771</v>
      </c>
      <c r="HY75" s="4">
        <v>16.802390813383031</v>
      </c>
      <c r="HZ75" s="4">
        <v>17.070619221806037</v>
      </c>
      <c r="IA75" s="4">
        <v>16.555862638230938</v>
      </c>
      <c r="IB75" s="4">
        <v>16.931452623665557</v>
      </c>
      <c r="IC75" s="4">
        <v>17.378041498669916</v>
      </c>
      <c r="ID75" s="4">
        <v>17.597974921265386</v>
      </c>
      <c r="IE75" s="4">
        <v>17.759773519703749</v>
      </c>
      <c r="IF75" s="4">
        <v>18.199623695262666</v>
      </c>
      <c r="IG75" s="4">
        <v>17.372593424137296</v>
      </c>
      <c r="IH75" s="4">
        <v>18.186198726843887</v>
      </c>
      <c r="II75" s="4">
        <v>18.21685727836795</v>
      </c>
      <c r="IJ75" s="4">
        <v>17.450921849068145</v>
      </c>
    </row>
    <row r="76" spans="2:244" x14ac:dyDescent="0.2">
      <c r="B76" s="76">
        <v>74</v>
      </c>
      <c r="C76" s="4">
        <v>19.866997117414801</v>
      </c>
      <c r="D76" s="4">
        <v>19.151159121150723</v>
      </c>
      <c r="E76" s="4">
        <v>19.839285810941902</v>
      </c>
      <c r="F76" s="4">
        <v>20.097843751650601</v>
      </c>
      <c r="G76" s="4">
        <v>19.263123673852434</v>
      </c>
      <c r="H76" s="4">
        <v>18.688525766126297</v>
      </c>
      <c r="I76" s="4">
        <v>19.237478782913399</v>
      </c>
      <c r="J76" s="4">
        <v>19.739996226187042</v>
      </c>
      <c r="K76" s="4">
        <v>18.071618868190019</v>
      </c>
      <c r="L76" s="4">
        <v>18.716465772784137</v>
      </c>
      <c r="M76" s="4">
        <v>19.647993406853718</v>
      </c>
      <c r="N76" s="4">
        <v>19.211601383436012</v>
      </c>
      <c r="O76" s="4">
        <v>18.962418113443764</v>
      </c>
      <c r="P76" s="4">
        <v>19.56107382642735</v>
      </c>
      <c r="Q76" s="4">
        <v>19.168131516441928</v>
      </c>
      <c r="R76" s="4">
        <v>19.546250125484114</v>
      </c>
      <c r="S76" s="4">
        <v>19.900565543976803</v>
      </c>
      <c r="T76" s="4">
        <v>20.237522042967619</v>
      </c>
      <c r="U76" s="4">
        <v>19.385432487456562</v>
      </c>
      <c r="V76" s="4">
        <v>18.840508070512552</v>
      </c>
      <c r="W76" s="4">
        <v>19.047824905099493</v>
      </c>
      <c r="X76" s="4">
        <v>18.305363112634442</v>
      </c>
      <c r="Y76" s="4">
        <v>18.288876112629371</v>
      </c>
      <c r="Z76" s="4">
        <v>17.956304818739035</v>
      </c>
      <c r="AA76" s="4">
        <v>18.566760555043953</v>
      </c>
      <c r="AB76" s="4">
        <v>18.112951663168765</v>
      </c>
      <c r="AC76" s="4">
        <v>17.41724770862227</v>
      </c>
      <c r="AD76" s="4">
        <v>17.78275360272275</v>
      </c>
      <c r="AE76" s="4">
        <v>18.129487407855255</v>
      </c>
      <c r="AF76" s="4">
        <v>17.717764471801285</v>
      </c>
      <c r="AG76" s="4">
        <v>17.577990739719286</v>
      </c>
      <c r="AH76" s="4">
        <v>16.968151755109119</v>
      </c>
      <c r="AI76" s="4">
        <v>17.918724507488928</v>
      </c>
      <c r="AJ76" s="4">
        <v>17.737076762921014</v>
      </c>
      <c r="AK76" s="4">
        <v>18.162975396204647</v>
      </c>
      <c r="AL76" s="4">
        <v>17.204602750496012</v>
      </c>
      <c r="AM76" s="4">
        <v>17.255418283682353</v>
      </c>
      <c r="AN76" s="4">
        <v>18.342352691556666</v>
      </c>
      <c r="AO76" s="4">
        <v>17.907348773812846</v>
      </c>
      <c r="AP76" s="4">
        <v>17.293328014688562</v>
      </c>
      <c r="AQ76" s="4">
        <v>18.238548070682207</v>
      </c>
      <c r="AR76" s="4">
        <v>18.951554250105939</v>
      </c>
      <c r="AS76" s="4">
        <v>18.632169252983825</v>
      </c>
      <c r="AT76" s="4">
        <v>19.181084545643476</v>
      </c>
      <c r="AU76" s="4">
        <v>19.386849922586489</v>
      </c>
      <c r="AV76" s="4">
        <v>18.659094900868848</v>
      </c>
      <c r="AW76" s="4">
        <v>19.777161507185482</v>
      </c>
      <c r="AX76" s="4">
        <v>20.501503505214053</v>
      </c>
      <c r="AY76" s="4">
        <v>20.755345331981616</v>
      </c>
      <c r="AZ76" s="4">
        <v>21.32754367424376</v>
      </c>
      <c r="BA76" s="4">
        <v>20.159833915021615</v>
      </c>
      <c r="BB76" s="4">
        <v>20.334638281914987</v>
      </c>
      <c r="BC76" s="4">
        <v>20.665658542946826</v>
      </c>
      <c r="BD76" s="4">
        <v>19.934723426921725</v>
      </c>
      <c r="BE76" s="4">
        <v>20.562915229149411</v>
      </c>
      <c r="BF76" s="4">
        <v>19.450039163026652</v>
      </c>
      <c r="BG76" s="4">
        <v>18.99515636275623</v>
      </c>
      <c r="BH76" s="4">
        <v>17.749214958174484</v>
      </c>
      <c r="BI76" s="4">
        <v>18.269227530676879</v>
      </c>
      <c r="BJ76" s="4">
        <v>18.245967467637453</v>
      </c>
      <c r="BK76" s="4">
        <v>17.264627748630154</v>
      </c>
      <c r="BL76" s="4">
        <v>17.279117961679251</v>
      </c>
      <c r="BM76" s="4">
        <v>17.852496856858401</v>
      </c>
      <c r="BN76" s="4">
        <v>17.319454228723156</v>
      </c>
      <c r="BO76" s="4">
        <v>17.873177920071981</v>
      </c>
      <c r="BP76" s="4">
        <v>18.350213467781902</v>
      </c>
      <c r="BQ76" s="4">
        <v>18.222957082638306</v>
      </c>
      <c r="BR76" s="4">
        <v>18.171626378952418</v>
      </c>
      <c r="BS76" s="4">
        <v>17.659664484006797</v>
      </c>
      <c r="BT76" s="4">
        <v>17.354548445329186</v>
      </c>
      <c r="BU76" s="4">
        <v>17.012772739233363</v>
      </c>
      <c r="BV76" s="4">
        <v>17.872659943320876</v>
      </c>
      <c r="BW76" s="4">
        <v>18.627817262052886</v>
      </c>
      <c r="BX76" s="4">
        <v>17.95425032100237</v>
      </c>
      <c r="BY76" s="4">
        <v>17.488291042030781</v>
      </c>
      <c r="BZ76" s="4">
        <v>16.103397749808369</v>
      </c>
      <c r="CA76" s="4">
        <v>15.724575341010166</v>
      </c>
      <c r="CB76" s="4">
        <v>15.959632733992903</v>
      </c>
      <c r="CC76" s="4">
        <v>15.473145620612843</v>
      </c>
      <c r="CD76" s="4">
        <v>15.711849078434776</v>
      </c>
      <c r="CE76" s="4">
        <v>16.17871813461268</v>
      </c>
      <c r="CF76" s="4">
        <v>16.118434188552879</v>
      </c>
      <c r="CG76" s="4">
        <v>16.218083814228855</v>
      </c>
      <c r="CH76" s="4">
        <v>16.25412296477451</v>
      </c>
      <c r="CI76" s="4">
        <v>16.162959242829086</v>
      </c>
      <c r="CJ76" s="4">
        <v>15.961542481282848</v>
      </c>
      <c r="CK76" s="4">
        <v>16.527046143615888</v>
      </c>
      <c r="CL76" s="4">
        <v>17.870012493976265</v>
      </c>
      <c r="CM76" s="4">
        <v>17.630689979343412</v>
      </c>
      <c r="CN76" s="4">
        <v>18.57266365517669</v>
      </c>
      <c r="CO76" s="4">
        <v>18.353529758228429</v>
      </c>
      <c r="CP76" s="4">
        <v>19.095676915689108</v>
      </c>
      <c r="CQ76" s="4">
        <v>19.384546828188835</v>
      </c>
      <c r="CR76" s="4">
        <v>18.72711355041428</v>
      </c>
      <c r="CS76" s="4">
        <v>18.533158180398882</v>
      </c>
      <c r="CT76" s="4">
        <v>17.919132572817777</v>
      </c>
      <c r="CU76" s="4">
        <v>17.28165652977324</v>
      </c>
      <c r="CV76" s="4">
        <v>16.671872377312496</v>
      </c>
      <c r="CW76" s="4">
        <v>16.637419394512538</v>
      </c>
      <c r="CX76" s="4">
        <v>17.388860040557567</v>
      </c>
      <c r="CY76" s="4">
        <v>15.821196394032564</v>
      </c>
      <c r="CZ76" s="4">
        <v>15.769411523724845</v>
      </c>
      <c r="DA76" s="4">
        <v>15.045011638793873</v>
      </c>
      <c r="DB76" s="4">
        <v>15.259288915294643</v>
      </c>
      <c r="DC76" s="4">
        <v>14.925946824732117</v>
      </c>
      <c r="DD76" s="4">
        <v>14.821769916240374</v>
      </c>
      <c r="DE76" s="4">
        <v>14.59514224592305</v>
      </c>
      <c r="DF76" s="4">
        <v>15.154630228398098</v>
      </c>
      <c r="DG76" s="4">
        <v>14.496985978687777</v>
      </c>
      <c r="DH76" s="4">
        <v>14.806282156649173</v>
      </c>
      <c r="DI76" s="4">
        <v>14.107304553343354</v>
      </c>
      <c r="DJ76" s="4">
        <v>14.349523579135873</v>
      </c>
      <c r="DK76" s="4">
        <v>14.494991381587447</v>
      </c>
      <c r="DL76" s="4">
        <v>14.439310050466597</v>
      </c>
      <c r="DM76" s="4">
        <v>14.227182913073712</v>
      </c>
      <c r="DN76" s="4">
        <v>12.897717134338915</v>
      </c>
      <c r="DO76" s="4">
        <v>13.219437565008098</v>
      </c>
      <c r="DP76" s="4">
        <v>12.404730118567397</v>
      </c>
      <c r="DQ76" s="4">
        <v>12.658564927411755</v>
      </c>
      <c r="DR76" s="4">
        <v>12.815685673661777</v>
      </c>
      <c r="DS76" s="4">
        <v>12.880046419996349</v>
      </c>
      <c r="DT76" s="4">
        <v>13.205773362647278</v>
      </c>
      <c r="DU76" s="4">
        <v>13.133381803688799</v>
      </c>
      <c r="DV76" s="4">
        <v>13.991847848386701</v>
      </c>
      <c r="DW76" s="4">
        <v>13.983002374764965</v>
      </c>
      <c r="DX76" s="4">
        <v>13.938641441271422</v>
      </c>
      <c r="DY76" s="4">
        <v>13.505689075693533</v>
      </c>
      <c r="DZ76" s="4">
        <v>13.62549652408164</v>
      </c>
      <c r="EA76" s="4">
        <v>13.380151726105547</v>
      </c>
      <c r="EB76" s="4">
        <v>13.052162634122002</v>
      </c>
      <c r="EC76" s="4">
        <v>13.155354849238128</v>
      </c>
      <c r="ED76" s="4">
        <v>13.073575692167458</v>
      </c>
      <c r="EE76" s="4">
        <v>13.534582174395764</v>
      </c>
      <c r="EF76" s="4">
        <v>13.808707232510491</v>
      </c>
      <c r="EG76" s="4">
        <v>14.220969603535684</v>
      </c>
      <c r="EH76" s="4">
        <v>14.762350199979846</v>
      </c>
      <c r="EI76" s="4">
        <v>14.67705969130143</v>
      </c>
      <c r="EJ76" s="4">
        <v>14.671182813655962</v>
      </c>
      <c r="EK76" s="4">
        <v>14.383550368692861</v>
      </c>
      <c r="EL76" s="4">
        <v>14.313252179036624</v>
      </c>
      <c r="EM76" s="4">
        <v>13.705776456638118</v>
      </c>
      <c r="EN76" s="4">
        <v>13.831928642076322</v>
      </c>
      <c r="EO76" s="4">
        <v>14.244368540223745</v>
      </c>
      <c r="EP76" s="4">
        <v>14.185817366528628</v>
      </c>
      <c r="EQ76" s="4">
        <v>14.14848328845096</v>
      </c>
      <c r="ER76" s="4">
        <v>14.235367357121012</v>
      </c>
      <c r="ES76" s="4">
        <v>15.162231892249544</v>
      </c>
      <c r="ET76" s="4">
        <v>14.383852000536615</v>
      </c>
      <c r="EU76" s="4">
        <v>14.521409960575671</v>
      </c>
      <c r="EV76" s="4">
        <v>14.47213442670099</v>
      </c>
      <c r="EW76" s="4">
        <v>14.602912214291734</v>
      </c>
      <c r="EX76" s="4">
        <v>14.653310242036222</v>
      </c>
      <c r="EY76" s="4">
        <v>14.391163404291188</v>
      </c>
      <c r="EZ76" s="4">
        <v>14.135800546862558</v>
      </c>
      <c r="FA76" s="4">
        <v>14.363608762919094</v>
      </c>
      <c r="FB76" s="4">
        <v>14.731163902143376</v>
      </c>
      <c r="FC76" s="4">
        <v>14.62148318746387</v>
      </c>
      <c r="FD76" s="4">
        <v>14.897310400298855</v>
      </c>
      <c r="FE76" s="4">
        <v>14.758080826877991</v>
      </c>
      <c r="FF76" s="4">
        <v>13.954269879150276</v>
      </c>
      <c r="FG76" s="4">
        <v>14.188062458728533</v>
      </c>
      <c r="FH76" s="4">
        <v>14.63569711313165</v>
      </c>
      <c r="FI76" s="4">
        <v>14.54881364887936</v>
      </c>
      <c r="FJ76" s="4">
        <v>13.69172875543414</v>
      </c>
      <c r="FK76" s="4">
        <v>13.879900291711373</v>
      </c>
      <c r="FL76" s="4">
        <v>13.745498735074687</v>
      </c>
      <c r="FM76" s="4">
        <v>13.892663925193373</v>
      </c>
      <c r="FN76" s="4">
        <v>13.272792944805335</v>
      </c>
      <c r="FO76" s="4">
        <v>13.693416704867948</v>
      </c>
      <c r="FP76" s="4">
        <v>13.229510068751814</v>
      </c>
      <c r="FQ76" s="4">
        <v>13.512100075304369</v>
      </c>
      <c r="FR76" s="4">
        <v>13.801899762931942</v>
      </c>
      <c r="FS76" s="4">
        <v>13.346999223966012</v>
      </c>
      <c r="FT76" s="4">
        <v>13.418462907663722</v>
      </c>
      <c r="FU76" s="4">
        <v>13.469232754406153</v>
      </c>
      <c r="FV76" s="4">
        <v>13.437554576575089</v>
      </c>
      <c r="FW76" s="4">
        <v>13.763988926328382</v>
      </c>
      <c r="FX76" s="4">
        <v>13.872731479024305</v>
      </c>
      <c r="FY76" s="4">
        <v>13.422019155589023</v>
      </c>
      <c r="FZ76" s="4">
        <v>13.703461797990625</v>
      </c>
      <c r="GA76" s="4">
        <v>14.195636862113048</v>
      </c>
      <c r="GB76" s="4">
        <v>14.851548784921947</v>
      </c>
      <c r="GC76" s="4">
        <v>15.031306844620785</v>
      </c>
      <c r="GD76" s="4">
        <v>14.630691820818562</v>
      </c>
      <c r="GE76" s="4">
        <v>15.470424106498031</v>
      </c>
      <c r="GF76" s="4">
        <v>15.185541699348356</v>
      </c>
      <c r="GG76" s="4">
        <v>15.560925799822179</v>
      </c>
      <c r="GH76" s="4">
        <v>15.332350350322486</v>
      </c>
      <c r="GI76" s="4">
        <v>15.119972144897128</v>
      </c>
      <c r="GJ76" s="4">
        <v>14.682131798721906</v>
      </c>
      <c r="GK76" s="4">
        <v>14.226757022017928</v>
      </c>
      <c r="GL76" s="4">
        <v>13.332829072805694</v>
      </c>
      <c r="GM76" s="4">
        <v>13.622766449001814</v>
      </c>
      <c r="GN76" s="4">
        <v>13.88398877460669</v>
      </c>
      <c r="GO76" s="4">
        <v>14.04752570188896</v>
      </c>
      <c r="GP76" s="4">
        <v>14.410910005863165</v>
      </c>
      <c r="GQ76" s="4">
        <v>14.192437166820829</v>
      </c>
      <c r="GR76" s="4">
        <v>14.459951035414035</v>
      </c>
      <c r="GS76" s="4">
        <v>14.676897148252918</v>
      </c>
      <c r="GT76" s="4">
        <v>15.178615733362543</v>
      </c>
      <c r="GU76" s="4">
        <v>15.716864497484252</v>
      </c>
      <c r="GV76" s="4">
        <v>15.230758445239038</v>
      </c>
      <c r="GW76" s="4">
        <v>15.052453103565439</v>
      </c>
      <c r="GX76" s="4">
        <v>15.477148969237433</v>
      </c>
      <c r="GY76" s="4">
        <v>15.009767311692208</v>
      </c>
      <c r="GZ76" s="4">
        <v>15.610935279501231</v>
      </c>
      <c r="HA76" s="4">
        <v>15.514517278811809</v>
      </c>
      <c r="HB76" s="4">
        <v>15.229798380741917</v>
      </c>
      <c r="HC76" s="4">
        <v>15.946944859063766</v>
      </c>
      <c r="HD76" s="4">
        <v>15.663933841025516</v>
      </c>
      <c r="HE76" s="4">
        <v>15.737917750916317</v>
      </c>
      <c r="HF76" s="4">
        <v>14.899047887750891</v>
      </c>
      <c r="HG76" s="4">
        <v>14.797135169417501</v>
      </c>
      <c r="HH76" s="4">
        <v>15.037096999794514</v>
      </c>
      <c r="HI76" s="4">
        <v>16.230505221318463</v>
      </c>
      <c r="HJ76" s="4">
        <v>15.752679281746635</v>
      </c>
      <c r="HK76" s="4">
        <v>16.624304030843632</v>
      </c>
      <c r="HL76" s="4">
        <v>16.675083247013191</v>
      </c>
      <c r="HM76" s="4">
        <v>16.455872093620943</v>
      </c>
      <c r="HN76" s="4">
        <v>16.680848843964441</v>
      </c>
      <c r="HO76" s="4">
        <v>16.17278483698983</v>
      </c>
      <c r="HP76" s="4">
        <v>15.67450731351436</v>
      </c>
      <c r="HQ76" s="4">
        <v>15.93526365048815</v>
      </c>
      <c r="HR76" s="4">
        <v>15.159375660716838</v>
      </c>
      <c r="HS76" s="4">
        <v>15.688105927279222</v>
      </c>
      <c r="HT76" s="4">
        <v>15.933140764651345</v>
      </c>
      <c r="HU76" s="4">
        <v>16.547798909321383</v>
      </c>
      <c r="HV76" s="4">
        <v>16.81381961817203</v>
      </c>
      <c r="HW76" s="4">
        <v>17.200662554539207</v>
      </c>
      <c r="HX76" s="4">
        <v>18.679693470322395</v>
      </c>
      <c r="HY76" s="4">
        <v>17.930163697197106</v>
      </c>
      <c r="HZ76" s="4">
        <v>18.203388628716709</v>
      </c>
      <c r="IA76" s="4">
        <v>19.051396819914533</v>
      </c>
      <c r="IB76" s="4">
        <v>18.793816535089171</v>
      </c>
      <c r="IC76" s="4">
        <v>19.331538643422363</v>
      </c>
      <c r="ID76" s="4">
        <v>19.591856603548443</v>
      </c>
      <c r="IE76" s="4">
        <v>18.632908426865203</v>
      </c>
      <c r="IF76" s="4">
        <v>19.288494726422012</v>
      </c>
      <c r="IG76" s="4">
        <v>19.475826410233914</v>
      </c>
      <c r="IH76" s="4">
        <v>19.376708865321667</v>
      </c>
      <c r="II76" s="4">
        <v>19.105665774419684</v>
      </c>
      <c r="IJ76" s="4">
        <v>19.049322447797195</v>
      </c>
    </row>
    <row r="77" spans="2:244" x14ac:dyDescent="0.2">
      <c r="B77" s="76">
        <v>75</v>
      </c>
      <c r="C77" s="4">
        <v>19.866997117414801</v>
      </c>
      <c r="D77" s="4">
        <v>20.437510730180307</v>
      </c>
      <c r="E77" s="4">
        <v>19.325757190165152</v>
      </c>
      <c r="F77" s="4">
        <v>18.776632137744031</v>
      </c>
      <c r="G77" s="4">
        <v>17.743141716705228</v>
      </c>
      <c r="H77" s="4">
        <v>18.266435925357381</v>
      </c>
      <c r="I77" s="4">
        <v>16.535717001716449</v>
      </c>
      <c r="J77" s="4">
        <v>16.799924901235254</v>
      </c>
      <c r="K77" s="4">
        <v>17.306409246323415</v>
      </c>
      <c r="L77" s="4">
        <v>16.451176214961936</v>
      </c>
      <c r="M77" s="4">
        <v>16.909680159708159</v>
      </c>
      <c r="N77" s="4">
        <v>17.475741919121845</v>
      </c>
      <c r="O77" s="4">
        <v>18.439887506664746</v>
      </c>
      <c r="P77" s="4">
        <v>17.621238580960615</v>
      </c>
      <c r="Q77" s="4">
        <v>17.944946312952929</v>
      </c>
      <c r="R77" s="4">
        <v>17.834664034458516</v>
      </c>
      <c r="S77" s="4">
        <v>17.831625287896866</v>
      </c>
      <c r="T77" s="4">
        <v>18.333122752069276</v>
      </c>
      <c r="U77" s="4">
        <v>18.80882983353677</v>
      </c>
      <c r="V77" s="4">
        <v>19.479274049792195</v>
      </c>
      <c r="W77" s="4">
        <v>19.494884947553235</v>
      </c>
      <c r="X77" s="4">
        <v>18.676542625809621</v>
      </c>
      <c r="Y77" s="4">
        <v>17.905858435911895</v>
      </c>
      <c r="Z77" s="4">
        <v>17.790208975152787</v>
      </c>
      <c r="AA77" s="4">
        <v>17.690662281405181</v>
      </c>
      <c r="AB77" s="4">
        <v>18.037088079796725</v>
      </c>
      <c r="AC77" s="4">
        <v>17.785699138760283</v>
      </c>
      <c r="AD77" s="4">
        <v>18.154569934382273</v>
      </c>
      <c r="AE77" s="4">
        <v>18.567608468137621</v>
      </c>
      <c r="AF77" s="4">
        <v>18.180821373300915</v>
      </c>
      <c r="AG77" s="4">
        <v>18.102083372829561</v>
      </c>
      <c r="AH77" s="4">
        <v>17.982900696415708</v>
      </c>
      <c r="AI77" s="4">
        <v>18.680103288922243</v>
      </c>
      <c r="AJ77" s="4">
        <v>18.787889917193681</v>
      </c>
      <c r="AK77" s="4">
        <v>19.222063680167157</v>
      </c>
      <c r="AL77" s="4">
        <v>18.402635241616039</v>
      </c>
      <c r="AM77" s="4">
        <v>18.056292450183737</v>
      </c>
      <c r="AN77" s="4">
        <v>17.668598514423795</v>
      </c>
      <c r="AO77" s="4">
        <v>17.139399328979849</v>
      </c>
      <c r="AP77" s="4">
        <v>17.227929976672584</v>
      </c>
      <c r="AQ77" s="4">
        <v>18.01033690866074</v>
      </c>
      <c r="AR77" s="4">
        <v>18.15379700787501</v>
      </c>
      <c r="AS77" s="4">
        <v>18.618729030782859</v>
      </c>
      <c r="AT77" s="4">
        <v>18.163051537317934</v>
      </c>
      <c r="AU77" s="4">
        <v>18.659973138399689</v>
      </c>
      <c r="AV77" s="4">
        <v>18.711233091942152</v>
      </c>
      <c r="AW77" s="4">
        <v>18.668659177431319</v>
      </c>
      <c r="AX77" s="4">
        <v>19.377249432375962</v>
      </c>
      <c r="AY77" s="4">
        <v>20.449158460554113</v>
      </c>
      <c r="AZ77" s="4">
        <v>19.427251089067347</v>
      </c>
      <c r="BA77" s="4">
        <v>18.60656783821662</v>
      </c>
      <c r="BB77" s="4">
        <v>18.666597350810981</v>
      </c>
      <c r="BC77" s="4">
        <v>18.727526381727188</v>
      </c>
      <c r="BD77" s="4">
        <v>19.250157086853669</v>
      </c>
      <c r="BE77" s="4">
        <v>19.538337149955126</v>
      </c>
      <c r="BF77" s="4">
        <v>20.03078742567698</v>
      </c>
      <c r="BG77" s="4">
        <v>19.538654125475492</v>
      </c>
      <c r="BH77" s="4">
        <v>20.018886129742569</v>
      </c>
      <c r="BI77" s="4">
        <v>20.788007986036845</v>
      </c>
      <c r="BJ77" s="4">
        <v>19.792235205402019</v>
      </c>
      <c r="BK77" s="4">
        <v>20.507587081284061</v>
      </c>
      <c r="BL77" s="4">
        <v>20.570424613174236</v>
      </c>
      <c r="BM77" s="4">
        <v>21.278336093649624</v>
      </c>
      <c r="BN77" s="4">
        <v>21.422421382923961</v>
      </c>
      <c r="BO77" s="4">
        <v>21.082989725092489</v>
      </c>
      <c r="BP77" s="4">
        <v>21.086596945855423</v>
      </c>
      <c r="BQ77" s="4">
        <v>20.49569686136023</v>
      </c>
      <c r="BR77" s="4">
        <v>19.261516621909678</v>
      </c>
      <c r="BS77" s="4">
        <v>19.558936175958596</v>
      </c>
      <c r="BT77" s="4">
        <v>19.544028900347705</v>
      </c>
      <c r="BU77" s="4">
        <v>19.137371860331765</v>
      </c>
      <c r="BV77" s="4">
        <v>20.621104343149991</v>
      </c>
      <c r="BW77" s="4">
        <v>20.807327406697521</v>
      </c>
      <c r="BX77" s="4">
        <v>20.945726023160653</v>
      </c>
      <c r="BY77" s="4">
        <v>21.180365999367147</v>
      </c>
      <c r="BZ77" s="4">
        <v>20.711594305053687</v>
      </c>
      <c r="CA77" s="4">
        <v>22.271414788576465</v>
      </c>
      <c r="CB77" s="4">
        <v>21.568590440779978</v>
      </c>
      <c r="CC77" s="4">
        <v>22.464695344424015</v>
      </c>
      <c r="CD77" s="4">
        <v>22.646708160133549</v>
      </c>
      <c r="CE77" s="4">
        <v>23.344339763775011</v>
      </c>
      <c r="CF77" s="4">
        <v>23.0050109960052</v>
      </c>
      <c r="CG77" s="4">
        <v>23.35953950532771</v>
      </c>
      <c r="CH77" s="4">
        <v>23.777023630224139</v>
      </c>
      <c r="CI77" s="4">
        <v>23.502677566839736</v>
      </c>
      <c r="CJ77" s="4">
        <v>23.212167262213089</v>
      </c>
      <c r="CK77" s="4">
        <v>24.222370340627695</v>
      </c>
      <c r="CL77" s="4">
        <v>23.979081158346222</v>
      </c>
      <c r="CM77" s="4">
        <v>24.009486416733871</v>
      </c>
      <c r="CN77" s="4">
        <v>24.222483387645148</v>
      </c>
      <c r="CO77" s="4">
        <v>23.801784269148371</v>
      </c>
      <c r="CP77" s="4">
        <v>21.671502074266954</v>
      </c>
      <c r="CQ77" s="4">
        <v>21.600329852826455</v>
      </c>
      <c r="CR77" s="4">
        <v>21.751091512052167</v>
      </c>
      <c r="CS77" s="4">
        <v>21.068213958595507</v>
      </c>
      <c r="CT77" s="4">
        <v>20.526193831982571</v>
      </c>
      <c r="CU77" s="4">
        <v>20.637495613300565</v>
      </c>
      <c r="CV77" s="4">
        <v>20.198819037653244</v>
      </c>
      <c r="CW77" s="4">
        <v>20.054560247708803</v>
      </c>
      <c r="CX77" s="4">
        <v>20.942815954737629</v>
      </c>
      <c r="CY77" s="4">
        <v>20.956030402613852</v>
      </c>
      <c r="CZ77" s="4">
        <v>21.247440953766059</v>
      </c>
      <c r="DA77" s="4">
        <v>21.791548316189424</v>
      </c>
      <c r="DB77" s="4">
        <v>21.561495889312273</v>
      </c>
      <c r="DC77" s="4">
        <v>21.894024852493438</v>
      </c>
      <c r="DD77" s="4">
        <v>22.233674556706116</v>
      </c>
      <c r="DE77" s="4">
        <v>22.022668035480581</v>
      </c>
      <c r="DF77" s="4">
        <v>22.67933351181648</v>
      </c>
      <c r="DG77" s="4">
        <v>23.354249612125798</v>
      </c>
      <c r="DH77" s="4">
        <v>22.594742267554881</v>
      </c>
      <c r="DI77" s="4">
        <v>22.601264305777836</v>
      </c>
      <c r="DJ77" s="4">
        <v>20.554350938832705</v>
      </c>
      <c r="DK77" s="4">
        <v>21.400584292448833</v>
      </c>
      <c r="DL77" s="4">
        <v>20.920419921589279</v>
      </c>
      <c r="DM77" s="4">
        <v>20.990739396469341</v>
      </c>
      <c r="DN77" s="4">
        <v>20.54195066042266</v>
      </c>
      <c r="DO77" s="4">
        <v>20.117342612692976</v>
      </c>
      <c r="DP77" s="4">
        <v>21.105092222727968</v>
      </c>
      <c r="DQ77" s="4">
        <v>20.798821472898517</v>
      </c>
      <c r="DR77" s="4">
        <v>21.062563948800868</v>
      </c>
      <c r="DS77" s="4">
        <v>20.019760252503222</v>
      </c>
      <c r="DT77" s="4">
        <v>20.816857227078991</v>
      </c>
      <c r="DU77" s="4">
        <v>21.076469427879854</v>
      </c>
      <c r="DV77" s="4">
        <v>20.942519399827656</v>
      </c>
      <c r="DW77" s="4">
        <v>21.617420606187213</v>
      </c>
      <c r="DX77" s="4">
        <v>21.728285942829448</v>
      </c>
      <c r="DY77" s="4">
        <v>22.928778444419368</v>
      </c>
      <c r="DZ77" s="4">
        <v>23.435862143959703</v>
      </c>
      <c r="EA77" s="4">
        <v>23.240329714766457</v>
      </c>
      <c r="EB77" s="4">
        <v>23.248430948478976</v>
      </c>
      <c r="EC77" s="4">
        <v>23.115935825584891</v>
      </c>
      <c r="ED77" s="4">
        <v>23.361009950841101</v>
      </c>
      <c r="EE77" s="4">
        <v>22.114575749061935</v>
      </c>
      <c r="EF77" s="4">
        <v>23.194564767713846</v>
      </c>
      <c r="EG77" s="4">
        <v>22.682357422869913</v>
      </c>
      <c r="EH77" s="4">
        <v>21.812538150974238</v>
      </c>
      <c r="EI77" s="4">
        <v>22.783151536498902</v>
      </c>
      <c r="EJ77" s="4">
        <v>22.880622363705189</v>
      </c>
      <c r="EK77" s="4">
        <v>21.804090457232025</v>
      </c>
      <c r="EL77" s="4">
        <v>22.472977696696894</v>
      </c>
      <c r="EM77" s="4">
        <v>22.573521266420691</v>
      </c>
      <c r="EN77" s="4">
        <v>22.898824467602129</v>
      </c>
      <c r="EO77" s="4">
        <v>23.636396575304833</v>
      </c>
      <c r="EP77" s="4">
        <v>23.637601033006231</v>
      </c>
      <c r="EQ77" s="4">
        <v>24.867044019632299</v>
      </c>
      <c r="ER77" s="4">
        <v>24.825896953182738</v>
      </c>
      <c r="ES77" s="4">
        <v>25.307698017173639</v>
      </c>
      <c r="ET77" s="4">
        <v>24.291562744720157</v>
      </c>
      <c r="EU77" s="4">
        <v>24.350726826567566</v>
      </c>
      <c r="EV77" s="4">
        <v>24.725908390219566</v>
      </c>
      <c r="EW77" s="4">
        <v>24.698591877639377</v>
      </c>
      <c r="EX77" s="4">
        <v>26.416119864344061</v>
      </c>
      <c r="EY77" s="4">
        <v>26.808779502723372</v>
      </c>
      <c r="EZ77" s="4">
        <v>26.241532778890271</v>
      </c>
      <c r="FA77" s="4">
        <v>27.609282286500118</v>
      </c>
      <c r="FB77" s="4">
        <v>26.970682663778248</v>
      </c>
      <c r="FC77" s="4">
        <v>26.39163929150611</v>
      </c>
      <c r="FD77" s="4">
        <v>26.677665047045434</v>
      </c>
      <c r="FE77" s="4">
        <v>27.183216968191665</v>
      </c>
      <c r="FF77" s="4">
        <v>27.334361921757914</v>
      </c>
      <c r="FG77" s="4">
        <v>27.584115506242131</v>
      </c>
      <c r="FH77" s="4">
        <v>28.689786565574369</v>
      </c>
      <c r="FI77" s="4">
        <v>28.13910792467275</v>
      </c>
      <c r="FJ77" s="4">
        <v>26.892055019921624</v>
      </c>
      <c r="FK77" s="4">
        <v>27.12155653176475</v>
      </c>
      <c r="FL77" s="4">
        <v>27.00260849158731</v>
      </c>
      <c r="FM77" s="4">
        <v>26.313967999090593</v>
      </c>
      <c r="FN77" s="4">
        <v>26.637461953501372</v>
      </c>
      <c r="FO77" s="4">
        <v>25.394149272486477</v>
      </c>
      <c r="FP77" s="4">
        <v>26.274502532892011</v>
      </c>
      <c r="FQ77" s="4">
        <v>26.827412521410661</v>
      </c>
      <c r="FR77" s="4">
        <v>26.009045355067833</v>
      </c>
      <c r="FS77" s="4">
        <v>25.981453222710645</v>
      </c>
      <c r="FT77" s="4">
        <v>26.829361231168853</v>
      </c>
      <c r="FU77" s="4">
        <v>26.635141544921972</v>
      </c>
      <c r="FV77" s="4">
        <v>26.622397123985323</v>
      </c>
      <c r="FW77" s="4">
        <v>27.222860586345909</v>
      </c>
      <c r="FX77" s="4">
        <v>27.639701183284242</v>
      </c>
      <c r="FY77" s="4">
        <v>27.013806590609715</v>
      </c>
      <c r="FZ77" s="4">
        <v>26.158590121345952</v>
      </c>
      <c r="GA77" s="4">
        <v>26.0062282638523</v>
      </c>
      <c r="GB77" s="4">
        <v>26.609483760642398</v>
      </c>
      <c r="GC77" s="4">
        <v>27.7508265136779</v>
      </c>
      <c r="GD77" s="4">
        <v>28.48943621177013</v>
      </c>
      <c r="GE77" s="4">
        <v>27.310071497333624</v>
      </c>
      <c r="GF77" s="4">
        <v>27.073947678385696</v>
      </c>
      <c r="GG77" s="4">
        <v>26.37118285860037</v>
      </c>
      <c r="GH77" s="4">
        <v>26.075313399497627</v>
      </c>
      <c r="GI77" s="4">
        <v>24.314498288336807</v>
      </c>
      <c r="GJ77" s="4">
        <v>25.562277549414134</v>
      </c>
      <c r="GK77" s="4">
        <v>27.816403818056745</v>
      </c>
      <c r="GL77" s="4">
        <v>26.547021255346515</v>
      </c>
      <c r="GM77" s="4">
        <v>28.16766396561389</v>
      </c>
      <c r="GN77" s="4">
        <v>26.723543366215935</v>
      </c>
      <c r="GO77" s="4">
        <v>29.172232037489049</v>
      </c>
      <c r="GP77" s="4">
        <v>28.405794722789409</v>
      </c>
      <c r="GQ77" s="4">
        <v>28.233945747112468</v>
      </c>
      <c r="GR77" s="4">
        <v>27.934475849423038</v>
      </c>
      <c r="GS77" s="4">
        <v>27.199777475364623</v>
      </c>
      <c r="GT77" s="4">
        <v>26.823253919629966</v>
      </c>
      <c r="GU77" s="4">
        <v>28.56192471266883</v>
      </c>
      <c r="GV77" s="4">
        <v>27.874169217380057</v>
      </c>
      <c r="GW77" s="4">
        <v>27.616188087640161</v>
      </c>
      <c r="GX77" s="4">
        <v>28.379801838927154</v>
      </c>
      <c r="GY77" s="4">
        <v>29.575967591873759</v>
      </c>
      <c r="GZ77" s="4">
        <v>30.507855115390484</v>
      </c>
      <c r="HA77" s="4">
        <v>31.283898754140996</v>
      </c>
      <c r="HB77" s="4">
        <v>30.994127899734032</v>
      </c>
      <c r="HC77" s="4">
        <v>29.688035936467855</v>
      </c>
      <c r="HD77" s="4">
        <v>29.681132120057899</v>
      </c>
      <c r="HE77" s="4">
        <v>28.685571171052761</v>
      </c>
      <c r="HF77" s="4">
        <v>28.285004197216413</v>
      </c>
      <c r="HG77" s="4">
        <v>27.658885902075543</v>
      </c>
      <c r="HH77" s="4">
        <v>27.233264024387186</v>
      </c>
      <c r="HI77" s="4">
        <v>26.097946739386838</v>
      </c>
      <c r="HJ77" s="4">
        <v>26.039354831857512</v>
      </c>
      <c r="HK77" s="4">
        <v>25.156474813962745</v>
      </c>
      <c r="HL77" s="4">
        <v>26.495551273265249</v>
      </c>
      <c r="HM77" s="4">
        <v>26.512923530830598</v>
      </c>
      <c r="HN77" s="4">
        <v>26.985737668727687</v>
      </c>
      <c r="HO77" s="4">
        <v>26.756689830900751</v>
      </c>
      <c r="HP77" s="4">
        <v>27.099238968857268</v>
      </c>
      <c r="HQ77" s="4">
        <v>26.688828300725955</v>
      </c>
      <c r="HR77" s="4">
        <v>27.181823320484884</v>
      </c>
      <c r="HS77" s="4">
        <v>26.5931379495348</v>
      </c>
      <c r="HT77" s="4">
        <v>27.032187290257188</v>
      </c>
      <c r="HU77" s="4">
        <v>27.277884752249683</v>
      </c>
      <c r="HV77" s="4">
        <v>28.450228708266337</v>
      </c>
      <c r="HW77" s="4">
        <v>29.30599562415831</v>
      </c>
      <c r="HX77" s="4">
        <v>30.393689837838735</v>
      </c>
      <c r="HY77" s="4">
        <v>31.121577091730757</v>
      </c>
      <c r="HZ77" s="4">
        <v>31.428089524376809</v>
      </c>
      <c r="IA77" s="4">
        <v>31.082649159897635</v>
      </c>
      <c r="IB77" s="4">
        <v>30.709981011133479</v>
      </c>
      <c r="IC77" s="4">
        <v>29.226896731887667</v>
      </c>
      <c r="ID77" s="4">
        <v>29.417679603803457</v>
      </c>
      <c r="IE77" s="4">
        <v>27.924396881058627</v>
      </c>
      <c r="IF77" s="4">
        <v>28.701178630125337</v>
      </c>
      <c r="IG77" s="4">
        <v>28.591743272064967</v>
      </c>
      <c r="IH77" s="4">
        <v>28.822314799922211</v>
      </c>
      <c r="II77" s="4">
        <v>29.559981507144453</v>
      </c>
      <c r="IJ77" s="4">
        <v>29.801672580712346</v>
      </c>
    </row>
    <row r="78" spans="2:244" x14ac:dyDescent="0.2">
      <c r="B78" s="76">
        <v>76</v>
      </c>
      <c r="C78" s="4">
        <v>19.866997117414801</v>
      </c>
      <c r="D78" s="4">
        <v>19.829024874135047</v>
      </c>
      <c r="E78" s="4">
        <v>19.862173675255644</v>
      </c>
      <c r="F78" s="4">
        <v>19.473022639983807</v>
      </c>
      <c r="G78" s="4">
        <v>19.522262489580886</v>
      </c>
      <c r="H78" s="4">
        <v>19.740704258200374</v>
      </c>
      <c r="I78" s="4">
        <v>19.647919209633262</v>
      </c>
      <c r="J78" s="4">
        <v>19.806452259198362</v>
      </c>
      <c r="K78" s="4">
        <v>19.907395814835098</v>
      </c>
      <c r="L78" s="4">
        <v>20.572254321834222</v>
      </c>
      <c r="M78" s="4">
        <v>19.881181671770271</v>
      </c>
      <c r="N78" s="4">
        <v>20.182347710174408</v>
      </c>
      <c r="O78" s="4">
        <v>21.117575688473295</v>
      </c>
      <c r="P78" s="4">
        <v>20.604342953799193</v>
      </c>
      <c r="Q78" s="4">
        <v>21.307689399142461</v>
      </c>
      <c r="R78" s="4">
        <v>20.858170027811585</v>
      </c>
      <c r="S78" s="4">
        <v>20.72745528870675</v>
      </c>
      <c r="T78" s="4">
        <v>19.996414507372183</v>
      </c>
      <c r="U78" s="4">
        <v>18.94102207758376</v>
      </c>
      <c r="V78" s="4">
        <v>17.892486436174135</v>
      </c>
      <c r="W78" s="4">
        <v>17.056490202048519</v>
      </c>
      <c r="X78" s="4">
        <v>16.912242831031193</v>
      </c>
      <c r="Y78" s="4">
        <v>17.580196869201835</v>
      </c>
      <c r="Z78" s="4">
        <v>16.626791954969679</v>
      </c>
      <c r="AA78" s="4">
        <v>17.279938000502561</v>
      </c>
      <c r="AB78" s="4">
        <v>17.79936319227042</v>
      </c>
      <c r="AC78" s="4">
        <v>17.693528383263168</v>
      </c>
      <c r="AD78" s="4">
        <v>17.330393935601371</v>
      </c>
      <c r="AE78" s="4">
        <v>18.081680620140993</v>
      </c>
      <c r="AF78" s="4">
        <v>19.278551557109783</v>
      </c>
      <c r="AG78" s="4">
        <v>19.303977220649863</v>
      </c>
      <c r="AH78" s="4">
        <v>19.399877208467966</v>
      </c>
      <c r="AI78" s="4">
        <v>19.618521157117957</v>
      </c>
      <c r="AJ78" s="4">
        <v>19.156374475299582</v>
      </c>
      <c r="AK78" s="4">
        <v>19.359002441468327</v>
      </c>
      <c r="AL78" s="4">
        <v>19.872441537672799</v>
      </c>
      <c r="AM78" s="4">
        <v>19.934680354764463</v>
      </c>
      <c r="AN78" s="4">
        <v>18.396253567975545</v>
      </c>
      <c r="AO78" s="4">
        <v>17.632279400324109</v>
      </c>
      <c r="AP78" s="4">
        <v>17.162321146873129</v>
      </c>
      <c r="AQ78" s="4">
        <v>17.900169609199484</v>
      </c>
      <c r="AR78" s="4">
        <v>17.50037270570197</v>
      </c>
      <c r="AS78" s="4">
        <v>17.699121678072142</v>
      </c>
      <c r="AT78" s="4">
        <v>17.034971498989332</v>
      </c>
      <c r="AU78" s="4">
        <v>17.759888998695079</v>
      </c>
      <c r="AV78" s="4">
        <v>17.363792231295047</v>
      </c>
      <c r="AW78" s="4">
        <v>18.112755138784355</v>
      </c>
      <c r="AX78" s="4">
        <v>18.547194463090182</v>
      </c>
      <c r="AY78" s="4">
        <v>19.436432377861351</v>
      </c>
      <c r="AZ78" s="4">
        <v>19.669736562609007</v>
      </c>
      <c r="BA78" s="4">
        <v>19.813917248528096</v>
      </c>
      <c r="BB78" s="4">
        <v>19.653966794276929</v>
      </c>
      <c r="BC78" s="4">
        <v>19.031028890232378</v>
      </c>
      <c r="BD78" s="4">
        <v>19.282672632714583</v>
      </c>
      <c r="BE78" s="4">
        <v>19.351458475608755</v>
      </c>
      <c r="BF78" s="4">
        <v>19.890876734398802</v>
      </c>
      <c r="BG78" s="4">
        <v>19.815967025881008</v>
      </c>
      <c r="BH78" s="4">
        <v>20.071111549535349</v>
      </c>
      <c r="BI78" s="4">
        <v>19.635730356947331</v>
      </c>
      <c r="BJ78" s="4">
        <v>20.171856835221757</v>
      </c>
      <c r="BK78" s="4">
        <v>19.819150024835896</v>
      </c>
      <c r="BL78" s="4">
        <v>20.57817040515198</v>
      </c>
      <c r="BM78" s="4">
        <v>20.67700125745187</v>
      </c>
      <c r="BN78" s="4">
        <v>20.158171398305239</v>
      </c>
      <c r="BO78" s="4">
        <v>19.725852478600601</v>
      </c>
      <c r="BP78" s="4">
        <v>19.686897070616407</v>
      </c>
      <c r="BQ78" s="4">
        <v>19.781680745187185</v>
      </c>
      <c r="BR78" s="4">
        <v>18.759612249773287</v>
      </c>
      <c r="BS78" s="4">
        <v>18.759546589686575</v>
      </c>
      <c r="BT78" s="4">
        <v>19.227868254092321</v>
      </c>
      <c r="BU78" s="4">
        <v>19.93958180274057</v>
      </c>
      <c r="BV78" s="4">
        <v>20.46270932894301</v>
      </c>
      <c r="BW78" s="4">
        <v>20.676979742138268</v>
      </c>
      <c r="BX78" s="4">
        <v>21.180443449203732</v>
      </c>
      <c r="BY78" s="4">
        <v>19.944546290381599</v>
      </c>
      <c r="BZ78" s="4">
        <v>18.818090585413788</v>
      </c>
      <c r="CA78" s="4">
        <v>19.240983874752512</v>
      </c>
      <c r="CB78" s="4">
        <v>20.109650672224909</v>
      </c>
      <c r="CC78" s="4">
        <v>19.722571375976756</v>
      </c>
      <c r="CD78" s="4">
        <v>19.791234249658331</v>
      </c>
      <c r="CE78" s="4">
        <v>20.459494608603112</v>
      </c>
      <c r="CF78" s="4">
        <v>19.678080209816805</v>
      </c>
      <c r="CG78" s="4">
        <v>19.510219040511085</v>
      </c>
      <c r="CH78" s="4">
        <v>18.878911235757634</v>
      </c>
      <c r="CI78" s="4">
        <v>18.539085634413485</v>
      </c>
      <c r="CJ78" s="4">
        <v>17.569712599553714</v>
      </c>
      <c r="CK78" s="4">
        <v>16.028659752089403</v>
      </c>
      <c r="CL78" s="4">
        <v>15.882554481664467</v>
      </c>
      <c r="CM78" s="4">
        <v>16.220580733833231</v>
      </c>
      <c r="CN78" s="4">
        <v>16.366802100173501</v>
      </c>
      <c r="CO78" s="4">
        <v>17.384252981737113</v>
      </c>
      <c r="CP78" s="4">
        <v>18.195334849788644</v>
      </c>
      <c r="CQ78" s="4">
        <v>17.550941359246977</v>
      </c>
      <c r="CR78" s="4">
        <v>17.825325500195998</v>
      </c>
      <c r="CS78" s="4">
        <v>17.146036082897222</v>
      </c>
      <c r="CT78" s="4">
        <v>17.231486371322703</v>
      </c>
      <c r="CU78" s="4">
        <v>16.600051891963183</v>
      </c>
      <c r="CV78" s="4">
        <v>16.169256259973572</v>
      </c>
      <c r="CW78" s="4">
        <v>15.762151778837085</v>
      </c>
      <c r="CX78" s="4">
        <v>15.601997956461952</v>
      </c>
      <c r="CY78" s="4">
        <v>15.699062109083316</v>
      </c>
      <c r="CZ78" s="4">
        <v>15.634954205472493</v>
      </c>
      <c r="DA78" s="4">
        <v>15.050888465076596</v>
      </c>
      <c r="DB78" s="4">
        <v>14.39219204066184</v>
      </c>
      <c r="DC78" s="4">
        <v>14.248837708329114</v>
      </c>
      <c r="DD78" s="4">
        <v>14.154933706376399</v>
      </c>
      <c r="DE78" s="4">
        <v>13.883850822442916</v>
      </c>
      <c r="DF78" s="4">
        <v>14.128447749033363</v>
      </c>
      <c r="DG78" s="4">
        <v>14.280159209917612</v>
      </c>
      <c r="DH78" s="4">
        <v>14.595094735537431</v>
      </c>
      <c r="DI78" s="4">
        <v>14.461776807478257</v>
      </c>
      <c r="DJ78" s="4">
        <v>14.310633509448865</v>
      </c>
      <c r="DK78" s="4">
        <v>14.786029236634114</v>
      </c>
      <c r="DL78" s="4">
        <v>14.951942626880543</v>
      </c>
      <c r="DM78" s="4">
        <v>14.823976165757973</v>
      </c>
      <c r="DN78" s="4">
        <v>14.967132327034211</v>
      </c>
      <c r="DO78" s="4">
        <v>15.103863153639969</v>
      </c>
      <c r="DP78" s="4">
        <v>14.567504087029906</v>
      </c>
      <c r="DQ78" s="4">
        <v>14.785269355862665</v>
      </c>
      <c r="DR78" s="4">
        <v>14.928103619688802</v>
      </c>
      <c r="DS78" s="4">
        <v>14.785821826649268</v>
      </c>
      <c r="DT78" s="4">
        <v>15.067755035551571</v>
      </c>
      <c r="DU78" s="4">
        <v>15.029527429837735</v>
      </c>
      <c r="DV78" s="4">
        <v>15.757246325194098</v>
      </c>
      <c r="DW78" s="4">
        <v>15.879096070321971</v>
      </c>
      <c r="DX78" s="4">
        <v>16.640746830514423</v>
      </c>
      <c r="DY78" s="4">
        <v>16.823798828901715</v>
      </c>
      <c r="DZ78" s="4">
        <v>16.595066085317502</v>
      </c>
      <c r="EA78" s="4">
        <v>17.357841762815397</v>
      </c>
      <c r="EB78" s="4">
        <v>17.352216375166083</v>
      </c>
      <c r="EC78" s="4">
        <v>17.400609803141755</v>
      </c>
      <c r="ED78" s="4">
        <v>16.286242931561475</v>
      </c>
      <c r="EE78" s="4">
        <v>17.03433125606584</v>
      </c>
      <c r="EF78" s="4">
        <v>17.142966871302516</v>
      </c>
      <c r="EG78" s="4">
        <v>16.853233803302441</v>
      </c>
      <c r="EH78" s="4">
        <v>17.655499647798326</v>
      </c>
      <c r="EI78" s="4">
        <v>18.229303239772221</v>
      </c>
      <c r="EJ78" s="4">
        <v>17.809777879211371</v>
      </c>
      <c r="EK78" s="4">
        <v>17.442404539927065</v>
      </c>
      <c r="EL78" s="4">
        <v>17.265798949773288</v>
      </c>
      <c r="EM78" s="4">
        <v>17.542390372664766</v>
      </c>
      <c r="EN78" s="4">
        <v>17.208592696314032</v>
      </c>
      <c r="EO78" s="4">
        <v>17.412927396211931</v>
      </c>
      <c r="EP78" s="4">
        <v>16.465785048266802</v>
      </c>
      <c r="EQ78" s="4">
        <v>16.561601753084876</v>
      </c>
      <c r="ER78" s="4">
        <v>16.076707919667019</v>
      </c>
      <c r="ES78" s="4">
        <v>16.066397759015501</v>
      </c>
      <c r="ET78" s="4">
        <v>15.061599689844476</v>
      </c>
      <c r="EU78" s="4">
        <v>14.750114540733936</v>
      </c>
      <c r="EV78" s="4">
        <v>14.676440919977793</v>
      </c>
      <c r="EW78" s="4">
        <v>15.50849648338099</v>
      </c>
      <c r="EX78" s="4">
        <v>15.152258642222053</v>
      </c>
      <c r="EY78" s="4">
        <v>14.359104133337146</v>
      </c>
      <c r="EZ78" s="4">
        <v>13.263340978812492</v>
      </c>
      <c r="FA78" s="4">
        <v>13.452813171416198</v>
      </c>
      <c r="FB78" s="4">
        <v>12.872761676029267</v>
      </c>
      <c r="FC78" s="4">
        <v>13.23313344754896</v>
      </c>
      <c r="FD78" s="4">
        <v>12.755574645054834</v>
      </c>
      <c r="FE78" s="4">
        <v>12.726107834067198</v>
      </c>
      <c r="FF78" s="4">
        <v>12.566785469361758</v>
      </c>
      <c r="FG78" s="4">
        <v>12.293814297688584</v>
      </c>
      <c r="FH78" s="4">
        <v>12.126860344918331</v>
      </c>
      <c r="FI78" s="4">
        <v>12.012780922217113</v>
      </c>
      <c r="FJ78" s="4">
        <v>11.783085969579297</v>
      </c>
      <c r="FK78" s="4">
        <v>11.968871681666</v>
      </c>
      <c r="FL78" s="4">
        <v>12.153539818132467</v>
      </c>
      <c r="FM78" s="4">
        <v>12.490851976139854</v>
      </c>
      <c r="FN78" s="4">
        <v>11.815570821241785</v>
      </c>
      <c r="FO78" s="4">
        <v>11.954530350798045</v>
      </c>
      <c r="FP78" s="4">
        <v>11.708756164599327</v>
      </c>
      <c r="FQ78" s="4">
        <v>12.212920401831953</v>
      </c>
      <c r="FR78" s="4">
        <v>12.071074710620985</v>
      </c>
      <c r="FS78" s="4">
        <v>11.508743401852616</v>
      </c>
      <c r="FT78" s="4">
        <v>10.904732318676047</v>
      </c>
      <c r="FU78" s="4">
        <v>10.840284969174686</v>
      </c>
      <c r="FV78" s="4">
        <v>10.697264552026073</v>
      </c>
      <c r="FW78" s="4">
        <v>10.870948308719688</v>
      </c>
      <c r="FX78" s="4">
        <v>11.218081885322633</v>
      </c>
      <c r="FY78" s="4">
        <v>11.299527786091573</v>
      </c>
      <c r="FZ78" s="4">
        <v>11.492457281597204</v>
      </c>
      <c r="GA78" s="4">
        <v>11.423980591016266</v>
      </c>
      <c r="GB78" s="4">
        <v>11.405815704621734</v>
      </c>
      <c r="GC78" s="4">
        <v>11.158649373082637</v>
      </c>
      <c r="GD78" s="4">
        <v>10.602130800109805</v>
      </c>
      <c r="GE78" s="4">
        <v>10.518799708281804</v>
      </c>
      <c r="GF78" s="4">
        <v>10.537856318495713</v>
      </c>
      <c r="GG78" s="4">
        <v>10.506124338842994</v>
      </c>
      <c r="GH78" s="4">
        <v>10.703343553600847</v>
      </c>
      <c r="GI78" s="4">
        <v>11.213409616875939</v>
      </c>
      <c r="GJ78" s="4">
        <v>11.608910514432091</v>
      </c>
      <c r="GK78" s="4">
        <v>11.013004003990829</v>
      </c>
      <c r="GL78" s="4">
        <v>10.897511052502173</v>
      </c>
      <c r="GM78" s="4">
        <v>11.223664719965607</v>
      </c>
      <c r="GN78" s="4">
        <v>11.520598336937688</v>
      </c>
      <c r="GO78" s="4">
        <v>11.719424060035459</v>
      </c>
      <c r="GP78" s="4">
        <v>11.649236699711979</v>
      </c>
      <c r="GQ78" s="4">
        <v>10.908920629406806</v>
      </c>
      <c r="GR78" s="4">
        <v>10.707525641758371</v>
      </c>
      <c r="GS78" s="4">
        <v>9.901772547476531</v>
      </c>
      <c r="GT78" s="4">
        <v>9.6921339448616255</v>
      </c>
      <c r="GU78" s="4">
        <v>9.6488278056160244</v>
      </c>
      <c r="GV78" s="4">
        <v>9.668224581347646</v>
      </c>
      <c r="GW78" s="4">
        <v>9.2375798048414719</v>
      </c>
      <c r="GX78" s="4">
        <v>9.6965557099298678</v>
      </c>
      <c r="GY78" s="4">
        <v>10.313381529824527</v>
      </c>
      <c r="GZ78" s="4">
        <v>10.398778796241377</v>
      </c>
      <c r="HA78" s="4">
        <v>10.067442263188415</v>
      </c>
      <c r="HB78" s="4">
        <v>9.4894820581179324</v>
      </c>
      <c r="HC78" s="4">
        <v>9.8168990234107145</v>
      </c>
      <c r="HD78" s="4">
        <v>9.8886083579028554</v>
      </c>
      <c r="HE78" s="4">
        <v>9.9607456414141371</v>
      </c>
      <c r="HF78" s="4">
        <v>10.371153646411774</v>
      </c>
      <c r="HG78" s="4">
        <v>10.137076375817346</v>
      </c>
      <c r="HH78" s="4">
        <v>10.416789285512714</v>
      </c>
      <c r="HI78" s="4">
        <v>11.179237722694161</v>
      </c>
      <c r="HJ78" s="4">
        <v>11.583537793156641</v>
      </c>
      <c r="HK78" s="4">
        <v>11.065178310183486</v>
      </c>
      <c r="HL78" s="4">
        <v>10.849894053048615</v>
      </c>
      <c r="HM78" s="4">
        <v>11.117185391574445</v>
      </c>
      <c r="HN78" s="4">
        <v>10.524319360905947</v>
      </c>
      <c r="HO78" s="4">
        <v>10.112659985497245</v>
      </c>
      <c r="HP78" s="4">
        <v>10.200823451165395</v>
      </c>
      <c r="HQ78" s="4">
        <v>10.491412520582033</v>
      </c>
      <c r="HR78" s="4">
        <v>10.186611540716699</v>
      </c>
      <c r="HS78" s="4">
        <v>9.9543583700169371</v>
      </c>
      <c r="HT78" s="4">
        <v>10.314316241233659</v>
      </c>
      <c r="HU78" s="4">
        <v>10.19681968382589</v>
      </c>
      <c r="HV78" s="4">
        <v>10.421176336550326</v>
      </c>
      <c r="HW78" s="4">
        <v>9.9973276887846723</v>
      </c>
      <c r="HX78" s="4">
        <v>10.519640893525013</v>
      </c>
      <c r="HY78" s="4">
        <v>10.389797239681512</v>
      </c>
      <c r="HZ78" s="4">
        <v>10.242624145936537</v>
      </c>
      <c r="IA78" s="4">
        <v>10.717120504517315</v>
      </c>
      <c r="IB78" s="4">
        <v>10.101644993494872</v>
      </c>
      <c r="IC78" s="4">
        <v>10.318906555060131</v>
      </c>
      <c r="ID78" s="4">
        <v>10.201853395774169</v>
      </c>
      <c r="IE78" s="4">
        <v>10.21319126081689</v>
      </c>
      <c r="IF78" s="4">
        <v>10.158958787658333</v>
      </c>
      <c r="IG78" s="4">
        <v>9.9464446014445649</v>
      </c>
      <c r="IH78" s="4">
        <v>10.415999614351342</v>
      </c>
      <c r="II78" s="4">
        <v>10.612127232602898</v>
      </c>
      <c r="IJ78" s="4">
        <v>10.601692847461676</v>
      </c>
    </row>
    <row r="79" spans="2:244" x14ac:dyDescent="0.2">
      <c r="B79" s="76">
        <v>77</v>
      </c>
      <c r="C79" s="4">
        <v>19.866997117414801</v>
      </c>
      <c r="D79" s="4">
        <v>19.698914071342152</v>
      </c>
      <c r="E79" s="4">
        <v>20.538927698611971</v>
      </c>
      <c r="F79" s="4">
        <v>21.356514395222309</v>
      </c>
      <c r="G79" s="4">
        <v>22.343636943242497</v>
      </c>
      <c r="H79" s="4">
        <v>22.430556463253001</v>
      </c>
      <c r="I79" s="4">
        <v>22.256875174589975</v>
      </c>
      <c r="J79" s="4">
        <v>22.787955192780231</v>
      </c>
      <c r="K79" s="4">
        <v>22.424721194774634</v>
      </c>
      <c r="L79" s="4">
        <v>22.407053217032299</v>
      </c>
      <c r="M79" s="4">
        <v>22.2240888112897</v>
      </c>
      <c r="N79" s="4">
        <v>22.308900704520859</v>
      </c>
      <c r="O79" s="4">
        <v>23.329199813402099</v>
      </c>
      <c r="P79" s="4">
        <v>22.352411302144141</v>
      </c>
      <c r="Q79" s="4">
        <v>22.503356015788679</v>
      </c>
      <c r="R79" s="4">
        <v>21.893275186995719</v>
      </c>
      <c r="S79" s="4">
        <v>22.072714095940583</v>
      </c>
      <c r="T79" s="4">
        <v>21.688261750146257</v>
      </c>
      <c r="U79" s="4">
        <v>21.714765990964576</v>
      </c>
      <c r="V79" s="4">
        <v>20.730297116474379</v>
      </c>
      <c r="W79" s="4">
        <v>20.056874264503666</v>
      </c>
      <c r="X79" s="4">
        <v>19.572948299249045</v>
      </c>
      <c r="Y79" s="4">
        <v>18.51240389340634</v>
      </c>
      <c r="Z79" s="4">
        <v>18.849218434993663</v>
      </c>
      <c r="AA79" s="4">
        <v>19.513734074833962</v>
      </c>
      <c r="AB79" s="4">
        <v>19.969066343093179</v>
      </c>
      <c r="AC79" s="4">
        <v>21.058719525799614</v>
      </c>
      <c r="AD79" s="4">
        <v>21.821978241678654</v>
      </c>
      <c r="AE79" s="4">
        <v>20.908889050985263</v>
      </c>
      <c r="AF79" s="4">
        <v>20.099321614306934</v>
      </c>
      <c r="AG79" s="4">
        <v>20.583365539017638</v>
      </c>
      <c r="AH79" s="4">
        <v>21.626622081044033</v>
      </c>
      <c r="AI79" s="4">
        <v>21.7476958268666</v>
      </c>
      <c r="AJ79" s="4">
        <v>22.827783223690627</v>
      </c>
      <c r="AK79" s="4">
        <v>20.323882594529458</v>
      </c>
      <c r="AL79" s="4">
        <v>20.306183307523206</v>
      </c>
      <c r="AM79" s="4">
        <v>20.091556353829194</v>
      </c>
      <c r="AN79" s="4">
        <v>19.825397935422732</v>
      </c>
      <c r="AO79" s="4">
        <v>19.808144707037087</v>
      </c>
      <c r="AP79" s="4">
        <v>18.894309573536642</v>
      </c>
      <c r="AQ79" s="4">
        <v>19.158427204159754</v>
      </c>
      <c r="AR79" s="4">
        <v>19.208990711605299</v>
      </c>
      <c r="AS79" s="4">
        <v>18.088323957896637</v>
      </c>
      <c r="AT79" s="4">
        <v>17.865710396525337</v>
      </c>
      <c r="AU79" s="4">
        <v>17.590350401023009</v>
      </c>
      <c r="AV79" s="4">
        <v>17.396375089345554</v>
      </c>
      <c r="AW79" s="4">
        <v>17.131187441173484</v>
      </c>
      <c r="AX79" s="4">
        <v>16.918542521571023</v>
      </c>
      <c r="AY79" s="4">
        <v>15.821518240921746</v>
      </c>
      <c r="AZ79" s="4">
        <v>15.697591994334397</v>
      </c>
      <c r="BA79" s="4">
        <v>14.593937127675018</v>
      </c>
      <c r="BB79" s="4">
        <v>14.001596867529036</v>
      </c>
      <c r="BC79" s="4">
        <v>13.990939674830157</v>
      </c>
      <c r="BD79" s="4">
        <v>13.246432885599098</v>
      </c>
      <c r="BE79" s="4">
        <v>12.864749233382561</v>
      </c>
      <c r="BF79" s="4">
        <v>12.834647673050789</v>
      </c>
      <c r="BG79" s="4">
        <v>13.884407868748788</v>
      </c>
      <c r="BH79" s="4">
        <v>13.119858771682452</v>
      </c>
      <c r="BI79" s="4">
        <v>13.888587239935335</v>
      </c>
      <c r="BJ79" s="4">
        <v>13.452584890066555</v>
      </c>
      <c r="BK79" s="4">
        <v>12.954241664103632</v>
      </c>
      <c r="BL79" s="4">
        <v>12.503865930337076</v>
      </c>
      <c r="BM79" s="4">
        <v>12.347557811826467</v>
      </c>
      <c r="BN79" s="4">
        <v>11.957659960340063</v>
      </c>
      <c r="BO79" s="4">
        <v>12.376571659490295</v>
      </c>
      <c r="BP79" s="4">
        <v>11.821881667207212</v>
      </c>
      <c r="BQ79" s="4">
        <v>11.797769851129489</v>
      </c>
      <c r="BR79" s="4">
        <v>11.497468522471815</v>
      </c>
      <c r="BS79" s="4">
        <v>11.700848977360975</v>
      </c>
      <c r="BT79" s="4">
        <v>12.014315366171918</v>
      </c>
      <c r="BU79" s="4">
        <v>12.498437196950249</v>
      </c>
      <c r="BV79" s="4">
        <v>12.72429012138713</v>
      </c>
      <c r="BW79" s="4">
        <v>12.560899811095783</v>
      </c>
      <c r="BX79" s="4">
        <v>12.912231944426335</v>
      </c>
      <c r="BY79" s="4">
        <v>12.617059938792785</v>
      </c>
      <c r="BZ79" s="4">
        <v>12.846740932689169</v>
      </c>
      <c r="CA79" s="4">
        <v>12.687425447909263</v>
      </c>
      <c r="CB79" s="4">
        <v>11.6604600859553</v>
      </c>
      <c r="CC79" s="4">
        <v>11.337632912266258</v>
      </c>
      <c r="CD79" s="4">
        <v>11.185524052123546</v>
      </c>
      <c r="CE79" s="4">
        <v>10.842068443162626</v>
      </c>
      <c r="CF79" s="4">
        <v>10.926082799171677</v>
      </c>
      <c r="CG79" s="4">
        <v>10.95819369507044</v>
      </c>
      <c r="CH79" s="4">
        <v>10.809277647770299</v>
      </c>
      <c r="CI79" s="4">
        <v>10.764913583912943</v>
      </c>
      <c r="CJ79" s="4">
        <v>10.492339073874113</v>
      </c>
      <c r="CK79" s="4">
        <v>10.52881327761861</v>
      </c>
      <c r="CL79" s="4">
        <v>10.920168912237596</v>
      </c>
      <c r="CM79" s="4">
        <v>10.908875956162134</v>
      </c>
      <c r="CN79" s="4">
        <v>10.927354992003936</v>
      </c>
      <c r="CO79" s="4">
        <v>11.099979168509146</v>
      </c>
      <c r="CP79" s="4">
        <v>11.197450424936985</v>
      </c>
      <c r="CQ79" s="4">
        <v>10.596046254086627</v>
      </c>
      <c r="CR79" s="4">
        <v>10.832691027951196</v>
      </c>
      <c r="CS79" s="4">
        <v>10.804710919954493</v>
      </c>
      <c r="CT79" s="4">
        <v>10.293032193645374</v>
      </c>
      <c r="CU79" s="4">
        <v>10.187954531938663</v>
      </c>
      <c r="CV79" s="4">
        <v>10.448063550466271</v>
      </c>
      <c r="CW79" s="4">
        <v>10.54188320361272</v>
      </c>
      <c r="CX79" s="4">
        <v>10.292441423240149</v>
      </c>
      <c r="CY79" s="4">
        <v>10.23069659092311</v>
      </c>
      <c r="CZ79" s="4">
        <v>10.036134360630665</v>
      </c>
      <c r="DA79" s="4">
        <v>9.9346372954039595</v>
      </c>
      <c r="DB79" s="4">
        <v>9.7499676362424772</v>
      </c>
      <c r="DC79" s="4">
        <v>9.6758149801012312</v>
      </c>
      <c r="DD79" s="4">
        <v>9.4047044234133974</v>
      </c>
      <c r="DE79" s="4">
        <v>9.2435489700957945</v>
      </c>
      <c r="DF79" s="4">
        <v>9.4578433771835488</v>
      </c>
      <c r="DG79" s="4">
        <v>9.4937878533344584</v>
      </c>
      <c r="DH79" s="4">
        <v>9.4318358955929646</v>
      </c>
      <c r="DI79" s="4">
        <v>10.495360149090404</v>
      </c>
      <c r="DJ79" s="4">
        <v>10.830132772584543</v>
      </c>
      <c r="DK79" s="4">
        <v>10.337477976270744</v>
      </c>
      <c r="DL79" s="4">
        <v>10.582354458185746</v>
      </c>
      <c r="DM79" s="4">
        <v>10.44550552325666</v>
      </c>
      <c r="DN79" s="4">
        <v>10.968127697074427</v>
      </c>
      <c r="DO79" s="4">
        <v>11.03853028476375</v>
      </c>
      <c r="DP79" s="4">
        <v>10.651483471237416</v>
      </c>
      <c r="DQ79" s="4">
        <v>11.063304125456265</v>
      </c>
      <c r="DR79" s="4">
        <v>11.110259274903216</v>
      </c>
      <c r="DS79" s="4">
        <v>10.98762879663105</v>
      </c>
      <c r="DT79" s="4">
        <v>10.466935695764395</v>
      </c>
      <c r="DU79" s="4">
        <v>10.374362284534747</v>
      </c>
      <c r="DV79" s="4">
        <v>10.203331717105701</v>
      </c>
      <c r="DW79" s="4">
        <v>10.114522424574522</v>
      </c>
      <c r="DX79" s="4">
        <v>9.9658531455554815</v>
      </c>
      <c r="DY79" s="4">
        <v>10.377270296427163</v>
      </c>
      <c r="DZ79" s="4">
        <v>10.205826626863242</v>
      </c>
      <c r="EA79" s="4">
        <v>9.8901525624381552</v>
      </c>
      <c r="EB79" s="4">
        <v>10.321765486104745</v>
      </c>
      <c r="EC79" s="4">
        <v>10.47650377077883</v>
      </c>
      <c r="ED79" s="4">
        <v>10.654459056988829</v>
      </c>
      <c r="EE79" s="4">
        <v>10.169107768721965</v>
      </c>
      <c r="EF79" s="4">
        <v>9.9256032206322988</v>
      </c>
      <c r="EG79" s="4">
        <v>10.151812962700772</v>
      </c>
      <c r="EH79" s="4">
        <v>10.14016244052152</v>
      </c>
      <c r="EI79" s="4">
        <v>10.525671240469338</v>
      </c>
      <c r="EJ79" s="4">
        <v>10.651764819461647</v>
      </c>
      <c r="EK79" s="4">
        <v>10.645377533120602</v>
      </c>
      <c r="EL79" s="4">
        <v>10.79128720447941</v>
      </c>
      <c r="EM79" s="4">
        <v>10.722938584350482</v>
      </c>
      <c r="EN79" s="4">
        <v>9.996425326331325</v>
      </c>
      <c r="EO79" s="4">
        <v>9.9920256365041062</v>
      </c>
      <c r="EP79" s="4">
        <v>9.9690156408738897</v>
      </c>
      <c r="EQ79" s="4">
        <v>10.225757802265003</v>
      </c>
      <c r="ER79" s="4">
        <v>10.539963546340255</v>
      </c>
      <c r="ES79" s="4">
        <v>10.766164351411824</v>
      </c>
      <c r="ET79" s="4">
        <v>10.149688731749627</v>
      </c>
      <c r="EU79" s="4">
        <v>10.062501572080038</v>
      </c>
      <c r="EV79" s="4">
        <v>9.8141237516947015</v>
      </c>
      <c r="EW79" s="4">
        <v>10.494846964933588</v>
      </c>
      <c r="EX79" s="4">
        <v>10.171084489144341</v>
      </c>
      <c r="EY79" s="4">
        <v>10.322102037126482</v>
      </c>
      <c r="EZ79" s="4">
        <v>10.433667687367965</v>
      </c>
      <c r="FA79" s="4">
        <v>10.328485544492258</v>
      </c>
      <c r="FB79" s="4">
        <v>10.284156275528165</v>
      </c>
      <c r="FC79" s="4">
        <v>10.458744917579484</v>
      </c>
      <c r="FD79" s="4">
        <v>10.273448558765953</v>
      </c>
      <c r="FE79" s="4">
        <v>10.190784238924923</v>
      </c>
      <c r="FF79" s="4">
        <v>10.212145297333771</v>
      </c>
      <c r="FG79" s="4">
        <v>10.009375755730538</v>
      </c>
      <c r="FH79" s="4">
        <v>9.9034948695705385</v>
      </c>
      <c r="FI79" s="4">
        <v>10.477472607078321</v>
      </c>
      <c r="FJ79" s="4">
        <v>10.709548645855879</v>
      </c>
      <c r="FK79" s="4">
        <v>10.415783631796966</v>
      </c>
      <c r="FL79" s="4">
        <v>9.8509191693479181</v>
      </c>
      <c r="FM79" s="4">
        <v>10.109575067492793</v>
      </c>
      <c r="FN79" s="4">
        <v>10.683492278244914</v>
      </c>
      <c r="FO79" s="4">
        <v>10.947890162249147</v>
      </c>
      <c r="FP79" s="4">
        <v>10.239642016279952</v>
      </c>
      <c r="FQ79" s="4">
        <v>9.7932973513374435</v>
      </c>
      <c r="FR79" s="4">
        <v>9.8529142766099351</v>
      </c>
      <c r="FS79" s="4">
        <v>9.8725367372189918</v>
      </c>
      <c r="FT79" s="4">
        <v>9.6069443657032458</v>
      </c>
      <c r="FU79" s="4">
        <v>9.5824902648327921</v>
      </c>
      <c r="FV79" s="4">
        <v>10.042011399534587</v>
      </c>
      <c r="FW79" s="4">
        <v>9.8586819597690827</v>
      </c>
      <c r="FX79" s="4">
        <v>10.011614953522919</v>
      </c>
      <c r="FY79" s="4">
        <v>10.788999406946397</v>
      </c>
      <c r="FZ79" s="4">
        <v>11.127015168405389</v>
      </c>
      <c r="GA79" s="4">
        <v>11.078535900442869</v>
      </c>
      <c r="GB79" s="4">
        <v>11.510767735678241</v>
      </c>
      <c r="GC79" s="4">
        <v>11.643797434954518</v>
      </c>
      <c r="GD79" s="4">
        <v>11.549257704795393</v>
      </c>
      <c r="GE79" s="4">
        <v>11.475773643041416</v>
      </c>
      <c r="GF79" s="4">
        <v>10.926638711142845</v>
      </c>
      <c r="GG79" s="4">
        <v>11.440371413524398</v>
      </c>
      <c r="GH79" s="4">
        <v>11.084451087256413</v>
      </c>
      <c r="GI79" s="4">
        <v>11.064240372828868</v>
      </c>
      <c r="GJ79" s="4">
        <v>10.486615462218539</v>
      </c>
      <c r="GK79" s="4">
        <v>10.765111513882768</v>
      </c>
      <c r="GL79" s="4">
        <v>10.65462579884675</v>
      </c>
      <c r="GM79" s="4">
        <v>10.848907075605663</v>
      </c>
      <c r="GN79" s="4">
        <v>10.377911416143839</v>
      </c>
      <c r="GO79" s="4">
        <v>10.604328472716233</v>
      </c>
      <c r="GP79" s="4">
        <v>10.649689711653995</v>
      </c>
      <c r="GQ79" s="4">
        <v>10.481745075793031</v>
      </c>
      <c r="GR79" s="4">
        <v>10.100010557134869</v>
      </c>
      <c r="GS79" s="4">
        <v>9.8803130456304622</v>
      </c>
      <c r="GT79" s="4">
        <v>9.7563369843014183</v>
      </c>
      <c r="GU79" s="4">
        <v>9.3982232078412835</v>
      </c>
      <c r="GV79" s="4">
        <v>9.2002366290919149</v>
      </c>
      <c r="GW79" s="4">
        <v>9.1166816793545138</v>
      </c>
      <c r="GX79" s="4">
        <v>9.2350819921367737</v>
      </c>
      <c r="GY79" s="4">
        <v>9.1364113967575076</v>
      </c>
      <c r="GZ79" s="4">
        <v>9.0551847343013616</v>
      </c>
      <c r="HA79" s="4">
        <v>9.2181005901413062</v>
      </c>
      <c r="HB79" s="4">
        <v>9.5292498312898566</v>
      </c>
      <c r="HC79" s="4">
        <v>9.6537376453501071</v>
      </c>
      <c r="HD79" s="4">
        <v>9.4265718871647763</v>
      </c>
      <c r="HE79" s="4">
        <v>9.3305069124618409</v>
      </c>
      <c r="HF79" s="4">
        <v>9.2838181623118015</v>
      </c>
      <c r="HG79" s="4">
        <v>9.081648882833008</v>
      </c>
      <c r="HH79" s="4">
        <v>9.0830062103466407</v>
      </c>
      <c r="HI79" s="4">
        <v>9.1764718559992495</v>
      </c>
      <c r="HJ79" s="4">
        <v>9.5456208015199078</v>
      </c>
      <c r="HK79" s="4">
        <v>9.6752814955052013</v>
      </c>
      <c r="HL79" s="4">
        <v>9.5323602683223552</v>
      </c>
      <c r="HM79" s="4">
        <v>9.3619380188029186</v>
      </c>
      <c r="HN79" s="4">
        <v>9.4788997180332188</v>
      </c>
      <c r="HO79" s="4">
        <v>9.2933229245906581</v>
      </c>
      <c r="HP79" s="4">
        <v>8.6519583965370526</v>
      </c>
      <c r="HQ79" s="4">
        <v>8.9175608110159281</v>
      </c>
      <c r="HR79" s="4">
        <v>8.9385683547753274</v>
      </c>
      <c r="HS79" s="4">
        <v>8.9420152855692177</v>
      </c>
      <c r="HT79" s="4">
        <v>9.5194623805095144</v>
      </c>
      <c r="HU79" s="4">
        <v>9.3611406741804792</v>
      </c>
      <c r="HV79" s="4">
        <v>9.1640068852453265</v>
      </c>
      <c r="HW79" s="4">
        <v>9.6833329976018838</v>
      </c>
      <c r="HX79" s="4">
        <v>10.094389004877808</v>
      </c>
      <c r="HY79" s="4">
        <v>10.651649366657148</v>
      </c>
      <c r="HZ79" s="4">
        <v>10.500358988347704</v>
      </c>
      <c r="IA79" s="4">
        <v>11.455814732259824</v>
      </c>
      <c r="IB79" s="4">
        <v>11.209300029525842</v>
      </c>
      <c r="IC79" s="4">
        <v>11.369114703930476</v>
      </c>
      <c r="ID79" s="4">
        <v>10.75775609470427</v>
      </c>
      <c r="IE79" s="4">
        <v>10.764171261288766</v>
      </c>
      <c r="IF79" s="4">
        <v>11.520202810224042</v>
      </c>
      <c r="IG79" s="4">
        <v>12.337904326324397</v>
      </c>
      <c r="IH79" s="4">
        <v>12.836247861942308</v>
      </c>
      <c r="II79" s="4">
        <v>13.368229628209296</v>
      </c>
      <c r="IJ79" s="4">
        <v>13.267434610945678</v>
      </c>
    </row>
    <row r="80" spans="2:244" x14ac:dyDescent="0.2">
      <c r="B80" s="76">
        <v>78</v>
      </c>
      <c r="C80" s="4">
        <v>19.866997117414801</v>
      </c>
      <c r="D80" s="4">
        <v>19.287713564265921</v>
      </c>
      <c r="E80" s="4">
        <v>18.168235792517304</v>
      </c>
      <c r="F80" s="4">
        <v>17.944301620333263</v>
      </c>
      <c r="G80" s="4">
        <v>17.949650959667846</v>
      </c>
      <c r="H80" s="4">
        <v>18.297278318580602</v>
      </c>
      <c r="I80" s="4">
        <v>17.94414814686353</v>
      </c>
      <c r="J80" s="4">
        <v>17.800530581162196</v>
      </c>
      <c r="K80" s="4">
        <v>17.477869939396854</v>
      </c>
      <c r="L80" s="4">
        <v>17.94191568340927</v>
      </c>
      <c r="M80" s="4">
        <v>16.683433312812912</v>
      </c>
      <c r="N80" s="4">
        <v>16.863187788450755</v>
      </c>
      <c r="O80" s="4">
        <v>16.984519271988788</v>
      </c>
      <c r="P80" s="4">
        <v>16.669106289483228</v>
      </c>
      <c r="Q80" s="4">
        <v>16.851573240537654</v>
      </c>
      <c r="R80" s="4">
        <v>17.141392537802229</v>
      </c>
      <c r="S80" s="4">
        <v>17.920773511002189</v>
      </c>
      <c r="T80" s="4">
        <v>18.828826504034044</v>
      </c>
      <c r="U80" s="4">
        <v>17.737926051166014</v>
      </c>
      <c r="V80" s="4">
        <v>17.963879850331956</v>
      </c>
      <c r="W80" s="4">
        <v>18.353334696090602</v>
      </c>
      <c r="X80" s="4">
        <v>18.586724662017147</v>
      </c>
      <c r="Y80" s="4">
        <v>18.675779687271064</v>
      </c>
      <c r="Z80" s="4">
        <v>18.496914756633281</v>
      </c>
      <c r="AA80" s="4">
        <v>19.359310971076592</v>
      </c>
      <c r="AB80" s="4">
        <v>18.806412166879813</v>
      </c>
      <c r="AC80" s="4">
        <v>19.749041738828865</v>
      </c>
      <c r="AD80" s="4">
        <v>19.672574571321871</v>
      </c>
      <c r="AE80" s="4">
        <v>19.470530527653587</v>
      </c>
      <c r="AF80" s="4">
        <v>18.579991267957787</v>
      </c>
      <c r="AG80" s="4">
        <v>18.921920503464975</v>
      </c>
      <c r="AH80" s="4">
        <v>17.854726793868924</v>
      </c>
      <c r="AI80" s="4">
        <v>17.081307820939479</v>
      </c>
      <c r="AJ80" s="4">
        <v>17.386527719323656</v>
      </c>
      <c r="AK80" s="4">
        <v>17.841905095081561</v>
      </c>
      <c r="AL80" s="4">
        <v>17.488793423020919</v>
      </c>
      <c r="AM80" s="4">
        <v>17.167560409256154</v>
      </c>
      <c r="AN80" s="4">
        <v>17.48650955664888</v>
      </c>
      <c r="AO80" s="4">
        <v>17.083825924532331</v>
      </c>
      <c r="AP80" s="4">
        <v>17.376094445204899</v>
      </c>
      <c r="AQ80" s="4">
        <v>18.042539069278959</v>
      </c>
      <c r="AR80" s="4">
        <v>18.317536846574839</v>
      </c>
      <c r="AS80" s="4">
        <v>18.234738560490033</v>
      </c>
      <c r="AT80" s="4">
        <v>17.26067617521247</v>
      </c>
      <c r="AU80" s="4">
        <v>16.697425686569133</v>
      </c>
      <c r="AV80" s="4">
        <v>17.743228813270981</v>
      </c>
      <c r="AW80" s="4">
        <v>17.494412965383024</v>
      </c>
      <c r="AX80" s="4">
        <v>17.216202565165727</v>
      </c>
      <c r="AY80" s="4">
        <v>17.74768562174215</v>
      </c>
      <c r="AZ80" s="4">
        <v>18.525546472103361</v>
      </c>
      <c r="BA80" s="4">
        <v>17.439979646746657</v>
      </c>
      <c r="BB80" s="4">
        <v>18.295076873400628</v>
      </c>
      <c r="BC80" s="4">
        <v>17.415585706363991</v>
      </c>
      <c r="BD80" s="4">
        <v>16.76316385315231</v>
      </c>
      <c r="BE80" s="4">
        <v>17.01832452316345</v>
      </c>
      <c r="BF80" s="4">
        <v>16.779415525970144</v>
      </c>
      <c r="BG80" s="4">
        <v>16.198835249827361</v>
      </c>
      <c r="BH80" s="4">
        <v>15.858404091877103</v>
      </c>
      <c r="BI80" s="4">
        <v>15.790876966991476</v>
      </c>
      <c r="BJ80" s="4">
        <v>16.138108092784442</v>
      </c>
      <c r="BK80" s="4">
        <v>17.400479800902215</v>
      </c>
      <c r="BL80" s="4">
        <v>17.870537304309885</v>
      </c>
      <c r="BM80" s="4">
        <v>18.971505704764244</v>
      </c>
      <c r="BN80" s="4">
        <v>18.288499042127746</v>
      </c>
      <c r="BO80" s="4">
        <v>17.786935842092987</v>
      </c>
      <c r="BP80" s="4">
        <v>17.290295559016844</v>
      </c>
      <c r="BQ80" s="4">
        <v>17.831943340473213</v>
      </c>
      <c r="BR80" s="4">
        <v>17.906043500986733</v>
      </c>
      <c r="BS80" s="4">
        <v>17.539621657570535</v>
      </c>
      <c r="BT80" s="4">
        <v>17.358674727596867</v>
      </c>
      <c r="BU80" s="4">
        <v>17.261281421704005</v>
      </c>
      <c r="BV80" s="4">
        <v>17.35200488087774</v>
      </c>
      <c r="BW80" s="4">
        <v>18.547975014687399</v>
      </c>
      <c r="BX80" s="4">
        <v>18.120041699773054</v>
      </c>
      <c r="BY80" s="4">
        <v>17.301392515541441</v>
      </c>
      <c r="BZ80" s="4">
        <v>16.538051695656129</v>
      </c>
      <c r="CA80" s="4">
        <v>15.990448434159772</v>
      </c>
      <c r="CB80" s="4">
        <v>16.190773837442958</v>
      </c>
      <c r="CC80" s="4">
        <v>15.921831273772352</v>
      </c>
      <c r="CD80" s="4">
        <v>15.779633944657599</v>
      </c>
      <c r="CE80" s="4">
        <v>15.922708088397133</v>
      </c>
      <c r="CF80" s="4">
        <v>15.922744079491729</v>
      </c>
      <c r="CG80" s="4">
        <v>15.808573470258532</v>
      </c>
      <c r="CH80" s="4">
        <v>15.574418231469021</v>
      </c>
      <c r="CI80" s="4">
        <v>15.304591679600746</v>
      </c>
      <c r="CJ80" s="4">
        <v>14.833820821480201</v>
      </c>
      <c r="CK80" s="4">
        <v>14.640658013920808</v>
      </c>
      <c r="CL80" s="4">
        <v>15.208384392867668</v>
      </c>
      <c r="CM80" s="4">
        <v>15.748689141319584</v>
      </c>
      <c r="CN80" s="4">
        <v>15.209547826207876</v>
      </c>
      <c r="CO80" s="4">
        <v>15.560805149020799</v>
      </c>
      <c r="CP80" s="4">
        <v>16.266186790534743</v>
      </c>
      <c r="CQ80" s="4">
        <v>15.853938540041902</v>
      </c>
      <c r="CR80" s="4">
        <v>16.483970742355943</v>
      </c>
      <c r="CS80" s="4">
        <v>16.223890497893194</v>
      </c>
      <c r="CT80" s="4">
        <v>15.785238334301212</v>
      </c>
      <c r="CU80" s="4">
        <v>15.976700300646327</v>
      </c>
      <c r="CV80" s="4">
        <v>16.927160393524137</v>
      </c>
      <c r="CW80" s="4">
        <v>16.669770392657721</v>
      </c>
      <c r="CX80" s="4">
        <v>16.972293828360684</v>
      </c>
      <c r="CY80" s="4">
        <v>17.549599068129965</v>
      </c>
      <c r="CZ80" s="4">
        <v>17.552182069832675</v>
      </c>
      <c r="DA80" s="4">
        <v>17.556037408205238</v>
      </c>
      <c r="DB80" s="4">
        <v>16.50242023897642</v>
      </c>
      <c r="DC80" s="4">
        <v>16.524752610796863</v>
      </c>
      <c r="DD80" s="4">
        <v>16.936374489839849</v>
      </c>
      <c r="DE80" s="4">
        <v>16.208258222440101</v>
      </c>
      <c r="DF80" s="4">
        <v>15.881966926397974</v>
      </c>
      <c r="DG80" s="4">
        <v>16.981575827703317</v>
      </c>
      <c r="DH80" s="4">
        <v>16.255519857355853</v>
      </c>
      <c r="DI80" s="4">
        <v>15.802272483353397</v>
      </c>
      <c r="DJ80" s="4">
        <v>16.734069043460511</v>
      </c>
      <c r="DK80" s="4">
        <v>16.208691900272573</v>
      </c>
      <c r="DL80" s="4">
        <v>18.110357113593277</v>
      </c>
      <c r="DM80" s="4">
        <v>17.834407265369883</v>
      </c>
      <c r="DN80" s="4">
        <v>17.648085795061043</v>
      </c>
      <c r="DO80" s="4">
        <v>18.208278803408575</v>
      </c>
      <c r="DP80" s="4">
        <v>18.319046997852979</v>
      </c>
      <c r="DQ80" s="4">
        <v>17.866227418706991</v>
      </c>
      <c r="DR80" s="4">
        <v>16.830595420988502</v>
      </c>
      <c r="DS80" s="4">
        <v>17.737833224291201</v>
      </c>
      <c r="DT80" s="4">
        <v>17.101831150239267</v>
      </c>
      <c r="DU80" s="4">
        <v>15.777395328326492</v>
      </c>
      <c r="DV80" s="4">
        <v>15.762117002165654</v>
      </c>
      <c r="DW80" s="4">
        <v>15.741011562637516</v>
      </c>
      <c r="DX80" s="4">
        <v>15.181278380385841</v>
      </c>
      <c r="DY80" s="4">
        <v>15.074494932155261</v>
      </c>
      <c r="DZ80" s="4">
        <v>14.785133034841047</v>
      </c>
      <c r="EA80" s="4">
        <v>14.545693685583599</v>
      </c>
      <c r="EB80" s="4">
        <v>14.249933275604317</v>
      </c>
      <c r="EC80" s="4">
        <v>14.170206222678422</v>
      </c>
      <c r="ED80" s="4">
        <v>13.894474024213778</v>
      </c>
      <c r="EE80" s="4">
        <v>13.809496866776239</v>
      </c>
      <c r="EF80" s="4">
        <v>14.312122634869695</v>
      </c>
      <c r="EG80" s="4">
        <v>13.725795311381592</v>
      </c>
      <c r="EH80" s="4">
        <v>13.24578539606482</v>
      </c>
      <c r="EI80" s="4">
        <v>13.12005359233463</v>
      </c>
      <c r="EJ80" s="4">
        <v>13.166537103444227</v>
      </c>
      <c r="EK80" s="4">
        <v>13.318033169903314</v>
      </c>
      <c r="EL80" s="4">
        <v>12.809893180203659</v>
      </c>
      <c r="EM80" s="4">
        <v>12.023822110477587</v>
      </c>
      <c r="EN80" s="4">
        <v>11.534120592670794</v>
      </c>
      <c r="EO80" s="4">
        <v>11.703298061052477</v>
      </c>
      <c r="EP80" s="4">
        <v>11.060269786288545</v>
      </c>
      <c r="EQ80" s="4">
        <v>10.992108131094302</v>
      </c>
      <c r="ER80" s="4">
        <v>11.169915339984257</v>
      </c>
      <c r="ES80" s="4">
        <v>11.698925388338884</v>
      </c>
      <c r="ET80" s="4">
        <v>11.8042214637911</v>
      </c>
      <c r="EU80" s="4">
        <v>11.208296939122366</v>
      </c>
      <c r="EV80" s="4">
        <v>10.718886741916315</v>
      </c>
      <c r="EW80" s="4">
        <v>11.423423389712756</v>
      </c>
      <c r="EX80" s="4">
        <v>11.830917208840756</v>
      </c>
      <c r="EY80" s="4">
        <v>11.653928640066209</v>
      </c>
      <c r="EZ80" s="4">
        <v>11.665494765877581</v>
      </c>
      <c r="FA80" s="4">
        <v>11.534459368662844</v>
      </c>
      <c r="FB80" s="4">
        <v>10.450618153332687</v>
      </c>
      <c r="FC80" s="4">
        <v>10.12960326749219</v>
      </c>
      <c r="FD80" s="4">
        <v>10.00039943969221</v>
      </c>
      <c r="FE80" s="4">
        <v>10.467361610279088</v>
      </c>
      <c r="FF80" s="4">
        <v>10.37210401768022</v>
      </c>
      <c r="FG80" s="4">
        <v>9.9758197907122543</v>
      </c>
      <c r="FH80" s="4">
        <v>9.8969677055319991</v>
      </c>
      <c r="FI80" s="4">
        <v>9.7338105299172284</v>
      </c>
      <c r="FJ80" s="4">
        <v>10.005435140059788</v>
      </c>
      <c r="FK80" s="4">
        <v>9.9368169064132754</v>
      </c>
      <c r="FL80" s="4">
        <v>9.7053876453998456</v>
      </c>
      <c r="FM80" s="4">
        <v>10.138825212354099</v>
      </c>
      <c r="FN80" s="4">
        <v>10.63076185945252</v>
      </c>
      <c r="FO80" s="4">
        <v>10.632533001285568</v>
      </c>
      <c r="FP80" s="4">
        <v>10.977328645265157</v>
      </c>
      <c r="FQ80" s="4">
        <v>11.361993463676599</v>
      </c>
      <c r="FR80" s="4">
        <v>11.020699933145062</v>
      </c>
      <c r="FS80" s="4">
        <v>11.236260785322081</v>
      </c>
      <c r="FT80" s="4">
        <v>11.199607807719733</v>
      </c>
      <c r="FU80" s="4">
        <v>11.077205859920708</v>
      </c>
      <c r="FV80" s="4">
        <v>11.259816758014297</v>
      </c>
      <c r="FW80" s="4">
        <v>11.034641664000937</v>
      </c>
      <c r="FX80" s="4">
        <v>11.401609530897797</v>
      </c>
      <c r="FY80" s="4">
        <v>11.272449030224648</v>
      </c>
      <c r="FZ80" s="4">
        <v>11.317871812022291</v>
      </c>
      <c r="GA80" s="4">
        <v>11.235654442566709</v>
      </c>
      <c r="GB80" s="4">
        <v>11.26109000240244</v>
      </c>
      <c r="GC80" s="4">
        <v>11.000915363534489</v>
      </c>
      <c r="GD80" s="4">
        <v>10.868948742856437</v>
      </c>
      <c r="GE80" s="4">
        <v>11.337101613229033</v>
      </c>
      <c r="GF80" s="4">
        <v>11.380876732327652</v>
      </c>
      <c r="GG80" s="4">
        <v>12.214238877859898</v>
      </c>
      <c r="GH80" s="4">
        <v>13.112826399258347</v>
      </c>
      <c r="GI80" s="4">
        <v>13.358159415905307</v>
      </c>
      <c r="GJ80" s="4">
        <v>13.11008395477274</v>
      </c>
      <c r="GK80" s="4">
        <v>13.091719653614696</v>
      </c>
      <c r="GL80" s="4">
        <v>13.168789662085512</v>
      </c>
      <c r="GM80" s="4">
        <v>14.123446085655267</v>
      </c>
      <c r="GN80" s="4">
        <v>14.305140385439282</v>
      </c>
      <c r="GO80" s="4">
        <v>13.724349530304798</v>
      </c>
      <c r="GP80" s="4">
        <v>14.102413546584676</v>
      </c>
      <c r="GQ80" s="4">
        <v>13.74960782160958</v>
      </c>
      <c r="GR80" s="4">
        <v>13.659475655608393</v>
      </c>
      <c r="GS80" s="4">
        <v>13.72842407123658</v>
      </c>
      <c r="GT80" s="4">
        <v>13.622051642781472</v>
      </c>
      <c r="GU80" s="4">
        <v>13.949702265922383</v>
      </c>
      <c r="GV80" s="4">
        <v>14.639678384394854</v>
      </c>
      <c r="GW80" s="4">
        <v>15.293980855675322</v>
      </c>
      <c r="GX80" s="4">
        <v>16.309580337378772</v>
      </c>
      <c r="GY80" s="4">
        <v>16.245683871087405</v>
      </c>
      <c r="GZ80" s="4">
        <v>17.050980591042766</v>
      </c>
      <c r="HA80" s="4">
        <v>18.057561404203668</v>
      </c>
      <c r="HB80" s="4">
        <v>18.875032747095545</v>
      </c>
      <c r="HC80" s="4">
        <v>19.070535096608744</v>
      </c>
      <c r="HD80" s="4">
        <v>19.488560483035393</v>
      </c>
      <c r="HE80" s="4">
        <v>20.067648711682917</v>
      </c>
      <c r="HF80" s="4">
        <v>20.483942717019783</v>
      </c>
      <c r="HG80" s="4">
        <v>20.090785262169526</v>
      </c>
      <c r="HH80" s="4">
        <v>20.348384552760837</v>
      </c>
      <c r="HI80" s="4">
        <v>20.685321029996334</v>
      </c>
      <c r="HJ80" s="4">
        <v>20.819428507002954</v>
      </c>
      <c r="HK80" s="4">
        <v>20.957542403807967</v>
      </c>
      <c r="HL80" s="4">
        <v>21.001239417342813</v>
      </c>
      <c r="HM80" s="4">
        <v>19.567378486962632</v>
      </c>
      <c r="HN80" s="4">
        <v>20.808977355322327</v>
      </c>
      <c r="HO80" s="4">
        <v>20.797720895550118</v>
      </c>
      <c r="HP80" s="4">
        <v>21.237979213014494</v>
      </c>
      <c r="HQ80" s="4">
        <v>21.747186505465685</v>
      </c>
      <c r="HR80" s="4">
        <v>22.488132447600506</v>
      </c>
      <c r="HS80" s="4">
        <v>23.113456854102928</v>
      </c>
      <c r="HT80" s="4">
        <v>22.674079193173995</v>
      </c>
      <c r="HU80" s="4">
        <v>24.531043864125557</v>
      </c>
      <c r="HV80" s="4">
        <v>25.224251813304079</v>
      </c>
      <c r="HW80" s="4">
        <v>24.676298419110527</v>
      </c>
      <c r="HX80" s="4">
        <v>23.933079698650957</v>
      </c>
      <c r="HY80" s="4">
        <v>24.38987590838666</v>
      </c>
      <c r="HZ80" s="4">
        <v>24.639264072311352</v>
      </c>
      <c r="IA80" s="4">
        <v>23.499352341239959</v>
      </c>
      <c r="IB80" s="4">
        <v>22.550085040922937</v>
      </c>
      <c r="IC80" s="4">
        <v>23.874729714581587</v>
      </c>
      <c r="ID80" s="4">
        <v>22.452028002922798</v>
      </c>
      <c r="IE80" s="4">
        <v>22.709229555027576</v>
      </c>
      <c r="IF80" s="4">
        <v>22.320475238832824</v>
      </c>
      <c r="IG80" s="4">
        <v>21.355375997004391</v>
      </c>
      <c r="IH80" s="4">
        <v>21.83672111306101</v>
      </c>
      <c r="II80" s="4">
        <v>21.607432925041504</v>
      </c>
      <c r="IJ80" s="4">
        <v>21.942164928906973</v>
      </c>
    </row>
    <row r="81" spans="2:244" x14ac:dyDescent="0.2">
      <c r="B81" s="76">
        <v>79</v>
      </c>
      <c r="C81" s="4">
        <v>19.866997117414801</v>
      </c>
      <c r="D81" s="4">
        <v>19.731537508361175</v>
      </c>
      <c r="E81" s="4">
        <v>20.063050131166591</v>
      </c>
      <c r="F81" s="4">
        <v>19.10970782101764</v>
      </c>
      <c r="G81" s="4">
        <v>18.668962842223529</v>
      </c>
      <c r="H81" s="4">
        <v>19.847476843366319</v>
      </c>
      <c r="I81" s="4">
        <v>19.917473015834144</v>
      </c>
      <c r="J81" s="4">
        <v>19.49849210396598</v>
      </c>
      <c r="K81" s="4">
        <v>19.895883902319085</v>
      </c>
      <c r="L81" s="4">
        <v>20.110613218094798</v>
      </c>
      <c r="M81" s="4">
        <v>20.092484967585563</v>
      </c>
      <c r="N81" s="4">
        <v>21.065324761261795</v>
      </c>
      <c r="O81" s="4">
        <v>21.027128330720132</v>
      </c>
      <c r="P81" s="4">
        <v>20.882471635500689</v>
      </c>
      <c r="Q81" s="4">
        <v>20.420602679383855</v>
      </c>
      <c r="R81" s="4">
        <v>20.370048316225198</v>
      </c>
      <c r="S81" s="4">
        <v>20.523180706341638</v>
      </c>
      <c r="T81" s="4">
        <v>19.688134086121327</v>
      </c>
      <c r="U81" s="4">
        <v>19.431897735466652</v>
      </c>
      <c r="V81" s="4">
        <v>20.329783647587231</v>
      </c>
      <c r="W81" s="4">
        <v>19.987341635212939</v>
      </c>
      <c r="X81" s="4">
        <v>18.783490560559429</v>
      </c>
      <c r="Y81" s="4">
        <v>18.935447322784221</v>
      </c>
      <c r="Z81" s="4">
        <v>18.711668644504815</v>
      </c>
      <c r="AA81" s="4">
        <v>18.970135099012001</v>
      </c>
      <c r="AB81" s="4">
        <v>18.34826851844463</v>
      </c>
      <c r="AC81" s="4">
        <v>19.114669645545867</v>
      </c>
      <c r="AD81" s="4">
        <v>19.39749818658866</v>
      </c>
      <c r="AE81" s="4">
        <v>19.163633655361217</v>
      </c>
      <c r="AF81" s="4">
        <v>19.057665300056509</v>
      </c>
      <c r="AG81" s="4">
        <v>18.597000203510667</v>
      </c>
      <c r="AH81" s="4">
        <v>18.508782355165994</v>
      </c>
      <c r="AI81" s="4">
        <v>19.397036851183369</v>
      </c>
      <c r="AJ81" s="4">
        <v>19.128407659520857</v>
      </c>
      <c r="AK81" s="4">
        <v>20.233954049001579</v>
      </c>
      <c r="AL81" s="4">
        <v>19.675683278142742</v>
      </c>
      <c r="AM81" s="4">
        <v>18.805566330266828</v>
      </c>
      <c r="AN81" s="4">
        <v>19.212471562532301</v>
      </c>
      <c r="AO81" s="4">
        <v>18.850145579383117</v>
      </c>
      <c r="AP81" s="4">
        <v>19.538084695203569</v>
      </c>
      <c r="AQ81" s="4">
        <v>19.441987896150373</v>
      </c>
      <c r="AR81" s="4">
        <v>20.595413685101402</v>
      </c>
      <c r="AS81" s="4">
        <v>19.585547111714394</v>
      </c>
      <c r="AT81" s="4">
        <v>19.452243299549639</v>
      </c>
      <c r="AU81" s="4">
        <v>19.098682592613827</v>
      </c>
      <c r="AV81" s="4">
        <v>18.289901514444928</v>
      </c>
      <c r="AW81" s="4">
        <v>18.851382699327758</v>
      </c>
      <c r="AX81" s="4">
        <v>19.688491714902575</v>
      </c>
      <c r="AY81" s="4">
        <v>20.359236916238338</v>
      </c>
      <c r="AZ81" s="4">
        <v>20.56988098133413</v>
      </c>
      <c r="BA81" s="4">
        <v>21.819744663993191</v>
      </c>
      <c r="BB81" s="4">
        <v>22.027777721253781</v>
      </c>
      <c r="BC81" s="4">
        <v>22.164685435511444</v>
      </c>
      <c r="BD81" s="4">
        <v>21.46777334076328</v>
      </c>
      <c r="BE81" s="4">
        <v>21.221801551261919</v>
      </c>
      <c r="BF81" s="4">
        <v>21.235575961010561</v>
      </c>
      <c r="BG81" s="4">
        <v>21.989003072577404</v>
      </c>
      <c r="BH81" s="4">
        <v>22.313584263042415</v>
      </c>
      <c r="BI81" s="4">
        <v>21.280862609974758</v>
      </c>
      <c r="BJ81" s="4">
        <v>22.619318016448499</v>
      </c>
      <c r="BK81" s="4">
        <v>23.497063473280186</v>
      </c>
      <c r="BL81" s="4">
        <v>23.754102184760598</v>
      </c>
      <c r="BM81" s="4">
        <v>23.542516035278357</v>
      </c>
      <c r="BN81" s="4">
        <v>24.021981879887708</v>
      </c>
      <c r="BO81" s="4">
        <v>24.598245485767034</v>
      </c>
      <c r="BP81" s="4">
        <v>25.099871685331657</v>
      </c>
      <c r="BQ81" s="4">
        <v>23.809003370745412</v>
      </c>
      <c r="BR81" s="4">
        <v>22.633789560046498</v>
      </c>
      <c r="BS81" s="4">
        <v>24.105374757497309</v>
      </c>
      <c r="BT81" s="4">
        <v>24.435999641414078</v>
      </c>
      <c r="BU81" s="4">
        <v>25.242818012208549</v>
      </c>
      <c r="BV81" s="4">
        <v>24.760468511835633</v>
      </c>
      <c r="BW81" s="4">
        <v>26.053068343182048</v>
      </c>
      <c r="BX81" s="4">
        <v>25.268245473196856</v>
      </c>
      <c r="BY81" s="4">
        <v>24.692155475215856</v>
      </c>
      <c r="BZ81" s="4">
        <v>24.432929843234838</v>
      </c>
      <c r="CA81" s="4">
        <v>25.876522787196048</v>
      </c>
      <c r="CB81" s="4">
        <v>25.814590038038343</v>
      </c>
      <c r="CC81" s="4">
        <v>25.993254877560137</v>
      </c>
      <c r="CD81" s="4">
        <v>24.197034229370349</v>
      </c>
      <c r="CE81" s="4">
        <v>23.859558789847924</v>
      </c>
      <c r="CF81" s="4">
        <v>24.235501015086196</v>
      </c>
      <c r="CG81" s="4">
        <v>23.515949914801219</v>
      </c>
      <c r="CH81" s="4">
        <v>24.043607239746642</v>
      </c>
      <c r="CI81" s="4">
        <v>24.626110710827682</v>
      </c>
      <c r="CJ81" s="4">
        <v>25.273486685272406</v>
      </c>
      <c r="CK81" s="4">
        <v>26.75288058785333</v>
      </c>
      <c r="CL81" s="4">
        <v>26.590630695076239</v>
      </c>
      <c r="CM81" s="4">
        <v>28.432791583034728</v>
      </c>
      <c r="CN81" s="4">
        <v>28.779312929503181</v>
      </c>
      <c r="CO81" s="4">
        <v>27.701277996861968</v>
      </c>
      <c r="CP81" s="4">
        <v>29.118328583873083</v>
      </c>
      <c r="CQ81" s="4">
        <v>29.472345803010818</v>
      </c>
      <c r="CR81" s="4">
        <v>29.059486894628495</v>
      </c>
      <c r="CS81" s="4">
        <v>28.446551669721799</v>
      </c>
      <c r="CT81" s="4">
        <v>27.425647104995956</v>
      </c>
      <c r="CU81" s="4">
        <v>27.374262069890047</v>
      </c>
      <c r="CV81" s="4">
        <v>27.983177301450642</v>
      </c>
      <c r="CW81" s="4">
        <v>28.059425546181334</v>
      </c>
      <c r="CX81" s="4">
        <v>26.742312381105208</v>
      </c>
      <c r="CY81" s="4">
        <v>27.140218393651978</v>
      </c>
      <c r="CZ81" s="4">
        <v>26.864910998541475</v>
      </c>
      <c r="DA81" s="4">
        <v>26.21394685609356</v>
      </c>
      <c r="DB81" s="4">
        <v>26.059627641111604</v>
      </c>
      <c r="DC81" s="4">
        <v>26.08365506050394</v>
      </c>
      <c r="DD81" s="4">
        <v>25.962948283073704</v>
      </c>
      <c r="DE81" s="4">
        <v>26.070581286206128</v>
      </c>
      <c r="DF81" s="4">
        <v>25.354774162544185</v>
      </c>
      <c r="DG81" s="4">
        <v>24.829404477807227</v>
      </c>
      <c r="DH81" s="4">
        <v>24.081071916305962</v>
      </c>
      <c r="DI81" s="4">
        <v>24.216219274680142</v>
      </c>
      <c r="DJ81" s="4">
        <v>24.657641341630864</v>
      </c>
      <c r="DK81" s="4">
        <v>24.327148197612399</v>
      </c>
      <c r="DL81" s="4">
        <v>24.219308145371183</v>
      </c>
      <c r="DM81" s="4">
        <v>24.302617208515624</v>
      </c>
      <c r="DN81" s="4">
        <v>24.81014527936663</v>
      </c>
      <c r="DO81" s="4">
        <v>25.16271277121346</v>
      </c>
      <c r="DP81" s="4">
        <v>25.222073225429867</v>
      </c>
      <c r="DQ81" s="4">
        <v>25.035604453507784</v>
      </c>
      <c r="DR81" s="4">
        <v>23.437981113556265</v>
      </c>
      <c r="DS81" s="4">
        <v>23.0641317712162</v>
      </c>
      <c r="DT81" s="4">
        <v>22.505626449386117</v>
      </c>
      <c r="DU81" s="4">
        <v>22.638637651757662</v>
      </c>
      <c r="DV81" s="4">
        <v>24.176551508149288</v>
      </c>
      <c r="DW81" s="4">
        <v>24.041618111407306</v>
      </c>
      <c r="DX81" s="4">
        <v>23.411360347436812</v>
      </c>
      <c r="DY81" s="4">
        <v>24.296204742933579</v>
      </c>
      <c r="DZ81" s="4">
        <v>24.466996201534787</v>
      </c>
      <c r="EA81" s="4">
        <v>24.14507012797446</v>
      </c>
      <c r="EB81" s="4">
        <v>24.244727965581323</v>
      </c>
      <c r="EC81" s="4">
        <v>25.296213438542157</v>
      </c>
      <c r="ED81" s="4">
        <v>25.599963646001715</v>
      </c>
      <c r="EE81" s="4">
        <v>27.170815065257155</v>
      </c>
      <c r="EF81" s="4">
        <v>27.308347313973123</v>
      </c>
      <c r="EG81" s="4">
        <v>27.309124473113414</v>
      </c>
      <c r="EH81" s="4">
        <v>26.574151436465463</v>
      </c>
      <c r="EI81" s="4">
        <v>26.421366683562766</v>
      </c>
      <c r="EJ81" s="4">
        <v>27.570394314888084</v>
      </c>
      <c r="EK81" s="4">
        <v>27.592371164685307</v>
      </c>
      <c r="EL81" s="4">
        <v>27.139569789108375</v>
      </c>
      <c r="EM81" s="4">
        <v>29.224263216115173</v>
      </c>
      <c r="EN81" s="4">
        <v>30.432761275048563</v>
      </c>
      <c r="EO81" s="4">
        <v>31.310440263601155</v>
      </c>
      <c r="EP81" s="4">
        <v>32.542644838959184</v>
      </c>
      <c r="EQ81" s="4">
        <v>31.399396240314012</v>
      </c>
      <c r="ER81" s="4">
        <v>29.885065288176651</v>
      </c>
      <c r="ES81" s="4">
        <v>30.037992783221569</v>
      </c>
      <c r="ET81" s="4">
        <v>31.977317486976876</v>
      </c>
      <c r="EU81" s="4">
        <v>30.238566786395658</v>
      </c>
      <c r="EV81" s="4">
        <v>28.66236746239445</v>
      </c>
      <c r="EW81" s="4">
        <v>29.312196898717556</v>
      </c>
      <c r="EX81" s="4">
        <v>28.537586426768343</v>
      </c>
      <c r="EY81" s="4">
        <v>27.520627980274163</v>
      </c>
      <c r="EZ81" s="4">
        <v>27.753791100609806</v>
      </c>
      <c r="FA81" s="4">
        <v>29.142405351253981</v>
      </c>
      <c r="FB81" s="4">
        <v>29.14630706841978</v>
      </c>
      <c r="FC81" s="4">
        <v>27.353614116506744</v>
      </c>
      <c r="FD81" s="4">
        <v>28.639131988847289</v>
      </c>
      <c r="FE81" s="4">
        <v>27.99740317526604</v>
      </c>
      <c r="FF81" s="4">
        <v>29.676753659238965</v>
      </c>
      <c r="FG81" s="4">
        <v>30.063546728335886</v>
      </c>
      <c r="FH81" s="4">
        <v>29.510591056156347</v>
      </c>
      <c r="FI81" s="4">
        <v>30.041126417350615</v>
      </c>
      <c r="FJ81" s="4">
        <v>29.042321572704171</v>
      </c>
      <c r="FK81" s="4">
        <v>29.389813660309052</v>
      </c>
      <c r="FL81" s="4">
        <v>30.429559610968891</v>
      </c>
      <c r="FM81" s="4">
        <v>30.877536681094867</v>
      </c>
      <c r="FN81" s="4">
        <v>30.9516835929672</v>
      </c>
      <c r="FO81" s="4">
        <v>33.165103354849236</v>
      </c>
      <c r="FP81" s="4">
        <v>33.799763144569589</v>
      </c>
      <c r="FQ81" s="4">
        <v>34.25911785215326</v>
      </c>
      <c r="FR81" s="4">
        <v>32.8041283167803</v>
      </c>
      <c r="FS81" s="4">
        <v>34.271725258325873</v>
      </c>
      <c r="FT81" s="4">
        <v>33.526496994183077</v>
      </c>
      <c r="FU81" s="4">
        <v>33.04337375420323</v>
      </c>
      <c r="FV81" s="4">
        <v>32.89231818202272</v>
      </c>
      <c r="FW81" s="4">
        <v>30.751603810167488</v>
      </c>
      <c r="FX81" s="4">
        <v>31.344493215008423</v>
      </c>
      <c r="FY81" s="4">
        <v>32.142161379016883</v>
      </c>
      <c r="FZ81" s="4">
        <v>33.364657634235286</v>
      </c>
      <c r="GA81" s="4">
        <v>33.968371983299669</v>
      </c>
      <c r="GB81" s="4">
        <v>31.889686558522055</v>
      </c>
      <c r="GC81" s="4">
        <v>29.444491384261852</v>
      </c>
      <c r="GD81" s="4">
        <v>30.660854427028326</v>
      </c>
      <c r="GE81" s="4">
        <v>31.322944662136628</v>
      </c>
      <c r="GF81" s="4">
        <v>32.653888214068814</v>
      </c>
      <c r="GG81" s="4">
        <v>33.390290726581128</v>
      </c>
      <c r="GH81" s="4">
        <v>34.888416695018982</v>
      </c>
      <c r="GI81" s="4">
        <v>33.992803945924166</v>
      </c>
      <c r="GJ81" s="4">
        <v>32.594248444929164</v>
      </c>
      <c r="GK81" s="4">
        <v>32.407310112900106</v>
      </c>
      <c r="GL81" s="4">
        <v>31.453646950599563</v>
      </c>
      <c r="GM81" s="4">
        <v>31.931673912950387</v>
      </c>
      <c r="GN81" s="4">
        <v>30.721181724525628</v>
      </c>
      <c r="GO81" s="4">
        <v>30.641960778237358</v>
      </c>
      <c r="GP81" s="4">
        <v>28.86877767229354</v>
      </c>
      <c r="GQ81" s="4">
        <v>28.802781264182112</v>
      </c>
      <c r="GR81" s="4">
        <v>30.170800459716002</v>
      </c>
      <c r="GS81" s="4">
        <v>30.933069270135817</v>
      </c>
      <c r="GT81" s="4">
        <v>30.372702121185007</v>
      </c>
      <c r="GU81" s="4">
        <v>30.245379328852035</v>
      </c>
      <c r="GV81" s="4">
        <v>28.482720133211245</v>
      </c>
      <c r="GW81" s="4">
        <v>28.54708377106871</v>
      </c>
      <c r="GX81" s="4">
        <v>30.528825861905506</v>
      </c>
      <c r="GY81" s="4">
        <v>31.425297579576114</v>
      </c>
      <c r="GZ81" s="4">
        <v>32.987835709952208</v>
      </c>
      <c r="HA81" s="4">
        <v>31.966635167616303</v>
      </c>
      <c r="HB81" s="4">
        <v>31.428783499853957</v>
      </c>
      <c r="HC81" s="4">
        <v>30.766475398341818</v>
      </c>
      <c r="HD81" s="4">
        <v>30.862419853504608</v>
      </c>
      <c r="HE81" s="4">
        <v>31.467045402161254</v>
      </c>
      <c r="HF81" s="4">
        <v>32.506704178336697</v>
      </c>
      <c r="HG81" s="4">
        <v>32.264514422551542</v>
      </c>
      <c r="HH81" s="4">
        <v>30.930050620082472</v>
      </c>
      <c r="HI81" s="4">
        <v>30.134055485674288</v>
      </c>
      <c r="HJ81" s="4">
        <v>32.018311983035723</v>
      </c>
      <c r="HK81" s="4">
        <v>31.732857524674625</v>
      </c>
      <c r="HL81" s="4">
        <v>31.133773838456225</v>
      </c>
      <c r="HM81" s="4">
        <v>31.273725376061911</v>
      </c>
      <c r="HN81" s="4">
        <v>31.574169793093951</v>
      </c>
      <c r="HO81" s="4">
        <v>32.383060434795084</v>
      </c>
      <c r="HP81" s="4">
        <v>32.206743989932747</v>
      </c>
      <c r="HQ81" s="4">
        <v>32.06087467520981</v>
      </c>
      <c r="HR81" s="4">
        <v>31.013100481127093</v>
      </c>
      <c r="HS81" s="4">
        <v>31.551430387417387</v>
      </c>
      <c r="HT81" s="4">
        <v>30.728825143429752</v>
      </c>
      <c r="HU81" s="4">
        <v>31.345540107974806</v>
      </c>
      <c r="HV81" s="4">
        <v>31.872493841083518</v>
      </c>
      <c r="HW81" s="4">
        <v>31.141866605800757</v>
      </c>
      <c r="HX81" s="4">
        <v>30.927319915471099</v>
      </c>
      <c r="HY81" s="4">
        <v>31.9824860762734</v>
      </c>
      <c r="HZ81" s="4">
        <v>31.73938473033656</v>
      </c>
      <c r="IA81" s="4">
        <v>30.444422061572801</v>
      </c>
      <c r="IB81" s="4">
        <v>28.528361640507462</v>
      </c>
      <c r="IC81" s="4">
        <v>28.886943819806458</v>
      </c>
      <c r="ID81" s="4">
        <v>28.536368847569282</v>
      </c>
      <c r="IE81" s="4">
        <v>28.470737015422241</v>
      </c>
      <c r="IF81" s="4">
        <v>28.648564363710733</v>
      </c>
      <c r="IG81" s="4">
        <v>28.329385207912505</v>
      </c>
      <c r="IH81" s="4">
        <v>28.019972441027665</v>
      </c>
      <c r="II81" s="4">
        <v>27.01802667899635</v>
      </c>
      <c r="IJ81" s="4">
        <v>27.455095795636609</v>
      </c>
    </row>
    <row r="82" spans="2:244" x14ac:dyDescent="0.2">
      <c r="B82" s="76">
        <v>80</v>
      </c>
      <c r="C82" s="4">
        <v>19.866997117414801</v>
      </c>
      <c r="D82" s="4">
        <v>20.819860927728058</v>
      </c>
      <c r="E82" s="4">
        <v>20.411999195711569</v>
      </c>
      <c r="F82" s="4">
        <v>21.517539083067746</v>
      </c>
      <c r="G82" s="4">
        <v>22.617553601312146</v>
      </c>
      <c r="H82" s="4">
        <v>22.447872271776799</v>
      </c>
      <c r="I82" s="4">
        <v>22.163433352496646</v>
      </c>
      <c r="J82" s="4">
        <v>21.943143013199688</v>
      </c>
      <c r="K82" s="4">
        <v>22.953876952688056</v>
      </c>
      <c r="L82" s="4">
        <v>23.827987848882799</v>
      </c>
      <c r="M82" s="4">
        <v>22.113672616828101</v>
      </c>
      <c r="N82" s="4">
        <v>22.09343322646907</v>
      </c>
      <c r="O82" s="4">
        <v>22.198791252737109</v>
      </c>
      <c r="P82" s="4">
        <v>21.862538210671321</v>
      </c>
      <c r="Q82" s="4">
        <v>22.461838384398011</v>
      </c>
      <c r="R82" s="4">
        <v>20.335375572443571</v>
      </c>
      <c r="S82" s="4">
        <v>20.719898389997184</v>
      </c>
      <c r="T82" s="4">
        <v>19.07197009174979</v>
      </c>
      <c r="U82" s="4">
        <v>19.10522891517537</v>
      </c>
      <c r="V82" s="4">
        <v>19.516358866519639</v>
      </c>
      <c r="W82" s="4">
        <v>21.339999859409104</v>
      </c>
      <c r="X82" s="4">
        <v>22.318423594018583</v>
      </c>
      <c r="Y82" s="4">
        <v>22.903527317444748</v>
      </c>
      <c r="Z82" s="4">
        <v>22.380790918191661</v>
      </c>
      <c r="AA82" s="4">
        <v>23.126440258123839</v>
      </c>
      <c r="AB82" s="4">
        <v>23.222124756381906</v>
      </c>
      <c r="AC82" s="4">
        <v>23.493156203194467</v>
      </c>
      <c r="AD82" s="4">
        <v>23.851261979268003</v>
      </c>
      <c r="AE82" s="4">
        <v>24.641035299000247</v>
      </c>
      <c r="AF82" s="4">
        <v>25.930293357310113</v>
      </c>
      <c r="AG82" s="4">
        <v>26.029942109829538</v>
      </c>
      <c r="AH82" s="4">
        <v>27.384561270118638</v>
      </c>
      <c r="AI82" s="4">
        <v>26.962694747650705</v>
      </c>
      <c r="AJ82" s="4">
        <v>28.21621563751907</v>
      </c>
      <c r="AK82" s="4">
        <v>28.445908422345855</v>
      </c>
      <c r="AL82" s="4">
        <v>27.214217613283584</v>
      </c>
      <c r="AM82" s="4">
        <v>26.384357081792434</v>
      </c>
      <c r="AN82" s="4">
        <v>26.641059939313784</v>
      </c>
      <c r="AO82" s="4">
        <v>28.061858881287893</v>
      </c>
      <c r="AP82" s="4">
        <v>30.155731076916346</v>
      </c>
      <c r="AQ82" s="4">
        <v>31.791573636992332</v>
      </c>
      <c r="AR82" s="4">
        <v>31.047762532843446</v>
      </c>
      <c r="AS82" s="4">
        <v>31.107769852523607</v>
      </c>
      <c r="AT82" s="4">
        <v>29.949681200921674</v>
      </c>
      <c r="AU82" s="4">
        <v>28.825987879714724</v>
      </c>
      <c r="AV82" s="4">
        <v>27.59076529943767</v>
      </c>
      <c r="AW82" s="4">
        <v>29.685426107761888</v>
      </c>
      <c r="AX82" s="4">
        <v>30.788000501091474</v>
      </c>
      <c r="AY82" s="4">
        <v>31.570873544252546</v>
      </c>
      <c r="AZ82" s="4">
        <v>32.645178587644409</v>
      </c>
      <c r="BA82" s="4">
        <v>34.25854620879624</v>
      </c>
      <c r="BB82" s="4">
        <v>34.989435053256152</v>
      </c>
      <c r="BC82" s="4">
        <v>34.43537586232496</v>
      </c>
      <c r="BD82" s="4">
        <v>31.869126279485705</v>
      </c>
      <c r="BE82" s="4">
        <v>31.381539837681206</v>
      </c>
      <c r="BF82" s="4">
        <v>30.252158953844518</v>
      </c>
      <c r="BG82" s="4">
        <v>30.591716103885506</v>
      </c>
      <c r="BH82" s="4">
        <v>31.330050496180704</v>
      </c>
      <c r="BI82" s="4">
        <v>30.540749933360395</v>
      </c>
      <c r="BJ82" s="4">
        <v>29.697338302533307</v>
      </c>
      <c r="BK82" s="4">
        <v>29.407516035453778</v>
      </c>
      <c r="BL82" s="4">
        <v>30.824620617808101</v>
      </c>
      <c r="BM82" s="4">
        <v>31.47325053857039</v>
      </c>
      <c r="BN82" s="4">
        <v>33.125435183366534</v>
      </c>
      <c r="BO82" s="4">
        <v>33.406158883784265</v>
      </c>
      <c r="BP82" s="4">
        <v>32.596779437693527</v>
      </c>
      <c r="BQ82" s="4">
        <v>31.682888838639325</v>
      </c>
      <c r="BR82" s="4">
        <v>32.060406408105464</v>
      </c>
      <c r="BS82" s="4">
        <v>32.036993332809566</v>
      </c>
      <c r="BT82" s="4">
        <v>33.204524867887152</v>
      </c>
      <c r="BU82" s="4">
        <v>33.648980105173905</v>
      </c>
      <c r="BV82" s="4">
        <v>33.620332940224742</v>
      </c>
      <c r="BW82" s="4">
        <v>33.723768964119202</v>
      </c>
      <c r="BX82" s="4">
        <v>32.731090306445317</v>
      </c>
      <c r="BY82" s="4">
        <v>32.848299571651275</v>
      </c>
      <c r="BZ82" s="4">
        <v>32.818078324084532</v>
      </c>
      <c r="CA82" s="4">
        <v>33.782092159891413</v>
      </c>
      <c r="CB82" s="4">
        <v>34.7326114749646</v>
      </c>
      <c r="CC82" s="4">
        <v>35.183740278908672</v>
      </c>
      <c r="CD82" s="4">
        <v>35.407684348951904</v>
      </c>
      <c r="CE82" s="4">
        <v>35.5879904536027</v>
      </c>
      <c r="CF82" s="4">
        <v>36.469971057746676</v>
      </c>
      <c r="CG82" s="4">
        <v>35.934004942741417</v>
      </c>
      <c r="CH82" s="4">
        <v>33.513283986354658</v>
      </c>
      <c r="CI82" s="4">
        <v>31.473714224944825</v>
      </c>
      <c r="CJ82" s="4">
        <v>30.471193446128126</v>
      </c>
      <c r="CK82" s="4">
        <v>31.988330956165083</v>
      </c>
      <c r="CL82" s="4">
        <v>30.429182447793654</v>
      </c>
      <c r="CM82" s="4">
        <v>30.575760474480511</v>
      </c>
      <c r="CN82" s="4">
        <v>31.534596554273001</v>
      </c>
      <c r="CO82" s="4">
        <v>31.607906780140901</v>
      </c>
      <c r="CP82" s="4">
        <v>32.636833113884656</v>
      </c>
      <c r="CQ82" s="4">
        <v>33.839573625025032</v>
      </c>
      <c r="CR82" s="4">
        <v>33.413171393077128</v>
      </c>
      <c r="CS82" s="4">
        <v>34.559929826399753</v>
      </c>
      <c r="CT82" s="4">
        <v>34.349878392546636</v>
      </c>
      <c r="CU82" s="4">
        <v>34.878463322411335</v>
      </c>
      <c r="CV82" s="4">
        <v>34.588384528581386</v>
      </c>
      <c r="CW82" s="4">
        <v>34.574856098281266</v>
      </c>
      <c r="CX82" s="4">
        <v>34.154062611098659</v>
      </c>
      <c r="CY82" s="4">
        <v>34.231988727458273</v>
      </c>
      <c r="CZ82" s="4">
        <v>33.215627080151698</v>
      </c>
      <c r="DA82" s="4">
        <v>32.907946172360418</v>
      </c>
      <c r="DB82" s="4">
        <v>31.866553780499061</v>
      </c>
      <c r="DC82" s="4">
        <v>32.915925162787715</v>
      </c>
      <c r="DD82" s="4">
        <v>32.163436813250776</v>
      </c>
      <c r="DE82" s="4">
        <v>32.111468047523481</v>
      </c>
      <c r="DF82" s="4">
        <v>31.674117268244899</v>
      </c>
      <c r="DG82" s="4">
        <v>30.98121896697057</v>
      </c>
      <c r="DH82" s="4">
        <v>30.878933861226439</v>
      </c>
      <c r="DI82" s="4">
        <v>31.388858304072638</v>
      </c>
      <c r="DJ82" s="4">
        <v>31.146166136845572</v>
      </c>
      <c r="DK82" s="4">
        <v>30.349484110463969</v>
      </c>
      <c r="DL82" s="4">
        <v>29.862139529931476</v>
      </c>
      <c r="DM82" s="4">
        <v>28.707726038656521</v>
      </c>
      <c r="DN82" s="4">
        <v>28.390031695748984</v>
      </c>
      <c r="DO82" s="4">
        <v>29.198006713511081</v>
      </c>
      <c r="DP82" s="4">
        <v>28.995452002783857</v>
      </c>
      <c r="DQ82" s="4">
        <v>29.040487083171893</v>
      </c>
      <c r="DR82" s="4">
        <v>28.596153247188099</v>
      </c>
      <c r="DS82" s="4">
        <v>29.313850811183077</v>
      </c>
      <c r="DT82" s="4">
        <v>28.697388853188329</v>
      </c>
      <c r="DU82" s="4">
        <v>30.290504668119233</v>
      </c>
      <c r="DV82" s="4">
        <v>29.911686530535658</v>
      </c>
      <c r="DW82" s="4">
        <v>31.44861194719385</v>
      </c>
      <c r="DX82" s="4">
        <v>30.752564994526406</v>
      </c>
      <c r="DY82" s="4">
        <v>31.576095441216925</v>
      </c>
      <c r="DZ82" s="4">
        <v>32.061647776591379</v>
      </c>
      <c r="EA82" s="4">
        <v>32.655114852221715</v>
      </c>
      <c r="EB82" s="4">
        <v>34.481398157696113</v>
      </c>
      <c r="EC82" s="4">
        <v>35.881338021437017</v>
      </c>
      <c r="ED82" s="4">
        <v>33.659619890958496</v>
      </c>
      <c r="EE82" s="4">
        <v>35.446551646025959</v>
      </c>
      <c r="EF82" s="4">
        <v>35.797150283066799</v>
      </c>
      <c r="EG82" s="4">
        <v>33.88985934427717</v>
      </c>
      <c r="EH82" s="4">
        <v>33.338469940283282</v>
      </c>
      <c r="EI82" s="4">
        <v>30.734718549808719</v>
      </c>
      <c r="EJ82" s="4">
        <v>32.380952715272208</v>
      </c>
      <c r="EK82" s="4">
        <v>33.085173622436905</v>
      </c>
      <c r="EL82" s="4">
        <v>33.003227005946435</v>
      </c>
      <c r="EM82" s="4">
        <v>31.714919378791183</v>
      </c>
      <c r="EN82" s="4">
        <v>30.417633399918245</v>
      </c>
      <c r="EO82" s="4">
        <v>28.045588167161164</v>
      </c>
      <c r="EP82" s="4">
        <v>28.396382540800008</v>
      </c>
      <c r="EQ82" s="4">
        <v>29.697612899973347</v>
      </c>
      <c r="ER82" s="4">
        <v>27.317290440390199</v>
      </c>
      <c r="ES82" s="4">
        <v>27.840946894977325</v>
      </c>
      <c r="ET82" s="4">
        <v>27.993095755427252</v>
      </c>
      <c r="EU82" s="4">
        <v>27.455609406571391</v>
      </c>
      <c r="EV82" s="4">
        <v>28.186557452188712</v>
      </c>
      <c r="EW82" s="4">
        <v>30.300801584822217</v>
      </c>
      <c r="EX82" s="4">
        <v>29.357811261389383</v>
      </c>
      <c r="EY82" s="4">
        <v>29.206847165478361</v>
      </c>
      <c r="EZ82" s="4">
        <v>29.475660568343567</v>
      </c>
      <c r="FA82" s="4">
        <v>30.75744975805701</v>
      </c>
      <c r="FB82" s="4">
        <v>30.85779429153585</v>
      </c>
      <c r="FC82" s="4">
        <v>30.194924788399444</v>
      </c>
      <c r="FD82" s="4">
        <v>30.607302246322</v>
      </c>
      <c r="FE82" s="4">
        <v>30.516479152836506</v>
      </c>
      <c r="FF82" s="4">
        <v>32.492977705737296</v>
      </c>
      <c r="FG82" s="4">
        <v>33.639245622909534</v>
      </c>
      <c r="FH82" s="4">
        <v>33.414458296234436</v>
      </c>
      <c r="FI82" s="4">
        <v>34.2960464131368</v>
      </c>
      <c r="FJ82" s="4">
        <v>34.132865493185584</v>
      </c>
      <c r="FK82" s="4">
        <v>33.841535041079524</v>
      </c>
      <c r="FL82" s="4">
        <v>32.829964071860097</v>
      </c>
      <c r="FM82" s="4">
        <v>32.982690738801836</v>
      </c>
      <c r="FN82" s="4">
        <v>32.040615563511459</v>
      </c>
      <c r="FO82" s="4">
        <v>31.165653147849298</v>
      </c>
      <c r="FP82" s="4">
        <v>32.111449778658098</v>
      </c>
      <c r="FQ82" s="4">
        <v>32.786907366718985</v>
      </c>
      <c r="FR82" s="4">
        <v>33.229327298207977</v>
      </c>
      <c r="FS82" s="4">
        <v>31.526824550903484</v>
      </c>
      <c r="FT82" s="4">
        <v>32.337545194145392</v>
      </c>
      <c r="FU82" s="4">
        <v>32.383814268551312</v>
      </c>
      <c r="FV82" s="4">
        <v>32.577188024876143</v>
      </c>
      <c r="FW82" s="4">
        <v>33.4878821731578</v>
      </c>
      <c r="FX82" s="4">
        <v>33.153196009062611</v>
      </c>
      <c r="FY82" s="4">
        <v>33.206234854781506</v>
      </c>
      <c r="FZ82" s="4">
        <v>32.892910276260494</v>
      </c>
      <c r="GA82" s="4">
        <v>31.639991042064661</v>
      </c>
      <c r="GB82" s="4">
        <v>31.122210393322316</v>
      </c>
      <c r="GC82" s="4">
        <v>30.410665077952814</v>
      </c>
      <c r="GD82" s="4">
        <v>31.765464108608455</v>
      </c>
      <c r="GE82" s="4">
        <v>32.341385750302138</v>
      </c>
      <c r="GF82" s="4">
        <v>32.046882402068633</v>
      </c>
      <c r="GG82" s="4">
        <v>32.907334782408057</v>
      </c>
      <c r="GH82" s="4">
        <v>31.872883935546835</v>
      </c>
      <c r="GI82" s="4">
        <v>31.833618956204266</v>
      </c>
      <c r="GJ82" s="4">
        <v>32.105563535378423</v>
      </c>
      <c r="GK82" s="4">
        <v>32.934332965093148</v>
      </c>
      <c r="GL82" s="4">
        <v>33.205816628365667</v>
      </c>
      <c r="GM82" s="4">
        <v>32.518797229334041</v>
      </c>
      <c r="GN82" s="4">
        <v>32.054765401110757</v>
      </c>
      <c r="GO82" s="4">
        <v>32.307258303387435</v>
      </c>
      <c r="GP82" s="4">
        <v>31.960473153464623</v>
      </c>
      <c r="GQ82" s="4">
        <v>32.086295695425676</v>
      </c>
      <c r="GR82" s="4">
        <v>33.604713176690126</v>
      </c>
      <c r="GS82" s="4">
        <v>34.541334963851348</v>
      </c>
      <c r="GT82" s="4">
        <v>33.075277710893708</v>
      </c>
      <c r="GU82" s="4">
        <v>33.311502957742448</v>
      </c>
      <c r="GV82" s="4">
        <v>33.018402573936015</v>
      </c>
      <c r="GW82" s="4">
        <v>34.237524243029817</v>
      </c>
      <c r="GX82" s="4">
        <v>34.781388720841299</v>
      </c>
      <c r="GY82" s="4">
        <v>35.513248438535229</v>
      </c>
      <c r="GZ82" s="4">
        <v>35.518829365159199</v>
      </c>
      <c r="HA82" s="4">
        <v>34.119805542581737</v>
      </c>
      <c r="HB82" s="4">
        <v>34.01686606361379</v>
      </c>
      <c r="HC82" s="4">
        <v>31.86738602065212</v>
      </c>
      <c r="HD82" s="4">
        <v>33.839036586083488</v>
      </c>
      <c r="HE82" s="4">
        <v>35.540876377532157</v>
      </c>
      <c r="HF82" s="4">
        <v>35.906874079754346</v>
      </c>
      <c r="HG82" s="4">
        <v>38.817255047151768</v>
      </c>
      <c r="HH82" s="4">
        <v>36.169915850493958</v>
      </c>
      <c r="HI82" s="4">
        <v>35.157260391027954</v>
      </c>
      <c r="HJ82" s="4">
        <v>36.172436955494874</v>
      </c>
      <c r="HK82" s="4">
        <v>36.929195404627073</v>
      </c>
      <c r="HL82" s="4">
        <v>35.631485473685814</v>
      </c>
      <c r="HM82" s="4">
        <v>33.07449149292318</v>
      </c>
      <c r="HN82" s="4">
        <v>31.095076333821613</v>
      </c>
      <c r="HO82" s="4">
        <v>30.465454100594197</v>
      </c>
      <c r="HP82" s="4">
        <v>29.2251791058255</v>
      </c>
      <c r="HQ82" s="4">
        <v>29.584830609639145</v>
      </c>
      <c r="HR82" s="4">
        <v>30.525477343722649</v>
      </c>
      <c r="HS82" s="4">
        <v>29.242680145911354</v>
      </c>
      <c r="HT82" s="4">
        <v>28.508965225769586</v>
      </c>
      <c r="HU82" s="4">
        <v>29.056390131189158</v>
      </c>
      <c r="HV82" s="4">
        <v>29.312199640327158</v>
      </c>
      <c r="HW82" s="4">
        <v>27.655853383111687</v>
      </c>
      <c r="HX82" s="4">
        <v>28.651479828713619</v>
      </c>
      <c r="HY82" s="4">
        <v>29.12554361016851</v>
      </c>
      <c r="HZ82" s="4">
        <v>28.647163654253998</v>
      </c>
      <c r="IA82" s="4">
        <v>28.150897380373525</v>
      </c>
      <c r="IB82" s="4">
        <v>27.38975334371311</v>
      </c>
      <c r="IC82" s="4">
        <v>27.479802799943396</v>
      </c>
      <c r="ID82" s="4">
        <v>27.075804889336553</v>
      </c>
      <c r="IE82" s="4">
        <v>27.832189189548576</v>
      </c>
      <c r="IF82" s="4">
        <v>27.364837444484408</v>
      </c>
      <c r="IG82" s="4">
        <v>27.897220137842236</v>
      </c>
      <c r="IH82" s="4">
        <v>28.147261136449508</v>
      </c>
      <c r="II82" s="4">
        <v>28.812450644508793</v>
      </c>
      <c r="IJ82" s="4">
        <v>28.303221456092256</v>
      </c>
    </row>
    <row r="83" spans="2:244" x14ac:dyDescent="0.2">
      <c r="B83" s="76">
        <v>81</v>
      </c>
      <c r="C83" s="4">
        <v>19.866997117414801</v>
      </c>
      <c r="D83" s="4">
        <v>19.646216390826623</v>
      </c>
      <c r="E83" s="4">
        <v>18.53519098736836</v>
      </c>
      <c r="F83" s="4">
        <v>18.591732440141598</v>
      </c>
      <c r="G83" s="4">
        <v>19.582323984099588</v>
      </c>
      <c r="H83" s="4">
        <v>20.03548303426648</v>
      </c>
      <c r="I83" s="4">
        <v>19.340630676388407</v>
      </c>
      <c r="J83" s="4">
        <v>19.640849406661044</v>
      </c>
      <c r="K83" s="4">
        <v>19.475945468965829</v>
      </c>
      <c r="L83" s="4">
        <v>20.937074763857122</v>
      </c>
      <c r="M83" s="4">
        <v>21.875687080839267</v>
      </c>
      <c r="N83" s="4">
        <v>21.440417726750127</v>
      </c>
      <c r="O83" s="4">
        <v>20.887604098380294</v>
      </c>
      <c r="P83" s="4">
        <v>22.112161934158383</v>
      </c>
      <c r="Q83" s="4">
        <v>23.340068225196394</v>
      </c>
      <c r="R83" s="4">
        <v>23.379583840363775</v>
      </c>
      <c r="S83" s="4">
        <v>23.630452553832175</v>
      </c>
      <c r="T83" s="4">
        <v>23.759338682073427</v>
      </c>
      <c r="U83" s="4">
        <v>24.850809696386257</v>
      </c>
      <c r="V83" s="4">
        <v>24.952830384408909</v>
      </c>
      <c r="W83" s="4">
        <v>23.382564322566225</v>
      </c>
      <c r="X83" s="4">
        <v>22.529749316783025</v>
      </c>
      <c r="Y83" s="4">
        <v>21.592348721867175</v>
      </c>
      <c r="Z83" s="4">
        <v>21.615254359440723</v>
      </c>
      <c r="AA83" s="4">
        <v>22.191433941537593</v>
      </c>
      <c r="AB83" s="4">
        <v>21.462045245555252</v>
      </c>
      <c r="AC83" s="4">
        <v>21.238842951991373</v>
      </c>
      <c r="AD83" s="4">
        <v>22.175670427299167</v>
      </c>
      <c r="AE83" s="4">
        <v>21.622237259172124</v>
      </c>
      <c r="AF83" s="4">
        <v>21.086423358465311</v>
      </c>
      <c r="AG83" s="4">
        <v>20.674014692816311</v>
      </c>
      <c r="AH83" s="4">
        <v>19.963720579095071</v>
      </c>
      <c r="AI83" s="4">
        <v>20.82466721978134</v>
      </c>
      <c r="AJ83" s="4">
        <v>20.312893274411827</v>
      </c>
      <c r="AK83" s="4">
        <v>20.211152695993658</v>
      </c>
      <c r="AL83" s="4">
        <v>20.065974682925017</v>
      </c>
      <c r="AM83" s="4">
        <v>19.270598539039447</v>
      </c>
      <c r="AN83" s="4">
        <v>19.859003713211038</v>
      </c>
      <c r="AO83" s="4">
        <v>19.341104151646299</v>
      </c>
      <c r="AP83" s="4">
        <v>19.672115335883053</v>
      </c>
      <c r="AQ83" s="4">
        <v>19.992950316953035</v>
      </c>
      <c r="AR83" s="4">
        <v>19.184866711403469</v>
      </c>
      <c r="AS83" s="4">
        <v>19.30977891766198</v>
      </c>
      <c r="AT83" s="4">
        <v>18.648403544906095</v>
      </c>
      <c r="AU83" s="4">
        <v>19.724279230174428</v>
      </c>
      <c r="AV83" s="4">
        <v>19.954705696823872</v>
      </c>
      <c r="AW83" s="4">
        <v>19.496777103865405</v>
      </c>
      <c r="AX83" s="4">
        <v>19.788797000239853</v>
      </c>
      <c r="AY83" s="4">
        <v>18.801068507313357</v>
      </c>
      <c r="AZ83" s="4">
        <v>18.86619504539015</v>
      </c>
      <c r="BA83" s="4">
        <v>18.024565440890854</v>
      </c>
      <c r="BB83" s="4">
        <v>18.366524095640887</v>
      </c>
      <c r="BC83" s="4">
        <v>18.307991008523178</v>
      </c>
      <c r="BD83" s="4">
        <v>17.271626182695755</v>
      </c>
      <c r="BE83" s="4">
        <v>17.691633406363447</v>
      </c>
      <c r="BF83" s="4">
        <v>17.502920437808587</v>
      </c>
      <c r="BG83" s="4">
        <v>17.752697017920458</v>
      </c>
      <c r="BH83" s="4">
        <v>17.114630485108293</v>
      </c>
      <c r="BI83" s="4">
        <v>17.271397300273623</v>
      </c>
      <c r="BJ83" s="4">
        <v>17.601267311501129</v>
      </c>
      <c r="BK83" s="4">
        <v>17.280945451568424</v>
      </c>
      <c r="BL83" s="4">
        <v>17.352597713141996</v>
      </c>
      <c r="BM83" s="4">
        <v>17.766633522284085</v>
      </c>
      <c r="BN83" s="4">
        <v>17.548608450617007</v>
      </c>
      <c r="BO83" s="4">
        <v>17.262558061914536</v>
      </c>
      <c r="BP83" s="4">
        <v>18.085499293086027</v>
      </c>
      <c r="BQ83" s="4">
        <v>18.220859440243785</v>
      </c>
      <c r="BR83" s="4">
        <v>17.872982242911917</v>
      </c>
      <c r="BS83" s="4">
        <v>17.974593661460833</v>
      </c>
      <c r="BT83" s="4">
        <v>17.657886309414238</v>
      </c>
      <c r="BU83" s="4">
        <v>17.335603131474716</v>
      </c>
      <c r="BV83" s="4">
        <v>18.243045588109524</v>
      </c>
      <c r="BW83" s="4">
        <v>18.302011153356727</v>
      </c>
      <c r="BX83" s="4">
        <v>18.807045622527983</v>
      </c>
      <c r="BY83" s="4">
        <v>19.375157047750609</v>
      </c>
      <c r="BZ83" s="4">
        <v>19.469934009497976</v>
      </c>
      <c r="CA83" s="4">
        <v>19.234642388037823</v>
      </c>
      <c r="CB83" s="4">
        <v>19.36277831949343</v>
      </c>
      <c r="CC83" s="4">
        <v>20.895894361539021</v>
      </c>
      <c r="CD83" s="4">
        <v>21.300641025200679</v>
      </c>
      <c r="CE83" s="4">
        <v>20.300588434120623</v>
      </c>
      <c r="CF83" s="4">
        <v>19.20824167418408</v>
      </c>
      <c r="CG83" s="4">
        <v>20.060493897335171</v>
      </c>
      <c r="CH83" s="4">
        <v>19.498931507946331</v>
      </c>
      <c r="CI83" s="4">
        <v>18.9249318873673</v>
      </c>
      <c r="CJ83" s="4">
        <v>18.629863040519513</v>
      </c>
      <c r="CK83" s="4">
        <v>18.74925133326909</v>
      </c>
      <c r="CL83" s="4">
        <v>17.677111984115466</v>
      </c>
      <c r="CM83" s="4">
        <v>17.485913625549919</v>
      </c>
      <c r="CN83" s="4">
        <v>18.172775890755851</v>
      </c>
      <c r="CO83" s="4">
        <v>18.689427498322754</v>
      </c>
      <c r="CP83" s="4">
        <v>19.433576353684693</v>
      </c>
      <c r="CQ83" s="4">
        <v>19.490515071935317</v>
      </c>
      <c r="CR83" s="4">
        <v>19.637415515373704</v>
      </c>
      <c r="CS83" s="4">
        <v>19.368223330620239</v>
      </c>
      <c r="CT83" s="4">
        <v>19.420635508570477</v>
      </c>
      <c r="CU83" s="4">
        <v>18.412790392762307</v>
      </c>
      <c r="CV83" s="4">
        <v>19.063536713348967</v>
      </c>
      <c r="CW83" s="4">
        <v>18.677824482069596</v>
      </c>
      <c r="CX83" s="4">
        <v>19.198887000284664</v>
      </c>
      <c r="CY83" s="4">
        <v>18.914180850198786</v>
      </c>
      <c r="CZ83" s="4">
        <v>18.096631795365973</v>
      </c>
      <c r="DA83" s="4">
        <v>18.337636581512054</v>
      </c>
      <c r="DB83" s="4">
        <v>18.449398084828271</v>
      </c>
      <c r="DC83" s="4">
        <v>18.425526597632363</v>
      </c>
      <c r="DD83" s="4">
        <v>18.340416453959037</v>
      </c>
      <c r="DE83" s="4">
        <v>18.20543649594212</v>
      </c>
      <c r="DF83" s="4">
        <v>17.57790765869041</v>
      </c>
      <c r="DG83" s="4">
        <v>17.506064966514504</v>
      </c>
      <c r="DH83" s="4">
        <v>17.801166023911922</v>
      </c>
      <c r="DI83" s="4">
        <v>17.757444055940681</v>
      </c>
      <c r="DJ83" s="4">
        <v>18.286937983064121</v>
      </c>
      <c r="DK83" s="4">
        <v>17.762131556231495</v>
      </c>
      <c r="DL83" s="4">
        <v>17.771960430842608</v>
      </c>
      <c r="DM83" s="4">
        <v>17.162403164926406</v>
      </c>
      <c r="DN83" s="4">
        <v>17.398771542263159</v>
      </c>
      <c r="DO83" s="4">
        <v>16.990316586859564</v>
      </c>
      <c r="DP83" s="4">
        <v>17.625022995294952</v>
      </c>
      <c r="DQ83" s="4">
        <v>18.149851794662553</v>
      </c>
      <c r="DR83" s="4">
        <v>18.424045354568964</v>
      </c>
      <c r="DS83" s="4">
        <v>18.331875046008559</v>
      </c>
      <c r="DT83" s="4">
        <v>18.823094927666958</v>
      </c>
      <c r="DU83" s="4">
        <v>19.233408921731826</v>
      </c>
      <c r="DV83" s="4">
        <v>18.263194153575171</v>
      </c>
      <c r="DW83" s="4">
        <v>19.597457889339854</v>
      </c>
      <c r="DX83" s="4">
        <v>19.166525312036644</v>
      </c>
      <c r="DY83" s="4">
        <v>18.816926240928794</v>
      </c>
      <c r="DZ83" s="4">
        <v>19.429204352892505</v>
      </c>
      <c r="EA83" s="4">
        <v>19.723779657034932</v>
      </c>
      <c r="EB83" s="4">
        <v>19.611477795985827</v>
      </c>
      <c r="EC83" s="4">
        <v>19.212094958450635</v>
      </c>
      <c r="ED83" s="4">
        <v>19.402855985477416</v>
      </c>
      <c r="EE83" s="4">
        <v>19.288232414854129</v>
      </c>
      <c r="EF83" s="4">
        <v>18.542282570313525</v>
      </c>
      <c r="EG83" s="4">
        <v>18.680047132111611</v>
      </c>
      <c r="EH83" s="4">
        <v>19.089175357288088</v>
      </c>
      <c r="EI83" s="4">
        <v>18.081653185544226</v>
      </c>
      <c r="EJ83" s="4">
        <v>18.028580684653569</v>
      </c>
      <c r="EK83" s="4">
        <v>17.388999366415209</v>
      </c>
      <c r="EL83" s="4">
        <v>17.512886662061646</v>
      </c>
      <c r="EM83" s="4">
        <v>17.151414945991551</v>
      </c>
      <c r="EN83" s="4">
        <v>17.840992056637774</v>
      </c>
      <c r="EO83" s="4">
        <v>18.917352887580005</v>
      </c>
      <c r="EP83" s="4">
        <v>18.160534691307571</v>
      </c>
      <c r="EQ83" s="4">
        <v>19.120850485539876</v>
      </c>
      <c r="ER83" s="4">
        <v>18.80122495122502</v>
      </c>
      <c r="ES83" s="4">
        <v>18.961856273128564</v>
      </c>
      <c r="ET83" s="4">
        <v>19.390583166319956</v>
      </c>
      <c r="EU83" s="4">
        <v>19.638349269648604</v>
      </c>
      <c r="EV83" s="4">
        <v>19.80029313011244</v>
      </c>
      <c r="EW83" s="4">
        <v>20.271455321863176</v>
      </c>
      <c r="EX83" s="4">
        <v>20.145434287035602</v>
      </c>
      <c r="EY83" s="4">
        <v>19.974943443231705</v>
      </c>
      <c r="EZ83" s="4">
        <v>19.571804425765496</v>
      </c>
      <c r="FA83" s="4">
        <v>19.046714710061075</v>
      </c>
      <c r="FB83" s="4">
        <v>19.923094151150615</v>
      </c>
      <c r="FC83" s="4">
        <v>20.226414398696473</v>
      </c>
      <c r="FD83" s="4">
        <v>20.144039500761856</v>
      </c>
      <c r="FE83" s="4">
        <v>21.001428518130478</v>
      </c>
      <c r="FF83" s="4">
        <v>20.864146739763157</v>
      </c>
      <c r="FG83" s="4">
        <v>21.210542654408208</v>
      </c>
      <c r="FH83" s="4">
        <v>20.110423476637518</v>
      </c>
      <c r="FI83" s="4">
        <v>19.881227756930453</v>
      </c>
      <c r="FJ83" s="4">
        <v>19.704357875865931</v>
      </c>
      <c r="FK83" s="4">
        <v>20.558915338189944</v>
      </c>
      <c r="FL83" s="4">
        <v>20.162827942011301</v>
      </c>
      <c r="FM83" s="4">
        <v>19.943358951467626</v>
      </c>
      <c r="FN83" s="4">
        <v>20.135806203567427</v>
      </c>
      <c r="FO83" s="4">
        <v>20.668075227528611</v>
      </c>
      <c r="FP83" s="4">
        <v>20.230325224839969</v>
      </c>
      <c r="FQ83" s="4">
        <v>20.777948303791209</v>
      </c>
      <c r="FR83" s="4">
        <v>20.807646038506906</v>
      </c>
      <c r="FS83" s="4">
        <v>21.496032338620978</v>
      </c>
      <c r="FT83" s="4">
        <v>20.402750249692414</v>
      </c>
      <c r="FU83" s="4">
        <v>20.872723287270727</v>
      </c>
      <c r="FV83" s="4">
        <v>21.402678178960645</v>
      </c>
      <c r="FW83" s="4">
        <v>22.167344431864205</v>
      </c>
      <c r="FX83" s="4">
        <v>22.976936575347395</v>
      </c>
      <c r="FY83" s="4">
        <v>21.620344441496286</v>
      </c>
      <c r="FZ83" s="4">
        <v>20.807425173926617</v>
      </c>
      <c r="GA83" s="4">
        <v>20.713251213046647</v>
      </c>
      <c r="GB83" s="4">
        <v>20.561099229452903</v>
      </c>
      <c r="GC83" s="4">
        <v>20.924447257871122</v>
      </c>
      <c r="GD83" s="4">
        <v>20.841745680996691</v>
      </c>
      <c r="GE83" s="4">
        <v>21.3834298248665</v>
      </c>
      <c r="GF83" s="4">
        <v>21.833392098268568</v>
      </c>
      <c r="GG83" s="4">
        <v>23.414832035733998</v>
      </c>
      <c r="GH83" s="4">
        <v>22.387700845940017</v>
      </c>
      <c r="GI83" s="4">
        <v>22.649477224257328</v>
      </c>
      <c r="GJ83" s="4">
        <v>21.61767462362678</v>
      </c>
      <c r="GK83" s="4">
        <v>21.514745755297024</v>
      </c>
      <c r="GL83" s="4">
        <v>21.422123138432138</v>
      </c>
      <c r="GM83" s="4">
        <v>21.672566044130889</v>
      </c>
      <c r="GN83" s="4">
        <v>20.907461398205218</v>
      </c>
      <c r="GO83" s="4">
        <v>20.620018485845744</v>
      </c>
      <c r="GP83" s="4">
        <v>21.168999214766707</v>
      </c>
      <c r="GQ83" s="4">
        <v>21.715668112278109</v>
      </c>
      <c r="GR83" s="4">
        <v>21.678574428716992</v>
      </c>
      <c r="GS83" s="4">
        <v>21.27416275297205</v>
      </c>
      <c r="GT83" s="4">
        <v>20.976190821488562</v>
      </c>
      <c r="GU83" s="4">
        <v>20.398994179888668</v>
      </c>
      <c r="GV83" s="4">
        <v>19.927532064516253</v>
      </c>
      <c r="GW83" s="4">
        <v>19.2051855136847</v>
      </c>
      <c r="GX83" s="4">
        <v>19.374134827176203</v>
      </c>
      <c r="GY83" s="4">
        <v>18.825528214082627</v>
      </c>
      <c r="GZ83" s="4">
        <v>18.123719228896274</v>
      </c>
      <c r="HA83" s="4">
        <v>17.423345861284343</v>
      </c>
      <c r="HB83" s="4">
        <v>18.418594383955863</v>
      </c>
      <c r="HC83" s="4">
        <v>18.371084969046475</v>
      </c>
      <c r="HD83" s="4">
        <v>18.493658105057591</v>
      </c>
      <c r="HE83" s="4">
        <v>18.066393183164674</v>
      </c>
      <c r="HF83" s="4">
        <v>17.993046355893949</v>
      </c>
      <c r="HG83" s="4">
        <v>18.243387433433686</v>
      </c>
      <c r="HH83" s="4">
        <v>17.774438225541562</v>
      </c>
      <c r="HI83" s="4">
        <v>18.584899703968269</v>
      </c>
      <c r="HJ83" s="4">
        <v>19.420880557676234</v>
      </c>
      <c r="HK83" s="4">
        <v>18.657723355992673</v>
      </c>
      <c r="HL83" s="4">
        <v>18.794161214955313</v>
      </c>
      <c r="HM83" s="4">
        <v>19.440575977976351</v>
      </c>
      <c r="HN83" s="4">
        <v>19.012522808462954</v>
      </c>
      <c r="HO83" s="4">
        <v>19.825236636292868</v>
      </c>
      <c r="HP83" s="4">
        <v>18.820956161039863</v>
      </c>
      <c r="HQ83" s="4">
        <v>18.30457030374081</v>
      </c>
      <c r="HR83" s="4">
        <v>17.408499705696478</v>
      </c>
      <c r="HS83" s="4">
        <v>16.428662090497884</v>
      </c>
      <c r="HT83" s="4">
        <v>15.70511553083823</v>
      </c>
      <c r="HU83" s="4">
        <v>16.714974669754469</v>
      </c>
      <c r="HV83" s="4">
        <v>16.648719820733945</v>
      </c>
      <c r="HW83" s="4">
        <v>15.914985945627601</v>
      </c>
      <c r="HX83" s="4">
        <v>16.081309819685895</v>
      </c>
      <c r="HY83" s="4">
        <v>16.240752356125871</v>
      </c>
      <c r="HZ83" s="4">
        <v>15.443416199260293</v>
      </c>
      <c r="IA83" s="4">
        <v>15.961015858443156</v>
      </c>
      <c r="IB83" s="4">
        <v>16.438870052356549</v>
      </c>
      <c r="IC83" s="4">
        <v>17.429561110211392</v>
      </c>
      <c r="ID83" s="4">
        <v>17.432322477523936</v>
      </c>
      <c r="IE83" s="4">
        <v>17.244926712307056</v>
      </c>
      <c r="IF83" s="4">
        <v>18.818109048930371</v>
      </c>
      <c r="IG83" s="4">
        <v>18.575694126657069</v>
      </c>
      <c r="IH83" s="4">
        <v>19.120547670783857</v>
      </c>
      <c r="II83" s="4">
        <v>18.800833593425139</v>
      </c>
      <c r="IJ83" s="4">
        <v>19.483003071197437</v>
      </c>
    </row>
    <row r="84" spans="2:244" x14ac:dyDescent="0.2">
      <c r="B84" s="76">
        <v>82</v>
      </c>
      <c r="C84" s="4">
        <v>19.866997117414801</v>
      </c>
      <c r="D84" s="4">
        <v>22.449137872967881</v>
      </c>
      <c r="E84" s="4">
        <v>22.207400298491372</v>
      </c>
      <c r="F84" s="4">
        <v>21.878081940429922</v>
      </c>
      <c r="G84" s="4">
        <v>22.934828028609424</v>
      </c>
      <c r="H84" s="4">
        <v>23.293753624274895</v>
      </c>
      <c r="I84" s="4">
        <v>24.637422695861517</v>
      </c>
      <c r="J84" s="4">
        <v>25.925205790872621</v>
      </c>
      <c r="K84" s="4">
        <v>25.289112431678593</v>
      </c>
      <c r="L84" s="4">
        <v>25.466200157028599</v>
      </c>
      <c r="M84" s="4">
        <v>24.099663012431844</v>
      </c>
      <c r="N84" s="4">
        <v>24.092641779157958</v>
      </c>
      <c r="O84" s="4">
        <v>23.655176212499324</v>
      </c>
      <c r="P84" s="4">
        <v>23.588685075101697</v>
      </c>
      <c r="Q84" s="4">
        <v>23.480801898452981</v>
      </c>
      <c r="R84" s="4">
        <v>23.377489057282041</v>
      </c>
      <c r="S84" s="4">
        <v>22.994199204543417</v>
      </c>
      <c r="T84" s="4">
        <v>21.711430280950367</v>
      </c>
      <c r="U84" s="4">
        <v>20.488272294189223</v>
      </c>
      <c r="V84" s="4">
        <v>21.261329664101247</v>
      </c>
      <c r="W84" s="4">
        <v>21.474850940797975</v>
      </c>
      <c r="X84" s="4">
        <v>21.732736578005778</v>
      </c>
      <c r="Y84" s="4">
        <v>23.092796325043437</v>
      </c>
      <c r="Z84" s="4">
        <v>22.529836408457296</v>
      </c>
      <c r="AA84" s="4">
        <v>22.307187016345107</v>
      </c>
      <c r="AB84" s="4">
        <v>21.099418909321361</v>
      </c>
      <c r="AC84" s="4">
        <v>21.880614878690505</v>
      </c>
      <c r="AD84" s="4">
        <v>21.692390377591639</v>
      </c>
      <c r="AE84" s="4">
        <v>21.811702031296395</v>
      </c>
      <c r="AF84" s="4">
        <v>22.226453970933314</v>
      </c>
      <c r="AG84" s="4">
        <v>22.216843172758853</v>
      </c>
      <c r="AH84" s="4">
        <v>23.190235990510175</v>
      </c>
      <c r="AI84" s="4">
        <v>22.271825275075635</v>
      </c>
      <c r="AJ84" s="4">
        <v>21.263529943921121</v>
      </c>
      <c r="AK84" s="4">
        <v>21.354675443657253</v>
      </c>
      <c r="AL84" s="4">
        <v>21.312115678967366</v>
      </c>
      <c r="AM84" s="4">
        <v>21.200365643703044</v>
      </c>
      <c r="AN84" s="4">
        <v>20.793199748510624</v>
      </c>
      <c r="AO84" s="4">
        <v>21.259398399797199</v>
      </c>
      <c r="AP84" s="4">
        <v>21.808688216240714</v>
      </c>
      <c r="AQ84" s="4">
        <v>20.75824617952772</v>
      </c>
      <c r="AR84" s="4">
        <v>22.049785083797016</v>
      </c>
      <c r="AS84" s="4">
        <v>21.282264219799664</v>
      </c>
      <c r="AT84" s="4">
        <v>21.206236128409667</v>
      </c>
      <c r="AU84" s="4">
        <v>21.532969008479007</v>
      </c>
      <c r="AV84" s="4">
        <v>21.547609242497185</v>
      </c>
      <c r="AW84" s="4">
        <v>21.9841053799781</v>
      </c>
      <c r="AX84" s="4">
        <v>21.748758229849649</v>
      </c>
      <c r="AY84" s="4">
        <v>21.153148196442046</v>
      </c>
      <c r="AZ84" s="4">
        <v>20.867907109479216</v>
      </c>
      <c r="BA84" s="4">
        <v>20.336741051752902</v>
      </c>
      <c r="BB84" s="4">
        <v>19.624994762952952</v>
      </c>
      <c r="BC84" s="4">
        <v>19.41113850642208</v>
      </c>
      <c r="BD84" s="4">
        <v>19.643505818418994</v>
      </c>
      <c r="BE84" s="4">
        <v>19.073140198013011</v>
      </c>
      <c r="BF84" s="4">
        <v>19.903023998337574</v>
      </c>
      <c r="BG84" s="4">
        <v>19.654379756288904</v>
      </c>
      <c r="BH84" s="4">
        <v>19.059132031572652</v>
      </c>
      <c r="BI84" s="4">
        <v>18.82270575069661</v>
      </c>
      <c r="BJ84" s="4">
        <v>18.499035041869195</v>
      </c>
      <c r="BK84" s="4">
        <v>18.902899987323796</v>
      </c>
      <c r="BL84" s="4">
        <v>18.908187519225066</v>
      </c>
      <c r="BM84" s="4">
        <v>18.295915153461859</v>
      </c>
      <c r="BN84" s="4">
        <v>18.795633402170381</v>
      </c>
      <c r="BO84" s="4">
        <v>19.221886207121624</v>
      </c>
      <c r="BP84" s="4">
        <v>18.861570173666578</v>
      </c>
      <c r="BQ84" s="4">
        <v>19.089245151609923</v>
      </c>
      <c r="BR84" s="4">
        <v>18.393655723679576</v>
      </c>
      <c r="BS84" s="4">
        <v>18.646059532170952</v>
      </c>
      <c r="BT84" s="4">
        <v>16.402306260423579</v>
      </c>
      <c r="BU84" s="4">
        <v>16.321584617347387</v>
      </c>
      <c r="BV84" s="4">
        <v>15.799042912504863</v>
      </c>
      <c r="BW84" s="4">
        <v>15.829780099268955</v>
      </c>
      <c r="BX84" s="4">
        <v>16.25107059893114</v>
      </c>
      <c r="BY84" s="4">
        <v>15.783533490081325</v>
      </c>
      <c r="BZ84" s="4">
        <v>16.252820951050715</v>
      </c>
      <c r="CA84" s="4">
        <v>15.632420475085421</v>
      </c>
      <c r="CB84" s="4">
        <v>15.780176324407634</v>
      </c>
      <c r="CC84" s="4">
        <v>15.026972606450755</v>
      </c>
      <c r="CD84" s="4">
        <v>14.842710954125566</v>
      </c>
      <c r="CE84" s="4">
        <v>14.393906248427484</v>
      </c>
      <c r="CF84" s="4">
        <v>14.568215262659015</v>
      </c>
      <c r="CG84" s="4">
        <v>14.742219468140608</v>
      </c>
      <c r="CH84" s="4">
        <v>15.554725824738455</v>
      </c>
      <c r="CI84" s="4">
        <v>15.97188857209472</v>
      </c>
      <c r="CJ84" s="4">
        <v>16.644813476738072</v>
      </c>
      <c r="CK84" s="4">
        <v>17.332640421813753</v>
      </c>
      <c r="CL84" s="4">
        <v>17.171078193002355</v>
      </c>
      <c r="CM84" s="4">
        <v>16.535074809921099</v>
      </c>
      <c r="CN84" s="4">
        <v>15.926806541768114</v>
      </c>
      <c r="CO84" s="4">
        <v>16.092447033505749</v>
      </c>
      <c r="CP84" s="4">
        <v>15.459844608459278</v>
      </c>
      <c r="CQ84" s="4">
        <v>15.379381261267977</v>
      </c>
      <c r="CR84" s="4">
        <v>16.644555472687625</v>
      </c>
      <c r="CS84" s="4">
        <v>17.774525499330295</v>
      </c>
      <c r="CT84" s="4">
        <v>17.779571917281451</v>
      </c>
      <c r="CU84" s="4">
        <v>17.21871197352505</v>
      </c>
      <c r="CV84" s="4">
        <v>17.044063502590404</v>
      </c>
      <c r="CW84" s="4">
        <v>16.746625526676777</v>
      </c>
      <c r="CX84" s="4">
        <v>16.519819058795225</v>
      </c>
      <c r="CY84" s="4">
        <v>16.519065580800092</v>
      </c>
      <c r="CZ84" s="4">
        <v>15.860606232627878</v>
      </c>
      <c r="DA84" s="4">
        <v>15.396626116025468</v>
      </c>
      <c r="DB84" s="4">
        <v>15.573828692363939</v>
      </c>
      <c r="DC84" s="4">
        <v>16.69126925613482</v>
      </c>
      <c r="DD84" s="4">
        <v>17.201597178198138</v>
      </c>
      <c r="DE84" s="4">
        <v>17.789597091555752</v>
      </c>
      <c r="DF84" s="4">
        <v>17.935835800433768</v>
      </c>
      <c r="DG84" s="4">
        <v>18.000252222765241</v>
      </c>
      <c r="DH84" s="4">
        <v>17.058431410268717</v>
      </c>
      <c r="DI84" s="4">
        <v>17.269232437247968</v>
      </c>
      <c r="DJ84" s="4">
        <v>18.101917317960023</v>
      </c>
      <c r="DK84" s="4">
        <v>18.32969651914458</v>
      </c>
      <c r="DL84" s="4">
        <v>18.695281802028997</v>
      </c>
      <c r="DM84" s="4">
        <v>19.746427207062425</v>
      </c>
      <c r="DN84" s="4">
        <v>19.429192417235249</v>
      </c>
      <c r="DO84" s="4">
        <v>19.924340469355016</v>
      </c>
      <c r="DP84" s="4">
        <v>20.257193931570782</v>
      </c>
      <c r="DQ84" s="4">
        <v>19.754597228139513</v>
      </c>
      <c r="DR84" s="4">
        <v>19.24735724376368</v>
      </c>
      <c r="DS84" s="4">
        <v>18.517485946616702</v>
      </c>
      <c r="DT84" s="4">
        <v>18.828098903814681</v>
      </c>
      <c r="DU84" s="4">
        <v>18.545089945448975</v>
      </c>
      <c r="DV84" s="4">
        <v>19.264599527499573</v>
      </c>
      <c r="DW84" s="4">
        <v>19.352077527943614</v>
      </c>
      <c r="DX84" s="4">
        <v>19.298237137069751</v>
      </c>
      <c r="DY84" s="4">
        <v>18.443294494949924</v>
      </c>
      <c r="DZ84" s="4">
        <v>18.545118471473963</v>
      </c>
      <c r="EA84" s="4">
        <v>19.029783635514583</v>
      </c>
      <c r="EB84" s="4">
        <v>18.369832824224694</v>
      </c>
      <c r="EC84" s="4">
        <v>17.818622476163142</v>
      </c>
      <c r="ED84" s="4">
        <v>17.129128862401007</v>
      </c>
      <c r="EE84" s="4">
        <v>17.753104685367305</v>
      </c>
      <c r="EF84" s="4">
        <v>18.547878536721981</v>
      </c>
      <c r="EG84" s="4">
        <v>17.912177123390272</v>
      </c>
      <c r="EH84" s="4">
        <v>18.246759997850528</v>
      </c>
      <c r="EI84" s="4">
        <v>18.913649042932935</v>
      </c>
      <c r="EJ84" s="4">
        <v>19.563460447371604</v>
      </c>
      <c r="EK84" s="4">
        <v>20.034351978713822</v>
      </c>
      <c r="EL84" s="4">
        <v>20.696165750600901</v>
      </c>
      <c r="EM84" s="4">
        <v>21.36817217707706</v>
      </c>
      <c r="EN84" s="4">
        <v>20.562714381588201</v>
      </c>
      <c r="EO84" s="4">
        <v>20.719365394287191</v>
      </c>
      <c r="EP84" s="4">
        <v>20.919520222284135</v>
      </c>
      <c r="EQ84" s="4">
        <v>19.204718330365559</v>
      </c>
      <c r="ER84" s="4">
        <v>18.999675679474279</v>
      </c>
      <c r="ES84" s="4">
        <v>19.582697686168245</v>
      </c>
      <c r="ET84" s="4">
        <v>19.18253996468944</v>
      </c>
      <c r="EU84" s="4">
        <v>18.736913333042335</v>
      </c>
      <c r="EV84" s="4">
        <v>18.421090594621212</v>
      </c>
      <c r="EW84" s="4">
        <v>18.193291033041621</v>
      </c>
      <c r="EX84" s="4">
        <v>19.076245479462369</v>
      </c>
      <c r="EY84" s="4">
        <v>19.491708105406651</v>
      </c>
      <c r="EZ84" s="4">
        <v>19.71841428545174</v>
      </c>
      <c r="FA84" s="4">
        <v>18.951139759889205</v>
      </c>
      <c r="FB84" s="4">
        <v>19.128352510463202</v>
      </c>
      <c r="FC84" s="4">
        <v>21.065708369489204</v>
      </c>
      <c r="FD84" s="4">
        <v>20.487684348585049</v>
      </c>
      <c r="FE84" s="4">
        <v>20.768984108374774</v>
      </c>
      <c r="FF84" s="4">
        <v>20.790191046041375</v>
      </c>
      <c r="FG84" s="4">
        <v>22.496150155708769</v>
      </c>
      <c r="FH84" s="4">
        <v>22.255092356122525</v>
      </c>
      <c r="FI84" s="4">
        <v>23.465947081846931</v>
      </c>
      <c r="FJ84" s="4">
        <v>23.485622198488585</v>
      </c>
      <c r="FK84" s="4">
        <v>23.800221483266075</v>
      </c>
      <c r="FL84" s="4">
        <v>24.138765954296467</v>
      </c>
      <c r="FM84" s="4">
        <v>24.10465605928254</v>
      </c>
      <c r="FN84" s="4">
        <v>25.299976338280739</v>
      </c>
      <c r="FO84" s="4">
        <v>25.443041687054301</v>
      </c>
      <c r="FP84" s="4">
        <v>25.777789326300059</v>
      </c>
      <c r="FQ84" s="4">
        <v>26.001109142286236</v>
      </c>
      <c r="FR84" s="4">
        <v>26.155124714723609</v>
      </c>
      <c r="FS84" s="4">
        <v>27.316850216451648</v>
      </c>
      <c r="FT84" s="4">
        <v>26.177307332403618</v>
      </c>
      <c r="FU84" s="4">
        <v>24.887711103622792</v>
      </c>
      <c r="FV84" s="4">
        <v>26.265848053456651</v>
      </c>
      <c r="FW84" s="4">
        <v>26.645550311728964</v>
      </c>
      <c r="FX84" s="4">
        <v>26.351686184243523</v>
      </c>
      <c r="FY84" s="4">
        <v>27.466509059845833</v>
      </c>
      <c r="FZ84" s="4">
        <v>28.404169910449475</v>
      </c>
      <c r="GA84" s="4">
        <v>27.140821926588057</v>
      </c>
      <c r="GB84" s="4">
        <v>25.317276624176156</v>
      </c>
      <c r="GC84" s="4">
        <v>25.168049867412897</v>
      </c>
      <c r="GD84" s="4">
        <v>23.715960031888581</v>
      </c>
      <c r="GE84" s="4">
        <v>23.48824929591596</v>
      </c>
      <c r="GF84" s="4">
        <v>24.010092803882973</v>
      </c>
      <c r="GG84" s="4">
        <v>24.351611967479847</v>
      </c>
      <c r="GH84" s="4">
        <v>24.035149957718417</v>
      </c>
      <c r="GI84" s="4">
        <v>24.405394463037595</v>
      </c>
      <c r="GJ84" s="4">
        <v>24.384363059353792</v>
      </c>
      <c r="GK84" s="4">
        <v>25.190431681881595</v>
      </c>
      <c r="GL84" s="4">
        <v>26.151741983526762</v>
      </c>
      <c r="GM84" s="4">
        <v>25.439228035325971</v>
      </c>
      <c r="GN84" s="4">
        <v>26.26955851515854</v>
      </c>
      <c r="GO84" s="4">
        <v>25.68154617787512</v>
      </c>
      <c r="GP84" s="4">
        <v>25.757221178559011</v>
      </c>
      <c r="GQ84" s="4">
        <v>26.436502315389838</v>
      </c>
      <c r="GR84" s="4">
        <v>26.803564606550353</v>
      </c>
      <c r="GS84" s="4">
        <v>26.435045961196742</v>
      </c>
      <c r="GT84" s="4">
        <v>27.254678098269174</v>
      </c>
      <c r="GU84" s="4">
        <v>27.258848150975041</v>
      </c>
      <c r="GV84" s="4">
        <v>25.314411754724809</v>
      </c>
      <c r="GW84" s="4">
        <v>23.517579548501566</v>
      </c>
      <c r="GX84" s="4">
        <v>24.242755585015207</v>
      </c>
      <c r="GY84" s="4">
        <v>24.598384862720671</v>
      </c>
      <c r="GZ84" s="4">
        <v>24.092091179597183</v>
      </c>
      <c r="HA84" s="4">
        <v>23.521417063129949</v>
      </c>
      <c r="HB84" s="4">
        <v>23.462983347965746</v>
      </c>
      <c r="HC84" s="4">
        <v>22.055307494744422</v>
      </c>
      <c r="HD84" s="4">
        <v>22.045205906130811</v>
      </c>
      <c r="HE84" s="4">
        <v>22.775140351439539</v>
      </c>
      <c r="HF84" s="4">
        <v>21.698821526356763</v>
      </c>
      <c r="HG84" s="4">
        <v>21.16079183088133</v>
      </c>
      <c r="HH84" s="4">
        <v>20.329994171179354</v>
      </c>
      <c r="HI84" s="4">
        <v>20.515835465834169</v>
      </c>
      <c r="HJ84" s="4">
        <v>19.618825971456552</v>
      </c>
      <c r="HK84" s="4">
        <v>19.559390070976175</v>
      </c>
      <c r="HL84" s="4">
        <v>20.124573235062964</v>
      </c>
      <c r="HM84" s="4">
        <v>20.31815944966813</v>
      </c>
      <c r="HN84" s="4">
        <v>19.530780694188387</v>
      </c>
      <c r="HO84" s="4">
        <v>19.527782503914064</v>
      </c>
      <c r="HP84" s="4">
        <v>19.69538298743942</v>
      </c>
      <c r="HQ84" s="4">
        <v>20.217357492181549</v>
      </c>
      <c r="HR84" s="4">
        <v>19.606233967014369</v>
      </c>
      <c r="HS84" s="4">
        <v>20.231932586113832</v>
      </c>
      <c r="HT84" s="4">
        <v>19.912005233644237</v>
      </c>
      <c r="HU84" s="4">
        <v>20.352558270454736</v>
      </c>
      <c r="HV84" s="4">
        <v>19.850595360370779</v>
      </c>
      <c r="HW84" s="4">
        <v>19.186136739941468</v>
      </c>
      <c r="HX84" s="4">
        <v>18.602164624371959</v>
      </c>
      <c r="HY84" s="4">
        <v>19.326535835083121</v>
      </c>
      <c r="HZ84" s="4">
        <v>20.233890808921434</v>
      </c>
      <c r="IA84" s="4">
        <v>19.254863388958814</v>
      </c>
      <c r="IB84" s="4">
        <v>19.624856711302723</v>
      </c>
      <c r="IC84" s="4">
        <v>19.900454577025936</v>
      </c>
      <c r="ID84" s="4">
        <v>20.114680628570859</v>
      </c>
      <c r="IE84" s="4">
        <v>18.806564217863411</v>
      </c>
      <c r="IF84" s="4">
        <v>19.607962069676447</v>
      </c>
      <c r="IG84" s="4">
        <v>19.174382026023139</v>
      </c>
      <c r="IH84" s="4">
        <v>19.511322264610925</v>
      </c>
      <c r="II84" s="4">
        <v>19.539913402555364</v>
      </c>
      <c r="IJ84" s="4">
        <v>19.585845952829992</v>
      </c>
    </row>
    <row r="85" spans="2:244" x14ac:dyDescent="0.2">
      <c r="B85" s="76">
        <v>83</v>
      </c>
      <c r="C85" s="4">
        <v>19.866997117414801</v>
      </c>
      <c r="D85" s="4">
        <v>19.52636043968408</v>
      </c>
      <c r="E85" s="4">
        <v>21.152254536430807</v>
      </c>
      <c r="F85" s="4">
        <v>21.261173976349095</v>
      </c>
      <c r="G85" s="4">
        <v>22.094246136814093</v>
      </c>
      <c r="H85" s="4">
        <v>20.856484587907776</v>
      </c>
      <c r="I85" s="4">
        <v>21.064742632546398</v>
      </c>
      <c r="J85" s="4">
        <v>20.852201742055247</v>
      </c>
      <c r="K85" s="4">
        <v>21.02167248629943</v>
      </c>
      <c r="L85" s="4">
        <v>21.240641239292021</v>
      </c>
      <c r="M85" s="4">
        <v>22.516022448779996</v>
      </c>
      <c r="N85" s="4">
        <v>22.25784732062543</v>
      </c>
      <c r="O85" s="4">
        <v>22.943049647493982</v>
      </c>
      <c r="P85" s="4">
        <v>23.254718595083062</v>
      </c>
      <c r="Q85" s="4">
        <v>24.692265589246521</v>
      </c>
      <c r="R85" s="4">
        <v>24.192074930885362</v>
      </c>
      <c r="S85" s="4">
        <v>24.393904242087011</v>
      </c>
      <c r="T85" s="4">
        <v>23.31513682155607</v>
      </c>
      <c r="U85" s="4">
        <v>23.56154993082248</v>
      </c>
      <c r="V85" s="4">
        <v>23.924779897381534</v>
      </c>
      <c r="W85" s="4">
        <v>23.931694193279089</v>
      </c>
      <c r="X85" s="4">
        <v>23.40774875952507</v>
      </c>
      <c r="Y85" s="4">
        <v>23.94075233067117</v>
      </c>
      <c r="Z85" s="4">
        <v>24.331564499665106</v>
      </c>
      <c r="AA85" s="4">
        <v>24.413042729848055</v>
      </c>
      <c r="AB85" s="4">
        <v>23.725111596001433</v>
      </c>
      <c r="AC85" s="4">
        <v>21.987556258690468</v>
      </c>
      <c r="AD85" s="4">
        <v>22.852614318192572</v>
      </c>
      <c r="AE85" s="4">
        <v>22.408492391049514</v>
      </c>
      <c r="AF85" s="4">
        <v>21.95216720485196</v>
      </c>
      <c r="AG85" s="4">
        <v>21.268929901826404</v>
      </c>
      <c r="AH85" s="4">
        <v>21.302610138823898</v>
      </c>
      <c r="AI85" s="4">
        <v>20.829138401178241</v>
      </c>
      <c r="AJ85" s="4">
        <v>21.938876674671391</v>
      </c>
      <c r="AK85" s="4">
        <v>22.172849609402387</v>
      </c>
      <c r="AL85" s="4">
        <v>24.144862754366926</v>
      </c>
      <c r="AM85" s="4">
        <v>24.318752002880309</v>
      </c>
      <c r="AN85" s="4">
        <v>25.361545320761824</v>
      </c>
      <c r="AO85" s="4">
        <v>24.456175542328246</v>
      </c>
      <c r="AP85" s="4">
        <v>24.547498015114233</v>
      </c>
      <c r="AQ85" s="4">
        <v>25.580192507355651</v>
      </c>
      <c r="AR85" s="4">
        <v>25.249111987241399</v>
      </c>
      <c r="AS85" s="4">
        <v>26.351208018881785</v>
      </c>
      <c r="AT85" s="4">
        <v>25.567238636747021</v>
      </c>
      <c r="AU85" s="4">
        <v>25.422786084725594</v>
      </c>
      <c r="AV85" s="4">
        <v>25.659446157861098</v>
      </c>
      <c r="AW85" s="4">
        <v>26.272402379722138</v>
      </c>
      <c r="AX85" s="4">
        <v>27.599896305977897</v>
      </c>
      <c r="AY85" s="4">
        <v>27.510826767226249</v>
      </c>
      <c r="AZ85" s="4">
        <v>28.967413790027301</v>
      </c>
      <c r="BA85" s="4">
        <v>29.621387216289992</v>
      </c>
      <c r="BB85" s="4">
        <v>28.967121943698874</v>
      </c>
      <c r="BC85" s="4">
        <v>30.270935955949891</v>
      </c>
      <c r="BD85" s="4">
        <v>30.59732194080712</v>
      </c>
      <c r="BE85" s="4">
        <v>31.66230412064164</v>
      </c>
      <c r="BF85" s="4">
        <v>32.380556091350485</v>
      </c>
      <c r="BG85" s="4">
        <v>31.698785537214825</v>
      </c>
      <c r="BH85" s="4">
        <v>31.082049237596703</v>
      </c>
      <c r="BI85" s="4">
        <v>28.855768429388313</v>
      </c>
      <c r="BJ85" s="4">
        <v>27.830893635656508</v>
      </c>
      <c r="BK85" s="4">
        <v>28.292787384650097</v>
      </c>
      <c r="BL85" s="4">
        <v>28.165014190327494</v>
      </c>
      <c r="BM85" s="4">
        <v>27.985002420646722</v>
      </c>
      <c r="BN85" s="4">
        <v>27.859303420705285</v>
      </c>
      <c r="BO85" s="4">
        <v>27.739343642625293</v>
      </c>
      <c r="BP85" s="4">
        <v>27.554901686144767</v>
      </c>
      <c r="BQ85" s="4">
        <v>25.163723135824352</v>
      </c>
      <c r="BR85" s="4">
        <v>25.035098504111534</v>
      </c>
      <c r="BS85" s="4">
        <v>25.070174449225238</v>
      </c>
      <c r="BT85" s="4">
        <v>24.697974064149662</v>
      </c>
      <c r="BU85" s="4">
        <v>24.001596597774373</v>
      </c>
      <c r="BV85" s="4">
        <v>23.716565913260411</v>
      </c>
      <c r="BW85" s="4">
        <v>23.694982334198382</v>
      </c>
      <c r="BX85" s="4">
        <v>23.592390698637733</v>
      </c>
      <c r="BY85" s="4">
        <v>25.1423146426839</v>
      </c>
      <c r="BZ85" s="4">
        <v>26.071150663824852</v>
      </c>
      <c r="CA85" s="4">
        <v>26.562878905841249</v>
      </c>
      <c r="CB85" s="4">
        <v>27.302688162704523</v>
      </c>
      <c r="CC85" s="4">
        <v>26.129467728212163</v>
      </c>
      <c r="CD85" s="4">
        <v>25.480589218006763</v>
      </c>
      <c r="CE85" s="4">
        <v>25.893348157075039</v>
      </c>
      <c r="CF85" s="4">
        <v>27.384456256079602</v>
      </c>
      <c r="CG85" s="4">
        <v>27.712548530008156</v>
      </c>
      <c r="CH85" s="4">
        <v>28.458690617405004</v>
      </c>
      <c r="CI85" s="4">
        <v>28.918748556296567</v>
      </c>
      <c r="CJ85" s="4">
        <v>27.914862918208222</v>
      </c>
      <c r="CK85" s="4">
        <v>28.539496701997177</v>
      </c>
      <c r="CL85" s="4">
        <v>28.962581903881517</v>
      </c>
      <c r="CM85" s="4">
        <v>29.388054242418569</v>
      </c>
      <c r="CN85" s="4">
        <v>29.540494470271025</v>
      </c>
      <c r="CO85" s="4">
        <v>29.955595124016419</v>
      </c>
      <c r="CP85" s="4">
        <v>30.53183998090212</v>
      </c>
      <c r="CQ85" s="4">
        <v>30.309295682274193</v>
      </c>
      <c r="CR85" s="4">
        <v>31.849225683864923</v>
      </c>
      <c r="CS85" s="4">
        <v>34.000275593037756</v>
      </c>
      <c r="CT85" s="4">
        <v>34.614410282422028</v>
      </c>
      <c r="CU85" s="4">
        <v>36.079387048980337</v>
      </c>
      <c r="CV85" s="4">
        <v>35.734958537471385</v>
      </c>
      <c r="CW85" s="4">
        <v>34.561682200677417</v>
      </c>
      <c r="CX85" s="4">
        <v>35.51545880444111</v>
      </c>
      <c r="CY85" s="4">
        <v>37.522764268831146</v>
      </c>
      <c r="CZ85" s="4">
        <v>37.471940642528125</v>
      </c>
      <c r="DA85" s="4">
        <v>36.885069981658425</v>
      </c>
      <c r="DB85" s="4">
        <v>36.000203382776412</v>
      </c>
      <c r="DC85" s="4">
        <v>34.782754591851045</v>
      </c>
      <c r="DD85" s="4">
        <v>35.008777181495496</v>
      </c>
      <c r="DE85" s="4">
        <v>34.059172692729078</v>
      </c>
      <c r="DF85" s="4">
        <v>33.503741554650745</v>
      </c>
      <c r="DG85" s="4">
        <v>35.322134472615772</v>
      </c>
      <c r="DH85" s="4">
        <v>34.961117498097131</v>
      </c>
      <c r="DI85" s="4">
        <v>34.977148551004554</v>
      </c>
      <c r="DJ85" s="4">
        <v>35.142089162356335</v>
      </c>
      <c r="DK85" s="4">
        <v>33.27558812604218</v>
      </c>
      <c r="DL85" s="4">
        <v>34.172422346997948</v>
      </c>
      <c r="DM85" s="4">
        <v>33.652673020513831</v>
      </c>
      <c r="DN85" s="4">
        <v>32.687039518567971</v>
      </c>
      <c r="DO85" s="4">
        <v>31.342352095842603</v>
      </c>
      <c r="DP85" s="4">
        <v>33.437279159029281</v>
      </c>
      <c r="DQ85" s="4">
        <v>35.632018210252255</v>
      </c>
      <c r="DR85" s="4">
        <v>36.880962703059716</v>
      </c>
      <c r="DS85" s="4">
        <v>37.007600951684623</v>
      </c>
      <c r="DT85" s="4">
        <v>37.660363969821994</v>
      </c>
      <c r="DU85" s="4">
        <v>40.490708340036278</v>
      </c>
      <c r="DV85" s="4">
        <v>40.531245922962853</v>
      </c>
      <c r="DW85" s="4">
        <v>41.35528906825941</v>
      </c>
      <c r="DX85" s="4">
        <v>43.1019809031935</v>
      </c>
      <c r="DY85" s="4">
        <v>42.627307905951426</v>
      </c>
      <c r="DZ85" s="4">
        <v>43.390019168122343</v>
      </c>
      <c r="EA85" s="4">
        <v>42.955014871421582</v>
      </c>
      <c r="EB85" s="4">
        <v>42.956158826014857</v>
      </c>
      <c r="EC85" s="4">
        <v>41.341755194427371</v>
      </c>
      <c r="ED85" s="4">
        <v>44.016802791394532</v>
      </c>
      <c r="EE85" s="4">
        <v>42.683560385174985</v>
      </c>
      <c r="EF85" s="4">
        <v>42.771380306000005</v>
      </c>
      <c r="EG85" s="4">
        <v>40.181327202856053</v>
      </c>
      <c r="EH85" s="4">
        <v>40.437593675031614</v>
      </c>
      <c r="EI85" s="4">
        <v>41.052109711096541</v>
      </c>
      <c r="EJ85" s="4">
        <v>40.677434722090787</v>
      </c>
      <c r="EK85" s="4">
        <v>41.136684099601268</v>
      </c>
      <c r="EL85" s="4">
        <v>40.896621024639828</v>
      </c>
      <c r="EM85" s="4">
        <v>40.607394681243811</v>
      </c>
      <c r="EN85" s="4">
        <v>40.640554897638239</v>
      </c>
      <c r="EO85" s="4">
        <v>40.691997255314469</v>
      </c>
      <c r="EP85" s="4">
        <v>40.080883632240386</v>
      </c>
      <c r="EQ85" s="4">
        <v>39.564294086654918</v>
      </c>
      <c r="ER85" s="4">
        <v>37.8610596001514</v>
      </c>
      <c r="ES85" s="4">
        <v>39.080569545214374</v>
      </c>
      <c r="ET85" s="4">
        <v>38.656781554233874</v>
      </c>
      <c r="EU85" s="4">
        <v>38.526645879173977</v>
      </c>
      <c r="EV85" s="4">
        <v>37.73789076915191</v>
      </c>
      <c r="EW85" s="4">
        <v>35.810453763368528</v>
      </c>
      <c r="EX85" s="4">
        <v>36.448452722481647</v>
      </c>
      <c r="EY85" s="4">
        <v>36.939814414222091</v>
      </c>
      <c r="EZ85" s="4">
        <v>36.483651749792244</v>
      </c>
      <c r="FA85" s="4">
        <v>34.005700007448304</v>
      </c>
      <c r="FB85" s="4">
        <v>33.808981516346329</v>
      </c>
      <c r="FC85" s="4">
        <v>35.384810927323919</v>
      </c>
      <c r="FD85" s="4">
        <v>35.343059264907474</v>
      </c>
      <c r="FE85" s="4">
        <v>34.020829858305881</v>
      </c>
      <c r="FF85" s="4">
        <v>35.183059584263177</v>
      </c>
      <c r="FG85" s="4">
        <v>35.735454395373544</v>
      </c>
      <c r="FH85" s="4">
        <v>35.48393066172833</v>
      </c>
      <c r="FI85" s="4">
        <v>37.304912814994651</v>
      </c>
      <c r="FJ85" s="4">
        <v>38.755902074254912</v>
      </c>
      <c r="FK85" s="4">
        <v>38.684304294814815</v>
      </c>
      <c r="FL85" s="4">
        <v>39.033308495452971</v>
      </c>
      <c r="FM85" s="4">
        <v>40.537364946916448</v>
      </c>
      <c r="FN85" s="4">
        <v>41.614227113050838</v>
      </c>
      <c r="FO85" s="4">
        <v>42.951314148965373</v>
      </c>
      <c r="FP85" s="4">
        <v>43.127234786806376</v>
      </c>
      <c r="FQ85" s="4">
        <v>42.295093147451716</v>
      </c>
      <c r="FR85" s="4">
        <v>40.687816452680792</v>
      </c>
      <c r="FS85" s="4">
        <v>40.339084676282447</v>
      </c>
      <c r="FT85" s="4">
        <v>39.804169079758289</v>
      </c>
      <c r="FU85" s="4">
        <v>40.347086014012923</v>
      </c>
      <c r="FV85" s="4">
        <v>42.482198822148113</v>
      </c>
      <c r="FW85" s="4">
        <v>41.93571697237995</v>
      </c>
      <c r="FX85" s="4">
        <v>42.06489287600774</v>
      </c>
      <c r="FY85" s="4">
        <v>40.879603153425236</v>
      </c>
      <c r="FZ85" s="4">
        <v>39.874006555669254</v>
      </c>
      <c r="GA85" s="4">
        <v>37.178017471013924</v>
      </c>
      <c r="GB85" s="4">
        <v>36.047719941628714</v>
      </c>
      <c r="GC85" s="4">
        <v>36.173322803870676</v>
      </c>
      <c r="GD85" s="4">
        <v>36.566958667331427</v>
      </c>
      <c r="GE85" s="4">
        <v>37.591495565492096</v>
      </c>
      <c r="GF85" s="4">
        <v>36.442043013920127</v>
      </c>
      <c r="GG85" s="4">
        <v>37.434429206487266</v>
      </c>
      <c r="GH85" s="4">
        <v>37.058899317090479</v>
      </c>
      <c r="GI85" s="4">
        <v>36.281501573172399</v>
      </c>
      <c r="GJ85" s="4">
        <v>37.575203566054945</v>
      </c>
      <c r="GK85" s="4">
        <v>38.588084568632333</v>
      </c>
      <c r="GL85" s="4">
        <v>38.72176221984823</v>
      </c>
      <c r="GM85" s="4">
        <v>38.974455638722866</v>
      </c>
      <c r="GN85" s="4">
        <v>40.029165613683432</v>
      </c>
      <c r="GO85" s="4">
        <v>40.433338961722114</v>
      </c>
      <c r="GP85" s="4">
        <v>40.1475506348511</v>
      </c>
      <c r="GQ85" s="4">
        <v>38.608088712371092</v>
      </c>
      <c r="GR85" s="4">
        <v>40.161067187807802</v>
      </c>
      <c r="GS85" s="4">
        <v>39.735777482736381</v>
      </c>
      <c r="GT85" s="4">
        <v>38.949601542693649</v>
      </c>
      <c r="GU85" s="4">
        <v>38.642470901731549</v>
      </c>
      <c r="GV85" s="4">
        <v>39.332701772482324</v>
      </c>
      <c r="GW85" s="4">
        <v>38.158095041861394</v>
      </c>
      <c r="GX85" s="4">
        <v>37.521298752614719</v>
      </c>
      <c r="GY85" s="4">
        <v>36.363366694188912</v>
      </c>
      <c r="GZ85" s="4">
        <v>34.275965949029874</v>
      </c>
      <c r="HA85" s="4">
        <v>34.183735457662905</v>
      </c>
      <c r="HB85" s="4">
        <v>35.208161986526207</v>
      </c>
      <c r="HC85" s="4">
        <v>36.363235078941379</v>
      </c>
      <c r="HD85" s="4">
        <v>37.230055503005858</v>
      </c>
      <c r="HE85" s="4">
        <v>37.082315487128319</v>
      </c>
      <c r="HF85" s="4">
        <v>37.640120171806203</v>
      </c>
      <c r="HG85" s="4">
        <v>35.826943490819474</v>
      </c>
      <c r="HH85" s="4">
        <v>37.159051182817983</v>
      </c>
      <c r="HI85" s="4">
        <v>39.123645459811499</v>
      </c>
      <c r="HJ85" s="4">
        <v>36.729608531279048</v>
      </c>
      <c r="HK85" s="4">
        <v>37.556313703486424</v>
      </c>
      <c r="HL85" s="4">
        <v>38.749330695361948</v>
      </c>
      <c r="HM85" s="4">
        <v>38.203199927112202</v>
      </c>
      <c r="HN85" s="4">
        <v>37.423195057188941</v>
      </c>
      <c r="HO85" s="4">
        <v>35.331424038438627</v>
      </c>
      <c r="HP85" s="4">
        <v>34.204360907198861</v>
      </c>
      <c r="HQ85" s="4">
        <v>35.552536195907251</v>
      </c>
      <c r="HR85" s="4">
        <v>34.524254927009409</v>
      </c>
      <c r="HS85" s="4">
        <v>35.727544149984482</v>
      </c>
      <c r="HT85" s="4">
        <v>35.042014792315172</v>
      </c>
      <c r="HU85" s="4">
        <v>34.073556971423919</v>
      </c>
      <c r="HV85" s="4">
        <v>34.053335467662507</v>
      </c>
      <c r="HW85" s="4">
        <v>33.777710472589419</v>
      </c>
      <c r="HX85" s="4">
        <v>33.833187992505664</v>
      </c>
      <c r="HY85" s="4">
        <v>32.109469128995407</v>
      </c>
      <c r="HZ85" s="4">
        <v>31.972872140735198</v>
      </c>
      <c r="IA85" s="4">
        <v>30.993138501590796</v>
      </c>
      <c r="IB85" s="4">
        <v>31.028566645132273</v>
      </c>
      <c r="IC85" s="4">
        <v>30.699794745661258</v>
      </c>
      <c r="ID85" s="4">
        <v>31.903470426503212</v>
      </c>
      <c r="IE85" s="4">
        <v>29.953009906050774</v>
      </c>
      <c r="IF85" s="4">
        <v>30.649800815176413</v>
      </c>
      <c r="IG85" s="4">
        <v>30.58147370694962</v>
      </c>
      <c r="IH85" s="4">
        <v>30.183437350503358</v>
      </c>
      <c r="II85" s="4">
        <v>30.423157155893172</v>
      </c>
      <c r="IJ85" s="4">
        <v>30.250491986625288</v>
      </c>
    </row>
    <row r="86" spans="2:244" x14ac:dyDescent="0.2">
      <c r="B86" s="76">
        <v>84</v>
      </c>
      <c r="C86" s="4">
        <v>19.866997117414801</v>
      </c>
      <c r="D86" s="4">
        <v>20.078828970996319</v>
      </c>
      <c r="E86" s="4">
        <v>20.266646156281499</v>
      </c>
      <c r="F86" s="4">
        <v>21.131285068231922</v>
      </c>
      <c r="G86" s="4">
        <v>21.107576943994445</v>
      </c>
      <c r="H86" s="4">
        <v>21.699796217824005</v>
      </c>
      <c r="I86" s="4">
        <v>21.372239652905243</v>
      </c>
      <c r="J86" s="4">
        <v>20.978001880881202</v>
      </c>
      <c r="K86" s="4">
        <v>22.225157015446062</v>
      </c>
      <c r="L86" s="4">
        <v>22.574133048228152</v>
      </c>
      <c r="M86" s="4">
        <v>20.450482814401319</v>
      </c>
      <c r="N86" s="4">
        <v>20.53092875121855</v>
      </c>
      <c r="O86" s="4">
        <v>20.663251672005373</v>
      </c>
      <c r="P86" s="4">
        <v>21.703398115792425</v>
      </c>
      <c r="Q86" s="4">
        <v>21.11400847822371</v>
      </c>
      <c r="R86" s="4">
        <v>20.716795181489452</v>
      </c>
      <c r="S86" s="4">
        <v>20.794573880897712</v>
      </c>
      <c r="T86" s="4">
        <v>21.203953129427081</v>
      </c>
      <c r="U86" s="4">
        <v>19.676783877788459</v>
      </c>
      <c r="V86" s="4">
        <v>19.83695646796907</v>
      </c>
      <c r="W86" s="4">
        <v>20.115069727226984</v>
      </c>
      <c r="X86" s="4">
        <v>20.066201345784247</v>
      </c>
      <c r="Y86" s="4">
        <v>20.440460628347058</v>
      </c>
      <c r="Z86" s="4">
        <v>21.451173425181327</v>
      </c>
      <c r="AA86" s="4">
        <v>21.696224675920227</v>
      </c>
      <c r="AB86" s="4">
        <v>22.55687680826308</v>
      </c>
      <c r="AC86" s="4">
        <v>23.062691334282384</v>
      </c>
      <c r="AD86" s="4">
        <v>22.539487287428408</v>
      </c>
      <c r="AE86" s="4">
        <v>22.82175752680585</v>
      </c>
      <c r="AF86" s="4">
        <v>22.199522710036288</v>
      </c>
      <c r="AG86" s="4">
        <v>23.39531618283198</v>
      </c>
      <c r="AH86" s="4">
        <v>23.199540273502212</v>
      </c>
      <c r="AI86" s="4">
        <v>22.553889857429841</v>
      </c>
      <c r="AJ86" s="4">
        <v>23.05808676020969</v>
      </c>
      <c r="AK86" s="4">
        <v>24.290213859402488</v>
      </c>
      <c r="AL86" s="4">
        <v>24.913491795720546</v>
      </c>
      <c r="AM86" s="4">
        <v>24.195410393050405</v>
      </c>
      <c r="AN86" s="4">
        <v>24.488941715973294</v>
      </c>
      <c r="AO86" s="4">
        <v>25.586194697109121</v>
      </c>
      <c r="AP86" s="4">
        <v>24.868453447044288</v>
      </c>
      <c r="AQ86" s="4">
        <v>24.268995392968144</v>
      </c>
      <c r="AR86" s="4">
        <v>25.141157776816613</v>
      </c>
      <c r="AS86" s="4">
        <v>25.109570750787679</v>
      </c>
      <c r="AT86" s="4">
        <v>23.704008132686855</v>
      </c>
      <c r="AU86" s="4">
        <v>23.13676481030237</v>
      </c>
      <c r="AV86" s="4">
        <v>23.099946297656462</v>
      </c>
      <c r="AW86" s="4">
        <v>24.960345789158236</v>
      </c>
      <c r="AX86" s="4">
        <v>25.305365926570854</v>
      </c>
      <c r="AY86" s="4">
        <v>24.696963163455912</v>
      </c>
      <c r="AZ86" s="4">
        <v>24.027391482838489</v>
      </c>
      <c r="BA86" s="4">
        <v>25.007670670551548</v>
      </c>
      <c r="BB86" s="4">
        <v>26.784789810464403</v>
      </c>
      <c r="BC86" s="4">
        <v>26.723542465915703</v>
      </c>
      <c r="BD86" s="4">
        <v>25.720272442937706</v>
      </c>
      <c r="BE86" s="4">
        <v>25.658871576479434</v>
      </c>
      <c r="BF86" s="4">
        <v>25.538944922195242</v>
      </c>
      <c r="BG86" s="4">
        <v>26.039067470011101</v>
      </c>
      <c r="BH86" s="4">
        <v>26.596588143857133</v>
      </c>
      <c r="BI86" s="4">
        <v>27.41481738145087</v>
      </c>
      <c r="BJ86" s="4">
        <v>26.257554359194906</v>
      </c>
      <c r="BK86" s="4">
        <v>27.226065317558948</v>
      </c>
      <c r="BL86" s="4">
        <v>26.459084109351121</v>
      </c>
      <c r="BM86" s="4">
        <v>24.626768914722557</v>
      </c>
      <c r="BN86" s="4">
        <v>23.178817501125721</v>
      </c>
      <c r="BO86" s="4">
        <v>23.645988070979687</v>
      </c>
      <c r="BP86" s="4">
        <v>24.475861934477415</v>
      </c>
      <c r="BQ86" s="4">
        <v>24.652203992321802</v>
      </c>
      <c r="BR86" s="4">
        <v>26.722698564352125</v>
      </c>
      <c r="BS86" s="4">
        <v>25.779993448407222</v>
      </c>
      <c r="BT86" s="4">
        <v>23.108148469066116</v>
      </c>
      <c r="BU86" s="4">
        <v>22.447369342973207</v>
      </c>
      <c r="BV86" s="4">
        <v>21.96973561670552</v>
      </c>
      <c r="BW86" s="4">
        <v>21.589664364799155</v>
      </c>
      <c r="BX86" s="4">
        <v>22.521652354186667</v>
      </c>
      <c r="BY86" s="4">
        <v>22.758893987442534</v>
      </c>
      <c r="BZ86" s="4">
        <v>23.472205547840257</v>
      </c>
      <c r="CA86" s="4">
        <v>23.072012642752526</v>
      </c>
      <c r="CB86" s="4">
        <v>21.822186947274925</v>
      </c>
      <c r="CC86" s="4">
        <v>23.038613042421787</v>
      </c>
      <c r="CD86" s="4">
        <v>23.574575763670193</v>
      </c>
      <c r="CE86" s="4">
        <v>21.746697477174273</v>
      </c>
      <c r="CF86" s="4">
        <v>22.107126757046117</v>
      </c>
      <c r="CG86" s="4">
        <v>20.621754033872616</v>
      </c>
      <c r="CH86" s="4">
        <v>21.323378551738607</v>
      </c>
      <c r="CI86" s="4">
        <v>20.431775969725518</v>
      </c>
      <c r="CJ86" s="4">
        <v>20.554357891382335</v>
      </c>
      <c r="CK86" s="4">
        <v>19.793495811978858</v>
      </c>
      <c r="CL86" s="4">
        <v>19.792866882953891</v>
      </c>
      <c r="CM86" s="4">
        <v>19.680558212179704</v>
      </c>
      <c r="CN86" s="4">
        <v>20.983626559082335</v>
      </c>
      <c r="CO86" s="4">
        <v>19.141731407736735</v>
      </c>
      <c r="CP86" s="4">
        <v>19.886078631259451</v>
      </c>
      <c r="CQ86" s="4">
        <v>20.005915630967806</v>
      </c>
      <c r="CR86" s="4">
        <v>21.397339624340376</v>
      </c>
      <c r="CS86" s="4">
        <v>22.736813920268467</v>
      </c>
      <c r="CT86" s="4">
        <v>22.316098523274267</v>
      </c>
      <c r="CU86" s="4">
        <v>22.633503841328416</v>
      </c>
      <c r="CV86" s="4">
        <v>24.072970599744266</v>
      </c>
      <c r="CW86" s="4">
        <v>23.945272119928067</v>
      </c>
      <c r="CX86" s="4">
        <v>24.692193167419067</v>
      </c>
      <c r="CY86" s="4">
        <v>24.685734615867837</v>
      </c>
      <c r="CZ86" s="4">
        <v>24.494049602980869</v>
      </c>
      <c r="DA86" s="4">
        <v>24.671244308421645</v>
      </c>
      <c r="DB86" s="4">
        <v>24.132261986147928</v>
      </c>
      <c r="DC86" s="4">
        <v>24.869444067930626</v>
      </c>
      <c r="DD86" s="4">
        <v>25.696998744887743</v>
      </c>
      <c r="DE86" s="4">
        <v>25.31048614628455</v>
      </c>
      <c r="DF86" s="4">
        <v>24.500116176186765</v>
      </c>
      <c r="DG86" s="4">
        <v>25.751023362996271</v>
      </c>
      <c r="DH86" s="4">
        <v>24.962218754192893</v>
      </c>
      <c r="DI86" s="4">
        <v>24.953316445868698</v>
      </c>
      <c r="DJ86" s="4">
        <v>24.649037544997782</v>
      </c>
      <c r="DK86" s="4">
        <v>24.700855278862544</v>
      </c>
      <c r="DL86" s="4">
        <v>24.013054441049629</v>
      </c>
      <c r="DM86" s="4">
        <v>23.635430437480839</v>
      </c>
      <c r="DN86" s="4">
        <v>23.568837026496919</v>
      </c>
      <c r="DO86" s="4">
        <v>24.016550842716207</v>
      </c>
      <c r="DP86" s="4">
        <v>23.657049377004693</v>
      </c>
      <c r="DQ86" s="4">
        <v>22.664605477798595</v>
      </c>
      <c r="DR86" s="4">
        <v>23.54638506911245</v>
      </c>
      <c r="DS86" s="4">
        <v>23.393419122327362</v>
      </c>
      <c r="DT86" s="4">
        <v>23.641226965957124</v>
      </c>
      <c r="DU86" s="4">
        <v>22.984515600948043</v>
      </c>
      <c r="DV86" s="4">
        <v>23.800121661754773</v>
      </c>
      <c r="DW86" s="4">
        <v>24.917176001466363</v>
      </c>
      <c r="DX86" s="4">
        <v>23.781542385717465</v>
      </c>
      <c r="DY86" s="4">
        <v>23.132085241957302</v>
      </c>
      <c r="DZ86" s="4">
        <v>24.29122159869063</v>
      </c>
      <c r="EA86" s="4">
        <v>24.651209738114883</v>
      </c>
      <c r="EB86" s="4">
        <v>23.741268477653612</v>
      </c>
      <c r="EC86" s="4">
        <v>23.551808243930846</v>
      </c>
      <c r="ED86" s="4">
        <v>23.659009421958235</v>
      </c>
      <c r="EE86" s="4">
        <v>23.470956379668287</v>
      </c>
      <c r="EF86" s="4">
        <v>23.260953824728546</v>
      </c>
      <c r="EG86" s="4">
        <v>23.238423445632762</v>
      </c>
      <c r="EH86" s="4">
        <v>24.637894469568121</v>
      </c>
      <c r="EI86" s="4">
        <v>24.527527843248073</v>
      </c>
      <c r="EJ86" s="4">
        <v>24.971704263280813</v>
      </c>
      <c r="EK86" s="4">
        <v>24.96477747343588</v>
      </c>
      <c r="EL86" s="4">
        <v>24.651272981036712</v>
      </c>
      <c r="EM86" s="4">
        <v>24.199112782595094</v>
      </c>
      <c r="EN86" s="4">
        <v>23.980413049331492</v>
      </c>
      <c r="EO86" s="4">
        <v>22.442865275103276</v>
      </c>
      <c r="EP86" s="4">
        <v>21.917996383795121</v>
      </c>
      <c r="EQ86" s="4">
        <v>21.802247119095117</v>
      </c>
      <c r="ER86" s="4">
        <v>22.345427903712629</v>
      </c>
      <c r="ES86" s="4">
        <v>22.70552419377368</v>
      </c>
      <c r="ET86" s="4">
        <v>21.833572776168719</v>
      </c>
      <c r="EU86" s="4">
        <v>21.763398606201825</v>
      </c>
      <c r="EV86" s="4">
        <v>22.816811223433834</v>
      </c>
      <c r="EW86" s="4">
        <v>23.429523539714651</v>
      </c>
      <c r="EX86" s="4">
        <v>23.154055974091282</v>
      </c>
      <c r="EY86" s="4">
        <v>22.854308942244622</v>
      </c>
      <c r="EZ86" s="4">
        <v>23.288098774535669</v>
      </c>
      <c r="FA86" s="4">
        <v>22.930373021656294</v>
      </c>
      <c r="FB86" s="4">
        <v>22.569409377429434</v>
      </c>
      <c r="FC86" s="4">
        <v>21.449994613871809</v>
      </c>
      <c r="FD86" s="4">
        <v>20.219883530882448</v>
      </c>
      <c r="FE86" s="4">
        <v>19.474447417794025</v>
      </c>
      <c r="FF86" s="4">
        <v>19.918396017009524</v>
      </c>
      <c r="FG86" s="4">
        <v>19.755534306607228</v>
      </c>
      <c r="FH86" s="4">
        <v>19.539840146949167</v>
      </c>
      <c r="FI86" s="4">
        <v>19.370923974367205</v>
      </c>
      <c r="FJ86" s="4">
        <v>19.309707075833273</v>
      </c>
      <c r="FK86" s="4">
        <v>18.077410275898778</v>
      </c>
      <c r="FL86" s="4">
        <v>18.063876239684877</v>
      </c>
      <c r="FM86" s="4">
        <v>17.763850600584011</v>
      </c>
      <c r="FN86" s="4">
        <v>17.195707809369335</v>
      </c>
      <c r="FO86" s="4">
        <v>17.757680724650388</v>
      </c>
      <c r="FP86" s="4">
        <v>17.802853654295671</v>
      </c>
      <c r="FQ86" s="4">
        <v>16.782607941216785</v>
      </c>
      <c r="FR86" s="4">
        <v>17.016685869669974</v>
      </c>
      <c r="FS86" s="4">
        <v>17.047921536850051</v>
      </c>
      <c r="FT86" s="4">
        <v>16.620008501017178</v>
      </c>
      <c r="FU86" s="4">
        <v>17.549718110812552</v>
      </c>
      <c r="FV86" s="4">
        <v>17.039016489631052</v>
      </c>
      <c r="FW86" s="4">
        <v>16.897969690694925</v>
      </c>
      <c r="FX86" s="4">
        <v>16.805377690939654</v>
      </c>
      <c r="FY86" s="4">
        <v>15.749082724260333</v>
      </c>
      <c r="FZ86" s="4">
        <v>15.083681996083287</v>
      </c>
      <c r="GA86" s="4">
        <v>15.082102602844971</v>
      </c>
      <c r="GB86" s="4">
        <v>15.735520830729973</v>
      </c>
      <c r="GC86" s="4">
        <v>15.864260285117274</v>
      </c>
      <c r="GD86" s="4">
        <v>16.190967537773098</v>
      </c>
      <c r="GE86" s="4">
        <v>16.791062050448645</v>
      </c>
      <c r="GF86" s="4">
        <v>16.46527938976293</v>
      </c>
      <c r="GG86" s="4">
        <v>16.130597573692526</v>
      </c>
      <c r="GH86" s="4">
        <v>16.191373991234357</v>
      </c>
      <c r="GI86" s="4">
        <v>15.679668169432553</v>
      </c>
      <c r="GJ86" s="4">
        <v>15.52497386135191</v>
      </c>
      <c r="GK86" s="4">
        <v>15.011011577119302</v>
      </c>
      <c r="GL86" s="4">
        <v>15.04704009272276</v>
      </c>
      <c r="GM86" s="4">
        <v>15.06657505462217</v>
      </c>
      <c r="GN86" s="4">
        <v>15.353077365109501</v>
      </c>
      <c r="GO86" s="4">
        <v>15.113617360421335</v>
      </c>
      <c r="GP86" s="4">
        <v>15.594826577991133</v>
      </c>
      <c r="GQ86" s="4">
        <v>15.619754675323582</v>
      </c>
      <c r="GR86" s="4">
        <v>15.234774332086682</v>
      </c>
      <c r="GS86" s="4">
        <v>15.17642046317372</v>
      </c>
      <c r="GT86" s="4">
        <v>15.370125927191257</v>
      </c>
      <c r="GU86" s="4">
        <v>15.563202723206244</v>
      </c>
      <c r="GV86" s="4">
        <v>15.354609376321839</v>
      </c>
      <c r="GW86" s="4">
        <v>15.931664220334595</v>
      </c>
      <c r="GX86" s="4">
        <v>15.765057811433651</v>
      </c>
      <c r="GY86" s="4">
        <v>16.182113384770144</v>
      </c>
      <c r="GZ86" s="4">
        <v>15.743215681092829</v>
      </c>
      <c r="HA86" s="4">
        <v>15.989511764531416</v>
      </c>
      <c r="HB86" s="4">
        <v>17.192949170633081</v>
      </c>
      <c r="HC86" s="4">
        <v>16.372248386108833</v>
      </c>
      <c r="HD86" s="4">
        <v>15.949191138114458</v>
      </c>
      <c r="HE86" s="4">
        <v>15.601779517236626</v>
      </c>
      <c r="HF86" s="4">
        <v>15.846537055521692</v>
      </c>
      <c r="HG86" s="4">
        <v>16.9713993960927</v>
      </c>
      <c r="HH86" s="4">
        <v>17.421770895829507</v>
      </c>
      <c r="HI86" s="4">
        <v>18.285960553086539</v>
      </c>
      <c r="HJ86" s="4">
        <v>18.733271734827166</v>
      </c>
      <c r="HK86" s="4">
        <v>18.946103799830759</v>
      </c>
      <c r="HL86" s="4">
        <v>18.702856879189589</v>
      </c>
      <c r="HM86" s="4">
        <v>19.753542511881559</v>
      </c>
      <c r="HN86" s="4">
        <v>20.350691998980306</v>
      </c>
      <c r="HO86" s="4">
        <v>20.154512952251856</v>
      </c>
      <c r="HP86" s="4">
        <v>20.39496258707219</v>
      </c>
      <c r="HQ86" s="4">
        <v>20.732622300806792</v>
      </c>
      <c r="HR86" s="4">
        <v>19.538238636077075</v>
      </c>
      <c r="HS86" s="4">
        <v>19.816311338434165</v>
      </c>
      <c r="HT86" s="4">
        <v>19.256058768800532</v>
      </c>
      <c r="HU86" s="4">
        <v>18.346960398971557</v>
      </c>
      <c r="HV86" s="4">
        <v>19.296954081397732</v>
      </c>
      <c r="HW86" s="4">
        <v>18.141278528864859</v>
      </c>
      <c r="HX86" s="4">
        <v>17.492477858131153</v>
      </c>
      <c r="HY86" s="4">
        <v>17.236222774155475</v>
      </c>
      <c r="HZ86" s="4">
        <v>16.726820211139863</v>
      </c>
      <c r="IA86" s="4">
        <v>16.773796917818807</v>
      </c>
      <c r="IB86" s="4">
        <v>16.257563280500605</v>
      </c>
      <c r="IC86" s="4">
        <v>16.909529979813684</v>
      </c>
      <c r="ID86" s="4">
        <v>17.341230498485416</v>
      </c>
      <c r="IE86" s="4">
        <v>16.933929501495331</v>
      </c>
      <c r="IF86" s="4">
        <v>17.572096919630496</v>
      </c>
      <c r="IG86" s="4">
        <v>17.743536851791575</v>
      </c>
      <c r="IH86" s="4">
        <v>17.613560159484258</v>
      </c>
      <c r="II86" s="4">
        <v>16.910768519278339</v>
      </c>
      <c r="IJ86" s="4">
        <v>16.343275628013444</v>
      </c>
    </row>
    <row r="87" spans="2:244" x14ac:dyDescent="0.2">
      <c r="B87" s="76">
        <v>85</v>
      </c>
      <c r="C87" s="4">
        <v>19.866997117414801</v>
      </c>
      <c r="D87" s="4">
        <v>19.467282692220156</v>
      </c>
      <c r="E87" s="4">
        <v>18.771837510384319</v>
      </c>
      <c r="F87" s="4">
        <v>17.857219085939612</v>
      </c>
      <c r="G87" s="4">
        <v>17.126313458890237</v>
      </c>
      <c r="H87" s="4">
        <v>16.646524520352013</v>
      </c>
      <c r="I87" s="4">
        <v>16.279099920005496</v>
      </c>
      <c r="J87" s="4">
        <v>16.001478586848464</v>
      </c>
      <c r="K87" s="4">
        <v>16.912353733125723</v>
      </c>
      <c r="L87" s="4">
        <v>16.580689026089228</v>
      </c>
      <c r="M87" s="4">
        <v>16.466395801392537</v>
      </c>
      <c r="N87" s="4">
        <v>17.081162972549041</v>
      </c>
      <c r="O87" s="4">
        <v>16.850434094674711</v>
      </c>
      <c r="P87" s="4">
        <v>16.220181772232856</v>
      </c>
      <c r="Q87" s="4">
        <v>15.438023240440351</v>
      </c>
      <c r="R87" s="4">
        <v>15.449310390623223</v>
      </c>
      <c r="S87" s="4">
        <v>15.981831289790078</v>
      </c>
      <c r="T87" s="4">
        <v>16.088145276341088</v>
      </c>
      <c r="U87" s="4">
        <v>15.305447881000259</v>
      </c>
      <c r="V87" s="4">
        <v>15.625845531789805</v>
      </c>
      <c r="W87" s="4">
        <v>15.989868276518211</v>
      </c>
      <c r="X87" s="4">
        <v>15.774354176487325</v>
      </c>
      <c r="Y87" s="4">
        <v>15.860523639956632</v>
      </c>
      <c r="Z87" s="4">
        <v>15.319338766247329</v>
      </c>
      <c r="AA87" s="4">
        <v>14.54215848705838</v>
      </c>
      <c r="AB87" s="4">
        <v>15.786627558108856</v>
      </c>
      <c r="AC87" s="4">
        <v>15.235915672099319</v>
      </c>
      <c r="AD87" s="4">
        <v>14.350005150915212</v>
      </c>
      <c r="AE87" s="4">
        <v>14.666866087045527</v>
      </c>
      <c r="AF87" s="4">
        <v>14.187203626629765</v>
      </c>
      <c r="AG87" s="4">
        <v>13.864428212289507</v>
      </c>
      <c r="AH87" s="4">
        <v>13.436004459665929</v>
      </c>
      <c r="AI87" s="4">
        <v>13.174628914356219</v>
      </c>
      <c r="AJ87" s="4">
        <v>14.126133210784715</v>
      </c>
      <c r="AK87" s="4">
        <v>14.467670991101334</v>
      </c>
      <c r="AL87" s="4">
        <v>15.14604877295111</v>
      </c>
      <c r="AM87" s="4">
        <v>15.021091253190324</v>
      </c>
      <c r="AN87" s="4">
        <v>15.458528640799379</v>
      </c>
      <c r="AO87" s="4">
        <v>16.419408807277819</v>
      </c>
      <c r="AP87" s="4">
        <v>16.469102712638605</v>
      </c>
      <c r="AQ87" s="4">
        <v>15.850974464557604</v>
      </c>
      <c r="AR87" s="4">
        <v>15.301779139176478</v>
      </c>
      <c r="AS87" s="4">
        <v>15.466848575315398</v>
      </c>
      <c r="AT87" s="4">
        <v>15.8567681625424</v>
      </c>
      <c r="AU87" s="4">
        <v>14.804021974425059</v>
      </c>
      <c r="AV87" s="4">
        <v>15.403870936373647</v>
      </c>
      <c r="AW87" s="4">
        <v>15.28178593859743</v>
      </c>
      <c r="AX87" s="4">
        <v>15.551788696047524</v>
      </c>
      <c r="AY87" s="4">
        <v>15.825602737407404</v>
      </c>
      <c r="AZ87" s="4">
        <v>16.1465936282152</v>
      </c>
      <c r="BA87" s="4">
        <v>16.157887513920482</v>
      </c>
      <c r="BB87" s="4">
        <v>16.559450273973955</v>
      </c>
      <c r="BC87" s="4">
        <v>16.712886522095754</v>
      </c>
      <c r="BD87" s="4">
        <v>17.423388654592124</v>
      </c>
      <c r="BE87" s="4">
        <v>17.51546428616442</v>
      </c>
      <c r="BF87" s="4">
        <v>16.937881435201763</v>
      </c>
      <c r="BG87" s="4">
        <v>15.902516992618795</v>
      </c>
      <c r="BH87" s="4">
        <v>15.236532113487321</v>
      </c>
      <c r="BI87" s="4">
        <v>15.605412069257929</v>
      </c>
      <c r="BJ87" s="4">
        <v>15.394804996197122</v>
      </c>
      <c r="BK87" s="4">
        <v>15.217591486888654</v>
      </c>
      <c r="BL87" s="4">
        <v>15.529913881629021</v>
      </c>
      <c r="BM87" s="4">
        <v>15.216592401662469</v>
      </c>
      <c r="BN87" s="4">
        <v>15.91622608339612</v>
      </c>
      <c r="BO87" s="4">
        <v>16.07613282332683</v>
      </c>
      <c r="BP87" s="4">
        <v>15.793034870042927</v>
      </c>
      <c r="BQ87" s="4">
        <v>16.304860102082927</v>
      </c>
      <c r="BR87" s="4">
        <v>16.566604519053175</v>
      </c>
      <c r="BS87" s="4">
        <v>16.094064155255325</v>
      </c>
      <c r="BT87" s="4">
        <v>15.56926137982102</v>
      </c>
      <c r="BU87" s="4">
        <v>15.833864253412411</v>
      </c>
      <c r="BV87" s="4">
        <v>16.978887251616211</v>
      </c>
      <c r="BW87" s="4">
        <v>17.7128106038036</v>
      </c>
      <c r="BX87" s="4">
        <v>17.673924633270289</v>
      </c>
      <c r="BY87" s="4">
        <v>18.027186587952812</v>
      </c>
      <c r="BZ87" s="4">
        <v>17.644893131573284</v>
      </c>
      <c r="CA87" s="4">
        <v>17.176335370440082</v>
      </c>
      <c r="CB87" s="4">
        <v>16.983425141340248</v>
      </c>
      <c r="CC87" s="4">
        <v>17.500109648860526</v>
      </c>
      <c r="CD87" s="4">
        <v>18.252076882535309</v>
      </c>
      <c r="CE87" s="4">
        <v>18.731908757785565</v>
      </c>
      <c r="CF87" s="4">
        <v>18.626695889714732</v>
      </c>
      <c r="CG87" s="4">
        <v>18.673102003264567</v>
      </c>
      <c r="CH87" s="4">
        <v>18.353092312788643</v>
      </c>
      <c r="CI87" s="4">
        <v>17.897430964606603</v>
      </c>
      <c r="CJ87" s="4">
        <v>17.753236865235156</v>
      </c>
      <c r="CK87" s="4">
        <v>18.806630596079433</v>
      </c>
      <c r="CL87" s="4">
        <v>18.311237873308379</v>
      </c>
      <c r="CM87" s="4">
        <v>17.585497453888738</v>
      </c>
      <c r="CN87" s="4">
        <v>16.898270831819236</v>
      </c>
      <c r="CO87" s="4">
        <v>17.672466053322179</v>
      </c>
      <c r="CP87" s="4">
        <v>17.369435196411935</v>
      </c>
      <c r="CQ87" s="4">
        <v>16.993859278398208</v>
      </c>
      <c r="CR87" s="4">
        <v>17.332135325158919</v>
      </c>
      <c r="CS87" s="4">
        <v>16.977188309053091</v>
      </c>
      <c r="CT87" s="4">
        <v>18.286592553261737</v>
      </c>
      <c r="CU87" s="4">
        <v>17.783646092473251</v>
      </c>
      <c r="CV87" s="4">
        <v>17.088367351687015</v>
      </c>
      <c r="CW87" s="4">
        <v>17.27598852346004</v>
      </c>
      <c r="CX87" s="4">
        <v>17.308064731095218</v>
      </c>
      <c r="CY87" s="4">
        <v>16.149247787741928</v>
      </c>
      <c r="CZ87" s="4">
        <v>16.388191624456187</v>
      </c>
      <c r="DA87" s="4">
        <v>15.953939325751866</v>
      </c>
      <c r="DB87" s="4">
        <v>15.685955055675757</v>
      </c>
      <c r="DC87" s="4">
        <v>15.42012131261278</v>
      </c>
      <c r="DD87" s="4">
        <v>14.90457279897465</v>
      </c>
      <c r="DE87" s="4">
        <v>16.205032155487991</v>
      </c>
      <c r="DF87" s="4">
        <v>16.185765359572834</v>
      </c>
      <c r="DG87" s="4">
        <v>16.107940926364517</v>
      </c>
      <c r="DH87" s="4">
        <v>17.181466504535532</v>
      </c>
      <c r="DI87" s="4">
        <v>16.432034868959033</v>
      </c>
      <c r="DJ87" s="4">
        <v>16.824266497692808</v>
      </c>
      <c r="DK87" s="4">
        <v>16.19645534498467</v>
      </c>
      <c r="DL87" s="4">
        <v>16.331381639164309</v>
      </c>
      <c r="DM87" s="4">
        <v>16.218273241751291</v>
      </c>
      <c r="DN87" s="4">
        <v>16.198750891135457</v>
      </c>
      <c r="DO87" s="4">
        <v>15.627166666171847</v>
      </c>
      <c r="DP87" s="4">
        <v>15.301233277913006</v>
      </c>
      <c r="DQ87" s="4">
        <v>15.358714022466236</v>
      </c>
      <c r="DR87" s="4">
        <v>16.317381581802685</v>
      </c>
      <c r="DS87" s="4">
        <v>16.103084138950397</v>
      </c>
      <c r="DT87" s="4">
        <v>16.981752943768548</v>
      </c>
      <c r="DU87" s="4">
        <v>17.636455612791938</v>
      </c>
      <c r="DV87" s="4">
        <v>16.805967348288185</v>
      </c>
      <c r="DW87" s="4">
        <v>17.77023055910901</v>
      </c>
      <c r="DX87" s="4">
        <v>17.846113640504225</v>
      </c>
      <c r="DY87" s="4">
        <v>16.619543825582859</v>
      </c>
      <c r="DZ87" s="4">
        <v>15.727737603006666</v>
      </c>
      <c r="EA87" s="4">
        <v>14.951363240502207</v>
      </c>
      <c r="EB87" s="4">
        <v>14.767982116702283</v>
      </c>
      <c r="EC87" s="4">
        <v>14.682036429692328</v>
      </c>
      <c r="ED87" s="4">
        <v>14.791087572115771</v>
      </c>
      <c r="EE87" s="4">
        <v>14.681759144449462</v>
      </c>
      <c r="EF87" s="4">
        <v>14.993350938139141</v>
      </c>
      <c r="EG87" s="4">
        <v>14.738538844281383</v>
      </c>
      <c r="EH87" s="4">
        <v>14.247599981376972</v>
      </c>
      <c r="EI87" s="4">
        <v>14.089695035931863</v>
      </c>
      <c r="EJ87" s="4">
        <v>13.508409342006624</v>
      </c>
      <c r="EK87" s="4">
        <v>13.767937074217054</v>
      </c>
      <c r="EL87" s="4">
        <v>13.886663651960502</v>
      </c>
      <c r="EM87" s="4">
        <v>13.565813621549088</v>
      </c>
      <c r="EN87" s="4">
        <v>13.038803184692053</v>
      </c>
      <c r="EO87" s="4">
        <v>12.095756067491147</v>
      </c>
      <c r="EP87" s="4">
        <v>12.734291587724321</v>
      </c>
      <c r="EQ87" s="4">
        <v>13.050726385285044</v>
      </c>
      <c r="ER87" s="4">
        <v>12.564469072096085</v>
      </c>
      <c r="ES87" s="4">
        <v>12.515306591564611</v>
      </c>
      <c r="ET87" s="4">
        <v>12.488671851644254</v>
      </c>
      <c r="EU87" s="4">
        <v>13.001060513859551</v>
      </c>
      <c r="EV87" s="4">
        <v>13.529856941284804</v>
      </c>
      <c r="EW87" s="4">
        <v>12.929109207399893</v>
      </c>
      <c r="EX87" s="4">
        <v>12.329441834325038</v>
      </c>
      <c r="EY87" s="4">
        <v>12.610915681473823</v>
      </c>
      <c r="EZ87" s="4">
        <v>12.607755148589623</v>
      </c>
      <c r="FA87" s="4">
        <v>13.228752827929775</v>
      </c>
      <c r="FB87" s="4">
        <v>13.64099881851299</v>
      </c>
      <c r="FC87" s="4">
        <v>14.778715876689732</v>
      </c>
      <c r="FD87" s="4">
        <v>14.923514611096433</v>
      </c>
      <c r="FE87" s="4">
        <v>14.66865586052436</v>
      </c>
      <c r="FF87" s="4">
        <v>15.020839158901508</v>
      </c>
      <c r="FG87" s="4">
        <v>14.673305001247694</v>
      </c>
      <c r="FH87" s="4">
        <v>15.338140142098029</v>
      </c>
      <c r="FI87" s="4">
        <v>15.364527603785401</v>
      </c>
      <c r="FJ87" s="4">
        <v>14.463216072883345</v>
      </c>
      <c r="FK87" s="4">
        <v>15.073194881591295</v>
      </c>
      <c r="FL87" s="4">
        <v>15.443323113773788</v>
      </c>
      <c r="FM87" s="4">
        <v>15.79291715246478</v>
      </c>
      <c r="FN87" s="4">
        <v>15.342795893137486</v>
      </c>
      <c r="FO87" s="4">
        <v>14.758472928291425</v>
      </c>
      <c r="FP87" s="4">
        <v>14.395039585863083</v>
      </c>
      <c r="FQ87" s="4">
        <v>13.944499716244065</v>
      </c>
      <c r="FR87" s="4">
        <v>14.284007906648716</v>
      </c>
      <c r="FS87" s="4">
        <v>13.787057968430766</v>
      </c>
      <c r="FT87" s="4">
        <v>13.413525379511777</v>
      </c>
      <c r="FU87" s="4">
        <v>13.252996035311014</v>
      </c>
      <c r="FV87" s="4">
        <v>12.683467570155832</v>
      </c>
      <c r="FW87" s="4">
        <v>12.953021571528529</v>
      </c>
      <c r="FX87" s="4">
        <v>13.618760188836811</v>
      </c>
      <c r="FY87" s="4">
        <v>14.249785372989589</v>
      </c>
      <c r="FZ87" s="4">
        <v>14.161945164251877</v>
      </c>
      <c r="GA87" s="4">
        <v>15.488055226346352</v>
      </c>
      <c r="GB87" s="4">
        <v>15.729824391613674</v>
      </c>
      <c r="GC87" s="4">
        <v>15.574098564160069</v>
      </c>
      <c r="GD87" s="4">
        <v>15.152715121153598</v>
      </c>
      <c r="GE87" s="4">
        <v>14.982750398464365</v>
      </c>
      <c r="GF87" s="4">
        <v>15.202408474463647</v>
      </c>
      <c r="GG87" s="4">
        <v>15.018824653576701</v>
      </c>
      <c r="GH87" s="4">
        <v>15.279373822152882</v>
      </c>
      <c r="GI87" s="4">
        <v>15.927974914726567</v>
      </c>
      <c r="GJ87" s="4">
        <v>15.687201107364992</v>
      </c>
      <c r="GK87" s="4">
        <v>16.370491471734191</v>
      </c>
      <c r="GL87" s="4">
        <v>16.788220387585401</v>
      </c>
      <c r="GM87" s="4">
        <v>17.182090929849334</v>
      </c>
      <c r="GN87" s="4">
        <v>17.476531281022186</v>
      </c>
      <c r="GO87" s="4">
        <v>16.94360308472098</v>
      </c>
      <c r="GP87" s="4">
        <v>15.893188168480245</v>
      </c>
      <c r="GQ87" s="4">
        <v>14.625322240537807</v>
      </c>
      <c r="GR87" s="4">
        <v>14.164593374386817</v>
      </c>
      <c r="GS87" s="4">
        <v>13.962176614074169</v>
      </c>
      <c r="GT87" s="4">
        <v>13.294615831098492</v>
      </c>
      <c r="GU87" s="4">
        <v>13.415184453599343</v>
      </c>
      <c r="GV87" s="4">
        <v>13.336838298366871</v>
      </c>
      <c r="GW87" s="4">
        <v>13.501667984160427</v>
      </c>
      <c r="GX87" s="4">
        <v>13.011987896214897</v>
      </c>
      <c r="GY87" s="4">
        <v>13.222654637407249</v>
      </c>
      <c r="GZ87" s="4">
        <v>13.383258838009489</v>
      </c>
      <c r="HA87" s="4">
        <v>13.983423514600894</v>
      </c>
      <c r="HB87" s="4">
        <v>14.542470792464421</v>
      </c>
      <c r="HC87" s="4">
        <v>13.793000170661786</v>
      </c>
      <c r="HD87" s="4">
        <v>14.455234453629599</v>
      </c>
      <c r="HE87" s="4">
        <v>13.816877999921319</v>
      </c>
      <c r="HF87" s="4">
        <v>13.814670691758762</v>
      </c>
      <c r="HG87" s="4">
        <v>15.036113490703382</v>
      </c>
      <c r="HH87" s="4">
        <v>14.192475259684938</v>
      </c>
      <c r="HI87" s="4">
        <v>13.797219894259296</v>
      </c>
      <c r="HJ87" s="4">
        <v>12.613192828753535</v>
      </c>
      <c r="HK87" s="4">
        <v>12.292256289759946</v>
      </c>
      <c r="HL87" s="4">
        <v>12.161217098535928</v>
      </c>
      <c r="HM87" s="4">
        <v>12.10237186621803</v>
      </c>
      <c r="HN87" s="4">
        <v>12.53026387846476</v>
      </c>
      <c r="HO87" s="4">
        <v>12.183448486599081</v>
      </c>
      <c r="HP87" s="4">
        <v>11.627629940348299</v>
      </c>
      <c r="HQ87" s="4">
        <v>11.727387015886956</v>
      </c>
      <c r="HR87" s="4">
        <v>11.992219507077657</v>
      </c>
      <c r="HS87" s="4">
        <v>12.143144129843227</v>
      </c>
      <c r="HT87" s="4">
        <v>12.259277929031716</v>
      </c>
      <c r="HU87" s="4">
        <v>12.462296757673339</v>
      </c>
      <c r="HV87" s="4">
        <v>12.705786900333356</v>
      </c>
      <c r="HW87" s="4">
        <v>12.455185804122985</v>
      </c>
      <c r="HX87" s="4">
        <v>12.29824810272952</v>
      </c>
      <c r="HY87" s="4">
        <v>12.69540118715927</v>
      </c>
      <c r="HZ87" s="4">
        <v>12.645920822546181</v>
      </c>
      <c r="IA87" s="4">
        <v>13.070348822817412</v>
      </c>
      <c r="IB87" s="4">
        <v>13.198306874805114</v>
      </c>
      <c r="IC87" s="4">
        <v>13.100044352229265</v>
      </c>
      <c r="ID87" s="4">
        <v>13.592818353648328</v>
      </c>
      <c r="IE87" s="4">
        <v>13.46626295529795</v>
      </c>
      <c r="IF87" s="4">
        <v>13.895428408602044</v>
      </c>
      <c r="IG87" s="4">
        <v>13.836552333713437</v>
      </c>
      <c r="IH87" s="4">
        <v>14.635914883334175</v>
      </c>
      <c r="II87" s="4">
        <v>14.999046078937692</v>
      </c>
      <c r="IJ87" s="4">
        <v>16.440236482379117</v>
      </c>
    </row>
    <row r="88" spans="2:244" x14ac:dyDescent="0.2">
      <c r="B88" s="76">
        <v>86</v>
      </c>
      <c r="C88" s="4">
        <v>19.866997117414801</v>
      </c>
      <c r="D88" s="4">
        <v>19.43852366350033</v>
      </c>
      <c r="E88" s="4">
        <v>20.096659087222417</v>
      </c>
      <c r="F88" s="4">
        <v>19.95733989185668</v>
      </c>
      <c r="G88" s="4">
        <v>19.776229083632082</v>
      </c>
      <c r="H88" s="4">
        <v>19.482614962315807</v>
      </c>
      <c r="I88" s="4">
        <v>18.745214949603188</v>
      </c>
      <c r="J88" s="4">
        <v>18.500594010051703</v>
      </c>
      <c r="K88" s="4">
        <v>18.526522119353512</v>
      </c>
      <c r="L88" s="4">
        <v>18.468846120832449</v>
      </c>
      <c r="M88" s="4">
        <v>18.395124733767556</v>
      </c>
      <c r="N88" s="4">
        <v>18.300206010020268</v>
      </c>
      <c r="O88" s="4">
        <v>17.986041966269912</v>
      </c>
      <c r="P88" s="4">
        <v>17.430371711007307</v>
      </c>
      <c r="Q88" s="4">
        <v>17.189864467882462</v>
      </c>
      <c r="R88" s="4">
        <v>18.07376577938749</v>
      </c>
      <c r="S88" s="4">
        <v>18.178048828689597</v>
      </c>
      <c r="T88" s="4">
        <v>17.916222287980023</v>
      </c>
      <c r="U88" s="4">
        <v>17.540699032735514</v>
      </c>
      <c r="V88" s="4">
        <v>17.117103479511702</v>
      </c>
      <c r="W88" s="4">
        <v>17.444386423213782</v>
      </c>
      <c r="X88" s="4">
        <v>16.367391664792173</v>
      </c>
      <c r="Y88" s="4">
        <v>17.562175106118193</v>
      </c>
      <c r="Z88" s="4">
        <v>18.208471017010432</v>
      </c>
      <c r="AA88" s="4">
        <v>18.511932743268236</v>
      </c>
      <c r="AB88" s="4">
        <v>18.939674255206562</v>
      </c>
      <c r="AC88" s="4">
        <v>18.200073788686694</v>
      </c>
      <c r="AD88" s="4">
        <v>18.689188174371306</v>
      </c>
      <c r="AE88" s="4">
        <v>18.117348999326985</v>
      </c>
      <c r="AF88" s="4">
        <v>18.537608690113323</v>
      </c>
      <c r="AG88" s="4">
        <v>19.756358138154599</v>
      </c>
      <c r="AH88" s="4">
        <v>20.606327317636644</v>
      </c>
      <c r="AI88" s="4">
        <v>19.557434382782208</v>
      </c>
      <c r="AJ88" s="4">
        <v>19.894814109456586</v>
      </c>
      <c r="AK88" s="4">
        <v>20.10461909549641</v>
      </c>
      <c r="AL88" s="4">
        <v>20.653143929709088</v>
      </c>
      <c r="AM88" s="4">
        <v>19.86548078447759</v>
      </c>
      <c r="AN88" s="4">
        <v>19.937626901106242</v>
      </c>
      <c r="AO88" s="4">
        <v>19.454792115392522</v>
      </c>
      <c r="AP88" s="4">
        <v>19.944065785556401</v>
      </c>
      <c r="AQ88" s="4">
        <v>18.119262764715252</v>
      </c>
      <c r="AR88" s="4">
        <v>18.43817528020568</v>
      </c>
      <c r="AS88" s="4">
        <v>18.666567927018555</v>
      </c>
      <c r="AT88" s="4">
        <v>17.983275527800579</v>
      </c>
      <c r="AU88" s="4">
        <v>17.807226342448665</v>
      </c>
      <c r="AV88" s="4">
        <v>17.674808906701507</v>
      </c>
      <c r="AW88" s="4">
        <v>17.178146055142733</v>
      </c>
      <c r="AX88" s="4">
        <v>17.421829008506773</v>
      </c>
      <c r="AY88" s="4">
        <v>17.378244182157918</v>
      </c>
      <c r="AZ88" s="4">
        <v>17.214245321939675</v>
      </c>
      <c r="BA88" s="4">
        <v>17.735419093651942</v>
      </c>
      <c r="BB88" s="4">
        <v>17.603438400827006</v>
      </c>
      <c r="BC88" s="4">
        <v>17.863595114845985</v>
      </c>
      <c r="BD88" s="4">
        <v>18.192861527867425</v>
      </c>
      <c r="BE88" s="4">
        <v>17.924256893035519</v>
      </c>
      <c r="BF88" s="4">
        <v>18.246288678186083</v>
      </c>
      <c r="BG88" s="4">
        <v>18.345170123033668</v>
      </c>
      <c r="BH88" s="4">
        <v>19.40819727271435</v>
      </c>
      <c r="BI88" s="4">
        <v>18.310445811467243</v>
      </c>
      <c r="BJ88" s="4">
        <v>18.18387834166953</v>
      </c>
      <c r="BK88" s="4">
        <v>17.388344160388431</v>
      </c>
      <c r="BL88" s="4">
        <v>17.556653587288274</v>
      </c>
      <c r="BM88" s="4">
        <v>17.694053209933045</v>
      </c>
      <c r="BN88" s="4">
        <v>17.667480858255679</v>
      </c>
      <c r="BO88" s="4">
        <v>16.53577373937626</v>
      </c>
      <c r="BP88" s="4">
        <v>16.80981138505954</v>
      </c>
      <c r="BQ88" s="4">
        <v>18.141852762756567</v>
      </c>
      <c r="BR88" s="4">
        <v>18.383083566836916</v>
      </c>
      <c r="BS88" s="4">
        <v>18.624028090057934</v>
      </c>
      <c r="BT88" s="4">
        <v>18.828634136109038</v>
      </c>
      <c r="BU88" s="4">
        <v>20.095819702568093</v>
      </c>
      <c r="BV88" s="4">
        <v>20.154894798625371</v>
      </c>
      <c r="BW88" s="4">
        <v>20.585972445010505</v>
      </c>
      <c r="BX88" s="4">
        <v>20.480853123133006</v>
      </c>
      <c r="BY88" s="4">
        <v>20.635741914636444</v>
      </c>
      <c r="BZ88" s="4">
        <v>21.283596557784936</v>
      </c>
      <c r="CA88" s="4">
        <v>21.730065112944974</v>
      </c>
      <c r="CB88" s="4">
        <v>20.746361812108109</v>
      </c>
      <c r="CC88" s="4">
        <v>22.299291845762262</v>
      </c>
      <c r="CD88" s="4">
        <v>23.092595708587709</v>
      </c>
      <c r="CE88" s="4">
        <v>22.50673223242423</v>
      </c>
      <c r="CF88" s="4">
        <v>21.692503750398178</v>
      </c>
      <c r="CG88" s="4">
        <v>21.761434855649231</v>
      </c>
      <c r="CH88" s="4">
        <v>21.462705822242693</v>
      </c>
      <c r="CI88" s="4">
        <v>21.684927584276018</v>
      </c>
      <c r="CJ88" s="4">
        <v>21.961123156064534</v>
      </c>
      <c r="CK88" s="4">
        <v>21.167244581978149</v>
      </c>
      <c r="CL88" s="4">
        <v>20.977223417469819</v>
      </c>
      <c r="CM88" s="4">
        <v>20.225327323428299</v>
      </c>
      <c r="CN88" s="4">
        <v>19.875510545568428</v>
      </c>
      <c r="CO88" s="4">
        <v>20.431348123088455</v>
      </c>
      <c r="CP88" s="4">
        <v>21.01586315509067</v>
      </c>
      <c r="CQ88" s="4">
        <v>22.498422508093011</v>
      </c>
      <c r="CR88" s="4">
        <v>23.137545528319045</v>
      </c>
      <c r="CS88" s="4">
        <v>23.071815588123471</v>
      </c>
      <c r="CT88" s="4">
        <v>23.156952583489566</v>
      </c>
      <c r="CU88" s="4">
        <v>23.795961182230887</v>
      </c>
      <c r="CV88" s="4">
        <v>23.832911873002285</v>
      </c>
      <c r="CW88" s="4">
        <v>22.827652733784937</v>
      </c>
      <c r="CX88" s="4">
        <v>22.891483641441447</v>
      </c>
      <c r="CY88" s="4">
        <v>22.65677993080342</v>
      </c>
      <c r="CZ88" s="4">
        <v>22.399373977750386</v>
      </c>
      <c r="DA88" s="4">
        <v>20.834962151797665</v>
      </c>
      <c r="DB88" s="4">
        <v>21.121356590630413</v>
      </c>
      <c r="DC88" s="4">
        <v>21.359582431543732</v>
      </c>
      <c r="DD88" s="4">
        <v>22.584900558603881</v>
      </c>
      <c r="DE88" s="4">
        <v>22.47706229642564</v>
      </c>
      <c r="DF88" s="4">
        <v>21.187192184479088</v>
      </c>
      <c r="DG88" s="4">
        <v>21.691642663993409</v>
      </c>
      <c r="DH88" s="4">
        <v>23.251393477761994</v>
      </c>
      <c r="DI88" s="4">
        <v>22.973642214403217</v>
      </c>
      <c r="DJ88" s="4">
        <v>23.063591250577314</v>
      </c>
      <c r="DK88" s="4">
        <v>23.544940414385241</v>
      </c>
      <c r="DL88" s="4">
        <v>24.410256896440856</v>
      </c>
      <c r="DM88" s="4">
        <v>24.5750593094603</v>
      </c>
      <c r="DN88" s="4">
        <v>24.680463118950041</v>
      </c>
      <c r="DO88" s="4">
        <v>26.296223616576455</v>
      </c>
      <c r="DP88" s="4">
        <v>26.587071121259601</v>
      </c>
      <c r="DQ88" s="4">
        <v>25.295454692974101</v>
      </c>
      <c r="DR88" s="4">
        <v>26.797802504232628</v>
      </c>
      <c r="DS88" s="4">
        <v>26.397857175282866</v>
      </c>
      <c r="DT88" s="4">
        <v>25.072221355165919</v>
      </c>
      <c r="DU88" s="4">
        <v>25.156998718900265</v>
      </c>
      <c r="DV88" s="4">
        <v>25.118817043023594</v>
      </c>
      <c r="DW88" s="4">
        <v>24.554954093097052</v>
      </c>
      <c r="DX88" s="4">
        <v>23.526170986091127</v>
      </c>
      <c r="DY88" s="4">
        <v>23.001274438287986</v>
      </c>
      <c r="DZ88" s="4">
        <v>22.097150401891412</v>
      </c>
      <c r="EA88" s="4">
        <v>21.659783589351242</v>
      </c>
      <c r="EB88" s="4">
        <v>21.592934641772494</v>
      </c>
      <c r="EC88" s="4">
        <v>20.728992520620082</v>
      </c>
      <c r="ED88" s="4">
        <v>21.937553493686639</v>
      </c>
      <c r="EE88" s="4">
        <v>22.344414365690454</v>
      </c>
      <c r="EF88" s="4">
        <v>22.413265469196553</v>
      </c>
      <c r="EG88" s="4">
        <v>20.653150636255457</v>
      </c>
      <c r="EH88" s="4">
        <v>20.024808513824784</v>
      </c>
      <c r="EI88" s="4">
        <v>20.173599425309902</v>
      </c>
      <c r="EJ88" s="4">
        <v>20.236882025994895</v>
      </c>
      <c r="EK88" s="4">
        <v>19.996942832517991</v>
      </c>
      <c r="EL88" s="4">
        <v>19.674111079970263</v>
      </c>
      <c r="EM88" s="4">
        <v>20.418379800376609</v>
      </c>
      <c r="EN88" s="4">
        <v>21.235378296606687</v>
      </c>
      <c r="EO88" s="4">
        <v>22.596767056212453</v>
      </c>
      <c r="EP88" s="4">
        <v>23.140682833765904</v>
      </c>
      <c r="EQ88" s="4">
        <v>24.174374146594399</v>
      </c>
      <c r="ER88" s="4">
        <v>25.00302475519651</v>
      </c>
      <c r="ES88" s="4">
        <v>23.94151901928393</v>
      </c>
      <c r="ET88" s="4">
        <v>24.094320463645495</v>
      </c>
      <c r="EU88" s="4">
        <v>23.21743808638567</v>
      </c>
      <c r="EV88" s="4">
        <v>23.090188489203751</v>
      </c>
      <c r="EW88" s="4">
        <v>23.698533284521741</v>
      </c>
      <c r="EX88" s="4">
        <v>23.585031824263414</v>
      </c>
      <c r="EY88" s="4">
        <v>22.095946991547809</v>
      </c>
      <c r="EZ88" s="4">
        <v>22.155705870635607</v>
      </c>
      <c r="FA88" s="4">
        <v>22.014790113263537</v>
      </c>
      <c r="FB88" s="4">
        <v>23.529269480639268</v>
      </c>
      <c r="FC88" s="4">
        <v>23.125022183764976</v>
      </c>
      <c r="FD88" s="4">
        <v>22.71964289801684</v>
      </c>
      <c r="FE88" s="4">
        <v>22.922701453689719</v>
      </c>
      <c r="FF88" s="4">
        <v>22.378930107752943</v>
      </c>
      <c r="FG88" s="4">
        <v>22.138910251627451</v>
      </c>
      <c r="FH88" s="4">
        <v>22.7739757678013</v>
      </c>
      <c r="FI88" s="4">
        <v>22.090687620292726</v>
      </c>
      <c r="FJ88" s="4">
        <v>22.027357940888916</v>
      </c>
      <c r="FK88" s="4">
        <v>20.854001143033731</v>
      </c>
      <c r="FL88" s="4">
        <v>21.836105911853423</v>
      </c>
      <c r="FM88" s="4">
        <v>22.035682871599946</v>
      </c>
      <c r="FN88" s="4">
        <v>21.202450405040207</v>
      </c>
      <c r="FO88" s="4">
        <v>21.225380739329001</v>
      </c>
      <c r="FP88" s="4">
        <v>21.155406036509753</v>
      </c>
      <c r="FQ88" s="4">
        <v>21.155239302362506</v>
      </c>
      <c r="FR88" s="4">
        <v>20.490034286284263</v>
      </c>
      <c r="FS88" s="4">
        <v>20.438139726435683</v>
      </c>
      <c r="FT88" s="4">
        <v>20.558336653560314</v>
      </c>
      <c r="FU88" s="4">
        <v>20.52803339951566</v>
      </c>
      <c r="FV88" s="4">
        <v>20.601830921060564</v>
      </c>
      <c r="FW88" s="4">
        <v>20.877574721027337</v>
      </c>
      <c r="FX88" s="4">
        <v>20.646188788369777</v>
      </c>
      <c r="FY88" s="4">
        <v>20.198010048877411</v>
      </c>
      <c r="FZ88" s="4">
        <v>21.277656387055298</v>
      </c>
      <c r="GA88" s="4">
        <v>21.30360170753065</v>
      </c>
      <c r="GB88" s="4">
        <v>22.021571831256072</v>
      </c>
      <c r="GC88" s="4">
        <v>23.127988671302408</v>
      </c>
      <c r="GD88" s="4">
        <v>23.980609018959147</v>
      </c>
      <c r="GE88" s="4">
        <v>23.163035605587144</v>
      </c>
      <c r="GF88" s="4">
        <v>24.788956305174064</v>
      </c>
      <c r="GG88" s="4">
        <v>25.013869988531265</v>
      </c>
      <c r="GH88" s="4">
        <v>25.815724921342952</v>
      </c>
      <c r="GI88" s="4">
        <v>25.918468607324609</v>
      </c>
      <c r="GJ88" s="4">
        <v>25.09291131137601</v>
      </c>
      <c r="GK88" s="4">
        <v>24.342457538656888</v>
      </c>
      <c r="GL88" s="4">
        <v>25.557405302065181</v>
      </c>
      <c r="GM88" s="4">
        <v>27.749822339319671</v>
      </c>
      <c r="GN88" s="4">
        <v>28.619496438597778</v>
      </c>
      <c r="GO88" s="4">
        <v>28.538420277982894</v>
      </c>
      <c r="GP88" s="4">
        <v>28.735613505339746</v>
      </c>
      <c r="GQ88" s="4">
        <v>29.601466715680381</v>
      </c>
      <c r="GR88" s="4">
        <v>29.086847335137421</v>
      </c>
      <c r="GS88" s="4">
        <v>29.015885895184869</v>
      </c>
      <c r="GT88" s="4">
        <v>29.098677272460616</v>
      </c>
      <c r="GU88" s="4">
        <v>28.625851742918535</v>
      </c>
      <c r="GV88" s="4">
        <v>26.32627261865834</v>
      </c>
      <c r="GW88" s="4">
        <v>24.44529875848578</v>
      </c>
      <c r="GX88" s="4">
        <v>23.60016251296031</v>
      </c>
      <c r="GY88" s="4">
        <v>24.998791782656074</v>
      </c>
      <c r="GZ88" s="4">
        <v>25.763514377065167</v>
      </c>
      <c r="HA88" s="4">
        <v>25.860310596546455</v>
      </c>
      <c r="HB88" s="4">
        <v>27.026533884974615</v>
      </c>
      <c r="HC88" s="4">
        <v>28.079854758934481</v>
      </c>
      <c r="HD88" s="4">
        <v>28.599996103358514</v>
      </c>
      <c r="HE88" s="4">
        <v>27.813805177350826</v>
      </c>
      <c r="HF88" s="4">
        <v>27.005495137634835</v>
      </c>
      <c r="HG88" s="4">
        <v>27.035139988217114</v>
      </c>
      <c r="HH88" s="4">
        <v>27.3567711169988</v>
      </c>
      <c r="HI88" s="4">
        <v>26.504754311159907</v>
      </c>
      <c r="HJ88" s="4">
        <v>25.943083786829774</v>
      </c>
      <c r="HK88" s="4">
        <v>26.174582832240024</v>
      </c>
      <c r="HL88" s="4">
        <v>26.625434977047995</v>
      </c>
      <c r="HM88" s="4">
        <v>26.014629974295559</v>
      </c>
      <c r="HN88" s="4">
        <v>26.161924292339712</v>
      </c>
      <c r="HO88" s="4">
        <v>25.918158766739801</v>
      </c>
      <c r="HP88" s="4">
        <v>25.909552389729157</v>
      </c>
      <c r="HQ88" s="4">
        <v>26.230245434393996</v>
      </c>
      <c r="HR88" s="4">
        <v>25.596512012614539</v>
      </c>
      <c r="HS88" s="4">
        <v>24.160228244670417</v>
      </c>
      <c r="HT88" s="4">
        <v>24.86081119897128</v>
      </c>
      <c r="HU88" s="4">
        <v>23.877676770552991</v>
      </c>
      <c r="HV88" s="4">
        <v>24.670233218371539</v>
      </c>
      <c r="HW88" s="4">
        <v>24.469642973351231</v>
      </c>
      <c r="HX88" s="4">
        <v>24.382164428972214</v>
      </c>
      <c r="HY88" s="4">
        <v>23.843670294543791</v>
      </c>
      <c r="HZ88" s="4">
        <v>23.702498787874326</v>
      </c>
      <c r="IA88" s="4">
        <v>24.689913219384913</v>
      </c>
      <c r="IB88" s="4">
        <v>24.609030693402524</v>
      </c>
      <c r="IC88" s="4">
        <v>23.371034564396478</v>
      </c>
      <c r="ID88" s="4">
        <v>23.963214676068464</v>
      </c>
      <c r="IE88" s="4">
        <v>24.516953308195855</v>
      </c>
      <c r="IF88" s="4">
        <v>24.348351736574443</v>
      </c>
      <c r="IG88" s="4">
        <v>25.080718822809359</v>
      </c>
      <c r="IH88" s="4">
        <v>26.168219817917524</v>
      </c>
      <c r="II88" s="4">
        <v>26.135084775556681</v>
      </c>
      <c r="IJ88" s="4">
        <v>25.242862897000407</v>
      </c>
    </row>
    <row r="89" spans="2:244" x14ac:dyDescent="0.2">
      <c r="B89" s="76">
        <v>87</v>
      </c>
      <c r="C89" s="4">
        <v>19.866997117414801</v>
      </c>
      <c r="D89" s="4">
        <v>19.016821179248748</v>
      </c>
      <c r="E89" s="4">
        <v>19.660112970086836</v>
      </c>
      <c r="F89" s="4">
        <v>19.724710297139307</v>
      </c>
      <c r="G89" s="4">
        <v>19.894767309536849</v>
      </c>
      <c r="H89" s="4">
        <v>19.246538606215076</v>
      </c>
      <c r="I89" s="4">
        <v>19.518543626465185</v>
      </c>
      <c r="J89" s="4">
        <v>19.163568209173604</v>
      </c>
      <c r="K89" s="4">
        <v>20.270572733785166</v>
      </c>
      <c r="L89" s="4">
        <v>20.262896095334309</v>
      </c>
      <c r="M89" s="4">
        <v>20.652911179840576</v>
      </c>
      <c r="N89" s="4">
        <v>20.158798794114134</v>
      </c>
      <c r="O89" s="4">
        <v>19.114481519911184</v>
      </c>
      <c r="P89" s="4">
        <v>19.34673186352056</v>
      </c>
      <c r="Q89" s="4">
        <v>18.740375726989182</v>
      </c>
      <c r="R89" s="4">
        <v>18.635651297906236</v>
      </c>
      <c r="S89" s="4">
        <v>17.474338778049841</v>
      </c>
      <c r="T89" s="4">
        <v>17.160316788179333</v>
      </c>
      <c r="U89" s="4">
        <v>17.586110144409425</v>
      </c>
      <c r="V89" s="4">
        <v>17.135332807945172</v>
      </c>
      <c r="W89" s="4">
        <v>16.593841697801562</v>
      </c>
      <c r="X89" s="4">
        <v>16.752741040952817</v>
      </c>
      <c r="Y89" s="4">
        <v>17.320941801379405</v>
      </c>
      <c r="Z89" s="4">
        <v>16.755370820797275</v>
      </c>
      <c r="AA89" s="4">
        <v>16.041388103362166</v>
      </c>
      <c r="AB89" s="4">
        <v>16.500554086108981</v>
      </c>
      <c r="AC89" s="4">
        <v>16.617364322443219</v>
      </c>
      <c r="AD89" s="4">
        <v>16.255815726737801</v>
      </c>
      <c r="AE89" s="4">
        <v>15.680227210730486</v>
      </c>
      <c r="AF89" s="4">
        <v>16.559938029708153</v>
      </c>
      <c r="AG89" s="4">
        <v>16.626978252604697</v>
      </c>
      <c r="AH89" s="4">
        <v>16.457847209459501</v>
      </c>
      <c r="AI89" s="4">
        <v>17.550641557756311</v>
      </c>
      <c r="AJ89" s="4">
        <v>16.794852570916547</v>
      </c>
      <c r="AK89" s="4">
        <v>16.706236181062749</v>
      </c>
      <c r="AL89" s="4">
        <v>18.472010205122228</v>
      </c>
      <c r="AM89" s="4">
        <v>18.492348566966616</v>
      </c>
      <c r="AN89" s="4">
        <v>18.581842313795182</v>
      </c>
      <c r="AO89" s="4">
        <v>17.796938558098446</v>
      </c>
      <c r="AP89" s="4">
        <v>17.10169425887889</v>
      </c>
      <c r="AQ89" s="4">
        <v>16.147309359540881</v>
      </c>
      <c r="AR89" s="4">
        <v>16.165063606880032</v>
      </c>
      <c r="AS89" s="4">
        <v>16.649065914980469</v>
      </c>
      <c r="AT89" s="4">
        <v>16.639750001613926</v>
      </c>
      <c r="AU89" s="4">
        <v>16.842696760512382</v>
      </c>
      <c r="AV89" s="4">
        <v>17.385748582424469</v>
      </c>
      <c r="AW89" s="4">
        <v>17.83689293171448</v>
      </c>
      <c r="AX89" s="4">
        <v>16.928164504370013</v>
      </c>
      <c r="AY89" s="4">
        <v>17.356721001901935</v>
      </c>
      <c r="AZ89" s="4">
        <v>16.766885837933135</v>
      </c>
      <c r="BA89" s="4">
        <v>17.507296010044129</v>
      </c>
      <c r="BB89" s="4">
        <v>17.772218466620668</v>
      </c>
      <c r="BC89" s="4">
        <v>17.324448401977058</v>
      </c>
      <c r="BD89" s="4">
        <v>16.848977419037862</v>
      </c>
      <c r="BE89" s="4">
        <v>17.349675700716165</v>
      </c>
      <c r="BF89" s="4">
        <v>16.233593626955425</v>
      </c>
      <c r="BG89" s="4">
        <v>15.793892584622885</v>
      </c>
      <c r="BH89" s="4">
        <v>15.646910971623823</v>
      </c>
      <c r="BI89" s="4">
        <v>14.990148330196844</v>
      </c>
      <c r="BJ89" s="4">
        <v>15.556028643255194</v>
      </c>
      <c r="BK89" s="4">
        <v>15.954845243110029</v>
      </c>
      <c r="BL89" s="4">
        <v>16.107276698833211</v>
      </c>
      <c r="BM89" s="4">
        <v>16.732901103659334</v>
      </c>
      <c r="BN89" s="4">
        <v>16.692173238223326</v>
      </c>
      <c r="BO89" s="4">
        <v>16.642208802825394</v>
      </c>
      <c r="BP89" s="4">
        <v>16.438561666293229</v>
      </c>
      <c r="BQ89" s="4">
        <v>16.43744269631279</v>
      </c>
      <c r="BR89" s="4">
        <v>16.149097582315367</v>
      </c>
      <c r="BS89" s="4">
        <v>15.60054038541397</v>
      </c>
      <c r="BT89" s="4">
        <v>14.42987837471194</v>
      </c>
      <c r="BU89" s="4">
        <v>14.562086340064598</v>
      </c>
      <c r="BV89" s="4">
        <v>15.832504411042686</v>
      </c>
      <c r="BW89" s="4">
        <v>15.466861703502198</v>
      </c>
      <c r="BX89" s="4">
        <v>15.408506033562176</v>
      </c>
      <c r="BY89" s="4">
        <v>15.265928736482197</v>
      </c>
      <c r="BZ89" s="4">
        <v>15.351587178232091</v>
      </c>
      <c r="CA89" s="4">
        <v>14.354667325204222</v>
      </c>
      <c r="CB89" s="4">
        <v>14.903280564358914</v>
      </c>
      <c r="CC89" s="4">
        <v>14.239880056707491</v>
      </c>
      <c r="CD89" s="4">
        <v>14.71485265765587</v>
      </c>
      <c r="CE89" s="4">
        <v>14.49342032784512</v>
      </c>
      <c r="CF89" s="4">
        <v>14.996301011481869</v>
      </c>
      <c r="CG89" s="4">
        <v>15.380057953025453</v>
      </c>
      <c r="CH89" s="4">
        <v>14.896202230267216</v>
      </c>
      <c r="CI89" s="4">
        <v>14.76848983190812</v>
      </c>
      <c r="CJ89" s="4">
        <v>15.006961851949757</v>
      </c>
      <c r="CK89" s="4">
        <v>14.834527253379388</v>
      </c>
      <c r="CL89" s="4">
        <v>14.696732802273555</v>
      </c>
      <c r="CM89" s="4">
        <v>13.95558277106676</v>
      </c>
      <c r="CN89" s="4">
        <v>14.887120216944746</v>
      </c>
      <c r="CO89" s="4">
        <v>15.439189425387838</v>
      </c>
      <c r="CP89" s="4">
        <v>14.133722442332644</v>
      </c>
      <c r="CQ89" s="4">
        <v>13.543295132465914</v>
      </c>
      <c r="CR89" s="4">
        <v>13.486318569585352</v>
      </c>
      <c r="CS89" s="4">
        <v>14.129885283551177</v>
      </c>
      <c r="CT89" s="4">
        <v>14.328594394142472</v>
      </c>
      <c r="CU89" s="4">
        <v>14.930208534577471</v>
      </c>
      <c r="CV89" s="4">
        <v>14.005845761653063</v>
      </c>
      <c r="CW89" s="4">
        <v>14.079261593163499</v>
      </c>
      <c r="CX89" s="4">
        <v>14.556949965615338</v>
      </c>
      <c r="CY89" s="4">
        <v>14.310689603597179</v>
      </c>
      <c r="CZ89" s="4">
        <v>13.880737586625106</v>
      </c>
      <c r="DA89" s="4">
        <v>13.512585528011652</v>
      </c>
      <c r="DB89" s="4">
        <v>13.931653785760085</v>
      </c>
      <c r="DC89" s="4">
        <v>14.376801198837766</v>
      </c>
      <c r="DD89" s="4">
        <v>14.349185191614783</v>
      </c>
      <c r="DE89" s="4">
        <v>15.284373324545225</v>
      </c>
      <c r="DF89" s="4">
        <v>15.842262736836169</v>
      </c>
      <c r="DG89" s="4">
        <v>17.066596498600024</v>
      </c>
      <c r="DH89" s="4">
        <v>16.953677667629613</v>
      </c>
      <c r="DI89" s="4">
        <v>16.32099192382028</v>
      </c>
      <c r="DJ89" s="4">
        <v>16.567670172109487</v>
      </c>
      <c r="DK89" s="4">
        <v>17.537389150371702</v>
      </c>
      <c r="DL89" s="4">
        <v>17.600055062888398</v>
      </c>
      <c r="DM89" s="4">
        <v>18.411973294435931</v>
      </c>
      <c r="DN89" s="4">
        <v>17.689443284806615</v>
      </c>
      <c r="DO89" s="4">
        <v>17.650658305871751</v>
      </c>
      <c r="DP89" s="4">
        <v>17.979753133232904</v>
      </c>
      <c r="DQ89" s="4">
        <v>18.026355775037185</v>
      </c>
      <c r="DR89" s="4">
        <v>17.429371631211986</v>
      </c>
      <c r="DS89" s="4">
        <v>18.399388215927701</v>
      </c>
      <c r="DT89" s="4">
        <v>18.762703071530542</v>
      </c>
      <c r="DU89" s="4">
        <v>18.612329132278614</v>
      </c>
      <c r="DV89" s="4">
        <v>17.677302493425177</v>
      </c>
      <c r="DW89" s="4">
        <v>18.441574953119144</v>
      </c>
      <c r="DX89" s="4">
        <v>17.72236523335571</v>
      </c>
      <c r="DY89" s="4">
        <v>18.061446572798239</v>
      </c>
      <c r="DZ89" s="4">
        <v>18.723013220757757</v>
      </c>
      <c r="EA89" s="4">
        <v>18.807628427545009</v>
      </c>
      <c r="EB89" s="4">
        <v>18.440402670969632</v>
      </c>
      <c r="EC89" s="4">
        <v>17.824940354097343</v>
      </c>
      <c r="ED89" s="4">
        <v>16.815885132927985</v>
      </c>
      <c r="EE89" s="4">
        <v>17.193686881307258</v>
      </c>
      <c r="EF89" s="4">
        <v>17.542036670464928</v>
      </c>
      <c r="EG89" s="4">
        <v>18.491811938078179</v>
      </c>
      <c r="EH89" s="4">
        <v>18.510373790423607</v>
      </c>
      <c r="EI89" s="4">
        <v>17.680924279598724</v>
      </c>
      <c r="EJ89" s="4">
        <v>18.05216069713541</v>
      </c>
      <c r="EK89" s="4">
        <v>17.278341927901256</v>
      </c>
      <c r="EL89" s="4">
        <v>17.740513164515995</v>
      </c>
      <c r="EM89" s="4">
        <v>17.458219417313348</v>
      </c>
      <c r="EN89" s="4">
        <v>16.804793143340241</v>
      </c>
      <c r="EO89" s="4">
        <v>17.652229155451504</v>
      </c>
      <c r="EP89" s="4">
        <v>17.607155507340103</v>
      </c>
      <c r="EQ89" s="4">
        <v>18.645802730591409</v>
      </c>
      <c r="ER89" s="4">
        <v>18.463998560529507</v>
      </c>
      <c r="ES89" s="4">
        <v>19.109967027359733</v>
      </c>
      <c r="ET89" s="4">
        <v>20.013808008178444</v>
      </c>
      <c r="EU89" s="4">
        <v>19.525255028992465</v>
      </c>
      <c r="EV89" s="4">
        <v>20.534671110575076</v>
      </c>
      <c r="EW89" s="4">
        <v>20.257333347064826</v>
      </c>
      <c r="EX89" s="4">
        <v>19.786692059354372</v>
      </c>
      <c r="EY89" s="4">
        <v>19.108296181733003</v>
      </c>
      <c r="EZ89" s="4">
        <v>19.608211616471287</v>
      </c>
      <c r="FA89" s="4">
        <v>19.164886996622087</v>
      </c>
      <c r="FB89" s="4">
        <v>19.098109348620376</v>
      </c>
      <c r="FC89" s="4">
        <v>20.168410565892124</v>
      </c>
      <c r="FD89" s="4">
        <v>19.781834707444187</v>
      </c>
      <c r="FE89" s="4">
        <v>19.41467468706659</v>
      </c>
      <c r="FF89" s="4">
        <v>20.731895835263231</v>
      </c>
      <c r="FG89" s="4">
        <v>21.132091645242632</v>
      </c>
      <c r="FH89" s="4">
        <v>20.668337538570299</v>
      </c>
      <c r="FI89" s="4">
        <v>21.29298259026794</v>
      </c>
      <c r="FJ89" s="4">
        <v>20.925988350893697</v>
      </c>
      <c r="FK89" s="4">
        <v>20.493284011230909</v>
      </c>
      <c r="FL89" s="4">
        <v>20.140470600689873</v>
      </c>
      <c r="FM89" s="4">
        <v>20.819365850727099</v>
      </c>
      <c r="FN89" s="4">
        <v>22.084711778169059</v>
      </c>
      <c r="FO89" s="4">
        <v>21.698646970475494</v>
      </c>
      <c r="FP89" s="4">
        <v>21.491322306824411</v>
      </c>
      <c r="FQ89" s="4">
        <v>21.105634747126771</v>
      </c>
      <c r="FR89" s="4">
        <v>21.579862780645758</v>
      </c>
      <c r="FS89" s="4">
        <v>22.152298472245636</v>
      </c>
      <c r="FT89" s="4">
        <v>22.454083319466573</v>
      </c>
      <c r="FU89" s="4">
        <v>22.515296909959165</v>
      </c>
      <c r="FV89" s="4">
        <v>21.675218329732111</v>
      </c>
      <c r="FW89" s="4">
        <v>21.87795095214085</v>
      </c>
      <c r="FX89" s="4">
        <v>21.940193330097195</v>
      </c>
      <c r="FY89" s="4">
        <v>21.07632614490927</v>
      </c>
      <c r="FZ89" s="4">
        <v>22.633272945546128</v>
      </c>
      <c r="GA89" s="4">
        <v>22.546459745606661</v>
      </c>
      <c r="GB89" s="4">
        <v>21.07084538337698</v>
      </c>
      <c r="GC89" s="4">
        <v>21.744338177674678</v>
      </c>
      <c r="GD89" s="4">
        <v>21.825360435519581</v>
      </c>
      <c r="GE89" s="4">
        <v>22.981300263247746</v>
      </c>
      <c r="GF89" s="4">
        <v>22.613008206520114</v>
      </c>
      <c r="GG89" s="4">
        <v>23.72319185918521</v>
      </c>
      <c r="GH89" s="4">
        <v>23.901884058427022</v>
      </c>
      <c r="GI89" s="4">
        <v>22.498615914087029</v>
      </c>
      <c r="GJ89" s="4">
        <v>22.671058761412173</v>
      </c>
      <c r="GK89" s="4">
        <v>23.004008743714948</v>
      </c>
      <c r="GL89" s="4">
        <v>24.054188864431616</v>
      </c>
      <c r="GM89" s="4">
        <v>24.411209168237416</v>
      </c>
      <c r="GN89" s="4">
        <v>23.439886973742752</v>
      </c>
      <c r="GO89" s="4">
        <v>22.300084569286859</v>
      </c>
      <c r="GP89" s="4">
        <v>20.848814772648741</v>
      </c>
      <c r="GQ89" s="4">
        <v>21.097383194009851</v>
      </c>
      <c r="GR89" s="4">
        <v>21.208518202549204</v>
      </c>
      <c r="GS89" s="4">
        <v>22.267440773404783</v>
      </c>
      <c r="GT89" s="4">
        <v>21.281304719277799</v>
      </c>
      <c r="GU89" s="4">
        <v>21.746660438219546</v>
      </c>
      <c r="GV89" s="4">
        <v>21.907304379733336</v>
      </c>
      <c r="GW89" s="4">
        <v>20.945440205594238</v>
      </c>
      <c r="GX89" s="4">
        <v>20.22974167117367</v>
      </c>
      <c r="GY89" s="4">
        <v>19.619142066488095</v>
      </c>
      <c r="GZ89" s="4">
        <v>19.891471554702363</v>
      </c>
      <c r="HA89" s="4">
        <v>21.020514042450102</v>
      </c>
      <c r="HB89" s="4">
        <v>21.138847939596356</v>
      </c>
      <c r="HC89" s="4">
        <v>20.516124469906945</v>
      </c>
      <c r="HD89" s="4">
        <v>19.796473379638549</v>
      </c>
      <c r="HE89" s="4">
        <v>19.340805927214944</v>
      </c>
      <c r="HF89" s="4">
        <v>19.715454066028922</v>
      </c>
      <c r="HG89" s="4">
        <v>20.646616273270602</v>
      </c>
      <c r="HH89" s="4">
        <v>20.863760412959984</v>
      </c>
      <c r="HI89" s="4">
        <v>19.536734461766962</v>
      </c>
      <c r="HJ89" s="4">
        <v>20.775212513874152</v>
      </c>
      <c r="HK89" s="4">
        <v>20.969517735157606</v>
      </c>
      <c r="HL89" s="4">
        <v>20.923900842789056</v>
      </c>
      <c r="HM89" s="4">
        <v>22.341728916778578</v>
      </c>
      <c r="HN89" s="4">
        <v>23.163794825360608</v>
      </c>
      <c r="HO89" s="4">
        <v>24.364478488721232</v>
      </c>
      <c r="HP89" s="4">
        <v>24.795647130036215</v>
      </c>
      <c r="HQ89" s="4">
        <v>25.821840546910689</v>
      </c>
      <c r="HR89" s="4">
        <v>25.98892888175239</v>
      </c>
      <c r="HS89" s="4">
        <v>26.430063966368849</v>
      </c>
      <c r="HT89" s="4">
        <v>24.595529882612816</v>
      </c>
      <c r="HU89" s="4">
        <v>24.498632350740451</v>
      </c>
      <c r="HV89" s="4">
        <v>24.747295055951668</v>
      </c>
      <c r="HW89" s="4">
        <v>25.060646730301556</v>
      </c>
      <c r="HX89" s="4">
        <v>24.24694686256764</v>
      </c>
      <c r="HY89" s="4">
        <v>23.690989110734876</v>
      </c>
      <c r="HZ89" s="4">
        <v>24.34508932434051</v>
      </c>
      <c r="IA89" s="4">
        <v>24.778142931947073</v>
      </c>
      <c r="IB89" s="4">
        <v>24.7648862050772</v>
      </c>
      <c r="IC89" s="4">
        <v>23.169166920766013</v>
      </c>
      <c r="ID89" s="4">
        <v>22.979848848360135</v>
      </c>
      <c r="IE89" s="4">
        <v>22.54342937911883</v>
      </c>
      <c r="IF89" s="4">
        <v>23.163500885169928</v>
      </c>
      <c r="IG89" s="4">
        <v>22.607273246992253</v>
      </c>
      <c r="IH89" s="4">
        <v>22.965219552979747</v>
      </c>
      <c r="II89" s="4">
        <v>24.483511557148642</v>
      </c>
      <c r="IJ89" s="4">
        <v>24.229726749768389</v>
      </c>
    </row>
    <row r="90" spans="2:244" x14ac:dyDescent="0.2">
      <c r="B90" s="76">
        <v>88</v>
      </c>
      <c r="C90" s="4">
        <v>19.866997117414801</v>
      </c>
      <c r="D90" s="4">
        <v>20.340773612204902</v>
      </c>
      <c r="E90" s="4">
        <v>20.386240263787581</v>
      </c>
      <c r="F90" s="4">
        <v>20.242193537427006</v>
      </c>
      <c r="G90" s="4">
        <v>20.059225749735983</v>
      </c>
      <c r="H90" s="4">
        <v>21.266426226925748</v>
      </c>
      <c r="I90" s="4">
        <v>21.14116294334633</v>
      </c>
      <c r="J90" s="4">
        <v>21.021459322330113</v>
      </c>
      <c r="K90" s="4">
        <v>20.873049128256145</v>
      </c>
      <c r="L90" s="4">
        <v>21.889244280442902</v>
      </c>
      <c r="M90" s="4">
        <v>22.255267861211379</v>
      </c>
      <c r="N90" s="4">
        <v>22.139622672913962</v>
      </c>
      <c r="O90" s="4">
        <v>21.693938339544435</v>
      </c>
      <c r="P90" s="4">
        <v>23.320326066811653</v>
      </c>
      <c r="Q90" s="4">
        <v>24.204434284271578</v>
      </c>
      <c r="R90" s="4">
        <v>23.004092461605087</v>
      </c>
      <c r="S90" s="4">
        <v>22.097742599402203</v>
      </c>
      <c r="T90" s="4">
        <v>22.081330712828613</v>
      </c>
      <c r="U90" s="4">
        <v>22.065645671669028</v>
      </c>
      <c r="V90" s="4">
        <v>20.999430530172134</v>
      </c>
      <c r="W90" s="4">
        <v>21.505839509828739</v>
      </c>
      <c r="X90" s="4">
        <v>22.144448347079738</v>
      </c>
      <c r="Y90" s="4">
        <v>23.752124273082178</v>
      </c>
      <c r="Z90" s="4">
        <v>23.669660108310886</v>
      </c>
      <c r="AA90" s="4">
        <v>23.16475547026117</v>
      </c>
      <c r="AB90" s="4">
        <v>23.409951346805688</v>
      </c>
      <c r="AC90" s="4">
        <v>24.445680368357245</v>
      </c>
      <c r="AD90" s="4">
        <v>25.37787830198798</v>
      </c>
      <c r="AE90" s="4">
        <v>25.862560194804502</v>
      </c>
      <c r="AF90" s="4">
        <v>25.651680034166453</v>
      </c>
      <c r="AG90" s="4">
        <v>25.400449776407033</v>
      </c>
      <c r="AH90" s="4">
        <v>24.84502936603532</v>
      </c>
      <c r="AI90" s="4">
        <v>24.603259419248417</v>
      </c>
      <c r="AJ90" s="4">
        <v>23.924908974769203</v>
      </c>
      <c r="AK90" s="4">
        <v>24.638779262896122</v>
      </c>
      <c r="AL90" s="4">
        <v>25.112779367712843</v>
      </c>
      <c r="AM90" s="4">
        <v>27.022812003882144</v>
      </c>
      <c r="AN90" s="4">
        <v>27.423132771987802</v>
      </c>
      <c r="AO90" s="4">
        <v>28.280775385919583</v>
      </c>
      <c r="AP90" s="4">
        <v>28.75163065077146</v>
      </c>
      <c r="AQ90" s="4">
        <v>28.243508190091415</v>
      </c>
      <c r="AR90" s="4">
        <v>27.771180478442812</v>
      </c>
      <c r="AS90" s="4">
        <v>27.715989862775423</v>
      </c>
      <c r="AT90" s="4">
        <v>27.268917801645912</v>
      </c>
      <c r="AU90" s="4">
        <v>28.84881227303018</v>
      </c>
      <c r="AV90" s="4">
        <v>30.967358636939611</v>
      </c>
      <c r="AW90" s="4">
        <v>31.529602415748418</v>
      </c>
      <c r="AX90" s="4">
        <v>30.009870434296946</v>
      </c>
      <c r="AY90" s="4">
        <v>30.191870769583737</v>
      </c>
      <c r="AZ90" s="4">
        <v>30.772284540941758</v>
      </c>
      <c r="BA90" s="4">
        <v>29.056786366864596</v>
      </c>
      <c r="BB90" s="4">
        <v>29.557658948837364</v>
      </c>
      <c r="BC90" s="4">
        <v>27.541548680823624</v>
      </c>
      <c r="BD90" s="4">
        <v>27.939718081178736</v>
      </c>
      <c r="BE90" s="4">
        <v>28.092551798619201</v>
      </c>
      <c r="BF90" s="4">
        <v>27.57765689559351</v>
      </c>
      <c r="BG90" s="4">
        <v>26.032239226520723</v>
      </c>
      <c r="BH90" s="4">
        <v>25.855308233771492</v>
      </c>
      <c r="BI90" s="4">
        <v>24.602518779659349</v>
      </c>
      <c r="BJ90" s="4">
        <v>25.10976113324034</v>
      </c>
      <c r="BK90" s="4">
        <v>23.943079555671996</v>
      </c>
      <c r="BL90" s="4">
        <v>23.923699814023262</v>
      </c>
      <c r="BM90" s="4">
        <v>24.081818158169146</v>
      </c>
      <c r="BN90" s="4">
        <v>23.679433731073274</v>
      </c>
      <c r="BO90" s="4">
        <v>23.319794253737054</v>
      </c>
      <c r="BP90" s="4">
        <v>22.321560287043464</v>
      </c>
      <c r="BQ90" s="4">
        <v>24.04234351685491</v>
      </c>
      <c r="BR90" s="4">
        <v>24.264751586238987</v>
      </c>
      <c r="BS90" s="4">
        <v>23.053694415536363</v>
      </c>
      <c r="BT90" s="4">
        <v>22.352881815149114</v>
      </c>
      <c r="BU90" s="4">
        <v>21.231827877959152</v>
      </c>
      <c r="BV90" s="4">
        <v>21.539443907530821</v>
      </c>
      <c r="BW90" s="4">
        <v>21.111927207613334</v>
      </c>
      <c r="BX90" s="4">
        <v>21.382906177394435</v>
      </c>
      <c r="BY90" s="4">
        <v>21.607843020544109</v>
      </c>
      <c r="BZ90" s="4">
        <v>21.329863985990482</v>
      </c>
      <c r="CA90" s="4">
        <v>21.180425337649833</v>
      </c>
      <c r="CB90" s="4">
        <v>22.169784929901759</v>
      </c>
      <c r="CC90" s="4">
        <v>23.821607013940294</v>
      </c>
      <c r="CD90" s="4">
        <v>25.773752495448655</v>
      </c>
      <c r="CE90" s="4">
        <v>25.851111859490533</v>
      </c>
      <c r="CF90" s="4">
        <v>26.217862999829265</v>
      </c>
      <c r="CG90" s="4">
        <v>26.658350270799101</v>
      </c>
      <c r="CH90" s="4">
        <v>26.195692227565679</v>
      </c>
      <c r="CI90" s="4">
        <v>26.385564710109623</v>
      </c>
      <c r="CJ90" s="4">
        <v>27.258721148165424</v>
      </c>
      <c r="CK90" s="4">
        <v>27.12662203203174</v>
      </c>
      <c r="CL90" s="4">
        <v>27.086821032447592</v>
      </c>
      <c r="CM90" s="4">
        <v>24.800927973029314</v>
      </c>
      <c r="CN90" s="4">
        <v>26.096740486627588</v>
      </c>
      <c r="CO90" s="4">
        <v>25.652485145526086</v>
      </c>
      <c r="CP90" s="4">
        <v>25.959319679761347</v>
      </c>
      <c r="CQ90" s="4">
        <v>26.060071726607958</v>
      </c>
      <c r="CR90" s="4">
        <v>26.120443930014748</v>
      </c>
      <c r="CS90" s="4">
        <v>25.295000364935738</v>
      </c>
      <c r="CT90" s="4">
        <v>25.112251893619874</v>
      </c>
      <c r="CU90" s="4">
        <v>24.79331494076898</v>
      </c>
      <c r="CV90" s="4">
        <v>26.49931383082782</v>
      </c>
      <c r="CW90" s="4">
        <v>26.405726852127458</v>
      </c>
      <c r="CX90" s="4">
        <v>27.400666923870819</v>
      </c>
      <c r="CY90" s="4">
        <v>26.880233929102662</v>
      </c>
      <c r="CZ90" s="4">
        <v>26.932388245915</v>
      </c>
      <c r="DA90" s="4">
        <v>25.510455026493442</v>
      </c>
      <c r="DB90" s="4">
        <v>25.824778377438786</v>
      </c>
      <c r="DC90" s="4">
        <v>25.837054300833803</v>
      </c>
      <c r="DD90" s="4">
        <v>25.805563163975485</v>
      </c>
      <c r="DE90" s="4">
        <v>25.894756790948843</v>
      </c>
      <c r="DF90" s="4">
        <v>25.505495070256082</v>
      </c>
      <c r="DG90" s="4">
        <v>25.065902359047172</v>
      </c>
      <c r="DH90" s="4">
        <v>25.826819428739476</v>
      </c>
      <c r="DI90" s="4">
        <v>26.088327109298383</v>
      </c>
      <c r="DJ90" s="4">
        <v>25.006258562585597</v>
      </c>
      <c r="DK90" s="4">
        <v>24.197287127647172</v>
      </c>
      <c r="DL90" s="4">
        <v>25.079069751556897</v>
      </c>
      <c r="DM90" s="4">
        <v>25.893266644128694</v>
      </c>
      <c r="DN90" s="4">
        <v>26.263268006812741</v>
      </c>
      <c r="DO90" s="4">
        <v>25.230085851368912</v>
      </c>
      <c r="DP90" s="4">
        <v>24.929601025523176</v>
      </c>
      <c r="DQ90" s="4">
        <v>24.976582560412847</v>
      </c>
      <c r="DR90" s="4">
        <v>24.572397722766244</v>
      </c>
      <c r="DS90" s="4">
        <v>24.131959713250087</v>
      </c>
      <c r="DT90" s="4">
        <v>24.607698005217078</v>
      </c>
      <c r="DU90" s="4">
        <v>22.680703372550813</v>
      </c>
      <c r="DV90" s="4">
        <v>22.449253432968472</v>
      </c>
      <c r="DW90" s="4">
        <v>22.995125620492828</v>
      </c>
      <c r="DX90" s="4">
        <v>23.085230706367028</v>
      </c>
      <c r="DY90" s="4">
        <v>21.945842871778897</v>
      </c>
      <c r="DZ90" s="4">
        <v>22.721358559946069</v>
      </c>
      <c r="EA90" s="4">
        <v>22.959061685516147</v>
      </c>
      <c r="EB90" s="4">
        <v>22.722203122188429</v>
      </c>
      <c r="EC90" s="4">
        <v>22.964292747590932</v>
      </c>
      <c r="ED90" s="4">
        <v>22.52753267098608</v>
      </c>
      <c r="EE90" s="4">
        <v>22.126862117289054</v>
      </c>
      <c r="EF90" s="4">
        <v>22.578965384544553</v>
      </c>
      <c r="EG90" s="4">
        <v>22.981010691103016</v>
      </c>
      <c r="EH90" s="4">
        <v>23.965975732785111</v>
      </c>
      <c r="EI90" s="4">
        <v>23.117809021231572</v>
      </c>
      <c r="EJ90" s="4">
        <v>22.811664253678344</v>
      </c>
      <c r="EK90" s="4">
        <v>23.073530325753929</v>
      </c>
      <c r="EL90" s="4">
        <v>21.554631977730704</v>
      </c>
      <c r="EM90" s="4">
        <v>21.119882783984252</v>
      </c>
      <c r="EN90" s="4">
        <v>21.52070358827968</v>
      </c>
      <c r="EO90" s="4">
        <v>21.537773988315124</v>
      </c>
      <c r="EP90" s="4">
        <v>21.906002685185079</v>
      </c>
      <c r="EQ90" s="4">
        <v>22.125686206511379</v>
      </c>
      <c r="ER90" s="4">
        <v>22.869507899172088</v>
      </c>
      <c r="ES90" s="4">
        <v>23.763887717282486</v>
      </c>
      <c r="ET90" s="4">
        <v>23.909454887533172</v>
      </c>
      <c r="EU90" s="4">
        <v>23.433158748414474</v>
      </c>
      <c r="EV90" s="4">
        <v>22.933820544280515</v>
      </c>
      <c r="EW90" s="4">
        <v>23.362400683462283</v>
      </c>
      <c r="EX90" s="4">
        <v>22.189383400497153</v>
      </c>
      <c r="EY90" s="4">
        <v>21.106708175570628</v>
      </c>
      <c r="EZ90" s="4">
        <v>20.726923504864125</v>
      </c>
      <c r="FA90" s="4">
        <v>20.889777013727791</v>
      </c>
      <c r="FB90" s="4">
        <v>21.320161641178608</v>
      </c>
      <c r="FC90" s="4">
        <v>21.140926499091851</v>
      </c>
      <c r="FD90" s="4">
        <v>21.281056049344702</v>
      </c>
      <c r="FE90" s="4">
        <v>20.627244503269512</v>
      </c>
      <c r="FF90" s="4">
        <v>21.563139017458852</v>
      </c>
      <c r="FG90" s="4">
        <v>21.177021322418852</v>
      </c>
      <c r="FH90" s="4">
        <v>21.835020983916728</v>
      </c>
      <c r="FI90" s="4">
        <v>22.762288327408839</v>
      </c>
      <c r="FJ90" s="4">
        <v>23.014265503537864</v>
      </c>
      <c r="FK90" s="4">
        <v>23.557411375620468</v>
      </c>
      <c r="FL90" s="4">
        <v>24.315051462946119</v>
      </c>
      <c r="FM90" s="4">
        <v>25.416997501332517</v>
      </c>
      <c r="FN90" s="4">
        <v>25.908569425039943</v>
      </c>
      <c r="FO90" s="4">
        <v>25.569434774197429</v>
      </c>
      <c r="FP90" s="4">
        <v>26.175559549642927</v>
      </c>
      <c r="FQ90" s="4">
        <v>25.744255203478776</v>
      </c>
      <c r="FR90" s="4">
        <v>25.097436841440246</v>
      </c>
      <c r="FS90" s="4">
        <v>26.87004282375381</v>
      </c>
      <c r="FT90" s="4">
        <v>27.192723275821425</v>
      </c>
      <c r="FU90" s="4">
        <v>27.338532853292957</v>
      </c>
      <c r="FV90" s="4">
        <v>25.76983436293968</v>
      </c>
      <c r="FW90" s="4">
        <v>24.352962102316503</v>
      </c>
      <c r="FX90" s="4">
        <v>23.467968149255274</v>
      </c>
      <c r="FY90" s="4">
        <v>22.898483301622793</v>
      </c>
      <c r="FZ90" s="4">
        <v>23.549904110199769</v>
      </c>
      <c r="GA90" s="4">
        <v>23.985604367322857</v>
      </c>
      <c r="GB90" s="4">
        <v>24.133716440552888</v>
      </c>
      <c r="GC90" s="4">
        <v>25.255018571635201</v>
      </c>
      <c r="GD90" s="4">
        <v>23.537821115311996</v>
      </c>
      <c r="GE90" s="4">
        <v>23.519399232074598</v>
      </c>
      <c r="GF90" s="4">
        <v>22.825018144770922</v>
      </c>
      <c r="GG90" s="4">
        <v>22.753244002305074</v>
      </c>
      <c r="GH90" s="4">
        <v>22.710800678652827</v>
      </c>
      <c r="GI90" s="4">
        <v>21.750410853688685</v>
      </c>
      <c r="GJ90" s="4">
        <v>22.039605142665138</v>
      </c>
      <c r="GK90" s="4">
        <v>21.862452314625919</v>
      </c>
      <c r="GL90" s="4">
        <v>22.679076878979689</v>
      </c>
      <c r="GM90" s="4">
        <v>22.725888516927046</v>
      </c>
      <c r="GN90" s="4">
        <v>23.510091890946057</v>
      </c>
      <c r="GO90" s="4">
        <v>23.88534465924295</v>
      </c>
      <c r="GP90" s="4">
        <v>24.280649057461396</v>
      </c>
      <c r="GQ90" s="4">
        <v>23.929375174630842</v>
      </c>
      <c r="GR90" s="4">
        <v>24.799515854399914</v>
      </c>
      <c r="GS90" s="4">
        <v>24.991200338845896</v>
      </c>
      <c r="GT90" s="4">
        <v>24.737996901642195</v>
      </c>
      <c r="GU90" s="4">
        <v>24.236051995645489</v>
      </c>
      <c r="GV90" s="4">
        <v>23.728261687930111</v>
      </c>
      <c r="GW90" s="4">
        <v>25.274579706324101</v>
      </c>
      <c r="GX90" s="4">
        <v>25.743583876305667</v>
      </c>
      <c r="GY90" s="4">
        <v>24.594329764878566</v>
      </c>
      <c r="GZ90" s="4">
        <v>24.857096815378043</v>
      </c>
      <c r="HA90" s="4">
        <v>25.265235124967699</v>
      </c>
      <c r="HB90" s="4">
        <v>25.11110176902632</v>
      </c>
      <c r="HC90" s="4">
        <v>25.357282033797066</v>
      </c>
      <c r="HD90" s="4">
        <v>24.857179538299224</v>
      </c>
      <c r="HE90" s="4">
        <v>24.427219343939917</v>
      </c>
      <c r="HF90" s="4">
        <v>23.542475019560637</v>
      </c>
      <c r="HG90" s="4">
        <v>22.45084847036189</v>
      </c>
      <c r="HH90" s="4">
        <v>22.118369125615487</v>
      </c>
      <c r="HI90" s="4">
        <v>20.879135787949238</v>
      </c>
      <c r="HJ90" s="4">
        <v>20.807522474077636</v>
      </c>
      <c r="HK90" s="4">
        <v>21.188730526611486</v>
      </c>
      <c r="HL90" s="4">
        <v>22.251210439865414</v>
      </c>
      <c r="HM90" s="4">
        <v>20.77532381774088</v>
      </c>
      <c r="HN90" s="4">
        <v>20.597438630430158</v>
      </c>
      <c r="HO90" s="4">
        <v>20.647170949405592</v>
      </c>
      <c r="HP90" s="4">
        <v>21.242903243511247</v>
      </c>
      <c r="HQ90" s="4">
        <v>21.524860845989902</v>
      </c>
      <c r="HR90" s="4">
        <v>19.576408837524564</v>
      </c>
      <c r="HS90" s="4">
        <v>19.522403121303235</v>
      </c>
      <c r="HT90" s="4">
        <v>20.94694240463738</v>
      </c>
      <c r="HU90" s="4">
        <v>20.747461761389367</v>
      </c>
      <c r="HV90" s="4">
        <v>20.271941250861342</v>
      </c>
      <c r="HW90" s="4">
        <v>20.564470905104123</v>
      </c>
      <c r="HX90" s="4">
        <v>21.275632794447599</v>
      </c>
      <c r="HY90" s="4">
        <v>21.540384334944552</v>
      </c>
      <c r="HZ90" s="4">
        <v>20.844610061244445</v>
      </c>
      <c r="IA90" s="4">
        <v>19.832572269191584</v>
      </c>
      <c r="IB90" s="4">
        <v>19.641692496824266</v>
      </c>
      <c r="IC90" s="4">
        <v>18.445205372744262</v>
      </c>
      <c r="ID90" s="4">
        <v>18.054699284969981</v>
      </c>
      <c r="IE90" s="4">
        <v>17.649573074259482</v>
      </c>
      <c r="IF90" s="4">
        <v>17.961125680309141</v>
      </c>
      <c r="IG90" s="4">
        <v>18.445211081912021</v>
      </c>
      <c r="IH90" s="4">
        <v>17.758008409032552</v>
      </c>
      <c r="II90" s="4">
        <v>17.718184791741329</v>
      </c>
      <c r="IJ90" s="4">
        <v>18.19933535793686</v>
      </c>
    </row>
    <row r="91" spans="2:244" x14ac:dyDescent="0.2">
      <c r="B91" s="76">
        <v>89</v>
      </c>
      <c r="C91" s="4">
        <v>19.866997117414801</v>
      </c>
      <c r="D91" s="4">
        <v>19.853401029326715</v>
      </c>
      <c r="E91" s="4">
        <v>19.61572260129422</v>
      </c>
      <c r="F91" s="4">
        <v>18.510985978310838</v>
      </c>
      <c r="G91" s="4">
        <v>18.59961172123403</v>
      </c>
      <c r="H91" s="4">
        <v>16.874489737428313</v>
      </c>
      <c r="I91" s="4">
        <v>17.109897622157074</v>
      </c>
      <c r="J91" s="4">
        <v>17.786205546313131</v>
      </c>
      <c r="K91" s="4">
        <v>16.883276486524199</v>
      </c>
      <c r="L91" s="4">
        <v>17.149613255592083</v>
      </c>
      <c r="M91" s="4">
        <v>16.809439246595577</v>
      </c>
      <c r="N91" s="4">
        <v>16.57325786554776</v>
      </c>
      <c r="O91" s="4">
        <v>15.737308947460736</v>
      </c>
      <c r="P91" s="4">
        <v>16.247800264338213</v>
      </c>
      <c r="Q91" s="4">
        <v>16.382124201717037</v>
      </c>
      <c r="R91" s="4">
        <v>16.061852813315458</v>
      </c>
      <c r="S91" s="4">
        <v>16.445971544404742</v>
      </c>
      <c r="T91" s="4">
        <v>16.328992472782527</v>
      </c>
      <c r="U91" s="4">
        <v>15.556742663649185</v>
      </c>
      <c r="V91" s="4">
        <v>15.456166584011269</v>
      </c>
      <c r="W91" s="4">
        <v>15.942981125491482</v>
      </c>
      <c r="X91" s="4">
        <v>17.044747485059741</v>
      </c>
      <c r="Y91" s="4">
        <v>16.837131193504469</v>
      </c>
      <c r="Z91" s="4">
        <v>17.580077535707613</v>
      </c>
      <c r="AA91" s="4">
        <v>17.81790601714458</v>
      </c>
      <c r="AB91" s="4">
        <v>18.558415919963736</v>
      </c>
      <c r="AC91" s="4">
        <v>18.815114700536476</v>
      </c>
      <c r="AD91" s="4">
        <v>18.07768602795737</v>
      </c>
      <c r="AE91" s="4">
        <v>18.85059814174771</v>
      </c>
      <c r="AF91" s="4">
        <v>19.326226805908966</v>
      </c>
      <c r="AG91" s="4">
        <v>19.224128175915137</v>
      </c>
      <c r="AH91" s="4">
        <v>19.714836602930461</v>
      </c>
      <c r="AI91" s="4">
        <v>19.197188062874595</v>
      </c>
      <c r="AJ91" s="4">
        <v>18.679852394860042</v>
      </c>
      <c r="AK91" s="4">
        <v>18.25626903354906</v>
      </c>
      <c r="AL91" s="4">
        <v>17.859734538539808</v>
      </c>
      <c r="AM91" s="4">
        <v>17.532114571950295</v>
      </c>
      <c r="AN91" s="4">
        <v>17.827864284498496</v>
      </c>
      <c r="AO91" s="4">
        <v>18.630473890092716</v>
      </c>
      <c r="AP91" s="4">
        <v>18.031312004784809</v>
      </c>
      <c r="AQ91" s="4">
        <v>17.291550560434757</v>
      </c>
      <c r="AR91" s="4">
        <v>17.876408535862542</v>
      </c>
      <c r="AS91" s="4">
        <v>18.609024327892293</v>
      </c>
      <c r="AT91" s="4">
        <v>18.045539452092068</v>
      </c>
      <c r="AU91" s="4">
        <v>17.987185912048314</v>
      </c>
      <c r="AV91" s="4">
        <v>18.611115159614599</v>
      </c>
      <c r="AW91" s="4">
        <v>19.545716380489829</v>
      </c>
      <c r="AX91" s="4">
        <v>18.767385210973902</v>
      </c>
      <c r="AY91" s="4">
        <v>19.121538028243581</v>
      </c>
      <c r="AZ91" s="4">
        <v>18.523950224035424</v>
      </c>
      <c r="BA91" s="4">
        <v>19.66645873696126</v>
      </c>
      <c r="BB91" s="4">
        <v>19.234845796828278</v>
      </c>
      <c r="BC91" s="4">
        <v>19.83605900079009</v>
      </c>
      <c r="BD91" s="4">
        <v>19.842790446948179</v>
      </c>
      <c r="BE91" s="4">
        <v>19.365688649781198</v>
      </c>
      <c r="BF91" s="4">
        <v>20.326226766492539</v>
      </c>
      <c r="BG91" s="4">
        <v>20.515037273653896</v>
      </c>
      <c r="BH91" s="4">
        <v>21.721195795117325</v>
      </c>
      <c r="BI91" s="4">
        <v>22.074944643462899</v>
      </c>
      <c r="BJ91" s="4">
        <v>21.800722113114929</v>
      </c>
      <c r="BK91" s="4">
        <v>21.315816199671616</v>
      </c>
      <c r="BL91" s="4">
        <v>21.404490081211641</v>
      </c>
      <c r="BM91" s="4">
        <v>21.630521006242788</v>
      </c>
      <c r="BN91" s="4">
        <v>21.981626535380173</v>
      </c>
      <c r="BO91" s="4">
        <v>20.937497497687609</v>
      </c>
      <c r="BP91" s="4">
        <v>21.693521678012473</v>
      </c>
      <c r="BQ91" s="4">
        <v>21.848706428724121</v>
      </c>
      <c r="BR91" s="4">
        <v>21.613946918395325</v>
      </c>
      <c r="BS91" s="4">
        <v>21.72495680229347</v>
      </c>
      <c r="BT91" s="4">
        <v>20.311875321307852</v>
      </c>
      <c r="BU91" s="4">
        <v>20.292251071605111</v>
      </c>
      <c r="BV91" s="4">
        <v>20.686576942617183</v>
      </c>
      <c r="BW91" s="4">
        <v>20.862955710833042</v>
      </c>
      <c r="BX91" s="4">
        <v>21.831726305575938</v>
      </c>
      <c r="BY91" s="4">
        <v>20.395686168254038</v>
      </c>
      <c r="BZ91" s="4">
        <v>20.792795027874448</v>
      </c>
      <c r="CA91" s="4">
        <v>19.455758242644837</v>
      </c>
      <c r="CB91" s="4">
        <v>19.636328989588115</v>
      </c>
      <c r="CC91" s="4">
        <v>19.27978307137418</v>
      </c>
      <c r="CD91" s="4">
        <v>18.571887877597792</v>
      </c>
      <c r="CE91" s="4">
        <v>18.365902024328232</v>
      </c>
      <c r="CF91" s="4">
        <v>17.461795875545814</v>
      </c>
      <c r="CG91" s="4">
        <v>17.761934208510603</v>
      </c>
      <c r="CH91" s="4">
        <v>18.303145552836259</v>
      </c>
      <c r="CI91" s="4">
        <v>19.0078261726566</v>
      </c>
      <c r="CJ91" s="4">
        <v>18.267264186898529</v>
      </c>
      <c r="CK91" s="4">
        <v>17.417001036186157</v>
      </c>
      <c r="CL91" s="4">
        <v>17.116035871638452</v>
      </c>
      <c r="CM91" s="4">
        <v>17.545202457965186</v>
      </c>
      <c r="CN91" s="4">
        <v>17.757940035464927</v>
      </c>
      <c r="CO91" s="4">
        <v>17.072663213646106</v>
      </c>
      <c r="CP91" s="4">
        <v>17.233462898187131</v>
      </c>
      <c r="CQ91" s="4">
        <v>17.694636557354645</v>
      </c>
      <c r="CR91" s="4">
        <v>16.475981376398302</v>
      </c>
      <c r="CS91" s="4">
        <v>17.55194696580708</v>
      </c>
      <c r="CT91" s="4">
        <v>17.335491475539381</v>
      </c>
      <c r="CU91" s="4">
        <v>18.105207626764354</v>
      </c>
      <c r="CV91" s="4">
        <v>18.736209228289862</v>
      </c>
      <c r="CW91" s="4">
        <v>18.093395556241042</v>
      </c>
      <c r="CX91" s="4">
        <v>17.105423380699207</v>
      </c>
      <c r="CY91" s="4">
        <v>16.95971601988434</v>
      </c>
      <c r="CZ91" s="4">
        <v>17.69847264140547</v>
      </c>
      <c r="DA91" s="4">
        <v>17.964227572283811</v>
      </c>
      <c r="DB91" s="4">
        <v>18.273037705197911</v>
      </c>
      <c r="DC91" s="4">
        <v>17.377073439382617</v>
      </c>
      <c r="DD91" s="4">
        <v>17.087020793026511</v>
      </c>
      <c r="DE91" s="4">
        <v>17.02670911443921</v>
      </c>
      <c r="DF91" s="4">
        <v>17.183799427703686</v>
      </c>
      <c r="DG91" s="4">
        <v>17.651046777991684</v>
      </c>
      <c r="DH91" s="4">
        <v>16.404288549536886</v>
      </c>
      <c r="DI91" s="4">
        <v>17.335139674465445</v>
      </c>
      <c r="DJ91" s="4">
        <v>17.324457018782351</v>
      </c>
      <c r="DK91" s="4">
        <v>16.953853745604473</v>
      </c>
      <c r="DL91" s="4">
        <v>16.966113228409121</v>
      </c>
      <c r="DM91" s="4">
        <v>16.016186291064287</v>
      </c>
      <c r="DN91" s="4">
        <v>16.416375983701741</v>
      </c>
      <c r="DO91" s="4">
        <v>15.131875941299061</v>
      </c>
      <c r="DP91" s="4">
        <v>15.453981220177564</v>
      </c>
      <c r="DQ91" s="4">
        <v>14.975586701141847</v>
      </c>
      <c r="DR91" s="4">
        <v>14.508394488161413</v>
      </c>
      <c r="DS91" s="4">
        <v>14.737001832267051</v>
      </c>
      <c r="DT91" s="4">
        <v>14.537992446736137</v>
      </c>
      <c r="DU91" s="4">
        <v>14.864822597738709</v>
      </c>
      <c r="DV91" s="4">
        <v>14.921901286369669</v>
      </c>
      <c r="DW91" s="4">
        <v>14.974198895567641</v>
      </c>
      <c r="DX91" s="4">
        <v>14.307898182454126</v>
      </c>
      <c r="DY91" s="4">
        <v>14.660511278890514</v>
      </c>
      <c r="DZ91" s="4">
        <v>15.422880162342878</v>
      </c>
      <c r="EA91" s="4">
        <v>15.062323438571148</v>
      </c>
      <c r="EB91" s="4">
        <v>15.176522862529728</v>
      </c>
      <c r="EC91" s="4">
        <v>15.485247679471192</v>
      </c>
      <c r="ED91" s="4">
        <v>16.30892325939584</v>
      </c>
      <c r="EE91" s="4">
        <v>16.840248986200454</v>
      </c>
      <c r="EF91" s="4">
        <v>16.437975469471027</v>
      </c>
      <c r="EG91" s="4">
        <v>16.806032408430127</v>
      </c>
      <c r="EH91" s="4">
        <v>16.43578193635517</v>
      </c>
      <c r="EI91" s="4">
        <v>15.530876848709561</v>
      </c>
      <c r="EJ91" s="4">
        <v>15.427824720252175</v>
      </c>
      <c r="EK91" s="4">
        <v>16.416357674887784</v>
      </c>
      <c r="EL91" s="4">
        <v>16.4214805482816</v>
      </c>
      <c r="EM91" s="4">
        <v>16.863434645621506</v>
      </c>
      <c r="EN91" s="4">
        <v>18.009286504823958</v>
      </c>
      <c r="EO91" s="4">
        <v>17.512061869717375</v>
      </c>
      <c r="EP91" s="4">
        <v>17.278294255713082</v>
      </c>
      <c r="EQ91" s="4">
        <v>18.080103916467621</v>
      </c>
      <c r="ER91" s="4">
        <v>18.841947291769475</v>
      </c>
      <c r="ES91" s="4">
        <v>19.364869694666076</v>
      </c>
      <c r="ET91" s="4">
        <v>19.846042593097764</v>
      </c>
      <c r="EU91" s="4">
        <v>19.41514940358141</v>
      </c>
      <c r="EV91" s="4">
        <v>19.00361502734604</v>
      </c>
      <c r="EW91" s="4">
        <v>19.541560707164457</v>
      </c>
      <c r="EX91" s="4">
        <v>19.893562997074536</v>
      </c>
      <c r="EY91" s="4">
        <v>20.62245964880595</v>
      </c>
      <c r="EZ91" s="4">
        <v>20.569537703702412</v>
      </c>
      <c r="FA91" s="4">
        <v>20.302803571099112</v>
      </c>
      <c r="FB91" s="4">
        <v>20.90854362086673</v>
      </c>
      <c r="FC91" s="4">
        <v>20.982121069719071</v>
      </c>
      <c r="FD91" s="4">
        <v>21.290597184423842</v>
      </c>
      <c r="FE91" s="4">
        <v>20.900619628146394</v>
      </c>
      <c r="FF91" s="4">
        <v>21.073838131327964</v>
      </c>
      <c r="FG91" s="4">
        <v>21.264130324580236</v>
      </c>
      <c r="FH91" s="4">
        <v>21.229268656848028</v>
      </c>
      <c r="FI91" s="4">
        <v>20.318855076902807</v>
      </c>
      <c r="FJ91" s="4">
        <v>20.697904516502252</v>
      </c>
      <c r="FK91" s="4">
        <v>21.592776032088583</v>
      </c>
      <c r="FL91" s="4">
        <v>22.647614135194218</v>
      </c>
      <c r="FM91" s="4">
        <v>24.627251795616957</v>
      </c>
      <c r="FN91" s="4">
        <v>24.726411338144207</v>
      </c>
      <c r="FO91" s="4">
        <v>23.4991522555686</v>
      </c>
      <c r="FP91" s="4">
        <v>23.82877832949292</v>
      </c>
      <c r="FQ91" s="4">
        <v>23.523284592585821</v>
      </c>
      <c r="FR91" s="4">
        <v>22.309552164625028</v>
      </c>
      <c r="FS91" s="4">
        <v>21.093109152727791</v>
      </c>
      <c r="FT91" s="4">
        <v>20.919974190469834</v>
      </c>
      <c r="FU91" s="4">
        <v>20.590278482813698</v>
      </c>
      <c r="FV91" s="4">
        <v>21.291887250838087</v>
      </c>
      <c r="FW91" s="4">
        <v>22.104280249873302</v>
      </c>
      <c r="FX91" s="4">
        <v>22.370287946625933</v>
      </c>
      <c r="FY91" s="4">
        <v>22.830416948592681</v>
      </c>
      <c r="FZ91" s="4">
        <v>22.777395593502895</v>
      </c>
      <c r="GA91" s="4">
        <v>23.071936918011964</v>
      </c>
      <c r="GB91" s="4">
        <v>23.264630364178309</v>
      </c>
      <c r="GC91" s="4">
        <v>22.71629520945255</v>
      </c>
      <c r="GD91" s="4">
        <v>21.480514593601043</v>
      </c>
      <c r="GE91" s="4">
        <v>22.230203553343323</v>
      </c>
      <c r="GF91" s="4">
        <v>22.096228295054697</v>
      </c>
      <c r="GG91" s="4">
        <v>22.483003516221682</v>
      </c>
      <c r="GH91" s="4">
        <v>21.3991326483211</v>
      </c>
      <c r="GI91" s="4">
        <v>22.054012148709187</v>
      </c>
      <c r="GJ91" s="4">
        <v>22.365857061675165</v>
      </c>
      <c r="GK91" s="4">
        <v>23.046423711392137</v>
      </c>
      <c r="GL91" s="4">
        <v>23.016560200109396</v>
      </c>
      <c r="GM91" s="4">
        <v>23.085533338814631</v>
      </c>
      <c r="GN91" s="4">
        <v>24.218614542719262</v>
      </c>
      <c r="GO91" s="4">
        <v>22.827596283521846</v>
      </c>
      <c r="GP91" s="4">
        <v>21.032980551477234</v>
      </c>
      <c r="GQ91" s="4">
        <v>21.267460976705628</v>
      </c>
      <c r="GR91" s="4">
        <v>22.123578115880068</v>
      </c>
      <c r="GS91" s="4">
        <v>22.498566247164483</v>
      </c>
      <c r="GT91" s="4">
        <v>22.968776580914295</v>
      </c>
      <c r="GU91" s="4">
        <v>23.28167389254406</v>
      </c>
      <c r="GV91" s="4">
        <v>23.165558010881881</v>
      </c>
      <c r="GW91" s="4">
        <v>22.912432820942033</v>
      </c>
      <c r="GX91" s="4">
        <v>24.077005890546133</v>
      </c>
      <c r="GY91" s="4">
        <v>24.291987101994422</v>
      </c>
      <c r="GZ91" s="4">
        <v>23.591984921238986</v>
      </c>
      <c r="HA91" s="4">
        <v>23.751267322317997</v>
      </c>
      <c r="HB91" s="4">
        <v>22.951045191848941</v>
      </c>
      <c r="HC91" s="4">
        <v>23.264425582557955</v>
      </c>
      <c r="HD91" s="4">
        <v>22.45085092807188</v>
      </c>
      <c r="HE91" s="4">
        <v>22.698144856921118</v>
      </c>
      <c r="HF91" s="4">
        <v>22.755162186815397</v>
      </c>
      <c r="HG91" s="4">
        <v>22.173904400917433</v>
      </c>
      <c r="HH91" s="4">
        <v>22.467684821377357</v>
      </c>
      <c r="HI91" s="4">
        <v>23.021387095338412</v>
      </c>
      <c r="HJ91" s="4">
        <v>22.762598894299973</v>
      </c>
      <c r="HK91" s="4">
        <v>22.062414434054144</v>
      </c>
      <c r="HL91" s="4">
        <v>22.298034050824338</v>
      </c>
      <c r="HM91" s="4">
        <v>22.460324437282299</v>
      </c>
      <c r="HN91" s="4">
        <v>23.997853170178853</v>
      </c>
      <c r="HO91" s="4">
        <v>23.814515089315272</v>
      </c>
      <c r="HP91" s="4">
        <v>25.424653583589588</v>
      </c>
      <c r="HQ91" s="4">
        <v>25.719047748159639</v>
      </c>
      <c r="HR91" s="4">
        <v>26.31282425896282</v>
      </c>
      <c r="HS91" s="4">
        <v>26.444824530371168</v>
      </c>
      <c r="HT91" s="4">
        <v>26.09076625271927</v>
      </c>
      <c r="HU91" s="4">
        <v>25.7332435996992</v>
      </c>
      <c r="HV91" s="4">
        <v>25.715852557112648</v>
      </c>
      <c r="HW91" s="4">
        <v>24.321861157829034</v>
      </c>
      <c r="HX91" s="4">
        <v>22.591813895767284</v>
      </c>
      <c r="HY91" s="4">
        <v>21.733037531203227</v>
      </c>
      <c r="HZ91" s="4">
        <v>23.099843749844077</v>
      </c>
      <c r="IA91" s="4">
        <v>22.80720409859757</v>
      </c>
      <c r="IB91" s="4">
        <v>22.050079764517054</v>
      </c>
      <c r="IC91" s="4">
        <v>22.716585309323825</v>
      </c>
      <c r="ID91" s="4">
        <v>23.31891504266622</v>
      </c>
      <c r="IE91" s="4">
        <v>23.291257537768708</v>
      </c>
      <c r="IF91" s="4">
        <v>22.787480469754566</v>
      </c>
      <c r="IG91" s="4">
        <v>22.325302073707572</v>
      </c>
      <c r="IH91" s="4">
        <v>22.191038170343646</v>
      </c>
      <c r="II91" s="4">
        <v>22.825942986318289</v>
      </c>
      <c r="IJ91" s="4">
        <v>23.525678589294039</v>
      </c>
    </row>
    <row r="92" spans="2:244" x14ac:dyDescent="0.2">
      <c r="B92" s="76">
        <v>90</v>
      </c>
      <c r="C92" s="4">
        <v>19.866997117414801</v>
      </c>
      <c r="D92" s="4">
        <v>19.467099777109958</v>
      </c>
      <c r="E92" s="4">
        <v>19.634449469632031</v>
      </c>
      <c r="F92" s="4">
        <v>17.513373224320855</v>
      </c>
      <c r="G92" s="4">
        <v>17.265242125950635</v>
      </c>
      <c r="H92" s="4">
        <v>17.526309217653186</v>
      </c>
      <c r="I92" s="4">
        <v>18.042865654989818</v>
      </c>
      <c r="J92" s="4">
        <v>17.846278221118986</v>
      </c>
      <c r="K92" s="4">
        <v>17.798424220330791</v>
      </c>
      <c r="L92" s="4">
        <v>18.273147134373286</v>
      </c>
      <c r="M92" s="4">
        <v>17.736400464869035</v>
      </c>
      <c r="N92" s="4">
        <v>17.490917547013311</v>
      </c>
      <c r="O92" s="4">
        <v>17.520159753611633</v>
      </c>
      <c r="P92" s="4">
        <v>16.34349993949305</v>
      </c>
      <c r="Q92" s="4">
        <v>16.437259282334665</v>
      </c>
      <c r="R92" s="4">
        <v>15.9956489045538</v>
      </c>
      <c r="S92" s="4">
        <v>15.394183897464863</v>
      </c>
      <c r="T92" s="4">
        <v>15.780870758854107</v>
      </c>
      <c r="U92" s="4">
        <v>16.255668470896619</v>
      </c>
      <c r="V92" s="4">
        <v>15.793273937816416</v>
      </c>
      <c r="W92" s="4">
        <v>15.395163682137056</v>
      </c>
      <c r="X92" s="4">
        <v>15.491379517349625</v>
      </c>
      <c r="Y92" s="4">
        <v>15.375868603152158</v>
      </c>
      <c r="Z92" s="4">
        <v>15.614361211264477</v>
      </c>
      <c r="AA92" s="4">
        <v>15.223971161128093</v>
      </c>
      <c r="AB92" s="4">
        <v>15.186341072290581</v>
      </c>
      <c r="AC92" s="4">
        <v>14.873894133389028</v>
      </c>
      <c r="AD92" s="4">
        <v>15.166718196386888</v>
      </c>
      <c r="AE92" s="4">
        <v>15.17005213485627</v>
      </c>
      <c r="AF92" s="4">
        <v>15.39619771351056</v>
      </c>
      <c r="AG92" s="4">
        <v>15.866164741445177</v>
      </c>
      <c r="AH92" s="4">
        <v>16.396900915390184</v>
      </c>
      <c r="AI92" s="4">
        <v>15.589956918779023</v>
      </c>
      <c r="AJ92" s="4">
        <v>15.515376368778156</v>
      </c>
      <c r="AK92" s="4">
        <v>15.307320930759742</v>
      </c>
      <c r="AL92" s="4">
        <v>14.24909189408438</v>
      </c>
      <c r="AM92" s="4">
        <v>14.305975165813937</v>
      </c>
      <c r="AN92" s="4">
        <v>13.962021739878885</v>
      </c>
      <c r="AO92" s="4">
        <v>14.007652483800848</v>
      </c>
      <c r="AP92" s="4">
        <v>14.855678381799207</v>
      </c>
      <c r="AQ92" s="4">
        <v>14.679801434275493</v>
      </c>
      <c r="AR92" s="4">
        <v>14.014769372752312</v>
      </c>
      <c r="AS92" s="4">
        <v>13.843950331474526</v>
      </c>
      <c r="AT92" s="4">
        <v>14.0103967199229</v>
      </c>
      <c r="AU92" s="4">
        <v>13.607877750648058</v>
      </c>
      <c r="AV92" s="4">
        <v>13.314479529581025</v>
      </c>
      <c r="AW92" s="4">
        <v>12.686277079929001</v>
      </c>
      <c r="AX92" s="4">
        <v>11.797405321895468</v>
      </c>
      <c r="AY92" s="4">
        <v>11.995490178410854</v>
      </c>
      <c r="AZ92" s="4">
        <v>11.53721151198331</v>
      </c>
      <c r="BA92" s="4">
        <v>11.674805851914901</v>
      </c>
      <c r="BB92" s="4">
        <v>11.168479522147765</v>
      </c>
      <c r="BC92" s="4">
        <v>11.091054932306713</v>
      </c>
      <c r="BD92" s="4">
        <v>10.916039691358415</v>
      </c>
      <c r="BE92" s="4">
        <v>10.627813677325834</v>
      </c>
      <c r="BF92" s="4">
        <v>10.292358215684418</v>
      </c>
      <c r="BG92" s="4">
        <v>9.7202740489837165</v>
      </c>
      <c r="BH92" s="4">
        <v>9.3240234227383336</v>
      </c>
      <c r="BI92" s="4">
        <v>8.7705454528584035</v>
      </c>
      <c r="BJ92" s="4">
        <v>8.6559314448357547</v>
      </c>
      <c r="BK92" s="4">
        <v>8.9349417825793616</v>
      </c>
      <c r="BL92" s="4">
        <v>8.4851856801217593</v>
      </c>
      <c r="BM92" s="4">
        <v>8.4763839924473601</v>
      </c>
      <c r="BN92" s="4">
        <v>8.3306236304401953</v>
      </c>
      <c r="BO92" s="4">
        <v>8.1844400635534811</v>
      </c>
      <c r="BP92" s="4">
        <v>8.5691281366167171</v>
      </c>
      <c r="BQ92" s="4">
        <v>8.5056314605509353</v>
      </c>
      <c r="BR92" s="4">
        <v>8.3636278408112528</v>
      </c>
      <c r="BS92" s="4">
        <v>8.1268074641007377</v>
      </c>
      <c r="BT92" s="4">
        <v>8.2947169663964164</v>
      </c>
      <c r="BU92" s="4">
        <v>8.4444984892883959</v>
      </c>
      <c r="BV92" s="4">
        <v>8.4373046126976092</v>
      </c>
      <c r="BW92" s="4">
        <v>8.594315120528524</v>
      </c>
      <c r="BX92" s="4">
        <v>8.4135048552007863</v>
      </c>
      <c r="BY92" s="4">
        <v>8.1118585478500016</v>
      </c>
      <c r="BZ92" s="4">
        <v>8.0050430247839852</v>
      </c>
      <c r="CA92" s="4">
        <v>8.3592853077430274</v>
      </c>
      <c r="CB92" s="4">
        <v>8.4500835173525193</v>
      </c>
      <c r="CC92" s="4">
        <v>8.4091650914479068</v>
      </c>
      <c r="CD92" s="4">
        <v>8.4191185432305495</v>
      </c>
      <c r="CE92" s="4">
        <v>8.3766929103502505</v>
      </c>
      <c r="CF92" s="4">
        <v>8.1164355138629212</v>
      </c>
      <c r="CG92" s="4">
        <v>8.1972217214582184</v>
      </c>
      <c r="CH92" s="4">
        <v>8.4107639141763748</v>
      </c>
      <c r="CI92" s="4">
        <v>8.411734710705467</v>
      </c>
      <c r="CJ92" s="4">
        <v>8.5113462301585923</v>
      </c>
      <c r="CK92" s="4">
        <v>8.5359103087727188</v>
      </c>
      <c r="CL92" s="4">
        <v>8.4346119843650111</v>
      </c>
      <c r="CM92" s="4">
        <v>7.9025262852644031</v>
      </c>
      <c r="CN92" s="4">
        <v>7.9154514656344146</v>
      </c>
      <c r="CO92" s="4">
        <v>8.0933447008923594</v>
      </c>
      <c r="CP92" s="4">
        <v>8.019041349721002</v>
      </c>
      <c r="CQ92" s="4">
        <v>7.7493135272387814</v>
      </c>
      <c r="CR92" s="4">
        <v>7.908283083781571</v>
      </c>
      <c r="CS92" s="4">
        <v>7.9661369357239007</v>
      </c>
      <c r="CT92" s="4">
        <v>8.1192141369632598</v>
      </c>
      <c r="CU92" s="4">
        <v>8.4914966954930886</v>
      </c>
      <c r="CV92" s="4">
        <v>8.4828343450584498</v>
      </c>
      <c r="CW92" s="4">
        <v>8.4565830105745743</v>
      </c>
      <c r="CX92" s="4">
        <v>8.8167001789714039</v>
      </c>
      <c r="CY92" s="4">
        <v>8.5607146727068599</v>
      </c>
      <c r="CZ92" s="4">
        <v>8.5230398228436179</v>
      </c>
      <c r="DA92" s="4">
        <v>8.5009361341713277</v>
      </c>
      <c r="DB92" s="4">
        <v>8.4841625586032592</v>
      </c>
      <c r="DC92" s="4">
        <v>8.8927278406751071</v>
      </c>
      <c r="DD92" s="4">
        <v>8.5133722521592308</v>
      </c>
      <c r="DE92" s="4">
        <v>8.2709725188984677</v>
      </c>
      <c r="DF92" s="4">
        <v>8.2617632812556838</v>
      </c>
      <c r="DG92" s="4">
        <v>8.3082637718651799</v>
      </c>
      <c r="DH92" s="4">
        <v>8.2453079322585658</v>
      </c>
      <c r="DI92" s="4">
        <v>8.4927257242845151</v>
      </c>
      <c r="DJ92" s="4">
        <v>8.2841419507954814</v>
      </c>
      <c r="DK92" s="4">
        <v>8.4945892730288417</v>
      </c>
      <c r="DL92" s="4">
        <v>8.647192227695701</v>
      </c>
      <c r="DM92" s="4">
        <v>8.57852703195916</v>
      </c>
      <c r="DN92" s="4">
        <v>8.4175777380909462</v>
      </c>
      <c r="DO92" s="4">
        <v>8.3335681703028168</v>
      </c>
      <c r="DP92" s="4">
        <v>8.5860895390144449</v>
      </c>
      <c r="DQ92" s="4">
        <v>8.606912978668225</v>
      </c>
      <c r="DR92" s="4">
        <v>8.8262263474970588</v>
      </c>
      <c r="DS92" s="4">
        <v>8.8836084610620691</v>
      </c>
      <c r="DT92" s="4">
        <v>8.8677133378657835</v>
      </c>
      <c r="DU92" s="4">
        <v>8.4140881155098874</v>
      </c>
      <c r="DV92" s="4">
        <v>8.7519534750007999</v>
      </c>
      <c r="DW92" s="4">
        <v>8.6614651338999966</v>
      </c>
      <c r="DX92" s="4">
        <v>9.1371868195732624</v>
      </c>
      <c r="DY92" s="4">
        <v>8.9545532333738773</v>
      </c>
      <c r="DZ92" s="4">
        <v>9.0445349696490158</v>
      </c>
      <c r="EA92" s="4">
        <v>8.9078887281294676</v>
      </c>
      <c r="EB92" s="4">
        <v>9.3354946024193843</v>
      </c>
      <c r="EC92" s="4">
        <v>9.0169258766506424</v>
      </c>
      <c r="ED92" s="4">
        <v>9.296332283166004</v>
      </c>
      <c r="EE92" s="4">
        <v>9.2465013845909123</v>
      </c>
      <c r="EF92" s="4">
        <v>9.3751275215514926</v>
      </c>
      <c r="EG92" s="4">
        <v>10.045967807950344</v>
      </c>
      <c r="EH92" s="4">
        <v>10.009299280671382</v>
      </c>
      <c r="EI92" s="4">
        <v>9.933077673343913</v>
      </c>
      <c r="EJ92" s="4">
        <v>9.8295743957119175</v>
      </c>
      <c r="EK92" s="4">
        <v>9.5295598667494694</v>
      </c>
      <c r="EL92" s="4">
        <v>9.1096689661949881</v>
      </c>
      <c r="EM92" s="4">
        <v>8.6790708213583532</v>
      </c>
      <c r="EN92" s="4">
        <v>9.0291285111532229</v>
      </c>
      <c r="EO92" s="4">
        <v>8.9181807554197619</v>
      </c>
      <c r="EP92" s="4">
        <v>9.072456119993964</v>
      </c>
      <c r="EQ92" s="4">
        <v>8.7025652516810847</v>
      </c>
      <c r="ER92" s="4">
        <v>8.6993589942691738</v>
      </c>
      <c r="ES92" s="4">
        <v>8.8199464674826231</v>
      </c>
      <c r="ET92" s="4">
        <v>8.9248938756625726</v>
      </c>
      <c r="EU92" s="4">
        <v>9.4698505851061796</v>
      </c>
      <c r="EV92" s="4">
        <v>9.1258963462679574</v>
      </c>
      <c r="EW92" s="4">
        <v>9.0118575618809604</v>
      </c>
      <c r="EX92" s="4">
        <v>9.5168710606119706</v>
      </c>
      <c r="EY92" s="4">
        <v>9.1075502307933274</v>
      </c>
      <c r="EZ92" s="4">
        <v>9.3306950052853033</v>
      </c>
      <c r="FA92" s="4">
        <v>9.434610033156293</v>
      </c>
      <c r="FB92" s="4">
        <v>9.777123209249682</v>
      </c>
      <c r="FC92" s="4">
        <v>9.6986989316400578</v>
      </c>
      <c r="FD92" s="4">
        <v>8.8655819205159858</v>
      </c>
      <c r="FE92" s="4">
        <v>9.0257433875325628</v>
      </c>
      <c r="FF92" s="4">
        <v>9.0528750666446918</v>
      </c>
      <c r="FG92" s="4">
        <v>9.507645640914415</v>
      </c>
      <c r="FH92" s="4">
        <v>8.8123595085140529</v>
      </c>
      <c r="FI92" s="4">
        <v>8.4924365350983706</v>
      </c>
      <c r="FJ92" s="4">
        <v>8.1493733707193599</v>
      </c>
      <c r="FK92" s="4">
        <v>8.415997344351446</v>
      </c>
      <c r="FL92" s="4">
        <v>8.5291509986935949</v>
      </c>
      <c r="FM92" s="4">
        <v>8.4627897833256416</v>
      </c>
      <c r="FN92" s="4">
        <v>8.9599598583769335</v>
      </c>
      <c r="FO92" s="4">
        <v>9.0122276692035097</v>
      </c>
      <c r="FP92" s="4">
        <v>9.3594437472083349</v>
      </c>
      <c r="FQ92" s="4">
        <v>9.5673707382334054</v>
      </c>
      <c r="FR92" s="4">
        <v>9.295301917367361</v>
      </c>
      <c r="FS92" s="4">
        <v>9.1734769862031467</v>
      </c>
      <c r="FT92" s="4">
        <v>9.0470801458293106</v>
      </c>
      <c r="FU92" s="4">
        <v>8.8130185092170894</v>
      </c>
      <c r="FV92" s="4">
        <v>8.7748076580931276</v>
      </c>
      <c r="FW92" s="4">
        <v>9.0737212012022361</v>
      </c>
      <c r="FX92" s="4">
        <v>8.9393045649587073</v>
      </c>
      <c r="FY92" s="4">
        <v>8.4179039449460991</v>
      </c>
      <c r="FZ92" s="4">
        <v>8.7370459979782229</v>
      </c>
      <c r="GA92" s="4">
        <v>8.448032626671619</v>
      </c>
      <c r="GB92" s="4">
        <v>8.7766713085364518</v>
      </c>
      <c r="GC92" s="4">
        <v>8.492040190326291</v>
      </c>
      <c r="GD92" s="4">
        <v>8.4348244554921639</v>
      </c>
      <c r="GE92" s="4">
        <v>9.2764813381959481</v>
      </c>
      <c r="GF92" s="4">
        <v>8.9836787885351708</v>
      </c>
      <c r="GG92" s="4">
        <v>8.6192604341794521</v>
      </c>
      <c r="GH92" s="4">
        <v>8.5094239175937041</v>
      </c>
      <c r="GI92" s="4">
        <v>8.2066083852532703</v>
      </c>
      <c r="GJ92" s="4">
        <v>7.9521405260000995</v>
      </c>
      <c r="GK92" s="4">
        <v>7.4838075076901625</v>
      </c>
      <c r="GL92" s="4">
        <v>6.7421973718350205</v>
      </c>
      <c r="GM92" s="4">
        <v>6.50826335107595</v>
      </c>
      <c r="GN92" s="4">
        <v>6.527817837709132</v>
      </c>
      <c r="GO92" s="4">
        <v>6.2138566814737928</v>
      </c>
      <c r="GP92" s="4">
        <v>6.3862058827750463</v>
      </c>
      <c r="GQ92" s="4">
        <v>6.2748776591415707</v>
      </c>
      <c r="GR92" s="4">
        <v>6.3926378629714291</v>
      </c>
      <c r="GS92" s="4">
        <v>6.6608181547134624</v>
      </c>
      <c r="GT92" s="4">
        <v>6.6728469768970857</v>
      </c>
      <c r="GU92" s="4">
        <v>6.8693883666076783</v>
      </c>
      <c r="GV92" s="4">
        <v>6.798436152908244</v>
      </c>
      <c r="GW92" s="4">
        <v>6.8301343976040485</v>
      </c>
      <c r="GX92" s="4">
        <v>7.0463902599367412</v>
      </c>
      <c r="GY92" s="4">
        <v>6.909796626309519</v>
      </c>
      <c r="GZ92" s="4">
        <v>6.529727316016233</v>
      </c>
      <c r="HA92" s="4">
        <v>6.5626483682485102</v>
      </c>
      <c r="HB92" s="4">
        <v>6.0693046432086613</v>
      </c>
      <c r="HC92" s="4">
        <v>6.0136546163028912</v>
      </c>
      <c r="HD92" s="4">
        <v>6.4461610782408627</v>
      </c>
      <c r="HE92" s="4">
        <v>6.2640814751317295</v>
      </c>
      <c r="HF92" s="4">
        <v>5.8197899203176204</v>
      </c>
      <c r="HG92" s="4">
        <v>6.0384165542270516</v>
      </c>
      <c r="HH92" s="4">
        <v>5.9451293243541485</v>
      </c>
      <c r="HI92" s="4">
        <v>5.7117991680055411</v>
      </c>
      <c r="HJ92" s="4">
        <v>5.8158097582217598</v>
      </c>
      <c r="HK92" s="4">
        <v>5.9087571904026808</v>
      </c>
      <c r="HL92" s="4">
        <v>5.8931607584016277</v>
      </c>
      <c r="HM92" s="4">
        <v>5.6988421503999618</v>
      </c>
      <c r="HN92" s="4">
        <v>5.642985923587351</v>
      </c>
      <c r="HO92" s="4">
        <v>5.6420956132980065</v>
      </c>
      <c r="HP92" s="4">
        <v>5.765875891276143</v>
      </c>
      <c r="HQ92" s="4">
        <v>5.730971250771848</v>
      </c>
      <c r="HR92" s="4">
        <v>5.753209047357144</v>
      </c>
      <c r="HS92" s="4">
        <v>5.6924145996449518</v>
      </c>
      <c r="HT92" s="4">
        <v>5.5772310700900505</v>
      </c>
      <c r="HU92" s="4">
        <v>5.633333331776277</v>
      </c>
      <c r="HV92" s="4">
        <v>5.8839527684751669</v>
      </c>
      <c r="HW92" s="4">
        <v>6.005880052813735</v>
      </c>
      <c r="HX92" s="4">
        <v>5.7635692016269209</v>
      </c>
      <c r="HY92" s="4">
        <v>5.814813044578715</v>
      </c>
      <c r="HZ92" s="4">
        <v>5.8996977883121211</v>
      </c>
      <c r="IA92" s="4">
        <v>5.9205723028028849</v>
      </c>
      <c r="IB92" s="4">
        <v>6.0045570072779286</v>
      </c>
      <c r="IC92" s="4">
        <v>5.8761337982529946</v>
      </c>
      <c r="ID92" s="4">
        <v>5.4781088862874565</v>
      </c>
      <c r="IE92" s="4">
        <v>5.6217168177726062</v>
      </c>
      <c r="IF92" s="4">
        <v>5.5221382478658603</v>
      </c>
      <c r="IG92" s="4">
        <v>5.5389990581796669</v>
      </c>
      <c r="IH92" s="4">
        <v>5.7993539360272521</v>
      </c>
      <c r="II92" s="4">
        <v>5.6003943369420668</v>
      </c>
      <c r="IJ92" s="4">
        <v>5.4718639198173094</v>
      </c>
    </row>
    <row r="93" spans="2:244" x14ac:dyDescent="0.2">
      <c r="B93" s="76">
        <v>91</v>
      </c>
      <c r="C93" s="4">
        <v>19.866997117414801</v>
      </c>
      <c r="D93" s="4">
        <v>20.40641495565135</v>
      </c>
      <c r="E93" s="4">
        <v>19.5485269655662</v>
      </c>
      <c r="F93" s="4">
        <v>17.680729493615459</v>
      </c>
      <c r="G93" s="4">
        <v>18.074620160605107</v>
      </c>
      <c r="H93" s="4">
        <v>17.879100380502507</v>
      </c>
      <c r="I93" s="4">
        <v>17.646537283721223</v>
      </c>
      <c r="J93" s="4">
        <v>17.737566536966796</v>
      </c>
      <c r="K93" s="4">
        <v>17.648549145372854</v>
      </c>
      <c r="L93" s="4">
        <v>17.553086860293082</v>
      </c>
      <c r="M93" s="4">
        <v>18.991058714623104</v>
      </c>
      <c r="N93" s="4">
        <v>18.792940057145056</v>
      </c>
      <c r="O93" s="4">
        <v>20.318887359453402</v>
      </c>
      <c r="P93" s="4">
        <v>19.049323665374509</v>
      </c>
      <c r="Q93" s="4">
        <v>19.385541640952471</v>
      </c>
      <c r="R93" s="4">
        <v>18.065289796814987</v>
      </c>
      <c r="S93" s="4">
        <v>16.420723721136063</v>
      </c>
      <c r="T93" s="4">
        <v>16.319598626806698</v>
      </c>
      <c r="U93" s="4">
        <v>16.29096242211936</v>
      </c>
      <c r="V93" s="4">
        <v>15.345288128012767</v>
      </c>
      <c r="W93" s="4">
        <v>14.785746331979622</v>
      </c>
      <c r="X93" s="4">
        <v>15.032312051265389</v>
      </c>
      <c r="Y93" s="4">
        <v>15.792603099553816</v>
      </c>
      <c r="Z93" s="4">
        <v>15.285687467034672</v>
      </c>
      <c r="AA93" s="4">
        <v>15.307444744526352</v>
      </c>
      <c r="AB93" s="4">
        <v>15.330895061788084</v>
      </c>
      <c r="AC93" s="4">
        <v>15.76852457560927</v>
      </c>
      <c r="AD93" s="4">
        <v>16.148086250408152</v>
      </c>
      <c r="AE93" s="4">
        <v>15.962668271759247</v>
      </c>
      <c r="AF93" s="4">
        <v>15.690029763407942</v>
      </c>
      <c r="AG93" s="4">
        <v>15.972970414240013</v>
      </c>
      <c r="AH93" s="4">
        <v>16.017017718161799</v>
      </c>
      <c r="AI93" s="4">
        <v>16.678674895520761</v>
      </c>
      <c r="AJ93" s="4">
        <v>16.648738118777288</v>
      </c>
      <c r="AK93" s="4">
        <v>16.106802346676197</v>
      </c>
      <c r="AL93" s="4">
        <v>16.05602597598245</v>
      </c>
      <c r="AM93" s="4">
        <v>15.974753760235272</v>
      </c>
      <c r="AN93" s="4">
        <v>15.231580732184195</v>
      </c>
      <c r="AO93" s="4">
        <v>15.809820265592332</v>
      </c>
      <c r="AP93" s="4">
        <v>14.866457935795344</v>
      </c>
      <c r="AQ93" s="4">
        <v>15.420179734686826</v>
      </c>
      <c r="AR93" s="4">
        <v>15.538357862286539</v>
      </c>
      <c r="AS93" s="4">
        <v>15.117918101598558</v>
      </c>
      <c r="AT93" s="4">
        <v>15.362105091095682</v>
      </c>
      <c r="AU93" s="4">
        <v>14.932241910563242</v>
      </c>
      <c r="AV93" s="4">
        <v>13.518887729068513</v>
      </c>
      <c r="AW93" s="4">
        <v>14.931421734961271</v>
      </c>
      <c r="AX93" s="4">
        <v>14.918772659976664</v>
      </c>
      <c r="AY93" s="4">
        <v>14.932550907955214</v>
      </c>
      <c r="AZ93" s="4">
        <v>14.427215302305111</v>
      </c>
      <c r="BA93" s="4">
        <v>14.473608530964768</v>
      </c>
      <c r="BB93" s="4">
        <v>13.930402864574594</v>
      </c>
      <c r="BC93" s="4">
        <v>13.232529681511204</v>
      </c>
      <c r="BD93" s="4">
        <v>13.015727850270931</v>
      </c>
      <c r="BE93" s="4">
        <v>13.467594383062361</v>
      </c>
      <c r="BF93" s="4">
        <v>12.877232208392245</v>
      </c>
      <c r="BG93" s="4">
        <v>13.122465206134724</v>
      </c>
      <c r="BH93" s="4">
        <v>14.076087148540715</v>
      </c>
      <c r="BI93" s="4">
        <v>13.697195202604451</v>
      </c>
      <c r="BJ93" s="4">
        <v>13.18026006074691</v>
      </c>
      <c r="BK93" s="4">
        <v>13.217437654994221</v>
      </c>
      <c r="BL93" s="4">
        <v>12.306197046892381</v>
      </c>
      <c r="BM93" s="4">
        <v>12.827703654331174</v>
      </c>
      <c r="BN93" s="4">
        <v>13.499297207324295</v>
      </c>
      <c r="BO93" s="4">
        <v>13.743815377303207</v>
      </c>
      <c r="BP93" s="4">
        <v>14.366250317200052</v>
      </c>
      <c r="BQ93" s="4">
        <v>14.012906756956328</v>
      </c>
      <c r="BR93" s="4">
        <v>13.543089762781857</v>
      </c>
      <c r="BS93" s="4">
        <v>13.750771279491097</v>
      </c>
      <c r="BT93" s="4">
        <v>13.636498709926983</v>
      </c>
      <c r="BU93" s="4">
        <v>14.039688430764011</v>
      </c>
      <c r="BV93" s="4">
        <v>14.058453823114821</v>
      </c>
      <c r="BW93" s="4">
        <v>14.098093648890783</v>
      </c>
      <c r="BX93" s="4">
        <v>13.829451890937817</v>
      </c>
      <c r="BY93" s="4">
        <v>13.119519676351649</v>
      </c>
      <c r="BZ93" s="4">
        <v>12.928615299212336</v>
      </c>
      <c r="CA93" s="4">
        <v>13.094552913833327</v>
      </c>
      <c r="CB93" s="4">
        <v>13.094273945274011</v>
      </c>
      <c r="CC93" s="4">
        <v>13.912133838456826</v>
      </c>
      <c r="CD93" s="4">
        <v>13.505039735056384</v>
      </c>
      <c r="CE93" s="4">
        <v>13.592243827007795</v>
      </c>
      <c r="CF93" s="4">
        <v>13.546270817969795</v>
      </c>
      <c r="CG93" s="4">
        <v>13.012752344815063</v>
      </c>
      <c r="CH93" s="4">
        <v>13.58635605322578</v>
      </c>
      <c r="CI93" s="4">
        <v>13.176371321881687</v>
      </c>
      <c r="CJ93" s="4">
        <v>13.311706775851954</v>
      </c>
      <c r="CK93" s="4">
        <v>14.032667404141714</v>
      </c>
      <c r="CL93" s="4">
        <v>14.316288864511334</v>
      </c>
      <c r="CM93" s="4">
        <v>13.499641415777024</v>
      </c>
      <c r="CN93" s="4">
        <v>13.286653839287203</v>
      </c>
      <c r="CO93" s="4">
        <v>13.013478331819975</v>
      </c>
      <c r="CP93" s="4">
        <v>13.350927915002336</v>
      </c>
      <c r="CQ93" s="4">
        <v>12.738507140412915</v>
      </c>
      <c r="CR93" s="4">
        <v>13.157487759439086</v>
      </c>
      <c r="CS93" s="4">
        <v>12.329216095905483</v>
      </c>
      <c r="CT93" s="4">
        <v>12.653042603203058</v>
      </c>
      <c r="CU93" s="4">
        <v>12.620557787446563</v>
      </c>
      <c r="CV93" s="4">
        <v>12.906725613099244</v>
      </c>
      <c r="CW93" s="4">
        <v>12.720502382478545</v>
      </c>
      <c r="CX93" s="4">
        <v>13.760241561144715</v>
      </c>
      <c r="CY93" s="4">
        <v>14.058602903152496</v>
      </c>
      <c r="CZ93" s="4">
        <v>14.046318356060947</v>
      </c>
      <c r="DA93" s="4">
        <v>14.290299960215373</v>
      </c>
      <c r="DB93" s="4">
        <v>14.176687663641653</v>
      </c>
      <c r="DC93" s="4">
        <v>13.808809215608209</v>
      </c>
      <c r="DD93" s="4">
        <v>13.369920210495414</v>
      </c>
      <c r="DE93" s="4">
        <v>13.464695886904577</v>
      </c>
      <c r="DF93" s="4">
        <v>13.116291476116356</v>
      </c>
      <c r="DG93" s="4">
        <v>13.252166051827363</v>
      </c>
      <c r="DH93" s="4">
        <v>13.457622450935796</v>
      </c>
      <c r="DI93" s="4">
        <v>12.981756845429771</v>
      </c>
      <c r="DJ93" s="4">
        <v>13.011043762809955</v>
      </c>
      <c r="DK93" s="4">
        <v>13.9173115416891</v>
      </c>
      <c r="DL93" s="4">
        <v>15.186407353798021</v>
      </c>
      <c r="DM93" s="4">
        <v>14.846364929971891</v>
      </c>
      <c r="DN93" s="4">
        <v>14.555155434993734</v>
      </c>
      <c r="DO93" s="4">
        <v>14.908454578999581</v>
      </c>
      <c r="DP93" s="4">
        <v>15.286328710518738</v>
      </c>
      <c r="DQ93" s="4">
        <v>15.640895853660567</v>
      </c>
      <c r="DR93" s="4">
        <v>15.608446553098187</v>
      </c>
      <c r="DS93" s="4">
        <v>15.305592784891376</v>
      </c>
      <c r="DT93" s="4">
        <v>14.823381762171632</v>
      </c>
      <c r="DU93" s="4">
        <v>13.715353457166623</v>
      </c>
      <c r="DV93" s="4">
        <v>13.86747525058299</v>
      </c>
      <c r="DW93" s="4">
        <v>13.622824703216423</v>
      </c>
      <c r="DX93" s="4">
        <v>14.251921403864424</v>
      </c>
      <c r="DY93" s="4">
        <v>14.410274156576188</v>
      </c>
      <c r="DZ93" s="4">
        <v>14.371201187461342</v>
      </c>
      <c r="EA93" s="4">
        <v>15.219207584905378</v>
      </c>
      <c r="EB93" s="4">
        <v>15.416861737817882</v>
      </c>
      <c r="EC93" s="4">
        <v>15.419983312526307</v>
      </c>
      <c r="ED93" s="4">
        <v>16.013005574201319</v>
      </c>
      <c r="EE93" s="4">
        <v>16.748950025455013</v>
      </c>
      <c r="EF93" s="4">
        <v>16.751215633101697</v>
      </c>
      <c r="EG93" s="4">
        <v>15.897362924838454</v>
      </c>
      <c r="EH93" s="4">
        <v>15.253436254973415</v>
      </c>
      <c r="EI93" s="4">
        <v>15.523624055495434</v>
      </c>
      <c r="EJ93" s="4">
        <v>16.205681236280441</v>
      </c>
      <c r="EK93" s="4">
        <v>16.674180490953514</v>
      </c>
      <c r="EL93" s="4">
        <v>16.308039405302754</v>
      </c>
      <c r="EM93" s="4">
        <v>16.167703911340716</v>
      </c>
      <c r="EN93" s="4">
        <v>16.445029008052469</v>
      </c>
      <c r="EO93" s="4">
        <v>15.567599784548214</v>
      </c>
      <c r="EP93" s="4">
        <v>16.254442909551493</v>
      </c>
      <c r="EQ93" s="4">
        <v>16.263867354093662</v>
      </c>
      <c r="ER93" s="4">
        <v>16.158780362819989</v>
      </c>
      <c r="ES93" s="4">
        <v>17.143308457741149</v>
      </c>
      <c r="ET93" s="4">
        <v>16.549536357041912</v>
      </c>
      <c r="EU93" s="4">
        <v>15.843762945010401</v>
      </c>
      <c r="EV93" s="4">
        <v>16.64011541290829</v>
      </c>
      <c r="EW93" s="4">
        <v>17.125010735607081</v>
      </c>
      <c r="EX93" s="4">
        <v>17.496056509852185</v>
      </c>
      <c r="EY93" s="4">
        <v>17.021004291785953</v>
      </c>
      <c r="EZ93" s="4">
        <v>16.552627832427625</v>
      </c>
      <c r="FA93" s="4">
        <v>16.51434124004583</v>
      </c>
      <c r="FB93" s="4">
        <v>16.626559196944342</v>
      </c>
      <c r="FC93" s="4">
        <v>16.566401142835971</v>
      </c>
      <c r="FD93" s="4">
        <v>16.444001953423065</v>
      </c>
      <c r="FE93" s="4">
        <v>16.044468298659318</v>
      </c>
      <c r="FF93" s="4">
        <v>15.904557750563489</v>
      </c>
      <c r="FG93" s="4">
        <v>16.865463623393126</v>
      </c>
      <c r="FH93" s="4">
        <v>16.518355455639529</v>
      </c>
      <c r="FI93" s="4">
        <v>16.927250565399564</v>
      </c>
      <c r="FJ93" s="4">
        <v>17.242682700222868</v>
      </c>
      <c r="FK93" s="4">
        <v>17.213404144007502</v>
      </c>
      <c r="FL93" s="4">
        <v>17.349867021464412</v>
      </c>
      <c r="FM93" s="4">
        <v>17.257068656336475</v>
      </c>
      <c r="FN93" s="4">
        <v>16.259227544189027</v>
      </c>
      <c r="FO93" s="4">
        <v>16.656320923038979</v>
      </c>
      <c r="FP93" s="4">
        <v>16.077859261406459</v>
      </c>
      <c r="FQ93" s="4">
        <v>16.459410202711364</v>
      </c>
      <c r="FR93" s="4">
        <v>16.242324240602454</v>
      </c>
      <c r="FS93" s="4">
        <v>15.893079892044504</v>
      </c>
      <c r="FT93" s="4">
        <v>16.183887593246656</v>
      </c>
      <c r="FU93" s="4">
        <v>15.788749092803581</v>
      </c>
      <c r="FV93" s="4">
        <v>16.122333949734323</v>
      </c>
      <c r="FW93" s="4">
        <v>16.930711058268329</v>
      </c>
      <c r="FX93" s="4">
        <v>16.779767755739947</v>
      </c>
      <c r="FY93" s="4">
        <v>16.48040832157238</v>
      </c>
      <c r="FZ93" s="4">
        <v>16.379439282505292</v>
      </c>
      <c r="GA93" s="4">
        <v>16.330572740090911</v>
      </c>
      <c r="GB93" s="4">
        <v>15.964239561163778</v>
      </c>
      <c r="GC93" s="4">
        <v>16.149239580119453</v>
      </c>
      <c r="GD93" s="4">
        <v>16.965249879935126</v>
      </c>
      <c r="GE93" s="4">
        <v>17.118626256120933</v>
      </c>
      <c r="GF93" s="4">
        <v>16.28076103443124</v>
      </c>
      <c r="GG93" s="4">
        <v>16.533794168409305</v>
      </c>
      <c r="GH93" s="4">
        <v>16.588109739439329</v>
      </c>
      <c r="GI93" s="4">
        <v>17.140347741016544</v>
      </c>
      <c r="GJ93" s="4">
        <v>17.111628746914811</v>
      </c>
      <c r="GK93" s="4">
        <v>16.919089295612316</v>
      </c>
      <c r="GL93" s="4">
        <v>18.060947415210428</v>
      </c>
      <c r="GM93" s="4">
        <v>17.675067530519566</v>
      </c>
      <c r="GN93" s="4">
        <v>17.293396937524342</v>
      </c>
      <c r="GO93" s="4">
        <v>16.743809418257932</v>
      </c>
      <c r="GP93" s="4">
        <v>16.613728359269412</v>
      </c>
      <c r="GQ93" s="4">
        <v>16.927278912004709</v>
      </c>
      <c r="GR93" s="4">
        <v>17.731376541560476</v>
      </c>
      <c r="GS93" s="4">
        <v>17.503238852755956</v>
      </c>
      <c r="GT93" s="4">
        <v>17.650670042429876</v>
      </c>
      <c r="GU93" s="4">
        <v>17.148128568223051</v>
      </c>
      <c r="GV93" s="4">
        <v>17.224777816309473</v>
      </c>
      <c r="GW93" s="4">
        <v>17.195113187526236</v>
      </c>
      <c r="GX93" s="4">
        <v>17.047684468761055</v>
      </c>
      <c r="GY93" s="4">
        <v>17.029320608180544</v>
      </c>
      <c r="GZ93" s="4">
        <v>17.671375000703566</v>
      </c>
      <c r="HA93" s="4">
        <v>17.190698547879578</v>
      </c>
      <c r="HB93" s="4">
        <v>17.07856068228249</v>
      </c>
      <c r="HC93" s="4">
        <v>16.104576815018717</v>
      </c>
      <c r="HD93" s="4">
        <v>16.195601580000499</v>
      </c>
      <c r="HE93" s="4">
        <v>15.867950555544363</v>
      </c>
      <c r="HF93" s="4">
        <v>14.753818568180213</v>
      </c>
      <c r="HG93" s="4">
        <v>14.222930960407856</v>
      </c>
      <c r="HH93" s="4">
        <v>14.782857799101095</v>
      </c>
      <c r="HI93" s="4">
        <v>15.144910799682975</v>
      </c>
      <c r="HJ93" s="4">
        <v>15.095011947538787</v>
      </c>
      <c r="HK93" s="4">
        <v>14.770491657655507</v>
      </c>
      <c r="HL93" s="4">
        <v>14.681054322495779</v>
      </c>
      <c r="HM93" s="4">
        <v>14.889936886622323</v>
      </c>
      <c r="HN93" s="4">
        <v>14.779643099339973</v>
      </c>
      <c r="HO93" s="4">
        <v>15.085237138260123</v>
      </c>
      <c r="HP93" s="4">
        <v>14.786840112080725</v>
      </c>
      <c r="HQ93" s="4">
        <v>14.869205047696269</v>
      </c>
      <c r="HR93" s="4">
        <v>15.019547885684903</v>
      </c>
      <c r="HS93" s="4">
        <v>15.185410117409095</v>
      </c>
      <c r="HT93" s="4">
        <v>14.887626351961703</v>
      </c>
      <c r="HU93" s="4">
        <v>15.192266149697215</v>
      </c>
      <c r="HV93" s="4">
        <v>15.761410774156039</v>
      </c>
      <c r="HW93" s="4">
        <v>16.439209954493567</v>
      </c>
      <c r="HX93" s="4">
        <v>16.642610015677786</v>
      </c>
      <c r="HY93" s="4">
        <v>16.405834705255355</v>
      </c>
      <c r="HZ93" s="4">
        <v>15.933090303655922</v>
      </c>
      <c r="IA93" s="4">
        <v>16.322756675452037</v>
      </c>
      <c r="IB93" s="4">
        <v>16.736638334479011</v>
      </c>
      <c r="IC93" s="4">
        <v>18.059651999106752</v>
      </c>
      <c r="ID93" s="4">
        <v>17.775246196234292</v>
      </c>
      <c r="IE93" s="4">
        <v>17.566927643176705</v>
      </c>
      <c r="IF93" s="4">
        <v>17.326233993524479</v>
      </c>
      <c r="IG93" s="4">
        <v>17.343340798016879</v>
      </c>
      <c r="IH93" s="4">
        <v>17.151241274851017</v>
      </c>
      <c r="II93" s="4">
        <v>17.321830767564059</v>
      </c>
      <c r="IJ93" s="4">
        <v>17.464820410826242</v>
      </c>
    </row>
    <row r="94" spans="2:244" x14ac:dyDescent="0.2">
      <c r="B94" s="76">
        <v>92</v>
      </c>
      <c r="C94" s="4">
        <v>19.866997117414801</v>
      </c>
      <c r="D94" s="4">
        <v>20.818102012721269</v>
      </c>
      <c r="E94" s="4">
        <v>21.471989300734165</v>
      </c>
      <c r="F94" s="4">
        <v>21.307177473438244</v>
      </c>
      <c r="G94" s="4">
        <v>22.813765925203509</v>
      </c>
      <c r="H94" s="4">
        <v>23.300063217104462</v>
      </c>
      <c r="I94" s="4">
        <v>23.762990904056512</v>
      </c>
      <c r="J94" s="4">
        <v>25.038177006851434</v>
      </c>
      <c r="K94" s="4">
        <v>26.279510754144741</v>
      </c>
      <c r="L94" s="4">
        <v>26.193494173453814</v>
      </c>
      <c r="M94" s="4">
        <v>25.101151164442133</v>
      </c>
      <c r="N94" s="4">
        <v>24.915721114015493</v>
      </c>
      <c r="O94" s="4">
        <v>26.348945655671621</v>
      </c>
      <c r="P94" s="4">
        <v>26.033993557641178</v>
      </c>
      <c r="Q94" s="4">
        <v>26.552415150558257</v>
      </c>
      <c r="R94" s="4">
        <v>27.483529776147467</v>
      </c>
      <c r="S94" s="4">
        <v>29.43658946703038</v>
      </c>
      <c r="T94" s="4">
        <v>29.395582887477527</v>
      </c>
      <c r="U94" s="4">
        <v>26.741264637323212</v>
      </c>
      <c r="V94" s="4">
        <v>26.330306716197047</v>
      </c>
      <c r="W94" s="4">
        <v>27.538034268234359</v>
      </c>
      <c r="X94" s="4">
        <v>28.843031684118259</v>
      </c>
      <c r="Y94" s="4">
        <v>28.129929266553415</v>
      </c>
      <c r="Z94" s="4">
        <v>27.542957663225589</v>
      </c>
      <c r="AA94" s="4">
        <v>27.484914742555798</v>
      </c>
      <c r="AB94" s="4">
        <v>27.077857057631899</v>
      </c>
      <c r="AC94" s="4">
        <v>25.032895249674826</v>
      </c>
      <c r="AD94" s="4">
        <v>24.226728979436764</v>
      </c>
      <c r="AE94" s="4">
        <v>23.739359344200981</v>
      </c>
      <c r="AF94" s="4">
        <v>24.102850975031938</v>
      </c>
      <c r="AG94" s="4">
        <v>25.854642765570283</v>
      </c>
      <c r="AH94" s="4">
        <v>25.716952239229023</v>
      </c>
      <c r="AI94" s="4">
        <v>24.79964482633428</v>
      </c>
      <c r="AJ94" s="4">
        <v>24.331504520947394</v>
      </c>
      <c r="AK94" s="4">
        <v>24.908835752554531</v>
      </c>
      <c r="AL94" s="4">
        <v>25.017301716752517</v>
      </c>
      <c r="AM94" s="4">
        <v>25.48369854394269</v>
      </c>
      <c r="AN94" s="4">
        <v>24.274293520898794</v>
      </c>
      <c r="AO94" s="4">
        <v>23.374997080410591</v>
      </c>
      <c r="AP94" s="4">
        <v>23.275018510654746</v>
      </c>
      <c r="AQ94" s="4">
        <v>22.722851443009173</v>
      </c>
      <c r="AR94" s="4">
        <v>21.74166083443993</v>
      </c>
      <c r="AS94" s="4">
        <v>21.788057545119621</v>
      </c>
      <c r="AT94" s="4">
        <v>21.070814462505719</v>
      </c>
      <c r="AU94" s="4">
        <v>21.400301910179891</v>
      </c>
      <c r="AV94" s="4">
        <v>20.98394998470803</v>
      </c>
      <c r="AW94" s="4">
        <v>21.354666222521605</v>
      </c>
      <c r="AX94" s="4">
        <v>21.75577620047034</v>
      </c>
      <c r="AY94" s="4">
        <v>20.402399959303025</v>
      </c>
      <c r="AZ94" s="4">
        <v>20.334323995108917</v>
      </c>
      <c r="BA94" s="4">
        <v>20.720372754689819</v>
      </c>
      <c r="BB94" s="4">
        <v>20.271908923137161</v>
      </c>
      <c r="BC94" s="4">
        <v>21.107155009230823</v>
      </c>
      <c r="BD94" s="4">
        <v>21.367417514677307</v>
      </c>
      <c r="BE94" s="4">
        <v>20.503241762290539</v>
      </c>
      <c r="BF94" s="4">
        <v>20.450098975574384</v>
      </c>
      <c r="BG94" s="4">
        <v>20.10062255529693</v>
      </c>
      <c r="BH94" s="4">
        <v>20.138014907286603</v>
      </c>
      <c r="BI94" s="4">
        <v>19.942000722039296</v>
      </c>
      <c r="BJ94" s="4">
        <v>19.337515595567226</v>
      </c>
      <c r="BK94" s="4">
        <v>19.939664421147828</v>
      </c>
      <c r="BL94" s="4">
        <v>19.45774923195027</v>
      </c>
      <c r="BM94" s="4">
        <v>19.752839297347396</v>
      </c>
      <c r="BN94" s="4">
        <v>19.373701118668535</v>
      </c>
      <c r="BO94" s="4">
        <v>20.061902681626226</v>
      </c>
      <c r="BP94" s="4">
        <v>19.868165377369365</v>
      </c>
      <c r="BQ94" s="4">
        <v>20.269911348451956</v>
      </c>
      <c r="BR94" s="4">
        <v>20.971638681249225</v>
      </c>
      <c r="BS94" s="4">
        <v>20.44259424563171</v>
      </c>
      <c r="BT94" s="4">
        <v>20.114920872581852</v>
      </c>
      <c r="BU94" s="4">
        <v>19.227595539030894</v>
      </c>
      <c r="BV94" s="4">
        <v>19.305610283622649</v>
      </c>
      <c r="BW94" s="4">
        <v>17.607594782753349</v>
      </c>
      <c r="BX94" s="4">
        <v>17.766109972393966</v>
      </c>
      <c r="BY94" s="4">
        <v>17.883717303493562</v>
      </c>
      <c r="BZ94" s="4">
        <v>17.503563722843737</v>
      </c>
      <c r="CA94" s="4">
        <v>17.6525088275732</v>
      </c>
      <c r="CB94" s="4">
        <v>18.279851644778105</v>
      </c>
      <c r="CC94" s="4">
        <v>19.323339982940595</v>
      </c>
      <c r="CD94" s="4">
        <v>20.835680613259004</v>
      </c>
      <c r="CE94" s="4">
        <v>19.844484226954297</v>
      </c>
      <c r="CF94" s="4">
        <v>20.176216720360188</v>
      </c>
      <c r="CG94" s="4">
        <v>21.087631336164364</v>
      </c>
      <c r="CH94" s="4">
        <v>22.717731373785462</v>
      </c>
      <c r="CI94" s="4">
        <v>23.18076647485551</v>
      </c>
      <c r="CJ94" s="4">
        <v>21.743726239394466</v>
      </c>
      <c r="CK94" s="4">
        <v>21.25491368814755</v>
      </c>
      <c r="CL94" s="4">
        <v>20.550408050150235</v>
      </c>
      <c r="CM94" s="4">
        <v>21.515570388153709</v>
      </c>
      <c r="CN94" s="4">
        <v>21.704822018617289</v>
      </c>
      <c r="CO94" s="4">
        <v>21.415712729906751</v>
      </c>
      <c r="CP94" s="4">
        <v>21.764635028379697</v>
      </c>
      <c r="CQ94" s="4">
        <v>21.020764119723765</v>
      </c>
      <c r="CR94" s="4">
        <v>21.417282419982271</v>
      </c>
      <c r="CS94" s="4">
        <v>22.14565708545382</v>
      </c>
      <c r="CT94" s="4">
        <v>23.268694169756639</v>
      </c>
      <c r="CU94" s="4">
        <v>23.067758568430367</v>
      </c>
      <c r="CV94" s="4">
        <v>22.566538915227152</v>
      </c>
      <c r="CW94" s="4">
        <v>22.820033304498029</v>
      </c>
      <c r="CX94" s="4">
        <v>22.985102380201127</v>
      </c>
      <c r="CY94" s="4">
        <v>23.336199858024461</v>
      </c>
      <c r="CZ94" s="4">
        <v>25.008047026335074</v>
      </c>
      <c r="DA94" s="4">
        <v>23.06083763986549</v>
      </c>
      <c r="DB94" s="4">
        <v>21.569480502775345</v>
      </c>
      <c r="DC94" s="4">
        <v>22.434213809610064</v>
      </c>
      <c r="DD94" s="4">
        <v>20.883140805425693</v>
      </c>
      <c r="DE94" s="4">
        <v>20.222538183787833</v>
      </c>
      <c r="DF94" s="4">
        <v>21.915909258628357</v>
      </c>
      <c r="DG94" s="4">
        <v>22.755169293032825</v>
      </c>
      <c r="DH94" s="4">
        <v>22.992473953898973</v>
      </c>
      <c r="DI94" s="4">
        <v>23.953501944929158</v>
      </c>
      <c r="DJ94" s="4">
        <v>23.885664306062907</v>
      </c>
      <c r="DK94" s="4">
        <v>24.492231086693284</v>
      </c>
      <c r="DL94" s="4">
        <v>23.835012077997277</v>
      </c>
      <c r="DM94" s="4">
        <v>23.835150564836496</v>
      </c>
      <c r="DN94" s="4">
        <v>24.500873907681232</v>
      </c>
      <c r="DO94" s="4">
        <v>24.676582362161245</v>
      </c>
      <c r="DP94" s="4">
        <v>24.917124589459352</v>
      </c>
      <c r="DQ94" s="4">
        <v>23.534009637584006</v>
      </c>
      <c r="DR94" s="4">
        <v>22.611366640932928</v>
      </c>
      <c r="DS94" s="4">
        <v>24.172224957242637</v>
      </c>
      <c r="DT94" s="4">
        <v>24.386986733085653</v>
      </c>
      <c r="DU94" s="4">
        <v>25.061373054291618</v>
      </c>
      <c r="DV94" s="4">
        <v>26.58886490520765</v>
      </c>
      <c r="DW94" s="4">
        <v>26.391775317183612</v>
      </c>
      <c r="DX94" s="4">
        <v>26.727923956938348</v>
      </c>
      <c r="DY94" s="4">
        <v>27.890059471568811</v>
      </c>
      <c r="DZ94" s="4">
        <v>27.034840478676568</v>
      </c>
      <c r="EA94" s="4">
        <v>26.856202026186669</v>
      </c>
      <c r="EB94" s="4">
        <v>28.17958671063499</v>
      </c>
      <c r="EC94" s="4">
        <v>27.892582868754396</v>
      </c>
      <c r="ED94" s="4">
        <v>26.257677655713362</v>
      </c>
      <c r="EE94" s="4">
        <v>25.595963624736804</v>
      </c>
      <c r="EF94" s="4">
        <v>25.846099908455205</v>
      </c>
      <c r="EG94" s="4">
        <v>25.369972138123916</v>
      </c>
      <c r="EH94" s="4">
        <v>25.726225708008844</v>
      </c>
      <c r="EI94" s="4">
        <v>25.809359652111766</v>
      </c>
      <c r="EJ94" s="4">
        <v>25.515598923208394</v>
      </c>
      <c r="EK94" s="4">
        <v>24.827869560856783</v>
      </c>
      <c r="EL94" s="4">
        <v>25.12351901527078</v>
      </c>
      <c r="EM94" s="4">
        <v>25.465977721177904</v>
      </c>
      <c r="EN94" s="4">
        <v>24.419496988322042</v>
      </c>
      <c r="EO94" s="4">
        <v>25.583518515371793</v>
      </c>
      <c r="EP94" s="4">
        <v>26.789647023619406</v>
      </c>
      <c r="EQ94" s="4">
        <v>27.503568878762088</v>
      </c>
      <c r="ER94" s="4">
        <v>25.961777374195481</v>
      </c>
      <c r="ES94" s="4">
        <v>25.708549619859109</v>
      </c>
      <c r="ET94" s="4">
        <v>27.282094706695425</v>
      </c>
      <c r="EU94" s="4">
        <v>27.547558765112264</v>
      </c>
      <c r="EV94" s="4">
        <v>28.878655233883187</v>
      </c>
      <c r="EW94" s="4">
        <v>30.183616675550866</v>
      </c>
      <c r="EX94" s="4">
        <v>29.048276592825317</v>
      </c>
      <c r="EY94" s="4">
        <v>28.006451923207777</v>
      </c>
      <c r="EZ94" s="4">
        <v>28.139264868167871</v>
      </c>
      <c r="FA94" s="4">
        <v>28.493943218583297</v>
      </c>
      <c r="FB94" s="4">
        <v>27.993300646817985</v>
      </c>
      <c r="FC94" s="4">
        <v>28.650893278114804</v>
      </c>
      <c r="FD94" s="4">
        <v>28.816788855520787</v>
      </c>
      <c r="FE94" s="4">
        <v>28.184057002911516</v>
      </c>
      <c r="FF94" s="4">
        <v>28.947548302571793</v>
      </c>
      <c r="FG94" s="4">
        <v>29.152111640395972</v>
      </c>
      <c r="FH94" s="4">
        <v>28.997689593705712</v>
      </c>
      <c r="FI94" s="4">
        <v>30.124204612648782</v>
      </c>
      <c r="FJ94" s="4">
        <v>30.103902625110667</v>
      </c>
      <c r="FK94" s="4">
        <v>28.138388494210414</v>
      </c>
      <c r="FL94" s="4">
        <v>28.741252350547889</v>
      </c>
      <c r="FM94" s="4">
        <v>28.347355338218222</v>
      </c>
      <c r="FN94" s="4">
        <v>27.683364202725773</v>
      </c>
      <c r="FO94" s="4">
        <v>27.964459846963404</v>
      </c>
      <c r="FP94" s="4">
        <v>28.399630703492509</v>
      </c>
      <c r="FQ94" s="4">
        <v>28.637377090493686</v>
      </c>
      <c r="FR94" s="4">
        <v>28.588876799528506</v>
      </c>
      <c r="FS94" s="4">
        <v>27.415292791648852</v>
      </c>
      <c r="FT94" s="4">
        <v>28.346222595585246</v>
      </c>
      <c r="FU94" s="4">
        <v>28.224223252270637</v>
      </c>
      <c r="FV94" s="4">
        <v>27.198414575220109</v>
      </c>
      <c r="FW94" s="4">
        <v>27.856698243497895</v>
      </c>
      <c r="FX94" s="4">
        <v>27.174084311414024</v>
      </c>
      <c r="FY94" s="4">
        <v>27.112865395085375</v>
      </c>
      <c r="FZ94" s="4">
        <v>27.794230488160068</v>
      </c>
      <c r="GA94" s="4">
        <v>29.606942468159549</v>
      </c>
      <c r="GB94" s="4">
        <v>29.599338590100917</v>
      </c>
      <c r="GC94" s="4">
        <v>28.933826308267808</v>
      </c>
      <c r="GD94" s="4">
        <v>30.755765172953925</v>
      </c>
      <c r="GE94" s="4">
        <v>29.136539618129856</v>
      </c>
      <c r="GF94" s="4">
        <v>29.111553904598868</v>
      </c>
      <c r="GG94" s="4">
        <v>29.938431841526832</v>
      </c>
      <c r="GH94" s="4">
        <v>31.7714234832678</v>
      </c>
      <c r="GI94" s="4">
        <v>31.367895710951835</v>
      </c>
      <c r="GJ94" s="4">
        <v>28.738263858655174</v>
      </c>
      <c r="GK94" s="4">
        <v>28.25088792991766</v>
      </c>
      <c r="GL94" s="4">
        <v>28.384927963404376</v>
      </c>
      <c r="GM94" s="4">
        <v>28.48397492384921</v>
      </c>
      <c r="GN94" s="4">
        <v>29.30962662608983</v>
      </c>
      <c r="GO94" s="4">
        <v>27.5120925117937</v>
      </c>
      <c r="GP94" s="4">
        <v>26.819796459664925</v>
      </c>
      <c r="GQ94" s="4">
        <v>26.170520382033633</v>
      </c>
      <c r="GR94" s="4">
        <v>27.235798726677427</v>
      </c>
      <c r="GS94" s="4">
        <v>27.388266857248269</v>
      </c>
      <c r="GT94" s="4">
        <v>27.481705760254712</v>
      </c>
      <c r="GU94" s="4">
        <v>28.204481918233654</v>
      </c>
      <c r="GV94" s="4">
        <v>30.407539941051311</v>
      </c>
      <c r="GW94" s="4">
        <v>29.714826948436656</v>
      </c>
      <c r="GX94" s="4">
        <v>30.533142990868143</v>
      </c>
      <c r="GY94" s="4">
        <v>30.227021729277613</v>
      </c>
      <c r="GZ94" s="4">
        <v>29.88074318547211</v>
      </c>
      <c r="HA94" s="4">
        <v>31.031607927871857</v>
      </c>
      <c r="HB94" s="4">
        <v>32.334904084592438</v>
      </c>
      <c r="HC94" s="4">
        <v>31.970405557457742</v>
      </c>
      <c r="HD94" s="4">
        <v>32.851880670532033</v>
      </c>
      <c r="HE94" s="4">
        <v>33.336025555661735</v>
      </c>
      <c r="HF94" s="4">
        <v>33.345775236372738</v>
      </c>
      <c r="HG94" s="4">
        <v>34.368816167545688</v>
      </c>
      <c r="HH94" s="4">
        <v>35.594127314718136</v>
      </c>
      <c r="HI94" s="4">
        <v>35.494560784980166</v>
      </c>
      <c r="HJ94" s="4">
        <v>35.268580754792367</v>
      </c>
      <c r="HK94" s="4">
        <v>34.92674621170616</v>
      </c>
      <c r="HL94" s="4">
        <v>34.738712711201529</v>
      </c>
      <c r="HM94" s="4">
        <v>33.633207296538316</v>
      </c>
      <c r="HN94" s="4">
        <v>32.881766501985773</v>
      </c>
      <c r="HO94" s="4">
        <v>32.442222048826764</v>
      </c>
      <c r="HP94" s="4">
        <v>32.417840431430413</v>
      </c>
      <c r="HQ94" s="4">
        <v>32.313536670075209</v>
      </c>
      <c r="HR94" s="4">
        <v>31.601457774482618</v>
      </c>
      <c r="HS94" s="4">
        <v>33.342264994750764</v>
      </c>
      <c r="HT94" s="4">
        <v>31.739037670233561</v>
      </c>
      <c r="HU94" s="4">
        <v>32.453421490161887</v>
      </c>
      <c r="HV94" s="4">
        <v>32.507694142012554</v>
      </c>
      <c r="HW94" s="4">
        <v>29.857059171268066</v>
      </c>
      <c r="HX94" s="4">
        <v>30.094087443452167</v>
      </c>
      <c r="HY94" s="4">
        <v>29.775195489687512</v>
      </c>
      <c r="HZ94" s="4">
        <v>29.375835812792651</v>
      </c>
      <c r="IA94" s="4">
        <v>29.863449409785446</v>
      </c>
      <c r="IB94" s="4">
        <v>29.424956284652033</v>
      </c>
      <c r="IC94" s="4">
        <v>27.894972193694841</v>
      </c>
      <c r="ID94" s="4">
        <v>28.936657802818868</v>
      </c>
      <c r="IE94" s="4">
        <v>29.265042883574999</v>
      </c>
      <c r="IF94" s="4">
        <v>28.44022031683463</v>
      </c>
      <c r="IG94" s="4">
        <v>28.711009452590339</v>
      </c>
      <c r="IH94" s="4">
        <v>30.64218785563439</v>
      </c>
      <c r="II94" s="4">
        <v>29.948705606033418</v>
      </c>
      <c r="IJ94" s="4">
        <v>30.693644023320271</v>
      </c>
    </row>
    <row r="95" spans="2:244" x14ac:dyDescent="0.2">
      <c r="B95" s="76">
        <v>93</v>
      </c>
      <c r="C95" s="4">
        <v>19.866997117414801</v>
      </c>
      <c r="D95" s="4">
        <v>20.660004564581644</v>
      </c>
      <c r="E95" s="4">
        <v>20.546942259248478</v>
      </c>
      <c r="F95" s="4">
        <v>20.208909524083193</v>
      </c>
      <c r="G95" s="4">
        <v>20.276423604484055</v>
      </c>
      <c r="H95" s="4">
        <v>21.533362566496731</v>
      </c>
      <c r="I95" s="4">
        <v>21.097280248215856</v>
      </c>
      <c r="J95" s="4">
        <v>21.646596885434409</v>
      </c>
      <c r="K95" s="4">
        <v>21.512219501218318</v>
      </c>
      <c r="L95" s="4">
        <v>21.796249704936951</v>
      </c>
      <c r="M95" s="4">
        <v>21.674336601141498</v>
      </c>
      <c r="N95" s="4">
        <v>22.574418381441923</v>
      </c>
      <c r="O95" s="4">
        <v>22.679245174752985</v>
      </c>
      <c r="P95" s="4">
        <v>21.826686913150571</v>
      </c>
      <c r="Q95" s="4">
        <v>22.138496995995204</v>
      </c>
      <c r="R95" s="4">
        <v>22.078610985770965</v>
      </c>
      <c r="S95" s="4">
        <v>21.623797908708369</v>
      </c>
      <c r="T95" s="4">
        <v>22.724843368905358</v>
      </c>
      <c r="U95" s="4">
        <v>23.032966542890357</v>
      </c>
      <c r="V95" s="4">
        <v>23.036014292210172</v>
      </c>
      <c r="W95" s="4">
        <v>22.814390807774618</v>
      </c>
      <c r="X95" s="4">
        <v>22.095903288639057</v>
      </c>
      <c r="Y95" s="4">
        <v>21.967861049674031</v>
      </c>
      <c r="Z95" s="4">
        <v>23.778774553260881</v>
      </c>
      <c r="AA95" s="4">
        <v>24.26158092902136</v>
      </c>
      <c r="AB95" s="4">
        <v>25.533262200310769</v>
      </c>
      <c r="AC95" s="4">
        <v>27.283649786550082</v>
      </c>
      <c r="AD95" s="4">
        <v>25.412806209596454</v>
      </c>
      <c r="AE95" s="4">
        <v>26.395822997019234</v>
      </c>
      <c r="AF95" s="4">
        <v>25.056194285905811</v>
      </c>
      <c r="AG95" s="4">
        <v>24.242736240046433</v>
      </c>
      <c r="AH95" s="4">
        <v>23.021206576518924</v>
      </c>
      <c r="AI95" s="4">
        <v>22.351194859113466</v>
      </c>
      <c r="AJ95" s="4">
        <v>20.825940018040129</v>
      </c>
      <c r="AK95" s="4">
        <v>21.54431773268848</v>
      </c>
      <c r="AL95" s="4">
        <v>21.724731154093135</v>
      </c>
      <c r="AM95" s="4">
        <v>20.682483570746442</v>
      </c>
      <c r="AN95" s="4">
        <v>20.0034289824615</v>
      </c>
      <c r="AO95" s="4">
        <v>19.642661959726262</v>
      </c>
      <c r="AP95" s="4">
        <v>20.49925936180572</v>
      </c>
      <c r="AQ95" s="4">
        <v>20.485270700059399</v>
      </c>
      <c r="AR95" s="4">
        <v>19.811829495243732</v>
      </c>
      <c r="AS95" s="4">
        <v>20.354317643255559</v>
      </c>
      <c r="AT95" s="4">
        <v>19.669349801112787</v>
      </c>
      <c r="AU95" s="4">
        <v>20.071848945704339</v>
      </c>
      <c r="AV95" s="4">
        <v>20.45368168677469</v>
      </c>
      <c r="AW95" s="4">
        <v>20.579112841340844</v>
      </c>
      <c r="AX95" s="4">
        <v>21.038160909545567</v>
      </c>
      <c r="AY95" s="4">
        <v>20.896970224407752</v>
      </c>
      <c r="AZ95" s="4">
        <v>20.894226753392839</v>
      </c>
      <c r="BA95" s="4">
        <v>21.873299765952499</v>
      </c>
      <c r="BB95" s="4">
        <v>22.7053061839324</v>
      </c>
      <c r="BC95" s="4">
        <v>23.334198195388073</v>
      </c>
      <c r="BD95" s="4">
        <v>23.064092636566375</v>
      </c>
      <c r="BE95" s="4">
        <v>23.227058397490673</v>
      </c>
      <c r="BF95" s="4">
        <v>22.92632538911073</v>
      </c>
      <c r="BG95" s="4">
        <v>22.33378810167283</v>
      </c>
      <c r="BH95" s="4">
        <v>22.96476861189365</v>
      </c>
      <c r="BI95" s="4">
        <v>22.792873834906484</v>
      </c>
      <c r="BJ95" s="4">
        <v>23.185942000305563</v>
      </c>
      <c r="BK95" s="4">
        <v>24.335832937972881</v>
      </c>
      <c r="BL95" s="4">
        <v>24.619265083857584</v>
      </c>
      <c r="BM95" s="4">
        <v>24.03370780896585</v>
      </c>
      <c r="BN95" s="4">
        <v>23.98154741748716</v>
      </c>
      <c r="BO95" s="4">
        <v>22.879983920839443</v>
      </c>
      <c r="BP95" s="4">
        <v>24.52347306963275</v>
      </c>
      <c r="BQ95" s="4">
        <v>22.98051805185986</v>
      </c>
      <c r="BR95" s="4">
        <v>23.751491318716347</v>
      </c>
      <c r="BS95" s="4">
        <v>25.742826767187573</v>
      </c>
      <c r="BT95" s="4">
        <v>25.643310329802297</v>
      </c>
      <c r="BU95" s="4">
        <v>25.127303732869581</v>
      </c>
      <c r="BV95" s="4">
        <v>24.931924216219819</v>
      </c>
      <c r="BW95" s="4">
        <v>25.284249592412138</v>
      </c>
      <c r="BX95" s="4">
        <v>25.497240097575492</v>
      </c>
      <c r="BY95" s="4">
        <v>25.747007225159031</v>
      </c>
      <c r="BZ95" s="4">
        <v>25.267931148467071</v>
      </c>
      <c r="CA95" s="4">
        <v>25.367931754625655</v>
      </c>
      <c r="CB95" s="4">
        <v>25.641154943163173</v>
      </c>
      <c r="CC95" s="4">
        <v>26.23559866186293</v>
      </c>
      <c r="CD95" s="4">
        <v>26.124120621859838</v>
      </c>
      <c r="CE95" s="4">
        <v>26.25921525698039</v>
      </c>
      <c r="CF95" s="4">
        <v>25.902125176095645</v>
      </c>
      <c r="CG95" s="4">
        <v>26.093847120840699</v>
      </c>
      <c r="CH95" s="4">
        <v>25.582343823204504</v>
      </c>
      <c r="CI95" s="4">
        <v>25.270791971503783</v>
      </c>
      <c r="CJ95" s="4">
        <v>24.962225391232664</v>
      </c>
      <c r="CK95" s="4">
        <v>25.138411773285497</v>
      </c>
      <c r="CL95" s="4">
        <v>24.955397042976905</v>
      </c>
      <c r="CM95" s="4">
        <v>25.753734799488946</v>
      </c>
      <c r="CN95" s="4">
        <v>25.849412743245217</v>
      </c>
      <c r="CO95" s="4">
        <v>25.725782831016385</v>
      </c>
      <c r="CP95" s="4">
        <v>26.520021441106049</v>
      </c>
      <c r="CQ95" s="4">
        <v>27.621327690651135</v>
      </c>
      <c r="CR95" s="4">
        <v>28.204989409270137</v>
      </c>
      <c r="CS95" s="4">
        <v>30.091873060156345</v>
      </c>
      <c r="CT95" s="4">
        <v>28.967580792238657</v>
      </c>
      <c r="CU95" s="4">
        <v>28.923947714298016</v>
      </c>
      <c r="CV95" s="4">
        <v>29.383413070859103</v>
      </c>
      <c r="CW95" s="4">
        <v>28.739712622490195</v>
      </c>
      <c r="CX95" s="4">
        <v>27.92790916219327</v>
      </c>
      <c r="CY95" s="4">
        <v>28.81016237805931</v>
      </c>
      <c r="CZ95" s="4">
        <v>28.161246590646819</v>
      </c>
      <c r="DA95" s="4">
        <v>30.320870187176531</v>
      </c>
      <c r="DB95" s="4">
        <v>31.965259919160196</v>
      </c>
      <c r="DC95" s="4">
        <v>34.045632589240661</v>
      </c>
      <c r="DD95" s="4">
        <v>35.344201120317067</v>
      </c>
      <c r="DE95" s="4">
        <v>34.258393932071762</v>
      </c>
      <c r="DF95" s="4">
        <v>34.103226352921098</v>
      </c>
      <c r="DG95" s="4">
        <v>34.20939202991871</v>
      </c>
      <c r="DH95" s="4">
        <v>33.504648536623428</v>
      </c>
      <c r="DI95" s="4">
        <v>36.762794009712351</v>
      </c>
      <c r="DJ95" s="4">
        <v>35.843781601945373</v>
      </c>
      <c r="DK95" s="4">
        <v>36.553766256232848</v>
      </c>
      <c r="DL95" s="4">
        <v>36.157693493802668</v>
      </c>
      <c r="DM95" s="4">
        <v>38.055538439339642</v>
      </c>
      <c r="DN95" s="4">
        <v>39.501519873633804</v>
      </c>
      <c r="DO95" s="4">
        <v>39.83028489653752</v>
      </c>
      <c r="DP95" s="4">
        <v>40.021146748170878</v>
      </c>
      <c r="DQ95" s="4">
        <v>38.954684168709719</v>
      </c>
      <c r="DR95" s="4">
        <v>40.265662044606017</v>
      </c>
      <c r="DS95" s="4">
        <v>40.5969636560597</v>
      </c>
      <c r="DT95" s="4">
        <v>38.662286115263242</v>
      </c>
      <c r="DU95" s="4">
        <v>38.189491439272153</v>
      </c>
      <c r="DV95" s="4">
        <v>38.355705984942844</v>
      </c>
      <c r="DW95" s="4">
        <v>37.664636596812727</v>
      </c>
      <c r="DX95" s="4">
        <v>38.596883376529007</v>
      </c>
      <c r="DY95" s="4">
        <v>37.349690064202491</v>
      </c>
      <c r="DZ95" s="4">
        <v>37.976430428257864</v>
      </c>
      <c r="EA95" s="4">
        <v>37.708896753893519</v>
      </c>
      <c r="EB95" s="4">
        <v>35.198044175842561</v>
      </c>
      <c r="EC95" s="4">
        <v>36.222612557494202</v>
      </c>
      <c r="ED95" s="4">
        <v>37.334346307922708</v>
      </c>
      <c r="EE95" s="4">
        <v>35.803980865936943</v>
      </c>
      <c r="EF95" s="4">
        <v>37.835318925015677</v>
      </c>
      <c r="EG95" s="4">
        <v>36.880581383167652</v>
      </c>
      <c r="EH95" s="4">
        <v>35.765932897515846</v>
      </c>
      <c r="EI95" s="4">
        <v>35.628598694401084</v>
      </c>
      <c r="EJ95" s="4">
        <v>37.086528080519273</v>
      </c>
      <c r="EK95" s="4">
        <v>37.974114069332636</v>
      </c>
      <c r="EL95" s="4">
        <v>38.974844738110278</v>
      </c>
      <c r="EM95" s="4">
        <v>38.021676273616805</v>
      </c>
      <c r="EN95" s="4">
        <v>35.895590912419429</v>
      </c>
      <c r="EO95" s="4">
        <v>34.205983721166</v>
      </c>
      <c r="EP95" s="4">
        <v>34.927226603534422</v>
      </c>
      <c r="EQ95" s="4">
        <v>36.718488327626964</v>
      </c>
      <c r="ER95" s="4">
        <v>36.710666620398662</v>
      </c>
      <c r="ES95" s="4">
        <v>35.942013687939912</v>
      </c>
      <c r="ET95" s="4">
        <v>37.009348150446868</v>
      </c>
      <c r="EU95" s="4">
        <v>35.004307028462442</v>
      </c>
      <c r="EV95" s="4">
        <v>34.619801921666067</v>
      </c>
      <c r="EW95" s="4">
        <v>33.839720270730403</v>
      </c>
      <c r="EX95" s="4">
        <v>33.234252262469575</v>
      </c>
      <c r="EY95" s="4">
        <v>33.368843748995538</v>
      </c>
      <c r="EZ95" s="4">
        <v>32.798047509238828</v>
      </c>
      <c r="FA95" s="4">
        <v>32.616486990779983</v>
      </c>
      <c r="FB95" s="4">
        <v>30.726483210645746</v>
      </c>
      <c r="FC95" s="4">
        <v>31.162958988417227</v>
      </c>
      <c r="FD95" s="4">
        <v>30.066240639254787</v>
      </c>
      <c r="FE95" s="4">
        <v>30.279521065425602</v>
      </c>
      <c r="FF95" s="4">
        <v>31.184514074331918</v>
      </c>
      <c r="FG95" s="4">
        <v>32.632340026842591</v>
      </c>
      <c r="FH95" s="4">
        <v>34.087705218630923</v>
      </c>
      <c r="FI95" s="4">
        <v>36.237617243225124</v>
      </c>
      <c r="FJ95" s="4">
        <v>37.590503661113161</v>
      </c>
      <c r="FK95" s="4">
        <v>37.168222892775496</v>
      </c>
      <c r="FL95" s="4">
        <v>39.673524628075619</v>
      </c>
      <c r="FM95" s="4">
        <v>40.605778088412599</v>
      </c>
      <c r="FN95" s="4">
        <v>41.588242494452516</v>
      </c>
      <c r="FO95" s="4">
        <v>40.053856869337096</v>
      </c>
      <c r="FP95" s="4">
        <v>40.239841489881407</v>
      </c>
      <c r="FQ95" s="4">
        <v>40.767506056989561</v>
      </c>
      <c r="FR95" s="4">
        <v>40.6418173323815</v>
      </c>
      <c r="FS95" s="4">
        <v>39.302731213030278</v>
      </c>
      <c r="FT95" s="4">
        <v>38.862324749033611</v>
      </c>
      <c r="FU95" s="4">
        <v>39.861994025992558</v>
      </c>
      <c r="FV95" s="4">
        <v>40.321991003737175</v>
      </c>
      <c r="FW95" s="4">
        <v>39.35371179301665</v>
      </c>
      <c r="FX95" s="4">
        <v>39.763327459858026</v>
      </c>
      <c r="FY95" s="4">
        <v>41.063050829824149</v>
      </c>
      <c r="FZ95" s="4">
        <v>40.167637501123117</v>
      </c>
      <c r="GA95" s="4">
        <v>39.259723791694768</v>
      </c>
      <c r="GB95" s="4">
        <v>38.178542494631863</v>
      </c>
      <c r="GC95" s="4">
        <v>38.107212505397534</v>
      </c>
      <c r="GD95" s="4">
        <v>37.868896732419913</v>
      </c>
      <c r="GE95" s="4">
        <v>38.586784752232646</v>
      </c>
      <c r="GF95" s="4">
        <v>37.157632937829725</v>
      </c>
      <c r="GG95" s="4">
        <v>39.267748987610872</v>
      </c>
      <c r="GH95" s="4">
        <v>39.091259317481899</v>
      </c>
      <c r="GI95" s="4">
        <v>39.212093007384617</v>
      </c>
      <c r="GJ95" s="4">
        <v>38.395775517591964</v>
      </c>
      <c r="GK95" s="4">
        <v>35.564591035216623</v>
      </c>
      <c r="GL95" s="4">
        <v>34.359195071786452</v>
      </c>
      <c r="GM95" s="4">
        <v>31.984597068506073</v>
      </c>
      <c r="GN95" s="4">
        <v>31.264817010080471</v>
      </c>
      <c r="GO95" s="4">
        <v>29.17974182075713</v>
      </c>
      <c r="GP95" s="4">
        <v>29.1706578103576</v>
      </c>
      <c r="GQ95" s="4">
        <v>28.101684148975441</v>
      </c>
      <c r="GR95" s="4">
        <v>28.659003076521081</v>
      </c>
      <c r="GS95" s="4">
        <v>28.357537097413761</v>
      </c>
      <c r="GT95" s="4">
        <v>28.008911815476317</v>
      </c>
      <c r="GU95" s="4">
        <v>26.434129709715361</v>
      </c>
      <c r="GV95" s="4">
        <v>27.100975961121911</v>
      </c>
      <c r="GW95" s="4">
        <v>26.073316268168895</v>
      </c>
      <c r="GX95" s="4">
        <v>26.37363265973358</v>
      </c>
      <c r="GY95" s="4">
        <v>27.315729350322581</v>
      </c>
      <c r="GZ95" s="4">
        <v>27.640716127917951</v>
      </c>
      <c r="HA95" s="4">
        <v>28.734829056416146</v>
      </c>
      <c r="HB95" s="4">
        <v>28.926913258103195</v>
      </c>
      <c r="HC95" s="4">
        <v>29.291963311925521</v>
      </c>
      <c r="HD95" s="4">
        <v>29.679353480330224</v>
      </c>
      <c r="HE95" s="4">
        <v>31.208574112436093</v>
      </c>
      <c r="HF95" s="4">
        <v>30.829524382985667</v>
      </c>
      <c r="HG95" s="4">
        <v>31.429059370904469</v>
      </c>
      <c r="HH95" s="4">
        <v>31.333772316961856</v>
      </c>
      <c r="HI95" s="4">
        <v>31.815562998352014</v>
      </c>
      <c r="HJ95" s="4">
        <v>33.114273148793842</v>
      </c>
      <c r="HK95" s="4">
        <v>31.868775974530493</v>
      </c>
      <c r="HL95" s="4">
        <v>31.790362286930865</v>
      </c>
      <c r="HM95" s="4">
        <v>30.911740625311211</v>
      </c>
      <c r="HN95" s="4">
        <v>32.388747443148546</v>
      </c>
      <c r="HO95" s="4">
        <v>32.229436691814044</v>
      </c>
      <c r="HP95" s="4">
        <v>32.335353745201772</v>
      </c>
      <c r="HQ95" s="4">
        <v>31.556384329515453</v>
      </c>
      <c r="HR95" s="4">
        <v>31.199852449079458</v>
      </c>
      <c r="HS95" s="4">
        <v>31.901069694352866</v>
      </c>
      <c r="HT95" s="4">
        <v>33.644357535905577</v>
      </c>
      <c r="HU95" s="4">
        <v>32.872925472250657</v>
      </c>
      <c r="HV95" s="4">
        <v>34.05834187784712</v>
      </c>
      <c r="HW95" s="4">
        <v>35.859417652468622</v>
      </c>
      <c r="HX95" s="4">
        <v>36.158916901751773</v>
      </c>
      <c r="HY95" s="4">
        <v>37.434769773164234</v>
      </c>
      <c r="HZ95" s="4">
        <v>37.778127303878954</v>
      </c>
      <c r="IA95" s="4">
        <v>36.80766167691565</v>
      </c>
      <c r="IB95" s="4">
        <v>36.674380033433366</v>
      </c>
      <c r="IC95" s="4">
        <v>36.578034258615759</v>
      </c>
      <c r="ID95" s="4">
        <v>36.449110000445671</v>
      </c>
      <c r="IE95" s="4">
        <v>37.72348710051007</v>
      </c>
      <c r="IF95" s="4">
        <v>36.939032195239662</v>
      </c>
      <c r="IG95" s="4">
        <v>35.754974707903642</v>
      </c>
      <c r="IH95" s="4">
        <v>34.854773178330852</v>
      </c>
      <c r="II95" s="4">
        <v>33.898940500052746</v>
      </c>
      <c r="IJ95" s="4">
        <v>33.895170563478509</v>
      </c>
    </row>
    <row r="96" spans="2:244" x14ac:dyDescent="0.2">
      <c r="B96" s="76">
        <v>94</v>
      </c>
      <c r="C96" s="4">
        <v>19.866997117414801</v>
      </c>
      <c r="D96" s="4">
        <v>20.561835401739838</v>
      </c>
      <c r="E96" s="4">
        <v>20.149705807447695</v>
      </c>
      <c r="F96" s="4">
        <v>22.043982648048811</v>
      </c>
      <c r="G96" s="4">
        <v>22.146507110984832</v>
      </c>
      <c r="H96" s="4">
        <v>22.393429135220622</v>
      </c>
      <c r="I96" s="4">
        <v>22.094411001915681</v>
      </c>
      <c r="J96" s="4">
        <v>22.774872949501841</v>
      </c>
      <c r="K96" s="4">
        <v>22.194594441785519</v>
      </c>
      <c r="L96" s="4">
        <v>22.116857825801603</v>
      </c>
      <c r="M96" s="4">
        <v>22.362985255778067</v>
      </c>
      <c r="N96" s="4">
        <v>23.359496998953215</v>
      </c>
      <c r="O96" s="4">
        <v>23.103895399086269</v>
      </c>
      <c r="P96" s="4">
        <v>21.653110180888444</v>
      </c>
      <c r="Q96" s="4">
        <v>20.766408579474003</v>
      </c>
      <c r="R96" s="4">
        <v>20.025947711383417</v>
      </c>
      <c r="S96" s="4">
        <v>20.942103604823732</v>
      </c>
      <c r="T96" s="4">
        <v>21.92794670252125</v>
      </c>
      <c r="U96" s="4">
        <v>21.059625509502773</v>
      </c>
      <c r="V96" s="4">
        <v>20.737803772364916</v>
      </c>
      <c r="W96" s="4">
        <v>19.108049541814243</v>
      </c>
      <c r="X96" s="4">
        <v>20.39052422578558</v>
      </c>
      <c r="Y96" s="4">
        <v>19.766948354678149</v>
      </c>
      <c r="Z96" s="4">
        <v>20.092049792180894</v>
      </c>
      <c r="AA96" s="4">
        <v>20.101146640367844</v>
      </c>
      <c r="AB96" s="4">
        <v>21.253340521386885</v>
      </c>
      <c r="AC96" s="4">
        <v>20.29254532012682</v>
      </c>
      <c r="AD96" s="4">
        <v>20.603400257254346</v>
      </c>
      <c r="AE96" s="4">
        <v>20.877447711481722</v>
      </c>
      <c r="AF96" s="4">
        <v>20.732806867359265</v>
      </c>
      <c r="AG96" s="4">
        <v>20.218018064988794</v>
      </c>
      <c r="AH96" s="4">
        <v>21.265523834800344</v>
      </c>
      <c r="AI96" s="4">
        <v>20.175853998981598</v>
      </c>
      <c r="AJ96" s="4">
        <v>20.902542364134039</v>
      </c>
      <c r="AK96" s="4">
        <v>20.211906785228674</v>
      </c>
      <c r="AL96" s="4">
        <v>20.403773284453148</v>
      </c>
      <c r="AM96" s="4">
        <v>21.222634281664298</v>
      </c>
      <c r="AN96" s="4">
        <v>20.387169978916667</v>
      </c>
      <c r="AO96" s="4">
        <v>20.294347419271816</v>
      </c>
      <c r="AP96" s="4">
        <v>20.926187586758001</v>
      </c>
      <c r="AQ96" s="4">
        <v>20.549432086666258</v>
      </c>
      <c r="AR96" s="4">
        <v>18.466783809191931</v>
      </c>
      <c r="AS96" s="4">
        <v>18.829849980329069</v>
      </c>
      <c r="AT96" s="4">
        <v>18.786546094780281</v>
      </c>
      <c r="AU96" s="4">
        <v>18.185356392715473</v>
      </c>
      <c r="AV96" s="4">
        <v>17.629226607015873</v>
      </c>
      <c r="AW96" s="4">
        <v>16.584155609588784</v>
      </c>
      <c r="AX96" s="4">
        <v>16.17082275468988</v>
      </c>
      <c r="AY96" s="4">
        <v>15.298955712183098</v>
      </c>
      <c r="AZ96" s="4">
        <v>15.074934762495662</v>
      </c>
      <c r="BA96" s="4">
        <v>14.97785324651309</v>
      </c>
      <c r="BB96" s="4">
        <v>15.407963888567755</v>
      </c>
      <c r="BC96" s="4">
        <v>15.225361446838871</v>
      </c>
      <c r="BD96" s="4">
        <v>15.258303507289982</v>
      </c>
      <c r="BE96" s="4">
        <v>15.56252335969168</v>
      </c>
      <c r="BF96" s="4">
        <v>15.540968718750642</v>
      </c>
      <c r="BG96" s="4">
        <v>16.030602646860562</v>
      </c>
      <c r="BH96" s="4">
        <v>16.645007544574305</v>
      </c>
      <c r="BI96" s="4">
        <v>16.904676799578322</v>
      </c>
      <c r="BJ96" s="4">
        <v>17.518085861135305</v>
      </c>
      <c r="BK96" s="4">
        <v>17.051615097190808</v>
      </c>
      <c r="BL96" s="4">
        <v>16.926143991901288</v>
      </c>
      <c r="BM96" s="4">
        <v>16.537063639859984</v>
      </c>
      <c r="BN96" s="4">
        <v>17.19284935868474</v>
      </c>
      <c r="BO96" s="4">
        <v>16.807679693169487</v>
      </c>
      <c r="BP96" s="4">
        <v>16.414723167775929</v>
      </c>
      <c r="BQ96" s="4">
        <v>15.903233924056266</v>
      </c>
      <c r="BR96" s="4">
        <v>15.208856330845778</v>
      </c>
      <c r="BS96" s="4">
        <v>15.758239694388109</v>
      </c>
      <c r="BT96" s="4">
        <v>16.503602483401245</v>
      </c>
      <c r="BU96" s="4">
        <v>17.07356034848566</v>
      </c>
      <c r="BV96" s="4">
        <v>16.527523464200371</v>
      </c>
      <c r="BW96" s="4">
        <v>16.657885836013808</v>
      </c>
      <c r="BX96" s="4">
        <v>15.988090225218309</v>
      </c>
      <c r="BY96" s="4">
        <v>15.790355890831643</v>
      </c>
      <c r="BZ96" s="4">
        <v>16.00994513889221</v>
      </c>
      <c r="CA96" s="4">
        <v>15.785393399238647</v>
      </c>
      <c r="CB96" s="4">
        <v>15.739188831604926</v>
      </c>
      <c r="CC96" s="4">
        <v>16.195263407855233</v>
      </c>
      <c r="CD96" s="4">
        <v>15.224846410491438</v>
      </c>
      <c r="CE96" s="4">
        <v>14.912310789597145</v>
      </c>
      <c r="CF96" s="4">
        <v>15.253977705829699</v>
      </c>
      <c r="CG96" s="4">
        <v>16.022529102739142</v>
      </c>
      <c r="CH96" s="4">
        <v>16.77975498821657</v>
      </c>
      <c r="CI96" s="4">
        <v>15.914274032125888</v>
      </c>
      <c r="CJ96" s="4">
        <v>15.605286454626537</v>
      </c>
      <c r="CK96" s="4">
        <v>16.277964014237682</v>
      </c>
      <c r="CL96" s="4">
        <v>16.464236499293971</v>
      </c>
      <c r="CM96" s="4">
        <v>16.223008103235138</v>
      </c>
      <c r="CN96" s="4">
        <v>16.226841026441615</v>
      </c>
      <c r="CO96" s="4">
        <v>16.078974824374104</v>
      </c>
      <c r="CP96" s="4">
        <v>16.905439556428156</v>
      </c>
      <c r="CQ96" s="4">
        <v>16.678607893301891</v>
      </c>
      <c r="CR96" s="4">
        <v>17.516628187568493</v>
      </c>
      <c r="CS96" s="4">
        <v>18.388543624565923</v>
      </c>
      <c r="CT96" s="4">
        <v>17.462964430640785</v>
      </c>
      <c r="CU96" s="4">
        <v>18.564675643247554</v>
      </c>
      <c r="CV96" s="4">
        <v>18.201039093956545</v>
      </c>
      <c r="CW96" s="4">
        <v>18.159157424568281</v>
      </c>
      <c r="CX96" s="4">
        <v>19.373810717343929</v>
      </c>
      <c r="CY96" s="4">
        <v>20.155084935587446</v>
      </c>
      <c r="CZ96" s="4">
        <v>20.776079040384523</v>
      </c>
      <c r="DA96" s="4">
        <v>20.226213367131873</v>
      </c>
      <c r="DB96" s="4">
        <v>21.033837654189341</v>
      </c>
      <c r="DC96" s="4">
        <v>19.667903690317846</v>
      </c>
      <c r="DD96" s="4">
        <v>18.734642241049151</v>
      </c>
      <c r="DE96" s="4">
        <v>19.036522457532918</v>
      </c>
      <c r="DF96" s="4">
        <v>17.523432557683215</v>
      </c>
      <c r="DG96" s="4">
        <v>17.188224772822711</v>
      </c>
      <c r="DH96" s="4">
        <v>17.436808038259684</v>
      </c>
      <c r="DI96" s="4">
        <v>16.60495661996309</v>
      </c>
      <c r="DJ96" s="4">
        <v>16.745186945350003</v>
      </c>
      <c r="DK96" s="4">
        <v>16.702714986991005</v>
      </c>
      <c r="DL96" s="4">
        <v>16.666732479704486</v>
      </c>
      <c r="DM96" s="4">
        <v>17.149512546484551</v>
      </c>
      <c r="DN96" s="4">
        <v>16.675787140154352</v>
      </c>
      <c r="DO96" s="4">
        <v>16.696353045328653</v>
      </c>
      <c r="DP96" s="4">
        <v>15.573605269023858</v>
      </c>
      <c r="DQ96" s="4">
        <v>15.396355313100241</v>
      </c>
      <c r="DR96" s="4">
        <v>14.913290592509453</v>
      </c>
      <c r="DS96" s="4">
        <v>15.606797750173858</v>
      </c>
      <c r="DT96" s="4">
        <v>15.001281766970514</v>
      </c>
      <c r="DU96" s="4">
        <v>14.848544869730459</v>
      </c>
      <c r="DV96" s="4">
        <v>14.77162419134158</v>
      </c>
      <c r="DW96" s="4">
        <v>14.716969918059883</v>
      </c>
      <c r="DX96" s="4">
        <v>15.069116376384805</v>
      </c>
      <c r="DY96" s="4">
        <v>15.876264501430814</v>
      </c>
      <c r="DZ96" s="4">
        <v>15.901065354331944</v>
      </c>
      <c r="EA96" s="4">
        <v>15.300973711330609</v>
      </c>
      <c r="EB96" s="4">
        <v>14.960214601166992</v>
      </c>
      <c r="EC96" s="4">
        <v>14.557797994134024</v>
      </c>
      <c r="ED96" s="4">
        <v>14.950917982199792</v>
      </c>
      <c r="EE96" s="4">
        <v>14.785892037593273</v>
      </c>
      <c r="EF96" s="4">
        <v>14.911851366320024</v>
      </c>
      <c r="EG96" s="4">
        <v>14.480282760245718</v>
      </c>
      <c r="EH96" s="4">
        <v>13.206260560546195</v>
      </c>
      <c r="EI96" s="4">
        <v>13.20303551260432</v>
      </c>
      <c r="EJ96" s="4">
        <v>12.787990876758636</v>
      </c>
      <c r="EK96" s="4">
        <v>13.267556765407786</v>
      </c>
      <c r="EL96" s="4">
        <v>12.513339720578937</v>
      </c>
      <c r="EM96" s="4">
        <v>12.421523679788727</v>
      </c>
      <c r="EN96" s="4">
        <v>12.493680991476152</v>
      </c>
      <c r="EO96" s="4">
        <v>12.492704462647362</v>
      </c>
      <c r="EP96" s="4">
        <v>13.178914315714206</v>
      </c>
      <c r="EQ96" s="4">
        <v>13.246615627691005</v>
      </c>
      <c r="ER96" s="4">
        <v>13.575259040676432</v>
      </c>
      <c r="ES96" s="4">
        <v>13.191916703987507</v>
      </c>
      <c r="ET96" s="4">
        <v>12.79241952695914</v>
      </c>
      <c r="EU96" s="4">
        <v>12.310411327588685</v>
      </c>
      <c r="EV96" s="4">
        <v>12.343691524131728</v>
      </c>
      <c r="EW96" s="4">
        <v>12.653337970178599</v>
      </c>
      <c r="EX96" s="4">
        <v>12.180915474788176</v>
      </c>
      <c r="EY96" s="4">
        <v>12.180383184648788</v>
      </c>
      <c r="EZ96" s="4">
        <v>11.290607080043662</v>
      </c>
      <c r="FA96" s="4">
        <v>11.606710900888688</v>
      </c>
      <c r="FB96" s="4">
        <v>12.085847892383068</v>
      </c>
      <c r="FC96" s="4">
        <v>12.768451423663597</v>
      </c>
      <c r="FD96" s="4">
        <v>12.970058061991603</v>
      </c>
      <c r="FE96" s="4">
        <v>13.650571372638739</v>
      </c>
      <c r="FF96" s="4">
        <v>13.377198671981223</v>
      </c>
      <c r="FG96" s="4">
        <v>13.525819376047496</v>
      </c>
      <c r="FH96" s="4">
        <v>13.461908294378711</v>
      </c>
      <c r="FI96" s="4">
        <v>13.51037650311255</v>
      </c>
      <c r="FJ96" s="4">
        <v>12.834976760823727</v>
      </c>
      <c r="FK96" s="4">
        <v>13.080596034832189</v>
      </c>
      <c r="FL96" s="4">
        <v>12.311259335441283</v>
      </c>
      <c r="FM96" s="4">
        <v>12.25277407493399</v>
      </c>
      <c r="FN96" s="4">
        <v>12.31287487512879</v>
      </c>
      <c r="FO96" s="4">
        <v>12.873402628517109</v>
      </c>
      <c r="FP96" s="4">
        <v>13.075967648592894</v>
      </c>
      <c r="FQ96" s="4">
        <v>12.412514403960506</v>
      </c>
      <c r="FR96" s="4">
        <v>12.194967295977277</v>
      </c>
      <c r="FS96" s="4">
        <v>11.742644034667682</v>
      </c>
      <c r="FT96" s="4">
        <v>12.387309822877969</v>
      </c>
      <c r="FU96" s="4">
        <v>12.643768508867501</v>
      </c>
      <c r="FV96" s="4">
        <v>12.145136232571268</v>
      </c>
      <c r="FW96" s="4">
        <v>12.094247116500462</v>
      </c>
      <c r="FX96" s="4">
        <v>12.682631409428776</v>
      </c>
      <c r="FY96" s="4">
        <v>12.414890927893898</v>
      </c>
      <c r="FZ96" s="4">
        <v>12.2968366107819</v>
      </c>
      <c r="GA96" s="4">
        <v>12.093728791827514</v>
      </c>
      <c r="GB96" s="4">
        <v>12.188448770902804</v>
      </c>
      <c r="GC96" s="4">
        <v>12.504731947858936</v>
      </c>
      <c r="GD96" s="4">
        <v>12.546337910811758</v>
      </c>
      <c r="GE96" s="4">
        <v>13.397113079923454</v>
      </c>
      <c r="GF96" s="4">
        <v>13.35246731594898</v>
      </c>
      <c r="GG96" s="4">
        <v>13.738739178176248</v>
      </c>
      <c r="GH96" s="4">
        <v>14.179106065523406</v>
      </c>
      <c r="GI96" s="4">
        <v>13.856412292150523</v>
      </c>
      <c r="GJ96" s="4">
        <v>13.822931146779823</v>
      </c>
      <c r="GK96" s="4">
        <v>13.913022481550556</v>
      </c>
      <c r="GL96" s="4">
        <v>13.749822422206257</v>
      </c>
      <c r="GM96" s="4">
        <v>13.613096222385252</v>
      </c>
      <c r="GN96" s="4">
        <v>13.111745144137968</v>
      </c>
      <c r="GO96" s="4">
        <v>13.254964489874972</v>
      </c>
      <c r="GP96" s="4">
        <v>13.06775742821778</v>
      </c>
      <c r="GQ96" s="4">
        <v>12.880695293293623</v>
      </c>
      <c r="GR96" s="4">
        <v>13.47625889830312</v>
      </c>
      <c r="GS96" s="4">
        <v>13.615869709417067</v>
      </c>
      <c r="GT96" s="4">
        <v>13.70624996001427</v>
      </c>
      <c r="GU96" s="4">
        <v>13.293058527243314</v>
      </c>
      <c r="GV96" s="4">
        <v>13.824870099680618</v>
      </c>
      <c r="GW96" s="4">
        <v>13.736964626794807</v>
      </c>
      <c r="GX96" s="4">
        <v>13.504949807474697</v>
      </c>
      <c r="GY96" s="4">
        <v>13.969763257158728</v>
      </c>
      <c r="GZ96" s="4">
        <v>14.078482916416267</v>
      </c>
      <c r="HA96" s="4">
        <v>13.999988931800511</v>
      </c>
      <c r="HB96" s="4">
        <v>13.48569218460349</v>
      </c>
      <c r="HC96" s="4">
        <v>12.70942410301574</v>
      </c>
      <c r="HD96" s="4">
        <v>12.387885131481365</v>
      </c>
      <c r="HE96" s="4">
        <v>11.974532078295416</v>
      </c>
      <c r="HF96" s="4">
        <v>11.823646926778835</v>
      </c>
      <c r="HG96" s="4">
        <v>11.78799182114712</v>
      </c>
      <c r="HH96" s="4">
        <v>12.638243893344345</v>
      </c>
      <c r="HI96" s="4">
        <v>11.927504408363053</v>
      </c>
      <c r="HJ96" s="4">
        <v>11.857351746157978</v>
      </c>
      <c r="HK96" s="4">
        <v>11.607510619556342</v>
      </c>
      <c r="HL96" s="4">
        <v>11.857985187254281</v>
      </c>
      <c r="HM96" s="4">
        <v>11.917105842260334</v>
      </c>
      <c r="HN96" s="4">
        <v>12.235209499634003</v>
      </c>
      <c r="HO96" s="4">
        <v>12.496447418023687</v>
      </c>
      <c r="HP96" s="4">
        <v>13.05895941465694</v>
      </c>
      <c r="HQ96" s="4">
        <v>13.067594121582042</v>
      </c>
      <c r="HR96" s="4">
        <v>13.458637313105292</v>
      </c>
      <c r="HS96" s="4">
        <v>13.212160635362787</v>
      </c>
      <c r="HT96" s="4">
        <v>13.330530188692466</v>
      </c>
      <c r="HU96" s="4">
        <v>13.468979884974457</v>
      </c>
      <c r="HV96" s="4">
        <v>12.962488308990029</v>
      </c>
      <c r="HW96" s="4">
        <v>13.101754321970603</v>
      </c>
      <c r="HX96" s="4">
        <v>12.184789019654078</v>
      </c>
      <c r="HY96" s="4">
        <v>12.066093547421751</v>
      </c>
      <c r="HZ96" s="4">
        <v>11.543127903235183</v>
      </c>
      <c r="IA96" s="4">
        <v>11.232476808479451</v>
      </c>
      <c r="IB96" s="4">
        <v>10.663661368945064</v>
      </c>
      <c r="IC96" s="4">
        <v>10.222574936905946</v>
      </c>
      <c r="ID96" s="4">
        <v>10.304717248440191</v>
      </c>
      <c r="IE96" s="4">
        <v>10.941058473051269</v>
      </c>
      <c r="IF96" s="4">
        <v>10.724893613946943</v>
      </c>
      <c r="IG96" s="4">
        <v>10.492341148931832</v>
      </c>
      <c r="IH96" s="4">
        <v>9.8452561777674017</v>
      </c>
      <c r="II96" s="4">
        <v>9.6174741268813584</v>
      </c>
      <c r="IJ96" s="4">
        <v>10.118557003924455</v>
      </c>
    </row>
    <row r="97" spans="2:244" x14ac:dyDescent="0.2">
      <c r="B97" s="76">
        <v>95</v>
      </c>
      <c r="C97" s="4">
        <v>19.866997117414801</v>
      </c>
      <c r="D97" s="4">
        <v>18.708316663094436</v>
      </c>
      <c r="E97" s="4">
        <v>18.879099295697031</v>
      </c>
      <c r="F97" s="4">
        <v>20.606209591604422</v>
      </c>
      <c r="G97" s="4">
        <v>20.587641370780347</v>
      </c>
      <c r="H97" s="4">
        <v>20.062301821717885</v>
      </c>
      <c r="I97" s="4">
        <v>20.708378751622881</v>
      </c>
      <c r="J97" s="4">
        <v>20.262933237636876</v>
      </c>
      <c r="K97" s="4">
        <v>19.5304460786218</v>
      </c>
      <c r="L97" s="4">
        <v>19.010629765119685</v>
      </c>
      <c r="M97" s="4">
        <v>18.665663871401666</v>
      </c>
      <c r="N97" s="4">
        <v>19.275827660345371</v>
      </c>
      <c r="O97" s="4">
        <v>19.782769879879908</v>
      </c>
      <c r="P97" s="4">
        <v>19.598143681990837</v>
      </c>
      <c r="Q97" s="4">
        <v>19.874928233700437</v>
      </c>
      <c r="R97" s="4">
        <v>19.454256555000992</v>
      </c>
      <c r="S97" s="4">
        <v>18.75151709681256</v>
      </c>
      <c r="T97" s="4">
        <v>19.045413734529308</v>
      </c>
      <c r="U97" s="4">
        <v>20.338409371609966</v>
      </c>
      <c r="V97" s="4">
        <v>18.309167407375995</v>
      </c>
      <c r="W97" s="4">
        <v>17.596901363794792</v>
      </c>
      <c r="X97" s="4">
        <v>17.430759415914029</v>
      </c>
      <c r="Y97" s="4">
        <v>16.811034182945853</v>
      </c>
      <c r="Z97" s="4">
        <v>17.531530014026721</v>
      </c>
      <c r="AA97" s="4">
        <v>17.532469730090565</v>
      </c>
      <c r="AB97" s="4">
        <v>17.172544015345807</v>
      </c>
      <c r="AC97" s="4">
        <v>17.469567556554605</v>
      </c>
      <c r="AD97" s="4">
        <v>18.20193282988696</v>
      </c>
      <c r="AE97" s="4">
        <v>18.679399888757086</v>
      </c>
      <c r="AF97" s="4">
        <v>19.355294489363704</v>
      </c>
      <c r="AG97" s="4">
        <v>19.997882309584288</v>
      </c>
      <c r="AH97" s="4">
        <v>21.174889438633556</v>
      </c>
      <c r="AI97" s="4">
        <v>20.92306361591951</v>
      </c>
      <c r="AJ97" s="4">
        <v>19.865041262585677</v>
      </c>
      <c r="AK97" s="4">
        <v>20.183437524569413</v>
      </c>
      <c r="AL97" s="4">
        <v>19.86020546715433</v>
      </c>
      <c r="AM97" s="4">
        <v>20.663000700807537</v>
      </c>
      <c r="AN97" s="4">
        <v>21.926000806934983</v>
      </c>
      <c r="AO97" s="4">
        <v>22.491164944457626</v>
      </c>
      <c r="AP97" s="4">
        <v>23.344081454769952</v>
      </c>
      <c r="AQ97" s="4">
        <v>24.517994651088522</v>
      </c>
      <c r="AR97" s="4">
        <v>25.676410260005941</v>
      </c>
      <c r="AS97" s="4">
        <v>26.668946032409423</v>
      </c>
      <c r="AT97" s="4">
        <v>28.098940902576082</v>
      </c>
      <c r="AU97" s="4">
        <v>29.164793846965594</v>
      </c>
      <c r="AV97" s="4">
        <v>30.302765247827502</v>
      </c>
      <c r="AW97" s="4">
        <v>31.871862087352405</v>
      </c>
      <c r="AX97" s="4">
        <v>30.989350537953118</v>
      </c>
      <c r="AY97" s="4">
        <v>28.75929189169344</v>
      </c>
      <c r="AZ97" s="4">
        <v>30.442416142288124</v>
      </c>
      <c r="BA97" s="4">
        <v>30.227147198981832</v>
      </c>
      <c r="BB97" s="4">
        <v>31.337543357489317</v>
      </c>
      <c r="BC97" s="4">
        <v>28.892937963772319</v>
      </c>
      <c r="BD97" s="4">
        <v>28.356282036495308</v>
      </c>
      <c r="BE97" s="4">
        <v>28.991050040672455</v>
      </c>
      <c r="BF97" s="4">
        <v>28.040189218995991</v>
      </c>
      <c r="BG97" s="4">
        <v>27.982332887824519</v>
      </c>
      <c r="BH97" s="4">
        <v>26.574989168705216</v>
      </c>
      <c r="BI97" s="4">
        <v>25.641691992620586</v>
      </c>
      <c r="BJ97" s="4">
        <v>24.132126678570167</v>
      </c>
      <c r="BK97" s="4">
        <v>25.148807122326172</v>
      </c>
      <c r="BL97" s="4">
        <v>26.225761084812969</v>
      </c>
      <c r="BM97" s="4">
        <v>26.427782441299843</v>
      </c>
      <c r="BN97" s="4">
        <v>25.304200597163177</v>
      </c>
      <c r="BO97" s="4">
        <v>25.910098148538328</v>
      </c>
      <c r="BP97" s="4">
        <v>25.664825904911645</v>
      </c>
      <c r="BQ97" s="4">
        <v>24.635208925578787</v>
      </c>
      <c r="BR97" s="4">
        <v>25.403998792832244</v>
      </c>
      <c r="BS97" s="4">
        <v>26.893113353074373</v>
      </c>
      <c r="BT97" s="4">
        <v>28.259423664609955</v>
      </c>
      <c r="BU97" s="4">
        <v>27.774079262513723</v>
      </c>
      <c r="BV97" s="4">
        <v>25.594385515338551</v>
      </c>
      <c r="BW97" s="4">
        <v>25.397381921252574</v>
      </c>
      <c r="BX97" s="4">
        <v>26.255412434976552</v>
      </c>
      <c r="BY97" s="4">
        <v>24.973981533853959</v>
      </c>
      <c r="BZ97" s="4">
        <v>24.919536986870177</v>
      </c>
      <c r="CA97" s="4">
        <v>26.330562964891143</v>
      </c>
      <c r="CB97" s="4">
        <v>26.627702616347147</v>
      </c>
      <c r="CC97" s="4">
        <v>27.027600446071162</v>
      </c>
      <c r="CD97" s="4">
        <v>25.151032221023385</v>
      </c>
      <c r="CE97" s="4">
        <v>25.18443682266992</v>
      </c>
      <c r="CF97" s="4">
        <v>25.434663682307875</v>
      </c>
      <c r="CG97" s="4">
        <v>27.043562230841438</v>
      </c>
      <c r="CH97" s="4">
        <v>27.326203582091381</v>
      </c>
      <c r="CI97" s="4">
        <v>27.242510621911656</v>
      </c>
      <c r="CJ97" s="4">
        <v>27.831552215666363</v>
      </c>
      <c r="CK97" s="4">
        <v>29.324927425889655</v>
      </c>
      <c r="CL97" s="4">
        <v>30.582883299616149</v>
      </c>
      <c r="CM97" s="4">
        <v>29.957008704640053</v>
      </c>
      <c r="CN97" s="4">
        <v>30.351283324804289</v>
      </c>
      <c r="CO97" s="4">
        <v>30.275204659138989</v>
      </c>
      <c r="CP97" s="4">
        <v>31.134476778220854</v>
      </c>
      <c r="CQ97" s="4">
        <v>30.859356765845938</v>
      </c>
      <c r="CR97" s="4">
        <v>28.955390983433869</v>
      </c>
      <c r="CS97" s="4">
        <v>28.493954421604656</v>
      </c>
      <c r="CT97" s="4">
        <v>28.659168125726215</v>
      </c>
      <c r="CU97" s="4">
        <v>28.495300636317069</v>
      </c>
      <c r="CV97" s="4">
        <v>27.578325757562759</v>
      </c>
      <c r="CW97" s="4">
        <v>27.411397084370925</v>
      </c>
      <c r="CX97" s="4">
        <v>28.783512053661028</v>
      </c>
      <c r="CY97" s="4">
        <v>28.760157943395239</v>
      </c>
      <c r="CZ97" s="4">
        <v>29.523267499156695</v>
      </c>
      <c r="DA97" s="4">
        <v>29.356212925926698</v>
      </c>
      <c r="DB97" s="4">
        <v>29.543743799815509</v>
      </c>
      <c r="DC97" s="4">
        <v>30.535726692525269</v>
      </c>
      <c r="DD97" s="4">
        <v>29.421856393392829</v>
      </c>
      <c r="DE97" s="4">
        <v>29.193448321819336</v>
      </c>
      <c r="DF97" s="4">
        <v>30.106813311218442</v>
      </c>
      <c r="DG97" s="4">
        <v>31.005566750590823</v>
      </c>
      <c r="DH97" s="4">
        <v>30.481821874819957</v>
      </c>
      <c r="DI97" s="4">
        <v>31.76858568525693</v>
      </c>
      <c r="DJ97" s="4">
        <v>32.080008107249725</v>
      </c>
      <c r="DK97" s="4">
        <v>33.595876743338479</v>
      </c>
      <c r="DL97" s="4">
        <v>34.567988098898965</v>
      </c>
      <c r="DM97" s="4">
        <v>33.49595004619632</v>
      </c>
      <c r="DN97" s="4">
        <v>34.025420544892576</v>
      </c>
      <c r="DO97" s="4">
        <v>33.310157159191299</v>
      </c>
      <c r="DP97" s="4">
        <v>33.040879259260173</v>
      </c>
      <c r="DQ97" s="4">
        <v>33.839329830999525</v>
      </c>
      <c r="DR97" s="4">
        <v>31.58013798998125</v>
      </c>
      <c r="DS97" s="4">
        <v>30.553525446430381</v>
      </c>
      <c r="DT97" s="4">
        <v>29.65600070375255</v>
      </c>
      <c r="DU97" s="4">
        <v>28.829707644185298</v>
      </c>
      <c r="DV97" s="4">
        <v>29.059621353011114</v>
      </c>
      <c r="DW97" s="4">
        <v>27.563551258237091</v>
      </c>
      <c r="DX97" s="4">
        <v>28.805169296370817</v>
      </c>
      <c r="DY97" s="4">
        <v>27.18992147854668</v>
      </c>
      <c r="DZ97" s="4">
        <v>26.639440023600606</v>
      </c>
      <c r="EA97" s="4">
        <v>26.97221142377548</v>
      </c>
      <c r="EB97" s="4">
        <v>27.102437862613481</v>
      </c>
      <c r="EC97" s="4">
        <v>26.192454334200811</v>
      </c>
      <c r="ED97" s="4">
        <v>24.718152538096131</v>
      </c>
      <c r="EE97" s="4">
        <v>24.181635039891379</v>
      </c>
      <c r="EF97" s="4">
        <v>23.428961234675441</v>
      </c>
      <c r="EG97" s="4">
        <v>22.77177736204403</v>
      </c>
      <c r="EH97" s="4">
        <v>22.731708062197459</v>
      </c>
      <c r="EI97" s="4">
        <v>22.768068492229627</v>
      </c>
      <c r="EJ97" s="4">
        <v>24.051518829707128</v>
      </c>
      <c r="EK97" s="4">
        <v>23.884312829026896</v>
      </c>
      <c r="EL97" s="4">
        <v>23.701153442596922</v>
      </c>
      <c r="EM97" s="4">
        <v>23.12320158546898</v>
      </c>
      <c r="EN97" s="4">
        <v>23.23186640792828</v>
      </c>
      <c r="EO97" s="4">
        <v>23.512759837307406</v>
      </c>
      <c r="EP97" s="4">
        <v>24.519204526353317</v>
      </c>
      <c r="EQ97" s="4">
        <v>24.549275832909128</v>
      </c>
      <c r="ER97" s="4">
        <v>24.948589876660609</v>
      </c>
      <c r="ES97" s="4">
        <v>25.077851446090818</v>
      </c>
      <c r="ET97" s="4">
        <v>24.970566460300581</v>
      </c>
      <c r="EU97" s="4">
        <v>24.249039976091904</v>
      </c>
      <c r="EV97" s="4">
        <v>25.453862080250815</v>
      </c>
      <c r="EW97" s="4">
        <v>24.851756531220502</v>
      </c>
      <c r="EX97" s="4">
        <v>24.712922821751729</v>
      </c>
      <c r="EY97" s="4">
        <v>24.592376889023534</v>
      </c>
      <c r="EZ97" s="4">
        <v>25.368619637954126</v>
      </c>
      <c r="FA97" s="4">
        <v>26.328019488047062</v>
      </c>
      <c r="FB97" s="4">
        <v>27.131663467661291</v>
      </c>
      <c r="FC97" s="4">
        <v>27.542952561274191</v>
      </c>
      <c r="FD97" s="4">
        <v>26.757425559715617</v>
      </c>
      <c r="FE97" s="4">
        <v>27.548642475648407</v>
      </c>
      <c r="FF97" s="4">
        <v>26.448052390548003</v>
      </c>
      <c r="FG97" s="4">
        <v>26.879444175778147</v>
      </c>
      <c r="FH97" s="4">
        <v>27.39068752370558</v>
      </c>
      <c r="FI97" s="4">
        <v>28.269809676565014</v>
      </c>
      <c r="FJ97" s="4">
        <v>28.431481886440569</v>
      </c>
      <c r="FK97" s="4">
        <v>26.808254612507255</v>
      </c>
      <c r="FL97" s="4">
        <v>27.430150429809657</v>
      </c>
      <c r="FM97" s="4">
        <v>27.749357693847763</v>
      </c>
      <c r="FN97" s="4">
        <v>28.04232185335589</v>
      </c>
      <c r="FO97" s="4">
        <v>28.580912112418371</v>
      </c>
      <c r="FP97" s="4">
        <v>28.471639827521859</v>
      </c>
      <c r="FQ97" s="4">
        <v>28.789500881013751</v>
      </c>
      <c r="FR97" s="4">
        <v>29.104964341742498</v>
      </c>
      <c r="FS97" s="4">
        <v>31.313098761678098</v>
      </c>
      <c r="FT97" s="4">
        <v>29.470410242953601</v>
      </c>
      <c r="FU97" s="4">
        <v>30.980099780258495</v>
      </c>
      <c r="FV97" s="4">
        <v>31.774991458884216</v>
      </c>
      <c r="FW97" s="4">
        <v>31.976517146843076</v>
      </c>
      <c r="FX97" s="4">
        <v>31.742515630490299</v>
      </c>
      <c r="FY97" s="4">
        <v>32.177930555483229</v>
      </c>
      <c r="FZ97" s="4">
        <v>31.703254551530691</v>
      </c>
      <c r="GA97" s="4">
        <v>29.735061734772135</v>
      </c>
      <c r="GB97" s="4">
        <v>31.804081581613694</v>
      </c>
      <c r="GC97" s="4">
        <v>31.526743323570891</v>
      </c>
      <c r="GD97" s="4">
        <v>29.685744611183267</v>
      </c>
      <c r="GE97" s="4">
        <v>29.389532528887361</v>
      </c>
      <c r="GF97" s="4">
        <v>29.982190412613079</v>
      </c>
      <c r="GG97" s="4">
        <v>27.727137104408595</v>
      </c>
      <c r="GH97" s="4">
        <v>28.840281768633393</v>
      </c>
      <c r="GI97" s="4">
        <v>26.853945490500308</v>
      </c>
      <c r="GJ97" s="4">
        <v>26.946293063327847</v>
      </c>
      <c r="GK97" s="4">
        <v>27.283888843422073</v>
      </c>
      <c r="GL97" s="4">
        <v>24.997369336106868</v>
      </c>
      <c r="GM97" s="4">
        <v>25.818990278309656</v>
      </c>
      <c r="GN97" s="4">
        <v>26.537929662537103</v>
      </c>
      <c r="GO97" s="4">
        <v>28.468378076659079</v>
      </c>
      <c r="GP97" s="4">
        <v>29.724782804262542</v>
      </c>
      <c r="GQ97" s="4">
        <v>30.05166199927185</v>
      </c>
      <c r="GR97" s="4">
        <v>29.166489641041128</v>
      </c>
      <c r="GS97" s="4">
        <v>29.896000598899718</v>
      </c>
      <c r="GT97" s="4">
        <v>31.284857222702549</v>
      </c>
      <c r="GU97" s="4">
        <v>31.893846523380084</v>
      </c>
      <c r="GV97" s="4">
        <v>32.758889619599238</v>
      </c>
      <c r="GW97" s="4">
        <v>32.981002179686421</v>
      </c>
      <c r="GX97" s="4">
        <v>34.340345181144137</v>
      </c>
      <c r="GY97" s="4">
        <v>35.604741717159413</v>
      </c>
      <c r="GZ97" s="4">
        <v>35.335525901047717</v>
      </c>
      <c r="HA97" s="4">
        <v>36.401712642820151</v>
      </c>
      <c r="HB97" s="4">
        <v>35.187440802472857</v>
      </c>
      <c r="HC97" s="4">
        <v>34.846243742474307</v>
      </c>
      <c r="HD97" s="4">
        <v>33.597561374122265</v>
      </c>
      <c r="HE97" s="4">
        <v>30.144802379029695</v>
      </c>
      <c r="HF97" s="4">
        <v>30.756905451768962</v>
      </c>
      <c r="HG97" s="4">
        <v>30.912144295975203</v>
      </c>
      <c r="HH97" s="4">
        <v>30.078467947143519</v>
      </c>
      <c r="HI97" s="4">
        <v>29.466449034684629</v>
      </c>
      <c r="HJ97" s="4">
        <v>30.12285183298934</v>
      </c>
      <c r="HK97" s="4">
        <v>29.499725253863591</v>
      </c>
      <c r="HL97" s="4">
        <v>27.811353695343218</v>
      </c>
      <c r="HM97" s="4">
        <v>26.864376094819313</v>
      </c>
      <c r="HN97" s="4">
        <v>26.104108212898275</v>
      </c>
      <c r="HO97" s="4">
        <v>27.101942839286231</v>
      </c>
      <c r="HP97" s="4">
        <v>27.338223982287882</v>
      </c>
      <c r="HQ97" s="4">
        <v>27.520696611541236</v>
      </c>
      <c r="HR97" s="4">
        <v>28.471151144310532</v>
      </c>
      <c r="HS97" s="4">
        <v>28.17678160208051</v>
      </c>
      <c r="HT97" s="4">
        <v>29.831882586470289</v>
      </c>
      <c r="HU97" s="4">
        <v>28.791820916301642</v>
      </c>
      <c r="HV97" s="4">
        <v>28.718143855546266</v>
      </c>
      <c r="HW97" s="4">
        <v>29.511902369192818</v>
      </c>
      <c r="HX97" s="4">
        <v>28.385456754353903</v>
      </c>
      <c r="HY97" s="4">
        <v>28.730211275541471</v>
      </c>
      <c r="HZ97" s="4">
        <v>28.135767009428825</v>
      </c>
      <c r="IA97" s="4">
        <v>28.952913832652861</v>
      </c>
      <c r="IB97" s="4">
        <v>27.840040721803312</v>
      </c>
      <c r="IC97" s="4">
        <v>28.610545548469361</v>
      </c>
      <c r="ID97" s="4">
        <v>28.863112159507068</v>
      </c>
      <c r="IE97" s="4">
        <v>29.217710373524856</v>
      </c>
      <c r="IF97" s="4">
        <v>28.781208637396578</v>
      </c>
      <c r="IG97" s="4">
        <v>28.309428671567442</v>
      </c>
      <c r="IH97" s="4">
        <v>29.808462796210293</v>
      </c>
      <c r="II97" s="4">
        <v>29.061763348826563</v>
      </c>
      <c r="IJ97" s="4">
        <v>27.204682601707894</v>
      </c>
    </row>
    <row r="98" spans="2:244" x14ac:dyDescent="0.2">
      <c r="B98" s="76">
        <v>96</v>
      </c>
      <c r="C98" s="4">
        <v>19.866997117414801</v>
      </c>
      <c r="D98" s="4">
        <v>19.079108972627878</v>
      </c>
      <c r="E98" s="4">
        <v>18.06143702644443</v>
      </c>
      <c r="F98" s="4">
        <v>18.153951967128354</v>
      </c>
      <c r="G98" s="4">
        <v>17.784982546662398</v>
      </c>
      <c r="H98" s="4">
        <v>18.518228266849672</v>
      </c>
      <c r="I98" s="4">
        <v>18.463049067771212</v>
      </c>
      <c r="J98" s="4">
        <v>18.272318322320839</v>
      </c>
      <c r="K98" s="4">
        <v>19.175204590737312</v>
      </c>
      <c r="L98" s="4">
        <v>19.778231682397898</v>
      </c>
      <c r="M98" s="4">
        <v>19.129483739163582</v>
      </c>
      <c r="N98" s="4">
        <v>17.839639668528278</v>
      </c>
      <c r="O98" s="4">
        <v>16.788967300176726</v>
      </c>
      <c r="P98" s="4">
        <v>16.99303359726596</v>
      </c>
      <c r="Q98" s="4">
        <v>17.069404339845356</v>
      </c>
      <c r="R98" s="4">
        <v>17.198081143251265</v>
      </c>
      <c r="S98" s="4">
        <v>16.993124762477894</v>
      </c>
      <c r="T98" s="4">
        <v>17.580659789986136</v>
      </c>
      <c r="U98" s="4">
        <v>17.823305583118458</v>
      </c>
      <c r="V98" s="4">
        <v>17.556086301999194</v>
      </c>
      <c r="W98" s="4">
        <v>17.116131465894338</v>
      </c>
      <c r="X98" s="4">
        <v>16.7732798917522</v>
      </c>
      <c r="Y98" s="4">
        <v>16.882545216890026</v>
      </c>
      <c r="Z98" s="4">
        <v>16.525032329498323</v>
      </c>
      <c r="AA98" s="4">
        <v>16.674838543292193</v>
      </c>
      <c r="AB98" s="4">
        <v>17.165199362276734</v>
      </c>
      <c r="AC98" s="4">
        <v>16.625499115468244</v>
      </c>
      <c r="AD98" s="4">
        <v>15.931268443914387</v>
      </c>
      <c r="AE98" s="4">
        <v>15.857964242941788</v>
      </c>
      <c r="AF98" s="4">
        <v>15.793096403779145</v>
      </c>
      <c r="AG98" s="4">
        <v>14.885342504456267</v>
      </c>
      <c r="AH98" s="4">
        <v>14.731801682502983</v>
      </c>
      <c r="AI98" s="4">
        <v>14.367061015071238</v>
      </c>
      <c r="AJ98" s="4">
        <v>14.413815341980381</v>
      </c>
      <c r="AK98" s="4">
        <v>14.683665854744344</v>
      </c>
      <c r="AL98" s="4">
        <v>15.122582761837318</v>
      </c>
      <c r="AM98" s="4">
        <v>15.590111784432004</v>
      </c>
      <c r="AN98" s="4">
        <v>15.305381572071903</v>
      </c>
      <c r="AO98" s="4">
        <v>14.636852962923445</v>
      </c>
      <c r="AP98" s="4">
        <v>15.941543799975724</v>
      </c>
      <c r="AQ98" s="4">
        <v>16.005203431510282</v>
      </c>
      <c r="AR98" s="4">
        <v>16.092452224820555</v>
      </c>
      <c r="AS98" s="4">
        <v>15.613568186139672</v>
      </c>
      <c r="AT98" s="4">
        <v>15.249735570881096</v>
      </c>
      <c r="AU98" s="4">
        <v>15.254209507045509</v>
      </c>
      <c r="AV98" s="4">
        <v>15.818928415217295</v>
      </c>
      <c r="AW98" s="4">
        <v>14.768648020375828</v>
      </c>
      <c r="AX98" s="4">
        <v>15.105540702461976</v>
      </c>
      <c r="AY98" s="4">
        <v>14.589026813769737</v>
      </c>
      <c r="AZ98" s="4">
        <v>14.743070869500094</v>
      </c>
      <c r="BA98" s="4">
        <v>15.338560588806374</v>
      </c>
      <c r="BB98" s="4">
        <v>13.040330350519142</v>
      </c>
      <c r="BC98" s="4">
        <v>12.579805074885595</v>
      </c>
      <c r="BD98" s="4">
        <v>12.799292568376874</v>
      </c>
      <c r="BE98" s="4">
        <v>13.093836868023658</v>
      </c>
      <c r="BF98" s="4">
        <v>12.942723781354083</v>
      </c>
      <c r="BG98" s="4">
        <v>12.830028350539843</v>
      </c>
      <c r="BH98" s="4">
        <v>12.39588006260602</v>
      </c>
      <c r="BI98" s="4">
        <v>11.257043187411082</v>
      </c>
      <c r="BJ98" s="4">
        <v>10.554115312407671</v>
      </c>
      <c r="BK98" s="4">
        <v>10.483903384777205</v>
      </c>
      <c r="BL98" s="4">
        <v>10.267598177565077</v>
      </c>
      <c r="BM98" s="4">
        <v>10.144565132761738</v>
      </c>
      <c r="BN98" s="4">
        <v>9.7537405827944781</v>
      </c>
      <c r="BO98" s="4">
        <v>10.171882632213302</v>
      </c>
      <c r="BP98" s="4">
        <v>10.454684938411956</v>
      </c>
      <c r="BQ98" s="4">
        <v>10.026552368344774</v>
      </c>
      <c r="BR98" s="4">
        <v>9.6051745536445168</v>
      </c>
      <c r="BS98" s="4">
        <v>9.6230197179070966</v>
      </c>
      <c r="BT98" s="4">
        <v>9.6241981351975632</v>
      </c>
      <c r="BU98" s="4">
        <v>9.6613574643678728</v>
      </c>
      <c r="BV98" s="4">
        <v>9.581936343855304</v>
      </c>
      <c r="BW98" s="4">
        <v>9.0550385811214618</v>
      </c>
      <c r="BX98" s="4">
        <v>9.4375995923570741</v>
      </c>
      <c r="BY98" s="4">
        <v>9.5798347804613471</v>
      </c>
      <c r="BZ98" s="4">
        <v>9.4283843898430071</v>
      </c>
      <c r="CA98" s="4">
        <v>9.5530458784497867</v>
      </c>
      <c r="CB98" s="4">
        <v>9.3709735906201619</v>
      </c>
      <c r="CC98" s="4">
        <v>9.0665374125916358</v>
      </c>
      <c r="CD98" s="4">
        <v>8.7540775357054361</v>
      </c>
      <c r="CE98" s="4">
        <v>8.7493981403532448</v>
      </c>
      <c r="CF98" s="4">
        <v>7.8623150904614043</v>
      </c>
      <c r="CG98" s="4">
        <v>7.8989116939577722</v>
      </c>
      <c r="CH98" s="4">
        <v>7.9646911687751176</v>
      </c>
      <c r="CI98" s="4">
        <v>7.9900649928260279</v>
      </c>
      <c r="CJ98" s="4">
        <v>8.4305789388763479</v>
      </c>
      <c r="CK98" s="4">
        <v>8.5830645843898061</v>
      </c>
      <c r="CL98" s="4">
        <v>8.507263298826528</v>
      </c>
      <c r="CM98" s="4">
        <v>8.616342828004024</v>
      </c>
      <c r="CN98" s="4">
        <v>8.5128417578290225</v>
      </c>
      <c r="CO98" s="4">
        <v>8.5137943288069398</v>
      </c>
      <c r="CP98" s="4">
        <v>8.2762551651166145</v>
      </c>
      <c r="CQ98" s="4">
        <v>8.6470377994250818</v>
      </c>
      <c r="CR98" s="4">
        <v>8.8823419232573979</v>
      </c>
      <c r="CS98" s="4">
        <v>9.1337077268794893</v>
      </c>
      <c r="CT98" s="4">
        <v>9.3327706303269604</v>
      </c>
      <c r="CU98" s="4">
        <v>9.071215458888183</v>
      </c>
      <c r="CV98" s="4">
        <v>9.0143611540070907</v>
      </c>
      <c r="CW98" s="4">
        <v>9.1309257997646558</v>
      </c>
      <c r="CX98" s="4">
        <v>8.8832059618020445</v>
      </c>
      <c r="CY98" s="4">
        <v>8.2989523265885463</v>
      </c>
      <c r="CZ98" s="4">
        <v>8.3352228679739913</v>
      </c>
      <c r="DA98" s="4">
        <v>8.5004894529460913</v>
      </c>
      <c r="DB98" s="4">
        <v>8.8311654226251068</v>
      </c>
      <c r="DC98" s="4">
        <v>8.9000084992745769</v>
      </c>
      <c r="DD98" s="4">
        <v>8.7908278786283542</v>
      </c>
      <c r="DE98" s="4">
        <v>8.257497392111965</v>
      </c>
      <c r="DF98" s="4">
        <v>7.7358524209575501</v>
      </c>
      <c r="DG98" s="4">
        <v>7.4653281876670325</v>
      </c>
      <c r="DH98" s="4">
        <v>7.8226319713701242</v>
      </c>
      <c r="DI98" s="4">
        <v>8.1352928344408983</v>
      </c>
      <c r="DJ98" s="4">
        <v>7.719962057425259</v>
      </c>
      <c r="DK98" s="4">
        <v>7.7458667326779231</v>
      </c>
      <c r="DL98" s="4">
        <v>7.753667286678148</v>
      </c>
      <c r="DM98" s="4">
        <v>7.3756460389722767</v>
      </c>
      <c r="DN98" s="4">
        <v>7.695786674172477</v>
      </c>
      <c r="DO98" s="4">
        <v>7.3026558187098729</v>
      </c>
      <c r="DP98" s="4">
        <v>6.9221219305619064</v>
      </c>
      <c r="DQ98" s="4">
        <v>6.825442055824146</v>
      </c>
      <c r="DR98" s="4">
        <v>6.9049383521430796</v>
      </c>
      <c r="DS98" s="4">
        <v>6.9176589906385209</v>
      </c>
      <c r="DT98" s="4">
        <v>7.3094491579983289</v>
      </c>
      <c r="DU98" s="4">
        <v>6.957473287605727</v>
      </c>
      <c r="DV98" s="4">
        <v>6.8978842035535948</v>
      </c>
      <c r="DW98" s="4">
        <v>6.9387003419836608</v>
      </c>
      <c r="DX98" s="4">
        <v>6.5741366457912882</v>
      </c>
      <c r="DY98" s="4">
        <v>6.4439457162933902</v>
      </c>
      <c r="DZ98" s="4">
        <v>6.4539604415705671</v>
      </c>
      <c r="EA98" s="4">
        <v>6.3304760390499171</v>
      </c>
      <c r="EB98" s="4">
        <v>6.682733464999373</v>
      </c>
      <c r="EC98" s="4">
        <v>6.8284033344329007</v>
      </c>
      <c r="ED98" s="4">
        <v>7.1319087519119044</v>
      </c>
      <c r="EE98" s="4">
        <v>7.6502893500372995</v>
      </c>
      <c r="EF98" s="4">
        <v>7.6344275261964709</v>
      </c>
      <c r="EG98" s="4">
        <v>7.6568346290671725</v>
      </c>
      <c r="EH98" s="4">
        <v>7.794462148411605</v>
      </c>
      <c r="EI98" s="4">
        <v>7.6823577278508273</v>
      </c>
      <c r="EJ98" s="4">
        <v>7.6648104829295187</v>
      </c>
      <c r="EK98" s="4">
        <v>7.7784398730751292</v>
      </c>
      <c r="EL98" s="4">
        <v>7.5181355915882806</v>
      </c>
      <c r="EM98" s="4">
        <v>7.6066342174657438</v>
      </c>
      <c r="EN98" s="4">
        <v>7.8391644669066221</v>
      </c>
      <c r="EO98" s="4">
        <v>7.4880266474574704</v>
      </c>
      <c r="EP98" s="4">
        <v>7.6733219704145137</v>
      </c>
      <c r="EQ98" s="4">
        <v>7.6400134267080135</v>
      </c>
      <c r="ER98" s="4">
        <v>7.764969818368912</v>
      </c>
      <c r="ES98" s="4">
        <v>8.0244950959147712</v>
      </c>
      <c r="ET98" s="4">
        <v>8.1617667534736</v>
      </c>
      <c r="EU98" s="4">
        <v>8.0747854126148955</v>
      </c>
      <c r="EV98" s="4">
        <v>7.6443505185437299</v>
      </c>
      <c r="EW98" s="4">
        <v>7.6795484337226538</v>
      </c>
      <c r="EX98" s="4">
        <v>7.5941185640883777</v>
      </c>
      <c r="EY98" s="4">
        <v>7.3525803265631104</v>
      </c>
      <c r="EZ98" s="4">
        <v>7.3369937631901356</v>
      </c>
      <c r="FA98" s="4">
        <v>7.0590663035248502</v>
      </c>
      <c r="FB98" s="4">
        <v>7.0017832282460777</v>
      </c>
      <c r="FC98" s="4">
        <v>6.6325321605711087</v>
      </c>
      <c r="FD98" s="4">
        <v>6.3398327655962952</v>
      </c>
      <c r="FE98" s="4">
        <v>6.4433610939394494</v>
      </c>
      <c r="FF98" s="4">
        <v>6.5752764543956959</v>
      </c>
      <c r="FG98" s="4">
        <v>6.4637537909740583</v>
      </c>
      <c r="FH98" s="4">
        <v>6.7532754650004359</v>
      </c>
      <c r="FI98" s="4">
        <v>6.9372960512158901</v>
      </c>
      <c r="FJ98" s="4">
        <v>7.4600082743870502</v>
      </c>
      <c r="FK98" s="4">
        <v>7.077823257554452</v>
      </c>
      <c r="FL98" s="4">
        <v>6.9553446698177712</v>
      </c>
      <c r="FM98" s="4">
        <v>7.234053951476616</v>
      </c>
      <c r="FN98" s="4">
        <v>6.998251057260517</v>
      </c>
      <c r="FO98" s="4">
        <v>6.9555204276852169</v>
      </c>
      <c r="FP98" s="4">
        <v>7.1326962848269346</v>
      </c>
      <c r="FQ98" s="4">
        <v>7.7178999947202644</v>
      </c>
      <c r="FR98" s="4">
        <v>7.7080674690499462</v>
      </c>
      <c r="FS98" s="4">
        <v>7.9095870500813943</v>
      </c>
      <c r="FT98" s="4">
        <v>7.1818123029487708</v>
      </c>
      <c r="FU98" s="4">
        <v>7.2970640863384331</v>
      </c>
      <c r="FV98" s="4">
        <v>7.3318652163474285</v>
      </c>
      <c r="FW98" s="4">
        <v>7.2534188653030487</v>
      </c>
      <c r="FX98" s="4">
        <v>6.8794636598310337</v>
      </c>
      <c r="FY98" s="4">
        <v>6.7409112461742318</v>
      </c>
      <c r="FZ98" s="4">
        <v>6.8977371265507257</v>
      </c>
      <c r="GA98" s="4">
        <v>6.6389088217431684</v>
      </c>
      <c r="GB98" s="4">
        <v>7.0547584331107274</v>
      </c>
      <c r="GC98" s="4">
        <v>6.9069525481317573</v>
      </c>
      <c r="GD98" s="4">
        <v>7.1712387092325125</v>
      </c>
      <c r="GE98" s="4">
        <v>7.3321921961286547</v>
      </c>
      <c r="GF98" s="4">
        <v>7.300394147450838</v>
      </c>
      <c r="GG98" s="4">
        <v>6.9384173696100255</v>
      </c>
      <c r="GH98" s="4">
        <v>7.6089568839943835</v>
      </c>
      <c r="GI98" s="4">
        <v>7.1150725914352728</v>
      </c>
      <c r="GJ98" s="4">
        <v>7.4649238399433937</v>
      </c>
      <c r="GK98" s="4">
        <v>7.8596592341061307</v>
      </c>
      <c r="GL98" s="4">
        <v>7.9680090371009475</v>
      </c>
      <c r="GM98" s="4">
        <v>7.9169717338269248</v>
      </c>
      <c r="GN98" s="4">
        <v>8.1694652732323494</v>
      </c>
      <c r="GO98" s="4">
        <v>7.946622328133178</v>
      </c>
      <c r="GP98" s="4">
        <v>7.748169430868808</v>
      </c>
      <c r="GQ98" s="4">
        <v>8.095166221603133</v>
      </c>
      <c r="GR98" s="4">
        <v>7.6828071587347697</v>
      </c>
      <c r="GS98" s="4">
        <v>7.8034713048228399</v>
      </c>
      <c r="GT98" s="4">
        <v>7.8270526149086779</v>
      </c>
      <c r="GU98" s="4">
        <v>7.3425392293851868</v>
      </c>
      <c r="GV98" s="4">
        <v>7.550807577355001</v>
      </c>
      <c r="GW98" s="4">
        <v>7.489973661262904</v>
      </c>
      <c r="GX98" s="4">
        <v>7.6926465317744759</v>
      </c>
      <c r="GY98" s="4">
        <v>7.5116089812403741</v>
      </c>
      <c r="GZ98" s="4">
        <v>7.5134075697583089</v>
      </c>
      <c r="HA98" s="4">
        <v>7.5623966197039003</v>
      </c>
      <c r="HB98" s="4">
        <v>7.6955011234445587</v>
      </c>
      <c r="HC98" s="4">
        <v>7.6788064771972389</v>
      </c>
      <c r="HD98" s="4">
        <v>7.4258049634426131</v>
      </c>
      <c r="HE98" s="4">
        <v>7.6087843319129709</v>
      </c>
      <c r="HF98" s="4">
        <v>7.8929709907759946</v>
      </c>
      <c r="HG98" s="4">
        <v>8.4668932861473944</v>
      </c>
      <c r="HH98" s="4">
        <v>8.7422506377460625</v>
      </c>
      <c r="HI98" s="4">
        <v>8.6480901146962719</v>
      </c>
      <c r="HJ98" s="4">
        <v>8.6000721938487494</v>
      </c>
      <c r="HK98" s="4">
        <v>8.5404484191569594</v>
      </c>
      <c r="HL98" s="4">
        <v>8.473793347836315</v>
      </c>
      <c r="HM98" s="4">
        <v>8.3274650357559601</v>
      </c>
      <c r="HN98" s="4">
        <v>8.8226628165155869</v>
      </c>
      <c r="HO98" s="4">
        <v>8.4964461284029547</v>
      </c>
      <c r="HP98" s="4">
        <v>8.5685327998713774</v>
      </c>
      <c r="HQ98" s="4">
        <v>9.0374911520903982</v>
      </c>
      <c r="HR98" s="4">
        <v>9.1057475839785216</v>
      </c>
      <c r="HS98" s="4">
        <v>9.3550928291611424</v>
      </c>
      <c r="HT98" s="4">
        <v>9.1392200096290619</v>
      </c>
      <c r="HU98" s="4">
        <v>9.0538125708439789</v>
      </c>
      <c r="HV98" s="4">
        <v>8.9821750714101043</v>
      </c>
      <c r="HW98" s="4">
        <v>8.7159734883719633</v>
      </c>
      <c r="HX98" s="4">
        <v>8.950847285470255</v>
      </c>
      <c r="HY98" s="4">
        <v>9.2342438159456783</v>
      </c>
      <c r="HZ98" s="4">
        <v>8.8448178154287032</v>
      </c>
      <c r="IA98" s="4">
        <v>8.6920961262982459</v>
      </c>
      <c r="IB98" s="4">
        <v>8.2828974755760107</v>
      </c>
      <c r="IC98" s="4">
        <v>8.1477565100110265</v>
      </c>
      <c r="ID98" s="4">
        <v>8.4404075430936718</v>
      </c>
      <c r="IE98" s="4">
        <v>8.5590732502982494</v>
      </c>
      <c r="IF98" s="4">
        <v>8.4505034477356791</v>
      </c>
      <c r="IG98" s="4">
        <v>8.5771504790411122</v>
      </c>
      <c r="IH98" s="4">
        <v>8.5668429078798525</v>
      </c>
      <c r="II98" s="4">
        <v>8.9398709674953984</v>
      </c>
      <c r="IJ98" s="4">
        <v>8.9554942238642639</v>
      </c>
    </row>
    <row r="99" spans="2:244" x14ac:dyDescent="0.2">
      <c r="B99" s="76">
        <v>97</v>
      </c>
      <c r="C99" s="4">
        <v>19.866997117414801</v>
      </c>
      <c r="D99" s="4">
        <v>20.293871850528113</v>
      </c>
      <c r="E99" s="4">
        <v>20.89125311683285</v>
      </c>
      <c r="F99" s="4">
        <v>21.062084134250881</v>
      </c>
      <c r="G99" s="4">
        <v>21.39558916137813</v>
      </c>
      <c r="H99" s="4">
        <v>21.96241596025871</v>
      </c>
      <c r="I99" s="4">
        <v>21.637031110698612</v>
      </c>
      <c r="J99" s="4">
        <v>21.319608486530797</v>
      </c>
      <c r="K99" s="4">
        <v>22.166725544674179</v>
      </c>
      <c r="L99" s="4">
        <v>21.633999523731962</v>
      </c>
      <c r="M99" s="4">
        <v>20.616825154713396</v>
      </c>
      <c r="N99" s="4">
        <v>19.386236828688723</v>
      </c>
      <c r="O99" s="4">
        <v>18.67514151198289</v>
      </c>
      <c r="P99" s="4">
        <v>18.852638249899996</v>
      </c>
      <c r="Q99" s="4">
        <v>19.379960604033926</v>
      </c>
      <c r="R99" s="4">
        <v>19.49951534306706</v>
      </c>
      <c r="S99" s="4">
        <v>19.808105480395248</v>
      </c>
      <c r="T99" s="4">
        <v>20.25052256091163</v>
      </c>
      <c r="U99" s="4">
        <v>19.910996589829871</v>
      </c>
      <c r="V99" s="4">
        <v>19.990227540116809</v>
      </c>
      <c r="W99" s="4">
        <v>20.015988706750687</v>
      </c>
      <c r="X99" s="4">
        <v>19.533472388497401</v>
      </c>
      <c r="Y99" s="4">
        <v>18.845811015435935</v>
      </c>
      <c r="Z99" s="4">
        <v>18.6789695433344</v>
      </c>
      <c r="AA99" s="4">
        <v>17.999603588972558</v>
      </c>
      <c r="AB99" s="4">
        <v>17.302322465191526</v>
      </c>
      <c r="AC99" s="4">
        <v>17.258241375051306</v>
      </c>
      <c r="AD99" s="4">
        <v>17.576778687648382</v>
      </c>
      <c r="AE99" s="4">
        <v>17.696112189257089</v>
      </c>
      <c r="AF99" s="4">
        <v>18.386521318319467</v>
      </c>
      <c r="AG99" s="4">
        <v>17.851023895496283</v>
      </c>
      <c r="AH99" s="4">
        <v>18.398272330029879</v>
      </c>
      <c r="AI99" s="4">
        <v>18.669183671308378</v>
      </c>
      <c r="AJ99" s="4">
        <v>18.810589921540686</v>
      </c>
      <c r="AK99" s="4">
        <v>18.597061162978004</v>
      </c>
      <c r="AL99" s="4">
        <v>18.787594872958259</v>
      </c>
      <c r="AM99" s="4">
        <v>18.854926340913302</v>
      </c>
      <c r="AN99" s="4">
        <v>18.714072474787972</v>
      </c>
      <c r="AO99" s="4">
        <v>19.332274941466981</v>
      </c>
      <c r="AP99" s="4">
        <v>19.568036285365189</v>
      </c>
      <c r="AQ99" s="4">
        <v>19.415577669144579</v>
      </c>
      <c r="AR99" s="4">
        <v>19.027559650395773</v>
      </c>
      <c r="AS99" s="4">
        <v>18.308226955656504</v>
      </c>
      <c r="AT99" s="4">
        <v>18.139545252989777</v>
      </c>
      <c r="AU99" s="4">
        <v>18.240437634162532</v>
      </c>
      <c r="AV99" s="4">
        <v>18.838743341921099</v>
      </c>
      <c r="AW99" s="4">
        <v>18.95083272255043</v>
      </c>
      <c r="AX99" s="4">
        <v>19.826319932278238</v>
      </c>
      <c r="AY99" s="4">
        <v>20.129293210224969</v>
      </c>
      <c r="AZ99" s="4">
        <v>20.461910626666242</v>
      </c>
      <c r="BA99" s="4">
        <v>20.843007052442314</v>
      </c>
      <c r="BB99" s="4">
        <v>21.108059921239512</v>
      </c>
      <c r="BC99" s="4">
        <v>20.674384310332165</v>
      </c>
      <c r="BD99" s="4">
        <v>21.266020014962614</v>
      </c>
      <c r="BE99" s="4">
        <v>22.398648921969183</v>
      </c>
      <c r="BF99" s="4">
        <v>22.33698815098872</v>
      </c>
      <c r="BG99" s="4">
        <v>22.355523120139708</v>
      </c>
      <c r="BH99" s="4">
        <v>21.833336997469544</v>
      </c>
      <c r="BI99" s="4">
        <v>21.654831876641673</v>
      </c>
      <c r="BJ99" s="4">
        <v>20.360420314797139</v>
      </c>
      <c r="BK99" s="4">
        <v>19.838990308617444</v>
      </c>
      <c r="BL99" s="4">
        <v>18.9941250890334</v>
      </c>
      <c r="BM99" s="4">
        <v>18.178983945842642</v>
      </c>
      <c r="BN99" s="4">
        <v>17.995342279233238</v>
      </c>
      <c r="BO99" s="4">
        <v>17.352977072480751</v>
      </c>
      <c r="BP99" s="4">
        <v>17.698188511040154</v>
      </c>
      <c r="BQ99" s="4">
        <v>17.415230761322324</v>
      </c>
      <c r="BR99" s="4">
        <v>17.741789657891005</v>
      </c>
      <c r="BS99" s="4">
        <v>17.663261945140043</v>
      </c>
      <c r="BT99" s="4">
        <v>17.061618354523336</v>
      </c>
      <c r="BU99" s="4">
        <v>16.674306283987292</v>
      </c>
      <c r="BV99" s="4">
        <v>16.69187249079102</v>
      </c>
      <c r="BW99" s="4">
        <v>16.707267502730947</v>
      </c>
      <c r="BX99" s="4">
        <v>17.228156474084884</v>
      </c>
      <c r="BY99" s="4">
        <v>17.937145535098608</v>
      </c>
      <c r="BZ99" s="4">
        <v>18.564943059523689</v>
      </c>
      <c r="CA99" s="4">
        <v>19.451395863783059</v>
      </c>
      <c r="CB99" s="4">
        <v>19.503076883853215</v>
      </c>
      <c r="CC99" s="4">
        <v>18.921319115162639</v>
      </c>
      <c r="CD99" s="4">
        <v>20.241638930873645</v>
      </c>
      <c r="CE99" s="4">
        <v>20.713827446750223</v>
      </c>
      <c r="CF99" s="4">
        <v>20.924481215832365</v>
      </c>
      <c r="CG99" s="4">
        <v>20.749201034154385</v>
      </c>
      <c r="CH99" s="4">
        <v>20.021965788739237</v>
      </c>
      <c r="CI99" s="4">
        <v>19.09306040790737</v>
      </c>
      <c r="CJ99" s="4">
        <v>19.00565416332206</v>
      </c>
      <c r="CK99" s="4">
        <v>19.501072676532623</v>
      </c>
      <c r="CL99" s="4">
        <v>19.794005277983842</v>
      </c>
      <c r="CM99" s="4">
        <v>20.192841502765194</v>
      </c>
      <c r="CN99" s="4">
        <v>19.228462935524483</v>
      </c>
      <c r="CO99" s="4">
        <v>19.133994676279595</v>
      </c>
      <c r="CP99" s="4">
        <v>18.796828104915775</v>
      </c>
      <c r="CQ99" s="4">
        <v>18.475687527098053</v>
      </c>
      <c r="CR99" s="4">
        <v>18.049165843568606</v>
      </c>
      <c r="CS99" s="4">
        <v>18.034664734708315</v>
      </c>
      <c r="CT99" s="4">
        <v>18.420652381702368</v>
      </c>
      <c r="CU99" s="4">
        <v>18.368511875256313</v>
      </c>
      <c r="CV99" s="4">
        <v>18.44732597694383</v>
      </c>
      <c r="CW99" s="4">
        <v>18.354128261464762</v>
      </c>
      <c r="CX99" s="4">
        <v>18.40088381103304</v>
      </c>
      <c r="CY99" s="4">
        <v>18.287970331588749</v>
      </c>
      <c r="CZ99" s="4">
        <v>19.140496847459953</v>
      </c>
      <c r="DA99" s="4">
        <v>19.762981401957358</v>
      </c>
      <c r="DB99" s="4">
        <v>18.902010519582486</v>
      </c>
      <c r="DC99" s="4">
        <v>19.27873303046686</v>
      </c>
      <c r="DD99" s="4">
        <v>18.931418401637998</v>
      </c>
      <c r="DE99" s="4">
        <v>18.278147453404607</v>
      </c>
      <c r="DF99" s="4">
        <v>17.419235656033827</v>
      </c>
      <c r="DG99" s="4">
        <v>17.00939722405608</v>
      </c>
      <c r="DH99" s="4">
        <v>17.154865842657003</v>
      </c>
      <c r="DI99" s="4">
        <v>17.974293087871665</v>
      </c>
      <c r="DJ99" s="4">
        <v>18.831307117568564</v>
      </c>
      <c r="DK99" s="4">
        <v>18.764756265226403</v>
      </c>
      <c r="DL99" s="4">
        <v>19.76155113632484</v>
      </c>
      <c r="DM99" s="4">
        <v>19.093857414809484</v>
      </c>
      <c r="DN99" s="4">
        <v>19.422514132858002</v>
      </c>
      <c r="DO99" s="4">
        <v>20.847359307020906</v>
      </c>
      <c r="DP99" s="4">
        <v>19.783153002469799</v>
      </c>
      <c r="DQ99" s="4">
        <v>20.810882213662246</v>
      </c>
      <c r="DR99" s="4">
        <v>20.154703529053929</v>
      </c>
      <c r="DS99" s="4">
        <v>19.842236578603274</v>
      </c>
      <c r="DT99" s="4">
        <v>18.612728708315682</v>
      </c>
      <c r="DU99" s="4">
        <v>18.3997946090618</v>
      </c>
      <c r="DV99" s="4">
        <v>17.771012033937158</v>
      </c>
      <c r="DW99" s="4">
        <v>18.41331550620907</v>
      </c>
      <c r="DX99" s="4">
        <v>17.931566338011532</v>
      </c>
      <c r="DY99" s="4">
        <v>18.156588797117092</v>
      </c>
      <c r="DZ99" s="4">
        <v>17.182641594356706</v>
      </c>
      <c r="EA99" s="4">
        <v>16.645952769848549</v>
      </c>
      <c r="EB99" s="4">
        <v>16.61202282363211</v>
      </c>
      <c r="EC99" s="4">
        <v>16.639929722130404</v>
      </c>
      <c r="ED99" s="4">
        <v>16.977820369349097</v>
      </c>
      <c r="EE99" s="4">
        <v>16.996861517801282</v>
      </c>
      <c r="EF99" s="4">
        <v>17.162073505296817</v>
      </c>
      <c r="EG99" s="4">
        <v>17.843419609632434</v>
      </c>
      <c r="EH99" s="4">
        <v>17.91495035069952</v>
      </c>
      <c r="EI99" s="4">
        <v>18.037038430350979</v>
      </c>
      <c r="EJ99" s="4">
        <v>17.223599742297512</v>
      </c>
      <c r="EK99" s="4">
        <v>17.500836614243958</v>
      </c>
      <c r="EL99" s="4">
        <v>17.850235875080163</v>
      </c>
      <c r="EM99" s="4">
        <v>17.918389395306626</v>
      </c>
      <c r="EN99" s="4">
        <v>18.913896282172256</v>
      </c>
      <c r="EO99" s="4">
        <v>17.976247736275536</v>
      </c>
      <c r="EP99" s="4">
        <v>18.740860215701325</v>
      </c>
      <c r="EQ99" s="4">
        <v>18.426144677704112</v>
      </c>
      <c r="ER99" s="4">
        <v>17.520985092983906</v>
      </c>
      <c r="ES99" s="4">
        <v>17.927348968143047</v>
      </c>
      <c r="ET99" s="4">
        <v>18.954943925284294</v>
      </c>
      <c r="EU99" s="4">
        <v>17.542757158116459</v>
      </c>
      <c r="EV99" s="4">
        <v>17.635823511234463</v>
      </c>
      <c r="EW99" s="4">
        <v>17.942081449976509</v>
      </c>
      <c r="EX99" s="4">
        <v>17.232450822719258</v>
      </c>
      <c r="EY99" s="4">
        <v>17.762346559948789</v>
      </c>
      <c r="EZ99" s="4">
        <v>17.784079046719878</v>
      </c>
      <c r="FA99" s="4">
        <v>18.802907520293665</v>
      </c>
      <c r="FB99" s="4">
        <v>18.389984257875209</v>
      </c>
      <c r="FC99" s="4">
        <v>19.263385600254875</v>
      </c>
      <c r="FD99" s="4">
        <v>20.177476850107794</v>
      </c>
      <c r="FE99" s="4">
        <v>20.872267924265646</v>
      </c>
      <c r="FF99" s="4">
        <v>20.8363079318712</v>
      </c>
      <c r="FG99" s="4">
        <v>21.415072931579349</v>
      </c>
      <c r="FH99" s="4">
        <v>22.346762368977505</v>
      </c>
      <c r="FI99" s="4">
        <v>22.035555507807221</v>
      </c>
      <c r="FJ99" s="4">
        <v>23.362256415649533</v>
      </c>
      <c r="FK99" s="4">
        <v>23.857930291778406</v>
      </c>
      <c r="FL99" s="4">
        <v>23.022170880229694</v>
      </c>
      <c r="FM99" s="4">
        <v>23.364953395024958</v>
      </c>
      <c r="FN99" s="4">
        <v>21.849919256881233</v>
      </c>
      <c r="FO99" s="4">
        <v>22.053352971952553</v>
      </c>
      <c r="FP99" s="4">
        <v>22.262984701955961</v>
      </c>
      <c r="FQ99" s="4">
        <v>21.827437885712296</v>
      </c>
      <c r="FR99" s="4">
        <v>21.732491964748327</v>
      </c>
      <c r="FS99" s="4">
        <v>22.554733019385914</v>
      </c>
      <c r="FT99" s="4">
        <v>22.537777637136113</v>
      </c>
      <c r="FU99" s="4">
        <v>23.49803419357108</v>
      </c>
      <c r="FV99" s="4">
        <v>22.307018775034621</v>
      </c>
      <c r="FW99" s="4">
        <v>23.038479228886469</v>
      </c>
      <c r="FX99" s="4">
        <v>22.85028765009249</v>
      </c>
      <c r="FY99" s="4">
        <v>24.532715710249587</v>
      </c>
      <c r="FZ99" s="4">
        <v>24.703640122887812</v>
      </c>
      <c r="GA99" s="4">
        <v>23.989358154714512</v>
      </c>
      <c r="GB99" s="4">
        <v>24.828314497054798</v>
      </c>
      <c r="GC99" s="4">
        <v>24.48548040963135</v>
      </c>
      <c r="GD99" s="4">
        <v>24.837698409656152</v>
      </c>
      <c r="GE99" s="4">
        <v>25.426855808896729</v>
      </c>
      <c r="GF99" s="4">
        <v>26.687798662380168</v>
      </c>
      <c r="GG99" s="4">
        <v>29.153438876496892</v>
      </c>
      <c r="GH99" s="4">
        <v>28.534009633812278</v>
      </c>
      <c r="GI99" s="4">
        <v>28.584867333578305</v>
      </c>
      <c r="GJ99" s="4">
        <v>28.001783622318456</v>
      </c>
      <c r="GK99" s="4">
        <v>27.714728307387908</v>
      </c>
      <c r="GL99" s="4">
        <v>26.843883646180238</v>
      </c>
      <c r="GM99" s="4">
        <v>27.841792146870105</v>
      </c>
      <c r="GN99" s="4">
        <v>27.195675934724616</v>
      </c>
      <c r="GO99" s="4">
        <v>27.606169078603116</v>
      </c>
      <c r="GP99" s="4">
        <v>28.754053126047559</v>
      </c>
      <c r="GQ99" s="4">
        <v>27.681252375854413</v>
      </c>
      <c r="GR99" s="4">
        <v>27.497019247116388</v>
      </c>
      <c r="GS99" s="4">
        <v>27.461284127742804</v>
      </c>
      <c r="GT99" s="4">
        <v>27.903876781084605</v>
      </c>
      <c r="GU99" s="4">
        <v>27.5289167420414</v>
      </c>
      <c r="GV99" s="4">
        <v>26.976532225264286</v>
      </c>
      <c r="GW99" s="4">
        <v>27.476093689464804</v>
      </c>
      <c r="GX99" s="4">
        <v>28.667226398349577</v>
      </c>
      <c r="GY99" s="4">
        <v>28.02340721776044</v>
      </c>
      <c r="GZ99" s="4">
        <v>26.943388477291624</v>
      </c>
      <c r="HA99" s="4">
        <v>27.410480954149712</v>
      </c>
      <c r="HB99" s="4">
        <v>27.583477973346803</v>
      </c>
      <c r="HC99" s="4">
        <v>27.768801135359926</v>
      </c>
      <c r="HD99" s="4">
        <v>27.411392790474352</v>
      </c>
      <c r="HE99" s="4">
        <v>27.703658430422383</v>
      </c>
      <c r="HF99" s="4">
        <v>27.021709615748598</v>
      </c>
      <c r="HG99" s="4">
        <v>27.15240820661036</v>
      </c>
      <c r="HH99" s="4">
        <v>28.046090453741254</v>
      </c>
      <c r="HI99" s="4">
        <v>27.04925106610952</v>
      </c>
      <c r="HJ99" s="4">
        <v>28.837883864893943</v>
      </c>
      <c r="HK99" s="4">
        <v>29.264502030429881</v>
      </c>
      <c r="HL99" s="4">
        <v>29.744563118333733</v>
      </c>
      <c r="HM99" s="4">
        <v>29.128021008380212</v>
      </c>
      <c r="HN99" s="4">
        <v>30.052569780972309</v>
      </c>
      <c r="HO99" s="4">
        <v>30.541579256246536</v>
      </c>
      <c r="HP99" s="4">
        <v>29.549339236838733</v>
      </c>
      <c r="HQ99" s="4">
        <v>29.593125518875638</v>
      </c>
      <c r="HR99" s="4">
        <v>29.048577908464527</v>
      </c>
      <c r="HS99" s="4">
        <v>30.37962845347888</v>
      </c>
      <c r="HT99" s="4">
        <v>31.669418830763085</v>
      </c>
      <c r="HU99" s="4">
        <v>31.150491579667118</v>
      </c>
      <c r="HV99" s="4">
        <v>30.172846958273702</v>
      </c>
      <c r="HW99" s="4">
        <v>30.775326870154569</v>
      </c>
      <c r="HX99" s="4">
        <v>30.362943194225412</v>
      </c>
      <c r="HY99" s="4">
        <v>30.620205540407245</v>
      </c>
      <c r="HZ99" s="4">
        <v>31.107911123907712</v>
      </c>
      <c r="IA99" s="4">
        <v>30.600747091027696</v>
      </c>
      <c r="IB99" s="4">
        <v>30.544527212156449</v>
      </c>
      <c r="IC99" s="4">
        <v>31.274550565621677</v>
      </c>
      <c r="ID99" s="4">
        <v>31.969510610950543</v>
      </c>
      <c r="IE99" s="4">
        <v>32.564373080297955</v>
      </c>
      <c r="IF99" s="4">
        <v>33.319371318067482</v>
      </c>
      <c r="IG99" s="4">
        <v>34.057446149095639</v>
      </c>
      <c r="IH99" s="4">
        <v>34.310690871483459</v>
      </c>
      <c r="II99" s="4">
        <v>32.586258095252404</v>
      </c>
      <c r="IJ99" s="4">
        <v>32.065956600658126</v>
      </c>
    </row>
    <row r="100" spans="2:244" x14ac:dyDescent="0.2">
      <c r="B100" s="76">
        <v>98</v>
      </c>
      <c r="C100" s="4">
        <v>19.866997117414801</v>
      </c>
      <c r="D100" s="4">
        <v>19.792569641729667</v>
      </c>
      <c r="E100" s="4">
        <v>19.884236328292044</v>
      </c>
      <c r="F100" s="4">
        <v>19.164466192824428</v>
      </c>
      <c r="G100" s="4">
        <v>19.044481575205946</v>
      </c>
      <c r="H100" s="4">
        <v>18.86958232069869</v>
      </c>
      <c r="I100" s="4">
        <v>18.344917828122142</v>
      </c>
      <c r="J100" s="4">
        <v>17.495824926115667</v>
      </c>
      <c r="K100" s="4">
        <v>16.988621454830799</v>
      </c>
      <c r="L100" s="4">
        <v>17.056469981041328</v>
      </c>
      <c r="M100" s="4">
        <v>17.221659442309537</v>
      </c>
      <c r="N100" s="4">
        <v>17.152746011186608</v>
      </c>
      <c r="O100" s="4">
        <v>17.170999951115395</v>
      </c>
      <c r="P100" s="4">
        <v>17.237381632800478</v>
      </c>
      <c r="Q100" s="4">
        <v>18.539059091390712</v>
      </c>
      <c r="R100" s="4">
        <v>18.496007223220921</v>
      </c>
      <c r="S100" s="4">
        <v>18.131566164039562</v>
      </c>
      <c r="T100" s="4">
        <v>16.990793109808308</v>
      </c>
      <c r="U100" s="4">
        <v>16.931713470407132</v>
      </c>
      <c r="V100" s="4">
        <v>17.004343720392153</v>
      </c>
      <c r="W100" s="4">
        <v>17.52668204851237</v>
      </c>
      <c r="X100" s="4">
        <v>17.222864231578669</v>
      </c>
      <c r="Y100" s="4">
        <v>16.688761220138471</v>
      </c>
      <c r="Z100" s="4">
        <v>15.76377415001661</v>
      </c>
      <c r="AA100" s="4">
        <v>15.940823494504693</v>
      </c>
      <c r="AB100" s="4">
        <v>15.526265732278606</v>
      </c>
      <c r="AC100" s="4">
        <v>15.707487495389042</v>
      </c>
      <c r="AD100" s="4">
        <v>15.414372006385243</v>
      </c>
      <c r="AE100" s="4">
        <v>15.139339585426328</v>
      </c>
      <c r="AF100" s="4">
        <v>14.911469402412227</v>
      </c>
      <c r="AG100" s="4">
        <v>14.591652925849909</v>
      </c>
      <c r="AH100" s="4">
        <v>15.04848446302192</v>
      </c>
      <c r="AI100" s="4">
        <v>15.323356700468427</v>
      </c>
      <c r="AJ100" s="4">
        <v>14.989970400925293</v>
      </c>
      <c r="AK100" s="4">
        <v>14.595268006438484</v>
      </c>
      <c r="AL100" s="4">
        <v>15.489267489337269</v>
      </c>
      <c r="AM100" s="4">
        <v>15.516035489541203</v>
      </c>
      <c r="AN100" s="4">
        <v>15.33843358091878</v>
      </c>
      <c r="AO100" s="4">
        <v>15.338667644460745</v>
      </c>
      <c r="AP100" s="4">
        <v>15.371825317597498</v>
      </c>
      <c r="AQ100" s="4">
        <v>15.898747489006203</v>
      </c>
      <c r="AR100" s="4">
        <v>16.061521550521046</v>
      </c>
      <c r="AS100" s="4">
        <v>15.737367402404644</v>
      </c>
      <c r="AT100" s="4">
        <v>16.274675288099289</v>
      </c>
      <c r="AU100" s="4">
        <v>15.856436002389183</v>
      </c>
      <c r="AV100" s="4">
        <v>16.205821795938231</v>
      </c>
      <c r="AW100" s="4">
        <v>16.100547114486211</v>
      </c>
      <c r="AX100" s="4">
        <v>15.30587237676238</v>
      </c>
      <c r="AY100" s="4">
        <v>15.7080545250278</v>
      </c>
      <c r="AZ100" s="4">
        <v>15.854412555061071</v>
      </c>
      <c r="BA100" s="4">
        <v>15.728894047200379</v>
      </c>
      <c r="BB100" s="4">
        <v>15.916614468422715</v>
      </c>
      <c r="BC100" s="4">
        <v>16.292519582917222</v>
      </c>
      <c r="BD100" s="4">
        <v>16.901592738261975</v>
      </c>
      <c r="BE100" s="4">
        <v>16.636641682233432</v>
      </c>
      <c r="BF100" s="4">
        <v>15.865149610472702</v>
      </c>
      <c r="BG100" s="4">
        <v>15.297810777116043</v>
      </c>
      <c r="BH100" s="4">
        <v>15.836395030248228</v>
      </c>
      <c r="BI100" s="4">
        <v>15.442499485537718</v>
      </c>
      <c r="BJ100" s="4">
        <v>14.236129041055248</v>
      </c>
      <c r="BK100" s="4">
        <v>14.416861759162602</v>
      </c>
      <c r="BL100" s="4">
        <v>14.691717944016018</v>
      </c>
      <c r="BM100" s="4">
        <v>15.016156364304061</v>
      </c>
      <c r="BN100" s="4">
        <v>14.879889159408499</v>
      </c>
      <c r="BO100" s="4">
        <v>15.622004793392939</v>
      </c>
      <c r="BP100" s="4">
        <v>16.082397677258587</v>
      </c>
      <c r="BQ100" s="4">
        <v>16.672675701982044</v>
      </c>
      <c r="BR100" s="4">
        <v>15.868287006997029</v>
      </c>
      <c r="BS100" s="4">
        <v>14.875142802016942</v>
      </c>
      <c r="BT100" s="4">
        <v>14.679958148951041</v>
      </c>
      <c r="BU100" s="4">
        <v>13.738102613754275</v>
      </c>
      <c r="BV100" s="4">
        <v>13.776037321123372</v>
      </c>
      <c r="BW100" s="4">
        <v>13.073751166358731</v>
      </c>
      <c r="BX100" s="4">
        <v>12.802969605834434</v>
      </c>
      <c r="BY100" s="4">
        <v>12.760081324617275</v>
      </c>
      <c r="BZ100" s="4">
        <v>13.31384873716674</v>
      </c>
      <c r="CA100" s="4">
        <v>12.930412591127334</v>
      </c>
      <c r="CB100" s="4">
        <v>12.818730913578403</v>
      </c>
      <c r="CC100" s="4">
        <v>13.106829958303789</v>
      </c>
      <c r="CD100" s="4">
        <v>12.795355496359408</v>
      </c>
      <c r="CE100" s="4">
        <v>13.198579742756186</v>
      </c>
      <c r="CF100" s="4">
        <v>13.626145587545409</v>
      </c>
      <c r="CG100" s="4">
        <v>13.828867090618877</v>
      </c>
      <c r="CH100" s="4">
        <v>12.907154221934647</v>
      </c>
      <c r="CI100" s="4">
        <v>12.263447121277608</v>
      </c>
      <c r="CJ100" s="4">
        <v>12.350460881970131</v>
      </c>
      <c r="CK100" s="4">
        <v>12.096894513212495</v>
      </c>
      <c r="CL100" s="4">
        <v>12.742088315286836</v>
      </c>
      <c r="CM100" s="4">
        <v>12.648990021190341</v>
      </c>
      <c r="CN100" s="4">
        <v>12.602192873663535</v>
      </c>
      <c r="CO100" s="4">
        <v>12.211601370202036</v>
      </c>
      <c r="CP100" s="4">
        <v>12.75302539816024</v>
      </c>
      <c r="CQ100" s="4">
        <v>13.000208396791706</v>
      </c>
      <c r="CR100" s="4">
        <v>12.635640442754058</v>
      </c>
      <c r="CS100" s="4">
        <v>12.286505042263286</v>
      </c>
      <c r="CT100" s="4">
        <v>12.067393782392076</v>
      </c>
      <c r="CU100" s="4">
        <v>11.961180362346983</v>
      </c>
      <c r="CV100" s="4">
        <v>12.474320623913631</v>
      </c>
      <c r="CW100" s="4">
        <v>12.063148369856576</v>
      </c>
      <c r="CX100" s="4">
        <v>12.053585247800095</v>
      </c>
      <c r="CY100" s="4">
        <v>12.487945113637874</v>
      </c>
      <c r="CZ100" s="4">
        <v>12.611219655363907</v>
      </c>
      <c r="DA100" s="4">
        <v>13.261159388029434</v>
      </c>
      <c r="DB100" s="4">
        <v>13.413848404882593</v>
      </c>
      <c r="DC100" s="4">
        <v>13.102393088023677</v>
      </c>
      <c r="DD100" s="4">
        <v>12.832599186906801</v>
      </c>
      <c r="DE100" s="4">
        <v>13.246308636070539</v>
      </c>
      <c r="DF100" s="4">
        <v>13.419507908592395</v>
      </c>
      <c r="DG100" s="4">
        <v>13.234173919118177</v>
      </c>
      <c r="DH100" s="4">
        <v>13.57975585109933</v>
      </c>
      <c r="DI100" s="4">
        <v>13.062087222119407</v>
      </c>
      <c r="DJ100" s="4">
        <v>13.072191681096012</v>
      </c>
      <c r="DK100" s="4">
        <v>13.458696851779516</v>
      </c>
      <c r="DL100" s="4">
        <v>13.440652013820712</v>
      </c>
      <c r="DM100" s="4">
        <v>14.050898906690879</v>
      </c>
      <c r="DN100" s="4">
        <v>14.33931298557556</v>
      </c>
      <c r="DO100" s="4">
        <v>14.520120033115932</v>
      </c>
      <c r="DP100" s="4">
        <v>14.8144960005099</v>
      </c>
      <c r="DQ100" s="4">
        <v>14.366226177964506</v>
      </c>
      <c r="DR100" s="4">
        <v>13.907714647616599</v>
      </c>
      <c r="DS100" s="4">
        <v>14.394169046072152</v>
      </c>
      <c r="DT100" s="4">
        <v>14.801869123434113</v>
      </c>
      <c r="DU100" s="4">
        <v>14.265727136789074</v>
      </c>
      <c r="DV100" s="4">
        <v>13.238624497837115</v>
      </c>
      <c r="DW100" s="4">
        <v>13.145090392722533</v>
      </c>
      <c r="DX100" s="4">
        <v>12.456332940075615</v>
      </c>
      <c r="DY100" s="4">
        <v>12.78815581015439</v>
      </c>
      <c r="DZ100" s="4">
        <v>12.153672224649462</v>
      </c>
      <c r="EA100" s="4">
        <v>12.157427975437146</v>
      </c>
      <c r="EB100" s="4">
        <v>11.951892036577272</v>
      </c>
      <c r="EC100" s="4">
        <v>12.23439535800075</v>
      </c>
      <c r="ED100" s="4">
        <v>11.957158157560299</v>
      </c>
      <c r="EE100" s="4">
        <v>12.509352137390865</v>
      </c>
      <c r="EF100" s="4">
        <v>12.462911927618844</v>
      </c>
      <c r="EG100" s="4">
        <v>12.349281454540696</v>
      </c>
      <c r="EH100" s="4">
        <v>12.205609073719884</v>
      </c>
      <c r="EI100" s="4">
        <v>12.539646069381902</v>
      </c>
      <c r="EJ100" s="4">
        <v>12.439712465332713</v>
      </c>
      <c r="EK100" s="4">
        <v>11.752820026801739</v>
      </c>
      <c r="EL100" s="4">
        <v>11.303231387624781</v>
      </c>
      <c r="EM100" s="4">
        <v>11.363145725747778</v>
      </c>
      <c r="EN100" s="4">
        <v>11.022095891502511</v>
      </c>
      <c r="EO100" s="4">
        <v>11.223189273146769</v>
      </c>
      <c r="EP100" s="4">
        <v>11.142577585282803</v>
      </c>
      <c r="EQ100" s="4">
        <v>10.749885161455795</v>
      </c>
      <c r="ER100" s="4">
        <v>10.601835621617917</v>
      </c>
      <c r="ES100" s="4">
        <v>10.881491972258583</v>
      </c>
      <c r="ET100" s="4">
        <v>11.181563955012086</v>
      </c>
      <c r="EU100" s="4">
        <v>11.094417643410861</v>
      </c>
      <c r="EV100" s="4">
        <v>11.171867879164484</v>
      </c>
      <c r="EW100" s="4">
        <v>10.877213959584504</v>
      </c>
      <c r="EX100" s="4">
        <v>10.671069293423772</v>
      </c>
      <c r="EY100" s="4">
        <v>11.067183139975457</v>
      </c>
      <c r="EZ100" s="4">
        <v>11.235010296862386</v>
      </c>
      <c r="FA100" s="4">
        <v>11.512937694449224</v>
      </c>
      <c r="FB100" s="4">
        <v>11.377369512241344</v>
      </c>
      <c r="FC100" s="4">
        <v>11.51732662772204</v>
      </c>
      <c r="FD100" s="4">
        <v>11.586351884042017</v>
      </c>
      <c r="FE100" s="4">
        <v>11.741277180425062</v>
      </c>
      <c r="FF100" s="4">
        <v>11.464811162381801</v>
      </c>
      <c r="FG100" s="4">
        <v>11.625090058063478</v>
      </c>
      <c r="FH100" s="4">
        <v>11.962082585827785</v>
      </c>
      <c r="FI100" s="4">
        <v>11.775420987199015</v>
      </c>
      <c r="FJ100" s="4">
        <v>11.65379815928371</v>
      </c>
      <c r="FK100" s="4">
        <v>11.171268167421378</v>
      </c>
      <c r="FL100" s="4">
        <v>10.778427071038116</v>
      </c>
      <c r="FM100" s="4">
        <v>10.81711148038266</v>
      </c>
      <c r="FN100" s="4">
        <v>10.573207793082725</v>
      </c>
      <c r="FO100" s="4">
        <v>10.164659951252887</v>
      </c>
      <c r="FP100" s="4">
        <v>10.130562716180478</v>
      </c>
      <c r="FQ100" s="4">
        <v>10.371688109006142</v>
      </c>
      <c r="FR100" s="4">
        <v>10.24178176734496</v>
      </c>
      <c r="FS100" s="4">
        <v>10.495891012948398</v>
      </c>
      <c r="FT100" s="4">
        <v>10.907798482162363</v>
      </c>
      <c r="FU100" s="4">
        <v>11.049048484166514</v>
      </c>
      <c r="FV100" s="4">
        <v>11.035541869712517</v>
      </c>
      <c r="FW100" s="4">
        <v>10.766086600398404</v>
      </c>
      <c r="FX100" s="4">
        <v>10.441756084484798</v>
      </c>
      <c r="FY100" s="4">
        <v>10.998692665647086</v>
      </c>
      <c r="FZ100" s="4">
        <v>10.750281183349905</v>
      </c>
      <c r="GA100" s="4">
        <v>10.512954897170138</v>
      </c>
      <c r="GB100" s="4">
        <v>10.450144968365795</v>
      </c>
      <c r="GC100" s="4">
        <v>10.469685250949762</v>
      </c>
      <c r="GD100" s="4">
        <v>10.793789248308629</v>
      </c>
      <c r="GE100" s="4">
        <v>11.186188715178188</v>
      </c>
      <c r="GF100" s="4">
        <v>11.583031530556832</v>
      </c>
      <c r="GG100" s="4">
        <v>11.81958074392651</v>
      </c>
      <c r="GH100" s="4">
        <v>12.622131811486843</v>
      </c>
      <c r="GI100" s="4">
        <v>12.413189074121261</v>
      </c>
      <c r="GJ100" s="4">
        <v>11.576566290473631</v>
      </c>
      <c r="GK100" s="4">
        <v>12.268174225905625</v>
      </c>
      <c r="GL100" s="4">
        <v>12.102295880880664</v>
      </c>
      <c r="GM100" s="4">
        <v>11.865732719224894</v>
      </c>
      <c r="GN100" s="4">
        <v>11.515476928513841</v>
      </c>
      <c r="GO100" s="4">
        <v>11.509837285714131</v>
      </c>
      <c r="GP100" s="4">
        <v>12.028649494001961</v>
      </c>
      <c r="GQ100" s="4">
        <v>11.859206110093528</v>
      </c>
      <c r="GR100" s="4">
        <v>12.589724296096165</v>
      </c>
      <c r="GS100" s="4">
        <v>12.639619263263842</v>
      </c>
      <c r="GT100" s="4">
        <v>13.031406934385647</v>
      </c>
      <c r="GU100" s="4">
        <v>13.182231203287349</v>
      </c>
      <c r="GV100" s="4">
        <v>12.8322525728138</v>
      </c>
      <c r="GW100" s="4">
        <v>12.974971169113294</v>
      </c>
      <c r="GX100" s="4">
        <v>12.829080371389299</v>
      </c>
      <c r="GY100" s="4">
        <v>13.312921682242576</v>
      </c>
      <c r="GZ100" s="4">
        <v>12.86176632989307</v>
      </c>
      <c r="HA100" s="4">
        <v>12.341204255174212</v>
      </c>
      <c r="HB100" s="4">
        <v>12.067170662098151</v>
      </c>
      <c r="HC100" s="4">
        <v>12.045997629921617</v>
      </c>
      <c r="HD100" s="4">
        <v>12.376842842959457</v>
      </c>
      <c r="HE100" s="4">
        <v>11.69212084282603</v>
      </c>
      <c r="HF100" s="4">
        <v>11.236412423691561</v>
      </c>
      <c r="HG100" s="4">
        <v>10.74021409317422</v>
      </c>
      <c r="HH100" s="4">
        <v>10.782882841803119</v>
      </c>
      <c r="HI100" s="4">
        <v>10.554251966891721</v>
      </c>
      <c r="HJ100" s="4">
        <v>10.38647348643962</v>
      </c>
      <c r="HK100" s="4">
        <v>10.146796576587592</v>
      </c>
      <c r="HL100" s="4">
        <v>9.7604203279240611</v>
      </c>
      <c r="HM100" s="4">
        <v>9.904962356902038</v>
      </c>
      <c r="HN100" s="4">
        <v>10.325162990647986</v>
      </c>
      <c r="HO100" s="4">
        <v>10.163629292114271</v>
      </c>
      <c r="HP100" s="4">
        <v>10.331353153809291</v>
      </c>
      <c r="HQ100" s="4">
        <v>10.714389197581061</v>
      </c>
      <c r="HR100" s="4">
        <v>11.186961523520971</v>
      </c>
      <c r="HS100" s="4">
        <v>11.448382142303497</v>
      </c>
      <c r="HT100" s="4">
        <v>11.163135499684145</v>
      </c>
      <c r="HU100" s="4">
        <v>11.742152013576748</v>
      </c>
      <c r="HV100" s="4">
        <v>12.202597989603252</v>
      </c>
      <c r="HW100" s="4">
        <v>12.21384467706857</v>
      </c>
      <c r="HX100" s="4">
        <v>11.875855714970406</v>
      </c>
      <c r="HY100" s="4">
        <v>11.937401775187656</v>
      </c>
      <c r="HZ100" s="4">
        <v>12.057220969269878</v>
      </c>
      <c r="IA100" s="4">
        <v>12.313999698011216</v>
      </c>
      <c r="IB100" s="4">
        <v>12.257711218830561</v>
      </c>
      <c r="IC100" s="4">
        <v>12.05489031959203</v>
      </c>
      <c r="ID100" s="4">
        <v>11.716683489597651</v>
      </c>
      <c r="IE100" s="4">
        <v>12.002156684856505</v>
      </c>
      <c r="IF100" s="4">
        <v>11.777642868668975</v>
      </c>
      <c r="IG100" s="4">
        <v>11.509694209783065</v>
      </c>
      <c r="IH100" s="4">
        <v>11.248105323140109</v>
      </c>
      <c r="II100" s="4">
        <v>11.043735532234491</v>
      </c>
      <c r="IJ100" s="4">
        <v>11.676496906013366</v>
      </c>
    </row>
    <row r="101" spans="2:244" x14ac:dyDescent="0.2">
      <c r="B101" s="76">
        <v>99</v>
      </c>
      <c r="C101" s="4">
        <v>19.866997117414801</v>
      </c>
      <c r="D101" s="4">
        <v>20.316599698870235</v>
      </c>
      <c r="E101" s="4">
        <v>20.22062733640572</v>
      </c>
      <c r="F101" s="4">
        <v>20.863464145914691</v>
      </c>
      <c r="G101" s="4">
        <v>20.326593344693762</v>
      </c>
      <c r="H101" s="4">
        <v>20.481341659374223</v>
      </c>
      <c r="I101" s="4">
        <v>20.114334767713391</v>
      </c>
      <c r="J101" s="4">
        <v>19.978150067194559</v>
      </c>
      <c r="K101" s="4">
        <v>19.564232422054737</v>
      </c>
      <c r="L101" s="4">
        <v>19.128905581682918</v>
      </c>
      <c r="M101" s="4">
        <v>18.471109515248667</v>
      </c>
      <c r="N101" s="4">
        <v>18.594265580201526</v>
      </c>
      <c r="O101" s="4">
        <v>19.256079335360909</v>
      </c>
      <c r="P101" s="4">
        <v>19.292789905145426</v>
      </c>
      <c r="Q101" s="4">
        <v>19.236800176028364</v>
      </c>
      <c r="R101" s="4">
        <v>19.249475855580751</v>
      </c>
      <c r="S101" s="4">
        <v>19.599695895655813</v>
      </c>
      <c r="T101" s="4">
        <v>19.283693911239411</v>
      </c>
      <c r="U101" s="4">
        <v>18.973855169053689</v>
      </c>
      <c r="V101" s="4">
        <v>19.033571750435904</v>
      </c>
      <c r="W101" s="4">
        <v>18.328490774302036</v>
      </c>
      <c r="X101" s="4">
        <v>18.726172218173573</v>
      </c>
      <c r="Y101" s="4">
        <v>18.11604541525659</v>
      </c>
      <c r="Z101" s="4">
        <v>18.710828129669903</v>
      </c>
      <c r="AA101" s="4">
        <v>19.675414771932402</v>
      </c>
      <c r="AB101" s="4">
        <v>19.602689458498897</v>
      </c>
      <c r="AC101" s="4">
        <v>20.372891608145284</v>
      </c>
      <c r="AD101" s="4">
        <v>20.143188192094115</v>
      </c>
      <c r="AE101" s="4">
        <v>20.244296239815824</v>
      </c>
      <c r="AF101" s="4">
        <v>19.70689788408934</v>
      </c>
      <c r="AG101" s="4">
        <v>17.7779772418472</v>
      </c>
      <c r="AH101" s="4">
        <v>16.943526275214559</v>
      </c>
      <c r="AI101" s="4">
        <v>16.873528178536414</v>
      </c>
      <c r="AJ101" s="4">
        <v>17.185674103390618</v>
      </c>
      <c r="AK101" s="4">
        <v>16.79557759514071</v>
      </c>
      <c r="AL101" s="4">
        <v>16.61324675479117</v>
      </c>
      <c r="AM101" s="4">
        <v>16.948749991678589</v>
      </c>
      <c r="AN101" s="4">
        <v>17.18602707257217</v>
      </c>
      <c r="AO101" s="4">
        <v>16.87068080179008</v>
      </c>
      <c r="AP101" s="4">
        <v>17.332172640661764</v>
      </c>
      <c r="AQ101" s="4">
        <v>16.430003068580483</v>
      </c>
      <c r="AR101" s="4">
        <v>15.807697504110298</v>
      </c>
      <c r="AS101" s="4">
        <v>16.193620237394935</v>
      </c>
      <c r="AT101" s="4">
        <v>17.612134148174466</v>
      </c>
      <c r="AU101" s="4">
        <v>18.117193456135013</v>
      </c>
      <c r="AV101" s="4">
        <v>17.296498626186768</v>
      </c>
      <c r="AW101" s="4">
        <v>17.366134485819479</v>
      </c>
      <c r="AX101" s="4">
        <v>18.234997126175099</v>
      </c>
      <c r="AY101" s="4">
        <v>18.095971320241556</v>
      </c>
      <c r="AZ101" s="4">
        <v>17.731037471511392</v>
      </c>
      <c r="BA101" s="4">
        <v>17.326266258719095</v>
      </c>
      <c r="BB101" s="4">
        <v>17.059888487788253</v>
      </c>
      <c r="BC101" s="4">
        <v>16.057760023232621</v>
      </c>
      <c r="BD101" s="4">
        <v>15.689636496023038</v>
      </c>
      <c r="BE101" s="4">
        <v>16.956557121677172</v>
      </c>
      <c r="BF101" s="4">
        <v>16.72266914430131</v>
      </c>
      <c r="BG101" s="4">
        <v>16.687628431745832</v>
      </c>
      <c r="BH101" s="4">
        <v>17.020393048858345</v>
      </c>
      <c r="BI101" s="4">
        <v>16.937404213050147</v>
      </c>
      <c r="BJ101" s="4">
        <v>17.047119193216101</v>
      </c>
      <c r="BK101" s="4">
        <v>16.670359097471501</v>
      </c>
      <c r="BL101" s="4">
        <v>16.128912991765272</v>
      </c>
      <c r="BM101" s="4">
        <v>15.223213756359524</v>
      </c>
      <c r="BN101" s="4">
        <v>14.873556009490398</v>
      </c>
      <c r="BO101" s="4">
        <v>14.088724743864677</v>
      </c>
      <c r="BP101" s="4">
        <v>14.186015553356293</v>
      </c>
      <c r="BQ101" s="4">
        <v>14.263465130530875</v>
      </c>
      <c r="BR101" s="4">
        <v>14.415943056274784</v>
      </c>
      <c r="BS101" s="4">
        <v>14.233376696554783</v>
      </c>
      <c r="BT101" s="4">
        <v>14.398178538656918</v>
      </c>
      <c r="BU101" s="4">
        <v>14.864787131209539</v>
      </c>
      <c r="BV101" s="4">
        <v>15.238153350299003</v>
      </c>
      <c r="BW101" s="4">
        <v>14.948340313836276</v>
      </c>
      <c r="BX101" s="4">
        <v>15.792671908708979</v>
      </c>
      <c r="BY101" s="4">
        <v>16.200671398533419</v>
      </c>
      <c r="BZ101" s="4">
        <v>16.166655703734271</v>
      </c>
      <c r="CA101" s="4">
        <v>16.649666044949804</v>
      </c>
      <c r="CB101" s="4">
        <v>16.966332608780181</v>
      </c>
      <c r="CC101" s="4">
        <v>17.241512337836014</v>
      </c>
      <c r="CD101" s="4">
        <v>17.156425471559466</v>
      </c>
      <c r="CE101" s="4">
        <v>16.46942210898894</v>
      </c>
      <c r="CF101" s="4">
        <v>16.429887861582689</v>
      </c>
      <c r="CG101" s="4">
        <v>16.728129632198581</v>
      </c>
      <c r="CH101" s="4">
        <v>17.142243279594307</v>
      </c>
      <c r="CI101" s="4">
        <v>16.665288457742136</v>
      </c>
      <c r="CJ101" s="4">
        <v>16.250810650347109</v>
      </c>
      <c r="CK101" s="4">
        <v>16.436601119839604</v>
      </c>
      <c r="CL101" s="4">
        <v>16.647684431256355</v>
      </c>
      <c r="CM101" s="4">
        <v>17.186472100138072</v>
      </c>
      <c r="CN101" s="4">
        <v>17.617444436447681</v>
      </c>
      <c r="CO101" s="4">
        <v>18.420153340393266</v>
      </c>
      <c r="CP101" s="4">
        <v>18.102571716134037</v>
      </c>
      <c r="CQ101" s="4">
        <v>18.334546228508401</v>
      </c>
      <c r="CR101" s="4">
        <v>17.940922729549577</v>
      </c>
      <c r="CS101" s="4">
        <v>18.749351235566689</v>
      </c>
      <c r="CT101" s="4">
        <v>18.215818089083957</v>
      </c>
      <c r="CU101" s="4">
        <v>18.30199256730932</v>
      </c>
      <c r="CV101" s="4">
        <v>17.075616533535484</v>
      </c>
      <c r="CW101" s="4">
        <v>16.970101954819729</v>
      </c>
      <c r="CX101" s="4">
        <v>16.965521095520348</v>
      </c>
      <c r="CY101" s="4">
        <v>16.78369587139052</v>
      </c>
      <c r="CZ101" s="4">
        <v>17.023326037822081</v>
      </c>
      <c r="DA101" s="4">
        <v>16.962926711380788</v>
      </c>
      <c r="DB101" s="4">
        <v>17.374670545189026</v>
      </c>
      <c r="DC101" s="4">
        <v>17.717558403725523</v>
      </c>
      <c r="DD101" s="4">
        <v>17.552244320538779</v>
      </c>
      <c r="DE101" s="4">
        <v>17.101996775117495</v>
      </c>
      <c r="DF101" s="4">
        <v>17.914574238459263</v>
      </c>
      <c r="DG101" s="4">
        <v>17.339772010473482</v>
      </c>
      <c r="DH101" s="4">
        <v>17.435457401539491</v>
      </c>
      <c r="DI101" s="4">
        <v>17.307160263695323</v>
      </c>
      <c r="DJ101" s="4">
        <v>17.216317726566544</v>
      </c>
      <c r="DK101" s="4">
        <v>17.368216523269343</v>
      </c>
      <c r="DL101" s="4">
        <v>17.465542156128461</v>
      </c>
      <c r="DM101" s="4">
        <v>17.817327337389241</v>
      </c>
      <c r="DN101" s="4">
        <v>18.297643414319158</v>
      </c>
      <c r="DO101" s="4">
        <v>19.089989931581947</v>
      </c>
      <c r="DP101" s="4">
        <v>19.735100544604961</v>
      </c>
      <c r="DQ101" s="4">
        <v>19.937943680502467</v>
      </c>
      <c r="DR101" s="4">
        <v>19.31871413980647</v>
      </c>
      <c r="DS101" s="4">
        <v>19.856762340763062</v>
      </c>
      <c r="DT101" s="4">
        <v>19.428675263618686</v>
      </c>
      <c r="DU101" s="4">
        <v>19.14253638659045</v>
      </c>
      <c r="DV101" s="4">
        <v>19.062290702237252</v>
      </c>
      <c r="DW101" s="4">
        <v>17.862632458868845</v>
      </c>
      <c r="DX101" s="4">
        <v>18.09782185717015</v>
      </c>
      <c r="DY101" s="4">
        <v>17.419910919244128</v>
      </c>
      <c r="DZ101" s="4">
        <v>17.179629466236751</v>
      </c>
      <c r="EA101" s="4">
        <v>17.532681028170117</v>
      </c>
      <c r="EB101" s="4">
        <v>17.817613102805815</v>
      </c>
      <c r="EC101" s="4">
        <v>18.467817587014093</v>
      </c>
      <c r="ED101" s="4">
        <v>19.227246511919418</v>
      </c>
      <c r="EE101" s="4">
        <v>18.303734941656927</v>
      </c>
      <c r="EF101" s="4">
        <v>19.117545467651553</v>
      </c>
      <c r="EG101" s="4">
        <v>19.435608357972516</v>
      </c>
      <c r="EH101" s="4">
        <v>18.836186520138259</v>
      </c>
      <c r="EI101" s="4">
        <v>18.205669986606267</v>
      </c>
      <c r="EJ101" s="4">
        <v>17.386373641092511</v>
      </c>
      <c r="EK101" s="4">
        <v>16.70204733543569</v>
      </c>
      <c r="EL101" s="4">
        <v>16.320393908849557</v>
      </c>
      <c r="EM101" s="4">
        <v>15.74460367534574</v>
      </c>
      <c r="EN101" s="4">
        <v>16.172838040703851</v>
      </c>
      <c r="EO101" s="4">
        <v>15.82090342716174</v>
      </c>
      <c r="EP101" s="4">
        <v>15.586766128075162</v>
      </c>
      <c r="EQ101" s="4">
        <v>15.800627446988502</v>
      </c>
      <c r="ER101" s="4">
        <v>15.385511077047955</v>
      </c>
      <c r="ES101" s="4">
        <v>15.171903099212303</v>
      </c>
      <c r="ET101" s="4">
        <v>14.887754664643838</v>
      </c>
      <c r="EU101" s="4">
        <v>14.792568205956341</v>
      </c>
      <c r="EV101" s="4">
        <v>14.464704984867268</v>
      </c>
      <c r="EW101" s="4">
        <v>14.445659450959834</v>
      </c>
      <c r="EX101" s="4">
        <v>14.224077097994398</v>
      </c>
      <c r="EY101" s="4">
        <v>13.729605046253036</v>
      </c>
      <c r="EZ101" s="4">
        <v>14.176347955298494</v>
      </c>
      <c r="FA101" s="4">
        <v>14.449111639618886</v>
      </c>
      <c r="FB101" s="4">
        <v>15.145030222140175</v>
      </c>
      <c r="FC101" s="4">
        <v>15.372820069701911</v>
      </c>
      <c r="FD101" s="4">
        <v>15.376489092219018</v>
      </c>
      <c r="FE101" s="4">
        <v>15.003231851775315</v>
      </c>
      <c r="FF101" s="4">
        <v>14.301614610430663</v>
      </c>
      <c r="FG101" s="4">
        <v>14.133857417452477</v>
      </c>
      <c r="FH101" s="4">
        <v>13.790748803050276</v>
      </c>
      <c r="FI101" s="4">
        <v>14.397868412409451</v>
      </c>
      <c r="FJ101" s="4">
        <v>14.671777849098675</v>
      </c>
      <c r="FK101" s="4">
        <v>14.980037927407485</v>
      </c>
      <c r="FL101" s="4">
        <v>15.006850958381561</v>
      </c>
      <c r="FM101" s="4">
        <v>14.256108035441686</v>
      </c>
      <c r="FN101" s="4">
        <v>14.150872634169609</v>
      </c>
      <c r="FO101" s="4">
        <v>13.992633647407194</v>
      </c>
      <c r="FP101" s="4">
        <v>14.246991074866404</v>
      </c>
      <c r="FQ101" s="4">
        <v>14.254528114110967</v>
      </c>
      <c r="FR101" s="4">
        <v>14.073217294117605</v>
      </c>
      <c r="FS101" s="4">
        <v>13.172829393633734</v>
      </c>
      <c r="FT101" s="4">
        <v>13.231652282302464</v>
      </c>
      <c r="FU101" s="4">
        <v>13.530145363125394</v>
      </c>
      <c r="FV101" s="4">
        <v>13.553403293689399</v>
      </c>
      <c r="FW101" s="4">
        <v>12.858638978800512</v>
      </c>
      <c r="FX101" s="4">
        <v>12.235453028140915</v>
      </c>
      <c r="FY101" s="4">
        <v>12.309486418005001</v>
      </c>
      <c r="FZ101" s="4">
        <v>11.91225504646714</v>
      </c>
      <c r="GA101" s="4">
        <v>11.241622940610076</v>
      </c>
      <c r="GB101" s="4">
        <v>11.345045631463766</v>
      </c>
      <c r="GC101" s="4">
        <v>11.605814446881453</v>
      </c>
      <c r="GD101" s="4">
        <v>11.603118226102621</v>
      </c>
      <c r="GE101" s="4">
        <v>11.768671531300818</v>
      </c>
      <c r="GF101" s="4">
        <v>11.379659907123042</v>
      </c>
      <c r="GG101" s="4">
        <v>10.918935557129053</v>
      </c>
      <c r="GH101" s="4">
        <v>11.04577717860133</v>
      </c>
      <c r="GI101" s="4">
        <v>11.451677304588294</v>
      </c>
      <c r="GJ101" s="4">
        <v>12.136640178836403</v>
      </c>
      <c r="GK101" s="4">
        <v>12.410869921099282</v>
      </c>
      <c r="GL101" s="4">
        <v>12.79771578850324</v>
      </c>
      <c r="GM101" s="4">
        <v>12.484170346210599</v>
      </c>
      <c r="GN101" s="4">
        <v>12.285586265129909</v>
      </c>
      <c r="GO101" s="4">
        <v>12.376858477898836</v>
      </c>
      <c r="GP101" s="4">
        <v>12.854753963832161</v>
      </c>
      <c r="GQ101" s="4">
        <v>13.006410893252422</v>
      </c>
      <c r="GR101" s="4">
        <v>13.184631064588288</v>
      </c>
      <c r="GS101" s="4">
        <v>12.657665183817945</v>
      </c>
      <c r="GT101" s="4">
        <v>13.149190392835127</v>
      </c>
      <c r="GU101" s="4">
        <v>12.67084837090577</v>
      </c>
      <c r="GV101" s="4">
        <v>13.218212490438411</v>
      </c>
      <c r="GW101" s="4">
        <v>13.123239823934817</v>
      </c>
      <c r="GX101" s="4">
        <v>12.658557760442385</v>
      </c>
      <c r="GY101" s="4">
        <v>12.11010891609412</v>
      </c>
      <c r="GZ101" s="4">
        <v>11.021388443041369</v>
      </c>
      <c r="HA101" s="4">
        <v>10.952500771048507</v>
      </c>
      <c r="HB101" s="4">
        <v>10.878751305916772</v>
      </c>
      <c r="HC101" s="4">
        <v>10.96349665854021</v>
      </c>
      <c r="HD101" s="4">
        <v>11.265908834576932</v>
      </c>
      <c r="HE101" s="4">
        <v>11.227422976707663</v>
      </c>
      <c r="HF101" s="4">
        <v>11.068091846742893</v>
      </c>
      <c r="HG101" s="4">
        <v>10.45888440370722</v>
      </c>
      <c r="HH101" s="4">
        <v>9.9400345143955846</v>
      </c>
      <c r="HI101" s="4">
        <v>10.536531828218429</v>
      </c>
      <c r="HJ101" s="4">
        <v>10.097593302114362</v>
      </c>
      <c r="HK101" s="4">
        <v>9.7209934264132496</v>
      </c>
      <c r="HL101" s="4">
        <v>10.118645759481604</v>
      </c>
      <c r="HM101" s="4">
        <v>10.154719113194567</v>
      </c>
      <c r="HN101" s="4">
        <v>10.144253903799308</v>
      </c>
      <c r="HO101" s="4">
        <v>10.546770119237758</v>
      </c>
      <c r="HP101" s="4">
        <v>10.241194150146024</v>
      </c>
      <c r="HQ101" s="4">
        <v>9.9725940545096616</v>
      </c>
      <c r="HR101" s="4">
        <v>10.658888236530373</v>
      </c>
      <c r="HS101" s="4">
        <v>10.239022226362302</v>
      </c>
      <c r="HT101" s="4">
        <v>10.319789229200117</v>
      </c>
      <c r="HU101" s="4">
        <v>10.851149482467738</v>
      </c>
      <c r="HV101" s="4">
        <v>10.640273475918836</v>
      </c>
      <c r="HW101" s="4">
        <v>10.099402513361252</v>
      </c>
      <c r="HX101" s="4">
        <v>10.082131955450569</v>
      </c>
      <c r="HY101" s="4">
        <v>9.9689219517204624</v>
      </c>
      <c r="HZ101" s="4">
        <v>10.656217591031961</v>
      </c>
      <c r="IA101" s="4">
        <v>10.411645111306456</v>
      </c>
      <c r="IB101" s="4">
        <v>10.259506740476713</v>
      </c>
      <c r="IC101" s="4">
        <v>10.652724234528931</v>
      </c>
      <c r="ID101" s="4">
        <v>10.679999534850829</v>
      </c>
      <c r="IE101" s="4">
        <v>10.80200218782138</v>
      </c>
      <c r="IF101" s="4">
        <v>10.612851119956535</v>
      </c>
      <c r="IG101" s="4">
        <v>10.926714739558383</v>
      </c>
      <c r="IH101" s="4">
        <v>10.865106790580878</v>
      </c>
      <c r="II101" s="4">
        <v>10.195850654472514</v>
      </c>
      <c r="IJ101" s="4">
        <v>9.6049018736291174</v>
      </c>
    </row>
    <row r="102" spans="2:244" x14ac:dyDescent="0.2">
      <c r="B102" s="76">
        <v>100</v>
      </c>
      <c r="C102" s="4">
        <v>19.866997117414801</v>
      </c>
      <c r="D102" s="4">
        <v>18.632582600945931</v>
      </c>
      <c r="E102" s="4">
        <v>18.957009771029085</v>
      </c>
      <c r="F102" s="4">
        <v>19.318371004621504</v>
      </c>
      <c r="G102" s="4">
        <v>19.832661623294442</v>
      </c>
      <c r="H102" s="4">
        <v>20.075601589485835</v>
      </c>
      <c r="I102" s="4">
        <v>20.166640780106857</v>
      </c>
      <c r="J102" s="4">
        <v>19.865531508283823</v>
      </c>
      <c r="K102" s="4">
        <v>20.176184576301381</v>
      </c>
      <c r="L102" s="4">
        <v>19.004021716675396</v>
      </c>
      <c r="M102" s="4">
        <v>18.820756387782058</v>
      </c>
      <c r="N102" s="4">
        <v>17.360594153651057</v>
      </c>
      <c r="O102" s="4">
        <v>17.129854356551593</v>
      </c>
      <c r="P102" s="4">
        <v>16.557249716995287</v>
      </c>
      <c r="Q102" s="4">
        <v>17.478664280541718</v>
      </c>
      <c r="R102" s="4">
        <v>17.981719801727348</v>
      </c>
      <c r="S102" s="4">
        <v>18.331709236376149</v>
      </c>
      <c r="T102" s="4">
        <v>19.750909946712937</v>
      </c>
      <c r="U102" s="4">
        <v>20.383472322382591</v>
      </c>
      <c r="V102" s="4">
        <v>20.013062530916915</v>
      </c>
      <c r="W102" s="4">
        <v>19.285576834515396</v>
      </c>
      <c r="X102" s="4">
        <v>19.049279203917592</v>
      </c>
      <c r="Y102" s="4">
        <v>18.323980092336772</v>
      </c>
      <c r="Z102" s="4">
        <v>18.283941367695412</v>
      </c>
      <c r="AA102" s="4">
        <v>18.514393677176258</v>
      </c>
      <c r="AB102" s="4">
        <v>19.375194917859631</v>
      </c>
      <c r="AC102" s="4">
        <v>19.240715475224619</v>
      </c>
      <c r="AD102" s="4">
        <v>20.144851975765182</v>
      </c>
      <c r="AE102" s="4">
        <v>20.311382374591808</v>
      </c>
      <c r="AF102" s="4">
        <v>20.214304778726344</v>
      </c>
      <c r="AG102" s="4">
        <v>21.439075119410525</v>
      </c>
      <c r="AH102" s="4">
        <v>20.736766545445022</v>
      </c>
      <c r="AI102" s="4">
        <v>20.674094127704191</v>
      </c>
      <c r="AJ102" s="4">
        <v>20.350208569143014</v>
      </c>
      <c r="AK102" s="4">
        <v>19.690670537341795</v>
      </c>
      <c r="AL102" s="4">
        <v>19.398359167433842</v>
      </c>
      <c r="AM102" s="4">
        <v>20.322647299634742</v>
      </c>
      <c r="AN102" s="4">
        <v>20.013294797439151</v>
      </c>
      <c r="AO102" s="4">
        <v>19.561274449449556</v>
      </c>
      <c r="AP102" s="4">
        <v>18.367891602576876</v>
      </c>
      <c r="AQ102" s="4">
        <v>17.825955024034005</v>
      </c>
      <c r="AR102" s="4">
        <v>18.034991171892941</v>
      </c>
      <c r="AS102" s="4">
        <v>17.606611681763273</v>
      </c>
      <c r="AT102" s="4">
        <v>17.645874996501536</v>
      </c>
      <c r="AU102" s="4">
        <v>17.761630857234341</v>
      </c>
      <c r="AV102" s="4">
        <v>17.033193047992373</v>
      </c>
      <c r="AW102" s="4">
        <v>16.438623701238644</v>
      </c>
      <c r="AX102" s="4">
        <v>15.649865860340208</v>
      </c>
      <c r="AY102" s="4">
        <v>15.453661953144268</v>
      </c>
      <c r="AZ102" s="4">
        <v>15.838705135867249</v>
      </c>
      <c r="BA102" s="4">
        <v>15.757064909636348</v>
      </c>
      <c r="BB102" s="4">
        <v>15.899848372015674</v>
      </c>
      <c r="BC102" s="4">
        <v>16.327479996288432</v>
      </c>
      <c r="BD102" s="4">
        <v>16.482125217779405</v>
      </c>
      <c r="BE102" s="4">
        <v>16.805439647421956</v>
      </c>
      <c r="BF102" s="4">
        <v>16.952886409935221</v>
      </c>
      <c r="BG102" s="4">
        <v>16.966192246763747</v>
      </c>
      <c r="BH102" s="4">
        <v>17.075413136327057</v>
      </c>
      <c r="BI102" s="4">
        <v>17.391758215506211</v>
      </c>
      <c r="BJ102" s="4">
        <v>16.978474026323962</v>
      </c>
      <c r="BK102" s="4">
        <v>16.072926393783245</v>
      </c>
      <c r="BL102" s="4">
        <v>16.623527777406117</v>
      </c>
      <c r="BM102" s="4">
        <v>16.517594564319069</v>
      </c>
      <c r="BN102" s="4">
        <v>16.915703298395055</v>
      </c>
      <c r="BO102" s="4">
        <v>17.245876347883112</v>
      </c>
      <c r="BP102" s="4">
        <v>17.031337196134647</v>
      </c>
      <c r="BQ102" s="4">
        <v>17.233997664335782</v>
      </c>
      <c r="BR102" s="4">
        <v>16.67560490744556</v>
      </c>
      <c r="BS102" s="4">
        <v>16.862851631458966</v>
      </c>
      <c r="BT102" s="4">
        <v>16.914870602304781</v>
      </c>
      <c r="BU102" s="4">
        <v>17.052395261039162</v>
      </c>
      <c r="BV102" s="4">
        <v>16.002415178652321</v>
      </c>
      <c r="BW102" s="4">
        <v>15.210127713556027</v>
      </c>
      <c r="BX102" s="4">
        <v>15.034631988029245</v>
      </c>
      <c r="BY102" s="4">
        <v>15.856077844562169</v>
      </c>
      <c r="BZ102" s="4">
        <v>16.1555190955265</v>
      </c>
      <c r="CA102" s="4">
        <v>15.257374355984863</v>
      </c>
      <c r="CB102" s="4">
        <v>15.387248944248226</v>
      </c>
      <c r="CC102" s="4">
        <v>16.363028095587183</v>
      </c>
      <c r="CD102" s="4">
        <v>16.65894760319533</v>
      </c>
      <c r="CE102" s="4">
        <v>16.080454105947371</v>
      </c>
      <c r="CF102" s="4">
        <v>15.827404323345361</v>
      </c>
      <c r="CG102" s="4">
        <v>14.517665608240437</v>
      </c>
      <c r="CH102" s="4">
        <v>14.247130756942022</v>
      </c>
      <c r="CI102" s="4">
        <v>14.35925670640108</v>
      </c>
      <c r="CJ102" s="4">
        <v>14.563569807051534</v>
      </c>
      <c r="CK102" s="4">
        <v>14.106247856198305</v>
      </c>
      <c r="CL102" s="4">
        <v>14.007340074949907</v>
      </c>
      <c r="CM102" s="4">
        <v>14.093039283485687</v>
      </c>
      <c r="CN102" s="4">
        <v>14.645817774356706</v>
      </c>
      <c r="CO102" s="4">
        <v>14.413450727881262</v>
      </c>
      <c r="CP102" s="4">
        <v>14.947258503320043</v>
      </c>
      <c r="CQ102" s="4">
        <v>15.415138207482011</v>
      </c>
      <c r="CR102" s="4">
        <v>15.491358651807461</v>
      </c>
      <c r="CS102" s="4">
        <v>15.0841971351099</v>
      </c>
      <c r="CT102" s="4">
        <v>15.238895617669918</v>
      </c>
      <c r="CU102" s="4">
        <v>15.198828570357609</v>
      </c>
      <c r="CV102" s="4">
        <v>14.712249131839103</v>
      </c>
      <c r="CW102" s="4">
        <v>13.774505685008656</v>
      </c>
      <c r="CX102" s="4">
        <v>13.786007364459117</v>
      </c>
      <c r="CY102" s="4">
        <v>13.104568477328028</v>
      </c>
      <c r="CZ102" s="4">
        <v>13.493713260205308</v>
      </c>
      <c r="DA102" s="4">
        <v>12.239282892295066</v>
      </c>
      <c r="DB102" s="4">
        <v>11.727010157031815</v>
      </c>
      <c r="DC102" s="4">
        <v>12.521025482654535</v>
      </c>
      <c r="DD102" s="4">
        <v>12.243516547405408</v>
      </c>
      <c r="DE102" s="4">
        <v>12.168218601912265</v>
      </c>
      <c r="DF102" s="4">
        <v>12.596930989899805</v>
      </c>
      <c r="DG102" s="4">
        <v>13.159874943132253</v>
      </c>
      <c r="DH102" s="4">
        <v>12.730809638360176</v>
      </c>
      <c r="DI102" s="4">
        <v>13.137155303408299</v>
      </c>
      <c r="DJ102" s="4">
        <v>13.116857895804419</v>
      </c>
      <c r="DK102" s="4">
        <v>13.429257310628554</v>
      </c>
      <c r="DL102" s="4">
        <v>13.6117309162429</v>
      </c>
      <c r="DM102" s="4">
        <v>13.545451723114088</v>
      </c>
      <c r="DN102" s="4">
        <v>13.679272533645328</v>
      </c>
      <c r="DO102" s="4">
        <v>13.922773608598231</v>
      </c>
      <c r="DP102" s="4">
        <v>13.150827980802761</v>
      </c>
      <c r="DQ102" s="4">
        <v>13.679208675576975</v>
      </c>
      <c r="DR102" s="4">
        <v>13.909930404169186</v>
      </c>
      <c r="DS102" s="4">
        <v>13.902891465059785</v>
      </c>
      <c r="DT102" s="4">
        <v>14.405972936080225</v>
      </c>
      <c r="DU102" s="4">
        <v>13.891885121708423</v>
      </c>
      <c r="DV102" s="4">
        <v>13.26755671467429</v>
      </c>
      <c r="DW102" s="4">
        <v>12.610584989740252</v>
      </c>
      <c r="DX102" s="4">
        <v>12.088596572406448</v>
      </c>
      <c r="DY102" s="4">
        <v>12.353531288736013</v>
      </c>
      <c r="DZ102" s="4">
        <v>12.36479519754206</v>
      </c>
      <c r="EA102" s="4">
        <v>12.220249941768962</v>
      </c>
      <c r="EB102" s="4">
        <v>12.55155448641244</v>
      </c>
      <c r="EC102" s="4">
        <v>12.251887322068985</v>
      </c>
      <c r="ED102" s="4">
        <v>12.401375161477771</v>
      </c>
      <c r="EE102" s="4">
        <v>12.287097136256067</v>
      </c>
      <c r="EF102" s="4">
        <v>12.484603175640697</v>
      </c>
      <c r="EG102" s="4">
        <v>12.961140036059152</v>
      </c>
      <c r="EH102" s="4">
        <v>12.158312671988666</v>
      </c>
      <c r="EI102" s="4">
        <v>12.234882086829597</v>
      </c>
      <c r="EJ102" s="4">
        <v>12.060057170691127</v>
      </c>
      <c r="EK102" s="4">
        <v>12.137336490958869</v>
      </c>
      <c r="EL102" s="4">
        <v>11.836780909110502</v>
      </c>
      <c r="EM102" s="4">
        <v>11.653999714560337</v>
      </c>
      <c r="EN102" s="4">
        <v>11.48299416704265</v>
      </c>
      <c r="EO102" s="4">
        <v>11.055611444739162</v>
      </c>
      <c r="EP102" s="4">
        <v>10.720811193153887</v>
      </c>
      <c r="EQ102" s="4">
        <v>11.093196732486767</v>
      </c>
      <c r="ER102" s="4">
        <v>11.436683711327728</v>
      </c>
      <c r="ES102" s="4">
        <v>11.584561817118677</v>
      </c>
      <c r="ET102" s="4">
        <v>12.026908114310288</v>
      </c>
      <c r="EU102" s="4">
        <v>11.789216144153745</v>
      </c>
      <c r="EV102" s="4">
        <v>11.573461790733571</v>
      </c>
      <c r="EW102" s="4">
        <v>11.33392571544579</v>
      </c>
      <c r="EX102" s="4">
        <v>11.037062350185293</v>
      </c>
      <c r="EY102" s="4">
        <v>11.577030107698931</v>
      </c>
      <c r="EZ102" s="4">
        <v>11.625808103298628</v>
      </c>
      <c r="FA102" s="4">
        <v>11.112210143965426</v>
      </c>
      <c r="FB102" s="4">
        <v>10.780132811552042</v>
      </c>
      <c r="FC102" s="4">
        <v>11.333498763265281</v>
      </c>
      <c r="FD102" s="4">
        <v>10.584087276820323</v>
      </c>
      <c r="FE102" s="4">
        <v>10.511878606821689</v>
      </c>
      <c r="FF102" s="4">
        <v>10.237385826940164</v>
      </c>
      <c r="FG102" s="4">
        <v>9.7074320197973361</v>
      </c>
      <c r="FH102" s="4">
        <v>9.4961405702856361</v>
      </c>
      <c r="FI102" s="4">
        <v>9.197465475693221</v>
      </c>
      <c r="FJ102" s="4">
        <v>9.5090438000027273</v>
      </c>
      <c r="FK102" s="4">
        <v>9.7271890835253991</v>
      </c>
      <c r="FL102" s="4">
        <v>9.8816150618316652</v>
      </c>
      <c r="FM102" s="4">
        <v>9.979331372162175</v>
      </c>
      <c r="FN102" s="4">
        <v>10.058846254156252</v>
      </c>
      <c r="FO102" s="4">
        <v>10.069789680205428</v>
      </c>
      <c r="FP102" s="4">
        <v>10.189136989163286</v>
      </c>
      <c r="FQ102" s="4">
        <v>10.015041771698398</v>
      </c>
      <c r="FR102" s="4">
        <v>9.6187119133868819</v>
      </c>
      <c r="FS102" s="4">
        <v>9.5689871879310324</v>
      </c>
      <c r="FT102" s="4">
        <v>9.6746300971477073</v>
      </c>
      <c r="FU102" s="4">
        <v>9.4876992600270302</v>
      </c>
      <c r="FV102" s="4">
        <v>9.5582298353471717</v>
      </c>
      <c r="FW102" s="4">
        <v>9.0911097543302954</v>
      </c>
      <c r="FX102" s="4">
        <v>9.399463410481232</v>
      </c>
      <c r="FY102" s="4">
        <v>9.4309340210030026</v>
      </c>
      <c r="FZ102" s="4">
        <v>9.3028394134109291</v>
      </c>
      <c r="GA102" s="4">
        <v>9.278824513141112</v>
      </c>
      <c r="GB102" s="4">
        <v>9.7275631129145381</v>
      </c>
      <c r="GC102" s="4">
        <v>9.9193609580510831</v>
      </c>
      <c r="GD102" s="4">
        <v>10.158019302125231</v>
      </c>
      <c r="GE102" s="4">
        <v>10.187033402060557</v>
      </c>
      <c r="GF102" s="4">
        <v>10.876561953216736</v>
      </c>
      <c r="GG102" s="4">
        <v>10.353061127873806</v>
      </c>
      <c r="GH102" s="4">
        <v>10.298025695472646</v>
      </c>
      <c r="GI102" s="4">
        <v>10.377295211219845</v>
      </c>
      <c r="GJ102" s="4">
        <v>10.720891291050108</v>
      </c>
      <c r="GK102" s="4">
        <v>10.852955012776951</v>
      </c>
      <c r="GL102" s="4">
        <v>10.870440110776489</v>
      </c>
      <c r="GM102" s="4">
        <v>10.586635770833039</v>
      </c>
      <c r="GN102" s="4">
        <v>10.670460478751952</v>
      </c>
      <c r="GO102" s="4">
        <v>10.900813894025875</v>
      </c>
      <c r="GP102" s="4">
        <v>10.807478645395053</v>
      </c>
      <c r="GQ102" s="4">
        <v>10.634244693698017</v>
      </c>
      <c r="GR102" s="4">
        <v>10.48658921743163</v>
      </c>
      <c r="GS102" s="4">
        <v>10.609002239812256</v>
      </c>
      <c r="GT102" s="4">
        <v>10.675577389986367</v>
      </c>
      <c r="GU102" s="4">
        <v>10.630322816722197</v>
      </c>
      <c r="GV102" s="4">
        <v>10.330917882198865</v>
      </c>
      <c r="GW102" s="4">
        <v>10.345168239642705</v>
      </c>
      <c r="GX102" s="4">
        <v>10.638327943051527</v>
      </c>
      <c r="GY102" s="4">
        <v>10.563801723395807</v>
      </c>
      <c r="GZ102" s="4">
        <v>10.648454195472112</v>
      </c>
      <c r="HA102" s="4">
        <v>10.818558222749031</v>
      </c>
      <c r="HB102" s="4">
        <v>10.802593681877207</v>
      </c>
      <c r="HC102" s="4">
        <v>10.29307495529552</v>
      </c>
      <c r="HD102" s="4">
        <v>10.530489221621037</v>
      </c>
      <c r="HE102" s="4">
        <v>9.770948404486596</v>
      </c>
      <c r="HF102" s="4">
        <v>9.601096995402127</v>
      </c>
      <c r="HG102" s="4">
        <v>9.5506213407732421</v>
      </c>
      <c r="HH102" s="4">
        <v>9.5386148782165652</v>
      </c>
      <c r="HI102" s="4">
        <v>9.6691821277819763</v>
      </c>
      <c r="HJ102" s="4">
        <v>9.2932120021417326</v>
      </c>
      <c r="HK102" s="4">
        <v>9.8573928422444546</v>
      </c>
      <c r="HL102" s="4">
        <v>9.5544621855916088</v>
      </c>
      <c r="HM102" s="4">
        <v>10.352729524392332</v>
      </c>
      <c r="HN102" s="4">
        <v>9.9560495024696305</v>
      </c>
      <c r="HO102" s="4">
        <v>9.6575145029176124</v>
      </c>
      <c r="HP102" s="4">
        <v>9.2197610872589877</v>
      </c>
      <c r="HQ102" s="4">
        <v>9.5089894142918769</v>
      </c>
      <c r="HR102" s="4">
        <v>9.242413156558305</v>
      </c>
      <c r="HS102" s="4">
        <v>9.2336684601117938</v>
      </c>
      <c r="HT102" s="4">
        <v>9.5328525643361726</v>
      </c>
      <c r="HU102" s="4">
        <v>9.8615306237172096</v>
      </c>
      <c r="HV102" s="4">
        <v>9.9312246736574394</v>
      </c>
      <c r="HW102" s="4">
        <v>9.6865547133159708</v>
      </c>
      <c r="HX102" s="4">
        <v>9.3941850694766735</v>
      </c>
      <c r="HY102" s="4">
        <v>9.2659646864819063</v>
      </c>
      <c r="HZ102" s="4">
        <v>9.4775145838491373</v>
      </c>
      <c r="IA102" s="4">
        <v>8.9256764504402408</v>
      </c>
      <c r="IB102" s="4">
        <v>8.4227215827293165</v>
      </c>
      <c r="IC102" s="4">
        <v>8.0926795090538057</v>
      </c>
      <c r="ID102" s="4">
        <v>8.1366602785279358</v>
      </c>
      <c r="IE102" s="4">
        <v>8.0770232435129259</v>
      </c>
      <c r="IF102" s="4">
        <v>8.2643496991835672</v>
      </c>
      <c r="IG102" s="4">
        <v>8.4481242416707794</v>
      </c>
      <c r="IH102" s="4">
        <v>8.5529715877045511</v>
      </c>
      <c r="II102" s="4">
        <v>8.5739273409366508</v>
      </c>
      <c r="IJ102" s="4">
        <v>8.6350744751016091</v>
      </c>
    </row>
    <row r="103" spans="2:244" x14ac:dyDescent="0.2">
      <c r="B103" s="76"/>
    </row>
    <row r="104" spans="2:244" x14ac:dyDescent="0.2">
      <c r="B104" s="76"/>
    </row>
    <row r="105" spans="2:244" x14ac:dyDescent="0.2">
      <c r="B105" s="76"/>
    </row>
    <row r="106" spans="2:244" x14ac:dyDescent="0.2">
      <c r="B106" s="76"/>
    </row>
    <row r="107" spans="2:244" x14ac:dyDescent="0.2">
      <c r="B107" s="76"/>
    </row>
    <row r="108" spans="2:244" x14ac:dyDescent="0.2">
      <c r="B108" s="76"/>
    </row>
    <row r="109" spans="2:244" x14ac:dyDescent="0.2">
      <c r="B109" s="76"/>
    </row>
    <row r="110" spans="2:244" x14ac:dyDescent="0.2">
      <c r="B110" s="76"/>
    </row>
    <row r="111" spans="2:244" x14ac:dyDescent="0.2">
      <c r="B111" s="76"/>
    </row>
    <row r="112" spans="2:244" x14ac:dyDescent="0.2">
      <c r="B112" s="76"/>
    </row>
    <row r="113" spans="2:2" x14ac:dyDescent="0.2">
      <c r="B113" s="76"/>
    </row>
    <row r="114" spans="2:2" x14ac:dyDescent="0.2">
      <c r="B114" s="76"/>
    </row>
    <row r="115" spans="2:2" x14ac:dyDescent="0.2">
      <c r="B115" s="76"/>
    </row>
    <row r="116" spans="2:2" x14ac:dyDescent="0.2">
      <c r="B116" s="76"/>
    </row>
    <row r="117" spans="2:2" x14ac:dyDescent="0.2">
      <c r="B117" s="76"/>
    </row>
    <row r="118" spans="2:2" x14ac:dyDescent="0.2">
      <c r="B118" s="76"/>
    </row>
    <row r="119" spans="2:2" x14ac:dyDescent="0.2">
      <c r="B119" s="76"/>
    </row>
    <row r="120" spans="2:2" x14ac:dyDescent="0.2">
      <c r="B120" s="76"/>
    </row>
    <row r="121" spans="2:2" x14ac:dyDescent="0.2">
      <c r="B121" s="76"/>
    </row>
    <row r="122" spans="2:2" x14ac:dyDescent="0.2">
      <c r="B122" s="76"/>
    </row>
    <row r="123" spans="2:2" x14ac:dyDescent="0.2">
      <c r="B123" s="76"/>
    </row>
    <row r="124" spans="2:2" x14ac:dyDescent="0.2">
      <c r="B124" s="76"/>
    </row>
    <row r="125" spans="2:2" x14ac:dyDescent="0.2">
      <c r="B125" s="76"/>
    </row>
    <row r="126" spans="2:2" x14ac:dyDescent="0.2">
      <c r="B126" s="76"/>
    </row>
    <row r="127" spans="2:2" x14ac:dyDescent="0.2">
      <c r="B127" s="76"/>
    </row>
    <row r="128" spans="2:2" x14ac:dyDescent="0.2">
      <c r="B128" s="76"/>
    </row>
    <row r="129" spans="2:2" x14ac:dyDescent="0.2">
      <c r="B129" s="76"/>
    </row>
    <row r="130" spans="2:2" x14ac:dyDescent="0.2">
      <c r="B130" s="76"/>
    </row>
    <row r="131" spans="2:2" x14ac:dyDescent="0.2">
      <c r="B131" s="76"/>
    </row>
    <row r="132" spans="2:2" x14ac:dyDescent="0.2">
      <c r="B132" s="76"/>
    </row>
    <row r="133" spans="2:2" x14ac:dyDescent="0.2">
      <c r="B133" s="76"/>
    </row>
    <row r="134" spans="2:2" x14ac:dyDescent="0.2">
      <c r="B134" s="76"/>
    </row>
    <row r="135" spans="2:2" x14ac:dyDescent="0.2">
      <c r="B135" s="76"/>
    </row>
    <row r="136" spans="2:2" x14ac:dyDescent="0.2">
      <c r="B136" s="76"/>
    </row>
    <row r="137" spans="2:2" x14ac:dyDescent="0.2">
      <c r="B137" s="76"/>
    </row>
    <row r="138" spans="2:2" x14ac:dyDescent="0.2">
      <c r="B138" s="76"/>
    </row>
    <row r="139" spans="2:2" x14ac:dyDescent="0.2">
      <c r="B139" s="76"/>
    </row>
    <row r="140" spans="2:2" x14ac:dyDescent="0.2">
      <c r="B140" s="76"/>
    </row>
    <row r="141" spans="2:2" x14ac:dyDescent="0.2">
      <c r="B141" s="76"/>
    </row>
    <row r="142" spans="2:2" x14ac:dyDescent="0.2">
      <c r="B142" s="76"/>
    </row>
    <row r="143" spans="2:2" x14ac:dyDescent="0.2">
      <c r="B143" s="76"/>
    </row>
    <row r="144" spans="2:2" x14ac:dyDescent="0.2">
      <c r="B144" s="76"/>
    </row>
    <row r="145" spans="2:2" x14ac:dyDescent="0.2">
      <c r="B145" s="76"/>
    </row>
    <row r="146" spans="2:2" x14ac:dyDescent="0.2">
      <c r="B146" s="76"/>
    </row>
    <row r="147" spans="2:2" x14ac:dyDescent="0.2">
      <c r="B147" s="76"/>
    </row>
    <row r="148" spans="2:2" x14ac:dyDescent="0.2">
      <c r="B148" s="76"/>
    </row>
    <row r="149" spans="2:2" x14ac:dyDescent="0.2">
      <c r="B149" s="76"/>
    </row>
    <row r="150" spans="2:2" x14ac:dyDescent="0.2">
      <c r="B150" s="76"/>
    </row>
    <row r="151" spans="2:2" x14ac:dyDescent="0.2">
      <c r="B151" s="76"/>
    </row>
    <row r="152" spans="2:2" x14ac:dyDescent="0.2">
      <c r="B152" s="76"/>
    </row>
    <row r="153" spans="2:2" x14ac:dyDescent="0.2">
      <c r="B153" s="76"/>
    </row>
    <row r="154" spans="2:2" x14ac:dyDescent="0.2">
      <c r="B154" s="76"/>
    </row>
    <row r="155" spans="2:2" x14ac:dyDescent="0.2">
      <c r="B155" s="76"/>
    </row>
    <row r="156" spans="2:2" x14ac:dyDescent="0.2">
      <c r="B156" s="76"/>
    </row>
    <row r="157" spans="2:2" x14ac:dyDescent="0.2">
      <c r="B157" s="76"/>
    </row>
    <row r="158" spans="2:2" x14ac:dyDescent="0.2">
      <c r="B158" s="76"/>
    </row>
    <row r="159" spans="2:2" x14ac:dyDescent="0.2">
      <c r="B159" s="76"/>
    </row>
    <row r="160" spans="2:2" x14ac:dyDescent="0.2">
      <c r="B160" s="76"/>
    </row>
    <row r="161" spans="2:2" x14ac:dyDescent="0.2">
      <c r="B161" s="76"/>
    </row>
    <row r="162" spans="2:2" x14ac:dyDescent="0.2">
      <c r="B162" s="76"/>
    </row>
    <row r="163" spans="2:2" x14ac:dyDescent="0.2">
      <c r="B163" s="76"/>
    </row>
    <row r="164" spans="2:2" x14ac:dyDescent="0.2">
      <c r="B164" s="76"/>
    </row>
    <row r="165" spans="2:2" x14ac:dyDescent="0.2">
      <c r="B165" s="76"/>
    </row>
    <row r="166" spans="2:2" x14ac:dyDescent="0.2">
      <c r="B166" s="76"/>
    </row>
    <row r="167" spans="2:2" x14ac:dyDescent="0.2">
      <c r="B167" s="76"/>
    </row>
    <row r="168" spans="2:2" x14ac:dyDescent="0.2">
      <c r="B168" s="76"/>
    </row>
    <row r="169" spans="2:2" x14ac:dyDescent="0.2">
      <c r="B169" s="76"/>
    </row>
    <row r="170" spans="2:2" x14ac:dyDescent="0.2">
      <c r="B170" s="76"/>
    </row>
    <row r="171" spans="2:2" x14ac:dyDescent="0.2">
      <c r="B171" s="76"/>
    </row>
    <row r="172" spans="2:2" x14ac:dyDescent="0.2">
      <c r="B172" s="76"/>
    </row>
    <row r="173" spans="2:2" x14ac:dyDescent="0.2">
      <c r="B173" s="76"/>
    </row>
    <row r="174" spans="2:2" x14ac:dyDescent="0.2">
      <c r="B174" s="76"/>
    </row>
    <row r="175" spans="2:2" x14ac:dyDescent="0.2">
      <c r="B175" s="76"/>
    </row>
    <row r="176" spans="2:2" x14ac:dyDescent="0.2">
      <c r="B176" s="76"/>
    </row>
    <row r="177" spans="2:2" x14ac:dyDescent="0.2">
      <c r="B177" s="76"/>
    </row>
    <row r="178" spans="2:2" x14ac:dyDescent="0.2">
      <c r="B178" s="76"/>
    </row>
    <row r="179" spans="2:2" x14ac:dyDescent="0.2">
      <c r="B179" s="76"/>
    </row>
    <row r="180" spans="2:2" x14ac:dyDescent="0.2">
      <c r="B180" s="76"/>
    </row>
    <row r="181" spans="2:2" x14ac:dyDescent="0.2">
      <c r="B181" s="76"/>
    </row>
    <row r="182" spans="2:2" x14ac:dyDescent="0.2">
      <c r="B182" s="76"/>
    </row>
    <row r="183" spans="2:2" x14ac:dyDescent="0.2">
      <c r="B183" s="76"/>
    </row>
    <row r="184" spans="2:2" x14ac:dyDescent="0.2">
      <c r="B184" s="76"/>
    </row>
    <row r="185" spans="2:2" x14ac:dyDescent="0.2">
      <c r="B185" s="76"/>
    </row>
    <row r="186" spans="2:2" x14ac:dyDescent="0.2">
      <c r="B186" s="76"/>
    </row>
    <row r="187" spans="2:2" x14ac:dyDescent="0.2">
      <c r="B187" s="76"/>
    </row>
    <row r="188" spans="2:2" x14ac:dyDescent="0.2">
      <c r="B188" s="76"/>
    </row>
    <row r="189" spans="2:2" x14ac:dyDescent="0.2">
      <c r="B189" s="76"/>
    </row>
    <row r="190" spans="2:2" x14ac:dyDescent="0.2">
      <c r="B190" s="76"/>
    </row>
    <row r="191" spans="2:2" x14ac:dyDescent="0.2">
      <c r="B191" s="76"/>
    </row>
    <row r="192" spans="2:2" x14ac:dyDescent="0.2">
      <c r="B192" s="76"/>
    </row>
    <row r="193" spans="2:2" x14ac:dyDescent="0.2">
      <c r="B193" s="76"/>
    </row>
    <row r="194" spans="2:2" x14ac:dyDescent="0.2">
      <c r="B194" s="76"/>
    </row>
    <row r="195" spans="2:2" x14ac:dyDescent="0.2">
      <c r="B195" s="76"/>
    </row>
    <row r="196" spans="2:2" x14ac:dyDescent="0.2">
      <c r="B196" s="76"/>
    </row>
    <row r="197" spans="2:2" x14ac:dyDescent="0.2">
      <c r="B197" s="76"/>
    </row>
    <row r="198" spans="2:2" x14ac:dyDescent="0.2">
      <c r="B198" s="76"/>
    </row>
    <row r="199" spans="2:2" x14ac:dyDescent="0.2">
      <c r="B199" s="76"/>
    </row>
    <row r="200" spans="2:2" x14ac:dyDescent="0.2">
      <c r="B200" s="76"/>
    </row>
    <row r="201" spans="2:2" x14ac:dyDescent="0.2">
      <c r="B201" s="76"/>
    </row>
    <row r="202" spans="2:2" x14ac:dyDescent="0.2">
      <c r="B202" s="76"/>
    </row>
    <row r="203" spans="2:2" x14ac:dyDescent="0.2">
      <c r="B203" s="76"/>
    </row>
    <row r="204" spans="2:2" x14ac:dyDescent="0.2">
      <c r="B204" s="76"/>
    </row>
    <row r="205" spans="2:2" x14ac:dyDescent="0.2">
      <c r="B205" s="76"/>
    </row>
    <row r="206" spans="2:2" x14ac:dyDescent="0.2">
      <c r="B206" s="76"/>
    </row>
    <row r="207" spans="2:2" x14ac:dyDescent="0.2">
      <c r="B207" s="76"/>
    </row>
    <row r="208" spans="2:2" x14ac:dyDescent="0.2">
      <c r="B208" s="76"/>
    </row>
    <row r="209" spans="2:2" x14ac:dyDescent="0.2">
      <c r="B209" s="76"/>
    </row>
    <row r="210" spans="2:2" x14ac:dyDescent="0.2">
      <c r="B210" s="76"/>
    </row>
    <row r="211" spans="2:2" x14ac:dyDescent="0.2">
      <c r="B211" s="76"/>
    </row>
    <row r="212" spans="2:2" x14ac:dyDescent="0.2">
      <c r="B212" s="76"/>
    </row>
    <row r="213" spans="2:2" x14ac:dyDescent="0.2">
      <c r="B213" s="76"/>
    </row>
    <row r="214" spans="2:2" x14ac:dyDescent="0.2">
      <c r="B214" s="76"/>
    </row>
    <row r="215" spans="2:2" x14ac:dyDescent="0.2">
      <c r="B215" s="76"/>
    </row>
    <row r="216" spans="2:2" x14ac:dyDescent="0.2">
      <c r="B216" s="76"/>
    </row>
    <row r="217" spans="2:2" x14ac:dyDescent="0.2">
      <c r="B217" s="76"/>
    </row>
    <row r="218" spans="2:2" x14ac:dyDescent="0.2">
      <c r="B218" s="76"/>
    </row>
    <row r="219" spans="2:2" x14ac:dyDescent="0.2">
      <c r="B219" s="76"/>
    </row>
    <row r="220" spans="2:2" x14ac:dyDescent="0.2">
      <c r="B220" s="76"/>
    </row>
    <row r="221" spans="2:2" x14ac:dyDescent="0.2">
      <c r="B221" s="76"/>
    </row>
    <row r="222" spans="2:2" x14ac:dyDescent="0.2">
      <c r="B222" s="76"/>
    </row>
    <row r="223" spans="2:2" x14ac:dyDescent="0.2">
      <c r="B223" s="76"/>
    </row>
    <row r="224" spans="2:2" x14ac:dyDescent="0.2">
      <c r="B224" s="76"/>
    </row>
    <row r="225" spans="2:2" x14ac:dyDescent="0.2">
      <c r="B225" s="76"/>
    </row>
    <row r="226" spans="2:2" x14ac:dyDescent="0.2">
      <c r="B226" s="76"/>
    </row>
    <row r="227" spans="2:2" x14ac:dyDescent="0.2">
      <c r="B227" s="76"/>
    </row>
    <row r="228" spans="2:2" x14ac:dyDescent="0.2">
      <c r="B228" s="76"/>
    </row>
    <row r="229" spans="2:2" x14ac:dyDescent="0.2">
      <c r="B229" s="76"/>
    </row>
    <row r="230" spans="2:2" x14ac:dyDescent="0.2">
      <c r="B230" s="76"/>
    </row>
    <row r="231" spans="2:2" x14ac:dyDescent="0.2">
      <c r="B231" s="76"/>
    </row>
    <row r="232" spans="2:2" x14ac:dyDescent="0.2">
      <c r="B232" s="76"/>
    </row>
    <row r="233" spans="2:2" x14ac:dyDescent="0.2">
      <c r="B233" s="76"/>
    </row>
    <row r="234" spans="2:2" x14ac:dyDescent="0.2">
      <c r="B234" s="76"/>
    </row>
    <row r="235" spans="2:2" x14ac:dyDescent="0.2">
      <c r="B235" s="76"/>
    </row>
    <row r="236" spans="2:2" x14ac:dyDescent="0.2">
      <c r="B236" s="76"/>
    </row>
    <row r="237" spans="2:2" x14ac:dyDescent="0.2">
      <c r="B237" s="76"/>
    </row>
    <row r="238" spans="2:2" x14ac:dyDescent="0.2">
      <c r="B238" s="76"/>
    </row>
    <row r="239" spans="2:2" x14ac:dyDescent="0.2">
      <c r="B239" s="76"/>
    </row>
    <row r="240" spans="2:2" x14ac:dyDescent="0.2">
      <c r="B240" s="76"/>
    </row>
    <row r="241" spans="2:2" x14ac:dyDescent="0.2">
      <c r="B241" s="76"/>
    </row>
    <row r="242" spans="2:2" x14ac:dyDescent="0.2">
      <c r="B242" s="76"/>
    </row>
    <row r="243" spans="2:2" x14ac:dyDescent="0.2">
      <c r="B243" s="76"/>
    </row>
    <row r="244" spans="2:2" x14ac:dyDescent="0.2">
      <c r="B244" s="76"/>
    </row>
    <row r="245" spans="2:2" x14ac:dyDescent="0.2">
      <c r="B245" s="76"/>
    </row>
    <row r="246" spans="2:2" x14ac:dyDescent="0.2">
      <c r="B246" s="76"/>
    </row>
    <row r="247" spans="2:2" x14ac:dyDescent="0.2">
      <c r="B247" s="76"/>
    </row>
    <row r="248" spans="2:2" x14ac:dyDescent="0.2">
      <c r="B248" s="76"/>
    </row>
    <row r="249" spans="2:2" x14ac:dyDescent="0.2">
      <c r="B249" s="76"/>
    </row>
    <row r="250" spans="2:2" x14ac:dyDescent="0.2">
      <c r="B250" s="76"/>
    </row>
    <row r="251" spans="2:2" x14ac:dyDescent="0.2">
      <c r="B251" s="76"/>
    </row>
    <row r="252" spans="2:2" x14ac:dyDescent="0.2">
      <c r="B252" s="76"/>
    </row>
    <row r="253" spans="2:2" x14ac:dyDescent="0.2">
      <c r="B253" s="76"/>
    </row>
    <row r="254" spans="2:2" x14ac:dyDescent="0.2">
      <c r="B254" s="76"/>
    </row>
    <row r="255" spans="2:2" x14ac:dyDescent="0.2">
      <c r="B255" s="76"/>
    </row>
    <row r="256" spans="2:2" x14ac:dyDescent="0.2">
      <c r="B256" s="76"/>
    </row>
    <row r="257" spans="2:2" x14ac:dyDescent="0.2">
      <c r="B257" s="76"/>
    </row>
    <row r="258" spans="2:2" x14ac:dyDescent="0.2">
      <c r="B258" s="76"/>
    </row>
    <row r="259" spans="2:2" x14ac:dyDescent="0.2">
      <c r="B259" s="76"/>
    </row>
    <row r="260" spans="2:2" x14ac:dyDescent="0.2">
      <c r="B260" s="76"/>
    </row>
    <row r="261" spans="2:2" x14ac:dyDescent="0.2">
      <c r="B261" s="76"/>
    </row>
    <row r="262" spans="2:2" x14ac:dyDescent="0.2">
      <c r="B262" s="76"/>
    </row>
    <row r="263" spans="2:2" x14ac:dyDescent="0.2">
      <c r="B263" s="76"/>
    </row>
    <row r="264" spans="2:2" x14ac:dyDescent="0.2">
      <c r="B264" s="76"/>
    </row>
    <row r="265" spans="2:2" x14ac:dyDescent="0.2">
      <c r="B265" s="76"/>
    </row>
    <row r="266" spans="2:2" x14ac:dyDescent="0.2">
      <c r="B266" s="76"/>
    </row>
    <row r="267" spans="2:2" x14ac:dyDescent="0.2">
      <c r="B267" s="76"/>
    </row>
    <row r="268" spans="2:2" x14ac:dyDescent="0.2">
      <c r="B268" s="76"/>
    </row>
    <row r="269" spans="2:2" x14ac:dyDescent="0.2">
      <c r="B269" s="76"/>
    </row>
    <row r="270" spans="2:2" x14ac:dyDescent="0.2">
      <c r="B270" s="76"/>
    </row>
    <row r="271" spans="2:2" x14ac:dyDescent="0.2">
      <c r="B271" s="76"/>
    </row>
    <row r="272" spans="2:2" x14ac:dyDescent="0.2">
      <c r="B272" s="76"/>
    </row>
    <row r="273" spans="2:2" x14ac:dyDescent="0.2">
      <c r="B273" s="76"/>
    </row>
    <row r="274" spans="2:2" x14ac:dyDescent="0.2">
      <c r="B274" s="76"/>
    </row>
    <row r="275" spans="2:2" x14ac:dyDescent="0.2">
      <c r="B275" s="76"/>
    </row>
    <row r="276" spans="2:2" x14ac:dyDescent="0.2">
      <c r="B276" s="76"/>
    </row>
    <row r="277" spans="2:2" x14ac:dyDescent="0.2">
      <c r="B277" s="76"/>
    </row>
    <row r="278" spans="2:2" x14ac:dyDescent="0.2">
      <c r="B278" s="76"/>
    </row>
    <row r="279" spans="2:2" x14ac:dyDescent="0.2">
      <c r="B279" s="76"/>
    </row>
    <row r="280" spans="2:2" x14ac:dyDescent="0.2">
      <c r="B280" s="76"/>
    </row>
    <row r="281" spans="2:2" x14ac:dyDescent="0.2">
      <c r="B281" s="76"/>
    </row>
    <row r="282" spans="2:2" x14ac:dyDescent="0.2">
      <c r="B282" s="76"/>
    </row>
    <row r="283" spans="2:2" x14ac:dyDescent="0.2">
      <c r="B283" s="76"/>
    </row>
    <row r="284" spans="2:2" x14ac:dyDescent="0.2">
      <c r="B284" s="76"/>
    </row>
    <row r="285" spans="2:2" x14ac:dyDescent="0.2">
      <c r="B285" s="76"/>
    </row>
    <row r="286" spans="2:2" x14ac:dyDescent="0.2">
      <c r="B286" s="76"/>
    </row>
    <row r="287" spans="2:2" x14ac:dyDescent="0.2">
      <c r="B287" s="76"/>
    </row>
    <row r="288" spans="2:2" x14ac:dyDescent="0.2">
      <c r="B288" s="76"/>
    </row>
    <row r="289" spans="2:2" x14ac:dyDescent="0.2">
      <c r="B289" s="76"/>
    </row>
    <row r="290" spans="2:2" x14ac:dyDescent="0.2">
      <c r="B290" s="76"/>
    </row>
    <row r="291" spans="2:2" x14ac:dyDescent="0.2">
      <c r="B291" s="76"/>
    </row>
    <row r="292" spans="2:2" x14ac:dyDescent="0.2">
      <c r="B292" s="76"/>
    </row>
    <row r="293" spans="2:2" x14ac:dyDescent="0.2">
      <c r="B293" s="76"/>
    </row>
    <row r="294" spans="2:2" x14ac:dyDescent="0.2">
      <c r="B294" s="76"/>
    </row>
    <row r="295" spans="2:2" x14ac:dyDescent="0.2">
      <c r="B295" s="76"/>
    </row>
    <row r="296" spans="2:2" x14ac:dyDescent="0.2">
      <c r="B296" s="76"/>
    </row>
    <row r="297" spans="2:2" x14ac:dyDescent="0.2">
      <c r="B297" s="76"/>
    </row>
    <row r="298" spans="2:2" x14ac:dyDescent="0.2">
      <c r="B298" s="76"/>
    </row>
    <row r="299" spans="2:2" x14ac:dyDescent="0.2">
      <c r="B299" s="76"/>
    </row>
    <row r="300" spans="2:2" x14ac:dyDescent="0.2">
      <c r="B300" s="76"/>
    </row>
    <row r="301" spans="2:2" x14ac:dyDescent="0.2">
      <c r="B301" s="76"/>
    </row>
    <row r="302" spans="2:2" x14ac:dyDescent="0.2">
      <c r="B302" s="76"/>
    </row>
    <row r="303" spans="2:2" x14ac:dyDescent="0.2">
      <c r="B303" s="76"/>
    </row>
    <row r="304" spans="2:2" x14ac:dyDescent="0.2">
      <c r="B304" s="76"/>
    </row>
    <row r="305" spans="2:2" x14ac:dyDescent="0.2">
      <c r="B305" s="76"/>
    </row>
    <row r="306" spans="2:2" x14ac:dyDescent="0.2">
      <c r="B306" s="76"/>
    </row>
    <row r="307" spans="2:2" x14ac:dyDescent="0.2">
      <c r="B307" s="76"/>
    </row>
    <row r="308" spans="2:2" x14ac:dyDescent="0.2">
      <c r="B308" s="76"/>
    </row>
    <row r="309" spans="2:2" x14ac:dyDescent="0.2">
      <c r="B309" s="76"/>
    </row>
    <row r="310" spans="2:2" x14ac:dyDescent="0.2">
      <c r="B310" s="76"/>
    </row>
    <row r="311" spans="2:2" x14ac:dyDescent="0.2">
      <c r="B311" s="76"/>
    </row>
    <row r="312" spans="2:2" x14ac:dyDescent="0.2">
      <c r="B312" s="76"/>
    </row>
    <row r="313" spans="2:2" x14ac:dyDescent="0.2">
      <c r="B313" s="76"/>
    </row>
    <row r="314" spans="2:2" x14ac:dyDescent="0.2">
      <c r="B314" s="76"/>
    </row>
    <row r="315" spans="2:2" x14ac:dyDescent="0.2">
      <c r="B315" s="76"/>
    </row>
    <row r="316" spans="2:2" x14ac:dyDescent="0.2">
      <c r="B316" s="76"/>
    </row>
    <row r="317" spans="2:2" x14ac:dyDescent="0.2">
      <c r="B317" s="76"/>
    </row>
    <row r="318" spans="2:2" x14ac:dyDescent="0.2">
      <c r="B318" s="76"/>
    </row>
    <row r="319" spans="2:2" x14ac:dyDescent="0.2">
      <c r="B319" s="76"/>
    </row>
    <row r="320" spans="2:2" x14ac:dyDescent="0.2">
      <c r="B320" s="76"/>
    </row>
    <row r="321" spans="2:2" x14ac:dyDescent="0.2">
      <c r="B321" s="76"/>
    </row>
    <row r="322" spans="2:2" x14ac:dyDescent="0.2">
      <c r="B322" s="76"/>
    </row>
    <row r="323" spans="2:2" x14ac:dyDescent="0.2">
      <c r="B323" s="76"/>
    </row>
    <row r="324" spans="2:2" x14ac:dyDescent="0.2">
      <c r="B324" s="76"/>
    </row>
    <row r="325" spans="2:2" x14ac:dyDescent="0.2">
      <c r="B325" s="76"/>
    </row>
    <row r="326" spans="2:2" x14ac:dyDescent="0.2">
      <c r="B326" s="76"/>
    </row>
    <row r="327" spans="2:2" x14ac:dyDescent="0.2">
      <c r="B327" s="76"/>
    </row>
    <row r="328" spans="2:2" x14ac:dyDescent="0.2">
      <c r="B328" s="76"/>
    </row>
    <row r="329" spans="2:2" x14ac:dyDescent="0.2">
      <c r="B329" s="76"/>
    </row>
    <row r="330" spans="2:2" x14ac:dyDescent="0.2">
      <c r="B330" s="76"/>
    </row>
    <row r="331" spans="2:2" x14ac:dyDescent="0.2">
      <c r="B331" s="76"/>
    </row>
    <row r="332" spans="2:2" x14ac:dyDescent="0.2">
      <c r="B332" s="76"/>
    </row>
    <row r="333" spans="2:2" x14ac:dyDescent="0.2">
      <c r="B333" s="76"/>
    </row>
    <row r="334" spans="2:2" x14ac:dyDescent="0.2">
      <c r="B334" s="76"/>
    </row>
    <row r="335" spans="2:2" x14ac:dyDescent="0.2">
      <c r="B335" s="76"/>
    </row>
    <row r="336" spans="2:2" x14ac:dyDescent="0.2">
      <c r="B336" s="76"/>
    </row>
    <row r="337" spans="2:2" x14ac:dyDescent="0.2">
      <c r="B337" s="76"/>
    </row>
    <row r="338" spans="2:2" x14ac:dyDescent="0.2">
      <c r="B338" s="76"/>
    </row>
    <row r="339" spans="2:2" x14ac:dyDescent="0.2">
      <c r="B339" s="76"/>
    </row>
    <row r="340" spans="2:2" x14ac:dyDescent="0.2">
      <c r="B340" s="76"/>
    </row>
    <row r="341" spans="2:2" x14ac:dyDescent="0.2">
      <c r="B341" s="76"/>
    </row>
    <row r="342" spans="2:2" x14ac:dyDescent="0.2">
      <c r="B342" s="76"/>
    </row>
    <row r="343" spans="2:2" x14ac:dyDescent="0.2">
      <c r="B343" s="76"/>
    </row>
    <row r="344" spans="2:2" x14ac:dyDescent="0.2">
      <c r="B344" s="76"/>
    </row>
    <row r="345" spans="2:2" x14ac:dyDescent="0.2">
      <c r="B345" s="76"/>
    </row>
    <row r="346" spans="2:2" x14ac:dyDescent="0.2">
      <c r="B346" s="76"/>
    </row>
    <row r="347" spans="2:2" x14ac:dyDescent="0.2">
      <c r="B347" s="76"/>
    </row>
    <row r="348" spans="2:2" x14ac:dyDescent="0.2">
      <c r="B348" s="76"/>
    </row>
    <row r="349" spans="2:2" x14ac:dyDescent="0.2">
      <c r="B349" s="76"/>
    </row>
    <row r="350" spans="2:2" x14ac:dyDescent="0.2">
      <c r="B350" s="76"/>
    </row>
    <row r="351" spans="2:2" x14ac:dyDescent="0.2">
      <c r="B351" s="76"/>
    </row>
    <row r="352" spans="2:2" x14ac:dyDescent="0.2">
      <c r="B352" s="76"/>
    </row>
    <row r="353" spans="2:2" x14ac:dyDescent="0.2">
      <c r="B353" s="76"/>
    </row>
    <row r="354" spans="2:2" x14ac:dyDescent="0.2">
      <c r="B354" s="76"/>
    </row>
    <row r="355" spans="2:2" x14ac:dyDescent="0.2">
      <c r="B355" s="76"/>
    </row>
    <row r="356" spans="2:2" x14ac:dyDescent="0.2">
      <c r="B356" s="76"/>
    </row>
    <row r="357" spans="2:2" x14ac:dyDescent="0.2">
      <c r="B357" s="76"/>
    </row>
    <row r="358" spans="2:2" x14ac:dyDescent="0.2">
      <c r="B358" s="76"/>
    </row>
    <row r="359" spans="2:2" x14ac:dyDescent="0.2">
      <c r="B359" s="76"/>
    </row>
    <row r="360" spans="2:2" x14ac:dyDescent="0.2">
      <c r="B360" s="76"/>
    </row>
    <row r="361" spans="2:2" x14ac:dyDescent="0.2">
      <c r="B361" s="76"/>
    </row>
    <row r="362" spans="2:2" x14ac:dyDescent="0.2">
      <c r="B362" s="76"/>
    </row>
    <row r="363" spans="2:2" x14ac:dyDescent="0.2">
      <c r="B363" s="76"/>
    </row>
    <row r="364" spans="2:2" x14ac:dyDescent="0.2">
      <c r="B364" s="76"/>
    </row>
    <row r="365" spans="2:2" x14ac:dyDescent="0.2">
      <c r="B365" s="76"/>
    </row>
    <row r="366" spans="2:2" x14ac:dyDescent="0.2">
      <c r="B366" s="76"/>
    </row>
    <row r="367" spans="2:2" x14ac:dyDescent="0.2">
      <c r="B367" s="76"/>
    </row>
    <row r="368" spans="2:2" x14ac:dyDescent="0.2">
      <c r="B368" s="76"/>
    </row>
    <row r="369" spans="2:2" x14ac:dyDescent="0.2">
      <c r="B369" s="76"/>
    </row>
    <row r="370" spans="2:2" x14ac:dyDescent="0.2">
      <c r="B370" s="76"/>
    </row>
    <row r="371" spans="2:2" x14ac:dyDescent="0.2">
      <c r="B371" s="76"/>
    </row>
    <row r="372" spans="2:2" x14ac:dyDescent="0.2">
      <c r="B372" s="76"/>
    </row>
    <row r="373" spans="2:2" x14ac:dyDescent="0.2">
      <c r="B373" s="76"/>
    </row>
    <row r="374" spans="2:2" x14ac:dyDescent="0.2">
      <c r="B374" s="76"/>
    </row>
    <row r="375" spans="2:2" x14ac:dyDescent="0.2">
      <c r="B375" s="76"/>
    </row>
    <row r="376" spans="2:2" x14ac:dyDescent="0.2">
      <c r="B376" s="76"/>
    </row>
    <row r="377" spans="2:2" x14ac:dyDescent="0.2">
      <c r="B377" s="76"/>
    </row>
    <row r="378" spans="2:2" x14ac:dyDescent="0.2">
      <c r="B378" s="76"/>
    </row>
    <row r="379" spans="2:2" x14ac:dyDescent="0.2">
      <c r="B379" s="76"/>
    </row>
    <row r="380" spans="2:2" x14ac:dyDescent="0.2">
      <c r="B380" s="76"/>
    </row>
    <row r="381" spans="2:2" x14ac:dyDescent="0.2">
      <c r="B381" s="76"/>
    </row>
    <row r="382" spans="2:2" x14ac:dyDescent="0.2">
      <c r="B382" s="76"/>
    </row>
    <row r="383" spans="2:2" x14ac:dyDescent="0.2">
      <c r="B383" s="76"/>
    </row>
    <row r="384" spans="2:2" x14ac:dyDescent="0.2">
      <c r="B384" s="76"/>
    </row>
    <row r="385" spans="2:2" x14ac:dyDescent="0.2">
      <c r="B385" s="76"/>
    </row>
    <row r="386" spans="2:2" x14ac:dyDescent="0.2">
      <c r="B386" s="76"/>
    </row>
    <row r="387" spans="2:2" x14ac:dyDescent="0.2">
      <c r="B387" s="76"/>
    </row>
    <row r="388" spans="2:2" x14ac:dyDescent="0.2">
      <c r="B388" s="76"/>
    </row>
    <row r="389" spans="2:2" x14ac:dyDescent="0.2">
      <c r="B389" s="76"/>
    </row>
    <row r="390" spans="2:2" x14ac:dyDescent="0.2">
      <c r="B390" s="76"/>
    </row>
    <row r="391" spans="2:2" x14ac:dyDescent="0.2">
      <c r="B391" s="76"/>
    </row>
    <row r="392" spans="2:2" x14ac:dyDescent="0.2">
      <c r="B392" s="76"/>
    </row>
    <row r="393" spans="2:2" x14ac:dyDescent="0.2">
      <c r="B393" s="76"/>
    </row>
    <row r="394" spans="2:2" x14ac:dyDescent="0.2">
      <c r="B394" s="76"/>
    </row>
    <row r="395" spans="2:2" x14ac:dyDescent="0.2">
      <c r="B395" s="76"/>
    </row>
    <row r="396" spans="2:2" x14ac:dyDescent="0.2">
      <c r="B396" s="76"/>
    </row>
    <row r="397" spans="2:2" x14ac:dyDescent="0.2">
      <c r="B397" s="76"/>
    </row>
    <row r="398" spans="2:2" x14ac:dyDescent="0.2">
      <c r="B398" s="76"/>
    </row>
    <row r="399" spans="2:2" x14ac:dyDescent="0.2">
      <c r="B399" s="76"/>
    </row>
    <row r="400" spans="2:2" x14ac:dyDescent="0.2">
      <c r="B400" s="76"/>
    </row>
    <row r="401" spans="2:2" x14ac:dyDescent="0.2">
      <c r="B401" s="76"/>
    </row>
    <row r="402" spans="2:2" x14ac:dyDescent="0.2">
      <c r="B402" s="76"/>
    </row>
    <row r="403" spans="2:2" x14ac:dyDescent="0.2">
      <c r="B403" s="76"/>
    </row>
    <row r="404" spans="2:2" x14ac:dyDescent="0.2">
      <c r="B404" s="76"/>
    </row>
    <row r="405" spans="2:2" x14ac:dyDescent="0.2">
      <c r="B405" s="76"/>
    </row>
    <row r="406" spans="2:2" x14ac:dyDescent="0.2">
      <c r="B406" s="76"/>
    </row>
    <row r="407" spans="2:2" x14ac:dyDescent="0.2">
      <c r="B407" s="76"/>
    </row>
    <row r="408" spans="2:2" x14ac:dyDescent="0.2">
      <c r="B408" s="76"/>
    </row>
    <row r="409" spans="2:2" x14ac:dyDescent="0.2">
      <c r="B409" s="76"/>
    </row>
    <row r="410" spans="2:2" x14ac:dyDescent="0.2">
      <c r="B410" s="76"/>
    </row>
    <row r="411" spans="2:2" x14ac:dyDescent="0.2">
      <c r="B411" s="76"/>
    </row>
    <row r="412" spans="2:2" x14ac:dyDescent="0.2">
      <c r="B412" s="76"/>
    </row>
    <row r="413" spans="2:2" x14ac:dyDescent="0.2">
      <c r="B413" s="76"/>
    </row>
    <row r="414" spans="2:2" x14ac:dyDescent="0.2">
      <c r="B414" s="76"/>
    </row>
    <row r="415" spans="2:2" x14ac:dyDescent="0.2">
      <c r="B415" s="76"/>
    </row>
    <row r="416" spans="2:2" x14ac:dyDescent="0.2">
      <c r="B416" s="76"/>
    </row>
    <row r="417" spans="2:2" x14ac:dyDescent="0.2">
      <c r="B417" s="76"/>
    </row>
    <row r="418" spans="2:2" x14ac:dyDescent="0.2">
      <c r="B418" s="76"/>
    </row>
    <row r="419" spans="2:2" x14ac:dyDescent="0.2">
      <c r="B419" s="76"/>
    </row>
    <row r="420" spans="2:2" x14ac:dyDescent="0.2">
      <c r="B420" s="76"/>
    </row>
    <row r="421" spans="2:2" x14ac:dyDescent="0.2">
      <c r="B421" s="76"/>
    </row>
    <row r="422" spans="2:2" x14ac:dyDescent="0.2">
      <c r="B422" s="76"/>
    </row>
    <row r="423" spans="2:2" x14ac:dyDescent="0.2">
      <c r="B423" s="76"/>
    </row>
    <row r="424" spans="2:2" x14ac:dyDescent="0.2">
      <c r="B424" s="76"/>
    </row>
    <row r="425" spans="2:2" x14ac:dyDescent="0.2">
      <c r="B425" s="76"/>
    </row>
    <row r="426" spans="2:2" x14ac:dyDescent="0.2">
      <c r="B426" s="76"/>
    </row>
    <row r="427" spans="2:2" x14ac:dyDescent="0.2">
      <c r="B427" s="76"/>
    </row>
    <row r="428" spans="2:2" x14ac:dyDescent="0.2">
      <c r="B428" s="76"/>
    </row>
    <row r="429" spans="2:2" x14ac:dyDescent="0.2">
      <c r="B429" s="76"/>
    </row>
    <row r="430" spans="2:2" x14ac:dyDescent="0.2">
      <c r="B430" s="76"/>
    </row>
    <row r="431" spans="2:2" x14ac:dyDescent="0.2">
      <c r="B431" s="76"/>
    </row>
    <row r="432" spans="2:2" x14ac:dyDescent="0.2">
      <c r="B432" s="76"/>
    </row>
    <row r="433" spans="2:2" x14ac:dyDescent="0.2">
      <c r="B433" s="76"/>
    </row>
    <row r="434" spans="2:2" x14ac:dyDescent="0.2">
      <c r="B434" s="76"/>
    </row>
    <row r="435" spans="2:2" x14ac:dyDescent="0.2">
      <c r="B435" s="76"/>
    </row>
    <row r="436" spans="2:2" x14ac:dyDescent="0.2">
      <c r="B436" s="76"/>
    </row>
    <row r="437" spans="2:2" x14ac:dyDescent="0.2">
      <c r="B437" s="76"/>
    </row>
    <row r="438" spans="2:2" x14ac:dyDescent="0.2">
      <c r="B438" s="76"/>
    </row>
    <row r="439" spans="2:2" x14ac:dyDescent="0.2">
      <c r="B439" s="76"/>
    </row>
    <row r="440" spans="2:2" x14ac:dyDescent="0.2">
      <c r="B440" s="76"/>
    </row>
    <row r="441" spans="2:2" x14ac:dyDescent="0.2">
      <c r="B441" s="76"/>
    </row>
    <row r="442" spans="2:2" x14ac:dyDescent="0.2">
      <c r="B442" s="76"/>
    </row>
    <row r="443" spans="2:2" x14ac:dyDescent="0.2">
      <c r="B443" s="76"/>
    </row>
    <row r="444" spans="2:2" x14ac:dyDescent="0.2">
      <c r="B444" s="76"/>
    </row>
    <row r="445" spans="2:2" x14ac:dyDescent="0.2">
      <c r="B445" s="76"/>
    </row>
    <row r="446" spans="2:2" x14ac:dyDescent="0.2">
      <c r="B446" s="76"/>
    </row>
    <row r="447" spans="2:2" x14ac:dyDescent="0.2">
      <c r="B447" s="76"/>
    </row>
    <row r="448" spans="2:2" x14ac:dyDescent="0.2">
      <c r="B448" s="76"/>
    </row>
    <row r="449" spans="2:2" x14ac:dyDescent="0.2">
      <c r="B449" s="76"/>
    </row>
    <row r="450" spans="2:2" x14ac:dyDescent="0.2">
      <c r="B450" s="76"/>
    </row>
    <row r="451" spans="2:2" x14ac:dyDescent="0.2">
      <c r="B451" s="76"/>
    </row>
    <row r="452" spans="2:2" x14ac:dyDescent="0.2">
      <c r="B452" s="76"/>
    </row>
    <row r="453" spans="2:2" x14ac:dyDescent="0.2">
      <c r="B453" s="76"/>
    </row>
    <row r="454" spans="2:2" x14ac:dyDescent="0.2">
      <c r="B454" s="76"/>
    </row>
    <row r="455" spans="2:2" x14ac:dyDescent="0.2">
      <c r="B455" s="76"/>
    </row>
    <row r="456" spans="2:2" x14ac:dyDescent="0.2">
      <c r="B456" s="76"/>
    </row>
    <row r="457" spans="2:2" x14ac:dyDescent="0.2">
      <c r="B457" s="76"/>
    </row>
    <row r="458" spans="2:2" x14ac:dyDescent="0.2">
      <c r="B458" s="76"/>
    </row>
    <row r="459" spans="2:2" x14ac:dyDescent="0.2">
      <c r="B459" s="76"/>
    </row>
    <row r="460" spans="2:2" x14ac:dyDescent="0.2">
      <c r="B460" s="76"/>
    </row>
    <row r="461" spans="2:2" x14ac:dyDescent="0.2">
      <c r="B461" s="76"/>
    </row>
    <row r="462" spans="2:2" x14ac:dyDescent="0.2">
      <c r="B462" s="76"/>
    </row>
    <row r="463" spans="2:2" x14ac:dyDescent="0.2">
      <c r="B463" s="76"/>
    </row>
    <row r="464" spans="2:2" x14ac:dyDescent="0.2">
      <c r="B464" s="76"/>
    </row>
    <row r="465" spans="2:2" x14ac:dyDescent="0.2">
      <c r="B465" s="76"/>
    </row>
    <row r="466" spans="2:2" x14ac:dyDescent="0.2">
      <c r="B466" s="76"/>
    </row>
    <row r="467" spans="2:2" x14ac:dyDescent="0.2">
      <c r="B467" s="76"/>
    </row>
    <row r="468" spans="2:2" x14ac:dyDescent="0.2">
      <c r="B468" s="76"/>
    </row>
    <row r="469" spans="2:2" x14ac:dyDescent="0.2">
      <c r="B469" s="76"/>
    </row>
    <row r="470" spans="2:2" x14ac:dyDescent="0.2">
      <c r="B470" s="76"/>
    </row>
    <row r="471" spans="2:2" x14ac:dyDescent="0.2">
      <c r="B471" s="76"/>
    </row>
    <row r="472" spans="2:2" x14ac:dyDescent="0.2">
      <c r="B472" s="76"/>
    </row>
    <row r="473" spans="2:2" x14ac:dyDescent="0.2">
      <c r="B473" s="76"/>
    </row>
    <row r="474" spans="2:2" x14ac:dyDescent="0.2">
      <c r="B474" s="76"/>
    </row>
    <row r="475" spans="2:2" x14ac:dyDescent="0.2">
      <c r="B475" s="76"/>
    </row>
    <row r="476" spans="2:2" x14ac:dyDescent="0.2">
      <c r="B476" s="76"/>
    </row>
    <row r="477" spans="2:2" x14ac:dyDescent="0.2">
      <c r="B477" s="76"/>
    </row>
    <row r="478" spans="2:2" x14ac:dyDescent="0.2">
      <c r="B478" s="76"/>
    </row>
    <row r="479" spans="2:2" x14ac:dyDescent="0.2">
      <c r="B479" s="76"/>
    </row>
    <row r="480" spans="2:2" x14ac:dyDescent="0.2">
      <c r="B480" s="76"/>
    </row>
    <row r="481" spans="2:2" x14ac:dyDescent="0.2">
      <c r="B481" s="76"/>
    </row>
    <row r="482" spans="2:2" x14ac:dyDescent="0.2">
      <c r="B482" s="76"/>
    </row>
    <row r="483" spans="2:2" x14ac:dyDescent="0.2">
      <c r="B483" s="76"/>
    </row>
    <row r="484" spans="2:2" x14ac:dyDescent="0.2">
      <c r="B484" s="76"/>
    </row>
    <row r="485" spans="2:2" x14ac:dyDescent="0.2">
      <c r="B485" s="76"/>
    </row>
    <row r="486" spans="2:2" x14ac:dyDescent="0.2">
      <c r="B486" s="76"/>
    </row>
    <row r="487" spans="2:2" x14ac:dyDescent="0.2">
      <c r="B487" s="76"/>
    </row>
    <row r="488" spans="2:2" x14ac:dyDescent="0.2">
      <c r="B488" s="76"/>
    </row>
    <row r="489" spans="2:2" x14ac:dyDescent="0.2">
      <c r="B489" s="76"/>
    </row>
    <row r="490" spans="2:2" x14ac:dyDescent="0.2">
      <c r="B490" s="76"/>
    </row>
    <row r="491" spans="2:2" x14ac:dyDescent="0.2">
      <c r="B491" s="76"/>
    </row>
    <row r="492" spans="2:2" x14ac:dyDescent="0.2">
      <c r="B492" s="76"/>
    </row>
    <row r="493" spans="2:2" x14ac:dyDescent="0.2">
      <c r="B493" s="76"/>
    </row>
    <row r="494" spans="2:2" x14ac:dyDescent="0.2">
      <c r="B494" s="76"/>
    </row>
    <row r="495" spans="2:2" x14ac:dyDescent="0.2">
      <c r="B495" s="76"/>
    </row>
    <row r="496" spans="2:2" x14ac:dyDescent="0.2">
      <c r="B496" s="76"/>
    </row>
    <row r="497" spans="2:2" x14ac:dyDescent="0.2">
      <c r="B497" s="76"/>
    </row>
    <row r="498" spans="2:2" x14ac:dyDescent="0.2">
      <c r="B498" s="76"/>
    </row>
    <row r="499" spans="2:2" x14ac:dyDescent="0.2">
      <c r="B499" s="76"/>
    </row>
    <row r="500" spans="2:2" x14ac:dyDescent="0.2">
      <c r="B500" s="76"/>
    </row>
    <row r="501" spans="2:2" x14ac:dyDescent="0.2">
      <c r="B501" s="76"/>
    </row>
    <row r="502" spans="2:2" x14ac:dyDescent="0.2">
      <c r="B502" s="76"/>
    </row>
    <row r="503" spans="2:2" x14ac:dyDescent="0.2">
      <c r="B503" s="76"/>
    </row>
    <row r="504" spans="2:2" x14ac:dyDescent="0.2">
      <c r="B504" s="76"/>
    </row>
    <row r="505" spans="2:2" x14ac:dyDescent="0.2">
      <c r="B505" s="76"/>
    </row>
    <row r="506" spans="2:2" x14ac:dyDescent="0.2">
      <c r="B506" s="76"/>
    </row>
    <row r="507" spans="2:2" x14ac:dyDescent="0.2">
      <c r="B507" s="76"/>
    </row>
    <row r="508" spans="2:2" x14ac:dyDescent="0.2">
      <c r="B508" s="76"/>
    </row>
    <row r="509" spans="2:2" x14ac:dyDescent="0.2">
      <c r="B509" s="76"/>
    </row>
    <row r="510" spans="2:2" x14ac:dyDescent="0.2">
      <c r="B510" s="76"/>
    </row>
    <row r="511" spans="2:2" x14ac:dyDescent="0.2">
      <c r="B511" s="76"/>
    </row>
    <row r="512" spans="2:2" x14ac:dyDescent="0.2">
      <c r="B512" s="76"/>
    </row>
    <row r="513" spans="2:2" x14ac:dyDescent="0.2">
      <c r="B513" s="76"/>
    </row>
    <row r="514" spans="2:2" x14ac:dyDescent="0.2">
      <c r="B514" s="76"/>
    </row>
    <row r="515" spans="2:2" x14ac:dyDescent="0.2">
      <c r="B515" s="76"/>
    </row>
    <row r="516" spans="2:2" x14ac:dyDescent="0.2">
      <c r="B516" s="76"/>
    </row>
    <row r="517" spans="2:2" x14ac:dyDescent="0.2">
      <c r="B517" s="76"/>
    </row>
    <row r="518" spans="2:2" x14ac:dyDescent="0.2">
      <c r="B518" s="76"/>
    </row>
    <row r="519" spans="2:2" x14ac:dyDescent="0.2">
      <c r="B519" s="76"/>
    </row>
    <row r="520" spans="2:2" x14ac:dyDescent="0.2">
      <c r="B520" s="76"/>
    </row>
    <row r="521" spans="2:2" x14ac:dyDescent="0.2">
      <c r="B521" s="76"/>
    </row>
    <row r="522" spans="2:2" x14ac:dyDescent="0.2">
      <c r="B522" s="76"/>
    </row>
    <row r="523" spans="2:2" x14ac:dyDescent="0.2">
      <c r="B523" s="76"/>
    </row>
    <row r="524" spans="2:2" x14ac:dyDescent="0.2">
      <c r="B524" s="76"/>
    </row>
    <row r="525" spans="2:2" x14ac:dyDescent="0.2">
      <c r="B525" s="76"/>
    </row>
    <row r="526" spans="2:2" x14ac:dyDescent="0.2">
      <c r="B526" s="76"/>
    </row>
    <row r="527" spans="2:2" x14ac:dyDescent="0.2">
      <c r="B527" s="76"/>
    </row>
    <row r="528" spans="2:2" x14ac:dyDescent="0.2">
      <c r="B528" s="76"/>
    </row>
    <row r="529" spans="2:2" x14ac:dyDescent="0.2">
      <c r="B529" s="76"/>
    </row>
    <row r="530" spans="2:2" x14ac:dyDescent="0.2">
      <c r="B530" s="76"/>
    </row>
    <row r="531" spans="2:2" x14ac:dyDescent="0.2">
      <c r="B531" s="76"/>
    </row>
    <row r="532" spans="2:2" x14ac:dyDescent="0.2">
      <c r="B532" s="76"/>
    </row>
    <row r="533" spans="2:2" x14ac:dyDescent="0.2">
      <c r="B533" s="76"/>
    </row>
    <row r="534" spans="2:2" x14ac:dyDescent="0.2">
      <c r="B534" s="76"/>
    </row>
    <row r="535" spans="2:2" x14ac:dyDescent="0.2">
      <c r="B535" s="76"/>
    </row>
    <row r="536" spans="2:2" x14ac:dyDescent="0.2">
      <c r="B536" s="76"/>
    </row>
    <row r="537" spans="2:2" x14ac:dyDescent="0.2">
      <c r="B537" s="76"/>
    </row>
    <row r="538" spans="2:2" x14ac:dyDescent="0.2">
      <c r="B538" s="76"/>
    </row>
    <row r="539" spans="2:2" x14ac:dyDescent="0.2">
      <c r="B539" s="76"/>
    </row>
    <row r="540" spans="2:2" x14ac:dyDescent="0.2">
      <c r="B540" s="76"/>
    </row>
    <row r="541" spans="2:2" x14ac:dyDescent="0.2">
      <c r="B541" s="76"/>
    </row>
    <row r="542" spans="2:2" x14ac:dyDescent="0.2">
      <c r="B542" s="76"/>
    </row>
    <row r="543" spans="2:2" x14ac:dyDescent="0.2">
      <c r="B543" s="76"/>
    </row>
    <row r="544" spans="2:2" x14ac:dyDescent="0.2">
      <c r="B544" s="76"/>
    </row>
    <row r="545" spans="2:2" x14ac:dyDescent="0.2">
      <c r="B545" s="76"/>
    </row>
    <row r="546" spans="2:2" x14ac:dyDescent="0.2">
      <c r="B546" s="76"/>
    </row>
    <row r="547" spans="2:2" x14ac:dyDescent="0.2">
      <c r="B547" s="76"/>
    </row>
    <row r="548" spans="2:2" x14ac:dyDescent="0.2">
      <c r="B548" s="76"/>
    </row>
    <row r="549" spans="2:2" x14ac:dyDescent="0.2">
      <c r="B549" s="76"/>
    </row>
    <row r="550" spans="2:2" x14ac:dyDescent="0.2">
      <c r="B550" s="76"/>
    </row>
    <row r="551" spans="2:2" x14ac:dyDescent="0.2">
      <c r="B551" s="76"/>
    </row>
    <row r="552" spans="2:2" x14ac:dyDescent="0.2">
      <c r="B552" s="76"/>
    </row>
    <row r="553" spans="2:2" x14ac:dyDescent="0.2">
      <c r="B553" s="76"/>
    </row>
    <row r="554" spans="2:2" x14ac:dyDescent="0.2">
      <c r="B554" s="76"/>
    </row>
    <row r="555" spans="2:2" x14ac:dyDescent="0.2">
      <c r="B555" s="76"/>
    </row>
    <row r="556" spans="2:2" x14ac:dyDescent="0.2">
      <c r="B556" s="76"/>
    </row>
    <row r="557" spans="2:2" x14ac:dyDescent="0.2">
      <c r="B557" s="76"/>
    </row>
    <row r="558" spans="2:2" x14ac:dyDescent="0.2">
      <c r="B558" s="76"/>
    </row>
    <row r="559" spans="2:2" x14ac:dyDescent="0.2">
      <c r="B559" s="76"/>
    </row>
    <row r="560" spans="2:2" x14ac:dyDescent="0.2">
      <c r="B560" s="76"/>
    </row>
    <row r="561" spans="2:2" x14ac:dyDescent="0.2">
      <c r="B561" s="76"/>
    </row>
    <row r="562" spans="2:2" x14ac:dyDescent="0.2">
      <c r="B562" s="76"/>
    </row>
    <row r="563" spans="2:2" x14ac:dyDescent="0.2">
      <c r="B563" s="76"/>
    </row>
    <row r="564" spans="2:2" x14ac:dyDescent="0.2">
      <c r="B564" s="76"/>
    </row>
    <row r="565" spans="2:2" x14ac:dyDescent="0.2">
      <c r="B565" s="76"/>
    </row>
    <row r="566" spans="2:2" x14ac:dyDescent="0.2">
      <c r="B566" s="76"/>
    </row>
    <row r="567" spans="2:2" x14ac:dyDescent="0.2">
      <c r="B567" s="76"/>
    </row>
    <row r="568" spans="2:2" x14ac:dyDescent="0.2">
      <c r="B568" s="76"/>
    </row>
    <row r="569" spans="2:2" x14ac:dyDescent="0.2">
      <c r="B569" s="76"/>
    </row>
    <row r="570" spans="2:2" x14ac:dyDescent="0.2">
      <c r="B570" s="76"/>
    </row>
    <row r="571" spans="2:2" x14ac:dyDescent="0.2">
      <c r="B571" s="76"/>
    </row>
    <row r="572" spans="2:2" x14ac:dyDescent="0.2">
      <c r="B572" s="76"/>
    </row>
    <row r="573" spans="2:2" x14ac:dyDescent="0.2">
      <c r="B573" s="76"/>
    </row>
    <row r="574" spans="2:2" x14ac:dyDescent="0.2">
      <c r="B574" s="76"/>
    </row>
    <row r="575" spans="2:2" x14ac:dyDescent="0.2">
      <c r="B575" s="76"/>
    </row>
    <row r="576" spans="2:2" x14ac:dyDescent="0.2">
      <c r="B576" s="76"/>
    </row>
    <row r="577" spans="2:2" x14ac:dyDescent="0.2">
      <c r="B577" s="76"/>
    </row>
    <row r="578" spans="2:2" x14ac:dyDescent="0.2">
      <c r="B578" s="76"/>
    </row>
    <row r="579" spans="2:2" x14ac:dyDescent="0.2">
      <c r="B579" s="76"/>
    </row>
    <row r="580" spans="2:2" x14ac:dyDescent="0.2">
      <c r="B580" s="76"/>
    </row>
    <row r="581" spans="2:2" x14ac:dyDescent="0.2">
      <c r="B581" s="76"/>
    </row>
    <row r="582" spans="2:2" x14ac:dyDescent="0.2">
      <c r="B582" s="76"/>
    </row>
    <row r="583" spans="2:2" x14ac:dyDescent="0.2">
      <c r="B583" s="76"/>
    </row>
    <row r="584" spans="2:2" x14ac:dyDescent="0.2">
      <c r="B584" s="76"/>
    </row>
    <row r="585" spans="2:2" x14ac:dyDescent="0.2">
      <c r="B585" s="76"/>
    </row>
    <row r="586" spans="2:2" x14ac:dyDescent="0.2">
      <c r="B586" s="76"/>
    </row>
    <row r="587" spans="2:2" x14ac:dyDescent="0.2">
      <c r="B587" s="76"/>
    </row>
    <row r="588" spans="2:2" x14ac:dyDescent="0.2">
      <c r="B588" s="76"/>
    </row>
    <row r="589" spans="2:2" x14ac:dyDescent="0.2">
      <c r="B589" s="76"/>
    </row>
    <row r="590" spans="2:2" x14ac:dyDescent="0.2">
      <c r="B590" s="76"/>
    </row>
    <row r="591" spans="2:2" x14ac:dyDescent="0.2">
      <c r="B591" s="76"/>
    </row>
    <row r="592" spans="2:2" x14ac:dyDescent="0.2">
      <c r="B592" s="76"/>
    </row>
    <row r="593" spans="2:2" x14ac:dyDescent="0.2">
      <c r="B593" s="76"/>
    </row>
    <row r="594" spans="2:2" x14ac:dyDescent="0.2">
      <c r="B594" s="76"/>
    </row>
    <row r="595" spans="2:2" x14ac:dyDescent="0.2">
      <c r="B595" s="76"/>
    </row>
    <row r="596" spans="2:2" x14ac:dyDescent="0.2">
      <c r="B596" s="76"/>
    </row>
    <row r="597" spans="2:2" x14ac:dyDescent="0.2">
      <c r="B597" s="76"/>
    </row>
    <row r="598" spans="2:2" x14ac:dyDescent="0.2">
      <c r="B598" s="76"/>
    </row>
    <row r="599" spans="2:2" x14ac:dyDescent="0.2">
      <c r="B599" s="76"/>
    </row>
    <row r="600" spans="2:2" x14ac:dyDescent="0.2">
      <c r="B600" s="76"/>
    </row>
    <row r="601" spans="2:2" x14ac:dyDescent="0.2">
      <c r="B601" s="76"/>
    </row>
    <row r="602" spans="2:2" x14ac:dyDescent="0.2">
      <c r="B602" s="76"/>
    </row>
    <row r="603" spans="2:2" x14ac:dyDescent="0.2">
      <c r="B603" s="76"/>
    </row>
    <row r="604" spans="2:2" x14ac:dyDescent="0.2">
      <c r="B604" s="76"/>
    </row>
    <row r="605" spans="2:2" x14ac:dyDescent="0.2">
      <c r="B605" s="76"/>
    </row>
    <row r="606" spans="2:2" x14ac:dyDescent="0.2">
      <c r="B606" s="76"/>
    </row>
    <row r="607" spans="2:2" x14ac:dyDescent="0.2">
      <c r="B607" s="76"/>
    </row>
    <row r="608" spans="2:2" x14ac:dyDescent="0.2">
      <c r="B608" s="76"/>
    </row>
    <row r="609" spans="2:2" x14ac:dyDescent="0.2">
      <c r="B609" s="76"/>
    </row>
    <row r="610" spans="2:2" x14ac:dyDescent="0.2">
      <c r="B610" s="76"/>
    </row>
    <row r="611" spans="2:2" x14ac:dyDescent="0.2">
      <c r="B611" s="76"/>
    </row>
    <row r="612" spans="2:2" x14ac:dyDescent="0.2">
      <c r="B612" s="76"/>
    </row>
    <row r="613" spans="2:2" x14ac:dyDescent="0.2">
      <c r="B613" s="76"/>
    </row>
    <row r="614" spans="2:2" x14ac:dyDescent="0.2">
      <c r="B614" s="76"/>
    </row>
    <row r="615" spans="2:2" x14ac:dyDescent="0.2">
      <c r="B615" s="76"/>
    </row>
    <row r="616" spans="2:2" x14ac:dyDescent="0.2">
      <c r="B616" s="76"/>
    </row>
    <row r="617" spans="2:2" x14ac:dyDescent="0.2">
      <c r="B617" s="76"/>
    </row>
    <row r="618" spans="2:2" x14ac:dyDescent="0.2">
      <c r="B618" s="76"/>
    </row>
    <row r="619" spans="2:2" x14ac:dyDescent="0.2">
      <c r="B619" s="76"/>
    </row>
    <row r="620" spans="2:2" x14ac:dyDescent="0.2">
      <c r="B620" s="76"/>
    </row>
    <row r="621" spans="2:2" x14ac:dyDescent="0.2">
      <c r="B621" s="76"/>
    </row>
    <row r="622" spans="2:2" x14ac:dyDescent="0.2">
      <c r="B622" s="76"/>
    </row>
    <row r="623" spans="2:2" x14ac:dyDescent="0.2">
      <c r="B623" s="76"/>
    </row>
    <row r="624" spans="2:2" x14ac:dyDescent="0.2">
      <c r="B624" s="76"/>
    </row>
    <row r="625" spans="2:2" x14ac:dyDescent="0.2">
      <c r="B625" s="76"/>
    </row>
    <row r="626" spans="2:2" x14ac:dyDescent="0.2">
      <c r="B626" s="76"/>
    </row>
    <row r="627" spans="2:2" x14ac:dyDescent="0.2">
      <c r="B627" s="76"/>
    </row>
    <row r="628" spans="2:2" x14ac:dyDescent="0.2">
      <c r="B628" s="76"/>
    </row>
    <row r="629" spans="2:2" x14ac:dyDescent="0.2">
      <c r="B629" s="76"/>
    </row>
    <row r="630" spans="2:2" x14ac:dyDescent="0.2">
      <c r="B630" s="76"/>
    </row>
    <row r="631" spans="2:2" x14ac:dyDescent="0.2">
      <c r="B631" s="76"/>
    </row>
    <row r="632" spans="2:2" x14ac:dyDescent="0.2">
      <c r="B632" s="76"/>
    </row>
    <row r="633" spans="2:2" x14ac:dyDescent="0.2">
      <c r="B633" s="76"/>
    </row>
    <row r="634" spans="2:2" x14ac:dyDescent="0.2">
      <c r="B634" s="76"/>
    </row>
    <row r="635" spans="2:2" x14ac:dyDescent="0.2">
      <c r="B635" s="76"/>
    </row>
    <row r="636" spans="2:2" x14ac:dyDescent="0.2">
      <c r="B636" s="76"/>
    </row>
    <row r="637" spans="2:2" x14ac:dyDescent="0.2">
      <c r="B637" s="76"/>
    </row>
    <row r="638" spans="2:2" x14ac:dyDescent="0.2">
      <c r="B638" s="76"/>
    </row>
    <row r="639" spans="2:2" x14ac:dyDescent="0.2">
      <c r="B639" s="76"/>
    </row>
    <row r="640" spans="2:2" x14ac:dyDescent="0.2">
      <c r="B640" s="76"/>
    </row>
    <row r="641" spans="2:2" x14ac:dyDescent="0.2">
      <c r="B641" s="76"/>
    </row>
    <row r="642" spans="2:2" x14ac:dyDescent="0.2">
      <c r="B642" s="76"/>
    </row>
    <row r="643" spans="2:2" x14ac:dyDescent="0.2">
      <c r="B643" s="76"/>
    </row>
    <row r="644" spans="2:2" x14ac:dyDescent="0.2">
      <c r="B644" s="76"/>
    </row>
    <row r="645" spans="2:2" x14ac:dyDescent="0.2">
      <c r="B645" s="76"/>
    </row>
    <row r="646" spans="2:2" x14ac:dyDescent="0.2">
      <c r="B646" s="76"/>
    </row>
    <row r="647" spans="2:2" x14ac:dyDescent="0.2">
      <c r="B647" s="76"/>
    </row>
    <row r="648" spans="2:2" x14ac:dyDescent="0.2">
      <c r="B648" s="76"/>
    </row>
    <row r="649" spans="2:2" x14ac:dyDescent="0.2">
      <c r="B649" s="76"/>
    </row>
    <row r="650" spans="2:2" x14ac:dyDescent="0.2">
      <c r="B650" s="76"/>
    </row>
    <row r="651" spans="2:2" x14ac:dyDescent="0.2">
      <c r="B651" s="76"/>
    </row>
    <row r="652" spans="2:2" x14ac:dyDescent="0.2">
      <c r="B652" s="76"/>
    </row>
    <row r="653" spans="2:2" x14ac:dyDescent="0.2">
      <c r="B653" s="76"/>
    </row>
    <row r="654" spans="2:2" x14ac:dyDescent="0.2">
      <c r="B654" s="76"/>
    </row>
    <row r="655" spans="2:2" x14ac:dyDescent="0.2">
      <c r="B655" s="76"/>
    </row>
    <row r="656" spans="2:2" x14ac:dyDescent="0.2">
      <c r="B656" s="76"/>
    </row>
    <row r="657" spans="2:2" x14ac:dyDescent="0.2">
      <c r="B657" s="76"/>
    </row>
    <row r="658" spans="2:2" x14ac:dyDescent="0.2">
      <c r="B658" s="76"/>
    </row>
    <row r="659" spans="2:2" x14ac:dyDescent="0.2">
      <c r="B659" s="76"/>
    </row>
    <row r="660" spans="2:2" x14ac:dyDescent="0.2">
      <c r="B660" s="76"/>
    </row>
    <row r="661" spans="2:2" x14ac:dyDescent="0.2">
      <c r="B661" s="76"/>
    </row>
    <row r="662" spans="2:2" x14ac:dyDescent="0.2">
      <c r="B662" s="76"/>
    </row>
    <row r="663" spans="2:2" x14ac:dyDescent="0.2">
      <c r="B663" s="76"/>
    </row>
    <row r="664" spans="2:2" x14ac:dyDescent="0.2">
      <c r="B664" s="76"/>
    </row>
    <row r="665" spans="2:2" x14ac:dyDescent="0.2">
      <c r="B665" s="76"/>
    </row>
    <row r="666" spans="2:2" x14ac:dyDescent="0.2">
      <c r="B666" s="76"/>
    </row>
    <row r="667" spans="2:2" x14ac:dyDescent="0.2">
      <c r="B667" s="76"/>
    </row>
    <row r="668" spans="2:2" x14ac:dyDescent="0.2">
      <c r="B668" s="76"/>
    </row>
    <row r="669" spans="2:2" x14ac:dyDescent="0.2">
      <c r="B669" s="76"/>
    </row>
    <row r="670" spans="2:2" x14ac:dyDescent="0.2">
      <c r="B670" s="76"/>
    </row>
    <row r="671" spans="2:2" x14ac:dyDescent="0.2">
      <c r="B671" s="76"/>
    </row>
    <row r="672" spans="2:2" x14ac:dyDescent="0.2">
      <c r="B672" s="76"/>
    </row>
    <row r="673" spans="2:2" x14ac:dyDescent="0.2">
      <c r="B673" s="76"/>
    </row>
    <row r="674" spans="2:2" x14ac:dyDescent="0.2">
      <c r="B674" s="76"/>
    </row>
    <row r="675" spans="2:2" x14ac:dyDescent="0.2">
      <c r="B675" s="76"/>
    </row>
    <row r="676" spans="2:2" x14ac:dyDescent="0.2">
      <c r="B676" s="76"/>
    </row>
    <row r="677" spans="2:2" x14ac:dyDescent="0.2">
      <c r="B677" s="76"/>
    </row>
    <row r="678" spans="2:2" x14ac:dyDescent="0.2">
      <c r="B678" s="76"/>
    </row>
    <row r="679" spans="2:2" x14ac:dyDescent="0.2">
      <c r="B679" s="76"/>
    </row>
    <row r="680" spans="2:2" x14ac:dyDescent="0.2">
      <c r="B680" s="76"/>
    </row>
    <row r="681" spans="2:2" x14ac:dyDescent="0.2">
      <c r="B681" s="76"/>
    </row>
    <row r="682" spans="2:2" x14ac:dyDescent="0.2">
      <c r="B682" s="76"/>
    </row>
    <row r="683" spans="2:2" x14ac:dyDescent="0.2">
      <c r="B683" s="76"/>
    </row>
    <row r="684" spans="2:2" x14ac:dyDescent="0.2">
      <c r="B684" s="76"/>
    </row>
    <row r="685" spans="2:2" x14ac:dyDescent="0.2">
      <c r="B685" s="76"/>
    </row>
    <row r="686" spans="2:2" x14ac:dyDescent="0.2">
      <c r="B686" s="76"/>
    </row>
    <row r="687" spans="2:2" x14ac:dyDescent="0.2">
      <c r="B687" s="76"/>
    </row>
    <row r="688" spans="2:2" x14ac:dyDescent="0.2">
      <c r="B688" s="76"/>
    </row>
    <row r="689" spans="2:2" x14ac:dyDescent="0.2">
      <c r="B689" s="76"/>
    </row>
    <row r="690" spans="2:2" x14ac:dyDescent="0.2">
      <c r="B690" s="76"/>
    </row>
    <row r="691" spans="2:2" x14ac:dyDescent="0.2">
      <c r="B691" s="76"/>
    </row>
    <row r="692" spans="2:2" x14ac:dyDescent="0.2">
      <c r="B692" s="76"/>
    </row>
    <row r="693" spans="2:2" x14ac:dyDescent="0.2">
      <c r="B693" s="76"/>
    </row>
    <row r="694" spans="2:2" x14ac:dyDescent="0.2">
      <c r="B694" s="76"/>
    </row>
    <row r="695" spans="2:2" x14ac:dyDescent="0.2">
      <c r="B695" s="76"/>
    </row>
    <row r="696" spans="2:2" x14ac:dyDescent="0.2">
      <c r="B696" s="76"/>
    </row>
    <row r="697" spans="2:2" x14ac:dyDescent="0.2">
      <c r="B697" s="76"/>
    </row>
    <row r="698" spans="2:2" x14ac:dyDescent="0.2">
      <c r="B698" s="76"/>
    </row>
    <row r="699" spans="2:2" x14ac:dyDescent="0.2">
      <c r="B699" s="76"/>
    </row>
    <row r="700" spans="2:2" x14ac:dyDescent="0.2">
      <c r="B700" s="76"/>
    </row>
    <row r="701" spans="2:2" x14ac:dyDescent="0.2">
      <c r="B701" s="76"/>
    </row>
    <row r="702" spans="2:2" x14ac:dyDescent="0.2">
      <c r="B702" s="76"/>
    </row>
    <row r="703" spans="2:2" x14ac:dyDescent="0.2">
      <c r="B703" s="76"/>
    </row>
    <row r="704" spans="2:2" x14ac:dyDescent="0.2">
      <c r="B704" s="76"/>
    </row>
    <row r="705" spans="2:2" x14ac:dyDescent="0.2">
      <c r="B705" s="76"/>
    </row>
    <row r="706" spans="2:2" x14ac:dyDescent="0.2">
      <c r="B706" s="76"/>
    </row>
    <row r="707" spans="2:2" x14ac:dyDescent="0.2">
      <c r="B707" s="76"/>
    </row>
    <row r="708" spans="2:2" x14ac:dyDescent="0.2">
      <c r="B708" s="76"/>
    </row>
    <row r="709" spans="2:2" x14ac:dyDescent="0.2">
      <c r="B709" s="76"/>
    </row>
    <row r="710" spans="2:2" x14ac:dyDescent="0.2">
      <c r="B710" s="76"/>
    </row>
    <row r="711" spans="2:2" x14ac:dyDescent="0.2">
      <c r="B711" s="76"/>
    </row>
    <row r="712" spans="2:2" x14ac:dyDescent="0.2">
      <c r="B712" s="76"/>
    </row>
    <row r="713" spans="2:2" x14ac:dyDescent="0.2">
      <c r="B713" s="76"/>
    </row>
    <row r="714" spans="2:2" x14ac:dyDescent="0.2">
      <c r="B714" s="76"/>
    </row>
    <row r="715" spans="2:2" x14ac:dyDescent="0.2">
      <c r="B715" s="76"/>
    </row>
    <row r="716" spans="2:2" x14ac:dyDescent="0.2">
      <c r="B716" s="76"/>
    </row>
    <row r="717" spans="2:2" x14ac:dyDescent="0.2">
      <c r="B717" s="76"/>
    </row>
    <row r="718" spans="2:2" x14ac:dyDescent="0.2">
      <c r="B718" s="76"/>
    </row>
    <row r="719" spans="2:2" x14ac:dyDescent="0.2">
      <c r="B719" s="76"/>
    </row>
    <row r="720" spans="2:2" x14ac:dyDescent="0.2">
      <c r="B720" s="76"/>
    </row>
    <row r="721" spans="2:2" x14ac:dyDescent="0.2">
      <c r="B721" s="76"/>
    </row>
    <row r="722" spans="2:2" x14ac:dyDescent="0.2">
      <c r="B722" s="76"/>
    </row>
    <row r="723" spans="2:2" x14ac:dyDescent="0.2">
      <c r="B723" s="76"/>
    </row>
    <row r="724" spans="2:2" x14ac:dyDescent="0.2">
      <c r="B724" s="76"/>
    </row>
    <row r="725" spans="2:2" x14ac:dyDescent="0.2">
      <c r="B725" s="76"/>
    </row>
    <row r="726" spans="2:2" x14ac:dyDescent="0.2">
      <c r="B726" s="76"/>
    </row>
    <row r="727" spans="2:2" x14ac:dyDescent="0.2">
      <c r="B727" s="76"/>
    </row>
    <row r="728" spans="2:2" x14ac:dyDescent="0.2">
      <c r="B728" s="76"/>
    </row>
    <row r="729" spans="2:2" x14ac:dyDescent="0.2">
      <c r="B729" s="76"/>
    </row>
    <row r="730" spans="2:2" x14ac:dyDescent="0.2">
      <c r="B730" s="76"/>
    </row>
    <row r="731" spans="2:2" x14ac:dyDescent="0.2">
      <c r="B731" s="76"/>
    </row>
    <row r="732" spans="2:2" x14ac:dyDescent="0.2">
      <c r="B732" s="76"/>
    </row>
    <row r="733" spans="2:2" x14ac:dyDescent="0.2">
      <c r="B733" s="76"/>
    </row>
    <row r="734" spans="2:2" x14ac:dyDescent="0.2">
      <c r="B734" s="76"/>
    </row>
    <row r="735" spans="2:2" x14ac:dyDescent="0.2">
      <c r="B735" s="76"/>
    </row>
    <row r="736" spans="2:2" x14ac:dyDescent="0.2">
      <c r="B736" s="76"/>
    </row>
    <row r="737" spans="2:2" x14ac:dyDescent="0.2">
      <c r="B737" s="76"/>
    </row>
    <row r="738" spans="2:2" x14ac:dyDescent="0.2">
      <c r="B738" s="76"/>
    </row>
    <row r="739" spans="2:2" x14ac:dyDescent="0.2">
      <c r="B739" s="76"/>
    </row>
    <row r="740" spans="2:2" x14ac:dyDescent="0.2">
      <c r="B740" s="76"/>
    </row>
    <row r="741" spans="2:2" x14ac:dyDescent="0.2">
      <c r="B741" s="76"/>
    </row>
    <row r="742" spans="2:2" x14ac:dyDescent="0.2">
      <c r="B742" s="76"/>
    </row>
    <row r="743" spans="2:2" x14ac:dyDescent="0.2">
      <c r="B743" s="76"/>
    </row>
    <row r="744" spans="2:2" x14ac:dyDescent="0.2">
      <c r="B744" s="76"/>
    </row>
    <row r="745" spans="2:2" x14ac:dyDescent="0.2">
      <c r="B745" s="76"/>
    </row>
    <row r="746" spans="2:2" x14ac:dyDescent="0.2">
      <c r="B746" s="76"/>
    </row>
    <row r="747" spans="2:2" x14ac:dyDescent="0.2">
      <c r="B747" s="76"/>
    </row>
    <row r="748" spans="2:2" x14ac:dyDescent="0.2">
      <c r="B748" s="76"/>
    </row>
    <row r="749" spans="2:2" x14ac:dyDescent="0.2">
      <c r="B749" s="76"/>
    </row>
    <row r="750" spans="2:2" x14ac:dyDescent="0.2">
      <c r="B750" s="76"/>
    </row>
    <row r="751" spans="2:2" x14ac:dyDescent="0.2">
      <c r="B751" s="76"/>
    </row>
    <row r="752" spans="2:2" x14ac:dyDescent="0.2">
      <c r="B752" s="76"/>
    </row>
    <row r="753" spans="2:2" x14ac:dyDescent="0.2">
      <c r="B753" s="76"/>
    </row>
    <row r="754" spans="2:2" x14ac:dyDescent="0.2">
      <c r="B754" s="76"/>
    </row>
    <row r="755" spans="2:2" x14ac:dyDescent="0.2">
      <c r="B755" s="76"/>
    </row>
    <row r="756" spans="2:2" x14ac:dyDescent="0.2">
      <c r="B756" s="76"/>
    </row>
    <row r="757" spans="2:2" x14ac:dyDescent="0.2">
      <c r="B757" s="76"/>
    </row>
    <row r="758" spans="2:2" x14ac:dyDescent="0.2">
      <c r="B758" s="76"/>
    </row>
    <row r="759" spans="2:2" x14ac:dyDescent="0.2">
      <c r="B759" s="76"/>
    </row>
    <row r="760" spans="2:2" x14ac:dyDescent="0.2">
      <c r="B760" s="76"/>
    </row>
    <row r="761" spans="2:2" x14ac:dyDescent="0.2">
      <c r="B761" s="76"/>
    </row>
    <row r="762" spans="2:2" x14ac:dyDescent="0.2">
      <c r="B762" s="76"/>
    </row>
    <row r="763" spans="2:2" x14ac:dyDescent="0.2">
      <c r="B763" s="76"/>
    </row>
    <row r="764" spans="2:2" x14ac:dyDescent="0.2">
      <c r="B764" s="76"/>
    </row>
    <row r="765" spans="2:2" x14ac:dyDescent="0.2">
      <c r="B765" s="76"/>
    </row>
    <row r="766" spans="2:2" x14ac:dyDescent="0.2">
      <c r="B766" s="76"/>
    </row>
    <row r="767" spans="2:2" x14ac:dyDescent="0.2">
      <c r="B767" s="76"/>
    </row>
    <row r="768" spans="2:2" x14ac:dyDescent="0.2">
      <c r="B768" s="76"/>
    </row>
    <row r="769" spans="2:2" x14ac:dyDescent="0.2">
      <c r="B769" s="76"/>
    </row>
    <row r="770" spans="2:2" x14ac:dyDescent="0.2">
      <c r="B770" s="76"/>
    </row>
    <row r="771" spans="2:2" x14ac:dyDescent="0.2">
      <c r="B771" s="76"/>
    </row>
    <row r="772" spans="2:2" x14ac:dyDescent="0.2">
      <c r="B772" s="76"/>
    </row>
    <row r="773" spans="2:2" x14ac:dyDescent="0.2">
      <c r="B773" s="76"/>
    </row>
    <row r="774" spans="2:2" x14ac:dyDescent="0.2">
      <c r="B774" s="76"/>
    </row>
    <row r="775" spans="2:2" x14ac:dyDescent="0.2">
      <c r="B775" s="76"/>
    </row>
    <row r="776" spans="2:2" x14ac:dyDescent="0.2">
      <c r="B776" s="76"/>
    </row>
    <row r="777" spans="2:2" x14ac:dyDescent="0.2">
      <c r="B777" s="76"/>
    </row>
    <row r="778" spans="2:2" x14ac:dyDescent="0.2">
      <c r="B778" s="76"/>
    </row>
    <row r="779" spans="2:2" x14ac:dyDescent="0.2">
      <c r="B779" s="76"/>
    </row>
    <row r="780" spans="2:2" x14ac:dyDescent="0.2">
      <c r="B780" s="76"/>
    </row>
    <row r="781" spans="2:2" x14ac:dyDescent="0.2">
      <c r="B781" s="76"/>
    </row>
    <row r="782" spans="2:2" x14ac:dyDescent="0.2">
      <c r="B782" s="76"/>
    </row>
    <row r="783" spans="2:2" x14ac:dyDescent="0.2">
      <c r="B783" s="76"/>
    </row>
    <row r="784" spans="2:2" x14ac:dyDescent="0.2">
      <c r="B784" s="76"/>
    </row>
    <row r="785" spans="2:2" x14ac:dyDescent="0.2">
      <c r="B785" s="76"/>
    </row>
    <row r="786" spans="2:2" x14ac:dyDescent="0.2">
      <c r="B786" s="76"/>
    </row>
    <row r="787" spans="2:2" x14ac:dyDescent="0.2">
      <c r="B787" s="76"/>
    </row>
    <row r="788" spans="2:2" x14ac:dyDescent="0.2">
      <c r="B788" s="76"/>
    </row>
    <row r="789" spans="2:2" x14ac:dyDescent="0.2">
      <c r="B789" s="76"/>
    </row>
    <row r="790" spans="2:2" x14ac:dyDescent="0.2">
      <c r="B790" s="76"/>
    </row>
    <row r="791" spans="2:2" x14ac:dyDescent="0.2">
      <c r="B791" s="76"/>
    </row>
    <row r="792" spans="2:2" x14ac:dyDescent="0.2">
      <c r="B792" s="76"/>
    </row>
    <row r="793" spans="2:2" x14ac:dyDescent="0.2">
      <c r="B793" s="76"/>
    </row>
    <row r="794" spans="2:2" x14ac:dyDescent="0.2">
      <c r="B794" s="76"/>
    </row>
    <row r="795" spans="2:2" x14ac:dyDescent="0.2">
      <c r="B795" s="76"/>
    </row>
    <row r="796" spans="2:2" x14ac:dyDescent="0.2">
      <c r="B796" s="76"/>
    </row>
    <row r="797" spans="2:2" x14ac:dyDescent="0.2">
      <c r="B797" s="76"/>
    </row>
    <row r="798" spans="2:2" x14ac:dyDescent="0.2">
      <c r="B798" s="76"/>
    </row>
    <row r="799" spans="2:2" x14ac:dyDescent="0.2">
      <c r="B799" s="76"/>
    </row>
    <row r="800" spans="2:2" x14ac:dyDescent="0.2">
      <c r="B800" s="76"/>
    </row>
    <row r="801" spans="2:2" x14ac:dyDescent="0.2">
      <c r="B801" s="76"/>
    </row>
    <row r="802" spans="2:2" x14ac:dyDescent="0.2">
      <c r="B802" s="76"/>
    </row>
    <row r="803" spans="2:2" x14ac:dyDescent="0.2">
      <c r="B803" s="76"/>
    </row>
    <row r="804" spans="2:2" x14ac:dyDescent="0.2">
      <c r="B804" s="76"/>
    </row>
    <row r="805" spans="2:2" x14ac:dyDescent="0.2">
      <c r="B805" s="76"/>
    </row>
    <row r="806" spans="2:2" x14ac:dyDescent="0.2">
      <c r="B806" s="76"/>
    </row>
    <row r="807" spans="2:2" x14ac:dyDescent="0.2">
      <c r="B807" s="76"/>
    </row>
    <row r="808" spans="2:2" x14ac:dyDescent="0.2">
      <c r="B808" s="76"/>
    </row>
    <row r="809" spans="2:2" x14ac:dyDescent="0.2">
      <c r="B809" s="76"/>
    </row>
    <row r="810" spans="2:2" x14ac:dyDescent="0.2">
      <c r="B810" s="76"/>
    </row>
    <row r="811" spans="2:2" x14ac:dyDescent="0.2">
      <c r="B811" s="76"/>
    </row>
    <row r="812" spans="2:2" x14ac:dyDescent="0.2">
      <c r="B812" s="76"/>
    </row>
    <row r="813" spans="2:2" x14ac:dyDescent="0.2">
      <c r="B813" s="76"/>
    </row>
    <row r="814" spans="2:2" x14ac:dyDescent="0.2">
      <c r="B814" s="76"/>
    </row>
    <row r="815" spans="2:2" x14ac:dyDescent="0.2">
      <c r="B815" s="76"/>
    </row>
    <row r="816" spans="2:2" x14ac:dyDescent="0.2">
      <c r="B816" s="76"/>
    </row>
    <row r="817" spans="2:2" x14ac:dyDescent="0.2">
      <c r="B817" s="76"/>
    </row>
    <row r="818" spans="2:2" x14ac:dyDescent="0.2">
      <c r="B818" s="76"/>
    </row>
    <row r="819" spans="2:2" x14ac:dyDescent="0.2">
      <c r="B819" s="76"/>
    </row>
    <row r="820" spans="2:2" x14ac:dyDescent="0.2">
      <c r="B820" s="76"/>
    </row>
    <row r="821" spans="2:2" x14ac:dyDescent="0.2">
      <c r="B821" s="76"/>
    </row>
    <row r="822" spans="2:2" x14ac:dyDescent="0.2">
      <c r="B822" s="76"/>
    </row>
    <row r="823" spans="2:2" x14ac:dyDescent="0.2">
      <c r="B823" s="76"/>
    </row>
    <row r="824" spans="2:2" x14ac:dyDescent="0.2">
      <c r="B824" s="76"/>
    </row>
    <row r="825" spans="2:2" x14ac:dyDescent="0.2">
      <c r="B825" s="76"/>
    </row>
    <row r="826" spans="2:2" x14ac:dyDescent="0.2">
      <c r="B826" s="76"/>
    </row>
    <row r="827" spans="2:2" x14ac:dyDescent="0.2">
      <c r="B827" s="76"/>
    </row>
    <row r="828" spans="2:2" x14ac:dyDescent="0.2">
      <c r="B828" s="76"/>
    </row>
    <row r="829" spans="2:2" x14ac:dyDescent="0.2">
      <c r="B829" s="76"/>
    </row>
    <row r="830" spans="2:2" x14ac:dyDescent="0.2">
      <c r="B830" s="76"/>
    </row>
    <row r="831" spans="2:2" x14ac:dyDescent="0.2">
      <c r="B831" s="76"/>
    </row>
    <row r="832" spans="2:2" x14ac:dyDescent="0.2">
      <c r="B832" s="76"/>
    </row>
    <row r="833" spans="2:2" x14ac:dyDescent="0.2">
      <c r="B833" s="76"/>
    </row>
    <row r="834" spans="2:2" x14ac:dyDescent="0.2">
      <c r="B834" s="76"/>
    </row>
    <row r="835" spans="2:2" x14ac:dyDescent="0.2">
      <c r="B835" s="76"/>
    </row>
    <row r="836" spans="2:2" x14ac:dyDescent="0.2">
      <c r="B836" s="76"/>
    </row>
    <row r="837" spans="2:2" x14ac:dyDescent="0.2">
      <c r="B837" s="76"/>
    </row>
    <row r="838" spans="2:2" x14ac:dyDescent="0.2">
      <c r="B838" s="76"/>
    </row>
    <row r="839" spans="2:2" x14ac:dyDescent="0.2">
      <c r="B839" s="76"/>
    </row>
    <row r="840" spans="2:2" x14ac:dyDescent="0.2">
      <c r="B840" s="76"/>
    </row>
    <row r="841" spans="2:2" x14ac:dyDescent="0.2">
      <c r="B841" s="76"/>
    </row>
    <row r="842" spans="2:2" x14ac:dyDescent="0.2">
      <c r="B842" s="76"/>
    </row>
    <row r="843" spans="2:2" x14ac:dyDescent="0.2">
      <c r="B843" s="76"/>
    </row>
    <row r="844" spans="2:2" x14ac:dyDescent="0.2">
      <c r="B844" s="76"/>
    </row>
    <row r="845" spans="2:2" x14ac:dyDescent="0.2">
      <c r="B845" s="76"/>
    </row>
    <row r="846" spans="2:2" x14ac:dyDescent="0.2">
      <c r="B846" s="76"/>
    </row>
    <row r="847" spans="2:2" x14ac:dyDescent="0.2">
      <c r="B847" s="76"/>
    </row>
    <row r="848" spans="2:2" x14ac:dyDescent="0.2">
      <c r="B848" s="76"/>
    </row>
    <row r="849" spans="2:2" x14ac:dyDescent="0.2">
      <c r="B849" s="76"/>
    </row>
    <row r="850" spans="2:2" x14ac:dyDescent="0.2">
      <c r="B850" s="76"/>
    </row>
    <row r="851" spans="2:2" x14ac:dyDescent="0.2">
      <c r="B851" s="76"/>
    </row>
    <row r="852" spans="2:2" x14ac:dyDescent="0.2">
      <c r="B852" s="76"/>
    </row>
    <row r="853" spans="2:2" x14ac:dyDescent="0.2">
      <c r="B853" s="76"/>
    </row>
    <row r="854" spans="2:2" x14ac:dyDescent="0.2">
      <c r="B854" s="76"/>
    </row>
    <row r="855" spans="2:2" x14ac:dyDescent="0.2">
      <c r="B855" s="76"/>
    </row>
    <row r="856" spans="2:2" x14ac:dyDescent="0.2">
      <c r="B856" s="76"/>
    </row>
    <row r="857" spans="2:2" x14ac:dyDescent="0.2">
      <c r="B857" s="76"/>
    </row>
    <row r="858" spans="2:2" x14ac:dyDescent="0.2">
      <c r="B858" s="76"/>
    </row>
    <row r="859" spans="2:2" x14ac:dyDescent="0.2">
      <c r="B859" s="76"/>
    </row>
    <row r="860" spans="2:2" x14ac:dyDescent="0.2">
      <c r="B860" s="76"/>
    </row>
    <row r="861" spans="2:2" x14ac:dyDescent="0.2">
      <c r="B861" s="76"/>
    </row>
    <row r="862" spans="2:2" x14ac:dyDescent="0.2">
      <c r="B862" s="76"/>
    </row>
    <row r="863" spans="2:2" x14ac:dyDescent="0.2">
      <c r="B863" s="76"/>
    </row>
    <row r="864" spans="2:2" x14ac:dyDescent="0.2">
      <c r="B864" s="76"/>
    </row>
    <row r="865" spans="2:2" x14ac:dyDescent="0.2">
      <c r="B865" s="76"/>
    </row>
    <row r="866" spans="2:2" x14ac:dyDescent="0.2">
      <c r="B866" s="76"/>
    </row>
    <row r="867" spans="2:2" x14ac:dyDescent="0.2">
      <c r="B867" s="76"/>
    </row>
    <row r="868" spans="2:2" x14ac:dyDescent="0.2">
      <c r="B868" s="76"/>
    </row>
    <row r="869" spans="2:2" x14ac:dyDescent="0.2">
      <c r="B869" s="76"/>
    </row>
    <row r="870" spans="2:2" x14ac:dyDescent="0.2">
      <c r="B870" s="76"/>
    </row>
    <row r="871" spans="2:2" x14ac:dyDescent="0.2">
      <c r="B871" s="76"/>
    </row>
    <row r="872" spans="2:2" x14ac:dyDescent="0.2">
      <c r="B872" s="76"/>
    </row>
    <row r="873" spans="2:2" x14ac:dyDescent="0.2">
      <c r="B873" s="76"/>
    </row>
    <row r="874" spans="2:2" x14ac:dyDescent="0.2">
      <c r="B874" s="76"/>
    </row>
    <row r="875" spans="2:2" x14ac:dyDescent="0.2">
      <c r="B875" s="76"/>
    </row>
    <row r="876" spans="2:2" x14ac:dyDescent="0.2">
      <c r="B876" s="76"/>
    </row>
    <row r="877" spans="2:2" x14ac:dyDescent="0.2">
      <c r="B877" s="76"/>
    </row>
    <row r="878" spans="2:2" x14ac:dyDescent="0.2">
      <c r="B878" s="76"/>
    </row>
    <row r="879" spans="2:2" x14ac:dyDescent="0.2">
      <c r="B879" s="76"/>
    </row>
    <row r="880" spans="2:2" x14ac:dyDescent="0.2">
      <c r="B880" s="76"/>
    </row>
    <row r="881" spans="2:2" x14ac:dyDescent="0.2">
      <c r="B881" s="76"/>
    </row>
    <row r="882" spans="2:2" x14ac:dyDescent="0.2">
      <c r="B882" s="76"/>
    </row>
    <row r="883" spans="2:2" x14ac:dyDescent="0.2">
      <c r="B883" s="76"/>
    </row>
    <row r="884" spans="2:2" x14ac:dyDescent="0.2">
      <c r="B884" s="76"/>
    </row>
    <row r="885" spans="2:2" x14ac:dyDescent="0.2">
      <c r="B885" s="76"/>
    </row>
    <row r="886" spans="2:2" x14ac:dyDescent="0.2">
      <c r="B886" s="76"/>
    </row>
    <row r="887" spans="2:2" x14ac:dyDescent="0.2">
      <c r="B887" s="76"/>
    </row>
    <row r="888" spans="2:2" x14ac:dyDescent="0.2">
      <c r="B888" s="76"/>
    </row>
    <row r="889" spans="2:2" x14ac:dyDescent="0.2">
      <c r="B889" s="76"/>
    </row>
    <row r="890" spans="2:2" x14ac:dyDescent="0.2">
      <c r="B890" s="76"/>
    </row>
    <row r="891" spans="2:2" x14ac:dyDescent="0.2">
      <c r="B891" s="76"/>
    </row>
    <row r="892" spans="2:2" x14ac:dyDescent="0.2">
      <c r="B892" s="76"/>
    </row>
    <row r="893" spans="2:2" x14ac:dyDescent="0.2">
      <c r="B893" s="76"/>
    </row>
    <row r="894" spans="2:2" x14ac:dyDescent="0.2">
      <c r="B894" s="76"/>
    </row>
    <row r="895" spans="2:2" x14ac:dyDescent="0.2">
      <c r="B895" s="76"/>
    </row>
    <row r="896" spans="2:2" x14ac:dyDescent="0.2">
      <c r="B896" s="76"/>
    </row>
    <row r="897" spans="2:2" x14ac:dyDescent="0.2">
      <c r="B897" s="76"/>
    </row>
    <row r="898" spans="2:2" x14ac:dyDescent="0.2">
      <c r="B898" s="76"/>
    </row>
    <row r="899" spans="2:2" x14ac:dyDescent="0.2">
      <c r="B899" s="76"/>
    </row>
    <row r="900" spans="2:2" x14ac:dyDescent="0.2">
      <c r="B900" s="76"/>
    </row>
    <row r="901" spans="2:2" x14ac:dyDescent="0.2">
      <c r="B901" s="76"/>
    </row>
    <row r="902" spans="2:2" x14ac:dyDescent="0.2">
      <c r="B902" s="76"/>
    </row>
    <row r="903" spans="2:2" x14ac:dyDescent="0.2">
      <c r="B903" s="76"/>
    </row>
    <row r="904" spans="2:2" x14ac:dyDescent="0.2">
      <c r="B904" s="76"/>
    </row>
    <row r="905" spans="2:2" x14ac:dyDescent="0.2">
      <c r="B905" s="76"/>
    </row>
    <row r="906" spans="2:2" x14ac:dyDescent="0.2">
      <c r="B906" s="76"/>
    </row>
    <row r="907" spans="2:2" x14ac:dyDescent="0.2">
      <c r="B907" s="76"/>
    </row>
    <row r="908" spans="2:2" x14ac:dyDescent="0.2">
      <c r="B908" s="76"/>
    </row>
    <row r="909" spans="2:2" x14ac:dyDescent="0.2">
      <c r="B909" s="76"/>
    </row>
    <row r="910" spans="2:2" x14ac:dyDescent="0.2">
      <c r="B910" s="76"/>
    </row>
    <row r="911" spans="2:2" x14ac:dyDescent="0.2">
      <c r="B911" s="76"/>
    </row>
    <row r="912" spans="2:2" x14ac:dyDescent="0.2">
      <c r="B912" s="76"/>
    </row>
    <row r="913" spans="2:2" x14ac:dyDescent="0.2">
      <c r="B913" s="76"/>
    </row>
    <row r="914" spans="2:2" x14ac:dyDescent="0.2">
      <c r="B914" s="76"/>
    </row>
    <row r="915" spans="2:2" x14ac:dyDescent="0.2">
      <c r="B915" s="76"/>
    </row>
    <row r="916" spans="2:2" x14ac:dyDescent="0.2">
      <c r="B916" s="76"/>
    </row>
    <row r="917" spans="2:2" x14ac:dyDescent="0.2">
      <c r="B917" s="76"/>
    </row>
    <row r="918" spans="2:2" x14ac:dyDescent="0.2">
      <c r="B918" s="76"/>
    </row>
    <row r="919" spans="2:2" x14ac:dyDescent="0.2">
      <c r="B919" s="76"/>
    </row>
    <row r="920" spans="2:2" x14ac:dyDescent="0.2">
      <c r="B920" s="76"/>
    </row>
    <row r="921" spans="2:2" x14ac:dyDescent="0.2">
      <c r="B921" s="76"/>
    </row>
    <row r="922" spans="2:2" x14ac:dyDescent="0.2">
      <c r="B922" s="76"/>
    </row>
    <row r="923" spans="2:2" x14ac:dyDescent="0.2">
      <c r="B923" s="76"/>
    </row>
    <row r="924" spans="2:2" x14ac:dyDescent="0.2">
      <c r="B924" s="76"/>
    </row>
    <row r="925" spans="2:2" x14ac:dyDescent="0.2">
      <c r="B925" s="76"/>
    </row>
    <row r="926" spans="2:2" x14ac:dyDescent="0.2">
      <c r="B926" s="76"/>
    </row>
    <row r="927" spans="2:2" x14ac:dyDescent="0.2">
      <c r="B927" s="76"/>
    </row>
    <row r="928" spans="2:2" x14ac:dyDescent="0.2">
      <c r="B928" s="76"/>
    </row>
    <row r="929" spans="2:2" x14ac:dyDescent="0.2">
      <c r="B929" s="76"/>
    </row>
    <row r="930" spans="2:2" x14ac:dyDescent="0.2">
      <c r="B930" s="76"/>
    </row>
    <row r="931" spans="2:2" x14ac:dyDescent="0.2">
      <c r="B931" s="76"/>
    </row>
    <row r="932" spans="2:2" x14ac:dyDescent="0.2">
      <c r="B932" s="76"/>
    </row>
    <row r="933" spans="2:2" x14ac:dyDescent="0.2">
      <c r="B933" s="76"/>
    </row>
    <row r="934" spans="2:2" x14ac:dyDescent="0.2">
      <c r="B934" s="76"/>
    </row>
    <row r="935" spans="2:2" x14ac:dyDescent="0.2">
      <c r="B935" s="76"/>
    </row>
    <row r="936" spans="2:2" x14ac:dyDescent="0.2">
      <c r="B936" s="76"/>
    </row>
    <row r="937" spans="2:2" x14ac:dyDescent="0.2">
      <c r="B937" s="76"/>
    </row>
    <row r="938" spans="2:2" x14ac:dyDescent="0.2">
      <c r="B938" s="76"/>
    </row>
    <row r="939" spans="2:2" x14ac:dyDescent="0.2">
      <c r="B939" s="76"/>
    </row>
    <row r="940" spans="2:2" x14ac:dyDescent="0.2">
      <c r="B940" s="76"/>
    </row>
    <row r="941" spans="2:2" x14ac:dyDescent="0.2">
      <c r="B941" s="76"/>
    </row>
    <row r="942" spans="2:2" x14ac:dyDescent="0.2">
      <c r="B942" s="76"/>
    </row>
    <row r="943" spans="2:2" x14ac:dyDescent="0.2">
      <c r="B943" s="76"/>
    </row>
    <row r="944" spans="2:2" x14ac:dyDescent="0.2">
      <c r="B944" s="76"/>
    </row>
    <row r="945" spans="2:2" x14ac:dyDescent="0.2">
      <c r="B945" s="76"/>
    </row>
    <row r="946" spans="2:2" x14ac:dyDescent="0.2">
      <c r="B946" s="76"/>
    </row>
    <row r="947" spans="2:2" x14ac:dyDescent="0.2">
      <c r="B947" s="76"/>
    </row>
    <row r="948" spans="2:2" x14ac:dyDescent="0.2">
      <c r="B948" s="76"/>
    </row>
    <row r="949" spans="2:2" x14ac:dyDescent="0.2">
      <c r="B949" s="76"/>
    </row>
    <row r="950" spans="2:2" x14ac:dyDescent="0.2">
      <c r="B950" s="76"/>
    </row>
    <row r="951" spans="2:2" x14ac:dyDescent="0.2">
      <c r="B951" s="76"/>
    </row>
    <row r="952" spans="2:2" x14ac:dyDescent="0.2">
      <c r="B952" s="76"/>
    </row>
    <row r="953" spans="2:2" x14ac:dyDescent="0.2">
      <c r="B953" s="76"/>
    </row>
    <row r="954" spans="2:2" x14ac:dyDescent="0.2">
      <c r="B954" s="76"/>
    </row>
    <row r="955" spans="2:2" x14ac:dyDescent="0.2">
      <c r="B955" s="76"/>
    </row>
    <row r="956" spans="2:2" x14ac:dyDescent="0.2">
      <c r="B956" s="76"/>
    </row>
    <row r="957" spans="2:2" x14ac:dyDescent="0.2">
      <c r="B957" s="76"/>
    </row>
    <row r="958" spans="2:2" x14ac:dyDescent="0.2">
      <c r="B958" s="76"/>
    </row>
    <row r="959" spans="2:2" x14ac:dyDescent="0.2">
      <c r="B959" s="76"/>
    </row>
    <row r="960" spans="2:2" x14ac:dyDescent="0.2">
      <c r="B960" s="76"/>
    </row>
    <row r="961" spans="2:2" x14ac:dyDescent="0.2">
      <c r="B961" s="76"/>
    </row>
    <row r="962" spans="2:2" x14ac:dyDescent="0.2">
      <c r="B962" s="76"/>
    </row>
    <row r="963" spans="2:2" x14ac:dyDescent="0.2">
      <c r="B963" s="76"/>
    </row>
    <row r="964" spans="2:2" x14ac:dyDescent="0.2">
      <c r="B964" s="76"/>
    </row>
    <row r="965" spans="2:2" x14ac:dyDescent="0.2">
      <c r="B965" s="76"/>
    </row>
    <row r="966" spans="2:2" x14ac:dyDescent="0.2">
      <c r="B966" s="76"/>
    </row>
    <row r="967" spans="2:2" x14ac:dyDescent="0.2">
      <c r="B967" s="76"/>
    </row>
    <row r="968" spans="2:2" x14ac:dyDescent="0.2">
      <c r="B968" s="76"/>
    </row>
    <row r="969" spans="2:2" x14ac:dyDescent="0.2">
      <c r="B969" s="76"/>
    </row>
    <row r="970" spans="2:2" x14ac:dyDescent="0.2">
      <c r="B970" s="76"/>
    </row>
    <row r="971" spans="2:2" x14ac:dyDescent="0.2">
      <c r="B971" s="76"/>
    </row>
    <row r="972" spans="2:2" x14ac:dyDescent="0.2">
      <c r="B972" s="76"/>
    </row>
    <row r="973" spans="2:2" x14ac:dyDescent="0.2">
      <c r="B973" s="76"/>
    </row>
    <row r="974" spans="2:2" x14ac:dyDescent="0.2">
      <c r="B974" s="76"/>
    </row>
    <row r="975" spans="2:2" x14ac:dyDescent="0.2">
      <c r="B975" s="76"/>
    </row>
    <row r="976" spans="2:2" x14ac:dyDescent="0.2">
      <c r="B976" s="76"/>
    </row>
    <row r="977" spans="2:2" x14ac:dyDescent="0.2">
      <c r="B977" s="76"/>
    </row>
    <row r="978" spans="2:2" x14ac:dyDescent="0.2">
      <c r="B978" s="76"/>
    </row>
    <row r="979" spans="2:2" x14ac:dyDescent="0.2">
      <c r="B979" s="76"/>
    </row>
    <row r="980" spans="2:2" x14ac:dyDescent="0.2">
      <c r="B980" s="76"/>
    </row>
    <row r="981" spans="2:2" x14ac:dyDescent="0.2">
      <c r="B981" s="76"/>
    </row>
    <row r="982" spans="2:2" x14ac:dyDescent="0.2">
      <c r="B982" s="76"/>
    </row>
    <row r="983" spans="2:2" x14ac:dyDescent="0.2">
      <c r="B983" s="76"/>
    </row>
    <row r="984" spans="2:2" x14ac:dyDescent="0.2">
      <c r="B984" s="76"/>
    </row>
    <row r="985" spans="2:2" x14ac:dyDescent="0.2">
      <c r="B985" s="76"/>
    </row>
    <row r="986" spans="2:2" x14ac:dyDescent="0.2">
      <c r="B986" s="76"/>
    </row>
    <row r="987" spans="2:2" x14ac:dyDescent="0.2">
      <c r="B987" s="76"/>
    </row>
    <row r="988" spans="2:2" x14ac:dyDescent="0.2">
      <c r="B988" s="76"/>
    </row>
    <row r="989" spans="2:2" x14ac:dyDescent="0.2">
      <c r="B989" s="76"/>
    </row>
    <row r="990" spans="2:2" x14ac:dyDescent="0.2">
      <c r="B990" s="76"/>
    </row>
    <row r="991" spans="2:2" x14ac:dyDescent="0.2">
      <c r="B991" s="76"/>
    </row>
    <row r="992" spans="2:2" x14ac:dyDescent="0.2">
      <c r="B992" s="76"/>
    </row>
    <row r="993" spans="2:2" x14ac:dyDescent="0.2">
      <c r="B993" s="76"/>
    </row>
    <row r="994" spans="2:2" x14ac:dyDescent="0.2">
      <c r="B994" s="76"/>
    </row>
    <row r="995" spans="2:2" x14ac:dyDescent="0.2">
      <c r="B995" s="76"/>
    </row>
    <row r="996" spans="2:2" x14ac:dyDescent="0.2">
      <c r="B996" s="76"/>
    </row>
    <row r="997" spans="2:2" x14ac:dyDescent="0.2">
      <c r="B997" s="76"/>
    </row>
    <row r="998" spans="2:2" x14ac:dyDescent="0.2">
      <c r="B998" s="76"/>
    </row>
    <row r="999" spans="2:2" x14ac:dyDescent="0.2">
      <c r="B999" s="76"/>
    </row>
    <row r="1000" spans="2:2" x14ac:dyDescent="0.2">
      <c r="B1000" s="76"/>
    </row>
    <row r="1001" spans="2:2" x14ac:dyDescent="0.2">
      <c r="B1001" s="76"/>
    </row>
    <row r="1002" spans="2:2" x14ac:dyDescent="0.2">
      <c r="B1002" s="77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D7C35-0638-9F4E-A906-95A80343F2E9}">
  <sheetPr codeName="Sheet4"/>
  <dimension ref="A1:IM1002"/>
  <sheetViews>
    <sheetView workbookViewId="0">
      <selection activeCell="C3" sqref="C3:NTP10000"/>
    </sheetView>
  </sheetViews>
  <sheetFormatPr baseColWidth="10" defaultColWidth="10.6640625" defaultRowHeight="15" x14ac:dyDescent="0.2"/>
  <cols>
    <col min="1" max="1" width="10.6640625" style="11"/>
    <col min="2" max="2" width="10.6640625" style="94"/>
    <col min="3" max="16384" width="10.6640625" style="4"/>
  </cols>
  <sheetData>
    <row r="1" spans="2:247" s="4" customFormat="1" x14ac:dyDescent="0.2">
      <c r="B1" s="93"/>
    </row>
    <row r="2" spans="2:247" s="4" customFormat="1" x14ac:dyDescent="0.2">
      <c r="B2" s="78" t="s">
        <v>42</v>
      </c>
      <c r="C2" s="79" cm="1">
        <f t="array" ref="C2:II2">+_xlfn.SEQUENCE(1,OptionPricing!B4)</f>
        <v>1</v>
      </c>
      <c r="D2" s="80">
        <v>2</v>
      </c>
      <c r="E2" s="80">
        <v>3</v>
      </c>
      <c r="F2" s="80">
        <v>4</v>
      </c>
      <c r="G2" s="80">
        <v>5</v>
      </c>
      <c r="H2" s="80">
        <v>6</v>
      </c>
      <c r="I2" s="80">
        <v>7</v>
      </c>
      <c r="J2" s="80">
        <v>8</v>
      </c>
      <c r="K2" s="80">
        <v>9</v>
      </c>
      <c r="L2" s="80">
        <v>10</v>
      </c>
      <c r="M2" s="80">
        <v>11</v>
      </c>
      <c r="N2" s="80">
        <v>12</v>
      </c>
      <c r="O2" s="80">
        <v>13</v>
      </c>
      <c r="P2" s="80">
        <v>14</v>
      </c>
      <c r="Q2" s="80">
        <v>15</v>
      </c>
      <c r="R2" s="80">
        <v>16</v>
      </c>
      <c r="S2" s="80">
        <v>17</v>
      </c>
      <c r="T2" s="80">
        <v>18</v>
      </c>
      <c r="U2" s="80">
        <v>19</v>
      </c>
      <c r="V2" s="80">
        <v>20</v>
      </c>
      <c r="W2" s="80">
        <v>21</v>
      </c>
      <c r="X2" s="80">
        <v>22</v>
      </c>
      <c r="Y2" s="80">
        <v>23</v>
      </c>
      <c r="Z2" s="80">
        <v>24</v>
      </c>
      <c r="AA2" s="80">
        <v>25</v>
      </c>
      <c r="AB2" s="80">
        <v>26</v>
      </c>
      <c r="AC2" s="80">
        <v>27</v>
      </c>
      <c r="AD2" s="80">
        <v>28</v>
      </c>
      <c r="AE2" s="80">
        <v>29</v>
      </c>
      <c r="AF2" s="80">
        <v>30</v>
      </c>
      <c r="AG2" s="80">
        <v>31</v>
      </c>
      <c r="AH2" s="80">
        <v>32</v>
      </c>
      <c r="AI2" s="80">
        <v>33</v>
      </c>
      <c r="AJ2" s="80">
        <v>34</v>
      </c>
      <c r="AK2" s="80">
        <v>35</v>
      </c>
      <c r="AL2" s="80">
        <v>36</v>
      </c>
      <c r="AM2" s="80">
        <v>37</v>
      </c>
      <c r="AN2" s="80">
        <v>38</v>
      </c>
      <c r="AO2" s="80">
        <v>39</v>
      </c>
      <c r="AP2" s="80">
        <v>40</v>
      </c>
      <c r="AQ2" s="80">
        <v>41</v>
      </c>
      <c r="AR2" s="80">
        <v>42</v>
      </c>
      <c r="AS2" s="80">
        <v>43</v>
      </c>
      <c r="AT2" s="80">
        <v>44</v>
      </c>
      <c r="AU2" s="80">
        <v>45</v>
      </c>
      <c r="AV2" s="80">
        <v>46</v>
      </c>
      <c r="AW2" s="80">
        <v>47</v>
      </c>
      <c r="AX2" s="80">
        <v>48</v>
      </c>
      <c r="AY2" s="80">
        <v>49</v>
      </c>
      <c r="AZ2" s="80">
        <v>50</v>
      </c>
      <c r="BA2" s="80">
        <v>51</v>
      </c>
      <c r="BB2" s="80">
        <v>52</v>
      </c>
      <c r="BC2" s="80">
        <v>53</v>
      </c>
      <c r="BD2" s="80">
        <v>54</v>
      </c>
      <c r="BE2" s="80">
        <v>55</v>
      </c>
      <c r="BF2" s="80">
        <v>56</v>
      </c>
      <c r="BG2" s="80">
        <v>57</v>
      </c>
      <c r="BH2" s="80">
        <v>58</v>
      </c>
      <c r="BI2" s="80">
        <v>59</v>
      </c>
      <c r="BJ2" s="80">
        <v>60</v>
      </c>
      <c r="BK2" s="80">
        <v>61</v>
      </c>
      <c r="BL2" s="80">
        <v>62</v>
      </c>
      <c r="BM2" s="80">
        <v>63</v>
      </c>
      <c r="BN2" s="80">
        <v>64</v>
      </c>
      <c r="BO2" s="80">
        <v>65</v>
      </c>
      <c r="BP2" s="80">
        <v>66</v>
      </c>
      <c r="BQ2" s="80">
        <v>67</v>
      </c>
      <c r="BR2" s="80">
        <v>68</v>
      </c>
      <c r="BS2" s="80">
        <v>69</v>
      </c>
      <c r="BT2" s="80">
        <v>70</v>
      </c>
      <c r="BU2" s="80">
        <v>71</v>
      </c>
      <c r="BV2" s="80">
        <v>72</v>
      </c>
      <c r="BW2" s="80">
        <v>73</v>
      </c>
      <c r="BX2" s="80">
        <v>74</v>
      </c>
      <c r="BY2" s="80">
        <v>75</v>
      </c>
      <c r="BZ2" s="80">
        <v>76</v>
      </c>
      <c r="CA2" s="80">
        <v>77</v>
      </c>
      <c r="CB2" s="80">
        <v>78</v>
      </c>
      <c r="CC2" s="80">
        <v>79</v>
      </c>
      <c r="CD2" s="80">
        <v>80</v>
      </c>
      <c r="CE2" s="80">
        <v>81</v>
      </c>
      <c r="CF2" s="80">
        <v>82</v>
      </c>
      <c r="CG2" s="80">
        <v>83</v>
      </c>
      <c r="CH2" s="80">
        <v>84</v>
      </c>
      <c r="CI2" s="80">
        <v>85</v>
      </c>
      <c r="CJ2" s="80">
        <v>86</v>
      </c>
      <c r="CK2" s="80">
        <v>87</v>
      </c>
      <c r="CL2" s="80">
        <v>88</v>
      </c>
      <c r="CM2" s="80">
        <v>89</v>
      </c>
      <c r="CN2" s="80">
        <v>90</v>
      </c>
      <c r="CO2" s="80">
        <v>91</v>
      </c>
      <c r="CP2" s="80">
        <v>92</v>
      </c>
      <c r="CQ2" s="80">
        <v>93</v>
      </c>
      <c r="CR2" s="80">
        <v>94</v>
      </c>
      <c r="CS2" s="80">
        <v>95</v>
      </c>
      <c r="CT2" s="80">
        <v>96</v>
      </c>
      <c r="CU2" s="80">
        <v>97</v>
      </c>
      <c r="CV2" s="80">
        <v>98</v>
      </c>
      <c r="CW2" s="80">
        <v>99</v>
      </c>
      <c r="CX2" s="80">
        <v>100</v>
      </c>
      <c r="CY2" s="80">
        <v>101</v>
      </c>
      <c r="CZ2" s="80">
        <v>102</v>
      </c>
      <c r="DA2" s="80">
        <v>103</v>
      </c>
      <c r="DB2" s="80">
        <v>104</v>
      </c>
      <c r="DC2" s="80">
        <v>105</v>
      </c>
      <c r="DD2" s="80">
        <v>106</v>
      </c>
      <c r="DE2" s="80">
        <v>107</v>
      </c>
      <c r="DF2" s="80">
        <v>108</v>
      </c>
      <c r="DG2" s="80">
        <v>109</v>
      </c>
      <c r="DH2" s="80">
        <v>110</v>
      </c>
      <c r="DI2" s="80">
        <v>111</v>
      </c>
      <c r="DJ2" s="80">
        <v>112</v>
      </c>
      <c r="DK2" s="80">
        <v>113</v>
      </c>
      <c r="DL2" s="80">
        <v>114</v>
      </c>
      <c r="DM2" s="80">
        <v>115</v>
      </c>
      <c r="DN2" s="80">
        <v>116</v>
      </c>
      <c r="DO2" s="80">
        <v>117</v>
      </c>
      <c r="DP2" s="80">
        <v>118</v>
      </c>
      <c r="DQ2" s="80">
        <v>119</v>
      </c>
      <c r="DR2" s="80">
        <v>120</v>
      </c>
      <c r="DS2" s="80">
        <v>121</v>
      </c>
      <c r="DT2" s="80">
        <v>122</v>
      </c>
      <c r="DU2" s="80">
        <v>123</v>
      </c>
      <c r="DV2" s="80">
        <v>124</v>
      </c>
      <c r="DW2" s="80">
        <v>125</v>
      </c>
      <c r="DX2" s="80">
        <v>126</v>
      </c>
      <c r="DY2" s="80">
        <v>127</v>
      </c>
      <c r="DZ2" s="80">
        <v>128</v>
      </c>
      <c r="EA2" s="80">
        <v>129</v>
      </c>
      <c r="EB2" s="80">
        <v>130</v>
      </c>
      <c r="EC2" s="80">
        <v>131</v>
      </c>
      <c r="ED2" s="80">
        <v>132</v>
      </c>
      <c r="EE2" s="80">
        <v>133</v>
      </c>
      <c r="EF2" s="80">
        <v>134</v>
      </c>
      <c r="EG2" s="80">
        <v>135</v>
      </c>
      <c r="EH2" s="80">
        <v>136</v>
      </c>
      <c r="EI2" s="80">
        <v>137</v>
      </c>
      <c r="EJ2" s="80">
        <v>138</v>
      </c>
      <c r="EK2" s="80">
        <v>139</v>
      </c>
      <c r="EL2" s="80">
        <v>140</v>
      </c>
      <c r="EM2" s="80">
        <v>141</v>
      </c>
      <c r="EN2" s="80">
        <v>142</v>
      </c>
      <c r="EO2" s="80">
        <v>143</v>
      </c>
      <c r="EP2" s="80">
        <v>144</v>
      </c>
      <c r="EQ2" s="80">
        <v>145</v>
      </c>
      <c r="ER2" s="80">
        <v>146</v>
      </c>
      <c r="ES2" s="80">
        <v>147</v>
      </c>
      <c r="ET2" s="80">
        <v>148</v>
      </c>
      <c r="EU2" s="80">
        <v>149</v>
      </c>
      <c r="EV2" s="80">
        <v>150</v>
      </c>
      <c r="EW2" s="80">
        <v>151</v>
      </c>
      <c r="EX2" s="80">
        <v>152</v>
      </c>
      <c r="EY2" s="80">
        <v>153</v>
      </c>
      <c r="EZ2" s="80">
        <v>154</v>
      </c>
      <c r="FA2" s="80">
        <v>155</v>
      </c>
      <c r="FB2" s="80">
        <v>156</v>
      </c>
      <c r="FC2" s="80">
        <v>157</v>
      </c>
      <c r="FD2" s="80">
        <v>158</v>
      </c>
      <c r="FE2" s="80">
        <v>159</v>
      </c>
      <c r="FF2" s="80">
        <v>160</v>
      </c>
      <c r="FG2" s="80">
        <v>161</v>
      </c>
      <c r="FH2" s="80">
        <v>162</v>
      </c>
      <c r="FI2" s="80">
        <v>163</v>
      </c>
      <c r="FJ2" s="80">
        <v>164</v>
      </c>
      <c r="FK2" s="80">
        <v>165</v>
      </c>
      <c r="FL2" s="80">
        <v>166</v>
      </c>
      <c r="FM2" s="80">
        <v>167</v>
      </c>
      <c r="FN2" s="80">
        <v>168</v>
      </c>
      <c r="FO2" s="80">
        <v>169</v>
      </c>
      <c r="FP2" s="80">
        <v>170</v>
      </c>
      <c r="FQ2" s="80">
        <v>171</v>
      </c>
      <c r="FR2" s="80">
        <v>172</v>
      </c>
      <c r="FS2" s="80">
        <v>173</v>
      </c>
      <c r="FT2" s="80">
        <v>174</v>
      </c>
      <c r="FU2" s="80">
        <v>175</v>
      </c>
      <c r="FV2" s="80">
        <v>176</v>
      </c>
      <c r="FW2" s="80">
        <v>177</v>
      </c>
      <c r="FX2" s="80">
        <v>178</v>
      </c>
      <c r="FY2" s="80">
        <v>179</v>
      </c>
      <c r="FZ2" s="80">
        <v>180</v>
      </c>
      <c r="GA2" s="80">
        <v>181</v>
      </c>
      <c r="GB2" s="80">
        <v>182</v>
      </c>
      <c r="GC2" s="80">
        <v>183</v>
      </c>
      <c r="GD2" s="80">
        <v>184</v>
      </c>
      <c r="GE2" s="80">
        <v>185</v>
      </c>
      <c r="GF2" s="80">
        <v>186</v>
      </c>
      <c r="GG2" s="80">
        <v>187</v>
      </c>
      <c r="GH2" s="80">
        <v>188</v>
      </c>
      <c r="GI2" s="80">
        <v>189</v>
      </c>
      <c r="GJ2" s="80">
        <v>190</v>
      </c>
      <c r="GK2" s="80">
        <v>191</v>
      </c>
      <c r="GL2" s="80">
        <v>192</v>
      </c>
      <c r="GM2" s="80">
        <v>193</v>
      </c>
      <c r="GN2" s="80">
        <v>194</v>
      </c>
      <c r="GO2" s="80">
        <v>195</v>
      </c>
      <c r="GP2" s="80">
        <v>196</v>
      </c>
      <c r="GQ2" s="80">
        <v>197</v>
      </c>
      <c r="GR2" s="80">
        <v>198</v>
      </c>
      <c r="GS2" s="80">
        <v>199</v>
      </c>
      <c r="GT2" s="80">
        <v>200</v>
      </c>
      <c r="GU2" s="80">
        <v>201</v>
      </c>
      <c r="GV2" s="80">
        <v>202</v>
      </c>
      <c r="GW2" s="80">
        <v>203</v>
      </c>
      <c r="GX2" s="80">
        <v>204</v>
      </c>
      <c r="GY2" s="80">
        <v>205</v>
      </c>
      <c r="GZ2" s="80">
        <v>206</v>
      </c>
      <c r="HA2" s="80">
        <v>207</v>
      </c>
      <c r="HB2" s="80">
        <v>208</v>
      </c>
      <c r="HC2" s="80">
        <v>209</v>
      </c>
      <c r="HD2" s="80">
        <v>210</v>
      </c>
      <c r="HE2" s="80">
        <v>211</v>
      </c>
      <c r="HF2" s="80">
        <v>212</v>
      </c>
      <c r="HG2" s="80">
        <v>213</v>
      </c>
      <c r="HH2" s="80">
        <v>214</v>
      </c>
      <c r="HI2" s="80">
        <v>215</v>
      </c>
      <c r="HJ2" s="80">
        <v>216</v>
      </c>
      <c r="HK2" s="80">
        <v>217</v>
      </c>
      <c r="HL2" s="80">
        <v>218</v>
      </c>
      <c r="HM2" s="80">
        <v>219</v>
      </c>
      <c r="HN2" s="80">
        <v>220</v>
      </c>
      <c r="HO2" s="80">
        <v>221</v>
      </c>
      <c r="HP2" s="80">
        <v>222</v>
      </c>
      <c r="HQ2" s="80">
        <v>223</v>
      </c>
      <c r="HR2" s="80">
        <v>224</v>
      </c>
      <c r="HS2" s="80">
        <v>225</v>
      </c>
      <c r="HT2" s="80">
        <v>226</v>
      </c>
      <c r="HU2" s="80">
        <v>227</v>
      </c>
      <c r="HV2" s="80">
        <v>228</v>
      </c>
      <c r="HW2" s="80">
        <v>229</v>
      </c>
      <c r="HX2" s="80">
        <v>230</v>
      </c>
      <c r="HY2" s="80">
        <v>231</v>
      </c>
      <c r="HZ2" s="80">
        <v>232</v>
      </c>
      <c r="IA2" s="80">
        <v>233</v>
      </c>
      <c r="IB2" s="80">
        <v>234</v>
      </c>
      <c r="IC2" s="80">
        <v>235</v>
      </c>
      <c r="ID2" s="80">
        <v>236</v>
      </c>
      <c r="IE2" s="80">
        <v>237</v>
      </c>
      <c r="IF2" s="80">
        <v>238</v>
      </c>
      <c r="IG2" s="80">
        <v>239</v>
      </c>
      <c r="IH2" s="80">
        <v>240</v>
      </c>
      <c r="II2" s="80">
        <v>241</v>
      </c>
      <c r="IJ2" s="80"/>
      <c r="IK2" s="80"/>
      <c r="IL2" s="80"/>
      <c r="IM2" s="81"/>
    </row>
    <row r="3" spans="2:247" s="4" customFormat="1" x14ac:dyDescent="0.2">
      <c r="B3" s="75" cm="1">
        <f t="array" ref="B3:B102">+_xlfn.SEQUENCE(OptionPricing!B9)</f>
        <v>1</v>
      </c>
      <c r="C3" s="4">
        <v>2.2739676006231222</v>
      </c>
      <c r="D3" s="4">
        <v>0.59936151159055195</v>
      </c>
      <c r="E3" s="4">
        <v>1.1756947245521878</v>
      </c>
      <c r="F3" s="4">
        <v>0.69615548350648548</v>
      </c>
      <c r="G3" s="4">
        <v>0.81586289336099327</v>
      </c>
      <c r="H3" s="4">
        <v>0.31789469921600361</v>
      </c>
      <c r="I3" s="4">
        <v>-6.7973096085004233E-3</v>
      </c>
      <c r="J3" s="4">
        <v>-0.80191079565429013</v>
      </c>
      <c r="K3" s="4">
        <v>0.71140089120029315</v>
      </c>
      <c r="L3" s="4">
        <v>1.8999072860650099</v>
      </c>
      <c r="M3" s="4">
        <v>1.626586383866176</v>
      </c>
      <c r="N3" s="4">
        <v>0.35170182272081163</v>
      </c>
      <c r="O3" s="4">
        <v>-0.26011275774889886</v>
      </c>
      <c r="P3" s="4">
        <v>0.17876393592331774</v>
      </c>
      <c r="Q3" s="4">
        <v>1.1643749050898902</v>
      </c>
      <c r="R3" s="4">
        <v>1.3523009269684907</v>
      </c>
      <c r="S3" s="4">
        <v>0.33994772151135805</v>
      </c>
      <c r="T3" s="4">
        <v>1.5335828004054157</v>
      </c>
      <c r="U3" s="4">
        <v>0.87025272721079761</v>
      </c>
      <c r="V3" s="4">
        <v>-0.57373754130377741</v>
      </c>
      <c r="W3" s="4">
        <v>-0.56721382084097982</v>
      </c>
      <c r="X3" s="4">
        <v>1.499509071199016</v>
      </c>
      <c r="Y3" s="4">
        <v>-0.79380302879944564</v>
      </c>
      <c r="Z3" s="4">
        <v>-1.0920876469665015</v>
      </c>
      <c r="AA3" s="4">
        <v>0.69895880629649265</v>
      </c>
      <c r="AB3" s="4">
        <v>0.41150281383526949</v>
      </c>
      <c r="AC3" s="4">
        <v>1.048092316408074</v>
      </c>
      <c r="AD3" s="4">
        <v>-2.1849564450010108</v>
      </c>
      <c r="AE3" s="4">
        <v>2.5119420942644921</v>
      </c>
      <c r="AF3" s="4">
        <v>0.24945814823636034</v>
      </c>
      <c r="AG3" s="4">
        <v>-0.40417905879082666</v>
      </c>
      <c r="AH3" s="4">
        <v>1.1396121120681453</v>
      </c>
      <c r="AI3" s="4">
        <v>0.47041133725535528</v>
      </c>
      <c r="AJ3" s="4">
        <v>-2.9309651822312581</v>
      </c>
      <c r="AK3" s="4">
        <v>2.3709283936706536</v>
      </c>
      <c r="AL3" s="4">
        <v>0.2676477523087577</v>
      </c>
      <c r="AM3" s="4">
        <v>0.52943275016664404</v>
      </c>
      <c r="AN3" s="4">
        <v>8.1237117281272683E-2</v>
      </c>
      <c r="AO3" s="4">
        <v>1.1265058347224344</v>
      </c>
      <c r="AP3" s="4">
        <v>0.86319538223077619</v>
      </c>
      <c r="AQ3" s="4">
        <v>0.98979207790353674</v>
      </c>
      <c r="AR3" s="4">
        <v>-1.0133234399546012</v>
      </c>
      <c r="AS3" s="4">
        <v>-1.0471544949895091</v>
      </c>
      <c r="AT3" s="4">
        <v>0.78348808223557176</v>
      </c>
      <c r="AU3" s="4">
        <v>0.60492175907112311</v>
      </c>
      <c r="AV3" s="4">
        <v>-0.58815012346555229</v>
      </c>
      <c r="AW3" s="4">
        <v>0.42404958633678741</v>
      </c>
      <c r="AX3" s="4">
        <v>0.94683040746414149</v>
      </c>
      <c r="AY3" s="4">
        <v>-1.5713612495693741</v>
      </c>
      <c r="AZ3" s="4">
        <v>-1.0760275185701051</v>
      </c>
      <c r="BA3" s="4">
        <v>0.71210804646028514</v>
      </c>
      <c r="BB3" s="4">
        <v>0.60697630926132184</v>
      </c>
      <c r="BC3" s="4">
        <v>-1.8752282267465294</v>
      </c>
      <c r="BD3" s="4">
        <v>-0.10646629912110095</v>
      </c>
      <c r="BE3" s="4">
        <v>-0.35598162102478209</v>
      </c>
      <c r="BF3" s="4">
        <v>8.3999497418183716E-2</v>
      </c>
      <c r="BG3" s="4">
        <v>-1.5908972359166815</v>
      </c>
      <c r="BH3" s="4">
        <v>-0.50622895238749621</v>
      </c>
      <c r="BI3" s="4">
        <v>-0.55468411749113</v>
      </c>
      <c r="BJ3" s="4">
        <v>0.18408450416205993</v>
      </c>
      <c r="BK3" s="4">
        <v>0.55582130403286767</v>
      </c>
      <c r="BL3" s="4">
        <v>-0.61205213660511582</v>
      </c>
      <c r="BM3" s="4">
        <v>1.0847289533079254</v>
      </c>
      <c r="BN3" s="4">
        <v>0.5809140681438465</v>
      </c>
      <c r="BO3" s="4">
        <v>1.5553883132305284</v>
      </c>
      <c r="BP3" s="4">
        <v>0.94587510280381726</v>
      </c>
      <c r="BQ3" s="4">
        <v>0.53007054862059733</v>
      </c>
      <c r="BR3" s="4">
        <v>1.3084209466991401</v>
      </c>
      <c r="BS3" s="4">
        <v>2.3729054541539202E-2</v>
      </c>
      <c r="BT3" s="4">
        <v>2.5112104761988232</v>
      </c>
      <c r="BU3" s="4">
        <v>0.95770806919606788</v>
      </c>
      <c r="BV3" s="4">
        <v>1.2068932462859663</v>
      </c>
      <c r="BW3" s="4">
        <v>0.55150157480251316</v>
      </c>
      <c r="BX3" s="4">
        <v>-0.80645710116341029</v>
      </c>
      <c r="BY3" s="4">
        <v>2.1932921362925364</v>
      </c>
      <c r="BZ3" s="4">
        <v>-0.63583388249411865</v>
      </c>
      <c r="CA3" s="4">
        <v>-0.50259433273770482</v>
      </c>
      <c r="CB3" s="4">
        <v>-3.820870032896384E-2</v>
      </c>
      <c r="CC3" s="4">
        <v>-0.83164856198292836</v>
      </c>
      <c r="CD3" s="4">
        <v>0.636646798516185</v>
      </c>
      <c r="CE3" s="4">
        <v>0.68339734418048947</v>
      </c>
      <c r="CF3" s="4">
        <v>0.78972203021838339</v>
      </c>
      <c r="CG3" s="4">
        <v>0.36826398271464517</v>
      </c>
      <c r="CH3" s="4">
        <v>0.35612122505486998</v>
      </c>
      <c r="CI3" s="4">
        <v>0.32466718499561098</v>
      </c>
      <c r="CJ3" s="4">
        <v>0.45838837652556147</v>
      </c>
      <c r="CK3" s="4">
        <v>0.45225967900772424</v>
      </c>
      <c r="CL3" s="4">
        <v>0.46984349745519333</v>
      </c>
      <c r="CM3" s="4">
        <v>-0.38462001132236051</v>
      </c>
      <c r="CN3" s="4">
        <v>-0.79250135941424937</v>
      </c>
      <c r="CO3" s="4">
        <v>-0.86525363926919086</v>
      </c>
      <c r="CP3" s="4">
        <v>2.0638445322201338</v>
      </c>
      <c r="CQ3" s="4">
        <v>-1.1214905314301391</v>
      </c>
      <c r="CR3" s="4">
        <v>-1.3924106086664862</v>
      </c>
      <c r="CS3" s="4">
        <v>-0.80906103668225537</v>
      </c>
      <c r="CT3" s="4">
        <v>-0.45387666122659059</v>
      </c>
      <c r="CU3" s="4">
        <v>-0.94598798295573128</v>
      </c>
      <c r="CV3" s="4">
        <v>2.1806942649578076</v>
      </c>
      <c r="CW3" s="4">
        <v>0.4369114936219633</v>
      </c>
      <c r="CX3" s="4">
        <v>0.48297742305134572</v>
      </c>
      <c r="CY3" s="4">
        <v>-1.1644761458878141</v>
      </c>
      <c r="CZ3" s="4">
        <v>-0.5510491958114383</v>
      </c>
      <c r="DA3" s="4">
        <v>9.0740272428110696E-2</v>
      </c>
      <c r="DB3" s="4">
        <v>2.1293530772907654</v>
      </c>
      <c r="DC3" s="4">
        <v>0.76986793571481704</v>
      </c>
      <c r="DD3" s="4">
        <v>1.3795528250338118</v>
      </c>
      <c r="DE3" s="4">
        <v>-1.1781645138269405</v>
      </c>
      <c r="DF3" s="4">
        <v>-1.2477739330351685</v>
      </c>
      <c r="DG3" s="4">
        <v>-1.7021977997603011</v>
      </c>
      <c r="DH3" s="4">
        <v>-7.0687847979349003E-2</v>
      </c>
      <c r="DI3" s="4">
        <v>0.3848330208173053</v>
      </c>
      <c r="DJ3" s="4">
        <v>-0.94564096749989335</v>
      </c>
      <c r="DK3" s="4">
        <v>-1.1570781711763036</v>
      </c>
      <c r="DL3" s="4">
        <v>0.38876831931321226</v>
      </c>
      <c r="DM3" s="4">
        <v>-1.2278531710870768</v>
      </c>
      <c r="DN3" s="4">
        <v>-1.6696129048986648</v>
      </c>
      <c r="DO3" s="4">
        <v>2.1024486072975934</v>
      </c>
      <c r="DP3" s="4">
        <v>1.1337507419486477</v>
      </c>
      <c r="DQ3" s="4">
        <v>-0.49443165495882857</v>
      </c>
      <c r="DR3" s="4">
        <v>-1.2237022579697618</v>
      </c>
      <c r="DS3" s="4">
        <v>-1.671712601912819</v>
      </c>
      <c r="DT3" s="4">
        <v>-0.97832517458231749</v>
      </c>
      <c r="DU3" s="4">
        <v>-0.77004960072197781</v>
      </c>
      <c r="DV3" s="4">
        <v>-0.61866639826486569</v>
      </c>
      <c r="DW3" s="4">
        <v>-0.99090997566280714</v>
      </c>
      <c r="DX3" s="4">
        <v>-0.48260239201382737</v>
      </c>
      <c r="DY3" s="4">
        <v>0.11070072496765271</v>
      </c>
      <c r="DZ3" s="4">
        <v>-0.76932570422762592</v>
      </c>
      <c r="EA3" s="4">
        <v>0.78315487183673438</v>
      </c>
      <c r="EB3" s="4">
        <v>-0.65744025517269566</v>
      </c>
      <c r="EC3" s="4">
        <v>0.12113889378667396</v>
      </c>
      <c r="ED3" s="4">
        <v>2.0373592368995479</v>
      </c>
      <c r="EE3" s="4">
        <v>-0.13590773407075954</v>
      </c>
      <c r="EF3" s="4">
        <v>0.53614527945466051</v>
      </c>
      <c r="EG3" s="4">
        <v>-1.0711954028119819</v>
      </c>
      <c r="EH3" s="4">
        <v>0.32816692567039163</v>
      </c>
      <c r="EI3" s="4">
        <v>-0.11309000748053176</v>
      </c>
      <c r="EJ3" s="4">
        <v>-1.5968704836022767</v>
      </c>
      <c r="EK3" s="4">
        <v>-0.8263943588732181</v>
      </c>
      <c r="EL3" s="4">
        <v>-0.39770599202820045</v>
      </c>
      <c r="EM3" s="4">
        <v>1.0103562446895344</v>
      </c>
      <c r="EN3" s="4">
        <v>5.179286258505434E-2</v>
      </c>
      <c r="EO3" s="4">
        <v>-0.98817913823281023</v>
      </c>
      <c r="EP3" s="4">
        <v>0.41906972425118288</v>
      </c>
      <c r="EQ3" s="4">
        <v>0.19344232261813304</v>
      </c>
      <c r="ER3" s="4">
        <v>5.1587602576921632E-2</v>
      </c>
      <c r="ES3" s="4">
        <v>0.90142502641554823</v>
      </c>
      <c r="ET3" s="4">
        <v>2.1554151714509406</v>
      </c>
      <c r="EU3" s="4">
        <v>-2.965872080596808</v>
      </c>
      <c r="EV3" s="4">
        <v>-0.45788458757942851</v>
      </c>
      <c r="EW3" s="4">
        <v>-0.1883475962697444</v>
      </c>
      <c r="EX3" s="4">
        <v>-0.37449325159110231</v>
      </c>
      <c r="EY3" s="4">
        <v>0.13364769343202126</v>
      </c>
      <c r="EZ3" s="4">
        <v>1.5330290486776208</v>
      </c>
      <c r="FA3" s="4">
        <v>-1.9210660424359007</v>
      </c>
      <c r="FB3" s="4">
        <v>-8.2739512383603719E-2</v>
      </c>
      <c r="FC3" s="4">
        <v>0.54336029620970172</v>
      </c>
      <c r="FD3" s="4">
        <v>-0.67489382625451977</v>
      </c>
      <c r="FE3" s="4">
        <v>-2.0192893856688925</v>
      </c>
      <c r="FF3" s="4">
        <v>1.5404478189792008</v>
      </c>
      <c r="FG3" s="4">
        <v>-0.91617765774540982</v>
      </c>
      <c r="FH3" s="4">
        <v>-0.20368528317315843</v>
      </c>
      <c r="FI3" s="4">
        <v>2.6614937279501989</v>
      </c>
      <c r="FJ3" s="4">
        <v>0.90448659697611433</v>
      </c>
      <c r="FK3" s="4">
        <v>-0.28659738230208226</v>
      </c>
      <c r="FL3" s="4">
        <v>3.7726067798336545E-2</v>
      </c>
      <c r="FM3" s="4">
        <v>0.85894956450546467</v>
      </c>
      <c r="FN3" s="4">
        <v>-0.37676862612626927</v>
      </c>
      <c r="FO3" s="4">
        <v>-1.0686610884043304</v>
      </c>
      <c r="FP3" s="4">
        <v>-0.23200235056126314</v>
      </c>
      <c r="FQ3" s="4">
        <v>1.2639773671135621</v>
      </c>
      <c r="FR3" s="4">
        <v>-2.2638411105329928</v>
      </c>
      <c r="FS3" s="4">
        <v>0.28534570500685813</v>
      </c>
      <c r="FT3" s="4">
        <v>1.3563163931964504</v>
      </c>
      <c r="FU3" s="4">
        <v>1.2491383130200659</v>
      </c>
      <c r="FV3" s="4">
        <v>0.64281262841019604</v>
      </c>
      <c r="FW3" s="4">
        <v>4.5868842330090899E-2</v>
      </c>
      <c r="FX3" s="4">
        <v>-0.93734601829763908</v>
      </c>
      <c r="FY3" s="4">
        <v>-0.20287826913233603</v>
      </c>
      <c r="FZ3" s="4">
        <v>-4.717442544922907E-2</v>
      </c>
      <c r="GA3" s="4">
        <v>0.23097245440346501</v>
      </c>
      <c r="GB3" s="4">
        <v>-0.48506534262698242</v>
      </c>
      <c r="GC3" s="4">
        <v>-0.93415000339594434</v>
      </c>
      <c r="GD3" s="4">
        <v>1.5759019197246622</v>
      </c>
      <c r="GE3" s="4">
        <v>-0.60041088364521422</v>
      </c>
      <c r="GF3" s="4">
        <v>-0.48028924112832955</v>
      </c>
      <c r="GG3" s="4">
        <v>-0.61317849188443396</v>
      </c>
      <c r="GH3" s="4">
        <v>0.27571768452577855</v>
      </c>
      <c r="GI3" s="4">
        <v>0.45201972416509462</v>
      </c>
      <c r="GJ3" s="4">
        <v>-0.9593280233443966</v>
      </c>
      <c r="GK3" s="4">
        <v>0.83611982446822952</v>
      </c>
      <c r="GL3" s="4">
        <v>-2.3874879527340673</v>
      </c>
      <c r="GM3" s="4">
        <v>0.73225063615951635</v>
      </c>
      <c r="GN3" s="4">
        <v>-0.64890672403400973</v>
      </c>
      <c r="GO3" s="4">
        <v>0.43678000167767178</v>
      </c>
      <c r="GP3" s="4">
        <v>-0.73717146241563725</v>
      </c>
      <c r="GQ3" s="4">
        <v>1.0457213513001247</v>
      </c>
      <c r="GR3" s="4">
        <v>-2.577349542868379</v>
      </c>
      <c r="GS3" s="4">
        <v>0.46972887994553764</v>
      </c>
      <c r="GT3" s="4">
        <v>0.49113350770307029</v>
      </c>
      <c r="GU3" s="4">
        <v>-0.67935744495601713</v>
      </c>
      <c r="GV3" s="4">
        <v>0.69588708185567927</v>
      </c>
      <c r="GW3" s="4">
        <v>1.0510738083398408</v>
      </c>
      <c r="GX3" s="4">
        <v>-1.096580617436135</v>
      </c>
      <c r="GY3" s="4">
        <v>-0.65564226580844454</v>
      </c>
      <c r="GZ3" s="4">
        <v>1.4655601856988552</v>
      </c>
      <c r="HA3" s="4">
        <v>-2.6478465376005715</v>
      </c>
      <c r="HB3" s="4">
        <v>1.5192094114791117</v>
      </c>
      <c r="HC3" s="4">
        <v>-0.37275099669883022</v>
      </c>
      <c r="HD3" s="4">
        <v>-0.26973237489616581</v>
      </c>
      <c r="HE3" s="4">
        <v>0.19138977655375364</v>
      </c>
      <c r="HF3" s="4">
        <v>0.17383732121072062</v>
      </c>
      <c r="HG3" s="4">
        <v>0.40690551930808105</v>
      </c>
      <c r="HH3" s="4">
        <v>-1.1567248671106256</v>
      </c>
      <c r="HI3" s="4">
        <v>0.57154302755851605</v>
      </c>
      <c r="HJ3" s="4">
        <v>-0.23487312041881636</v>
      </c>
      <c r="HK3" s="4">
        <v>0.29606796527033874</v>
      </c>
      <c r="HL3" s="4">
        <v>-1.4074809233584411</v>
      </c>
      <c r="HM3" s="4">
        <v>0.26485041000083148</v>
      </c>
      <c r="HN3" s="4">
        <v>0.59501329617435439</v>
      </c>
      <c r="HO3" s="4">
        <v>1.8890173177670437</v>
      </c>
      <c r="HP3" s="4">
        <v>-0.37880997757448392</v>
      </c>
      <c r="HQ3" s="4">
        <v>-1.873405672703617</v>
      </c>
      <c r="HR3" s="4">
        <v>1.7831957543592249</v>
      </c>
      <c r="HS3" s="4">
        <v>1.6859566631285996</v>
      </c>
      <c r="HT3" s="4">
        <v>0.13425055498021993</v>
      </c>
      <c r="HU3" s="4">
        <v>-0.76303134403555473</v>
      </c>
      <c r="HV3" s="4">
        <v>-0.67267745205848295</v>
      </c>
      <c r="HW3" s="4">
        <v>0.6651778564932842</v>
      </c>
      <c r="HX3" s="4">
        <v>-0.11275033910969945</v>
      </c>
      <c r="HY3" s="4">
        <v>1.4467762880593003</v>
      </c>
      <c r="HZ3" s="4">
        <v>-0.97274148616305944</v>
      </c>
      <c r="IA3" s="4">
        <v>-0.92008913213189558</v>
      </c>
      <c r="IB3" s="4">
        <v>1.1842537578825334</v>
      </c>
      <c r="IC3" s="4">
        <v>0.61299566991638288</v>
      </c>
      <c r="ID3" s="4">
        <v>0.6761735648764553</v>
      </c>
      <c r="IE3" s="4">
        <v>0.47116379596009039</v>
      </c>
      <c r="IF3" s="4">
        <v>1.037500610888739</v>
      </c>
      <c r="IG3" s="4">
        <v>0.37818963939197014</v>
      </c>
      <c r="IH3" s="4">
        <v>0.77598559365138298</v>
      </c>
      <c r="II3" s="4">
        <v>-1.9887490445287963E-2</v>
      </c>
    </row>
    <row r="4" spans="2:247" s="4" customFormat="1" x14ac:dyDescent="0.2">
      <c r="B4" s="76">
        <v>2</v>
      </c>
      <c r="C4" s="4">
        <v>1.7506823638613442</v>
      </c>
      <c r="D4" s="4">
        <v>1.5665769596652663</v>
      </c>
      <c r="E4" s="4">
        <v>-0.58541594456832957</v>
      </c>
      <c r="F4" s="4">
        <v>-1.2391371295461799</v>
      </c>
      <c r="G4" s="4">
        <v>-1.81973261384203</v>
      </c>
      <c r="H4" s="4">
        <v>-0.82472135444576367</v>
      </c>
      <c r="I4" s="4">
        <v>-0.58491593935834896</v>
      </c>
      <c r="J4" s="4">
        <v>2.2055858518385469</v>
      </c>
      <c r="K4" s="4">
        <v>-2.2900127356190016</v>
      </c>
      <c r="L4" s="4">
        <v>0.48817527460799259</v>
      </c>
      <c r="M4" s="4">
        <v>1.0138583482162804</v>
      </c>
      <c r="N4" s="4">
        <v>3.401548622877869E-3</v>
      </c>
      <c r="O4" s="4">
        <v>-1.3899317963813398</v>
      </c>
      <c r="P4" s="4">
        <v>1.1461255735857672</v>
      </c>
      <c r="Q4" s="4">
        <v>-0.43371754987906774</v>
      </c>
      <c r="R4" s="4">
        <v>-1.0609599759221486</v>
      </c>
      <c r="S4" s="4">
        <v>-1.3648821711114976</v>
      </c>
      <c r="T4" s="4">
        <v>-0.48473076392766123</v>
      </c>
      <c r="U4" s="4">
        <v>1.3320792489485456</v>
      </c>
      <c r="V4" s="4">
        <v>2.015803758722178</v>
      </c>
      <c r="W4" s="4">
        <v>-1.05066817728717</v>
      </c>
      <c r="X4" s="4">
        <v>0.51564708708677287</v>
      </c>
      <c r="Y4" s="4">
        <v>-0.48047871934282349</v>
      </c>
      <c r="Z4" s="4">
        <v>-0.41305442263612258</v>
      </c>
      <c r="AA4" s="4">
        <v>0.16314654717389368</v>
      </c>
      <c r="AB4" s="4">
        <v>-0.90342888047941505</v>
      </c>
      <c r="AC4" s="4">
        <v>1.2024692666813437</v>
      </c>
      <c r="AD4" s="4">
        <v>0.82105738259196115</v>
      </c>
      <c r="AE4" s="4">
        <v>1.7352195699119177</v>
      </c>
      <c r="AF4" s="4">
        <v>2.0611834630768482</v>
      </c>
      <c r="AG4" s="4">
        <v>0.86874104690230058</v>
      </c>
      <c r="AH4" s="4">
        <v>-0.42137228685439965</v>
      </c>
      <c r="AI4" s="4">
        <v>0.39747153460495138</v>
      </c>
      <c r="AJ4" s="4">
        <v>-0.94482143492413662</v>
      </c>
      <c r="AK4" s="4">
        <v>0.36603140634577691</v>
      </c>
      <c r="AL4" s="4">
        <v>1.0221288943763291</v>
      </c>
      <c r="AM4" s="4">
        <v>-0.44769291187855442</v>
      </c>
      <c r="AN4" s="4">
        <v>0.8313264150700409</v>
      </c>
      <c r="AO4" s="4">
        <v>-1.3397006866053214</v>
      </c>
      <c r="AP4" s="4">
        <v>0.80646971737015616</v>
      </c>
      <c r="AQ4" s="4">
        <v>1.2311386368980324</v>
      </c>
      <c r="AR4" s="4">
        <v>-0.93584045286151563</v>
      </c>
      <c r="AS4" s="4">
        <v>-2.9394651705463843</v>
      </c>
      <c r="AT4" s="4">
        <v>-0.94226718296527889</v>
      </c>
      <c r="AU4" s="4">
        <v>0.35719658400058502</v>
      </c>
      <c r="AV4" s="4">
        <v>-3.6171326585605429E-2</v>
      </c>
      <c r="AW4" s="4">
        <v>0.38074560017256931</v>
      </c>
      <c r="AX4" s="4">
        <v>0.65887056281372125</v>
      </c>
      <c r="AY4" s="4">
        <v>0.35229409034605458</v>
      </c>
      <c r="AZ4" s="4">
        <v>0.25010908581800739</v>
      </c>
      <c r="BA4" s="4">
        <v>-0.71994624380358807</v>
      </c>
      <c r="BB4" s="4">
        <v>-0.12167170565742319</v>
      </c>
      <c r="BC4" s="4">
        <v>-0.35578217599131134</v>
      </c>
      <c r="BD4" s="4">
        <v>-1.0374476363270833</v>
      </c>
      <c r="BE4" s="4">
        <v>0.43961450760289017</v>
      </c>
      <c r="BF4" s="4">
        <v>-1.0904088614476324</v>
      </c>
      <c r="BG4" s="4">
        <v>0.2194868546383752</v>
      </c>
      <c r="BH4" s="4">
        <v>1.1212249310523668</v>
      </c>
      <c r="BI4" s="4">
        <v>0.18219566802178969</v>
      </c>
      <c r="BJ4" s="4">
        <v>2.8636819008669608E-3</v>
      </c>
      <c r="BK4" s="4">
        <v>8.8013337467377106E-2</v>
      </c>
      <c r="BL4" s="4">
        <v>-0.99731183352666408</v>
      </c>
      <c r="BM4" s="4">
        <v>0.11568313696692673</v>
      </c>
      <c r="BN4" s="4">
        <v>-0.53900390228457185</v>
      </c>
      <c r="BO4" s="4">
        <v>-0.64827245212269691</v>
      </c>
      <c r="BP4" s="4">
        <v>1.4401347883615292</v>
      </c>
      <c r="BQ4" s="4">
        <v>0.49964872180385539</v>
      </c>
      <c r="BR4" s="4">
        <v>0.77621638055590025</v>
      </c>
      <c r="BS4" s="4">
        <v>-0.573051096257157</v>
      </c>
      <c r="BT4" s="4">
        <v>0.38385113425840395</v>
      </c>
      <c r="BU4" s="4">
        <v>-0.32917619565636075</v>
      </c>
      <c r="BV4" s="4">
        <v>-0.16665099357797925</v>
      </c>
      <c r="BW4" s="4">
        <v>1.1405709026727996E-3</v>
      </c>
      <c r="BX4" s="4">
        <v>0.59135648184029754</v>
      </c>
      <c r="BY4" s="4">
        <v>-0.75128718592187849</v>
      </c>
      <c r="BZ4" s="4">
        <v>1.2362543710849132</v>
      </c>
      <c r="CA4" s="4">
        <v>-0.50886581787516705</v>
      </c>
      <c r="CB4" s="4">
        <v>-2.0317474768578805</v>
      </c>
      <c r="CC4" s="4">
        <v>-0.14553461501173515</v>
      </c>
      <c r="CD4" s="4">
        <v>-0.9849779345527222</v>
      </c>
      <c r="CE4" s="4">
        <v>2.3003593502818362</v>
      </c>
      <c r="CF4" s="4">
        <v>0.62317992948414891</v>
      </c>
      <c r="CG4" s="4">
        <v>-0.63285361217636449</v>
      </c>
      <c r="CH4" s="4">
        <v>-1.4484121232506184</v>
      </c>
      <c r="CI4" s="4">
        <v>-0.30744256139525683</v>
      </c>
      <c r="CJ4" s="4">
        <v>-0.1491629898095608</v>
      </c>
      <c r="CK4" s="4">
        <v>0.70609624250507241</v>
      </c>
      <c r="CL4" s="4">
        <v>2.0327795555646739</v>
      </c>
      <c r="CM4" s="4">
        <v>0.6106732330918937</v>
      </c>
      <c r="CN4" s="4">
        <v>-0.14191207907352335</v>
      </c>
      <c r="CO4" s="4">
        <v>1.0044273507742729</v>
      </c>
      <c r="CP4" s="4">
        <v>0.54852951862552635</v>
      </c>
      <c r="CQ4" s="4">
        <v>1.0837062280651546</v>
      </c>
      <c r="CR4" s="4">
        <v>-0.41122655939260655</v>
      </c>
      <c r="CS4" s="4">
        <v>7.0240610669645945E-2</v>
      </c>
      <c r="CT4" s="4">
        <v>0.74849084125144671</v>
      </c>
      <c r="CU4" s="4">
        <v>0.13322546300505003</v>
      </c>
      <c r="CV4" s="4">
        <v>1.0615246153136999</v>
      </c>
      <c r="CW4" s="4">
        <v>-0.11073605140272808</v>
      </c>
      <c r="CX4" s="4">
        <v>0.90605018331341713</v>
      </c>
      <c r="CY4" s="4">
        <v>-0.90021562202863825</v>
      </c>
      <c r="CZ4" s="4">
        <v>1.3921770689344199</v>
      </c>
      <c r="DA4" s="4">
        <v>0.39362727743121811</v>
      </c>
      <c r="DB4" s="4">
        <v>-0.45662976872841082</v>
      </c>
      <c r="DC4" s="4">
        <v>0.30819200031064725</v>
      </c>
      <c r="DD4" s="4">
        <v>2.2597544718381575</v>
      </c>
      <c r="DE4" s="4">
        <v>0.12493601321292348</v>
      </c>
      <c r="DF4" s="4">
        <v>0.16106064508920723</v>
      </c>
      <c r="DG4" s="4">
        <v>-0.35522323225908364</v>
      </c>
      <c r="DH4" s="4">
        <v>0.35026108934389816</v>
      </c>
      <c r="DI4" s="4">
        <v>-0.69025154963289859</v>
      </c>
      <c r="DJ4" s="4">
        <v>0.85067392962307875</v>
      </c>
      <c r="DK4" s="4">
        <v>1.4198877469487894</v>
      </c>
      <c r="DL4" s="4">
        <v>-0.32077957040107508</v>
      </c>
      <c r="DM4" s="4">
        <v>-2.0001942022143928</v>
      </c>
      <c r="DN4" s="4">
        <v>0.67717947531549005</v>
      </c>
      <c r="DO4" s="4">
        <v>-4.3353767932690024E-2</v>
      </c>
      <c r="DP4" s="4">
        <v>0.60089832325609616</v>
      </c>
      <c r="DQ4" s="4">
        <v>-1.191006173866858</v>
      </c>
      <c r="DR4" s="4">
        <v>-0.61395796897431509</v>
      </c>
      <c r="DS4" s="4">
        <v>0.74986106756205573</v>
      </c>
      <c r="DT4" s="4">
        <v>0.15962443132722279</v>
      </c>
      <c r="DU4" s="4">
        <v>0.60389678597238283</v>
      </c>
      <c r="DV4" s="4">
        <v>-0.46204832753424546</v>
      </c>
      <c r="DW4" s="4">
        <v>-0.78251651221575258</v>
      </c>
      <c r="DX4" s="4">
        <v>0.46783049606766053</v>
      </c>
      <c r="DY4" s="4">
        <v>-0.56920684708129621</v>
      </c>
      <c r="DZ4" s="4">
        <v>-0.92716990712275493</v>
      </c>
      <c r="EA4" s="4">
        <v>-0.46908516782409776</v>
      </c>
      <c r="EB4" s="4">
        <v>0.307297675183065</v>
      </c>
      <c r="EC4" s="4">
        <v>1.8494189926379434</v>
      </c>
      <c r="ED4" s="4">
        <v>1.0891583427703575</v>
      </c>
      <c r="EE4" s="4">
        <v>-0.49434707196055422</v>
      </c>
      <c r="EF4" s="4">
        <v>0.70368453649928475</v>
      </c>
      <c r="EG4" s="4">
        <v>-8.1296178221803295E-2</v>
      </c>
      <c r="EH4" s="4">
        <v>1.1109391806480777</v>
      </c>
      <c r="EI4" s="4">
        <v>-1.8270640877124271</v>
      </c>
      <c r="EJ4" s="4">
        <v>0.32284931471610079</v>
      </c>
      <c r="EK4" s="4">
        <v>-2.7150961896306582</v>
      </c>
      <c r="EL4" s="4">
        <v>-1.3061221105887746</v>
      </c>
      <c r="EM4" s="4">
        <v>-1.3522867608621001</v>
      </c>
      <c r="EN4" s="4">
        <v>-2.6724118534119989E-2</v>
      </c>
      <c r="EO4" s="4">
        <v>0.22285243072715441</v>
      </c>
      <c r="EP4" s="4">
        <v>-1.461913724732615</v>
      </c>
      <c r="EQ4" s="4">
        <v>-0.78024819598383077</v>
      </c>
      <c r="ER4" s="4">
        <v>-0.92564941278484736</v>
      </c>
      <c r="ES4" s="4">
        <v>0.11304895788811341</v>
      </c>
      <c r="ET4" s="4">
        <v>-0.28156474281317323</v>
      </c>
      <c r="EU4" s="4">
        <v>1.6708195869467479</v>
      </c>
      <c r="EV4" s="4">
        <v>-0.98621200790709151</v>
      </c>
      <c r="EW4" s="4">
        <v>-0.60734494499363667</v>
      </c>
      <c r="EX4" s="4">
        <v>-0.21215413787747212</v>
      </c>
      <c r="EY4" s="4">
        <v>5.7880154121626526E-4</v>
      </c>
      <c r="EZ4" s="4">
        <v>1.1986314423408571</v>
      </c>
      <c r="FA4" s="4">
        <v>-0.65130124176282411</v>
      </c>
      <c r="FB4" s="4">
        <v>-0.67935970319984451</v>
      </c>
      <c r="FC4" s="4">
        <v>1.1999787327026701</v>
      </c>
      <c r="FD4" s="4">
        <v>-0.42796514673668978</v>
      </c>
      <c r="FE4" s="4">
        <v>-0.39309393046293789</v>
      </c>
      <c r="FF4" s="4">
        <v>1.3607002920588609</v>
      </c>
      <c r="FG4" s="4">
        <v>-0.41467443331964282</v>
      </c>
      <c r="FH4" s="4">
        <v>1.1556483406595994</v>
      </c>
      <c r="FI4" s="4">
        <v>-0.64873669881237661</v>
      </c>
      <c r="FJ4" s="4">
        <v>0.91794901596781553</v>
      </c>
      <c r="FK4" s="4">
        <v>1.5904953871150342</v>
      </c>
      <c r="FL4" s="4">
        <v>-0.44249670894226983</v>
      </c>
      <c r="FM4" s="4">
        <v>-0.39653489297591887</v>
      </c>
      <c r="FN4" s="4">
        <v>-7.9607356265815346E-2</v>
      </c>
      <c r="FO4" s="4">
        <v>5.051645567945743E-2</v>
      </c>
      <c r="FP4" s="4">
        <v>-0.53985099176101226</v>
      </c>
      <c r="FQ4" s="4">
        <v>0.30099201715892165</v>
      </c>
      <c r="FR4" s="4">
        <v>-0.27046051816197308</v>
      </c>
      <c r="FS4" s="4">
        <v>0.73052390034951753</v>
      </c>
      <c r="FT4" s="4">
        <v>0.62670419691874257</v>
      </c>
      <c r="FU4" s="4">
        <v>-2.7628633269051344</v>
      </c>
      <c r="FV4" s="4">
        <v>-0.31431606591088279</v>
      </c>
      <c r="FW4" s="4">
        <v>0.40391886581312797</v>
      </c>
      <c r="FX4" s="4">
        <v>0.83820781173930436</v>
      </c>
      <c r="FY4" s="4">
        <v>1.0868935125096133</v>
      </c>
      <c r="FZ4" s="4">
        <v>1.2527682093262418</v>
      </c>
      <c r="GA4" s="4">
        <v>-1.4740208094513672</v>
      </c>
      <c r="GB4" s="4">
        <v>1.3097968098990023</v>
      </c>
      <c r="GC4" s="4">
        <v>0.69394656314599978</v>
      </c>
      <c r="GD4" s="4">
        <v>0.93198601876183529</v>
      </c>
      <c r="GE4" s="4">
        <v>0.49937486129838077</v>
      </c>
      <c r="GF4" s="4">
        <v>-1.5253717917606271</v>
      </c>
      <c r="GG4" s="4">
        <v>-8.8322613819987267E-2</v>
      </c>
      <c r="GH4" s="4">
        <v>-0.26921846841362473</v>
      </c>
      <c r="GI4" s="4">
        <v>-1.0541180553728762</v>
      </c>
      <c r="GJ4" s="4">
        <v>-0.10150028326258564</v>
      </c>
      <c r="GK4" s="4">
        <v>-0.68459290515771765</v>
      </c>
      <c r="GL4" s="4">
        <v>-0.28454126922029099</v>
      </c>
      <c r="GM4" s="4">
        <v>-0.27072909494003816</v>
      </c>
      <c r="GN4" s="4">
        <v>-0.58816166864177488</v>
      </c>
      <c r="GO4" s="4">
        <v>-0.3624130354110921</v>
      </c>
      <c r="GP4" s="4">
        <v>0.25322574892573907</v>
      </c>
      <c r="GQ4" s="4">
        <v>-0.34226336840265653</v>
      </c>
      <c r="GR4" s="4">
        <v>0.78561752591008782</v>
      </c>
      <c r="GS4" s="4">
        <v>0.91185688064741821</v>
      </c>
      <c r="GT4" s="4">
        <v>8.7680522318694776E-2</v>
      </c>
      <c r="GU4" s="4">
        <v>1.0856380681253184</v>
      </c>
      <c r="GV4" s="4">
        <v>0.38126178197444377</v>
      </c>
      <c r="GW4" s="4">
        <v>-0.18683871613914493</v>
      </c>
      <c r="GX4" s="4">
        <v>-0.34999930264449181</v>
      </c>
      <c r="GY4" s="4">
        <v>0.46890371583797302</v>
      </c>
      <c r="GZ4" s="4">
        <v>7.2452821800404202E-2</v>
      </c>
      <c r="HA4" s="4">
        <v>-2.0468163782216968</v>
      </c>
      <c r="HB4" s="4">
        <v>-1.15987937208003</v>
      </c>
      <c r="HC4" s="4">
        <v>-2.0304768486944949</v>
      </c>
      <c r="HD4" s="4">
        <v>1.2570123183117501</v>
      </c>
      <c r="HE4" s="4">
        <v>-2.711255278749312</v>
      </c>
      <c r="HF4" s="4">
        <v>-0.93749138219103789</v>
      </c>
      <c r="HG4" s="4">
        <v>-1.1910869522200884</v>
      </c>
      <c r="HH4" s="4">
        <v>-1.2219903455229746</v>
      </c>
      <c r="HI4" s="4">
        <v>-1.275484103716966</v>
      </c>
      <c r="HJ4" s="4">
        <v>1.2865576705916459</v>
      </c>
      <c r="HK4" s="4">
        <v>-1.1377373116716365</v>
      </c>
      <c r="HL4" s="4">
        <v>0.69482671928219164</v>
      </c>
      <c r="HM4" s="4">
        <v>-0.30430912850532627</v>
      </c>
      <c r="HN4" s="4">
        <v>0.42491511353485484</v>
      </c>
      <c r="HO4" s="4">
        <v>-0.57936858310968864</v>
      </c>
      <c r="HP4" s="4">
        <v>-0.79945832739050171</v>
      </c>
      <c r="HQ4" s="4">
        <v>3.7317302266285879E-2</v>
      </c>
      <c r="HR4" s="4">
        <v>-2.4287631084488441</v>
      </c>
      <c r="HS4" s="4">
        <v>-0.63386917997976511</v>
      </c>
      <c r="HT4" s="4">
        <v>-4.1835764055039172E-2</v>
      </c>
      <c r="HU4" s="4">
        <v>-0.52482172634053392</v>
      </c>
      <c r="HV4" s="4">
        <v>-1.2478901193333889</v>
      </c>
      <c r="HW4" s="4">
        <v>1.0695736561673717</v>
      </c>
      <c r="HX4" s="4">
        <v>-0.58253476381001745</v>
      </c>
      <c r="HY4" s="4">
        <v>-0.20567753411981807</v>
      </c>
      <c r="HZ4" s="4">
        <v>-6.79002558863539E-2</v>
      </c>
      <c r="IA4" s="4">
        <v>0.98709757072228232</v>
      </c>
      <c r="IB4" s="4">
        <v>-0.40053268516163099</v>
      </c>
      <c r="IC4" s="4">
        <v>-0.10705081263614256</v>
      </c>
      <c r="ID4" s="4">
        <v>1.3488371970658568</v>
      </c>
      <c r="IE4" s="4">
        <v>-1.235678089215138</v>
      </c>
      <c r="IF4" s="4">
        <v>-1.9031989928172734</v>
      </c>
      <c r="IG4" s="4">
        <v>-0.94690151704178604</v>
      </c>
      <c r="IH4" s="4">
        <v>0.57501024033300652</v>
      </c>
      <c r="II4" s="4">
        <v>-1.3300972751254423</v>
      </c>
    </row>
    <row r="5" spans="2:247" s="4" customFormat="1" x14ac:dyDescent="0.2">
      <c r="B5" s="76">
        <v>3</v>
      </c>
      <c r="C5" s="4">
        <v>-1.1585916315038509</v>
      </c>
      <c r="D5" s="4">
        <v>-2.8886837039391642</v>
      </c>
      <c r="E5" s="4">
        <v>-1.109614767823484</v>
      </c>
      <c r="F5" s="4">
        <v>-0.32236912570211107</v>
      </c>
      <c r="G5" s="4">
        <v>1.5238614298838253</v>
      </c>
      <c r="H5" s="4">
        <v>0.98562538092071861</v>
      </c>
      <c r="I5" s="4">
        <v>-1.6268332346110461</v>
      </c>
      <c r="J5" s="4">
        <v>0.22908655719648238</v>
      </c>
      <c r="K5" s="4">
        <v>0.30395501710034606</v>
      </c>
      <c r="L5" s="4">
        <v>-1.8044012790593786</v>
      </c>
      <c r="M5" s="4">
        <v>1.8345634312506118</v>
      </c>
      <c r="N5" s="4">
        <v>0.18132470125830241</v>
      </c>
      <c r="O5" s="4">
        <v>0.66788124639529056</v>
      </c>
      <c r="P5" s="4">
        <v>0.47505403594151685</v>
      </c>
      <c r="Q5" s="4">
        <v>-0.92233085436084916</v>
      </c>
      <c r="R5" s="4">
        <v>0.61217899073540716</v>
      </c>
      <c r="S5" s="4">
        <v>-1.0465818063017684</v>
      </c>
      <c r="T5" s="4">
        <v>-1.2081235052828865</v>
      </c>
      <c r="U5" s="4">
        <v>-0.68975280832130081</v>
      </c>
      <c r="V5" s="4">
        <v>0.52423505648244373</v>
      </c>
      <c r="W5" s="4">
        <v>1.9392096910545027</v>
      </c>
      <c r="X5" s="4">
        <v>0.45497265185679148</v>
      </c>
      <c r="Y5" s="4">
        <v>0.49165458623483205</v>
      </c>
      <c r="Z5" s="4">
        <v>-0.73076584388682975</v>
      </c>
      <c r="AA5" s="4">
        <v>-1.7676497848070893</v>
      </c>
      <c r="AB5" s="4">
        <v>0.65567097693341392</v>
      </c>
      <c r="AC5" s="4">
        <v>1.5898018889759373</v>
      </c>
      <c r="AD5" s="4">
        <v>-0.43359838639217424</v>
      </c>
      <c r="AE5" s="4">
        <v>-0.28008114539889695</v>
      </c>
      <c r="AF5" s="4">
        <v>2.2779126740597238</v>
      </c>
      <c r="AG5" s="4">
        <v>0.16573451347390752</v>
      </c>
      <c r="AH5" s="4">
        <v>0.38499922539722931</v>
      </c>
      <c r="AI5" s="4">
        <v>-1.0877588737830479</v>
      </c>
      <c r="AJ5" s="4">
        <v>1.2183609598301051</v>
      </c>
      <c r="AK5" s="4">
        <v>0.46516619703809858</v>
      </c>
      <c r="AL5" s="4">
        <v>-1.1659445963441413</v>
      </c>
      <c r="AM5" s="4">
        <v>9.3472234079993957E-2</v>
      </c>
      <c r="AN5" s="4">
        <v>-5.7408341090710753E-3</v>
      </c>
      <c r="AO5" s="4">
        <v>0.47781670390921288</v>
      </c>
      <c r="AP5" s="4">
        <v>1.0868325604658589</v>
      </c>
      <c r="AQ5" s="4">
        <v>-0.49915299066557051</v>
      </c>
      <c r="AR5" s="4">
        <v>-9.6720498825772425E-2</v>
      </c>
      <c r="AS5" s="4">
        <v>-0.8181946744950912</v>
      </c>
      <c r="AT5" s="4">
        <v>-0.52588340313205717</v>
      </c>
      <c r="AU5" s="4">
        <v>-0.76050792878662044</v>
      </c>
      <c r="AV5" s="4">
        <v>-0.57905583597806165</v>
      </c>
      <c r="AW5" s="4">
        <v>-0.5070604519406402</v>
      </c>
      <c r="AX5" s="4">
        <v>0.18827992091509818</v>
      </c>
      <c r="AY5" s="4">
        <v>1.4571042705189738</v>
      </c>
      <c r="AZ5" s="4">
        <v>0.95697732310760397</v>
      </c>
      <c r="BA5" s="4">
        <v>1.4298547288834527</v>
      </c>
      <c r="BB5" s="4">
        <v>-0.93703356456512032</v>
      </c>
      <c r="BC5" s="4">
        <v>-2.0299523929645993</v>
      </c>
      <c r="BD5" s="4">
        <v>-1.1696526756752001</v>
      </c>
      <c r="BE5" s="4">
        <v>0.2222537559082709</v>
      </c>
      <c r="BF5" s="4">
        <v>0.9353884331074207</v>
      </c>
      <c r="BG5" s="4">
        <v>-0.28641961121260179</v>
      </c>
      <c r="BH5" s="4">
        <v>-0.47619769125278039</v>
      </c>
      <c r="BI5" s="4">
        <v>-0.3379928055309887</v>
      </c>
      <c r="BJ5" s="4">
        <v>0.34162532583932098</v>
      </c>
      <c r="BK5" s="4">
        <v>0.73467154557612757</v>
      </c>
      <c r="BL5" s="4">
        <v>-2.8850206894691306</v>
      </c>
      <c r="BM5" s="4">
        <v>-1.4418192000184828</v>
      </c>
      <c r="BN5" s="4">
        <v>-5.8142082380039505E-2</v>
      </c>
      <c r="BO5" s="4">
        <v>0.24557336284144118</v>
      </c>
      <c r="BP5" s="4">
        <v>0.50770058014277586</v>
      </c>
      <c r="BQ5" s="4">
        <v>0.57406078180919295</v>
      </c>
      <c r="BR5" s="4">
        <v>0.3658336328298899</v>
      </c>
      <c r="BS5" s="4">
        <v>-1.4748382044618793</v>
      </c>
      <c r="BT5" s="4">
        <v>0.28433637759479941</v>
      </c>
      <c r="BU5" s="4">
        <v>-0.8334483463018395</v>
      </c>
      <c r="BV5" s="4">
        <v>0.58700949113467094</v>
      </c>
      <c r="BW5" s="4">
        <v>-4.784796354201299E-2</v>
      </c>
      <c r="BX5" s="4">
        <v>0.4940543509159368</v>
      </c>
      <c r="BY5" s="4">
        <v>-0.55185054550353618</v>
      </c>
      <c r="BZ5" s="4">
        <v>0.65897210295713049</v>
      </c>
      <c r="CA5" s="4">
        <v>0.8239041782602412</v>
      </c>
      <c r="CB5" s="4">
        <v>1.0030595329793248</v>
      </c>
      <c r="CC5" s="4">
        <v>0.83258213550622917</v>
      </c>
      <c r="CD5" s="4">
        <v>0.19927523160627061</v>
      </c>
      <c r="CE5" s="4">
        <v>-5.2676911967237679E-2</v>
      </c>
      <c r="CF5" s="4">
        <v>-4.3288266368471912E-2</v>
      </c>
      <c r="CG5" s="4">
        <v>-1.6683503624216918</v>
      </c>
      <c r="CH5" s="4">
        <v>0.15636896694584768</v>
      </c>
      <c r="CI5" s="4">
        <v>0.19833636534080162</v>
      </c>
      <c r="CJ5" s="4">
        <v>-0.56312192896539426</v>
      </c>
      <c r="CK5" s="4">
        <v>0.19538268663350178</v>
      </c>
      <c r="CL5" s="4">
        <v>-0.25933839824279631</v>
      </c>
      <c r="CM5" s="4">
        <v>-1.6768282407446577</v>
      </c>
      <c r="CN5" s="4">
        <v>-0.81485233232312571</v>
      </c>
      <c r="CO5" s="4">
        <v>-1.350502138826952</v>
      </c>
      <c r="CP5" s="4">
        <v>-0.54255054323744822</v>
      </c>
      <c r="CQ5" s="4">
        <v>-0.46260130350332351</v>
      </c>
      <c r="CR5" s="4">
        <v>0.65281732365913747</v>
      </c>
      <c r="CS5" s="4">
        <v>0.38582461369795662</v>
      </c>
      <c r="CT5" s="4">
        <v>-0.37507249242637497</v>
      </c>
      <c r="CU5" s="4">
        <v>-1.0131669180141556</v>
      </c>
      <c r="CV5" s="4">
        <v>-0.12485409958350187</v>
      </c>
      <c r="CW5" s="4">
        <v>-1.0208566017622949</v>
      </c>
      <c r="CX5" s="4">
        <v>-0.78016312109582719</v>
      </c>
      <c r="CY5" s="4">
        <v>0.49912692967166533</v>
      </c>
      <c r="CZ5" s="4">
        <v>0.55845559649888632</v>
      </c>
      <c r="DA5" s="4">
        <v>-2.1918507068460475</v>
      </c>
      <c r="DB5" s="4">
        <v>1.6617585639369052</v>
      </c>
      <c r="DC5" s="4">
        <v>0.81309297159103056</v>
      </c>
      <c r="DD5" s="4">
        <v>0.67609544996594906</v>
      </c>
      <c r="DE5" s="4">
        <v>-1.1519448104057706</v>
      </c>
      <c r="DF5" s="4">
        <v>-0.87837809221983953</v>
      </c>
      <c r="DG5" s="4">
        <v>0.30214108638940235</v>
      </c>
      <c r="DH5" s="4">
        <v>1.2607487931101542</v>
      </c>
      <c r="DI5" s="4">
        <v>-1.5663038376396634</v>
      </c>
      <c r="DJ5" s="4">
        <v>6.0082377969565871E-2</v>
      </c>
      <c r="DK5" s="4">
        <v>-0.10418403767179109</v>
      </c>
      <c r="DL5" s="4">
        <v>-1.2768616477296908</v>
      </c>
      <c r="DM5" s="4">
        <v>5.8769615885290075E-2</v>
      </c>
      <c r="DN5" s="4">
        <v>-1.0604619991832938</v>
      </c>
      <c r="DO5" s="4">
        <v>0.84985510195587133</v>
      </c>
      <c r="DP5" s="4">
        <v>0.53450000845537482</v>
      </c>
      <c r="DQ5" s="4">
        <v>-1.5276261251198848</v>
      </c>
      <c r="DR5" s="4">
        <v>0.61630857884028323</v>
      </c>
      <c r="DS5" s="4">
        <v>0.44915121455338919</v>
      </c>
      <c r="DT5" s="4">
        <v>-0.13307502748880673</v>
      </c>
      <c r="DU5" s="4">
        <v>-2.2401743226286923</v>
      </c>
      <c r="DV5" s="4">
        <v>0.23693995724026257</v>
      </c>
      <c r="DW5" s="4">
        <v>-0.8230414311884019</v>
      </c>
      <c r="DX5" s="4">
        <v>0.65324928597590659</v>
      </c>
      <c r="DY5" s="4">
        <v>0.5203699738344929</v>
      </c>
      <c r="DZ5" s="4">
        <v>-1.5374820387360864</v>
      </c>
      <c r="EA5" s="4">
        <v>-7.5043098532267843E-2</v>
      </c>
      <c r="EB5" s="4">
        <v>-0.88469646627095433</v>
      </c>
      <c r="EC5" s="4">
        <v>1.2547616948708742</v>
      </c>
      <c r="ED5" s="4">
        <v>-1.1371176392011639</v>
      </c>
      <c r="EE5" s="4">
        <v>0.14227036928197168</v>
      </c>
      <c r="EF5" s="4">
        <v>-0.44436684252493985</v>
      </c>
      <c r="EG5" s="4">
        <v>6.4106331970720312E-2</v>
      </c>
      <c r="EH5" s="4">
        <v>-0.42985983829499708</v>
      </c>
      <c r="EI5" s="4">
        <v>1.2707014169438351</v>
      </c>
      <c r="EJ5" s="4">
        <v>0.4569758709179208</v>
      </c>
      <c r="EK5" s="4">
        <v>0.29319256520999143</v>
      </c>
      <c r="EL5" s="4">
        <v>1.3735738420736168</v>
      </c>
      <c r="EM5" s="4">
        <v>1.0403001208128926</v>
      </c>
      <c r="EN5" s="4">
        <v>1.9629654197600264</v>
      </c>
      <c r="EO5" s="4">
        <v>-1.0419960376161479E-2</v>
      </c>
      <c r="EP5" s="4">
        <v>-0.87474060840683543</v>
      </c>
      <c r="EQ5" s="4">
        <v>5.5819373026448356E-2</v>
      </c>
      <c r="ER5" s="4">
        <v>0.57167725609812048</v>
      </c>
      <c r="ES5" s="4">
        <v>-0.65169822760193208</v>
      </c>
      <c r="ET5" s="4">
        <v>-0.8322438953426452</v>
      </c>
      <c r="EU5" s="4">
        <v>1.0300002937802903</v>
      </c>
      <c r="EV5" s="4">
        <v>1.2976671368791828</v>
      </c>
      <c r="EW5" s="4">
        <v>-0.1212665246787545</v>
      </c>
      <c r="EX5" s="4">
        <v>0.2711401342679442</v>
      </c>
      <c r="EY5" s="4">
        <v>1.4267942906451456</v>
      </c>
      <c r="EZ5" s="4">
        <v>-1.5009629130128701</v>
      </c>
      <c r="FA5" s="4">
        <v>-1.6821357000972386</v>
      </c>
      <c r="FB5" s="4">
        <v>0.89542323531122836</v>
      </c>
      <c r="FC5" s="4">
        <v>0.18970949940814627</v>
      </c>
      <c r="FD5" s="4">
        <v>8.4384536013374811E-2</v>
      </c>
      <c r="FE5" s="4">
        <v>0.32169453139031817</v>
      </c>
      <c r="FF5" s="4">
        <v>-0.2978184626236941</v>
      </c>
      <c r="FG5" s="4">
        <v>-0.85222822523519282</v>
      </c>
      <c r="FH5" s="4">
        <v>1.5459384776072223</v>
      </c>
      <c r="FI5" s="4">
        <v>1.0277027679309394</v>
      </c>
      <c r="FJ5" s="4">
        <v>0.39694707584431382</v>
      </c>
      <c r="FK5" s="4">
        <v>0.92537014632409886</v>
      </c>
      <c r="FL5" s="4">
        <v>2.4644985363949203</v>
      </c>
      <c r="FM5" s="4">
        <v>-1.0685680030875855</v>
      </c>
      <c r="FN5" s="4">
        <v>0.38111091722229651</v>
      </c>
      <c r="FO5" s="4">
        <v>-0.11136488511207834</v>
      </c>
      <c r="FP5" s="4">
        <v>-6.1322865317196664E-3</v>
      </c>
      <c r="FQ5" s="4">
        <v>0.43631885335753862</v>
      </c>
      <c r="FR5" s="4">
        <v>-0.83334791160008348</v>
      </c>
      <c r="FS5" s="4">
        <v>0.37930426593130301</v>
      </c>
      <c r="FT5" s="4">
        <v>0.27920877482300205</v>
      </c>
      <c r="FU5" s="4">
        <v>3.8418172787021913E-2</v>
      </c>
      <c r="FV5" s="4">
        <v>-0.35596363378092283</v>
      </c>
      <c r="FW5" s="4">
        <v>-0.44965069653184991</v>
      </c>
      <c r="FX5" s="4">
        <v>-0.35792890507253894</v>
      </c>
      <c r="FY5" s="4">
        <v>-1.0132502934381831</v>
      </c>
      <c r="FZ5" s="4">
        <v>-2.0995519827110609</v>
      </c>
      <c r="GA5" s="4">
        <v>1.1428652221864699</v>
      </c>
      <c r="GB5" s="4">
        <v>-0.2126069272512312</v>
      </c>
      <c r="GC5" s="4">
        <v>-1.0406667129072975</v>
      </c>
      <c r="GD5" s="4">
        <v>0.86342657186117211</v>
      </c>
      <c r="GE5" s="4">
        <v>-0.11918825177313715</v>
      </c>
      <c r="GF5" s="4">
        <v>-1.294913212305284</v>
      </c>
      <c r="GG5" s="4">
        <v>-1.3054380425974745</v>
      </c>
      <c r="GH5" s="4">
        <v>-0.71215829613089765</v>
      </c>
      <c r="GI5" s="4">
        <v>0.22251441239821937</v>
      </c>
      <c r="GJ5" s="4">
        <v>0.37341524281715477</v>
      </c>
      <c r="GK5" s="4">
        <v>0.99084406782608703</v>
      </c>
      <c r="GL5" s="4">
        <v>-1.2956218687291017</v>
      </c>
      <c r="GM5" s="4">
        <v>2.4372725188967026</v>
      </c>
      <c r="GN5" s="4">
        <v>0.6246812077358419</v>
      </c>
      <c r="GO5" s="4">
        <v>1.3925670006503952</v>
      </c>
      <c r="GP5" s="4">
        <v>-1.4148650450404212</v>
      </c>
      <c r="GQ5" s="4">
        <v>0.3733192877613089</v>
      </c>
      <c r="GR5" s="4">
        <v>-0.71522018294825762</v>
      </c>
      <c r="GS5" s="4">
        <v>-0.60776991265625091</v>
      </c>
      <c r="GT5" s="4">
        <v>0.46027779244701578</v>
      </c>
      <c r="GU5" s="4">
        <v>-1.1704474960934805</v>
      </c>
      <c r="GV5" s="4">
        <v>-0.68727945508822896</v>
      </c>
      <c r="GW5" s="4">
        <v>-0.87393723030766557</v>
      </c>
      <c r="GX5" s="4">
        <v>-0.43314936276825367</v>
      </c>
      <c r="GY5" s="4">
        <v>-0.97175759786949978</v>
      </c>
      <c r="GZ5" s="4">
        <v>-0.43467633439874875</v>
      </c>
      <c r="HA5" s="4">
        <v>5.8508003602303939E-2</v>
      </c>
      <c r="HB5" s="4">
        <v>0.89810081699795863</v>
      </c>
      <c r="HC5" s="4">
        <v>6.8820357978351801E-2</v>
      </c>
      <c r="HD5" s="4">
        <v>-1.5221855719240109</v>
      </c>
      <c r="HE5" s="4">
        <v>-1.1542476268773596</v>
      </c>
      <c r="HF5" s="4">
        <v>1.1333326286558918</v>
      </c>
      <c r="HG5" s="4">
        <v>-1.8327464167257759</v>
      </c>
      <c r="HH5" s="4">
        <v>0.75143697536904253</v>
      </c>
      <c r="HI5" s="4">
        <v>0.15446432510287014</v>
      </c>
      <c r="HJ5" s="4">
        <v>-1.2266611889446948</v>
      </c>
      <c r="HK5" s="4">
        <v>1.390008344895717</v>
      </c>
      <c r="HL5" s="4">
        <v>0.17967094117006238</v>
      </c>
      <c r="HM5" s="4">
        <v>-1.4939709391583331</v>
      </c>
      <c r="HN5" s="4">
        <v>-1.0568510808744989</v>
      </c>
      <c r="HO5" s="4">
        <v>-0.25353554433774195</v>
      </c>
      <c r="HP5" s="4">
        <v>0.28015091316787222</v>
      </c>
      <c r="HQ5" s="4">
        <v>0.65489004163731657</v>
      </c>
      <c r="HR5" s="4">
        <v>2.2332496767150225</v>
      </c>
      <c r="HS5" s="4">
        <v>3.2620218276634583E-2</v>
      </c>
      <c r="HT5" s="4">
        <v>0.26454202619637868</v>
      </c>
      <c r="HU5" s="4">
        <v>-2.2579077516653192</v>
      </c>
      <c r="HV5" s="4">
        <v>0.47264395385823516</v>
      </c>
      <c r="HW5" s="4">
        <v>-0.90924410519015642</v>
      </c>
      <c r="HX5" s="4">
        <v>0.23250979259626833</v>
      </c>
      <c r="HY5" s="4">
        <v>-0.47071876488575548</v>
      </c>
      <c r="HZ5" s="4">
        <v>-0.83590219995213266</v>
      </c>
      <c r="IA5" s="4">
        <v>0.12584690722583686</v>
      </c>
      <c r="IB5" s="4">
        <v>1.6706542929274439</v>
      </c>
      <c r="IC5" s="4">
        <v>-1.348808255264677</v>
      </c>
      <c r="ID5" s="4">
        <v>0.21944828640945593</v>
      </c>
      <c r="IE5" s="4">
        <v>0.15248904956855378</v>
      </c>
      <c r="IF5" s="4">
        <v>0.44612877728557515</v>
      </c>
      <c r="IG5" s="4">
        <v>1.4474071592924505</v>
      </c>
      <c r="IH5" s="4">
        <v>-0.4244793673304692</v>
      </c>
      <c r="II5" s="4">
        <v>0.77681059974999822</v>
      </c>
    </row>
    <row r="6" spans="2:247" s="4" customFormat="1" x14ac:dyDescent="0.2">
      <c r="B6" s="76">
        <v>4</v>
      </c>
      <c r="C6" s="4">
        <v>1.0750721347928376</v>
      </c>
      <c r="D6" s="4">
        <v>-1.4777676455321058</v>
      </c>
      <c r="E6" s="4">
        <v>-1.6994060822355179</v>
      </c>
      <c r="F6" s="4">
        <v>-3.8492931388166306E-2</v>
      </c>
      <c r="G6" s="4">
        <v>2.0089976955378192E-2</v>
      </c>
      <c r="H6" s="4">
        <v>-1.3101111176425568</v>
      </c>
      <c r="I6" s="4">
        <v>-0.52472330681137602</v>
      </c>
      <c r="J6" s="4">
        <v>1.9591359344216706</v>
      </c>
      <c r="K6" s="4">
        <v>4.7119382646648576E-2</v>
      </c>
      <c r="L6" s="4">
        <v>1.1154934588062659</v>
      </c>
      <c r="M6" s="4">
        <v>0.90508098069236098</v>
      </c>
      <c r="N6" s="4">
        <v>-0.96555524015401317</v>
      </c>
      <c r="O6" s="4">
        <v>1.7402357707771676</v>
      </c>
      <c r="P6" s="4">
        <v>0.66271266634332704</v>
      </c>
      <c r="Q6" s="4">
        <v>0.96694185208941286</v>
      </c>
      <c r="R6" s="4">
        <v>-0.21591929047503741</v>
      </c>
      <c r="S6" s="4">
        <v>0.20552066329427909</v>
      </c>
      <c r="T6" s="4">
        <v>-1.802181391376463</v>
      </c>
      <c r="U6" s="4">
        <v>0.65941026998087293</v>
      </c>
      <c r="V6" s="4">
        <v>0.2199924041328658</v>
      </c>
      <c r="W6" s="4">
        <v>0.22360360571550381</v>
      </c>
      <c r="X6" s="4">
        <v>0.49764945300786628</v>
      </c>
      <c r="Y6" s="4">
        <v>-2.8096626778905054</v>
      </c>
      <c r="Z6" s="4">
        <v>-0.25489411828790215</v>
      </c>
      <c r="AA6" s="4">
        <v>0.38197123583859255</v>
      </c>
      <c r="AB6" s="4">
        <v>-0.61943023535053743</v>
      </c>
      <c r="AC6" s="4">
        <v>-0.68470962527312484</v>
      </c>
      <c r="AD6" s="4">
        <v>2.2924606284336693</v>
      </c>
      <c r="AE6" s="4">
        <v>-0.98523108618872779</v>
      </c>
      <c r="AF6" s="4">
        <v>-1.1267955672283174</v>
      </c>
      <c r="AG6" s="4">
        <v>0.53219919377203317</v>
      </c>
      <c r="AH6" s="4">
        <v>0.65735699035359452</v>
      </c>
      <c r="AI6" s="4">
        <v>0.7587225394603947</v>
      </c>
      <c r="AJ6" s="4">
        <v>1.2720779690560702</v>
      </c>
      <c r="AK6" s="4">
        <v>0.91008088274483034</v>
      </c>
      <c r="AL6" s="4">
        <v>-0.29660436927317396</v>
      </c>
      <c r="AM6" s="4">
        <v>-1.037746840063267</v>
      </c>
      <c r="AN6" s="4">
        <v>-1.0094978855361709</v>
      </c>
      <c r="AO6" s="4">
        <v>-1.0067107367090491</v>
      </c>
      <c r="AP6" s="4">
        <v>-0.58148349982408498</v>
      </c>
      <c r="AQ6" s="4">
        <v>1.9019985454370212</v>
      </c>
      <c r="AR6" s="4">
        <v>-0.24716952893908453</v>
      </c>
      <c r="AS6" s="4">
        <v>8.8927692016579574E-2</v>
      </c>
      <c r="AT6" s="4">
        <v>-1.6858551769548102</v>
      </c>
      <c r="AU6" s="4">
        <v>-0.76160987853547735</v>
      </c>
      <c r="AV6" s="4">
        <v>-0.66537582789783845</v>
      </c>
      <c r="AW6" s="4">
        <v>-0.21023542216614963</v>
      </c>
      <c r="AX6" s="4">
        <v>-0.37617634763316049</v>
      </c>
      <c r="AY6" s="4">
        <v>0.51423239758506301</v>
      </c>
      <c r="AZ6" s="4">
        <v>1.2575504381366134</v>
      </c>
      <c r="BA6" s="4">
        <v>0.1258036867233942</v>
      </c>
      <c r="BB6" s="4">
        <v>-2.0936171041332123</v>
      </c>
      <c r="BC6" s="4">
        <v>0.70020702185311867</v>
      </c>
      <c r="BD6" s="4">
        <v>0.81708809955938866</v>
      </c>
      <c r="BE6" s="4">
        <v>1.0857975316104866</v>
      </c>
      <c r="BF6" s="4">
        <v>-0.45335254775689293</v>
      </c>
      <c r="BG6" s="4">
        <v>-0.34335888373689871</v>
      </c>
      <c r="BH6" s="4">
        <v>0.34426853470969976</v>
      </c>
      <c r="BI6" s="4">
        <v>0.23641631645407757</v>
      </c>
      <c r="BJ6" s="4">
        <v>0.27207754359242109</v>
      </c>
      <c r="BK6" s="4">
        <v>-0.43117410419900376</v>
      </c>
      <c r="BL6" s="4">
        <v>0.10294270164713906</v>
      </c>
      <c r="BM6" s="4">
        <v>0.51859287914723595</v>
      </c>
      <c r="BN6" s="4">
        <v>-1.4526363289457471</v>
      </c>
      <c r="BO6" s="4">
        <v>1.0224546597387412</v>
      </c>
      <c r="BP6" s="4">
        <v>4.068435283495165E-2</v>
      </c>
      <c r="BQ6" s="4">
        <v>-6.3513326029965761E-2</v>
      </c>
      <c r="BR6" s="4">
        <v>1.2049101584574933</v>
      </c>
      <c r="BS6" s="4">
        <v>-0.73853589057981639</v>
      </c>
      <c r="BT6" s="4">
        <v>-1.0300439735051519</v>
      </c>
      <c r="BU6" s="4">
        <v>-9.3703480278823748E-2</v>
      </c>
      <c r="BV6" s="4">
        <v>-2.3804974578492333E-2</v>
      </c>
      <c r="BW6" s="4">
        <v>1.7555182377712648</v>
      </c>
      <c r="BX6" s="4">
        <v>0.19669190345953244</v>
      </c>
      <c r="BY6" s="4">
        <v>0.20436137963729512</v>
      </c>
      <c r="BZ6" s="4">
        <v>-0.86867458989902546</v>
      </c>
      <c r="CA6" s="4">
        <v>1.5041986999754633</v>
      </c>
      <c r="CB6" s="4">
        <v>0.43982433699919132</v>
      </c>
      <c r="CC6" s="4">
        <v>4.7817898423076259E-2</v>
      </c>
      <c r="CD6" s="4">
        <v>2.1934908552636405</v>
      </c>
      <c r="CE6" s="4">
        <v>2.0680557921072191</v>
      </c>
      <c r="CF6" s="4">
        <v>-4.7154419514938073E-3</v>
      </c>
      <c r="CG6" s="4">
        <v>-0.31170088079889835</v>
      </c>
      <c r="CH6" s="4">
        <v>0.3348142730639545</v>
      </c>
      <c r="CI6" s="4">
        <v>0.33736881501457627</v>
      </c>
      <c r="CJ6" s="4">
        <v>-1.8459411154362515</v>
      </c>
      <c r="CK6" s="4">
        <v>0.14859420491041325</v>
      </c>
      <c r="CL6" s="4">
        <v>2.1335083421917433</v>
      </c>
      <c r="CM6" s="4">
        <v>-1.1050369437512808</v>
      </c>
      <c r="CN6" s="4">
        <v>-1.3074302693325579</v>
      </c>
      <c r="CO6" s="4">
        <v>1.329414397697799</v>
      </c>
      <c r="CP6" s="4">
        <v>0.17974701242889521</v>
      </c>
      <c r="CQ6" s="4">
        <v>0.57172159072250828</v>
      </c>
      <c r="CR6" s="4">
        <v>0.16518923604433911</v>
      </c>
      <c r="CS6" s="4">
        <v>-1.2664658567114351</v>
      </c>
      <c r="CT6" s="4">
        <v>-0.19287362857949517</v>
      </c>
      <c r="CU6" s="4">
        <v>-1.2687901084262994</v>
      </c>
      <c r="CV6" s="4">
        <v>0.95290861927937975</v>
      </c>
      <c r="CW6" s="4">
        <v>-0.54151086908697177</v>
      </c>
      <c r="CX6" s="4">
        <v>-1.0433742744017445</v>
      </c>
      <c r="CY6" s="4">
        <v>-0.58145890723671412</v>
      </c>
      <c r="CZ6" s="4">
        <v>-3.3321017646356643E-2</v>
      </c>
      <c r="DA6" s="4">
        <v>2.8851933296820595</v>
      </c>
      <c r="DB6" s="4">
        <v>-0.63921397862684226</v>
      </c>
      <c r="DC6" s="4">
        <v>4.2730762827052918E-2</v>
      </c>
      <c r="DD6" s="4">
        <v>-0.52249753510580588</v>
      </c>
      <c r="DE6" s="4">
        <v>-0.72201978057717286</v>
      </c>
      <c r="DF6" s="4">
        <v>0.71658714522879152</v>
      </c>
      <c r="DG6" s="4">
        <v>0.31101805527172749</v>
      </c>
      <c r="DH6" s="4">
        <v>-0.24383067703730479</v>
      </c>
      <c r="DI6" s="4">
        <v>1.4148617930165035</v>
      </c>
      <c r="DJ6" s="4">
        <v>1.8548137188022265</v>
      </c>
      <c r="DK6" s="4">
        <v>-8.6965579981829161E-2</v>
      </c>
      <c r="DL6" s="4">
        <v>0.6719633001667028</v>
      </c>
      <c r="DM6" s="4">
        <v>2.2979276727905579E-2</v>
      </c>
      <c r="DN6" s="4">
        <v>0.20758251576607431</v>
      </c>
      <c r="DO6" s="4">
        <v>0.64845865025093885</v>
      </c>
      <c r="DP6" s="4">
        <v>0.89667076739293983</v>
      </c>
      <c r="DQ6" s="4">
        <v>1.1614561220725665</v>
      </c>
      <c r="DR6" s="4">
        <v>-1.8679356916497203</v>
      </c>
      <c r="DS6" s="4">
        <v>2.2182554723299464</v>
      </c>
      <c r="DT6" s="4">
        <v>0.1424378996108793</v>
      </c>
      <c r="DU6" s="4">
        <v>-6.9964127390181485E-2</v>
      </c>
      <c r="DV6" s="4">
        <v>-1.7789097491009014</v>
      </c>
      <c r="DW6" s="4">
        <v>1.0057276782257891</v>
      </c>
      <c r="DX6" s="4">
        <v>0.27927883626843314</v>
      </c>
      <c r="DY6" s="4">
        <v>0.5187788389797926</v>
      </c>
      <c r="DZ6" s="4">
        <v>-0.12092788571906254</v>
      </c>
      <c r="EA6" s="4">
        <v>0.18621843954646899</v>
      </c>
      <c r="EB6" s="4">
        <v>0.65866341971013809</v>
      </c>
      <c r="EC6" s="4">
        <v>0.14604409893576714</v>
      </c>
      <c r="ED6" s="4">
        <v>-0.44778622659706652</v>
      </c>
      <c r="EE6" s="4">
        <v>0.96232764216065236</v>
      </c>
      <c r="EF6" s="4">
        <v>0.17195056223558861</v>
      </c>
      <c r="EG6" s="4">
        <v>0.11153070730441016</v>
      </c>
      <c r="EH6" s="4">
        <v>-0.67694423192380804</v>
      </c>
      <c r="EI6" s="4">
        <v>0.44695478939539451</v>
      </c>
      <c r="EJ6" s="4">
        <v>-5.8368817922364764E-2</v>
      </c>
      <c r="EK6" s="4">
        <v>0.76952939119021235</v>
      </c>
      <c r="EL6" s="4">
        <v>1.3669583220772323</v>
      </c>
      <c r="EM6" s="4">
        <v>0.91350468093152037</v>
      </c>
      <c r="EN6" s="4">
        <v>1.0816435209265487</v>
      </c>
      <c r="EO6" s="4">
        <v>-0.24011515744135337</v>
      </c>
      <c r="EP6" s="4">
        <v>1.7127062181245423</v>
      </c>
      <c r="EQ6" s="4">
        <v>-0.90888387456825537</v>
      </c>
      <c r="ER6" s="4">
        <v>0.13882495305294879</v>
      </c>
      <c r="ES6" s="4">
        <v>-0.75240308650510623</v>
      </c>
      <c r="ET6" s="4">
        <v>-1.91553107975146</v>
      </c>
      <c r="EU6" s="4">
        <v>0.30043365274760858</v>
      </c>
      <c r="EV6" s="4">
        <v>0.1183829658514247</v>
      </c>
      <c r="EW6" s="4">
        <v>0.24582666844330289</v>
      </c>
      <c r="EX6" s="4">
        <v>-1.1582619607274467</v>
      </c>
      <c r="EY6" s="4">
        <v>1.6786795587139751</v>
      </c>
      <c r="EZ6" s="4">
        <v>1.4340899430266976</v>
      </c>
      <c r="FA6" s="4">
        <v>0.16771292223694398</v>
      </c>
      <c r="FB6" s="4">
        <v>-0.9847338231573517</v>
      </c>
      <c r="FC6" s="4">
        <v>-0.69391767104690116</v>
      </c>
      <c r="FD6" s="4">
        <v>-1.4024392306311226</v>
      </c>
      <c r="FE6" s="4">
        <v>-0.62698150592456259</v>
      </c>
      <c r="FF6" s="4">
        <v>0.89440619694769108</v>
      </c>
      <c r="FG6" s="4">
        <v>-0.54527260313674097</v>
      </c>
      <c r="FH6" s="4">
        <v>-0.96105244703353876</v>
      </c>
      <c r="FI6" s="4">
        <v>0.12027096564746374</v>
      </c>
      <c r="FJ6" s="4">
        <v>0.19787804394137712</v>
      </c>
      <c r="FK6" s="4">
        <v>-0.21182943384376007</v>
      </c>
      <c r="FL6" s="4">
        <v>0.85023291858718575</v>
      </c>
      <c r="FM6" s="4">
        <v>1.1901011373959107</v>
      </c>
      <c r="FN6" s="4">
        <v>-1.2244541073073314</v>
      </c>
      <c r="FO6" s="4">
        <v>-0.10502665730992133</v>
      </c>
      <c r="FP6" s="4">
        <v>-2.2441302331442987</v>
      </c>
      <c r="FQ6" s="4">
        <v>-1.3981634562205232E-2</v>
      </c>
      <c r="FR6" s="4">
        <v>0.8478826475517125</v>
      </c>
      <c r="FS6" s="4">
        <v>-1.5787258351373108</v>
      </c>
      <c r="FT6" s="4">
        <v>-0.13562605828748708</v>
      </c>
      <c r="FU6" s="4">
        <v>0.67872621342713846</v>
      </c>
      <c r="FV6" s="4">
        <v>0.27254455468433347</v>
      </c>
      <c r="FW6" s="4">
        <v>-0.99035038412686638</v>
      </c>
      <c r="FX6" s="4">
        <v>0.92453736113379237</v>
      </c>
      <c r="FY6" s="4">
        <v>0.87457414958598645</v>
      </c>
      <c r="FZ6" s="4">
        <v>-1.1560172345618747</v>
      </c>
      <c r="GA6" s="4">
        <v>0.81545302725624735</v>
      </c>
      <c r="GB6" s="4">
        <v>0.34484880588339334</v>
      </c>
      <c r="GC6" s="4">
        <v>-5.6864188476741606E-4</v>
      </c>
      <c r="GD6" s="4">
        <v>1.3870559439595318</v>
      </c>
      <c r="GE6" s="4">
        <v>-1.5077743038688507</v>
      </c>
      <c r="GF6" s="4">
        <v>-1.2559634713731183</v>
      </c>
      <c r="GG6" s="4">
        <v>-6.8114252337373823E-2</v>
      </c>
      <c r="GH6" s="4">
        <v>-1.2712221180522802</v>
      </c>
      <c r="GI6" s="4">
        <v>-0.12334908518352902</v>
      </c>
      <c r="GJ6" s="4">
        <v>-0.2974147572357746</v>
      </c>
      <c r="GK6" s="4">
        <v>0.21676094277702915</v>
      </c>
      <c r="GL6" s="4">
        <v>-0.96409224469734389</v>
      </c>
      <c r="GM6" s="4">
        <v>-0.55260421056512821</v>
      </c>
      <c r="GN6" s="4">
        <v>-2.5187625417085089</v>
      </c>
      <c r="GO6" s="4">
        <v>0.11242015603124188</v>
      </c>
      <c r="GP6" s="4">
        <v>-1.5677860103912142</v>
      </c>
      <c r="GQ6" s="4">
        <v>0.1608731164063151</v>
      </c>
      <c r="GR6" s="4">
        <v>0.24140784915078928</v>
      </c>
      <c r="GS6" s="4">
        <v>0.82416622746133172</v>
      </c>
      <c r="GT6" s="4">
        <v>2.7605908785480904E-3</v>
      </c>
      <c r="GU6" s="4">
        <v>1.3116771849045126</v>
      </c>
      <c r="GV6" s="4">
        <v>0.89260540369493524</v>
      </c>
      <c r="GW6" s="4">
        <v>0.41800087965675264</v>
      </c>
      <c r="GX6" s="4">
        <v>0.20736635317643715</v>
      </c>
      <c r="GY6" s="4">
        <v>1.1096299767244677</v>
      </c>
      <c r="GZ6" s="4">
        <v>0.16930791328024403</v>
      </c>
      <c r="HA6" s="4">
        <v>0.64756547260361375</v>
      </c>
      <c r="HB6" s="4">
        <v>0.19367158366919313</v>
      </c>
      <c r="HC6" s="4">
        <v>-0.16496280888695855</v>
      </c>
      <c r="HD6" s="4">
        <v>-0.10794598565904714</v>
      </c>
      <c r="HE6" s="4">
        <v>0.10042131112170044</v>
      </c>
      <c r="HF6" s="4">
        <v>-1.9293055843455904</v>
      </c>
      <c r="HG6" s="4">
        <v>0.82902850130151473</v>
      </c>
      <c r="HH6" s="4">
        <v>-3.8518947431802786E-2</v>
      </c>
      <c r="HI6" s="4">
        <v>-0.34096271981309206</v>
      </c>
      <c r="HJ6" s="4">
        <v>-1.4843146239705547</v>
      </c>
      <c r="HK6" s="4">
        <v>-0.3712611652534526</v>
      </c>
      <c r="HL6" s="4">
        <v>-2.6608957908098749</v>
      </c>
      <c r="HM6" s="4">
        <v>-6.9949749207935522E-2</v>
      </c>
      <c r="HN6" s="4">
        <v>-2.2501570563850546</v>
      </c>
      <c r="HO6" s="4">
        <v>2.5843565382744167</v>
      </c>
      <c r="HP6" s="4">
        <v>1.4344861205223249</v>
      </c>
      <c r="HQ6" s="4">
        <v>-0.14921118389255439</v>
      </c>
      <c r="HR6" s="4">
        <v>-0.96496769976175789</v>
      </c>
      <c r="HS6" s="4">
        <v>0.24705168933425797</v>
      </c>
      <c r="HT6" s="4">
        <v>-0.97786500890805239</v>
      </c>
      <c r="HU6" s="4">
        <v>0.95406273159672916</v>
      </c>
      <c r="HV6" s="4">
        <v>1.4290918898784022</v>
      </c>
      <c r="HW6" s="4">
        <v>0.86564408598665776</v>
      </c>
      <c r="HX6" s="4">
        <v>-0.37603170611422815</v>
      </c>
      <c r="HY6" s="4">
        <v>-1.5390623639035184</v>
      </c>
      <c r="HZ6" s="4">
        <v>-1.4213799824339528</v>
      </c>
      <c r="IA6" s="4">
        <v>-1.6972939832044287</v>
      </c>
      <c r="IB6" s="4">
        <v>0.79825454407678698</v>
      </c>
      <c r="IC6" s="4">
        <v>0.15927473523904806</v>
      </c>
      <c r="ID6" s="4">
        <v>-0.22343065887321417</v>
      </c>
      <c r="IE6" s="4">
        <v>0.76688554849377844</v>
      </c>
      <c r="IF6" s="4">
        <v>0.33195263204400505</v>
      </c>
      <c r="IG6" s="4">
        <v>-1.0092037266217622</v>
      </c>
      <c r="IH6" s="4">
        <v>5.2719103196782219E-2</v>
      </c>
      <c r="II6" s="4">
        <v>-1.8328658135007196</v>
      </c>
    </row>
    <row r="7" spans="2:247" s="4" customFormat="1" x14ac:dyDescent="0.2">
      <c r="B7" s="76">
        <v>5</v>
      </c>
      <c r="C7" s="4">
        <v>-0.3442650470915567</v>
      </c>
      <c r="D7" s="4">
        <v>0.5239635556043416</v>
      </c>
      <c r="E7" s="4">
        <v>1.2425906896528369</v>
      </c>
      <c r="F7" s="4">
        <v>-0.99070860412098083</v>
      </c>
      <c r="G7" s="4">
        <v>6.4943061530267684E-3</v>
      </c>
      <c r="H7" s="4">
        <v>2.0279991086774327</v>
      </c>
      <c r="I7" s="4">
        <v>-0.7245833430405807</v>
      </c>
      <c r="J7" s="4">
        <v>1.048903890223398</v>
      </c>
      <c r="K7" s="4">
        <v>7.1431527430485267E-2</v>
      </c>
      <c r="L7" s="4">
        <v>1.0179699923503716</v>
      </c>
      <c r="M7" s="4">
        <v>-1.6466848215235488</v>
      </c>
      <c r="N7" s="4">
        <v>-0.23337070847325905</v>
      </c>
      <c r="O7" s="4">
        <v>-1.2251101309029255</v>
      </c>
      <c r="P7" s="4">
        <v>0.28259971124213296</v>
      </c>
      <c r="Q7" s="4">
        <v>-7.5170153256970587E-2</v>
      </c>
      <c r="R7" s="4">
        <v>-0.68735665412549907</v>
      </c>
      <c r="S7" s="4">
        <v>0.12328510269177109</v>
      </c>
      <c r="T7" s="4">
        <v>0.48108885581311378</v>
      </c>
      <c r="U7" s="4">
        <v>-0.44042019350658024</v>
      </c>
      <c r="V7" s="4">
        <v>0.45551886321757079</v>
      </c>
      <c r="W7" s="4">
        <v>-4.3000091597512925E-2</v>
      </c>
      <c r="X7" s="4">
        <v>-8.8604899610502372E-2</v>
      </c>
      <c r="Y7" s="4">
        <v>-9.6606372982441877E-3</v>
      </c>
      <c r="Z7" s="4">
        <v>1.3305569751059063</v>
      </c>
      <c r="AA7" s="4">
        <v>0.99314606931680571</v>
      </c>
      <c r="AB7" s="4">
        <v>-5.1625901655224703E-2</v>
      </c>
      <c r="AC7" s="4">
        <v>-0.13480129860463291</v>
      </c>
      <c r="AD7" s="4">
        <v>-0.45525502086909042</v>
      </c>
      <c r="AE7" s="4">
        <v>-1.742018658563953</v>
      </c>
      <c r="AF7" s="4">
        <v>0.76481379993023024</v>
      </c>
      <c r="AG7" s="4">
        <v>-1.3025494106290683</v>
      </c>
      <c r="AH7" s="4">
        <v>2.2912442460464653</v>
      </c>
      <c r="AI7" s="4">
        <v>-0.11667364217221397</v>
      </c>
      <c r="AJ7" s="4">
        <v>0.1761351473813067</v>
      </c>
      <c r="AK7" s="4">
        <v>1.1676181873031308</v>
      </c>
      <c r="AL7" s="4">
        <v>-0.20901636550480995</v>
      </c>
      <c r="AM7" s="4">
        <v>-1.3105341574556459</v>
      </c>
      <c r="AN7" s="4">
        <v>-1.1876525347342854</v>
      </c>
      <c r="AO7" s="4">
        <v>-1.4757094044940362</v>
      </c>
      <c r="AP7" s="4">
        <v>0.22769440367523563</v>
      </c>
      <c r="AQ7" s="4">
        <v>0.21352990911153599</v>
      </c>
      <c r="AR7" s="4">
        <v>1.1489346380552128</v>
      </c>
      <c r="AS7" s="4">
        <v>-0.32960129322688025</v>
      </c>
      <c r="AT7" s="4">
        <v>-0.77216010422891412</v>
      </c>
      <c r="AU7" s="4">
        <v>-0.39268544036391562</v>
      </c>
      <c r="AV7" s="4">
        <v>1.1687441146751083</v>
      </c>
      <c r="AW7" s="4">
        <v>0.61895607458033008</v>
      </c>
      <c r="AX7" s="4">
        <v>-0.62310863059362664</v>
      </c>
      <c r="AY7" s="4">
        <v>-1.4977065333053585</v>
      </c>
      <c r="AZ7" s="4">
        <v>-0.2782696797292597</v>
      </c>
      <c r="BA7" s="4">
        <v>-0.16713610295689374</v>
      </c>
      <c r="BB7" s="4">
        <v>0.53038471351435856</v>
      </c>
      <c r="BC7" s="4">
        <v>-0.27972906426680599</v>
      </c>
      <c r="BD7" s="4">
        <v>0.78829428864478535</v>
      </c>
      <c r="BE7" s="4">
        <v>-0.21988617744615874</v>
      </c>
      <c r="BF7" s="4">
        <v>6.765930769023043E-2</v>
      </c>
      <c r="BG7" s="4">
        <v>1.1568920194086836</v>
      </c>
      <c r="BH7" s="4">
        <v>0.50066223017785882</v>
      </c>
      <c r="BI7" s="4">
        <v>1.0057873875264769</v>
      </c>
      <c r="BJ7" s="4">
        <v>-1.8018593614001333</v>
      </c>
      <c r="BK7" s="4">
        <v>-0.8217201875541611</v>
      </c>
      <c r="BL7" s="4">
        <v>-0.28785745082576031</v>
      </c>
      <c r="BM7" s="4">
        <v>1.7398806707498193</v>
      </c>
      <c r="BN7" s="4">
        <v>-0.43280313591532993</v>
      </c>
      <c r="BO7" s="4">
        <v>0.32649968121110806</v>
      </c>
      <c r="BP7" s="4">
        <v>-0.17276200095310548</v>
      </c>
      <c r="BQ7" s="4">
        <v>-1.0817432882712843</v>
      </c>
      <c r="BR7" s="4">
        <v>-1.3010701511457978</v>
      </c>
      <c r="BS7" s="4">
        <v>0.43477535493195951</v>
      </c>
      <c r="BT7" s="4">
        <v>0.16140257032166058</v>
      </c>
      <c r="BU7" s="4">
        <v>-0.7320006173676421</v>
      </c>
      <c r="BV7" s="4">
        <v>0.24812022742640916</v>
      </c>
      <c r="BW7" s="4">
        <v>-1.4162057466671494</v>
      </c>
      <c r="BX7" s="4">
        <v>0.9966416252143212</v>
      </c>
      <c r="BY7" s="4">
        <v>-1.1189202193717922</v>
      </c>
      <c r="BZ7" s="4">
        <v>1.7889806295727346</v>
      </c>
      <c r="CA7" s="4">
        <v>-1.7328591655844243</v>
      </c>
      <c r="CB7" s="4">
        <v>-1.9701788814639356</v>
      </c>
      <c r="CC7" s="4">
        <v>0.27799930440105841</v>
      </c>
      <c r="CD7" s="4">
        <v>0.49825712685104595</v>
      </c>
      <c r="CE7" s="4">
        <v>0.31720724317723858</v>
      </c>
      <c r="CF7" s="4">
        <v>-0.74507860347611821</v>
      </c>
      <c r="CG7" s="4">
        <v>-0.27617631465611653</v>
      </c>
      <c r="CH7" s="4">
        <v>-0.20895039687171268</v>
      </c>
      <c r="CI7" s="4">
        <v>-4.8465729082083145E-2</v>
      </c>
      <c r="CJ7" s="4">
        <v>0.85333702555408331</v>
      </c>
      <c r="CK7" s="4">
        <v>-3.922677330262999E-2</v>
      </c>
      <c r="CL7" s="4">
        <v>1.4907583441435339</v>
      </c>
      <c r="CM7" s="4">
        <v>0.85553343595099884</v>
      </c>
      <c r="CN7" s="4">
        <v>-4.6714642933741633E-2</v>
      </c>
      <c r="CO7" s="4">
        <v>0.69642907637361295</v>
      </c>
      <c r="CP7" s="4">
        <v>-0.14175225793808777</v>
      </c>
      <c r="CQ7" s="4">
        <v>7.7492114351931693E-2</v>
      </c>
      <c r="CR7" s="4">
        <v>0.72067711113252531</v>
      </c>
      <c r="CS7" s="4">
        <v>0.72364850590326213</v>
      </c>
      <c r="CT7" s="4">
        <v>-1.3086769954882704</v>
      </c>
      <c r="CU7" s="4">
        <v>0.82328127795292494</v>
      </c>
      <c r="CV7" s="4">
        <v>0.16527814320298445</v>
      </c>
      <c r="CW7" s="4">
        <v>0.96501672807306249</v>
      </c>
      <c r="CX7" s="4">
        <v>0.61390944366830491</v>
      </c>
      <c r="CY7" s="4">
        <v>0.32716855042343373</v>
      </c>
      <c r="CZ7" s="4">
        <v>-1.2824077690685607</v>
      </c>
      <c r="DA7" s="4">
        <v>-0.31383482523115491</v>
      </c>
      <c r="DB7" s="4">
        <v>1.3279487397011167</v>
      </c>
      <c r="DC7" s="4">
        <v>1.37973741622024</v>
      </c>
      <c r="DD7" s="4">
        <v>-1.9708494181643634</v>
      </c>
      <c r="DE7" s="4">
        <v>-2.9404933210569899E-2</v>
      </c>
      <c r="DF7" s="4">
        <v>-0.9599886479070141</v>
      </c>
      <c r="DG7" s="4">
        <v>0.25171723161163023</v>
      </c>
      <c r="DH7" s="4">
        <v>0.95217180970390325</v>
      </c>
      <c r="DI7" s="4">
        <v>0.70208932704458815</v>
      </c>
      <c r="DJ7" s="4">
        <v>0.1254214891536766</v>
      </c>
      <c r="DK7" s="4">
        <v>-1.1389330989118995</v>
      </c>
      <c r="DL7" s="4">
        <v>-5.2282982058804793E-2</v>
      </c>
      <c r="DM7" s="4">
        <v>-0.36169245197859212</v>
      </c>
      <c r="DN7" s="4">
        <v>-0.37890211784604749</v>
      </c>
      <c r="DO7" s="4">
        <v>-0.98794301704619158</v>
      </c>
      <c r="DP7" s="4">
        <v>-0.52001606553869772</v>
      </c>
      <c r="DQ7" s="4">
        <v>-0.34108259226031618</v>
      </c>
      <c r="DR7" s="4">
        <v>-1.0167742274488836</v>
      </c>
      <c r="DS7" s="4">
        <v>7.1553755254371548E-2</v>
      </c>
      <c r="DT7" s="4">
        <v>-1.1278687960122846</v>
      </c>
      <c r="DU7" s="4">
        <v>-0.39839089464499072</v>
      </c>
      <c r="DV7" s="4">
        <v>-1.4099641716866798</v>
      </c>
      <c r="DW7" s="4">
        <v>-0.19473490365075535</v>
      </c>
      <c r="DX7" s="4">
        <v>0.50213210461145685</v>
      </c>
      <c r="DY7" s="4">
        <v>-0.94820736946489059</v>
      </c>
      <c r="DZ7" s="4">
        <v>-0.50009429067048872</v>
      </c>
      <c r="EA7" s="4">
        <v>1.0819235404505323</v>
      </c>
      <c r="EB7" s="4">
        <v>-0.66254574689458823</v>
      </c>
      <c r="EC7" s="4">
        <v>-1.2059674212003288</v>
      </c>
      <c r="ED7" s="4">
        <v>1.0351617552168708</v>
      </c>
      <c r="EE7" s="4">
        <v>-0.30145119056247316</v>
      </c>
      <c r="EF7" s="4">
        <v>1.491283425092157E-2</v>
      </c>
      <c r="EG7" s="4">
        <v>-0.99249354608014595</v>
      </c>
      <c r="EH7" s="4">
        <v>0.12838438050653708</v>
      </c>
      <c r="EI7" s="4">
        <v>-2.6340224384865576</v>
      </c>
      <c r="EJ7" s="4">
        <v>0.54603170212523078</v>
      </c>
      <c r="EK7" s="4">
        <v>0.24598173929033695</v>
      </c>
      <c r="EL7" s="4">
        <v>-0.33907106140122689</v>
      </c>
      <c r="EM7" s="4">
        <v>-0.18413085207918331</v>
      </c>
      <c r="EN7" s="4">
        <v>-1.4377321309236839</v>
      </c>
      <c r="EO7" s="4">
        <v>0.9775903098985802</v>
      </c>
      <c r="EP7" s="4">
        <v>1.1504756328253296</v>
      </c>
      <c r="EQ7" s="4">
        <v>-4.493169467001519E-2</v>
      </c>
      <c r="ER7" s="4">
        <v>-0.18970234979300865</v>
      </c>
      <c r="ES7" s="4">
        <v>-1.8461589607291877E-2</v>
      </c>
      <c r="ET7" s="4">
        <v>-1.7655251465943587</v>
      </c>
      <c r="EU7" s="4">
        <v>0.98972575533891038</v>
      </c>
      <c r="EV7" s="4">
        <v>-1.5483009961346397</v>
      </c>
      <c r="EW7" s="4">
        <v>0.57019603442048983</v>
      </c>
      <c r="EX7" s="4">
        <v>-0.75158519633776122</v>
      </c>
      <c r="EY7" s="4">
        <v>1.7118739311883051</v>
      </c>
      <c r="EZ7" s="4">
        <v>1.3910679061352582</v>
      </c>
      <c r="FA7" s="4">
        <v>0.71839921241928228</v>
      </c>
      <c r="FB7" s="4">
        <v>-6.5355146806290218E-2</v>
      </c>
      <c r="FC7" s="4">
        <v>-0.56036013547115027</v>
      </c>
      <c r="FD7" s="4">
        <v>1.6573766846017837</v>
      </c>
      <c r="FE7" s="4">
        <v>0.96916349409536584</v>
      </c>
      <c r="FF7" s="4">
        <v>-2.7088104277215002</v>
      </c>
      <c r="FG7" s="4">
        <v>0.61529235023305928</v>
      </c>
      <c r="FH7" s="4">
        <v>0.76273453706373073</v>
      </c>
      <c r="FI7" s="4">
        <v>-1.0826449009581245</v>
      </c>
      <c r="FJ7" s="4">
        <v>2.1942119385762617</v>
      </c>
      <c r="FK7" s="4">
        <v>-0.42806044243601932</v>
      </c>
      <c r="FL7" s="4">
        <v>0.16025472046466965</v>
      </c>
      <c r="FM7" s="4">
        <v>-0.70855738290109516</v>
      </c>
      <c r="FN7" s="4">
        <v>0.1478126383842687</v>
      </c>
      <c r="FO7" s="4">
        <v>-0.6783784461111394</v>
      </c>
      <c r="FP7" s="4">
        <v>-0.94981598358520136</v>
      </c>
      <c r="FQ7" s="4">
        <v>0.29101500505840106</v>
      </c>
      <c r="FR7" s="4">
        <v>-1.3365551898622379</v>
      </c>
      <c r="FS7" s="4">
        <v>1.4800197566246671</v>
      </c>
      <c r="FT7" s="4">
        <v>0.10784033963424255</v>
      </c>
      <c r="FU7" s="4">
        <v>-6.8600618805078591E-3</v>
      </c>
      <c r="FV7" s="4">
        <v>0.51711301793855691</v>
      </c>
      <c r="FW7" s="4">
        <v>0.24004641995212825</v>
      </c>
      <c r="FX7" s="4">
        <v>-0.39554366684533876</v>
      </c>
      <c r="FY7" s="4">
        <v>1.6351333412530198</v>
      </c>
      <c r="FZ7" s="4">
        <v>-2.4292055570397886</v>
      </c>
      <c r="GA7" s="4">
        <v>1.3963100773200083</v>
      </c>
      <c r="GB7" s="4">
        <v>1.0905293497262001</v>
      </c>
      <c r="GC7" s="4">
        <v>-0.8844540908306342</v>
      </c>
      <c r="GD7" s="4">
        <v>-0.92379288911267377</v>
      </c>
      <c r="GE7" s="4">
        <v>2.5227388957867558</v>
      </c>
      <c r="GF7" s="4">
        <v>-1.1394868482351721</v>
      </c>
      <c r="GG7" s="4">
        <v>-0.95856066185593702</v>
      </c>
      <c r="GH7" s="4">
        <v>-0.99899190132572591</v>
      </c>
      <c r="GI7" s="4">
        <v>7.925214364584858E-2</v>
      </c>
      <c r="GJ7" s="4">
        <v>-0.45962477891911185</v>
      </c>
      <c r="GK7" s="4">
        <v>-0.23171949214912499</v>
      </c>
      <c r="GL7" s="4">
        <v>-0.80230733206472482</v>
      </c>
      <c r="GM7" s="4">
        <v>-0.48888029381291176</v>
      </c>
      <c r="GN7" s="4">
        <v>-0.2095163518208138</v>
      </c>
      <c r="GO7" s="4">
        <v>-1.508715051896798</v>
      </c>
      <c r="GP7" s="4">
        <v>0.44038875076276124</v>
      </c>
      <c r="GQ7" s="4">
        <v>1.2414746657349545</v>
      </c>
      <c r="GR7" s="4">
        <v>-1.6051376019876622</v>
      </c>
      <c r="GS7" s="4">
        <v>-0.61421450967379632</v>
      </c>
      <c r="GT7" s="4">
        <v>1.7766091315422339</v>
      </c>
      <c r="GU7" s="4">
        <v>0.14097946283459298</v>
      </c>
      <c r="GV7" s="4">
        <v>0.51434733570574442</v>
      </c>
      <c r="GW7" s="4">
        <v>0.51437649764488436</v>
      </c>
      <c r="GX7" s="4">
        <v>1.126381571839979</v>
      </c>
      <c r="GY7" s="4">
        <v>4.125078050639841E-2</v>
      </c>
      <c r="GZ7" s="4">
        <v>-2.2030262659458608</v>
      </c>
      <c r="HA7" s="4">
        <v>-0.25556462831237603</v>
      </c>
      <c r="HB7" s="4">
        <v>-1.6599605074734343</v>
      </c>
      <c r="HC7" s="4">
        <v>-0.32674205848768179</v>
      </c>
      <c r="HD7" s="4">
        <v>6.2080382508253075E-2</v>
      </c>
      <c r="HE7" s="4">
        <v>1.1957521740628014</v>
      </c>
      <c r="HF7" s="4">
        <v>0.80681992005044723</v>
      </c>
      <c r="HG7" s="4">
        <v>0.86824848467051263</v>
      </c>
      <c r="HH7" s="4">
        <v>-3.2011665962080382E-2</v>
      </c>
      <c r="HI7" s="4">
        <v>-0.15029858912916683</v>
      </c>
      <c r="HJ7" s="4">
        <v>-1.7412391121660258</v>
      </c>
      <c r="HK7" s="4">
        <v>0.11981363546213719</v>
      </c>
      <c r="HL7" s="4">
        <v>-1.7624677919731391</v>
      </c>
      <c r="HM7" s="4">
        <v>0.57353270655733735</v>
      </c>
      <c r="HN7" s="4">
        <v>0.42720832244961682</v>
      </c>
      <c r="HO7" s="4">
        <v>0.1533818253604822</v>
      </c>
      <c r="HP7" s="4">
        <v>0.22318970864694126</v>
      </c>
      <c r="HQ7" s="4">
        <v>0.12968258044547645</v>
      </c>
      <c r="HR7" s="4">
        <v>1.7889480624554459</v>
      </c>
      <c r="HS7" s="4">
        <v>2.8927824168448062E-2</v>
      </c>
      <c r="HT7" s="4">
        <v>-0.11414578446576318</v>
      </c>
      <c r="HU7" s="4">
        <v>-1.6568653721950488</v>
      </c>
      <c r="HV7" s="4">
        <v>-0.16670719880617793</v>
      </c>
      <c r="HW7" s="4">
        <v>-9.2302423750833848E-2</v>
      </c>
      <c r="HX7" s="4">
        <v>0.70281689559792837</v>
      </c>
      <c r="HY7" s="4">
        <v>1.325154278198825</v>
      </c>
      <c r="HZ7" s="4">
        <v>0.81552719724100509</v>
      </c>
      <c r="IA7" s="4">
        <v>0.96346180394194381</v>
      </c>
      <c r="IB7" s="4">
        <v>0.16341848259057315</v>
      </c>
      <c r="IC7" s="4">
        <v>3.2786090496626907</v>
      </c>
      <c r="ID7" s="4">
        <v>-0.71770298084974316</v>
      </c>
      <c r="IE7" s="4">
        <v>0.22976653957322463</v>
      </c>
      <c r="IF7" s="4">
        <v>-0.61560417647656229</v>
      </c>
      <c r="IG7" s="4">
        <v>-0.84967717133527665</v>
      </c>
      <c r="IH7" s="4">
        <v>1.742339635391787</v>
      </c>
      <c r="II7" s="4">
        <v>0.5815549795566507</v>
      </c>
    </row>
    <row r="8" spans="2:247" s="4" customFormat="1" x14ac:dyDescent="0.2">
      <c r="B8" s="76">
        <v>6</v>
      </c>
      <c r="C8" s="4">
        <v>-0.70113172123994416</v>
      </c>
      <c r="D8" s="4">
        <v>-0.11498872292248632</v>
      </c>
      <c r="E8" s="4">
        <v>1.3893346050807247</v>
      </c>
      <c r="F8" s="4">
        <v>1.3478093425628135</v>
      </c>
      <c r="G8" s="4">
        <v>0.5737724166851822</v>
      </c>
      <c r="H8" s="4">
        <v>-1.1354448218889674</v>
      </c>
      <c r="I8" s="4">
        <v>1.0214170223878873</v>
      </c>
      <c r="J8" s="4">
        <v>5.8464302170099673E-2</v>
      </c>
      <c r="K8" s="4">
        <v>1.5092519556019466</v>
      </c>
      <c r="L8" s="4">
        <v>0.16085994874534579</v>
      </c>
      <c r="M8" s="4">
        <v>6.1843566962170346E-2</v>
      </c>
      <c r="N8" s="4">
        <v>0.77886116682113782</v>
      </c>
      <c r="O8" s="4">
        <v>7.2173748426217543E-2</v>
      </c>
      <c r="P8" s="4">
        <v>1.4027748480572177</v>
      </c>
      <c r="Q8" s="4">
        <v>-0.55154906287821359</v>
      </c>
      <c r="R8" s="4">
        <v>-0.7247710081604275</v>
      </c>
      <c r="S8" s="4">
        <v>-0.95000553191684334</v>
      </c>
      <c r="T8" s="4">
        <v>-0.69032264988793823</v>
      </c>
      <c r="U8" s="4">
        <v>0.87063745123934866</v>
      </c>
      <c r="V8" s="4">
        <v>-0.12089808615503234</v>
      </c>
      <c r="W8" s="4">
        <v>-0.10305490202041596</v>
      </c>
      <c r="X8" s="4">
        <v>0.87516978972283754</v>
      </c>
      <c r="Y8" s="4">
        <v>-1.3963960229624077</v>
      </c>
      <c r="Z8" s="4">
        <v>2.1412088548632839</v>
      </c>
      <c r="AA8" s="4">
        <v>-1.575390110541121</v>
      </c>
      <c r="AB8" s="4">
        <v>0.4667159983591776</v>
      </c>
      <c r="AC8" s="4">
        <v>0.58685862409727918</v>
      </c>
      <c r="AD8" s="4">
        <v>0.15109646499813992</v>
      </c>
      <c r="AE8" s="4">
        <v>-1.3405507791737934</v>
      </c>
      <c r="AF8" s="4">
        <v>0.12399300302753317</v>
      </c>
      <c r="AG8" s="4">
        <v>-9.75263055687767E-2</v>
      </c>
      <c r="AH8" s="4">
        <v>0.11053807482271152</v>
      </c>
      <c r="AI8" s="4">
        <v>0.76562512033155505</v>
      </c>
      <c r="AJ8" s="4">
        <v>0.89876271616802073</v>
      </c>
      <c r="AK8" s="4">
        <v>1.4143798459155184</v>
      </c>
      <c r="AL8" s="4">
        <v>0.34844591360192428</v>
      </c>
      <c r="AM8" s="4">
        <v>-0.43265383134313801</v>
      </c>
      <c r="AN8" s="4">
        <v>1.3283302294516806</v>
      </c>
      <c r="AO8" s="4">
        <v>0.32127556040609073</v>
      </c>
      <c r="AP8" s="4">
        <v>0.94357175457566511</v>
      </c>
      <c r="AQ8" s="4">
        <v>-1.3125754461265602</v>
      </c>
      <c r="AR8" s="4">
        <v>1.1088872525837514</v>
      </c>
      <c r="AS8" s="4">
        <v>-0.61899570329855547</v>
      </c>
      <c r="AT8" s="4">
        <v>0.25564489963805376</v>
      </c>
      <c r="AU8" s="4">
        <v>1.4432794890542138</v>
      </c>
      <c r="AV8" s="4">
        <v>-0.95880573970723737</v>
      </c>
      <c r="AW8" s="4">
        <v>-0.75622088457488523</v>
      </c>
      <c r="AX8" s="4">
        <v>-0.2871852433523458</v>
      </c>
      <c r="AY8" s="4">
        <v>1.0268455672576204</v>
      </c>
      <c r="AZ8" s="4">
        <v>0.88011954721012298</v>
      </c>
      <c r="BA8" s="4">
        <v>-0.45628272644139228</v>
      </c>
      <c r="BB8" s="4">
        <v>-0.62798840666035383</v>
      </c>
      <c r="BC8" s="4">
        <v>1.5189754227009193</v>
      </c>
      <c r="BD8" s="4">
        <v>0.33515119095792151</v>
      </c>
      <c r="BE8" s="4">
        <v>1.0779973327610737</v>
      </c>
      <c r="BF8" s="4">
        <v>1.3844840332658555</v>
      </c>
      <c r="BG8" s="4">
        <v>-0.11107489155496675</v>
      </c>
      <c r="BH8" s="4">
        <v>1.2440845886497933</v>
      </c>
      <c r="BI8" s="4">
        <v>1.06203155720846</v>
      </c>
      <c r="BJ8" s="4">
        <v>0.95520255483714678</v>
      </c>
      <c r="BK8" s="4">
        <v>-0.64979514356954804</v>
      </c>
      <c r="BL8" s="4">
        <v>-1.2257020799262048</v>
      </c>
      <c r="BM8" s="4">
        <v>0.2155927956748438</v>
      </c>
      <c r="BN8" s="4">
        <v>0.67924039739426156</v>
      </c>
      <c r="BO8" s="4">
        <v>-0.2138801059388537</v>
      </c>
      <c r="BP8" s="4">
        <v>-1.1527638055103437</v>
      </c>
      <c r="BQ8" s="4">
        <v>-0.43278410314767007</v>
      </c>
      <c r="BR8" s="4">
        <v>-0.28207651458266858</v>
      </c>
      <c r="BS8" s="4">
        <v>-1.1974607335120129</v>
      </c>
      <c r="BT8" s="4">
        <v>-0.16079486761217276</v>
      </c>
      <c r="BU8" s="4">
        <v>-0.22586340729920726</v>
      </c>
      <c r="BV8" s="4">
        <v>-0.34267893130327026</v>
      </c>
      <c r="BW8" s="4">
        <v>0.84550607809340184</v>
      </c>
      <c r="BX8" s="4">
        <v>0.77285295687277988</v>
      </c>
      <c r="BY8" s="4">
        <v>-0.18517446894330974</v>
      </c>
      <c r="BZ8" s="4">
        <v>-0.1917829942135871</v>
      </c>
      <c r="CA8" s="4">
        <v>0.15056075935149985</v>
      </c>
      <c r="CB8" s="4">
        <v>1.6991244105315495</v>
      </c>
      <c r="CC8" s="4">
        <v>0.83034298629382763</v>
      </c>
      <c r="CD8" s="4">
        <v>1.1545169980501546</v>
      </c>
      <c r="CE8" s="4">
        <v>0.72543425725594823</v>
      </c>
      <c r="CF8" s="4">
        <v>1.2921336112038027</v>
      </c>
      <c r="CG8" s="4">
        <v>3.3240143852795973E-2</v>
      </c>
      <c r="CH8" s="4">
        <v>-0.49914520617733837</v>
      </c>
      <c r="CI8" s="4">
        <v>1.882751105437158</v>
      </c>
      <c r="CJ8" s="4">
        <v>-1.8860257708046855</v>
      </c>
      <c r="CK8" s="4">
        <v>-1.0009753178504253</v>
      </c>
      <c r="CL8" s="4">
        <v>9.4546423441369029E-2</v>
      </c>
      <c r="CM8" s="4">
        <v>-1.742147436622175</v>
      </c>
      <c r="CN8" s="4">
        <v>0.82946868147793973</v>
      </c>
      <c r="CO8" s="4">
        <v>-0.94889828280286426</v>
      </c>
      <c r="CP8" s="4">
        <v>0.86963455804409473</v>
      </c>
      <c r="CQ8" s="4">
        <v>0.13568592102973079</v>
      </c>
      <c r="CR8" s="4">
        <v>9.1493413934329387E-2</v>
      </c>
      <c r="CS8" s="4">
        <v>-0.35017133573950471</v>
      </c>
      <c r="CT8" s="4">
        <v>-0.67980991567302518</v>
      </c>
      <c r="CU8" s="4">
        <v>-0.16449604726835287</v>
      </c>
      <c r="CV8" s="4">
        <v>9.3272955188153608E-2</v>
      </c>
      <c r="CW8" s="4">
        <v>0.47475032561904257</v>
      </c>
      <c r="CX8" s="4">
        <v>0.19033170522730183</v>
      </c>
      <c r="CY8" s="4">
        <v>1.0235675649807032</v>
      </c>
      <c r="CZ8" s="4">
        <v>-0.3349523858382219</v>
      </c>
      <c r="DA8" s="4">
        <v>-0.73330766675767145</v>
      </c>
      <c r="DB8" s="4">
        <v>-1.6911568914883324</v>
      </c>
      <c r="DC8" s="4">
        <v>-0.42641918080656321</v>
      </c>
      <c r="DD8" s="4">
        <v>-9.551655907378695E-2</v>
      </c>
      <c r="DE8" s="4">
        <v>7.945792593806067E-2</v>
      </c>
      <c r="DF8" s="4">
        <v>0.40544588458261738</v>
      </c>
      <c r="DG8" s="4">
        <v>-0.79623582974487528</v>
      </c>
      <c r="DH8" s="4">
        <v>1.5178941866843501</v>
      </c>
      <c r="DI8" s="4">
        <v>-1.773340198412128</v>
      </c>
      <c r="DJ8" s="4">
        <v>0.27191971594743403</v>
      </c>
      <c r="DK8" s="4">
        <v>-0.81769385766019054</v>
      </c>
      <c r="DL8" s="4">
        <v>0.45368207059202098</v>
      </c>
      <c r="DM8" s="4">
        <v>1.3211197201446341</v>
      </c>
      <c r="DN8" s="4">
        <v>2.3128376240535666</v>
      </c>
      <c r="DO8" s="4">
        <v>-0.40221863820363346</v>
      </c>
      <c r="DP8" s="4">
        <v>0.41440986422317566</v>
      </c>
      <c r="DQ8" s="4">
        <v>-2.3511331452513073</v>
      </c>
      <c r="DR8" s="4">
        <v>0.68213808741826543</v>
      </c>
      <c r="DS8" s="4">
        <v>-1.3181797136971065</v>
      </c>
      <c r="DT8" s="4">
        <v>0.1151634868279391</v>
      </c>
      <c r="DU8" s="4">
        <v>-0.8454091069710693</v>
      </c>
      <c r="DV8" s="4">
        <v>1.2745339844922006</v>
      </c>
      <c r="DW8" s="4">
        <v>0.70450866395736922</v>
      </c>
      <c r="DX8" s="4">
        <v>-3.8931320168531507E-2</v>
      </c>
      <c r="DY8" s="4">
        <v>0.9372194496037809</v>
      </c>
      <c r="DZ8" s="4">
        <v>1.5604587558121303</v>
      </c>
      <c r="EA8" s="4">
        <v>-1.1883363598768368</v>
      </c>
      <c r="EB8" s="4">
        <v>-0.80704813251089469</v>
      </c>
      <c r="EC8" s="4">
        <v>6.0659487284365427E-3</v>
      </c>
      <c r="ED8" s="4">
        <v>0.25877677200229277</v>
      </c>
      <c r="EE8" s="4">
        <v>-0.50114868003744073</v>
      </c>
      <c r="EF8" s="4">
        <v>-0.35225228103828521</v>
      </c>
      <c r="EG8" s="4">
        <v>-1.1732692556211894</v>
      </c>
      <c r="EH8" s="4">
        <v>0.74546932318563597</v>
      </c>
      <c r="EI8" s="4">
        <v>2.0020286653662125</v>
      </c>
      <c r="EJ8" s="4">
        <v>-1.4925194740225287</v>
      </c>
      <c r="EK8" s="4">
        <v>-1.2025837976943261</v>
      </c>
      <c r="EL8" s="4">
        <v>0.54622542850749745</v>
      </c>
      <c r="EM8" s="4">
        <v>0.42918283381344913</v>
      </c>
      <c r="EN8" s="4">
        <v>0.72397778223423115</v>
      </c>
      <c r="EO8" s="4">
        <v>2.0493131922675949</v>
      </c>
      <c r="EP8" s="4">
        <v>-3.2235742173626014E-2</v>
      </c>
      <c r="EQ8" s="4">
        <v>-0.12167065204059366</v>
      </c>
      <c r="ER8" s="4">
        <v>-0.56442480407028561</v>
      </c>
      <c r="ES8" s="4">
        <v>-1.8006910152128959</v>
      </c>
      <c r="ET8" s="4">
        <v>0.56405831201104017</v>
      </c>
      <c r="EU8" s="4">
        <v>0.98525875951462172</v>
      </c>
      <c r="EV8" s="4">
        <v>-0.91271468741940487</v>
      </c>
      <c r="EW8" s="4">
        <v>-0.14197742719162126</v>
      </c>
      <c r="EX8" s="4">
        <v>-8.1731648999701062E-2</v>
      </c>
      <c r="EY8" s="4">
        <v>1.2589164734194225</v>
      </c>
      <c r="EZ8" s="4">
        <v>-0.5321780210539504</v>
      </c>
      <c r="FA8" s="4">
        <v>-7.5384261194003294E-2</v>
      </c>
      <c r="FB8" s="4">
        <v>2.3943663504509431E-2</v>
      </c>
      <c r="FC8" s="4">
        <v>0.40046388505017028</v>
      </c>
      <c r="FD8" s="4">
        <v>0.28055447422380309</v>
      </c>
      <c r="FE8" s="4">
        <v>-2.6264757209010789</v>
      </c>
      <c r="FF8" s="4">
        <v>0.6275258991772984</v>
      </c>
      <c r="FG8" s="4">
        <v>0.65762571658700353</v>
      </c>
      <c r="FH8" s="4">
        <v>-0.52802245003167647</v>
      </c>
      <c r="FI8" s="4">
        <v>-0.45781390712542375</v>
      </c>
      <c r="FJ8" s="4">
        <v>1.150616675021144</v>
      </c>
      <c r="FK8" s="4">
        <v>-0.58203188204612266</v>
      </c>
      <c r="FL8" s="4">
        <v>-1.4548197444602931</v>
      </c>
      <c r="FM8" s="4">
        <v>-1.2378847423829038</v>
      </c>
      <c r="FN8" s="4">
        <v>-0.12066631543080948</v>
      </c>
      <c r="FO8" s="4">
        <v>-2.3373800469072923</v>
      </c>
      <c r="FP8" s="4">
        <v>0.68691867957050423</v>
      </c>
      <c r="FQ8" s="4">
        <v>0.54320254218631192</v>
      </c>
      <c r="FR8" s="4">
        <v>2.065545579758659</v>
      </c>
      <c r="FS8" s="4">
        <v>0.52601516784005564</v>
      </c>
      <c r="FT8" s="4">
        <v>-1.2727990555426487</v>
      </c>
      <c r="FU8" s="4">
        <v>0.39389786790827647</v>
      </c>
      <c r="FV8" s="4">
        <v>-0.19663249708669117</v>
      </c>
      <c r="FW8" s="4">
        <v>0.77760459923611935</v>
      </c>
      <c r="FX8" s="4">
        <v>1.2365810168542302</v>
      </c>
      <c r="FY8" s="4">
        <v>-0.1717220575268793</v>
      </c>
      <c r="FZ8" s="4">
        <v>1.2113232370783853</v>
      </c>
      <c r="GA8" s="4">
        <v>-0.72784975927287265</v>
      </c>
      <c r="GB8" s="4">
        <v>-0.68762139468171535</v>
      </c>
      <c r="GC8" s="4">
        <v>-1.9448598118842874E-2</v>
      </c>
      <c r="GD8" s="4">
        <v>0.22479358191671162</v>
      </c>
      <c r="GE8" s="4">
        <v>0.60899259896844837</v>
      </c>
      <c r="GF8" s="4">
        <v>-0.81614802595440961</v>
      </c>
      <c r="GG8" s="4">
        <v>3.917847784535413E-2</v>
      </c>
      <c r="GH8" s="4">
        <v>-1.6811698596079072</v>
      </c>
      <c r="GI8" s="4">
        <v>-1.9832997639548053</v>
      </c>
      <c r="GJ8" s="4">
        <v>0.17816627955108041</v>
      </c>
      <c r="GK8" s="4">
        <v>1.477765419431089</v>
      </c>
      <c r="GL8" s="4">
        <v>9.3049371081387111E-2</v>
      </c>
      <c r="GM8" s="4">
        <v>0.24740075100236991</v>
      </c>
      <c r="GN8" s="4">
        <v>1.7527104947027656</v>
      </c>
      <c r="GO8" s="4">
        <v>0.45970747426380493</v>
      </c>
      <c r="GP8" s="4">
        <v>0.84377226340696909</v>
      </c>
      <c r="GQ8" s="4">
        <v>0.11215132749615321</v>
      </c>
      <c r="GR8" s="4">
        <v>-1.0081732430616115</v>
      </c>
      <c r="GS8" s="4">
        <v>-0.75360963000619063</v>
      </c>
      <c r="GT8" s="4">
        <v>2.3896815214169216</v>
      </c>
      <c r="GU8" s="4">
        <v>0.56276585828498094</v>
      </c>
      <c r="GV8" s="4">
        <v>0.45837028722840745</v>
      </c>
      <c r="GW8" s="4">
        <v>0.98922774368823607</v>
      </c>
      <c r="GX8" s="4">
        <v>1.1887678186149548</v>
      </c>
      <c r="GY8" s="4">
        <v>-1.29554440338677</v>
      </c>
      <c r="GZ8" s="4">
        <v>0.25330196127895865</v>
      </c>
      <c r="HA8" s="4">
        <v>-1.3438480849319334</v>
      </c>
      <c r="HB8" s="4">
        <v>-0.47286498913642278</v>
      </c>
      <c r="HC8" s="4">
        <v>-5.4990538193451226E-2</v>
      </c>
      <c r="HD8" s="4">
        <v>0.38035640224859801</v>
      </c>
      <c r="HE8" s="4">
        <v>0.32095023994044564</v>
      </c>
      <c r="HF8" s="4">
        <v>1.38059713906336</v>
      </c>
      <c r="HG8" s="4">
        <v>-0.49071114591506076</v>
      </c>
      <c r="HH8" s="4">
        <v>3.1114629681010319E-2</v>
      </c>
      <c r="HI8" s="4">
        <v>-0.8901738293705167</v>
      </c>
      <c r="HJ8" s="4">
        <v>-1.9922060695455739</v>
      </c>
      <c r="HK8" s="4">
        <v>1.1419783237765293</v>
      </c>
      <c r="HL8" s="4">
        <v>-0.17176436130522318</v>
      </c>
      <c r="HM8" s="4">
        <v>1.1132786792528648</v>
      </c>
      <c r="HN8" s="4">
        <v>1.3751278204273871</v>
      </c>
      <c r="HO8" s="4">
        <v>0.3716283828837384</v>
      </c>
      <c r="HP8" s="4">
        <v>-2.0254187128630794</v>
      </c>
      <c r="HQ8" s="4">
        <v>0.34454074037378118</v>
      </c>
      <c r="HR8" s="4">
        <v>-0.6632051584176919</v>
      </c>
      <c r="HS8" s="4">
        <v>1.7265007512943011</v>
      </c>
      <c r="HT8" s="4">
        <v>-0.3843320579486722</v>
      </c>
      <c r="HU8" s="4">
        <v>-1.3138316773055685</v>
      </c>
      <c r="HV8" s="4">
        <v>0.78914441700980598</v>
      </c>
      <c r="HW8" s="4">
        <v>1.1876295484955761</v>
      </c>
      <c r="HX8" s="4">
        <v>-0.61265351974716808</v>
      </c>
      <c r="HY8" s="4">
        <v>1.1483650426076141E-2</v>
      </c>
      <c r="HZ8" s="4">
        <v>-0.53296622022150575</v>
      </c>
      <c r="IA8" s="4">
        <v>-0.33426836343256694</v>
      </c>
      <c r="IB8" s="4">
        <v>2.4182732082856688</v>
      </c>
      <c r="IC8" s="4">
        <v>-1.7226418715895702</v>
      </c>
      <c r="ID8" s="4">
        <v>0.91652824291709012</v>
      </c>
      <c r="IE8" s="4">
        <v>0.35410567744456761</v>
      </c>
      <c r="IF8" s="4">
        <v>1.3853283576339281</v>
      </c>
      <c r="IG8" s="4">
        <v>-0.46765631752673359</v>
      </c>
      <c r="IH8" s="4">
        <v>-1.3938359406577465</v>
      </c>
      <c r="II8" s="4">
        <v>0.92398199281104987</v>
      </c>
    </row>
    <row r="9" spans="2:247" s="4" customFormat="1" x14ac:dyDescent="0.2">
      <c r="B9" s="76">
        <v>7</v>
      </c>
      <c r="C9" s="4">
        <v>0.55726037662247729</v>
      </c>
      <c r="D9" s="4">
        <v>-1.0395712028235993</v>
      </c>
      <c r="E9" s="4">
        <v>-0.81531574128391426</v>
      </c>
      <c r="F9" s="4">
        <v>1.0554460304009647</v>
      </c>
      <c r="G9" s="4">
        <v>0.34949803533302598</v>
      </c>
      <c r="H9" s="4">
        <v>0.14623709058715373</v>
      </c>
      <c r="I9" s="4">
        <v>0.45769030478604383</v>
      </c>
      <c r="J9" s="4">
        <v>0.28145484276433386</v>
      </c>
      <c r="K9" s="4">
        <v>-1.1389485316930728</v>
      </c>
      <c r="L9" s="4">
        <v>-1.5897685822275172</v>
      </c>
      <c r="M9" s="4">
        <v>5.7856684199201466E-2</v>
      </c>
      <c r="N9" s="4">
        <v>-0.52271213398782224</v>
      </c>
      <c r="O9" s="4">
        <v>0.30245950021429113</v>
      </c>
      <c r="P9" s="4">
        <v>-1.0402577714924568</v>
      </c>
      <c r="Q9" s="4">
        <v>0.80881069498976499</v>
      </c>
      <c r="R9" s="4">
        <v>-1.2460568610480505</v>
      </c>
      <c r="S9" s="4">
        <v>0.32013755906410518</v>
      </c>
      <c r="T9" s="4">
        <v>-1.2440713073927718</v>
      </c>
      <c r="U9" s="4">
        <v>-0.72424188129476785</v>
      </c>
      <c r="V9" s="4">
        <v>-1.438764369413486</v>
      </c>
      <c r="W9" s="4">
        <v>-1.4816942990439004</v>
      </c>
      <c r="X9" s="4">
        <v>1.9817707741470472</v>
      </c>
      <c r="Y9" s="4">
        <v>-0.59893654905636584</v>
      </c>
      <c r="Z9" s="4">
        <v>-0.6476155918740113</v>
      </c>
      <c r="AA9" s="4">
        <v>1.0661457516820734</v>
      </c>
      <c r="AB9" s="4">
        <v>1.0322067998967215</v>
      </c>
      <c r="AC9" s="4">
        <v>-0.84331548648055032</v>
      </c>
      <c r="AD9" s="4">
        <v>-1.2578506129327514</v>
      </c>
      <c r="AE9" s="4">
        <v>0.55022907899403317</v>
      </c>
      <c r="AF9" s="4">
        <v>-0.31607951131145667</v>
      </c>
      <c r="AG9" s="4">
        <v>0.3025774274557807</v>
      </c>
      <c r="AH9" s="4">
        <v>-1.3082964704502735</v>
      </c>
      <c r="AI9" s="4">
        <v>-0.71396096553594124</v>
      </c>
      <c r="AJ9" s="4">
        <v>8.3464542333854461E-2</v>
      </c>
      <c r="AK9" s="4">
        <v>-0.96686435869125475</v>
      </c>
      <c r="AL9" s="4">
        <v>0.36467922754272802</v>
      </c>
      <c r="AM9" s="4">
        <v>-0.59839071045930181</v>
      </c>
      <c r="AN9" s="4">
        <v>0.35266833493069366</v>
      </c>
      <c r="AO9" s="4">
        <v>-0.11330352858213785</v>
      </c>
      <c r="AP9" s="4">
        <v>-0.76331582214771387</v>
      </c>
      <c r="AQ9" s="4">
        <v>-0.12538218618811692</v>
      </c>
      <c r="AR9" s="4">
        <v>0.28738064816249032</v>
      </c>
      <c r="AS9" s="4">
        <v>-0.5963865413052678</v>
      </c>
      <c r="AT9" s="4">
        <v>0.74522848754102256</v>
      </c>
      <c r="AU9" s="4">
        <v>-2.069181709378642</v>
      </c>
      <c r="AV9" s="4">
        <v>1.129120213445752E-2</v>
      </c>
      <c r="AW9" s="4">
        <v>-1.6019528959710223</v>
      </c>
      <c r="AX9" s="4">
        <v>-0.45528451925626534</v>
      </c>
      <c r="AY9" s="4">
        <v>1.5720414939159661</v>
      </c>
      <c r="AZ9" s="4">
        <v>-0.68953732782254151</v>
      </c>
      <c r="BA9" s="4">
        <v>0.13898485938711735</v>
      </c>
      <c r="BB9" s="4">
        <v>1.3028869400136767</v>
      </c>
      <c r="BC9" s="4">
        <v>-0.8049996555124227</v>
      </c>
      <c r="BD9" s="4">
        <v>0.44486360783635137</v>
      </c>
      <c r="BE9" s="4">
        <v>0.95636415543746645</v>
      </c>
      <c r="BF9" s="4">
        <v>0.42076774837011049</v>
      </c>
      <c r="BG9" s="4">
        <v>-0.18462474791161906</v>
      </c>
      <c r="BH9" s="4">
        <v>0.80496928872947815</v>
      </c>
      <c r="BI9" s="4">
        <v>-0.18491624356213635</v>
      </c>
      <c r="BJ9" s="4">
        <v>-0.59364598346996711</v>
      </c>
      <c r="BK9" s="4">
        <v>0.33693565779787188</v>
      </c>
      <c r="BL9" s="4">
        <v>-0.55743122313595306</v>
      </c>
      <c r="BM9" s="4">
        <v>0.97829648350183018</v>
      </c>
      <c r="BN9" s="4">
        <v>0.19863457087749675</v>
      </c>
      <c r="BO9" s="4">
        <v>-0.29679672117375511</v>
      </c>
      <c r="BP9" s="4">
        <v>-0.49842019672183191</v>
      </c>
      <c r="BQ9" s="4">
        <v>-0.83937684619996844</v>
      </c>
      <c r="BR9" s="4">
        <v>-0.10831943824217165</v>
      </c>
      <c r="BS9" s="4">
        <v>-1.384498058293524</v>
      </c>
      <c r="BT9" s="4">
        <v>-0.107913976138877</v>
      </c>
      <c r="BU9" s="4">
        <v>-0.62839826196580051</v>
      </c>
      <c r="BV9" s="4">
        <v>2.3253519553370183</v>
      </c>
      <c r="BW9" s="4">
        <v>0.14160994622582651</v>
      </c>
      <c r="BX9" s="4">
        <v>-1.4765821704581503</v>
      </c>
      <c r="BY9" s="4">
        <v>0.19901325794191749</v>
      </c>
      <c r="BZ9" s="4">
        <v>0.99529225237348284</v>
      </c>
      <c r="CA9" s="4">
        <v>1.1695475646927578</v>
      </c>
      <c r="CB9" s="4">
        <v>0.61952055885661617</v>
      </c>
      <c r="CC9" s="4">
        <v>1.659919624087314</v>
      </c>
      <c r="CD9" s="4">
        <v>1.2446124533392078</v>
      </c>
      <c r="CE9" s="4">
        <v>-0.11051402329355922</v>
      </c>
      <c r="CF9" s="4">
        <v>-1.7367094497583533</v>
      </c>
      <c r="CG9" s="4">
        <v>-1.0208314444600122</v>
      </c>
      <c r="CH9" s="4">
        <v>-1.0385186975712466</v>
      </c>
      <c r="CI9" s="4">
        <v>-0.38559027907522608</v>
      </c>
      <c r="CJ9" s="4">
        <v>0.31195089964822792</v>
      </c>
      <c r="CK9" s="4">
        <v>1.1317168589010276</v>
      </c>
      <c r="CL9" s="4">
        <v>1.0966422216367304</v>
      </c>
      <c r="CM9" s="4">
        <v>1.0725992506621438</v>
      </c>
      <c r="CN9" s="4">
        <v>-0.26518512700021324</v>
      </c>
      <c r="CO9" s="4">
        <v>1.328049416896709</v>
      </c>
      <c r="CP9" s="4">
        <v>1.5226340177177422</v>
      </c>
      <c r="CQ9" s="4">
        <v>-0.40627781574604022</v>
      </c>
      <c r="CR9" s="4">
        <v>-1.3456902754241657</v>
      </c>
      <c r="CS9" s="4">
        <v>0.35674833495914976</v>
      </c>
      <c r="CT9" s="4">
        <v>0.13455991921987853</v>
      </c>
      <c r="CU9" s="4">
        <v>-0.51112771262434054</v>
      </c>
      <c r="CV9" s="4">
        <v>-2.4077905647464304</v>
      </c>
      <c r="CW9" s="4">
        <v>0.56853710278503933</v>
      </c>
      <c r="CX9" s="4">
        <v>-1.4099375280006872</v>
      </c>
      <c r="CY9" s="4">
        <v>0.57641423193856267</v>
      </c>
      <c r="CZ9" s="4">
        <v>-1.6748234918968612</v>
      </c>
      <c r="DA9" s="4">
        <v>-2.2385607247327144</v>
      </c>
      <c r="DB9" s="4">
        <v>-0.86297030944969133</v>
      </c>
      <c r="DC9" s="4">
        <v>0.25904220167628272</v>
      </c>
      <c r="DD9" s="4">
        <v>1.7235596460200677</v>
      </c>
      <c r="DE9" s="4">
        <v>0.99266959766681351</v>
      </c>
      <c r="DF9" s="4">
        <v>-0.5632084190502773</v>
      </c>
      <c r="DG9" s="4">
        <v>1.053879290127858</v>
      </c>
      <c r="DH9" s="4">
        <v>1.0961184460813227</v>
      </c>
      <c r="DI9" s="4">
        <v>-0.28507587949010127</v>
      </c>
      <c r="DJ9" s="4">
        <v>-1.3144134303763837</v>
      </c>
      <c r="DK9" s="4">
        <v>-0.45728818930412213</v>
      </c>
      <c r="DL9" s="4">
        <v>-1.9445168725631443</v>
      </c>
      <c r="DM9" s="4">
        <v>-0.16136427496889658</v>
      </c>
      <c r="DN9" s="4">
        <v>0.23738682416429099</v>
      </c>
      <c r="DO9" s="4">
        <v>-1.0628225745713025</v>
      </c>
      <c r="DP9" s="4">
        <v>1.0781127372988162</v>
      </c>
      <c r="DQ9" s="4">
        <v>-0.51705239206191511</v>
      </c>
      <c r="DR9" s="4">
        <v>-1.0733498091415778</v>
      </c>
      <c r="DS9" s="4">
        <v>-0.50263739135486629</v>
      </c>
      <c r="DT9" s="4">
        <v>-0.84943818638816515</v>
      </c>
      <c r="DU9" s="4">
        <v>-1.6488299050137289</v>
      </c>
      <c r="DV9" s="4">
        <v>1.1011029563511612</v>
      </c>
      <c r="DW9" s="4">
        <v>-9.4634114537041781E-3</v>
      </c>
      <c r="DX9" s="4">
        <v>0.87412702099384287</v>
      </c>
      <c r="DY9" s="4">
        <v>1.5150116870800874</v>
      </c>
      <c r="DZ9" s="4">
        <v>-0.5214704310790591</v>
      </c>
      <c r="EA9" s="4">
        <v>-1.0033934020019384</v>
      </c>
      <c r="EB9" s="4">
        <v>-0.98912441811869856</v>
      </c>
      <c r="EC9" s="4">
        <v>-1.1918316330829366</v>
      </c>
      <c r="ED9" s="4">
        <v>-0.55105406511157484</v>
      </c>
      <c r="EE9" s="4">
        <v>0.97503192338885303</v>
      </c>
      <c r="EF9" s="4">
        <v>-0.15366014362310587</v>
      </c>
      <c r="EG9" s="4">
        <v>0.26451154506963892</v>
      </c>
      <c r="EH9" s="4">
        <v>-1.1942098592965205</v>
      </c>
      <c r="EI9" s="4">
        <v>0.65584677489827581</v>
      </c>
      <c r="EJ9" s="4">
        <v>0.86863646056368093</v>
      </c>
      <c r="EK9" s="4">
        <v>-9.091370043700267E-2</v>
      </c>
      <c r="EL9" s="4">
        <v>1.2400084800412143</v>
      </c>
      <c r="EM9" s="4">
        <v>0.25563038893030116</v>
      </c>
      <c r="EN9" s="4">
        <v>1.472627528768806</v>
      </c>
      <c r="EO9" s="4">
        <v>-0.61399909936195496</v>
      </c>
      <c r="EP9" s="4">
        <v>-0.81102968571633727</v>
      </c>
      <c r="EQ9" s="4">
        <v>0.52864121688925925</v>
      </c>
      <c r="ER9" s="4">
        <v>0.61458207196616865</v>
      </c>
      <c r="ES9" s="4">
        <v>0.87138216995991891</v>
      </c>
      <c r="ET9" s="4">
        <v>-2.0999800016978711</v>
      </c>
      <c r="EU9" s="4">
        <v>-0.6784179396206621</v>
      </c>
      <c r="EV9" s="4">
        <v>-0.21679918248584204</v>
      </c>
      <c r="EW9" s="4">
        <v>-1.864646683807035</v>
      </c>
      <c r="EX9" s="4">
        <v>0.76597927987805614</v>
      </c>
      <c r="EY9" s="4">
        <v>1.4834080241577636</v>
      </c>
      <c r="EZ9" s="4">
        <v>0.60673706354411716</v>
      </c>
      <c r="FA9" s="4">
        <v>-0.64979053043326174</v>
      </c>
      <c r="FB9" s="4">
        <v>1.0073726056939021</v>
      </c>
      <c r="FC9" s="4">
        <v>0.67459572977704818</v>
      </c>
      <c r="FD9" s="4">
        <v>-5.2188727342094905E-2</v>
      </c>
      <c r="FE9" s="4">
        <v>0.33066784852477243</v>
      </c>
      <c r="FF9" s="4">
        <v>-1.2675794151780946</v>
      </c>
      <c r="FG9" s="4">
        <v>-1.2862664935989143</v>
      </c>
      <c r="FH9" s="4">
        <v>-0.52390219901481061</v>
      </c>
      <c r="FI9" s="4">
        <v>0.88297577549542883</v>
      </c>
      <c r="FJ9" s="4">
        <v>1.139146038083344</v>
      </c>
      <c r="FK9" s="4">
        <v>-1.3313362113646197</v>
      </c>
      <c r="FL9" s="4">
        <v>0.42380293494860544</v>
      </c>
      <c r="FM9" s="4">
        <v>1.6096798295388497</v>
      </c>
      <c r="FN9" s="4">
        <v>-1.7794065122851237</v>
      </c>
      <c r="FO9" s="4">
        <v>-1.0890047833643814</v>
      </c>
      <c r="FP9" s="4">
        <v>-1.033196897447803</v>
      </c>
      <c r="FQ9" s="4">
        <v>1.0703631144724064</v>
      </c>
      <c r="FR9" s="4">
        <v>-0.15336534735701238</v>
      </c>
      <c r="FS9" s="4">
        <v>0.75778903971306999</v>
      </c>
      <c r="FT9" s="4">
        <v>1.7710815245688538</v>
      </c>
      <c r="FU9" s="4">
        <v>8.0953909916426457E-3</v>
      </c>
      <c r="FV9" s="4">
        <v>4.4068614507216199E-2</v>
      </c>
      <c r="FW9" s="4">
        <v>0.66031281027583577</v>
      </c>
      <c r="FX9" s="4">
        <v>0.48587857344721852</v>
      </c>
      <c r="FY9" s="4">
        <v>0.45901728033835326</v>
      </c>
      <c r="FZ9" s="4">
        <v>-0.83132409322332057</v>
      </c>
      <c r="GA9" s="4">
        <v>-0.46597543141545134</v>
      </c>
      <c r="GB9" s="4">
        <v>-0.47404607345973465</v>
      </c>
      <c r="GC9" s="4">
        <v>1.7871118322749977</v>
      </c>
      <c r="GD9" s="4">
        <v>-1.6013758458168985</v>
      </c>
      <c r="GE9" s="4">
        <v>1.1990544404596308</v>
      </c>
      <c r="GF9" s="4">
        <v>4.3099838245772681E-2</v>
      </c>
      <c r="GG9" s="4">
        <v>1.5475667907993942</v>
      </c>
      <c r="GH9" s="4">
        <v>0.39334864456604512</v>
      </c>
      <c r="GI9" s="4">
        <v>0.70612940786691158</v>
      </c>
      <c r="GJ9" s="4">
        <v>-1.121242579256881</v>
      </c>
      <c r="GK9" s="4">
        <v>0.32899686806986772</v>
      </c>
      <c r="GL9" s="4">
        <v>-0.7090919288653198</v>
      </c>
      <c r="GM9" s="4">
        <v>-0.56834815210859457</v>
      </c>
      <c r="GN9" s="4">
        <v>1.7048750245859587</v>
      </c>
      <c r="GO9" s="4">
        <v>-0.8219597737874087</v>
      </c>
      <c r="GP9" s="4">
        <v>0.2693524769628704</v>
      </c>
      <c r="GQ9" s="4">
        <v>-1.0668639568231599</v>
      </c>
      <c r="GR9" s="4">
        <v>0.68666654924288628</v>
      </c>
      <c r="GS9" s="4">
        <v>1.5956744761122736</v>
      </c>
      <c r="GT9" s="4">
        <v>-0.70793512144877457</v>
      </c>
      <c r="GU9" s="4">
        <v>1.559495287713391</v>
      </c>
      <c r="GV9" s="4">
        <v>4.6873486650095962E-2</v>
      </c>
      <c r="GW9" s="4">
        <v>-0.18200624303769369</v>
      </c>
      <c r="GX9" s="4">
        <v>0.546154491401737</v>
      </c>
      <c r="GY9" s="4">
        <v>-1.8149036827592528</v>
      </c>
      <c r="GZ9" s="4">
        <v>2.3736363623592038</v>
      </c>
      <c r="HA9" s="4">
        <v>2.5695044889018512</v>
      </c>
      <c r="HB9" s="4">
        <v>-0.51777951558737645</v>
      </c>
      <c r="HC9" s="4">
        <v>0.28449335120237024</v>
      </c>
      <c r="HD9" s="4">
        <v>-0.18954506071262764</v>
      </c>
      <c r="HE9" s="4">
        <v>-0.13036483680373082</v>
      </c>
      <c r="HF9" s="4">
        <v>1.4769956276826357</v>
      </c>
      <c r="HG9" s="4">
        <v>-2.1501738384853128</v>
      </c>
      <c r="HH9" s="4">
        <v>0.25700250678631653</v>
      </c>
      <c r="HI9" s="4">
        <v>-2.6057062437941592</v>
      </c>
      <c r="HJ9" s="4">
        <v>-0.66733028493104618</v>
      </c>
      <c r="HK9" s="4">
        <v>-0.45362742269533651</v>
      </c>
      <c r="HL9" s="4">
        <v>-1.3007386411662727</v>
      </c>
      <c r="HM9" s="4">
        <v>-1.2282726900107155E-3</v>
      </c>
      <c r="HN9" s="4">
        <v>-1.4369597952309732</v>
      </c>
      <c r="HO9" s="4">
        <v>-0.9069668118908617</v>
      </c>
      <c r="HP9" s="4">
        <v>0.82718860561137053</v>
      </c>
      <c r="HQ9" s="4">
        <v>0.99228721365439598</v>
      </c>
      <c r="HR9" s="4">
        <v>2.420406441963451</v>
      </c>
      <c r="HS9" s="4">
        <v>1.1323594080834229</v>
      </c>
      <c r="HT9" s="4">
        <v>0.41165729587068156</v>
      </c>
      <c r="HU9" s="4">
        <v>0.54010405320390731</v>
      </c>
      <c r="HV9" s="4">
        <v>-0.60519716631703613</v>
      </c>
      <c r="HW9" s="4">
        <v>0.3743017483051691</v>
      </c>
      <c r="HX9" s="4">
        <v>0.64123145134396187</v>
      </c>
      <c r="HY9" s="4">
        <v>1.4831099754290852E-2</v>
      </c>
      <c r="HZ9" s="4">
        <v>-2.7300166485569664</v>
      </c>
      <c r="IA9" s="4">
        <v>-0.50226040580201337</v>
      </c>
      <c r="IB9" s="4">
        <v>-0.14453689688449128</v>
      </c>
      <c r="IC9" s="4">
        <v>0.20210112252408735</v>
      </c>
      <c r="ID9" s="4">
        <v>-5.2264430300098412E-2</v>
      </c>
      <c r="IE9" s="4">
        <v>-1.8209678700696379</v>
      </c>
      <c r="IF9" s="4">
        <v>-1.6524233609554779</v>
      </c>
      <c r="IG9" s="4">
        <v>0.38773162442849418</v>
      </c>
      <c r="IH9" s="4">
        <v>1.0115235631685371</v>
      </c>
      <c r="II9" s="4">
        <v>-0.10735420307972871</v>
      </c>
    </row>
    <row r="10" spans="2:247" s="4" customFormat="1" x14ac:dyDescent="0.2">
      <c r="B10" s="76">
        <v>8</v>
      </c>
      <c r="C10" s="4">
        <v>-5.7902928261394516E-2</v>
      </c>
      <c r="D10" s="4">
        <v>7.0812615628176548E-2</v>
      </c>
      <c r="E10" s="4">
        <v>2.0730080567459392</v>
      </c>
      <c r="F10" s="4">
        <v>2.3441965096058381</v>
      </c>
      <c r="G10" s="4">
        <v>-0.53459032112069982</v>
      </c>
      <c r="H10" s="4">
        <v>-1.5382205089108054</v>
      </c>
      <c r="I10" s="4">
        <v>0.39155617934959652</v>
      </c>
      <c r="J10" s="4">
        <v>-0.23224808256618096</v>
      </c>
      <c r="K10" s="4">
        <v>2.8326919998757085</v>
      </c>
      <c r="L10" s="4">
        <v>-0.39808521255425811</v>
      </c>
      <c r="M10" s="4">
        <v>1.2348629521336398</v>
      </c>
      <c r="N10" s="4">
        <v>0.44843871281860403</v>
      </c>
      <c r="O10" s="4">
        <v>1.2450679790922164E-2</v>
      </c>
      <c r="P10" s="4">
        <v>-0.9642782170606119</v>
      </c>
      <c r="Q10" s="4">
        <v>0.36667211196468463</v>
      </c>
      <c r="R10" s="4">
        <v>-2.1834292183947075</v>
      </c>
      <c r="S10" s="4">
        <v>1.5792788205287558</v>
      </c>
      <c r="T10" s="4">
        <v>0.57480296465434977</v>
      </c>
      <c r="U10" s="4">
        <v>0.39340159214554626</v>
      </c>
      <c r="V10" s="4">
        <v>-0.65426809773520878</v>
      </c>
      <c r="W10" s="4">
        <v>0.39011995278295714</v>
      </c>
      <c r="X10" s="4">
        <v>9.0633156492246639E-2</v>
      </c>
      <c r="Y10" s="4">
        <v>0.27894873611749899</v>
      </c>
      <c r="Z10" s="4">
        <v>-0.26404863347853069</v>
      </c>
      <c r="AA10" s="4">
        <v>-0.11671801827382595</v>
      </c>
      <c r="AB10" s="4">
        <v>0.58551365771228492</v>
      </c>
      <c r="AC10" s="4">
        <v>8.8402709072028282E-2</v>
      </c>
      <c r="AD10" s="4">
        <v>-0.17492088313991125</v>
      </c>
      <c r="AE10" s="4">
        <v>-0.96580983337250703</v>
      </c>
      <c r="AF10" s="4">
        <v>-0.31222650763774124</v>
      </c>
      <c r="AG10" s="4">
        <v>-0.19101195634863288</v>
      </c>
      <c r="AH10" s="4">
        <v>-0.15722461436656782</v>
      </c>
      <c r="AI10" s="4">
        <v>-0.32137310024500082</v>
      </c>
      <c r="AJ10" s="4">
        <v>-0.45820632869627997</v>
      </c>
      <c r="AK10" s="4">
        <v>-1.0966225950679902</v>
      </c>
      <c r="AL10" s="4">
        <v>1.2869960087692836</v>
      </c>
      <c r="AM10" s="4">
        <v>-0.16582191390653453</v>
      </c>
      <c r="AN10" s="4">
        <v>-1.7332052642317046</v>
      </c>
      <c r="AO10" s="4">
        <v>9.0300563632578504E-2</v>
      </c>
      <c r="AP10" s="4">
        <v>-0.55230677905504333</v>
      </c>
      <c r="AQ10" s="4">
        <v>0.67919693033186557</v>
      </c>
      <c r="AR10" s="4">
        <v>1.188632150195529</v>
      </c>
      <c r="AS10" s="4">
        <v>1.1891140539470553</v>
      </c>
      <c r="AT10" s="4">
        <v>1.2201961328967563</v>
      </c>
      <c r="AU10" s="4">
        <v>-0.55502586036266133</v>
      </c>
      <c r="AV10" s="4">
        <v>4.7937112109241939E-2</v>
      </c>
      <c r="AW10" s="4">
        <v>-6.8125034606308671E-2</v>
      </c>
      <c r="AX10" s="4">
        <v>1.1305639375321881</v>
      </c>
      <c r="AY10" s="4">
        <v>-0.42170849841953179</v>
      </c>
      <c r="AZ10" s="4">
        <v>0.37817840563144145</v>
      </c>
      <c r="BA10" s="4">
        <v>7.2289990865040607E-2</v>
      </c>
      <c r="BB10" s="4">
        <v>0.33435731383365125</v>
      </c>
      <c r="BC10" s="4">
        <v>5.640462321285513E-2</v>
      </c>
      <c r="BD10" s="4">
        <v>1.5678636311275647</v>
      </c>
      <c r="BE10" s="4">
        <v>-0.41023480587150696</v>
      </c>
      <c r="BF10" s="4">
        <v>-0.35525967480757126</v>
      </c>
      <c r="BG10" s="4">
        <v>-1.3854761964643258</v>
      </c>
      <c r="BH10" s="4">
        <v>-0.65419888511036617</v>
      </c>
      <c r="BI10" s="4">
        <v>0.40417565422008978</v>
      </c>
      <c r="BJ10" s="4">
        <v>1.1740597146734502</v>
      </c>
      <c r="BK10" s="4">
        <v>-0.31605689481409305</v>
      </c>
      <c r="BL10" s="4">
        <v>-1.3998284111859427</v>
      </c>
      <c r="BM10" s="4">
        <v>-0.45660008642095806</v>
      </c>
      <c r="BN10" s="4">
        <v>0.55068038429252075</v>
      </c>
      <c r="BO10" s="4">
        <v>0.37786724942876548</v>
      </c>
      <c r="BP10" s="4">
        <v>-0.70657424386805112</v>
      </c>
      <c r="BQ10" s="4">
        <v>-0.9234802307673482</v>
      </c>
      <c r="BR10" s="4">
        <v>-0.2443512497088374</v>
      </c>
      <c r="BS10" s="4">
        <v>-1.6879807281891173</v>
      </c>
      <c r="BT10" s="4">
        <v>1.033995978199906</v>
      </c>
      <c r="BU10" s="4">
        <v>-0.89820816153191008</v>
      </c>
      <c r="BV10" s="4">
        <v>-1.1364325707188956</v>
      </c>
      <c r="BW10" s="4">
        <v>1.2229621458150115</v>
      </c>
      <c r="BX10" s="4">
        <v>4.5215556769805605E-2</v>
      </c>
      <c r="BY10" s="4">
        <v>0.95552868247191614</v>
      </c>
      <c r="BZ10" s="4">
        <v>-3.6024812603396454E-2</v>
      </c>
      <c r="CA10" s="4">
        <v>-0.91308297790609128</v>
      </c>
      <c r="CB10" s="4">
        <v>0.84416734040912589</v>
      </c>
      <c r="CC10" s="4">
        <v>0.71541276241115803</v>
      </c>
      <c r="CD10" s="4">
        <v>0.2446699060938699</v>
      </c>
      <c r="CE10" s="4">
        <v>-0.3259804784364152</v>
      </c>
      <c r="CF10" s="4">
        <v>1.2923216149397101</v>
      </c>
      <c r="CG10" s="4">
        <v>0.47120169301357545</v>
      </c>
      <c r="CH10" s="4">
        <v>-0.18762191804746228</v>
      </c>
      <c r="CI10" s="4">
        <v>-0.29838045137114394</v>
      </c>
      <c r="CJ10" s="4">
        <v>0.32781234130061593</v>
      </c>
      <c r="CK10" s="4">
        <v>-5.694784125752584E-2</v>
      </c>
      <c r="CL10" s="4">
        <v>-0.3585360265640396</v>
      </c>
      <c r="CM10" s="4">
        <v>1.0894549906142141</v>
      </c>
      <c r="CN10" s="4">
        <v>0.23555309594851989</v>
      </c>
      <c r="CO10" s="4">
        <v>0.32027107773800662</v>
      </c>
      <c r="CP10" s="4">
        <v>-1.7709259630552283</v>
      </c>
      <c r="CQ10" s="4">
        <v>0.54523515915248999</v>
      </c>
      <c r="CR10" s="4">
        <v>0.4321592262867312</v>
      </c>
      <c r="CS10" s="4">
        <v>0.93276941600722574</v>
      </c>
      <c r="CT10" s="4">
        <v>-0.18115474665092376</v>
      </c>
      <c r="CU10" s="4">
        <v>0.94620372742096892</v>
      </c>
      <c r="CV10" s="4">
        <v>0.47896119748854998</v>
      </c>
      <c r="CW10" s="4">
        <v>1.2085916819508631</v>
      </c>
      <c r="CX10" s="4">
        <v>-1.0181739440365662</v>
      </c>
      <c r="CY10" s="4">
        <v>-0.98466904400214017</v>
      </c>
      <c r="CZ10" s="4">
        <v>-0.27423634022043114</v>
      </c>
      <c r="DA10" s="4">
        <v>1.1712027121955078</v>
      </c>
      <c r="DB10" s="4">
        <v>-1.4256912402915323</v>
      </c>
      <c r="DC10" s="4">
        <v>1.5756413107472016</v>
      </c>
      <c r="DD10" s="4">
        <v>0.40566908971295995</v>
      </c>
      <c r="DE10" s="4">
        <v>3.8701509024093625E-2</v>
      </c>
      <c r="DF10" s="4">
        <v>-1.1759303438270137</v>
      </c>
      <c r="DG10" s="4">
        <v>-0.80746307789459826</v>
      </c>
      <c r="DH10" s="4">
        <v>1.3949790390440879</v>
      </c>
      <c r="DI10" s="4">
        <v>0.82128490635135032</v>
      </c>
      <c r="DJ10" s="4">
        <v>-0.39061188169860583</v>
      </c>
      <c r="DK10" s="4">
        <v>0.20423719788658001</v>
      </c>
      <c r="DL10" s="4">
        <v>1.2113331944255146</v>
      </c>
      <c r="DM10" s="4">
        <v>1.2348142749467199</v>
      </c>
      <c r="DN10" s="4">
        <v>-0.53407728593374304</v>
      </c>
      <c r="DO10" s="4">
        <v>-0.63205797420299059</v>
      </c>
      <c r="DP10" s="4">
        <v>7.8886055314311351E-3</v>
      </c>
      <c r="DQ10" s="4">
        <v>-0.52285532747687669</v>
      </c>
      <c r="DR10" s="4">
        <v>0.12172589184792053</v>
      </c>
      <c r="DS10" s="4">
        <v>-0.46210933748815058</v>
      </c>
      <c r="DT10" s="4">
        <v>-1.0938787611482794</v>
      </c>
      <c r="DU10" s="4">
        <v>-0.76393577060013351</v>
      </c>
      <c r="DV10" s="4">
        <v>0.15664348158962191</v>
      </c>
      <c r="DW10" s="4">
        <v>-0.87057546770346173</v>
      </c>
      <c r="DX10" s="4">
        <v>-1.7179968454553245</v>
      </c>
      <c r="DY10" s="4">
        <v>-0.81630875492345101</v>
      </c>
      <c r="DZ10" s="4">
        <v>0.67742640845153079</v>
      </c>
      <c r="EA10" s="4">
        <v>-0.13213027674511188</v>
      </c>
      <c r="EB10" s="4">
        <v>-1.5385580960036231</v>
      </c>
      <c r="EC10" s="4">
        <v>-1.708324482946036</v>
      </c>
      <c r="ED10" s="4">
        <v>0.87663271485336747</v>
      </c>
      <c r="EE10" s="4">
        <v>0.89818356082875661</v>
      </c>
      <c r="EF10" s="4">
        <v>0.18998910260454407</v>
      </c>
      <c r="EG10" s="4">
        <v>1.2892130264961017</v>
      </c>
      <c r="EH10" s="4">
        <v>-0.54205018748503664</v>
      </c>
      <c r="EI10" s="4">
        <v>-0.14565541394321713</v>
      </c>
      <c r="EJ10" s="4">
        <v>0.54575372235579245</v>
      </c>
      <c r="EK10" s="4">
        <v>0.5808394315462605</v>
      </c>
      <c r="EL10" s="4">
        <v>-0.13174008152063407</v>
      </c>
      <c r="EM10" s="4">
        <v>-0.2327191720861497</v>
      </c>
      <c r="EN10" s="4">
        <v>0.76780147544871058</v>
      </c>
      <c r="EO10" s="4">
        <v>1.0295872112307263</v>
      </c>
      <c r="EP10" s="4">
        <v>-0.57891008336135674</v>
      </c>
      <c r="EQ10" s="4">
        <v>-1.5145636162104927E-2</v>
      </c>
      <c r="ER10" s="4">
        <v>-2.3527310586180787</v>
      </c>
      <c r="ES10" s="4">
        <v>1.5628839189524157</v>
      </c>
      <c r="ET10" s="4">
        <v>1.283648750304097</v>
      </c>
      <c r="EU10" s="4">
        <v>-0.85366778391670017</v>
      </c>
      <c r="EV10" s="4">
        <v>-7.070806835187031E-2</v>
      </c>
      <c r="EW10" s="4">
        <v>-1.3297572056753717</v>
      </c>
      <c r="EX10" s="4">
        <v>-1.3860877673298433</v>
      </c>
      <c r="EY10" s="4">
        <v>2.5203304110139184</v>
      </c>
      <c r="EZ10" s="4">
        <v>-0.54050826269130836</v>
      </c>
      <c r="FA10" s="4">
        <v>-0.74309933668308525</v>
      </c>
      <c r="FB10" s="4">
        <v>-1.2376864302219681</v>
      </c>
      <c r="FC10" s="4">
        <v>1.0875194485444259</v>
      </c>
      <c r="FD10" s="4">
        <v>-1.204663184240637</v>
      </c>
      <c r="FE10" s="4">
        <v>0.68435080675717852</v>
      </c>
      <c r="FF10" s="4">
        <v>0.96909563068254023</v>
      </c>
      <c r="FG10" s="4">
        <v>-1.7881699766726289</v>
      </c>
      <c r="FH10" s="4">
        <v>0.7721365525475582</v>
      </c>
      <c r="FI10" s="4">
        <v>-0.17453540105912677</v>
      </c>
      <c r="FJ10" s="4">
        <v>-1.9463359014297925</v>
      </c>
      <c r="FK10" s="4">
        <v>-1.797275768834266</v>
      </c>
      <c r="FL10" s="4">
        <v>-0.50764840369503972</v>
      </c>
      <c r="FM10" s="4">
        <v>8.0492434031209439E-2</v>
      </c>
      <c r="FN10" s="4">
        <v>1.513136107572322</v>
      </c>
      <c r="FO10" s="4">
        <v>1.4019229280374808</v>
      </c>
      <c r="FP10" s="4">
        <v>-1.4472887738291256</v>
      </c>
      <c r="FQ10" s="4">
        <v>-0.76121497847723196</v>
      </c>
      <c r="FR10" s="4">
        <v>-1.1492228968107421</v>
      </c>
      <c r="FS10" s="4">
        <v>0.8658692449109272</v>
      </c>
      <c r="FT10" s="4">
        <v>-0.56044614183685537</v>
      </c>
      <c r="FU10" s="4">
        <v>-0.81864932413779012</v>
      </c>
      <c r="FV10" s="4">
        <v>0.13259344304083098</v>
      </c>
      <c r="FW10" s="4">
        <v>0.36540586474502201</v>
      </c>
      <c r="FX10" s="4">
        <v>0.45302009420294526</v>
      </c>
      <c r="FY10" s="4">
        <v>0.28122541599307316</v>
      </c>
      <c r="FZ10" s="4">
        <v>1.2426799349639712</v>
      </c>
      <c r="GA10" s="4">
        <v>-0.79651443383501941</v>
      </c>
      <c r="GB10" s="4">
        <v>-0.14912582470317032</v>
      </c>
      <c r="GC10" s="4">
        <v>-1.1154519874589905</v>
      </c>
      <c r="GD10" s="4">
        <v>-1.1776131911648686</v>
      </c>
      <c r="GE10" s="4">
        <v>-0.2283623612969764</v>
      </c>
      <c r="GF10" s="4">
        <v>-7.1203551422787587E-2</v>
      </c>
      <c r="GG10" s="4">
        <v>-0.1874788318154319</v>
      </c>
      <c r="GH10" s="4">
        <v>-0.43557161534784744</v>
      </c>
      <c r="GI10" s="4">
        <v>0.66590518463317594</v>
      </c>
      <c r="GJ10" s="4">
        <v>0.79688607057198668</v>
      </c>
      <c r="GK10" s="4">
        <v>0.65468473513247738</v>
      </c>
      <c r="GL10" s="4">
        <v>0.96540903810440293</v>
      </c>
      <c r="GM10" s="4">
        <v>-1.1381512405546088</v>
      </c>
      <c r="GN10" s="4">
        <v>-0.69238360986972713</v>
      </c>
      <c r="GO10" s="4">
        <v>0.94881625854982554</v>
      </c>
      <c r="GP10" s="4">
        <v>-0.10295712089961793</v>
      </c>
      <c r="GQ10" s="4">
        <v>1.0612535356848112</v>
      </c>
      <c r="GR10" s="4">
        <v>-2.5751146111624358E-2</v>
      </c>
      <c r="GS10" s="4">
        <v>-1.619136175209599</v>
      </c>
      <c r="GT10" s="4">
        <v>-1.0102606687701383</v>
      </c>
      <c r="GU10" s="4">
        <v>1.3165081641227456</v>
      </c>
      <c r="GV10" s="4">
        <v>-0.98084710873682623</v>
      </c>
      <c r="GW10" s="4">
        <v>0.87238877748739663</v>
      </c>
      <c r="GX10" s="4">
        <v>0.87411673164891612</v>
      </c>
      <c r="GY10" s="4">
        <v>-0.15822984844747484</v>
      </c>
      <c r="GZ10" s="4">
        <v>-0.38151822376596733</v>
      </c>
      <c r="HA10" s="4">
        <v>-1.037319434581746</v>
      </c>
      <c r="HB10" s="4">
        <v>-0.47177156601875025</v>
      </c>
      <c r="HC10" s="4">
        <v>0.14610118040667514</v>
      </c>
      <c r="HD10" s="4">
        <v>-0.55452276627075436</v>
      </c>
      <c r="HE10" s="4">
        <v>0.47361781854963342</v>
      </c>
      <c r="HF10" s="4">
        <v>1.4818707613691471</v>
      </c>
      <c r="HG10" s="4">
        <v>-0.40268360571113981</v>
      </c>
      <c r="HH10" s="4">
        <v>-0.47853864020398001</v>
      </c>
      <c r="HI10" s="4">
        <v>0.53413294267558598</v>
      </c>
      <c r="HJ10" s="4">
        <v>0.89474414077532993</v>
      </c>
      <c r="HK10" s="4">
        <v>-1.282207192606442</v>
      </c>
      <c r="HL10" s="4">
        <v>-1.4406778092587869</v>
      </c>
      <c r="HM10" s="4">
        <v>0.23913171947074086</v>
      </c>
      <c r="HN10" s="4">
        <v>1.2236608773615498</v>
      </c>
      <c r="HO10" s="4">
        <v>1.1762194394311729</v>
      </c>
      <c r="HP10" s="4">
        <v>1.8573985291521924</v>
      </c>
      <c r="HQ10" s="4">
        <v>-0.1003426265802683</v>
      </c>
      <c r="HR10" s="4">
        <v>1.3071465514685296</v>
      </c>
      <c r="HS10" s="4">
        <v>-0.67243393137489993</v>
      </c>
      <c r="HT10" s="4">
        <v>1.086183644568175</v>
      </c>
      <c r="HU10" s="4">
        <v>-2.0791909622604794</v>
      </c>
      <c r="HV10" s="4">
        <v>0.72404457898979901</v>
      </c>
      <c r="HW10" s="4">
        <v>-0.50891377504134483</v>
      </c>
      <c r="HX10" s="4">
        <v>-1.8353759826842908</v>
      </c>
      <c r="HY10" s="4">
        <v>0.65722959843755258</v>
      </c>
      <c r="HZ10" s="4">
        <v>-1.2051887100645564</v>
      </c>
      <c r="IA10" s="4">
        <v>1.4965806394651422</v>
      </c>
      <c r="IB10" s="4">
        <v>-0.3004669456460633</v>
      </c>
      <c r="IC10" s="4">
        <v>-0.65483135337195097</v>
      </c>
      <c r="ID10" s="4">
        <v>-1.0149417892476089</v>
      </c>
      <c r="IE10" s="4">
        <v>-0.43854377377748716</v>
      </c>
      <c r="IF10" s="4">
        <v>1.1572398464645091</v>
      </c>
      <c r="IG10" s="4">
        <v>1.7454743241311552</v>
      </c>
      <c r="IH10" s="4">
        <v>0.62795128465926386</v>
      </c>
      <c r="II10" s="4">
        <v>0.7443195793496421</v>
      </c>
    </row>
    <row r="11" spans="2:247" s="4" customFormat="1" x14ac:dyDescent="0.2">
      <c r="B11" s="76">
        <v>9</v>
      </c>
      <c r="C11" s="4">
        <v>-0.64272537579301436</v>
      </c>
      <c r="D11" s="4">
        <v>1.5248971003416856</v>
      </c>
      <c r="E11" s="4">
        <v>0.44000768614358104</v>
      </c>
      <c r="F11" s="4">
        <v>0.30565519426929316</v>
      </c>
      <c r="G11" s="4">
        <v>-2.6288390182643511</v>
      </c>
      <c r="H11" s="4">
        <v>-1.3645985674031507</v>
      </c>
      <c r="I11" s="4">
        <v>-0.45571361644651531</v>
      </c>
      <c r="J11" s="4">
        <v>0.24299639006185822</v>
      </c>
      <c r="K11" s="4">
        <v>2.5904488510552787E-2</v>
      </c>
      <c r="L11" s="4">
        <v>4.1440838787622662E-2</v>
      </c>
      <c r="M11" s="4">
        <v>-0.15648708998337868</v>
      </c>
      <c r="N11" s="4">
        <v>-0.54815392509990257</v>
      </c>
      <c r="O11" s="4">
        <v>0.16063807028318677</v>
      </c>
      <c r="P11" s="4">
        <v>-0.90215309783518349</v>
      </c>
      <c r="Q11" s="4">
        <v>-0.82471463683502411</v>
      </c>
      <c r="R11" s="4">
        <v>1.534116667133145</v>
      </c>
      <c r="S11" s="4">
        <v>-1.7854779692918912</v>
      </c>
      <c r="T11" s="4">
        <v>0.78047103793548622</v>
      </c>
      <c r="U11" s="4">
        <v>0.25724233347993808</v>
      </c>
      <c r="V11" s="4">
        <v>-0.21091457608450379</v>
      </c>
      <c r="W11" s="4">
        <v>1.0051647041372824</v>
      </c>
      <c r="X11" s="4">
        <v>1.2193815645455339</v>
      </c>
      <c r="Y11" s="4">
        <v>1.8089101152623233</v>
      </c>
      <c r="Z11" s="4">
        <v>7.7865710671020008E-2</v>
      </c>
      <c r="AA11" s="4">
        <v>-1.0989849062071841</v>
      </c>
      <c r="AB11" s="4">
        <v>-0.39106842340753301</v>
      </c>
      <c r="AC11" s="4">
        <v>0.91446772507710616</v>
      </c>
      <c r="AD11" s="4">
        <v>4.5244421770790508E-2</v>
      </c>
      <c r="AE11" s="4">
        <v>0.73505789687637346</v>
      </c>
      <c r="AF11" s="4">
        <v>1.3852320251387968</v>
      </c>
      <c r="AG11" s="4">
        <v>1.7313350469883191</v>
      </c>
      <c r="AH11" s="4">
        <v>0.89491337399943993</v>
      </c>
      <c r="AI11" s="4">
        <v>2.4448628473363154</v>
      </c>
      <c r="AJ11" s="4">
        <v>-1.0164280530465444</v>
      </c>
      <c r="AK11" s="4">
        <v>0.72874712028489463</v>
      </c>
      <c r="AL11" s="4">
        <v>-1.4498923976283722</v>
      </c>
      <c r="AM11" s="4">
        <v>-0.223872153794995</v>
      </c>
      <c r="AN11" s="4">
        <v>0.1560967326557188</v>
      </c>
      <c r="AO11" s="4">
        <v>0.859635982401734</v>
      </c>
      <c r="AP11" s="4">
        <v>-0.1782456699076238</v>
      </c>
      <c r="AQ11" s="4">
        <v>-0.89889608314711056</v>
      </c>
      <c r="AR11" s="4">
        <v>1.9265333692662616</v>
      </c>
      <c r="AS11" s="4">
        <v>0.33959094839279835</v>
      </c>
      <c r="AT11" s="4">
        <v>-2.2216268093850013</v>
      </c>
      <c r="AU11" s="4">
        <v>-5.0641968334840762E-2</v>
      </c>
      <c r="AV11" s="4">
        <v>-0.85864041964920279</v>
      </c>
      <c r="AW11" s="4">
        <v>1.2271924002474417</v>
      </c>
      <c r="AX11" s="4">
        <v>0.58081078044173295</v>
      </c>
      <c r="AY11" s="4">
        <v>-0.92312671057768891</v>
      </c>
      <c r="AZ11" s="4">
        <v>1.2862538510593187</v>
      </c>
      <c r="BA11" s="4">
        <v>0.31420807080395152</v>
      </c>
      <c r="BB11" s="4">
        <v>-0.77160383531499244</v>
      </c>
      <c r="BC11" s="4">
        <v>0.9310130491397165</v>
      </c>
      <c r="BD11" s="4">
        <v>0.72723770077777128</v>
      </c>
      <c r="BE11" s="4">
        <v>1.100955865896682</v>
      </c>
      <c r="BF11" s="4">
        <v>-0.73195003319377749</v>
      </c>
      <c r="BG11" s="4">
        <v>0.96016749110926081</v>
      </c>
      <c r="BH11" s="4">
        <v>1.1007962024781712</v>
      </c>
      <c r="BI11" s="4">
        <v>-0.10215808618099993</v>
      </c>
      <c r="BJ11" s="4">
        <v>-1.8658540586833066</v>
      </c>
      <c r="BK11" s="4">
        <v>1.5138227319255397</v>
      </c>
      <c r="BL11" s="4">
        <v>-0.51457586788350673</v>
      </c>
      <c r="BM11" s="4">
        <v>-1.0591722586987473</v>
      </c>
      <c r="BN11" s="4">
        <v>-0.77861291096524854</v>
      </c>
      <c r="BO11" s="4">
        <v>1.2454728802861503</v>
      </c>
      <c r="BP11" s="4">
        <v>-1.1828752134685987</v>
      </c>
      <c r="BQ11" s="4">
        <v>1.1636912535291852</v>
      </c>
      <c r="BR11" s="4">
        <v>0.62884299793666154</v>
      </c>
      <c r="BS11" s="4">
        <v>-0.14129847014917543</v>
      </c>
      <c r="BT11" s="4">
        <v>-0.22209188694715193</v>
      </c>
      <c r="BU11" s="4">
        <v>-0.2200667949042926</v>
      </c>
      <c r="BV11" s="4">
        <v>-1.1219476725914119</v>
      </c>
      <c r="BW11" s="4">
        <v>7.8963749211809278E-3</v>
      </c>
      <c r="BX11" s="4">
        <v>0.65917483230604246</v>
      </c>
      <c r="BY11" s="4">
        <v>-1.1217265002324679</v>
      </c>
      <c r="BZ11" s="4">
        <v>-1.4354469917755304</v>
      </c>
      <c r="CA11" s="4">
        <v>0.31233412197485466</v>
      </c>
      <c r="CB11" s="4">
        <v>0.76086529755874344</v>
      </c>
      <c r="CC11" s="4">
        <v>-1.191428675969415</v>
      </c>
      <c r="CD11" s="4">
        <v>-1.1389922593795818</v>
      </c>
      <c r="CE11" s="4">
        <v>0.49638091499488335</v>
      </c>
      <c r="CF11" s="4">
        <v>-1.0144305366283872</v>
      </c>
      <c r="CG11" s="4">
        <v>-3.2155917641072944E-2</v>
      </c>
      <c r="CH11" s="4">
        <v>0.66742324896712057</v>
      </c>
      <c r="CI11" s="4">
        <v>1.1948700675048871</v>
      </c>
      <c r="CJ11" s="4">
        <v>0.41017694843927827</v>
      </c>
      <c r="CK11" s="4">
        <v>1.8755126426145976</v>
      </c>
      <c r="CL11" s="4">
        <v>0.16924925850033112</v>
      </c>
      <c r="CM11" s="4">
        <v>1.1505541154937815</v>
      </c>
      <c r="CN11" s="4">
        <v>0.22096493774612691</v>
      </c>
      <c r="CO11" s="4">
        <v>0.61272309769037314</v>
      </c>
      <c r="CP11" s="4">
        <v>1.2855933081094606</v>
      </c>
      <c r="CQ11" s="4">
        <v>-0.57983498198024663</v>
      </c>
      <c r="CR11" s="4">
        <v>-0.25322991434024161</v>
      </c>
      <c r="CS11" s="4">
        <v>-0.12414025168316661</v>
      </c>
      <c r="CT11" s="4">
        <v>3.3771134383165265E-2</v>
      </c>
      <c r="CU11" s="4">
        <v>-0.33516509832997599</v>
      </c>
      <c r="CV11" s="4">
        <v>0.27608116935247584</v>
      </c>
      <c r="CW11" s="4">
        <v>0.40890426941390373</v>
      </c>
      <c r="CX11" s="4">
        <v>0.34913452852898597</v>
      </c>
      <c r="CY11" s="4">
        <v>-2.4228374979867322</v>
      </c>
      <c r="CZ11" s="4">
        <v>1.3900181593968857</v>
      </c>
      <c r="DA11" s="4">
        <v>-0.51218357920588875</v>
      </c>
      <c r="DB11" s="4">
        <v>-0.73136581428165359</v>
      </c>
      <c r="DC11" s="4">
        <v>1.1405515887295243</v>
      </c>
      <c r="DD11" s="4">
        <v>0.29017606372008853</v>
      </c>
      <c r="DE11" s="4">
        <v>0.22314727946612323</v>
      </c>
      <c r="DF11" s="4">
        <v>2.5871159652864472E-2</v>
      </c>
      <c r="DG11" s="4">
        <v>1.2728514507344411</v>
      </c>
      <c r="DH11" s="4">
        <v>-0.81051165422697169</v>
      </c>
      <c r="DI11" s="4">
        <v>-1.7406753666478896</v>
      </c>
      <c r="DJ11" s="4">
        <v>0.50397657299783105</v>
      </c>
      <c r="DK11" s="4">
        <v>2.0535757587647456</v>
      </c>
      <c r="DL11" s="4">
        <v>-0.44879179570688976</v>
      </c>
      <c r="DM11" s="4">
        <v>1.0335223125647071</v>
      </c>
      <c r="DN11" s="4">
        <v>-1.8742123324725881</v>
      </c>
      <c r="DO11" s="4">
        <v>1.4640126093450256</v>
      </c>
      <c r="DP11" s="4">
        <v>1.0279214306188142</v>
      </c>
      <c r="DQ11" s="4">
        <v>-0.16033659462069066</v>
      </c>
      <c r="DR11" s="4">
        <v>-1.4940361603662682</v>
      </c>
      <c r="DS11" s="4">
        <v>0.44743677062432158</v>
      </c>
      <c r="DT11" s="4">
        <v>-0.53038712111025921</v>
      </c>
      <c r="DU11" s="4">
        <v>-0.55930008017392607</v>
      </c>
      <c r="DV11" s="4">
        <v>-1.0013718818724651</v>
      </c>
      <c r="DW11" s="4">
        <v>0.56288366531464651</v>
      </c>
      <c r="DX11" s="4">
        <v>-2.9780855601824283E-2</v>
      </c>
      <c r="DY11" s="4">
        <v>-1.8510896870845772</v>
      </c>
      <c r="DZ11" s="4">
        <v>-0.73249855154477927</v>
      </c>
      <c r="EA11" s="4">
        <v>0.93339677717619152</v>
      </c>
      <c r="EB11" s="4">
        <v>-0.23540732288956198</v>
      </c>
      <c r="EC11" s="4">
        <v>0.72600020483506433</v>
      </c>
      <c r="ED11" s="4">
        <v>0.872343748593289</v>
      </c>
      <c r="EE11" s="4">
        <v>-2.3523791446414353</v>
      </c>
      <c r="EF11" s="4">
        <v>-0.35812993671792787</v>
      </c>
      <c r="EG11" s="4">
        <v>0.34595100679498941</v>
      </c>
      <c r="EH11" s="4">
        <v>-0.6294672580531141</v>
      </c>
      <c r="EI11" s="4">
        <v>0.52459797501245253</v>
      </c>
      <c r="EJ11" s="4">
        <v>-0.35476177353099569</v>
      </c>
      <c r="EK11" s="4">
        <v>0.41538036434506853</v>
      </c>
      <c r="EL11" s="4">
        <v>-0.38903678421354598</v>
      </c>
      <c r="EM11" s="4">
        <v>-0.79389188845184655</v>
      </c>
      <c r="EN11" s="4">
        <v>0.74907836098174763</v>
      </c>
      <c r="EO11" s="4">
        <v>0.91064052107648619</v>
      </c>
      <c r="EP11" s="4">
        <v>1.6172670163111518</v>
      </c>
      <c r="EQ11" s="4">
        <v>-0.11648530954409998</v>
      </c>
      <c r="ER11" s="4">
        <v>-0.8528202143549799</v>
      </c>
      <c r="ES11" s="4">
        <v>-0.34244603135231555</v>
      </c>
      <c r="ET11" s="4">
        <v>-1.2842398211619754</v>
      </c>
      <c r="EU11" s="4">
        <v>1.0973122316412083</v>
      </c>
      <c r="EV11" s="4">
        <v>0.29039735107301823</v>
      </c>
      <c r="EW11" s="4">
        <v>-0.19984906117651116</v>
      </c>
      <c r="EX11" s="4">
        <v>-0.62953428771978603</v>
      </c>
      <c r="EY11" s="4">
        <v>0.33396898497338112</v>
      </c>
      <c r="EZ11" s="4">
        <v>0.76277850422669402</v>
      </c>
      <c r="FA11" s="4">
        <v>0.80500006867105045</v>
      </c>
      <c r="FB11" s="4">
        <v>0.97463377279256802</v>
      </c>
      <c r="FC11" s="4">
        <v>-1.0897820362957222</v>
      </c>
      <c r="FD11" s="4">
        <v>1.0317340085640061</v>
      </c>
      <c r="FE11" s="4">
        <v>-1.6907811646749857</v>
      </c>
      <c r="FF11" s="4">
        <v>1.3090415206045856</v>
      </c>
      <c r="FG11" s="4">
        <v>0.43328868860049341</v>
      </c>
      <c r="FH11" s="4">
        <v>-0.54102030748022911</v>
      </c>
      <c r="FI11" s="4">
        <v>1.0631027820123498</v>
      </c>
      <c r="FJ11" s="4">
        <v>-0.57550402964163816</v>
      </c>
      <c r="FK11" s="4">
        <v>-0.3719958107447221</v>
      </c>
      <c r="FL11" s="4">
        <v>-2.0430178359813169</v>
      </c>
      <c r="FM11" s="4">
        <v>0.15681954016785507</v>
      </c>
      <c r="FN11" s="4">
        <v>0.70284405515933079</v>
      </c>
      <c r="FO11" s="4">
        <v>-0.27751854929182229</v>
      </c>
      <c r="FP11" s="4">
        <v>0.73238328189744517</v>
      </c>
      <c r="FQ11" s="4">
        <v>-2.5379322736914247</v>
      </c>
      <c r="FR11" s="4">
        <v>0.31006290736813436</v>
      </c>
      <c r="FS11" s="4">
        <v>-6.433839040821851E-2</v>
      </c>
      <c r="FT11" s="4">
        <v>0.67668479363791856</v>
      </c>
      <c r="FU11" s="4">
        <v>0.27061053440594318</v>
      </c>
      <c r="FV11" s="4">
        <v>-0.19859708469429077</v>
      </c>
      <c r="FW11" s="4">
        <v>4.3539356709037171E-2</v>
      </c>
      <c r="FX11" s="4">
        <v>0.11733930787115728</v>
      </c>
      <c r="FY11" s="4">
        <v>0.50575602866263891</v>
      </c>
      <c r="FZ11" s="4">
        <v>2.2039032776840397</v>
      </c>
      <c r="GA11" s="4">
        <v>0.24354779151945466</v>
      </c>
      <c r="GB11" s="4">
        <v>-0.70912420402428611</v>
      </c>
      <c r="GC11" s="4">
        <v>-1.4093697710023412</v>
      </c>
      <c r="GD11" s="4">
        <v>0.49358244002755808</v>
      </c>
      <c r="GE11" s="4">
        <v>-1.0130116687767661</v>
      </c>
      <c r="GF11" s="4">
        <v>0.86518564506541762</v>
      </c>
      <c r="GG11" s="4">
        <v>1.2321603542049615</v>
      </c>
      <c r="GH11" s="4">
        <v>1.7789250163922972</v>
      </c>
      <c r="GI11" s="4">
        <v>-9.7290471467920442E-2</v>
      </c>
      <c r="GJ11" s="4">
        <v>0.71805211651824263</v>
      </c>
      <c r="GK11" s="4">
        <v>0.37705879939402093</v>
      </c>
      <c r="GL11" s="4">
        <v>-1.5289110091339402</v>
      </c>
      <c r="GM11" s="4">
        <v>-0.51374424205384395</v>
      </c>
      <c r="GN11" s="4">
        <v>-1.6266228442141337</v>
      </c>
      <c r="GO11" s="4">
        <v>0.21495806988553295</v>
      </c>
      <c r="GP11" s="4">
        <v>-1.3425253505058026</v>
      </c>
      <c r="GQ11" s="4">
        <v>1.6527903815726734</v>
      </c>
      <c r="GR11" s="4">
        <v>-0.91462139145964483</v>
      </c>
      <c r="GS11" s="4">
        <v>-0.70148575595026641</v>
      </c>
      <c r="GT11" s="4">
        <v>-0.68480444362500281</v>
      </c>
      <c r="GU11" s="4">
        <v>-0.38238285538721484</v>
      </c>
      <c r="GV11" s="4">
        <v>0.29330408438964051</v>
      </c>
      <c r="GW11" s="4">
        <v>-0.58861074803011959</v>
      </c>
      <c r="GX11" s="4">
        <v>-0.35598241692318899</v>
      </c>
      <c r="GY11" s="4">
        <v>0.21952190303431415</v>
      </c>
      <c r="GZ11" s="4">
        <v>-0.19453345889964904</v>
      </c>
      <c r="HA11" s="4">
        <v>0.15302717954029202</v>
      </c>
      <c r="HB11" s="4">
        <v>0.37645041839409982</v>
      </c>
      <c r="HC11" s="4">
        <v>0.19532908230104429</v>
      </c>
      <c r="HD11" s="4">
        <v>-1.0047208405767454</v>
      </c>
      <c r="HE11" s="4">
        <v>-3.0070385971678697E-2</v>
      </c>
      <c r="HF11" s="4">
        <v>0.58824710538258096</v>
      </c>
      <c r="HG11" s="4">
        <v>-1.8516153808176785</v>
      </c>
      <c r="HH11" s="4">
        <v>-2.6609421484547324</v>
      </c>
      <c r="HI11" s="4">
        <v>0.17191750658651847</v>
      </c>
      <c r="HJ11" s="4">
        <v>1.1403629258587729</v>
      </c>
      <c r="HK11" s="4">
        <v>0.3938563733440667</v>
      </c>
      <c r="HL11" s="4">
        <v>-0.96545022975338801</v>
      </c>
      <c r="HM11" s="4">
        <v>-0.67882572496521332</v>
      </c>
      <c r="HN11" s="4">
        <v>0.17970616765165551</v>
      </c>
      <c r="HO11" s="4">
        <v>0.22631755967299727</v>
      </c>
      <c r="HP11" s="4">
        <v>3.4042313953997136E-2</v>
      </c>
      <c r="HQ11" s="4">
        <v>2.4479065518835643</v>
      </c>
      <c r="HR11" s="4">
        <v>-0.71148344487266624</v>
      </c>
      <c r="HS11" s="4">
        <v>-1.0834866634681353</v>
      </c>
      <c r="HT11" s="4">
        <v>-9.7456950865921904E-2</v>
      </c>
      <c r="HU11" s="4">
        <v>0.27732229045606815</v>
      </c>
      <c r="HV11" s="4">
        <v>-0.63887404670737991</v>
      </c>
      <c r="HW11" s="4">
        <v>0.53354733740366633</v>
      </c>
      <c r="HX11" s="4">
        <v>-1.1730759918158662</v>
      </c>
      <c r="HY11" s="4">
        <v>0.95077510152953426</v>
      </c>
      <c r="HZ11" s="4">
        <v>-0.64580753594431917</v>
      </c>
      <c r="IA11" s="4">
        <v>2.2417679643605948</v>
      </c>
      <c r="IB11" s="4">
        <v>0.48060515953459298</v>
      </c>
      <c r="IC11" s="4">
        <v>-1.1040973296302139</v>
      </c>
      <c r="ID11" s="4">
        <v>0.24668694743099223</v>
      </c>
      <c r="IE11" s="4">
        <v>-0.10682797194676975</v>
      </c>
      <c r="IF11" s="4">
        <v>-1.4691853520946618</v>
      </c>
      <c r="IG11" s="4">
        <v>0.98414635219124791</v>
      </c>
      <c r="IH11" s="4">
        <v>-1.0169035104961943</v>
      </c>
      <c r="II11" s="4">
        <v>-1.7496616719744005</v>
      </c>
    </row>
    <row r="12" spans="2:247" s="4" customFormat="1" x14ac:dyDescent="0.2">
      <c r="B12" s="76">
        <v>10</v>
      </c>
      <c r="C12" s="4">
        <v>0.87997364556166302</v>
      </c>
      <c r="D12" s="4">
        <v>-0.23832143340772777</v>
      </c>
      <c r="E12" s="4">
        <v>-0.41922436634636773</v>
      </c>
      <c r="F12" s="4">
        <v>-1.4221541907810757</v>
      </c>
      <c r="G12" s="4">
        <v>-0.87859257888877851</v>
      </c>
      <c r="H12" s="4">
        <v>-1.7092000098722009</v>
      </c>
      <c r="I12" s="4">
        <v>-0.39357174213967838</v>
      </c>
      <c r="J12" s="4">
        <v>7.5109023002235167E-2</v>
      </c>
      <c r="K12" s="4">
        <v>0.35935874290755554</v>
      </c>
      <c r="L12" s="4">
        <v>4.6505694943030126E-2</v>
      </c>
      <c r="M12" s="4">
        <v>0.50489079459697661</v>
      </c>
      <c r="N12" s="4">
        <v>-0.1789732901386622</v>
      </c>
      <c r="O12" s="4">
        <v>-0.30554842793557441</v>
      </c>
      <c r="P12" s="4">
        <v>-0.7084567580177229</v>
      </c>
      <c r="Q12" s="4">
        <v>1.7712105942973184</v>
      </c>
      <c r="R12" s="4">
        <v>0.203402942846208</v>
      </c>
      <c r="S12" s="4">
        <v>-0.5148863053815379</v>
      </c>
      <c r="T12" s="4">
        <v>0.21414594286527053</v>
      </c>
      <c r="U12" s="4">
        <v>0.95000037049540165</v>
      </c>
      <c r="V12" s="4">
        <v>4.5827562720961841E-2</v>
      </c>
      <c r="W12" s="4">
        <v>-1.1633799075940823</v>
      </c>
      <c r="X12" s="4">
        <v>-4.6442577195234251E-2</v>
      </c>
      <c r="Y12" s="4">
        <v>-0.44660942512625923</v>
      </c>
      <c r="Z12" s="4">
        <v>0.54234716539022731</v>
      </c>
      <c r="AA12" s="4">
        <v>0.69675376185114257</v>
      </c>
      <c r="AB12" s="4">
        <v>-0.73238035144004043</v>
      </c>
      <c r="AC12" s="4">
        <v>-0.35181880407263844</v>
      </c>
      <c r="AD12" s="4">
        <v>2.425381984080019</v>
      </c>
      <c r="AE12" s="4">
        <v>1.9770763638845423</v>
      </c>
      <c r="AF12" s="4">
        <v>0.23502317569390344</v>
      </c>
      <c r="AG12" s="4">
        <v>-5.9665384166845609E-2</v>
      </c>
      <c r="AH12" s="4">
        <v>-0.49137034504128557</v>
      </c>
      <c r="AI12" s="4">
        <v>-0.56188526611890888</v>
      </c>
      <c r="AJ12" s="4">
        <v>-1.2637083969603524</v>
      </c>
      <c r="AK12" s="4">
        <v>1.1012788387806567</v>
      </c>
      <c r="AL12" s="4">
        <v>0.35528004464722007</v>
      </c>
      <c r="AM12" s="4">
        <v>-1.4178404080539921</v>
      </c>
      <c r="AN12" s="4">
        <v>0.41789310845874306</v>
      </c>
      <c r="AO12" s="4">
        <v>0.3651439337327807</v>
      </c>
      <c r="AP12" s="4">
        <v>-0.87012531441109719</v>
      </c>
      <c r="AQ12" s="4">
        <v>-2.4415383711838192</v>
      </c>
      <c r="AR12" s="4">
        <v>-0.36629581899384078</v>
      </c>
      <c r="AS12" s="4">
        <v>-0.3604761655160757</v>
      </c>
      <c r="AT12" s="4">
        <v>1.2048403807930723</v>
      </c>
      <c r="AU12" s="4">
        <v>0.36937336106399027</v>
      </c>
      <c r="AV12" s="4">
        <v>0.10731603454650043</v>
      </c>
      <c r="AW12" s="4">
        <v>0.72061783728133255</v>
      </c>
      <c r="AX12" s="4">
        <v>-1.8270442644510787</v>
      </c>
      <c r="AY12" s="4">
        <v>-0.35962968858160316</v>
      </c>
      <c r="AZ12" s="4">
        <v>-0.96210238235645218</v>
      </c>
      <c r="BA12" s="4">
        <v>0.92854469365258419</v>
      </c>
      <c r="BB12" s="4">
        <v>-0.51758528174901741</v>
      </c>
      <c r="BC12" s="4">
        <v>-8.2032814960100162E-2</v>
      </c>
      <c r="BD12" s="4">
        <v>-0.37248995633038512</v>
      </c>
      <c r="BE12" s="4">
        <v>2.1227665132365456</v>
      </c>
      <c r="BF12" s="4">
        <v>1.3622101131666398</v>
      </c>
      <c r="BG12" s="4">
        <v>0.28940821323969246</v>
      </c>
      <c r="BH12" s="4">
        <v>-0.7524524614660284</v>
      </c>
      <c r="BI12" s="4">
        <v>0.48839190581460756</v>
      </c>
      <c r="BJ12" s="4">
        <v>-1.2941800055966912</v>
      </c>
      <c r="BK12" s="4">
        <v>-0.20341377245691702</v>
      </c>
      <c r="BL12" s="4">
        <v>2.1282253934937696</v>
      </c>
      <c r="BM12" s="4">
        <v>-1.06785403982953</v>
      </c>
      <c r="BN12" s="4">
        <v>0.83508143153536418</v>
      </c>
      <c r="BO12" s="4">
        <v>-0.33618066989190765</v>
      </c>
      <c r="BP12" s="4">
        <v>-0.71822323655243059</v>
      </c>
      <c r="BQ12" s="4">
        <v>-0.42800002254683561</v>
      </c>
      <c r="BR12" s="4">
        <v>0.31139175644899969</v>
      </c>
      <c r="BS12" s="4">
        <v>1.6455213811473339</v>
      </c>
      <c r="BT12" s="4">
        <v>0.20020543254412496</v>
      </c>
      <c r="BU12" s="4">
        <v>-0.55095981169436747</v>
      </c>
      <c r="BV12" s="4">
        <v>-1.6854976384391913</v>
      </c>
      <c r="BW12" s="4">
        <v>-1.6513160390336723</v>
      </c>
      <c r="BX12" s="4">
        <v>-0.20073866526098558</v>
      </c>
      <c r="BY12" s="4">
        <v>0.25528446341282135</v>
      </c>
      <c r="BZ12" s="4">
        <v>1.1097071312849822</v>
      </c>
      <c r="CA12" s="4">
        <v>0.22017195430699257</v>
      </c>
      <c r="CB12" s="4">
        <v>-1.5609678093360444</v>
      </c>
      <c r="CC12" s="4">
        <v>-0.92411250736941064</v>
      </c>
      <c r="CD12" s="4">
        <v>1.3124513509664644</v>
      </c>
      <c r="CE12" s="4">
        <v>-0.22453846177621589</v>
      </c>
      <c r="CF12" s="4">
        <v>-2.166648899424954</v>
      </c>
      <c r="CG12" s="4">
        <v>-0.59421880039091357</v>
      </c>
      <c r="CH12" s="4">
        <v>1.7709517675302777</v>
      </c>
      <c r="CI12" s="4">
        <v>-0.15972082437569404</v>
      </c>
      <c r="CJ12" s="4">
        <v>0.26695112420577144</v>
      </c>
      <c r="CK12" s="4">
        <v>0.69686460972177444</v>
      </c>
      <c r="CL12" s="4">
        <v>-2.1587833274709185</v>
      </c>
      <c r="CM12" s="4">
        <v>-1.7942921999459833</v>
      </c>
      <c r="CN12" s="4">
        <v>0.74806425543756894</v>
      </c>
      <c r="CO12" s="4">
        <v>0.26191133929594712</v>
      </c>
      <c r="CP12" s="4">
        <v>0.4678554989368785</v>
      </c>
      <c r="CQ12" s="4">
        <v>0.47444364938959915</v>
      </c>
      <c r="CR12" s="4">
        <v>-0.97396589000285483</v>
      </c>
      <c r="CS12" s="4">
        <v>0.48340524954041053</v>
      </c>
      <c r="CT12" s="4">
        <v>1.3170183471884584</v>
      </c>
      <c r="CU12" s="4">
        <v>0.976630165858138</v>
      </c>
      <c r="CV12" s="4">
        <v>-9.6672314538462548E-2</v>
      </c>
      <c r="CW12" s="4">
        <v>0.7651729452987075</v>
      </c>
      <c r="CX12" s="4">
        <v>1.5067000641303661</v>
      </c>
      <c r="CY12" s="4">
        <v>-1.3600215066926198</v>
      </c>
      <c r="CZ12" s="4">
        <v>1.6647129676138295</v>
      </c>
      <c r="DA12" s="4">
        <v>0.92761526265737793</v>
      </c>
      <c r="DB12" s="4">
        <v>-5.8228597517845761E-3</v>
      </c>
      <c r="DC12" s="4">
        <v>0.11975269009586124</v>
      </c>
      <c r="DD12" s="4">
        <v>-0.34530041963466834</v>
      </c>
      <c r="DE12" s="4">
        <v>-0.12833858514569377</v>
      </c>
      <c r="DF12" s="4">
        <v>-0.59195949644192625</v>
      </c>
      <c r="DG12" s="4">
        <v>-2.4084594641422395E-2</v>
      </c>
      <c r="DH12" s="4">
        <v>1.5998605988440984</v>
      </c>
      <c r="DI12" s="4">
        <v>0.62144262551512741</v>
      </c>
      <c r="DJ12" s="4">
        <v>0.25657987330400528</v>
      </c>
      <c r="DK12" s="4">
        <v>-0.70827376969590605</v>
      </c>
      <c r="DL12" s="4">
        <v>0.78042140160082063</v>
      </c>
      <c r="DM12" s="4">
        <v>-0.77750554989748988</v>
      </c>
      <c r="DN12" s="4">
        <v>-0.246748094859325</v>
      </c>
      <c r="DO12" s="4">
        <v>-0.49214544258599874</v>
      </c>
      <c r="DP12" s="4">
        <v>-0.28146619013672841</v>
      </c>
      <c r="DQ12" s="4">
        <v>-0.91286266865401167</v>
      </c>
      <c r="DR12" s="4">
        <v>-0.20583944598992282</v>
      </c>
      <c r="DS12" s="4">
        <v>0.86261305823589574</v>
      </c>
      <c r="DT12" s="4">
        <v>7.2549292920108754E-2</v>
      </c>
      <c r="DU12" s="4">
        <v>-1.0733333302180019</v>
      </c>
      <c r="DV12" s="4">
        <v>0.3728422867476085</v>
      </c>
      <c r="DW12" s="4">
        <v>-1.6824512283556989</v>
      </c>
      <c r="DX12" s="4">
        <v>-0.54103293313833278</v>
      </c>
      <c r="DY12" s="4">
        <v>0.34743972460393979</v>
      </c>
      <c r="DZ12" s="4">
        <v>-1.7325105938643952</v>
      </c>
      <c r="EA12" s="4">
        <v>-7.4976425252313836E-2</v>
      </c>
      <c r="EB12" s="4">
        <v>-0.16374024806750379</v>
      </c>
      <c r="EC12" s="4">
        <v>-0.74998179878696269</v>
      </c>
      <c r="ED12" s="4">
        <v>-4.8941406181590486E-2</v>
      </c>
      <c r="EE12" s="4">
        <v>0.73850723837405685</v>
      </c>
      <c r="EF12" s="4">
        <v>1.5241324848250331</v>
      </c>
      <c r="EG12" s="4">
        <v>0.74163390791472272</v>
      </c>
      <c r="EH12" s="4">
        <v>1.6803784504603603</v>
      </c>
      <c r="EI12" s="4">
        <v>-0.5723786490307412</v>
      </c>
      <c r="EJ12" s="4">
        <v>1.0226807184973004</v>
      </c>
      <c r="EK12" s="4">
        <v>1.514671431021329</v>
      </c>
      <c r="EL12" s="4">
        <v>-1.9841066428805707</v>
      </c>
      <c r="EM12" s="4">
        <v>0.34541507857295878</v>
      </c>
      <c r="EN12" s="4">
        <v>-0.36718750188352023</v>
      </c>
      <c r="EO12" s="4">
        <v>1.7632804387077636</v>
      </c>
      <c r="EP12" s="4">
        <v>6.9976258992701823E-2</v>
      </c>
      <c r="EQ12" s="4">
        <v>0.31987226857382584</v>
      </c>
      <c r="ER12" s="4">
        <v>-1.1448177859736932</v>
      </c>
      <c r="ES12" s="4">
        <v>0.47170026089710693</v>
      </c>
      <c r="ET12" s="4">
        <v>7.8114930781684716E-2</v>
      </c>
      <c r="EU12" s="4">
        <v>-0.32435772821094944</v>
      </c>
      <c r="EV12" s="4">
        <v>1.093001907007054</v>
      </c>
      <c r="EW12" s="4">
        <v>0.78976243831542647</v>
      </c>
      <c r="EX12" s="4">
        <v>7.2148732461932139E-2</v>
      </c>
      <c r="EY12" s="4">
        <v>0.53432111951868377</v>
      </c>
      <c r="EZ12" s="4">
        <v>-1.03418673364239</v>
      </c>
      <c r="FA12" s="4">
        <v>-0.43059637814480822</v>
      </c>
      <c r="FB12" s="4">
        <v>1.2814648286505022</v>
      </c>
      <c r="FC12" s="4">
        <v>0.81391521896147867</v>
      </c>
      <c r="FD12" s="4">
        <v>6.8253074655710469E-2</v>
      </c>
      <c r="FE12" s="4">
        <v>6.2364505881459927E-2</v>
      </c>
      <c r="FF12" s="4">
        <v>0.28176154545831766</v>
      </c>
      <c r="FG12" s="4">
        <v>-1.6155489283889484</v>
      </c>
      <c r="FH12" s="4">
        <v>0.88894371143868267</v>
      </c>
      <c r="FI12" s="4">
        <v>0.5584367377102547</v>
      </c>
      <c r="FJ12" s="4">
        <v>-0.96297948536891809</v>
      </c>
      <c r="FK12" s="4">
        <v>-0.58202551067688213</v>
      </c>
      <c r="FL12" s="4">
        <v>0.4911269339635565</v>
      </c>
      <c r="FM12" s="4">
        <v>0.42622381845184659</v>
      </c>
      <c r="FN12" s="4">
        <v>0.91475419295320715</v>
      </c>
      <c r="FO12" s="4">
        <v>-1.7719210057747339</v>
      </c>
      <c r="FP12" s="4">
        <v>5.5702055940267545E-2</v>
      </c>
      <c r="FQ12" s="4">
        <v>-1.3383369877167974</v>
      </c>
      <c r="FR12" s="4">
        <v>-2.234145888972412</v>
      </c>
      <c r="FS12" s="4">
        <v>-0.51713726882139222</v>
      </c>
      <c r="FT12" s="4">
        <v>-0.12520991800249565</v>
      </c>
      <c r="FU12" s="4">
        <v>-0.26982689062282889</v>
      </c>
      <c r="FV12" s="4">
        <v>-1.3315631424194696</v>
      </c>
      <c r="FW12" s="4">
        <v>-0.3835431645545741</v>
      </c>
      <c r="FX12" s="4">
        <v>0.5316682264714756</v>
      </c>
      <c r="FY12" s="4">
        <v>0.51416282410064262</v>
      </c>
      <c r="FZ12" s="4">
        <v>-0.66287309016983709</v>
      </c>
      <c r="GA12" s="4">
        <v>1.2952124970855809</v>
      </c>
      <c r="GB12" s="4">
        <v>-0.90634032157771405</v>
      </c>
      <c r="GC12" s="4">
        <v>-1.2711688258552212</v>
      </c>
      <c r="GD12" s="4">
        <v>0.68264271642288032</v>
      </c>
      <c r="GE12" s="4">
        <v>2.6271406768945155E-2</v>
      </c>
      <c r="GF12" s="4">
        <v>-0.54214363691450296</v>
      </c>
      <c r="GG12" s="4">
        <v>-0.80636734365992302</v>
      </c>
      <c r="GH12" s="4">
        <v>-0.38489094182590716</v>
      </c>
      <c r="GI12" s="4">
        <v>-0.83664571959577028</v>
      </c>
      <c r="GJ12" s="4">
        <v>-2.0499809277000822</v>
      </c>
      <c r="GK12" s="4">
        <v>1.1943458226636556</v>
      </c>
      <c r="GL12" s="4">
        <v>-2.046162649846071</v>
      </c>
      <c r="GM12" s="4">
        <v>-0.34296746783766113</v>
      </c>
      <c r="GN12" s="4">
        <v>-0.66886791987597116</v>
      </c>
      <c r="GO12" s="4">
        <v>-0.62969240150839323</v>
      </c>
      <c r="GP12" s="4">
        <v>1.2941544612439386</v>
      </c>
      <c r="GQ12" s="4">
        <v>1.2775459229358292</v>
      </c>
      <c r="GR12" s="4">
        <v>-0.34652685575028275</v>
      </c>
      <c r="GS12" s="4">
        <v>-1.7866996019492249</v>
      </c>
      <c r="GT12" s="4">
        <v>6.9473174655816814E-3</v>
      </c>
      <c r="GU12" s="4">
        <v>0.23507247853072788</v>
      </c>
      <c r="GV12" s="4">
        <v>-1.6695545010022776</v>
      </c>
      <c r="GW12" s="4">
        <v>1.6086529843276831</v>
      </c>
      <c r="GX12" s="4">
        <v>-1.0341494976725547</v>
      </c>
      <c r="GY12" s="4">
        <v>0.75177426148258075</v>
      </c>
      <c r="GZ12" s="4">
        <v>-0.30088118092929567</v>
      </c>
      <c r="HA12" s="4">
        <v>0.15557437767959395</v>
      </c>
      <c r="HB12" s="4">
        <v>0.51958321938651675</v>
      </c>
      <c r="HC12" s="4">
        <v>-0.85523337905217189</v>
      </c>
      <c r="HD12" s="4">
        <v>-0.96282414571075015</v>
      </c>
      <c r="HE12" s="4">
        <v>-0.53975160891526808</v>
      </c>
      <c r="HF12" s="4">
        <v>-5.8878871632452222E-2</v>
      </c>
      <c r="HG12" s="4">
        <v>-0.91085065693373146</v>
      </c>
      <c r="HH12" s="4">
        <v>1.0401432942863904E-2</v>
      </c>
      <c r="HI12" s="4">
        <v>0.4176816562325667</v>
      </c>
      <c r="HJ12" s="4">
        <v>-9.5641161187589915E-3</v>
      </c>
      <c r="HK12" s="4">
        <v>-2.4002178556733926</v>
      </c>
      <c r="HL12" s="4">
        <v>0.29282917835071637</v>
      </c>
      <c r="HM12" s="4">
        <v>0.85135743749825699</v>
      </c>
      <c r="HN12" s="4">
        <v>1.2938424740529233</v>
      </c>
      <c r="HO12" s="4">
        <v>0.13885738659776747</v>
      </c>
      <c r="HP12" s="4">
        <v>1.4714712880432776</v>
      </c>
      <c r="HQ12" s="4">
        <v>-0.6934478755551543</v>
      </c>
      <c r="HR12" s="4">
        <v>0.4569359013632045</v>
      </c>
      <c r="HS12" s="4">
        <v>-0.87969113815695177</v>
      </c>
      <c r="HT12" s="4">
        <v>-0.23362665241935637</v>
      </c>
      <c r="HU12" s="4">
        <v>1.3789564176557958</v>
      </c>
      <c r="HV12" s="4">
        <v>0.22748879255673099</v>
      </c>
      <c r="HW12" s="4">
        <v>1.3298020570957385</v>
      </c>
      <c r="HX12" s="4">
        <v>-1.1703135423935687</v>
      </c>
      <c r="HY12" s="4">
        <v>-0.20703403735576692</v>
      </c>
      <c r="HZ12" s="4">
        <v>-0.23113787193214644</v>
      </c>
      <c r="IA12" s="4">
        <v>0.60961786717482114</v>
      </c>
      <c r="IB12" s="4">
        <v>-1.4125051666193216</v>
      </c>
      <c r="IC12" s="4">
        <v>8.4332357154452114E-2</v>
      </c>
      <c r="ID12" s="4">
        <v>-0.40357895394120852</v>
      </c>
      <c r="IE12" s="4">
        <v>-0.43856581516004001</v>
      </c>
      <c r="IF12" s="4">
        <v>-0.50234854351064673</v>
      </c>
      <c r="IG12" s="4">
        <v>2.7297065122621986</v>
      </c>
      <c r="IH12" s="4">
        <v>0.68905891258474827</v>
      </c>
      <c r="II12" s="4">
        <v>1.5837505605427755</v>
      </c>
    </row>
    <row r="13" spans="2:247" s="4" customFormat="1" x14ac:dyDescent="0.2">
      <c r="B13" s="76">
        <v>11</v>
      </c>
      <c r="C13" s="4">
        <v>-0.92194091517949284</v>
      </c>
      <c r="D13" s="4">
        <v>1.8648828417487589E-2</v>
      </c>
      <c r="E13" s="4">
        <v>-1.2489766417664474</v>
      </c>
      <c r="F13" s="4">
        <v>-2.3777326517676597E-2</v>
      </c>
      <c r="G13" s="4">
        <v>2.1537060393619427</v>
      </c>
      <c r="H13" s="4">
        <v>2.7108074121033279</v>
      </c>
      <c r="I13" s="4">
        <v>-0.97085291563619769</v>
      </c>
      <c r="J13" s="4">
        <v>2.0108542975426218</v>
      </c>
      <c r="K13" s="4">
        <v>0.74120693864061105</v>
      </c>
      <c r="L13" s="4">
        <v>-1.0681426258289231</v>
      </c>
      <c r="M13" s="4">
        <v>-9.4948934829363632E-2</v>
      </c>
      <c r="N13" s="4">
        <v>-1.1036552206919477</v>
      </c>
      <c r="O13" s="4">
        <v>-0.22455455000180471</v>
      </c>
      <c r="P13" s="4">
        <v>-1.0954005828209141</v>
      </c>
      <c r="Q13" s="4">
        <v>2.1570877741280827</v>
      </c>
      <c r="R13" s="4">
        <v>-0.50878487155444285</v>
      </c>
      <c r="S13" s="4">
        <v>1.5282598460185302</v>
      </c>
      <c r="T13" s="4">
        <v>0.51799991008992419</v>
      </c>
      <c r="U13" s="4">
        <v>-1.0921595280797138</v>
      </c>
      <c r="V13" s="4">
        <v>0.22308126229762623</v>
      </c>
      <c r="W13" s="4">
        <v>-1.2056632660377284</v>
      </c>
      <c r="X13" s="4">
        <v>-0.4144468207473993</v>
      </c>
      <c r="Y13" s="4">
        <v>1.5856138019516646</v>
      </c>
      <c r="Z13" s="4">
        <v>-0.74707185328830894</v>
      </c>
      <c r="AA13" s="4">
        <v>-0.60481483807001235</v>
      </c>
      <c r="AB13" s="4">
        <v>1.1951889225729091</v>
      </c>
      <c r="AC13" s="4">
        <v>-7.0916478819742952E-3</v>
      </c>
      <c r="AD13" s="4">
        <v>-0.66343917643665262</v>
      </c>
      <c r="AE13" s="4">
        <v>-0.29419465312730136</v>
      </c>
      <c r="AF13" s="4">
        <v>-0.73904152515615018</v>
      </c>
      <c r="AG13" s="4">
        <v>0.43055425108043088</v>
      </c>
      <c r="AH13" s="4">
        <v>-0.32286206411098611</v>
      </c>
      <c r="AI13" s="4">
        <v>-0.27890850481317347</v>
      </c>
      <c r="AJ13" s="4">
        <v>-0.34260842561542121</v>
      </c>
      <c r="AK13" s="4">
        <v>-1.665631018198438</v>
      </c>
      <c r="AL13" s="4">
        <v>-1.218006400602281</v>
      </c>
      <c r="AM13" s="4">
        <v>0.76977912202766219</v>
      </c>
      <c r="AN13" s="4">
        <v>0.35121424032029275</v>
      </c>
      <c r="AO13" s="4">
        <v>-0.96324461405369077</v>
      </c>
      <c r="AP13" s="4">
        <v>-0.83933625911559762</v>
      </c>
      <c r="AQ13" s="4">
        <v>-0.21024840553014637</v>
      </c>
      <c r="AR13" s="4">
        <v>-0.63932412874589395</v>
      </c>
      <c r="AS13" s="4">
        <v>1.5262158988621344</v>
      </c>
      <c r="AT13" s="4">
        <v>-0.7667865137214217</v>
      </c>
      <c r="AU13" s="4">
        <v>0.30986303944995686</v>
      </c>
      <c r="AV13" s="4">
        <v>-1.3222189947148164</v>
      </c>
      <c r="AW13" s="4">
        <v>-0.38074126294036342</v>
      </c>
      <c r="AX13" s="4">
        <v>-1.2844248485413275E-2</v>
      </c>
      <c r="AY13" s="4">
        <v>-1.139146046977267E-2</v>
      </c>
      <c r="AZ13" s="4">
        <v>0.36079250489178916</v>
      </c>
      <c r="BA13" s="4">
        <v>-0.12400926348316538</v>
      </c>
      <c r="BB13" s="4">
        <v>-0.76979057503542336</v>
      </c>
      <c r="BC13" s="4">
        <v>-4.2057983881893919E-4</v>
      </c>
      <c r="BD13" s="4">
        <v>-0.43415355034220104</v>
      </c>
      <c r="BE13" s="4">
        <v>3.5023753923419651E-2</v>
      </c>
      <c r="BF13" s="4">
        <v>1.1258075396688101</v>
      </c>
      <c r="BG13" s="4">
        <v>-0.56803702476279183</v>
      </c>
      <c r="BH13" s="4">
        <v>-1.9022028386593901</v>
      </c>
      <c r="BI13" s="4">
        <v>4.6419842885914109E-2</v>
      </c>
      <c r="BJ13" s="4">
        <v>0.93174684472140146</v>
      </c>
      <c r="BK13" s="4">
        <v>0.73156436602612573</v>
      </c>
      <c r="BL13" s="4">
        <v>0.81476654276345528</v>
      </c>
      <c r="BM13" s="4">
        <v>0.9967764167810983</v>
      </c>
      <c r="BN13" s="4">
        <v>-0.62028135942137685</v>
      </c>
      <c r="BO13" s="4">
        <v>-0.10118611528321772</v>
      </c>
      <c r="BP13" s="4">
        <v>1.2898903884461137</v>
      </c>
      <c r="BQ13" s="4">
        <v>-0.81008987659397991</v>
      </c>
      <c r="BR13" s="4">
        <v>-0.45175150200692715</v>
      </c>
      <c r="BS13" s="4">
        <v>-1.6938388427466728</v>
      </c>
      <c r="BT13" s="4">
        <v>-1.1999130505103055</v>
      </c>
      <c r="BU13" s="4">
        <v>1.3293843913563606</v>
      </c>
      <c r="BV13" s="4">
        <v>-0.10578897007583439</v>
      </c>
      <c r="BW13" s="4">
        <v>-0.80820494518858932</v>
      </c>
      <c r="BX13" s="4">
        <v>-0.879008042013109</v>
      </c>
      <c r="BY13" s="4">
        <v>-0.73416910065065022</v>
      </c>
      <c r="BZ13" s="4">
        <v>-1.3007783312559329</v>
      </c>
      <c r="CA13" s="4">
        <v>0.57448963045195578</v>
      </c>
      <c r="CB13" s="4">
        <v>0.37023245396556714</v>
      </c>
      <c r="CC13" s="4">
        <v>-0.90029157733833542</v>
      </c>
      <c r="CD13" s="4">
        <v>9.8007598114742273E-2</v>
      </c>
      <c r="CE13" s="4">
        <v>0.64311777552230021</v>
      </c>
      <c r="CF13" s="4">
        <v>0.76076591893577994</v>
      </c>
      <c r="CG13" s="4">
        <v>-0.1610028269255479</v>
      </c>
      <c r="CH13" s="4">
        <v>-1.3607089646665449</v>
      </c>
      <c r="CI13" s="4">
        <v>-0.16426055980027632</v>
      </c>
      <c r="CJ13" s="4">
        <v>1.4587765551982967</v>
      </c>
      <c r="CK13" s="4">
        <v>6.5226233169237674E-2</v>
      </c>
      <c r="CL13" s="4">
        <v>-0.15783923291108334</v>
      </c>
      <c r="CM13" s="4">
        <v>0.74615241920191178</v>
      </c>
      <c r="CN13" s="4">
        <v>2.9868603484660738</v>
      </c>
      <c r="CO13" s="4">
        <v>-0.4858545316337699</v>
      </c>
      <c r="CP13" s="4">
        <v>-0.45664519042125951</v>
      </c>
      <c r="CQ13" s="4">
        <v>0.29079430142140783</v>
      </c>
      <c r="CR13" s="4">
        <v>-0.7876564038970415</v>
      </c>
      <c r="CS13" s="4">
        <v>0.47536364481250948</v>
      </c>
      <c r="CT13" s="4">
        <v>-0.23518122325647275</v>
      </c>
      <c r="CU13" s="4">
        <v>-1.7151243719745828</v>
      </c>
      <c r="CV13" s="4">
        <v>-1.0571713191123819</v>
      </c>
      <c r="CW13" s="4">
        <v>-1.1933843639006672E-2</v>
      </c>
      <c r="CX13" s="4">
        <v>-0.21699834001559937</v>
      </c>
      <c r="CY13" s="4">
        <v>1.5399082449759098</v>
      </c>
      <c r="CZ13" s="4">
        <v>1.7659171813134047</v>
      </c>
      <c r="DA13" s="4">
        <v>0.81807148667742713</v>
      </c>
      <c r="DB13" s="4">
        <v>7.7239010118862E-2</v>
      </c>
      <c r="DC13" s="4">
        <v>0.86039462537739331</v>
      </c>
      <c r="DD13" s="4">
        <v>1.7409670307755256</v>
      </c>
      <c r="DE13" s="4">
        <v>-0.66467130260744767</v>
      </c>
      <c r="DF13" s="4">
        <v>-1.7356802794974324</v>
      </c>
      <c r="DG13" s="4">
        <v>1.0535513137044561</v>
      </c>
      <c r="DH13" s="4">
        <v>-0.46221440498280203</v>
      </c>
      <c r="DI13" s="4">
        <v>1.2138912312715078</v>
      </c>
      <c r="DJ13" s="4">
        <v>-0.77495190083181176</v>
      </c>
      <c r="DK13" s="4">
        <v>-0.44977103853779066</v>
      </c>
      <c r="DL13" s="4">
        <v>-1.0975187605499153</v>
      </c>
      <c r="DM13" s="4">
        <v>3.5485822724437472</v>
      </c>
      <c r="DN13" s="4">
        <v>-8.083599005593578E-2</v>
      </c>
      <c r="DO13" s="4">
        <v>-1.4394178757252067</v>
      </c>
      <c r="DP13" s="4">
        <v>0.40515474254970879</v>
      </c>
      <c r="DQ13" s="4">
        <v>-0.28992471722322094</v>
      </c>
      <c r="DR13" s="4">
        <v>0.55632545880567053</v>
      </c>
      <c r="DS13" s="4">
        <v>-0.27795551203337121</v>
      </c>
      <c r="DT13" s="4">
        <v>0.9357480891994604</v>
      </c>
      <c r="DU13" s="4">
        <v>0.80119203419022056</v>
      </c>
      <c r="DV13" s="4">
        <v>-1.8268008933230271</v>
      </c>
      <c r="DW13" s="4">
        <v>-1.4024304427735554</v>
      </c>
      <c r="DX13" s="4">
        <v>-1.8757269218222459</v>
      </c>
      <c r="DY13" s="4">
        <v>0.25172093279218</v>
      </c>
      <c r="DZ13" s="4">
        <v>0.18438204947759979</v>
      </c>
      <c r="EA13" s="4">
        <v>0.83019979045799319</v>
      </c>
      <c r="EB13" s="4">
        <v>-1.133606993151189</v>
      </c>
      <c r="EC13" s="4">
        <v>0.88911096214611141</v>
      </c>
      <c r="ED13" s="4">
        <v>0.40701962018205767</v>
      </c>
      <c r="EE13" s="4">
        <v>0.29163354957107734</v>
      </c>
      <c r="EF13" s="4">
        <v>0.54511243145183974</v>
      </c>
      <c r="EG13" s="4">
        <v>-0.74026497677279623</v>
      </c>
      <c r="EH13" s="4">
        <v>-0.83942465998425342</v>
      </c>
      <c r="EI13" s="4">
        <v>1.0810864163205074</v>
      </c>
      <c r="EJ13" s="4">
        <v>0.25574632172620249</v>
      </c>
      <c r="EK13" s="4">
        <v>1.3279007513665844</v>
      </c>
      <c r="EL13" s="4">
        <v>-0.42125815883917778</v>
      </c>
      <c r="EM13" s="4">
        <v>-0.88440195486517181</v>
      </c>
      <c r="EN13" s="4">
        <v>0.40429724893664032</v>
      </c>
      <c r="EO13" s="4">
        <v>1.1208121187172817</v>
      </c>
      <c r="EP13" s="4">
        <v>-0.47731886373869642</v>
      </c>
      <c r="EQ13" s="4">
        <v>1.3484328563231631</v>
      </c>
      <c r="ER13" s="4">
        <v>0.67745102885946196</v>
      </c>
      <c r="ES13" s="4">
        <v>-1.6627000851850215</v>
      </c>
      <c r="ET13" s="4">
        <v>0.37162005830229972</v>
      </c>
      <c r="EU13" s="4">
        <v>0.19381955835780018</v>
      </c>
      <c r="EV13" s="4">
        <v>-1.6235799632352665</v>
      </c>
      <c r="EW13" s="4">
        <v>5.3039374227000725E-5</v>
      </c>
      <c r="EX13" s="4">
        <v>-6.9568133563602988E-2</v>
      </c>
      <c r="EY13" s="4">
        <v>0.82808104700002017</v>
      </c>
      <c r="EZ13" s="4">
        <v>0.10029727813823852</v>
      </c>
      <c r="FA13" s="4">
        <v>1.0348306836623389</v>
      </c>
      <c r="FB13" s="4">
        <v>-0.72175765631442679</v>
      </c>
      <c r="FC13" s="4">
        <v>-0.46204134557835186</v>
      </c>
      <c r="FD13" s="4">
        <v>0.73338977772917202</v>
      </c>
      <c r="FE13" s="4">
        <v>2.7183939557031449</v>
      </c>
      <c r="FF13" s="4">
        <v>0.1183719824759175</v>
      </c>
      <c r="FG13" s="4">
        <v>-0.31381975820385494</v>
      </c>
      <c r="FH13" s="4">
        <v>1.1875503112720709</v>
      </c>
      <c r="FI13" s="4">
        <v>-1.486590536742864</v>
      </c>
      <c r="FJ13" s="4">
        <v>-0.41609790659313711</v>
      </c>
      <c r="FK13" s="4">
        <v>-0.73581447678457057</v>
      </c>
      <c r="FL13" s="4">
        <v>1.1948996594634649</v>
      </c>
      <c r="FM13" s="4">
        <v>0.31356111867383457</v>
      </c>
      <c r="FN13" s="4">
        <v>-0.67883381410019883</v>
      </c>
      <c r="FO13" s="4">
        <v>-1.8719665718639886</v>
      </c>
      <c r="FP13" s="4">
        <v>-1.0525990023722358</v>
      </c>
      <c r="FQ13" s="4">
        <v>-1.2704321546421691</v>
      </c>
      <c r="FR13" s="4">
        <v>-0.63003309186183409</v>
      </c>
      <c r="FS13" s="4">
        <v>1.1566055757235731</v>
      </c>
      <c r="FT13" s="4">
        <v>-0.91246205508457978</v>
      </c>
      <c r="FU13" s="4">
        <v>8.4988358121041122E-2</v>
      </c>
      <c r="FV13" s="4">
        <v>0.28567733564310471</v>
      </c>
      <c r="FW13" s="4">
        <v>-1.0339317214698243</v>
      </c>
      <c r="FX13" s="4">
        <v>0.39086038122941585</v>
      </c>
      <c r="FY13" s="4">
        <v>-3.1500287894650231E-2</v>
      </c>
      <c r="FZ13" s="4">
        <v>1.2783139961140377</v>
      </c>
      <c r="GA13" s="4">
        <v>-1.301819709614042</v>
      </c>
      <c r="GB13" s="4">
        <v>0.36831434828689386</v>
      </c>
      <c r="GC13" s="4">
        <v>-0.59924189613210876</v>
      </c>
      <c r="GD13" s="4">
        <v>5.8415359053991204E-3</v>
      </c>
      <c r="GE13" s="4">
        <v>0.37308029611876264</v>
      </c>
      <c r="GF13" s="4">
        <v>-0.93932253084915207</v>
      </c>
      <c r="GG13" s="4">
        <v>-0.24508866144241304</v>
      </c>
      <c r="GH13" s="4">
        <v>-0.80890912627957767</v>
      </c>
      <c r="GI13" s="4">
        <v>-1.1172117493098465E-2</v>
      </c>
      <c r="GJ13" s="4">
        <v>1.7586154607437166</v>
      </c>
      <c r="GK13" s="4">
        <v>-0.57978054165995696</v>
      </c>
      <c r="GL13" s="4">
        <v>-1.2254902584552214</v>
      </c>
      <c r="GM13" s="4">
        <v>-0.15214352086007457</v>
      </c>
      <c r="GN13" s="4">
        <v>-0.15474389943612576</v>
      </c>
      <c r="GO13" s="4">
        <v>-0.9617450101745002</v>
      </c>
      <c r="GP13" s="4">
        <v>0.63520527658706516</v>
      </c>
      <c r="GQ13" s="4">
        <v>1.5811163892064373</v>
      </c>
      <c r="GR13" s="4">
        <v>-1.9977835864549223</v>
      </c>
      <c r="GS13" s="4">
        <v>-0.30521453165601264</v>
      </c>
      <c r="GT13" s="4">
        <v>-0.11038640093627482</v>
      </c>
      <c r="GU13" s="4">
        <v>1.923145043443274</v>
      </c>
      <c r="GV13" s="4">
        <v>0.32236692244965265</v>
      </c>
      <c r="GW13" s="4">
        <v>0.64826378800462747</v>
      </c>
      <c r="GX13" s="4">
        <v>-1.2523579990596312</v>
      </c>
      <c r="GY13" s="4">
        <v>-1.44423395445387</v>
      </c>
      <c r="GZ13" s="4">
        <v>-0.19041157805384087</v>
      </c>
      <c r="HA13" s="4">
        <v>-0.55630505270263675</v>
      </c>
      <c r="HB13" s="4">
        <v>1.2161889441297016</v>
      </c>
      <c r="HC13" s="4">
        <v>0.52646869355141701</v>
      </c>
      <c r="HD13" s="4">
        <v>1.1301164878493373</v>
      </c>
      <c r="HE13" s="4">
        <v>-0.75941068924608457</v>
      </c>
      <c r="HF13" s="4">
        <v>3.1568002783831879E-2</v>
      </c>
      <c r="HG13" s="4">
        <v>0.80714621678060994</v>
      </c>
      <c r="HH13" s="4">
        <v>1.7855213692612886</v>
      </c>
      <c r="HI13" s="4">
        <v>-1.197063928707315</v>
      </c>
      <c r="HJ13" s="4">
        <v>0.20814204946076464</v>
      </c>
      <c r="HK13" s="4">
        <v>0.23933512267527926</v>
      </c>
      <c r="HL13" s="4">
        <v>0.70007186196002769</v>
      </c>
      <c r="HM13" s="4">
        <v>-0.37066530348681764</v>
      </c>
      <c r="HN13" s="4">
        <v>-0.71501219604922006</v>
      </c>
      <c r="HO13" s="4">
        <v>0.69730827738979761</v>
      </c>
      <c r="HP13" s="4">
        <v>-1.0865709979798504</v>
      </c>
      <c r="HQ13" s="4">
        <v>1.0738520245298335</v>
      </c>
      <c r="HR13" s="4">
        <v>-1.7099414683618614</v>
      </c>
      <c r="HS13" s="4">
        <v>0.36156325498027897</v>
      </c>
      <c r="HT13" s="4">
        <v>0.9454307105123696</v>
      </c>
      <c r="HU13" s="4">
        <v>-2.1000924882276091</v>
      </c>
      <c r="HV13" s="4">
        <v>-1.1016641458322241</v>
      </c>
      <c r="HW13" s="4">
        <v>1.325057940777095</v>
      </c>
      <c r="HX13" s="4">
        <v>0.39942903614416569</v>
      </c>
      <c r="HY13" s="4">
        <v>1.3219365090325426</v>
      </c>
      <c r="HZ13" s="4">
        <v>0.26411716929092716</v>
      </c>
      <c r="IA13" s="4">
        <v>-0.40453121398862635</v>
      </c>
      <c r="IB13" s="4">
        <v>-1.4564994122953063</v>
      </c>
      <c r="IC13" s="4">
        <v>0.62199347809674055</v>
      </c>
      <c r="ID13" s="4">
        <v>-1.0772555602135629</v>
      </c>
      <c r="IE13" s="4">
        <v>1.5435368570073111</v>
      </c>
      <c r="IF13" s="4">
        <v>1.4013451762602156</v>
      </c>
      <c r="IG13" s="4">
        <v>0.10163184032363563</v>
      </c>
      <c r="IH13" s="4">
        <v>1.4369648294265696</v>
      </c>
      <c r="II13" s="4">
        <v>-0.77932422042680816</v>
      </c>
    </row>
    <row r="14" spans="2:247" s="4" customFormat="1" x14ac:dyDescent="0.2">
      <c r="B14" s="76">
        <v>12</v>
      </c>
      <c r="C14" s="4">
        <v>-0.15502696376051772</v>
      </c>
      <c r="D14" s="4">
        <v>-0.98000923300686538</v>
      </c>
      <c r="E14" s="4">
        <v>0.72458081770057126</v>
      </c>
      <c r="F14" s="4">
        <v>0.89367092018088834</v>
      </c>
      <c r="G14" s="4">
        <v>0.1033964677753481</v>
      </c>
      <c r="H14" s="4">
        <v>-0.17719850560588996</v>
      </c>
      <c r="I14" s="4">
        <v>-1.5415496144992883E-2</v>
      </c>
      <c r="J14" s="4">
        <v>-0.52496970812769361</v>
      </c>
      <c r="K14" s="4">
        <v>-0.45647439708554088</v>
      </c>
      <c r="L14" s="4">
        <v>0.28616620187387176</v>
      </c>
      <c r="M14" s="4">
        <v>0.2547007351138616</v>
      </c>
      <c r="N14" s="4">
        <v>-0.63341353613761786</v>
      </c>
      <c r="O14" s="4">
        <v>0.96766269969415475</v>
      </c>
      <c r="P14" s="4">
        <v>-1.1005670263478631</v>
      </c>
      <c r="Q14" s="4">
        <v>-1.1325923270620462</v>
      </c>
      <c r="R14" s="4">
        <v>0.35298649756759426</v>
      </c>
      <c r="S14" s="4">
        <v>-1.3947122584334324</v>
      </c>
      <c r="T14" s="4">
        <v>6.0511805694914274E-2</v>
      </c>
      <c r="U14" s="4">
        <v>0.89188442869644535</v>
      </c>
      <c r="V14" s="4">
        <v>-0.58218497899564881</v>
      </c>
      <c r="W14" s="4">
        <v>-0.48959279859484861</v>
      </c>
      <c r="X14" s="4">
        <v>0.27862767491943247</v>
      </c>
      <c r="Y14" s="4">
        <v>-6.4759547902029493E-2</v>
      </c>
      <c r="Z14" s="4">
        <v>0.83195052112613299</v>
      </c>
      <c r="AA14" s="4">
        <v>4.0509253371891006E-2</v>
      </c>
      <c r="AB14" s="4">
        <v>2.1087672049713007</v>
      </c>
      <c r="AC14" s="4">
        <v>0.39066203118564718</v>
      </c>
      <c r="AD14" s="4">
        <v>0.31988594927544123</v>
      </c>
      <c r="AE14" s="4">
        <v>-0.85286707053729482</v>
      </c>
      <c r="AF14" s="4">
        <v>0.5087544325190706</v>
      </c>
      <c r="AG14" s="4">
        <v>8.6851199543311955E-3</v>
      </c>
      <c r="AH14" s="4">
        <v>-0.36284305028410629</v>
      </c>
      <c r="AI14" s="4">
        <v>-0.28939232203442317</v>
      </c>
      <c r="AJ14" s="4">
        <v>-0.79640877036840052</v>
      </c>
      <c r="AK14" s="4">
        <v>1.5534454836329266</v>
      </c>
      <c r="AL14" s="4">
        <v>-0.45413619735633926</v>
      </c>
      <c r="AM14" s="4">
        <v>1.3390529487197838</v>
      </c>
      <c r="AN14" s="4">
        <v>0.31300624441599928</v>
      </c>
      <c r="AO14" s="4">
        <v>-2.1012718072227594</v>
      </c>
      <c r="AP14" s="4">
        <v>-0.20859903759021448</v>
      </c>
      <c r="AQ14" s="4">
        <v>1.2984262285132133</v>
      </c>
      <c r="AR14" s="4">
        <v>-1.3984606286408887</v>
      </c>
      <c r="AS14" s="4">
        <v>0.20240534804647911</v>
      </c>
      <c r="AT14" s="4">
        <v>-0.95454730536799037</v>
      </c>
      <c r="AU14" s="4">
        <v>0.19235933081340328</v>
      </c>
      <c r="AV14" s="4">
        <v>4.5743208979845809E-2</v>
      </c>
      <c r="AW14" s="4">
        <v>-1.0510906809392697</v>
      </c>
      <c r="AX14" s="4">
        <v>-1.3648082264109176</v>
      </c>
      <c r="AY14" s="4">
        <v>-0.73531415488194607</v>
      </c>
      <c r="AZ14" s="4">
        <v>0.23561884138935871</v>
      </c>
      <c r="BA14" s="4">
        <v>-1.6071672551244616</v>
      </c>
      <c r="BB14" s="4">
        <v>-0.77993243451647987</v>
      </c>
      <c r="BC14" s="4">
        <v>6.3005224097363366E-2</v>
      </c>
      <c r="BD14" s="4">
        <v>1.2526830725449929</v>
      </c>
      <c r="BE14" s="4">
        <v>1.0252784742585377</v>
      </c>
      <c r="BF14" s="4">
        <v>2.4149158617327569</v>
      </c>
      <c r="BG14" s="4">
        <v>2.2652072302160304</v>
      </c>
      <c r="BH14" s="4">
        <v>-0.26289686020839764</v>
      </c>
      <c r="BI14" s="4">
        <v>1.4074294320996932</v>
      </c>
      <c r="BJ14" s="4">
        <v>-0.55030452053522261</v>
      </c>
      <c r="BK14" s="4">
        <v>0.799532573932484</v>
      </c>
      <c r="BL14" s="4">
        <v>-1.0050433832230927</v>
      </c>
      <c r="BM14" s="4">
        <v>-0.23841412182845292</v>
      </c>
      <c r="BN14" s="4">
        <v>0.76669570504396389</v>
      </c>
      <c r="BO14" s="4">
        <v>0.65964165838624045</v>
      </c>
      <c r="BP14" s="4">
        <v>-0.58842705169136311</v>
      </c>
      <c r="BQ14" s="4">
        <v>-0.47770399713089257</v>
      </c>
      <c r="BR14" s="4">
        <v>-5.4415508562007789E-2</v>
      </c>
      <c r="BS14" s="4">
        <v>0.25283961864611171</v>
      </c>
      <c r="BT14" s="4">
        <v>-1.2733426576455054</v>
      </c>
      <c r="BU14" s="4">
        <v>1.5185777378771956</v>
      </c>
      <c r="BV14" s="4">
        <v>0.26257951104008592</v>
      </c>
      <c r="BW14" s="4">
        <v>6.5279086131946842E-2</v>
      </c>
      <c r="BX14" s="4">
        <v>0.43104408690062279</v>
      </c>
      <c r="BY14" s="4">
        <v>-0.10652640165736056</v>
      </c>
      <c r="BZ14" s="4">
        <v>0.34103033550514456</v>
      </c>
      <c r="CA14" s="4">
        <v>1.2730022743497611</v>
      </c>
      <c r="CB14" s="4">
        <v>-0.22007750972478535</v>
      </c>
      <c r="CC14" s="4">
        <v>1.1681929376172562</v>
      </c>
      <c r="CD14" s="4">
        <v>0.36388653426025119</v>
      </c>
      <c r="CE14" s="4">
        <v>-0.50266807542630254</v>
      </c>
      <c r="CF14" s="4">
        <v>-1.121019901319442</v>
      </c>
      <c r="CG14" s="4">
        <v>-1.0927003092139289</v>
      </c>
      <c r="CH14" s="4">
        <v>1.1559875074254828</v>
      </c>
      <c r="CI14" s="4">
        <v>0.9353065206469201</v>
      </c>
      <c r="CJ14" s="4">
        <v>-0.96023050808371957</v>
      </c>
      <c r="CK14" s="4">
        <v>1.2556766832040296E-2</v>
      </c>
      <c r="CL14" s="4">
        <v>0.21138894166613972</v>
      </c>
      <c r="CM14" s="4">
        <v>5.0550264731119732E-2</v>
      </c>
      <c r="CN14" s="4">
        <v>1.1783379973924235</v>
      </c>
      <c r="CO14" s="4">
        <v>-0.74858554675074529</v>
      </c>
      <c r="CP14" s="4">
        <v>-1.330676832877755</v>
      </c>
      <c r="CQ14" s="4">
        <v>-0.75834404088783236</v>
      </c>
      <c r="CR14" s="4">
        <v>-0.42497888803803074</v>
      </c>
      <c r="CS14" s="4">
        <v>-0.22026747238112723</v>
      </c>
      <c r="CT14" s="4">
        <v>-1.1069050442284913</v>
      </c>
      <c r="CU14" s="4">
        <v>0.11809183599543074</v>
      </c>
      <c r="CV14" s="4">
        <v>-0.62657910541798845</v>
      </c>
      <c r="CW14" s="4">
        <v>-0.92816170038515577</v>
      </c>
      <c r="CX14" s="4">
        <v>-0.17430982794659727</v>
      </c>
      <c r="CY14" s="4">
        <v>-1.0684101494397853</v>
      </c>
      <c r="CZ14" s="4">
        <v>-0.60772534430054381</v>
      </c>
      <c r="DA14" s="4">
        <v>-1.9052859826522595</v>
      </c>
      <c r="DB14" s="4">
        <v>3.6600407726135986E-2</v>
      </c>
      <c r="DC14" s="4">
        <v>-0.75688922709373962</v>
      </c>
      <c r="DD14" s="4">
        <v>-0.59399439120310094</v>
      </c>
      <c r="DE14" s="4">
        <v>3.4898624076783576E-2</v>
      </c>
      <c r="DF14" s="4">
        <v>0.87845170757676017</v>
      </c>
      <c r="DG14" s="4">
        <v>-0.43630192772612925</v>
      </c>
      <c r="DH14" s="4">
        <v>-0.75281301377727772</v>
      </c>
      <c r="DI14" s="4">
        <v>-1.2479542405543893</v>
      </c>
      <c r="DJ14" s="4">
        <v>1.7721673469535879</v>
      </c>
      <c r="DK14" s="4">
        <v>-0.40598852232984906</v>
      </c>
      <c r="DL14" s="4">
        <v>-1.7018925343091962</v>
      </c>
      <c r="DM14" s="4">
        <v>-0.39944101036433782</v>
      </c>
      <c r="DN14" s="4">
        <v>-0.22292824712291129</v>
      </c>
      <c r="DO14" s="4">
        <v>0.65466733440707314</v>
      </c>
      <c r="DP14" s="4">
        <v>0.98169583348386824</v>
      </c>
      <c r="DQ14" s="4">
        <v>-0.74442956198259291</v>
      </c>
      <c r="DR14" s="4">
        <v>-0.7445756281090975</v>
      </c>
      <c r="DS14" s="4">
        <v>-1.0663596781263502</v>
      </c>
      <c r="DT14" s="4">
        <v>-0.40747461563420123</v>
      </c>
      <c r="DU14" s="4">
        <v>1.0508539727381965</v>
      </c>
      <c r="DV14" s="4">
        <v>-0.90210753728148452</v>
      </c>
      <c r="DW14" s="4">
        <v>-1.7933738260815484</v>
      </c>
      <c r="DX14" s="4">
        <v>0.34446575047740452</v>
      </c>
      <c r="DY14" s="4">
        <v>-0.50759350944549697</v>
      </c>
      <c r="DZ14" s="4">
        <v>-1.3916960509871115</v>
      </c>
      <c r="EA14" s="4">
        <v>0.92541118342283923</v>
      </c>
      <c r="EB14" s="4">
        <v>-1.3971684122761541</v>
      </c>
      <c r="EC14" s="4">
        <v>0.84801728122860209</v>
      </c>
      <c r="ED14" s="4">
        <v>-0.41617170912016249</v>
      </c>
      <c r="EE14" s="4">
        <v>-1.4790399469660929</v>
      </c>
      <c r="EF14" s="4">
        <v>9.998479993972019E-2</v>
      </c>
      <c r="EG14" s="4">
        <v>-1.4222548265550012</v>
      </c>
      <c r="EH14" s="4">
        <v>0.86593554041023901</v>
      </c>
      <c r="EI14" s="4">
        <v>-1.8840134221663036</v>
      </c>
      <c r="EJ14" s="4">
        <v>0.89896993415740722</v>
      </c>
      <c r="EK14" s="4">
        <v>-1.8740445021346122</v>
      </c>
      <c r="EL14" s="4">
        <v>1.0635182524699189</v>
      </c>
      <c r="EM14" s="4">
        <v>-0.23791888505778583</v>
      </c>
      <c r="EN14" s="4">
        <v>-0.35013209920925259</v>
      </c>
      <c r="EO14" s="4">
        <v>0.27938059091992767</v>
      </c>
      <c r="EP14" s="4">
        <v>0.52949978623187344</v>
      </c>
      <c r="EQ14" s="4">
        <v>-0.34072805636428993</v>
      </c>
      <c r="ER14" s="4">
        <v>-0.7091040319633698</v>
      </c>
      <c r="ES14" s="4">
        <v>1.7259651345483009</v>
      </c>
      <c r="ET14" s="4">
        <v>2.0723104464216937</v>
      </c>
      <c r="EU14" s="4">
        <v>0.88451705484120147</v>
      </c>
      <c r="EV14" s="4">
        <v>-0.50634834743817492</v>
      </c>
      <c r="EW14" s="4">
        <v>0.83638624061142874</v>
      </c>
      <c r="EX14" s="4">
        <v>0.20713737795032153</v>
      </c>
      <c r="EY14" s="4">
        <v>1.2181551085710092</v>
      </c>
      <c r="EZ14" s="4">
        <v>0.48467632230215718</v>
      </c>
      <c r="FA14" s="4">
        <v>-1.4020450819019372</v>
      </c>
      <c r="FB14" s="4">
        <v>0.59136431182026161</v>
      </c>
      <c r="FC14" s="4">
        <v>0.6943267763195774</v>
      </c>
      <c r="FD14" s="4">
        <v>-9.623791553814616E-2</v>
      </c>
      <c r="FE14" s="4">
        <v>1.1083439340098566</v>
      </c>
      <c r="FF14" s="4">
        <v>-0.58838193009679096</v>
      </c>
      <c r="FG14" s="4">
        <v>0.26208575469593909</v>
      </c>
      <c r="FH14" s="4">
        <v>0.33586718883602668</v>
      </c>
      <c r="FI14" s="4">
        <v>-6.7599108692607171E-2</v>
      </c>
      <c r="FJ14" s="4">
        <v>-0.36368763847793018</v>
      </c>
      <c r="FK14" s="4">
        <v>1.3515795461280804</v>
      </c>
      <c r="FL14" s="4">
        <v>-0.48988066643229583</v>
      </c>
      <c r="FM14" s="4">
        <v>1.0990627989394013</v>
      </c>
      <c r="FN14" s="4">
        <v>-1.0974158994827408</v>
      </c>
      <c r="FO14" s="4">
        <v>1.92594690474161</v>
      </c>
      <c r="FP14" s="4">
        <v>-0.87328075789769455</v>
      </c>
      <c r="FQ14" s="4">
        <v>-0.5578902683187188</v>
      </c>
      <c r="FR14" s="4">
        <v>1.4605979136137017</v>
      </c>
      <c r="FS14" s="4">
        <v>0.3954128036426538</v>
      </c>
      <c r="FT14" s="4">
        <v>-0.73499486754504906</v>
      </c>
      <c r="FU14" s="4">
        <v>-0.94674386608210648</v>
      </c>
      <c r="FV14" s="4">
        <v>4.5487457602773979E-2</v>
      </c>
      <c r="FW14" s="4">
        <v>-0.22321329760716996</v>
      </c>
      <c r="FX14" s="4">
        <v>0.30972854706572062</v>
      </c>
      <c r="FY14" s="4">
        <v>-0.65067004427805719</v>
      </c>
      <c r="FZ14" s="4">
        <v>0.6423132421966764</v>
      </c>
      <c r="GA14" s="4">
        <v>0.15307902979418936</v>
      </c>
      <c r="GB14" s="4">
        <v>2.1203653842033732</v>
      </c>
      <c r="GC14" s="4">
        <v>2.7399803803863567</v>
      </c>
      <c r="GD14" s="4">
        <v>-0.5206313843970497</v>
      </c>
      <c r="GE14" s="4">
        <v>0.7969806903200225</v>
      </c>
      <c r="GF14" s="4">
        <v>0.91373124333682743</v>
      </c>
      <c r="GG14" s="4">
        <v>-0.87920637473224206</v>
      </c>
      <c r="GH14" s="4">
        <v>1.1076039230446608</v>
      </c>
      <c r="GI14" s="4">
        <v>1.3708350926851545</v>
      </c>
      <c r="GJ14" s="4">
        <v>-0.76405399409596397</v>
      </c>
      <c r="GK14" s="4">
        <v>1.1498821741516172</v>
      </c>
      <c r="GL14" s="4">
        <v>-0.3086083081718774</v>
      </c>
      <c r="GM14" s="4">
        <v>1.4084269346085825</v>
      </c>
      <c r="GN14" s="4">
        <v>0.92576774448623078</v>
      </c>
      <c r="GO14" s="4">
        <v>-7.096823972695207E-2</v>
      </c>
      <c r="GP14" s="4">
        <v>0.37258508098438187</v>
      </c>
      <c r="GQ14" s="4">
        <v>-0.83998454282713264</v>
      </c>
      <c r="GR14" s="4">
        <v>2.5620332176602503</v>
      </c>
      <c r="GS14" s="4">
        <v>-0.95581834449303837</v>
      </c>
      <c r="GT14" s="4">
        <v>-0.99723223974013619</v>
      </c>
      <c r="GU14" s="4">
        <v>-1.3702985082082166</v>
      </c>
      <c r="GV14" s="4">
        <v>-0.49790345961837557</v>
      </c>
      <c r="GW14" s="4">
        <v>0.17424171783606046</v>
      </c>
      <c r="GX14" s="4">
        <v>-0.9095405087524433</v>
      </c>
      <c r="GY14" s="4">
        <v>0.26848096562225132</v>
      </c>
      <c r="GZ14" s="4">
        <v>-0.71862588664797422</v>
      </c>
      <c r="HA14" s="4">
        <v>0.18365265174578835</v>
      </c>
      <c r="HB14" s="4">
        <v>-1.497153659615726</v>
      </c>
      <c r="HC14" s="4">
        <v>2.1852766067174834E-2</v>
      </c>
      <c r="HD14" s="4">
        <v>-1.2924724641486212</v>
      </c>
      <c r="HE14" s="4">
        <v>6.3846879753068644E-2</v>
      </c>
      <c r="HF14" s="4">
        <v>1.0126892676590675</v>
      </c>
      <c r="HG14" s="4">
        <v>5.5251200330083912E-2</v>
      </c>
      <c r="HH14" s="4">
        <v>-0.60303085098602283</v>
      </c>
      <c r="HI14" s="4">
        <v>0.26565715477416679</v>
      </c>
      <c r="HJ14" s="4">
        <v>-1.7245601695543058</v>
      </c>
      <c r="HK14" s="4">
        <v>1.1308207360467328</v>
      </c>
      <c r="HL14" s="4">
        <v>0.38168244966907044</v>
      </c>
      <c r="HM14" s="4">
        <v>-9.497189735161235E-2</v>
      </c>
      <c r="HN14" s="4">
        <v>0.73593552164481424</v>
      </c>
      <c r="HO14" s="4">
        <v>-1.7137972351546658</v>
      </c>
      <c r="HP14" s="4">
        <v>-0.45860994109779407</v>
      </c>
      <c r="HQ14" s="4">
        <v>-1.2086400649710576</v>
      </c>
      <c r="HR14" s="4">
        <v>-1.7475321808012252</v>
      </c>
      <c r="HS14" s="4">
        <v>0.86052421511076527</v>
      </c>
      <c r="HT14" s="4">
        <v>0.15360133448201915</v>
      </c>
      <c r="HU14" s="4">
        <v>-1.4117402514990971</v>
      </c>
      <c r="HV14" s="4">
        <v>-0.36764400305044792</v>
      </c>
      <c r="HW14" s="4">
        <v>-8.2926013022679393E-2</v>
      </c>
      <c r="HX14" s="4">
        <v>2.5201694102599896</v>
      </c>
      <c r="HY14" s="4">
        <v>0.75569241711592272</v>
      </c>
      <c r="HZ14" s="4">
        <v>8.0991133008523702E-2</v>
      </c>
      <c r="IA14" s="4">
        <v>-0.2582974070823279</v>
      </c>
      <c r="IB14" s="4">
        <v>-1.4326517222514721</v>
      </c>
      <c r="IC14" s="4">
        <v>-1.0201868831408476</v>
      </c>
      <c r="ID14" s="4">
        <v>0.74963447862265531</v>
      </c>
      <c r="IE14" s="4">
        <v>0.81875084459183312</v>
      </c>
      <c r="IF14" s="4">
        <v>0.7871844125110895</v>
      </c>
      <c r="IG14" s="4">
        <v>0.23833849530154311</v>
      </c>
      <c r="IH14" s="4">
        <v>-2.5670303532411261</v>
      </c>
      <c r="II14" s="4">
        <v>0.49302290560627859</v>
      </c>
    </row>
    <row r="15" spans="2:247" s="4" customFormat="1" x14ac:dyDescent="0.2">
      <c r="B15" s="76">
        <v>13</v>
      </c>
      <c r="C15" s="4">
        <v>0.1886627162519105</v>
      </c>
      <c r="D15" s="4">
        <v>-1.7218794823121997</v>
      </c>
      <c r="E15" s="4">
        <v>-0.12231804982458298</v>
      </c>
      <c r="F15" s="4">
        <v>-0.74996517285452746</v>
      </c>
      <c r="G15" s="4">
        <v>0.21021785649479668</v>
      </c>
      <c r="H15" s="4">
        <v>-0.24496256845650199</v>
      </c>
      <c r="I15" s="4">
        <v>-9.7225922021259112E-2</v>
      </c>
      <c r="J15" s="4">
        <v>-0.95154053556287954</v>
      </c>
      <c r="K15" s="4">
        <v>-1.4081808504362723</v>
      </c>
      <c r="L15" s="4">
        <v>-0.91814097596902178</v>
      </c>
      <c r="M15" s="4">
        <v>0.22370425190742937</v>
      </c>
      <c r="N15" s="4">
        <v>0.44821189027779124</v>
      </c>
      <c r="O15" s="4">
        <v>-0.95244902272031773</v>
      </c>
      <c r="P15" s="4">
        <v>-0.35076137840346761</v>
      </c>
      <c r="Q15" s="4">
        <v>1.3968877352689242</v>
      </c>
      <c r="R15" s="4">
        <v>-0.55666210573972941</v>
      </c>
      <c r="S15" s="4">
        <v>0.68310072907545383</v>
      </c>
      <c r="T15" s="4">
        <v>0.19220074437656795</v>
      </c>
      <c r="U15" s="4">
        <v>0.38043735323928723</v>
      </c>
      <c r="V15" s="4">
        <v>-0.69833119819174183</v>
      </c>
      <c r="W15" s="4">
        <v>0.57210217581621858</v>
      </c>
      <c r="X15" s="4">
        <v>-9.5690514591368209E-2</v>
      </c>
      <c r="Y15" s="4">
        <v>1.3489819230220237</v>
      </c>
      <c r="Z15" s="4">
        <v>1.5767196026587424</v>
      </c>
      <c r="AA15" s="4">
        <v>-0.25953046691255499</v>
      </c>
      <c r="AB15" s="4">
        <v>-0.45742537138016026</v>
      </c>
      <c r="AC15" s="4">
        <v>1.0775265134839069</v>
      </c>
      <c r="AD15" s="4">
        <v>0.66846528896930346</v>
      </c>
      <c r="AE15" s="4">
        <v>-0.57660476289439322</v>
      </c>
      <c r="AF15" s="4">
        <v>-2.1168629764665621</v>
      </c>
      <c r="AG15" s="4">
        <v>2.2651003497802402</v>
      </c>
      <c r="AH15" s="4">
        <v>2.1391503192282597</v>
      </c>
      <c r="AI15" s="4">
        <v>1.7283826478951496</v>
      </c>
      <c r="AJ15" s="4">
        <v>-1.3398011216409014</v>
      </c>
      <c r="AK15" s="4">
        <v>0.57306218852685187</v>
      </c>
      <c r="AL15" s="4">
        <v>-0.82071941977564311</v>
      </c>
      <c r="AM15" s="4">
        <v>-0.46970285412187573</v>
      </c>
      <c r="AN15" s="4">
        <v>-0.93979690102919999</v>
      </c>
      <c r="AO15" s="4">
        <v>-0.7909995911344887</v>
      </c>
      <c r="AP15" s="4">
        <v>0.57605139889991375</v>
      </c>
      <c r="AQ15" s="4">
        <v>-2.0861476453730319</v>
      </c>
      <c r="AR15" s="4">
        <v>0.31128119408283578</v>
      </c>
      <c r="AS15" s="4">
        <v>-4.9131380941856234E-2</v>
      </c>
      <c r="AT15" s="4">
        <v>-0.42563357606460367</v>
      </c>
      <c r="AU15" s="4">
        <v>-0.95337500738473424</v>
      </c>
      <c r="AV15" s="4">
        <v>-0.24145015104377607</v>
      </c>
      <c r="AW15" s="4">
        <v>0.44149082376152793</v>
      </c>
      <c r="AX15" s="4">
        <v>-0.24653169563548072</v>
      </c>
      <c r="AY15" s="4">
        <v>-0.51282180374118591</v>
      </c>
      <c r="AZ15" s="4">
        <v>-0.69175886409054899</v>
      </c>
      <c r="BA15" s="4">
        <v>0.45760569513576327</v>
      </c>
      <c r="BB15" s="4">
        <v>-1.5692219904444964</v>
      </c>
      <c r="BC15" s="4">
        <v>0.17068063219418073</v>
      </c>
      <c r="BD15" s="4">
        <v>-2.2824287945848298</v>
      </c>
      <c r="BE15" s="4">
        <v>1.6719736937197913</v>
      </c>
      <c r="BF15" s="4">
        <v>0.67446048991187235</v>
      </c>
      <c r="BG15" s="4">
        <v>-0.91373169696225875</v>
      </c>
      <c r="BH15" s="4">
        <v>-0.35845748044993514</v>
      </c>
      <c r="BI15" s="4">
        <v>0.24333510153514093</v>
      </c>
      <c r="BJ15" s="4">
        <v>-3.1851632038098923</v>
      </c>
      <c r="BK15" s="4">
        <v>-1.1007334950202066</v>
      </c>
      <c r="BL15" s="4">
        <v>0.31321697856812475</v>
      </c>
      <c r="BM15" s="4">
        <v>0.44760488581472768</v>
      </c>
      <c r="BN15" s="4">
        <v>-0.19083697838280586</v>
      </c>
      <c r="BO15" s="4">
        <v>-1.0194146217312308</v>
      </c>
      <c r="BP15" s="4">
        <v>1.6403319094304885</v>
      </c>
      <c r="BQ15" s="4">
        <v>0.83014327602110882</v>
      </c>
      <c r="BR15" s="4">
        <v>2.368775950894515</v>
      </c>
      <c r="BS15" s="4">
        <v>1.2138188189739818</v>
      </c>
      <c r="BT15" s="4">
        <v>0.51651572243556321</v>
      </c>
      <c r="BU15" s="4">
        <v>1.7296015364572355</v>
      </c>
      <c r="BV15" s="4">
        <v>0.10879886230171693</v>
      </c>
      <c r="BW15" s="4">
        <v>-0.3272665920863666</v>
      </c>
      <c r="BX15" s="4">
        <v>-1.4594497332448233</v>
      </c>
      <c r="BY15" s="4">
        <v>0.25611266726110526</v>
      </c>
      <c r="BZ15" s="4">
        <v>0.15374782919062088</v>
      </c>
      <c r="CA15" s="4">
        <v>0.60919781753614521</v>
      </c>
      <c r="CB15" s="4">
        <v>-2.0577121133971605</v>
      </c>
      <c r="CC15" s="4">
        <v>1.6636317555386411</v>
      </c>
      <c r="CD15" s="4">
        <v>-0.92390277586053249</v>
      </c>
      <c r="CE15" s="4">
        <v>-1.1689260455391988</v>
      </c>
      <c r="CF15" s="4">
        <v>-0.34439710391958628</v>
      </c>
      <c r="CG15" s="4">
        <v>0.24661501952084863</v>
      </c>
      <c r="CH15" s="4">
        <v>-0.13667365123941003</v>
      </c>
      <c r="CI15" s="4">
        <v>1.6906888298431817</v>
      </c>
      <c r="CJ15" s="4">
        <v>-0.82607886569474775</v>
      </c>
      <c r="CK15" s="4">
        <v>-0.48808337738114088</v>
      </c>
      <c r="CL15" s="4">
        <v>1.0433240648611095</v>
      </c>
      <c r="CM15" s="4">
        <v>-0.43804592555187988</v>
      </c>
      <c r="CN15" s="4">
        <v>0.11057520449639642</v>
      </c>
      <c r="CO15" s="4">
        <v>-1.0813914686082429</v>
      </c>
      <c r="CP15" s="4">
        <v>-1.3870665002616704</v>
      </c>
      <c r="CQ15" s="4">
        <v>0.6772373524364329</v>
      </c>
      <c r="CR15" s="4">
        <v>-0.86740610550620967</v>
      </c>
      <c r="CS15" s="4">
        <v>0.56799524096736942</v>
      </c>
      <c r="CT15" s="4">
        <v>-1.7294195391483991</v>
      </c>
      <c r="CU15" s="4">
        <v>-1.4835804447646637</v>
      </c>
      <c r="CV15" s="4">
        <v>1.2926064621966342</v>
      </c>
      <c r="CW15" s="4">
        <v>1.0270042886954118</v>
      </c>
      <c r="CX15" s="4">
        <v>-1.2086009861580986</v>
      </c>
      <c r="CY15" s="4">
        <v>0.50843204574539824</v>
      </c>
      <c r="CZ15" s="4">
        <v>0.69116379380138659</v>
      </c>
      <c r="DA15" s="4">
        <v>-0.38922485525823042</v>
      </c>
      <c r="DB15" s="4">
        <v>0.46418569992706626</v>
      </c>
      <c r="DC15" s="4">
        <v>-1.6897251657693533</v>
      </c>
      <c r="DD15" s="4">
        <v>0.87997980694171896</v>
      </c>
      <c r="DE15" s="4">
        <v>-1.244060617759926</v>
      </c>
      <c r="DF15" s="4">
        <v>1.1849161386944784</v>
      </c>
      <c r="DG15" s="4">
        <v>-0.66666047962695563</v>
      </c>
      <c r="DH15" s="4">
        <v>2.3171045478886532</v>
      </c>
      <c r="DI15" s="4">
        <v>-0.20436580386098846</v>
      </c>
      <c r="DJ15" s="4">
        <v>0.3732761972102685</v>
      </c>
      <c r="DK15" s="4">
        <v>-1.2237960828353438</v>
      </c>
      <c r="DL15" s="4">
        <v>-0.77338981530788531</v>
      </c>
      <c r="DM15" s="4">
        <v>0.16997210189122589</v>
      </c>
      <c r="DN15" s="4">
        <v>1.5202334985699348</v>
      </c>
      <c r="DO15" s="4">
        <v>-0.57397727960713751</v>
      </c>
      <c r="DP15" s="4">
        <v>0.92522733102873977</v>
      </c>
      <c r="DQ15" s="4">
        <v>0.37887338386222796</v>
      </c>
      <c r="DR15" s="4">
        <v>-0.58685507444548657</v>
      </c>
      <c r="DS15" s="4">
        <v>0.68905512378674838</v>
      </c>
      <c r="DT15" s="4">
        <v>-1.0068585522401627</v>
      </c>
      <c r="DU15" s="4">
        <v>0.3759707730181498</v>
      </c>
      <c r="DV15" s="4">
        <v>6.3444759759031008E-2</v>
      </c>
      <c r="DW15" s="4">
        <v>8.6463932088862758E-2</v>
      </c>
      <c r="DX15" s="4">
        <v>2.0402300939544381E-2</v>
      </c>
      <c r="DY15" s="4">
        <v>0.74246443671234408</v>
      </c>
      <c r="DZ15" s="4">
        <v>1.1153946543933591</v>
      </c>
      <c r="EA15" s="4">
        <v>0.27713380507950763</v>
      </c>
      <c r="EB15" s="4">
        <v>-0.74350346621647201</v>
      </c>
      <c r="EC15" s="4">
        <v>-1.9430060794427093</v>
      </c>
      <c r="ED15" s="4">
        <v>-1.2582653107519493</v>
      </c>
      <c r="EE15" s="4">
        <v>-1.0535981605404676</v>
      </c>
      <c r="EF15" s="4">
        <v>-1.1313288902309684</v>
      </c>
      <c r="EG15" s="4">
        <v>-1.7286142388447987</v>
      </c>
      <c r="EH15" s="4">
        <v>-1.014254097283346</v>
      </c>
      <c r="EI15" s="4">
        <v>1.6086546189512985</v>
      </c>
      <c r="EJ15" s="4">
        <v>-1.1825733175249447</v>
      </c>
      <c r="EK15" s="4">
        <v>-1.0208238973953094</v>
      </c>
      <c r="EL15" s="4">
        <v>0.95051382128757278</v>
      </c>
      <c r="EM15" s="4">
        <v>-1.0471136511225609</v>
      </c>
      <c r="EN15" s="4">
        <v>-1.3065699593502387</v>
      </c>
      <c r="EO15" s="4">
        <v>0.60738321454154565</v>
      </c>
      <c r="EP15" s="4">
        <v>0.98287530797745071</v>
      </c>
      <c r="EQ15" s="4">
        <v>-0.92231713782506053</v>
      </c>
      <c r="ER15" s="4">
        <v>-1.34749481899646</v>
      </c>
      <c r="ES15" s="4">
        <v>0.65229103421792545</v>
      </c>
      <c r="ET15" s="4">
        <v>-1.5553066813501313</v>
      </c>
      <c r="EU15" s="4">
        <v>1.7429828105367053</v>
      </c>
      <c r="EV15" s="4">
        <v>0.37742601273839321</v>
      </c>
      <c r="EW15" s="4">
        <v>0.28865221551888354</v>
      </c>
      <c r="EX15" s="4">
        <v>-1.5350187419827412</v>
      </c>
      <c r="EY15" s="4">
        <v>-0.36256062108487408</v>
      </c>
      <c r="EZ15" s="4">
        <v>-4.9690694907313697E-2</v>
      </c>
      <c r="FA15" s="4">
        <v>-0.60471366416082972</v>
      </c>
      <c r="FB15" s="4">
        <v>1.0790739309870205</v>
      </c>
      <c r="FC15" s="4">
        <v>1.2398953607016987</v>
      </c>
      <c r="FD15" s="4">
        <v>-0.38524187422073852</v>
      </c>
      <c r="FE15" s="4">
        <v>-6.5696087301731643E-3</v>
      </c>
      <c r="FF15" s="4">
        <v>1.4981556789403048</v>
      </c>
      <c r="FG15" s="4">
        <v>0.47009561096277425</v>
      </c>
      <c r="FH15" s="4">
        <v>-0.80375894010701632</v>
      </c>
      <c r="FI15" s="4">
        <v>-3.0906854503305374E-2</v>
      </c>
      <c r="FJ15" s="4">
        <v>-1.3671735468867154E-2</v>
      </c>
      <c r="FK15" s="4">
        <v>0.38172551648220604</v>
      </c>
      <c r="FL15" s="4">
        <v>0.25223897789355559</v>
      </c>
      <c r="FM15" s="4">
        <v>0.50879422442534972</v>
      </c>
      <c r="FN15" s="4">
        <v>-2.649267134037633</v>
      </c>
      <c r="FO15" s="4">
        <v>2.0501373122779252</v>
      </c>
      <c r="FP15" s="4">
        <v>-0.59104989544215247</v>
      </c>
      <c r="FQ15" s="4">
        <v>1.2708501535306616</v>
      </c>
      <c r="FR15" s="4">
        <v>1.5034988361036528</v>
      </c>
      <c r="FS15" s="4">
        <v>0.9159008159663562</v>
      </c>
      <c r="FT15" s="4">
        <v>-1.1807846008863634</v>
      </c>
      <c r="FU15" s="4">
        <v>8.9507151653304196E-2</v>
      </c>
      <c r="FV15" s="4">
        <v>0.78553351650141623</v>
      </c>
      <c r="FW15" s="4">
        <v>-0.73730733366239198</v>
      </c>
      <c r="FX15" s="4">
        <v>-0.6609641844069134</v>
      </c>
      <c r="FY15" s="4">
        <v>-0.58321329468056748</v>
      </c>
      <c r="FZ15" s="4">
        <v>-0.38698839274902513</v>
      </c>
      <c r="GA15" s="4">
        <v>-0.27978251124312525</v>
      </c>
      <c r="GB15" s="4">
        <v>-0.10266198108630069</v>
      </c>
      <c r="GC15" s="4">
        <v>1.1118418713658891</v>
      </c>
      <c r="GD15" s="4">
        <v>-0.72551473167456282</v>
      </c>
      <c r="GE15" s="4">
        <v>-1.6594848912981224</v>
      </c>
      <c r="GF15" s="4">
        <v>0.82326932642491524</v>
      </c>
      <c r="GG15" s="4">
        <v>-0.93663432249939593</v>
      </c>
      <c r="GH15" s="4">
        <v>0.29825861146364452</v>
      </c>
      <c r="GI15" s="4">
        <v>-0.73474434503299435</v>
      </c>
      <c r="GJ15" s="4">
        <v>-5.4951782572797224E-4</v>
      </c>
      <c r="GK15" s="4">
        <v>0.12585654527934115</v>
      </c>
      <c r="GL15" s="4">
        <v>-0.6158407493399789</v>
      </c>
      <c r="GM15" s="4">
        <v>-0.876805618260171</v>
      </c>
      <c r="GN15" s="4">
        <v>-1.1277378517860692</v>
      </c>
      <c r="GO15" s="4">
        <v>-0.28183927462728675</v>
      </c>
      <c r="GP15" s="4">
        <v>0.89967041981824813</v>
      </c>
      <c r="GQ15" s="4">
        <v>0.27561199829507299</v>
      </c>
      <c r="GR15" s="4">
        <v>1.629147790170967</v>
      </c>
      <c r="GS15" s="4">
        <v>1.7822156933097084</v>
      </c>
      <c r="GT15" s="4">
        <v>-0.6544829729387921</v>
      </c>
      <c r="GU15" s="4">
        <v>-1.6182761468638864</v>
      </c>
      <c r="GV15" s="4">
        <v>0.17148279677770467</v>
      </c>
      <c r="GW15" s="4">
        <v>-9.2524399727419195E-3</v>
      </c>
      <c r="GX15" s="4">
        <v>0.6035719400978361</v>
      </c>
      <c r="GY15" s="4">
        <v>0.45819935907213188</v>
      </c>
      <c r="GZ15" s="4">
        <v>0.99649531461093299</v>
      </c>
      <c r="HA15" s="4">
        <v>-5.8643955201972296E-3</v>
      </c>
      <c r="HB15" s="4">
        <v>4.2802543650334153E-2</v>
      </c>
      <c r="HC15" s="4">
        <v>-0.93994445886473366</v>
      </c>
      <c r="HD15" s="4">
        <v>2.76084519291547</v>
      </c>
      <c r="HE15" s="4">
        <v>-0.42703007953876709</v>
      </c>
      <c r="HF15" s="4">
        <v>-0.42515599399324561</v>
      </c>
      <c r="HG15" s="4">
        <v>2.0687041119139171</v>
      </c>
      <c r="HH15" s="4">
        <v>-1.7511667418002139</v>
      </c>
      <c r="HI15" s="4">
        <v>-1.5234655472994738</v>
      </c>
      <c r="HJ15" s="4">
        <v>0.93434162920048514</v>
      </c>
      <c r="HK15" s="4">
        <v>0.61578927826475871</v>
      </c>
      <c r="HL15" s="4">
        <v>-0.29979755659224522</v>
      </c>
      <c r="HM15" s="4">
        <v>2.0422475044900239E-2</v>
      </c>
      <c r="HN15" s="4">
        <v>-0.44235187740085047</v>
      </c>
      <c r="HO15" s="4">
        <v>1.7165047294120133</v>
      </c>
      <c r="HP15" s="4">
        <v>0.6391698107909074</v>
      </c>
      <c r="HQ15" s="4">
        <v>0.21583395612428291</v>
      </c>
      <c r="HR15" s="4">
        <v>1.3227936003705327</v>
      </c>
      <c r="HS15" s="4">
        <v>-1.7089541382388653</v>
      </c>
      <c r="HT15" s="4">
        <v>-0.62288477629006112</v>
      </c>
      <c r="HU15" s="4">
        <v>1.2073022006277605</v>
      </c>
      <c r="HV15" s="4">
        <v>0.25157859404008825</v>
      </c>
      <c r="HW15" s="4">
        <v>-0.17125461363737562</v>
      </c>
      <c r="HX15" s="4">
        <v>1.7122019151394796</v>
      </c>
      <c r="HY15" s="4">
        <v>6.1730753295498805E-3</v>
      </c>
      <c r="HZ15" s="4">
        <v>1.5855723134100941</v>
      </c>
      <c r="IA15" s="4">
        <v>-1.465918423383568</v>
      </c>
      <c r="IB15" s="4">
        <v>-0.60604502706533259</v>
      </c>
      <c r="IC15" s="4">
        <v>-1.2562179891264056</v>
      </c>
      <c r="ID15" s="4">
        <v>0.64395489523987259</v>
      </c>
      <c r="IE15" s="4">
        <v>-1.1594415235229008</v>
      </c>
      <c r="IF15" s="4">
        <v>-1.7292449289159479</v>
      </c>
      <c r="IG15" s="4">
        <v>-0.61144845309749618</v>
      </c>
      <c r="IH15" s="4">
        <v>-1.492085010894685</v>
      </c>
      <c r="II15" s="4">
        <v>1.3651526068248918</v>
      </c>
    </row>
    <row r="16" spans="2:247" s="4" customFormat="1" x14ac:dyDescent="0.2">
      <c r="B16" s="76">
        <v>14</v>
      </c>
      <c r="C16" s="4">
        <v>0.24962091124555191</v>
      </c>
      <c r="D16" s="4">
        <v>-1.5255994596191969</v>
      </c>
      <c r="E16" s="4">
        <v>0.1234478450327417</v>
      </c>
      <c r="F16" s="4">
        <v>-1.0881957763379821</v>
      </c>
      <c r="G16" s="4">
        <v>-0.95081008467338612</v>
      </c>
      <c r="H16" s="4">
        <v>1.0830138497863835</v>
      </c>
      <c r="I16" s="4">
        <v>1.1088085104998993</v>
      </c>
      <c r="J16" s="4">
        <v>-0.48979644109779868</v>
      </c>
      <c r="K16" s="4">
        <v>5.8849686809331545E-2</v>
      </c>
      <c r="L16" s="4">
        <v>-0.1764885662562683</v>
      </c>
      <c r="M16" s="4">
        <v>6.6683574900216397E-2</v>
      </c>
      <c r="N16" s="4">
        <v>-6.0457621450649361E-2</v>
      </c>
      <c r="O16" s="4">
        <v>1.0273326989158893</v>
      </c>
      <c r="P16" s="4">
        <v>-0.64420400476545092</v>
      </c>
      <c r="Q16" s="4">
        <v>1.166768736183786</v>
      </c>
      <c r="R16" s="4">
        <v>-1.047617341869564</v>
      </c>
      <c r="S16" s="4">
        <v>1.2983269628760548</v>
      </c>
      <c r="T16" s="4">
        <v>-1.0991647528366613</v>
      </c>
      <c r="U16" s="4">
        <v>-0.31550472546669106</v>
      </c>
      <c r="V16" s="4">
        <v>6.3264363024674114E-2</v>
      </c>
      <c r="W16" s="4">
        <v>-0.23925163852983258</v>
      </c>
      <c r="X16" s="4">
        <v>1.8846421784816583</v>
      </c>
      <c r="Y16" s="4">
        <v>-1.2998409391510384</v>
      </c>
      <c r="Z16" s="4">
        <v>1.56899633406182</v>
      </c>
      <c r="AA16" s="4">
        <v>0.44264023149154891</v>
      </c>
      <c r="AB16" s="4">
        <v>1.1699420196850772</v>
      </c>
      <c r="AC16" s="4">
        <v>1.1731682237696793E-2</v>
      </c>
      <c r="AD16" s="4">
        <v>0.16624711918980178</v>
      </c>
      <c r="AE16" s="4">
        <v>1.0669334002391052E-2</v>
      </c>
      <c r="AF16" s="4">
        <v>2.5779243893691507E-2</v>
      </c>
      <c r="AG16" s="4">
        <v>-8.1597783186757464E-2</v>
      </c>
      <c r="AH16" s="4">
        <v>-0.36503932804326439</v>
      </c>
      <c r="AI16" s="4">
        <v>-0.41275065922102361</v>
      </c>
      <c r="AJ16" s="4">
        <v>0.31271974358161758</v>
      </c>
      <c r="AK16" s="4">
        <v>5.4971085945232229E-2</v>
      </c>
      <c r="AL16" s="4">
        <v>-0.6167615446296012</v>
      </c>
      <c r="AM16" s="4">
        <v>0.33991843726126325</v>
      </c>
      <c r="AN16" s="4">
        <v>1.3625011103756268</v>
      </c>
      <c r="AO16" s="4">
        <v>-0.28129909208190801</v>
      </c>
      <c r="AP16" s="4">
        <v>0.51930622157732276</v>
      </c>
      <c r="AQ16" s="4">
        <v>-8.1576051680235469E-5</v>
      </c>
      <c r="AR16" s="4">
        <v>-1.3038165237327493</v>
      </c>
      <c r="AS16" s="4">
        <v>0.64610646148146089</v>
      </c>
      <c r="AT16" s="4">
        <v>-0.86219936537344422</v>
      </c>
      <c r="AU16" s="4">
        <v>0.27594210338827529</v>
      </c>
      <c r="AV16" s="4">
        <v>-0.74159043779640865</v>
      </c>
      <c r="AW16" s="4">
        <v>-0.79210341212470625</v>
      </c>
      <c r="AX16" s="4">
        <v>-0.23377620323528275</v>
      </c>
      <c r="AY16" s="4">
        <v>-0.46864290565107541</v>
      </c>
      <c r="AZ16" s="4">
        <v>-0.54231324241765011</v>
      </c>
      <c r="BA16" s="4">
        <v>0.46133279413438177</v>
      </c>
      <c r="BB16" s="4">
        <v>-0.54040867166172712</v>
      </c>
      <c r="BC16" s="4">
        <v>-1.4306587266479407</v>
      </c>
      <c r="BD16" s="4">
        <v>-2.0086399287230243</v>
      </c>
      <c r="BE16" s="4">
        <v>0.66629313754854469</v>
      </c>
      <c r="BF16" s="4">
        <v>0.17655897951863794</v>
      </c>
      <c r="BG16" s="4">
        <v>-1.6895016156028826</v>
      </c>
      <c r="BH16" s="4">
        <v>1.9767842741699821</v>
      </c>
      <c r="BI16" s="4">
        <v>0.12978910367920685</v>
      </c>
      <c r="BJ16" s="4">
        <v>-0.22372079670376591</v>
      </c>
      <c r="BK16" s="4">
        <v>-2.3711494606910271</v>
      </c>
      <c r="BL16" s="4">
        <v>1.1426413325573581</v>
      </c>
      <c r="BM16" s="4">
        <v>0.66587683815777021</v>
      </c>
      <c r="BN16" s="4">
        <v>-0.22547795845872029</v>
      </c>
      <c r="BO16" s="4">
        <v>5.9461224034785473E-3</v>
      </c>
      <c r="BP16" s="4">
        <v>-0.96001493948557182</v>
      </c>
      <c r="BQ16" s="4">
        <v>0.78918460269322332</v>
      </c>
      <c r="BR16" s="4">
        <v>0.7664243189959854</v>
      </c>
      <c r="BS16" s="4">
        <v>-0.81414662071729416</v>
      </c>
      <c r="BT16" s="4">
        <v>1.1685864725448356</v>
      </c>
      <c r="BU16" s="4">
        <v>-0.18866712684785011</v>
      </c>
      <c r="BV16" s="4">
        <v>0.82563865787198565</v>
      </c>
      <c r="BW16" s="4">
        <v>0.23507800785647195</v>
      </c>
      <c r="BX16" s="4">
        <v>0.42059847904129533</v>
      </c>
      <c r="BY16" s="4">
        <v>8.2772250238191385E-3</v>
      </c>
      <c r="BZ16" s="4">
        <v>4.6126093832206373E-2</v>
      </c>
      <c r="CA16" s="4">
        <v>0.85022755711654308</v>
      </c>
      <c r="CB16" s="4">
        <v>-1.0363049135226432</v>
      </c>
      <c r="CC16" s="4">
        <v>1.6045559754126033</v>
      </c>
      <c r="CD16" s="4">
        <v>0.6143119407826565</v>
      </c>
      <c r="CE16" s="4">
        <v>0.83513796707842702</v>
      </c>
      <c r="CF16" s="4">
        <v>4.1250481438681846E-2</v>
      </c>
      <c r="CG16" s="4">
        <v>-1.8098553485237285</v>
      </c>
      <c r="CH16" s="4">
        <v>-1.0538813728800238</v>
      </c>
      <c r="CI16" s="4">
        <v>0.67526610896127814</v>
      </c>
      <c r="CJ16" s="4">
        <v>-0.48230983435935304</v>
      </c>
      <c r="CK16" s="4">
        <v>1.4503028424852624</v>
      </c>
      <c r="CL16" s="4">
        <v>1.0928775639202062</v>
      </c>
      <c r="CM16" s="4">
        <v>0.45992900700470934</v>
      </c>
      <c r="CN16" s="4">
        <v>0.12997247173403587</v>
      </c>
      <c r="CO16" s="4">
        <v>-0.22161381788099499</v>
      </c>
      <c r="CP16" s="4">
        <v>-1.5078716249916682</v>
      </c>
      <c r="CQ16" s="4">
        <v>-0.42076644248536915</v>
      </c>
      <c r="CR16" s="4">
        <v>-2.1426604394116051</v>
      </c>
      <c r="CS16" s="4">
        <v>1.541511647660599</v>
      </c>
      <c r="CT16" s="4">
        <v>2.0524203644362435</v>
      </c>
      <c r="CU16" s="4">
        <v>-0.33916632758880089</v>
      </c>
      <c r="CV16" s="4">
        <v>1.0674548700908431</v>
      </c>
      <c r="CW16" s="4">
        <v>1.1245486721927316</v>
      </c>
      <c r="CX16" s="4">
        <v>-1.4517863281287957</v>
      </c>
      <c r="CY16" s="4">
        <v>0.45742935260883483</v>
      </c>
      <c r="CZ16" s="4">
        <v>-0.22098223796649949</v>
      </c>
      <c r="DA16" s="4">
        <v>-2.5554409545797299</v>
      </c>
      <c r="DB16" s="4">
        <v>2.5560739335793593E-2</v>
      </c>
      <c r="DC16" s="4">
        <v>-1.3813256035614931</v>
      </c>
      <c r="DD16" s="4">
        <v>-0.56308533827450258</v>
      </c>
      <c r="DE16" s="4">
        <v>-0.39870551111839336</v>
      </c>
      <c r="DF16" s="4">
        <v>1.0557738803904944</v>
      </c>
      <c r="DG16" s="4">
        <v>-0.80569622958295894</v>
      </c>
      <c r="DH16" s="4">
        <v>0.46367074743402686</v>
      </c>
      <c r="DI16" s="4">
        <v>-1.2576443335491485</v>
      </c>
      <c r="DJ16" s="4">
        <v>-2.0064230644111114</v>
      </c>
      <c r="DK16" s="4">
        <v>0.30473261010002189</v>
      </c>
      <c r="DL16" s="4">
        <v>1.7512629743282329</v>
      </c>
      <c r="DM16" s="4">
        <v>2.048742618372021</v>
      </c>
      <c r="DN16" s="4">
        <v>-3.5087440292379805E-2</v>
      </c>
      <c r="DO16" s="4">
        <v>-0.81110358935274784</v>
      </c>
      <c r="DP16" s="4">
        <v>1.0093639003985562E-2</v>
      </c>
      <c r="DQ16" s="4">
        <v>0.42738968913106651</v>
      </c>
      <c r="DR16" s="4">
        <v>0.60086933056463354</v>
      </c>
      <c r="DS16" s="4">
        <v>1.0245034466447878</v>
      </c>
      <c r="DT16" s="4">
        <v>0.71422046951751517</v>
      </c>
      <c r="DU16" s="4">
        <v>0.30010605587684025</v>
      </c>
      <c r="DV16" s="4">
        <v>1.515586237783739</v>
      </c>
      <c r="DW16" s="4">
        <v>-0.61343148349882015</v>
      </c>
      <c r="DX16" s="4">
        <v>0.23920105686622545</v>
      </c>
      <c r="DY16" s="4">
        <v>-1.4597488468330095</v>
      </c>
      <c r="DZ16" s="4">
        <v>1.8985258681756501</v>
      </c>
      <c r="EA16" s="4">
        <v>-0.7866108032392396</v>
      </c>
      <c r="EB16" s="4">
        <v>1.0143073256575672</v>
      </c>
      <c r="EC16" s="4">
        <v>-0.50435795644371606</v>
      </c>
      <c r="ED16" s="4">
        <v>0.15077488530199984</v>
      </c>
      <c r="EE16" s="4">
        <v>0.91500644670882791</v>
      </c>
      <c r="EF16" s="4">
        <v>-0.94925715538905142</v>
      </c>
      <c r="EG16" s="4">
        <v>-0.99089703785903027</v>
      </c>
      <c r="EH16" s="4">
        <v>0.67002316636022596</v>
      </c>
      <c r="EI16" s="4">
        <v>-0.66442852286333387</v>
      </c>
      <c r="EJ16" s="4">
        <v>-1.1574920502655255</v>
      </c>
      <c r="EK16" s="4">
        <v>0.83238374325066644</v>
      </c>
      <c r="EL16" s="4">
        <v>0.27605276593714928</v>
      </c>
      <c r="EM16" s="4">
        <v>0.28813590145202966</v>
      </c>
      <c r="EN16" s="4">
        <v>-7.2750326523344483E-2</v>
      </c>
      <c r="EO16" s="4">
        <v>0.58601756324819032</v>
      </c>
      <c r="EP16" s="4">
        <v>-0.87951933582307251</v>
      </c>
      <c r="EQ16" s="4">
        <v>-1.5100307957706955</v>
      </c>
      <c r="ER16" s="4">
        <v>0.77504934176617712</v>
      </c>
      <c r="ES16" s="4">
        <v>-1.7194986934783016</v>
      </c>
      <c r="ET16" s="4">
        <v>0.58526965130789732</v>
      </c>
      <c r="EU16" s="4">
        <v>-0.72987476639222515</v>
      </c>
      <c r="EV16" s="4">
        <v>-0.68637286204860437</v>
      </c>
      <c r="EW16" s="4">
        <v>2.608724435510851</v>
      </c>
      <c r="EX16" s="4">
        <v>-1.5054563244814991</v>
      </c>
      <c r="EY16" s="4">
        <v>0.98125348957140357</v>
      </c>
      <c r="EZ16" s="4">
        <v>0.72073270688235891</v>
      </c>
      <c r="FA16" s="4">
        <v>0.52387477771307089</v>
      </c>
      <c r="FB16" s="4">
        <v>-0.18677075586319811</v>
      </c>
      <c r="FC16" s="4">
        <v>0.22398261094155317</v>
      </c>
      <c r="FD16" s="4">
        <v>-0.62794145839205862</v>
      </c>
      <c r="FE16" s="4">
        <v>-0.91600468022767911</v>
      </c>
      <c r="FF16" s="4">
        <v>-0.55102954484007627</v>
      </c>
      <c r="FG16" s="4">
        <v>-0.44223358047834949</v>
      </c>
      <c r="FH16" s="4">
        <v>-0.5599130390655771</v>
      </c>
      <c r="FI16" s="4">
        <v>0.32770655732767856</v>
      </c>
      <c r="FJ16" s="4">
        <v>0.37042366728483878</v>
      </c>
      <c r="FK16" s="4">
        <v>-0.20242608791171365</v>
      </c>
      <c r="FL16" s="4">
        <v>0.88173606209017297</v>
      </c>
      <c r="FM16" s="4">
        <v>1.4263937694743605</v>
      </c>
      <c r="FN16" s="4">
        <v>-0.20984975603499764</v>
      </c>
      <c r="FO16" s="4">
        <v>-0.29752797725747082</v>
      </c>
      <c r="FP16" s="4">
        <v>-0.44055452971439463</v>
      </c>
      <c r="FQ16" s="4">
        <v>-0.27515592223457419</v>
      </c>
      <c r="FR16" s="4">
        <v>-0.88717955521245195</v>
      </c>
      <c r="FS16" s="4">
        <v>0.8174334054335376</v>
      </c>
      <c r="FT16" s="4">
        <v>-0.901682993964114</v>
      </c>
      <c r="FU16" s="4">
        <v>0.94385464679356501</v>
      </c>
      <c r="FV16" s="4">
        <v>-1.0884043098587379</v>
      </c>
      <c r="FW16" s="4">
        <v>-0.20998920319289435</v>
      </c>
      <c r="FX16" s="4">
        <v>-1.1026616064794692</v>
      </c>
      <c r="FY16" s="4">
        <v>0.69166283171539822</v>
      </c>
      <c r="FZ16" s="4">
        <v>-0.65369561479808025</v>
      </c>
      <c r="GA16" s="4">
        <v>0.26303311814432057</v>
      </c>
      <c r="GB16" s="4">
        <v>-0.84993785957973422</v>
      </c>
      <c r="GC16" s="4">
        <v>1.623644715291894</v>
      </c>
      <c r="GD16" s="4">
        <v>0.80374181124806909</v>
      </c>
      <c r="GE16" s="4">
        <v>1.4549691404539298</v>
      </c>
      <c r="GF16" s="4">
        <v>0.56505320255436742</v>
      </c>
      <c r="GG16" s="4">
        <v>-0.88102112003191446</v>
      </c>
      <c r="GH16" s="4">
        <v>1.5914005710124461</v>
      </c>
      <c r="GI16" s="4">
        <v>-1.4418669395732806</v>
      </c>
      <c r="GJ16" s="4">
        <v>0.47837446574005571</v>
      </c>
      <c r="GK16" s="4">
        <v>-0.5457705421410729</v>
      </c>
      <c r="GL16" s="4">
        <v>1.0154150280400709</v>
      </c>
      <c r="GM16" s="4">
        <v>2.280396215011629</v>
      </c>
      <c r="GN16" s="4">
        <v>-0.40611491162686075</v>
      </c>
      <c r="GO16" s="4">
        <v>-0.344740511499463</v>
      </c>
      <c r="GP16" s="4">
        <v>0.62239889853369745</v>
      </c>
      <c r="GQ16" s="4">
        <v>-0.65191939454781145</v>
      </c>
      <c r="GR16" s="4">
        <v>2.2632234759356029</v>
      </c>
      <c r="GS16" s="4">
        <v>-0.45844380704904375</v>
      </c>
      <c r="GT16" s="4">
        <v>-0.19834367931762467</v>
      </c>
      <c r="GU16" s="4">
        <v>0.68811713223955773</v>
      </c>
      <c r="GV16" s="4">
        <v>-1.5411955495864103</v>
      </c>
      <c r="GW16" s="4">
        <v>0.40943110049654885</v>
      </c>
      <c r="GX16" s="4">
        <v>2.7422383554800849</v>
      </c>
      <c r="GY16" s="4">
        <v>7.7285764346568503E-2</v>
      </c>
      <c r="GZ16" s="4">
        <v>-6.8637950321393887E-2</v>
      </c>
      <c r="HA16" s="4">
        <v>-0.11445166922819577</v>
      </c>
      <c r="HB16" s="4">
        <v>0.75408504979401081</v>
      </c>
      <c r="HC16" s="4">
        <v>1.6946164178411021</v>
      </c>
      <c r="HD16" s="4">
        <v>-0.91908077027731583</v>
      </c>
      <c r="HE16" s="4">
        <v>0.38261481168846539</v>
      </c>
      <c r="HF16" s="4">
        <v>-5.8522602988380517E-4</v>
      </c>
      <c r="HG16" s="4">
        <v>-1.2651130305192613</v>
      </c>
      <c r="HH16" s="4">
        <v>-2.1807989683931863</v>
      </c>
      <c r="HI16" s="4">
        <v>0.13490578318415272</v>
      </c>
      <c r="HJ16" s="4">
        <v>0.84755522436912867</v>
      </c>
      <c r="HK16" s="4">
        <v>-0.2542889980340155</v>
      </c>
      <c r="HL16" s="4">
        <v>0.72985039085182524</v>
      </c>
      <c r="HM16" s="4">
        <v>0.29816114272553079</v>
      </c>
      <c r="HN16" s="4">
        <v>1.2612924304447344</v>
      </c>
      <c r="HO16" s="4">
        <v>2.3092258156641066E-2</v>
      </c>
      <c r="HP16" s="4">
        <v>1.7888669738051956E-2</v>
      </c>
      <c r="HQ16" s="4">
        <v>-0.146487172379063</v>
      </c>
      <c r="HR16" s="4">
        <v>0.10082270206551919</v>
      </c>
      <c r="HS16" s="4">
        <v>-6.1078655417461915E-2</v>
      </c>
      <c r="HT16" s="4">
        <v>-0.97527853227944616</v>
      </c>
      <c r="HU16" s="4">
        <v>-1.6606743399584933</v>
      </c>
      <c r="HV16" s="4">
        <v>-0.73144331826695774</v>
      </c>
      <c r="HW16" s="4">
        <v>-1.2083299664516698</v>
      </c>
      <c r="HX16" s="4">
        <v>-0.36128988764456132</v>
      </c>
      <c r="HY16" s="4">
        <v>-0.2722876292147336</v>
      </c>
      <c r="HZ16" s="4">
        <v>0.43526608677098594</v>
      </c>
      <c r="IA16" s="4">
        <v>0.38071957688676744</v>
      </c>
      <c r="IB16" s="4">
        <v>-6.1736836437889464E-2</v>
      </c>
      <c r="IC16" s="4">
        <v>-1.1239168155132053</v>
      </c>
      <c r="ID16" s="4">
        <v>-0.14243156055271947</v>
      </c>
      <c r="IE16" s="4">
        <v>0.2729534707687859</v>
      </c>
      <c r="IF16" s="4">
        <v>2.5321163025509352</v>
      </c>
      <c r="IG16" s="4">
        <v>0.3411473602585815</v>
      </c>
      <c r="IH16" s="4">
        <v>-2.5766838499070004</v>
      </c>
      <c r="II16" s="4">
        <v>1.7627814063243725</v>
      </c>
    </row>
    <row r="17" spans="2:243" s="4" customFormat="1" x14ac:dyDescent="0.2">
      <c r="B17" s="76">
        <v>15</v>
      </c>
      <c r="C17" s="4">
        <v>-1.4839317085757264</v>
      </c>
      <c r="D17" s="4">
        <v>-0.65968697453656577</v>
      </c>
      <c r="E17" s="4">
        <v>1.0643039407654391</v>
      </c>
      <c r="F17" s="4">
        <v>2.8873267948305793E-2</v>
      </c>
      <c r="G17" s="4">
        <v>-0.37656893990236195</v>
      </c>
      <c r="H17" s="4">
        <v>1.0125143866359276</v>
      </c>
      <c r="I17" s="4">
        <v>-2.339918588178004</v>
      </c>
      <c r="J17" s="4">
        <v>8.8955291796805475E-2</v>
      </c>
      <c r="K17" s="4">
        <v>-1.4014022124231118</v>
      </c>
      <c r="L17" s="4">
        <v>3.8203616792683331E-2</v>
      </c>
      <c r="M17" s="4">
        <v>0.49201070243465067</v>
      </c>
      <c r="N17" s="4">
        <v>0.4495698660657666</v>
      </c>
      <c r="O17" s="4">
        <v>-0.27604904091559307</v>
      </c>
      <c r="P17" s="4">
        <v>0.40851429583201559</v>
      </c>
      <c r="Q17" s="4">
        <v>-0.57577998516987872</v>
      </c>
      <c r="R17" s="4">
        <v>-1.4666823295489297</v>
      </c>
      <c r="S17" s="4">
        <v>1.3479657278066353</v>
      </c>
      <c r="T17" s="4">
        <v>-0.80844459936545787</v>
      </c>
      <c r="U17" s="4">
        <v>0.12060641729819367</v>
      </c>
      <c r="V17" s="4">
        <v>0.73799944916532123</v>
      </c>
      <c r="W17" s="4">
        <v>0.2007353114178923</v>
      </c>
      <c r="X17" s="4">
        <v>-0.98413932012101146</v>
      </c>
      <c r="Y17" s="4">
        <v>-1.5226411610514485</v>
      </c>
      <c r="Z17" s="4">
        <v>-0.3955100618210674</v>
      </c>
      <c r="AA17" s="4">
        <v>0.6045848737067766</v>
      </c>
      <c r="AB17" s="4">
        <v>-0.41859607283614553</v>
      </c>
      <c r="AC17" s="4">
        <v>1.4985371624188493</v>
      </c>
      <c r="AD17" s="4">
        <v>0.85842270648643815</v>
      </c>
      <c r="AE17" s="4">
        <v>-0.24058220261068772</v>
      </c>
      <c r="AF17" s="4">
        <v>-0.26418307623098014</v>
      </c>
      <c r="AG17" s="4">
        <v>0.62989553160887213</v>
      </c>
      <c r="AH17" s="4">
        <v>0.57219280352779711</v>
      </c>
      <c r="AI17" s="4">
        <v>1.7623823550491502</v>
      </c>
      <c r="AJ17" s="4">
        <v>-1.2598284703120282</v>
      </c>
      <c r="AK17" s="4">
        <v>0.62135763084195139</v>
      </c>
      <c r="AL17" s="4">
        <v>0.28138582664970069</v>
      </c>
      <c r="AM17" s="4">
        <v>1.1257926164012051</v>
      </c>
      <c r="AN17" s="4">
        <v>1.0412294522555285</v>
      </c>
      <c r="AO17" s="4">
        <v>-0.46927247315978088</v>
      </c>
      <c r="AP17" s="4">
        <v>0.29453774576191138</v>
      </c>
      <c r="AQ17" s="4">
        <v>0.87824427828424689</v>
      </c>
      <c r="AR17" s="4">
        <v>-0.21602160201125489</v>
      </c>
      <c r="AS17" s="4">
        <v>0.60445035399591418</v>
      </c>
      <c r="AT17" s="4">
        <v>-0.38868646404237328</v>
      </c>
      <c r="AU17" s="4">
        <v>2.4283068854848082</v>
      </c>
      <c r="AV17" s="4">
        <v>1.9466627197036899</v>
      </c>
      <c r="AW17" s="4">
        <v>2.0136841373189429</v>
      </c>
      <c r="AX17" s="4">
        <v>-1.583034626619747</v>
      </c>
      <c r="AY17" s="4">
        <v>0.63701296761510762</v>
      </c>
      <c r="AZ17" s="4">
        <v>-0.3068508397284897</v>
      </c>
      <c r="BA17" s="4">
        <v>-1.3617183256043268</v>
      </c>
      <c r="BB17" s="4">
        <v>-2.4409736808178444</v>
      </c>
      <c r="BC17" s="4">
        <v>-0.50648932101535982</v>
      </c>
      <c r="BD17" s="4">
        <v>0.42350352271391545</v>
      </c>
      <c r="BE17" s="4">
        <v>3.6265813565362424E-2</v>
      </c>
      <c r="BF17" s="4">
        <v>-1.1293398608280296</v>
      </c>
      <c r="BG17" s="4">
        <v>1.9356335938208111</v>
      </c>
      <c r="BH17" s="4">
        <v>0.88467083432328208</v>
      </c>
      <c r="BI17" s="4">
        <v>1.136372157484169</v>
      </c>
      <c r="BJ17" s="4">
        <v>1.3011516576371587</v>
      </c>
      <c r="BK17" s="4">
        <v>-0.35655154204345724</v>
      </c>
      <c r="BL17" s="4">
        <v>0.74755976313594319</v>
      </c>
      <c r="BM17" s="4">
        <v>1.1394562499704843</v>
      </c>
      <c r="BN17" s="4">
        <v>5.7524880231553232E-3</v>
      </c>
      <c r="BO17" s="4">
        <v>-2.2724713448268359</v>
      </c>
      <c r="BP17" s="4">
        <v>0.60575745225286959</v>
      </c>
      <c r="BQ17" s="4">
        <v>8.8490454521593653E-2</v>
      </c>
      <c r="BR17" s="4">
        <v>-0.90779915221774643</v>
      </c>
      <c r="BS17" s="4">
        <v>-0.76973612391720647</v>
      </c>
      <c r="BT17" s="4">
        <v>0.26680791266622328</v>
      </c>
      <c r="BU17" s="4">
        <v>0.35121789528828834</v>
      </c>
      <c r="BV17" s="4">
        <v>1.4189401951834291</v>
      </c>
      <c r="BW17" s="4">
        <v>-1.2151644801387727</v>
      </c>
      <c r="BX17" s="4">
        <v>1.0202889586295583</v>
      </c>
      <c r="BY17" s="4">
        <v>-0.20598961224572696</v>
      </c>
      <c r="BZ17" s="4">
        <v>-0.4781977413142342</v>
      </c>
      <c r="CA17" s="4">
        <v>1.8366108043370477</v>
      </c>
      <c r="CB17" s="4">
        <v>-0.20189389389538384</v>
      </c>
      <c r="CC17" s="4">
        <v>8.3302471257643049E-2</v>
      </c>
      <c r="CD17" s="4">
        <v>0.56312438004340193</v>
      </c>
      <c r="CE17" s="4">
        <v>0.84624002711939994</v>
      </c>
      <c r="CF17" s="4">
        <v>-1.3418472190491515</v>
      </c>
      <c r="CG17" s="4">
        <v>-0.66058707802857641</v>
      </c>
      <c r="CH17" s="4">
        <v>0.27268922854093114</v>
      </c>
      <c r="CI17" s="4">
        <v>-0.85845920515966467</v>
      </c>
      <c r="CJ17" s="4">
        <v>1.4646223977225208</v>
      </c>
      <c r="CK17" s="4">
        <v>1.4479678494282948</v>
      </c>
      <c r="CL17" s="4">
        <v>-0.58588523151787464</v>
      </c>
      <c r="CM17" s="4">
        <v>-0.33066279885707478</v>
      </c>
      <c r="CN17" s="4">
        <v>-1.3786209124208897</v>
      </c>
      <c r="CO17" s="4">
        <v>0.43139365815118719</v>
      </c>
      <c r="CP17" s="4">
        <v>0.48168272847092231</v>
      </c>
      <c r="CQ17" s="4">
        <v>4.489400619190332E-2</v>
      </c>
      <c r="CR17" s="4">
        <v>0.82462164373485314</v>
      </c>
      <c r="CS17" s="4">
        <v>-0.46040519613685044</v>
      </c>
      <c r="CT17" s="4">
        <v>0.2532255946512123</v>
      </c>
      <c r="CU17" s="4">
        <v>-0.31400747333853873</v>
      </c>
      <c r="CV17" s="4">
        <v>0.4052870903236257</v>
      </c>
      <c r="CW17" s="4">
        <v>0.43983223683700723</v>
      </c>
      <c r="CX17" s="4">
        <v>-2.4912113389614818</v>
      </c>
      <c r="CY17" s="4">
        <v>-1.5376949635569424</v>
      </c>
      <c r="CZ17" s="4">
        <v>-1.0901119051241537</v>
      </c>
      <c r="DA17" s="4">
        <v>1.1237681920260547</v>
      </c>
      <c r="DB17" s="4">
        <v>0.62903564016021862</v>
      </c>
      <c r="DC17" s="4">
        <v>-1.0670761991345656</v>
      </c>
      <c r="DD17" s="4">
        <v>-0.40798100479534577</v>
      </c>
      <c r="DE17" s="4">
        <v>-0.96047123960345338</v>
      </c>
      <c r="DF17" s="4">
        <v>-0.36584130068013143</v>
      </c>
      <c r="DG17" s="4">
        <v>1.8935617110195788</v>
      </c>
      <c r="DH17" s="4">
        <v>-1.9242085997689107</v>
      </c>
      <c r="DI17" s="4">
        <v>1.0549655452418309</v>
      </c>
      <c r="DJ17" s="4">
        <v>-0.46117758532435499</v>
      </c>
      <c r="DK17" s="4">
        <v>-0.65119097587418961</v>
      </c>
      <c r="DL17" s="4">
        <v>1.1344652881342148</v>
      </c>
      <c r="DM17" s="4">
        <v>-0.1063958293871415</v>
      </c>
      <c r="DN17" s="4">
        <v>-0.38158972986582035</v>
      </c>
      <c r="DO17" s="4">
        <v>1.298754312629486</v>
      </c>
      <c r="DP17" s="4">
        <v>2.2300955482442322</v>
      </c>
      <c r="DQ17" s="4">
        <v>-0.822694743417409</v>
      </c>
      <c r="DR17" s="4">
        <v>-1.4305439913466911</v>
      </c>
      <c r="DS17" s="4">
        <v>-1.444919371063637</v>
      </c>
      <c r="DT17" s="4">
        <v>0.48320375038000768</v>
      </c>
      <c r="DU17" s="4">
        <v>0.59381224783644548</v>
      </c>
      <c r="DV17" s="4">
        <v>1.4808989998119604</v>
      </c>
      <c r="DW17" s="4">
        <v>8.2210759717000245E-2</v>
      </c>
      <c r="DX17" s="4">
        <v>-1.3088997215135243E-2</v>
      </c>
      <c r="DY17" s="4">
        <v>2.3856708573854939</v>
      </c>
      <c r="DZ17" s="4">
        <v>-0.55154871497570057</v>
      </c>
      <c r="EA17" s="4">
        <v>-0.79628362708484901</v>
      </c>
      <c r="EB17" s="4">
        <v>-0.1910846880408596</v>
      </c>
      <c r="EC17" s="4">
        <v>0.10852458059314406</v>
      </c>
      <c r="ED17" s="4">
        <v>1.103811266828854</v>
      </c>
      <c r="EE17" s="4">
        <v>-1.643657228854603</v>
      </c>
      <c r="EF17" s="4">
        <v>-4.9433698766447591E-2</v>
      </c>
      <c r="EG17" s="4">
        <v>1.4197358728914662</v>
      </c>
      <c r="EH17" s="4">
        <v>-0.42076709542765017</v>
      </c>
      <c r="EI17" s="4">
        <v>-1.5649653954778064</v>
      </c>
      <c r="EJ17" s="4">
        <v>-0.17114712048430525</v>
      </c>
      <c r="EK17" s="4">
        <v>-0.29628432752203132</v>
      </c>
      <c r="EL17" s="4">
        <v>-0.66518810860948685</v>
      </c>
      <c r="EM17" s="4">
        <v>0.41421450874016019</v>
      </c>
      <c r="EN17" s="4">
        <v>0.94220267184649908</v>
      </c>
      <c r="EO17" s="4">
        <v>1.0257003500544479</v>
      </c>
      <c r="EP17" s="4">
        <v>-0.97415869323489779</v>
      </c>
      <c r="EQ17" s="4">
        <v>-0.63502851497688884</v>
      </c>
      <c r="ER17" s="4">
        <v>-0.65460513768997597</v>
      </c>
      <c r="ES17" s="4">
        <v>-1.2675457186534742</v>
      </c>
      <c r="ET17" s="4">
        <v>-2.0463578277753025</v>
      </c>
      <c r="EU17" s="4">
        <v>-1.3689606769706979</v>
      </c>
      <c r="EV17" s="4">
        <v>1.1321310879620385</v>
      </c>
      <c r="EW17" s="4">
        <v>-0.64897809595843114</v>
      </c>
      <c r="EX17" s="4">
        <v>0.85072778033743846</v>
      </c>
      <c r="EY17" s="4">
        <v>-0.70255775824737032</v>
      </c>
      <c r="EZ17" s="4">
        <v>-1.0466141013571215</v>
      </c>
      <c r="FA17" s="4">
        <v>-0.12903172075319541</v>
      </c>
      <c r="FB17" s="4">
        <v>-0.19743515115151319</v>
      </c>
      <c r="FC17" s="4">
        <v>-1.5420329332346048</v>
      </c>
      <c r="FD17" s="4">
        <v>1.2965208969692184</v>
      </c>
      <c r="FE17" s="4">
        <v>0.79118999835797488</v>
      </c>
      <c r="FF17" s="4">
        <v>1.0606350418469419</v>
      </c>
      <c r="FG17" s="4">
        <v>0.45739601004258873</v>
      </c>
      <c r="FH17" s="4">
        <v>0.14970341793487599</v>
      </c>
      <c r="FI17" s="4">
        <v>0.15407605584034803</v>
      </c>
      <c r="FJ17" s="4">
        <v>9.9510170079027571E-2</v>
      </c>
      <c r="FK17" s="4">
        <v>0.99925302829104168</v>
      </c>
      <c r="FL17" s="4">
        <v>0.4228734427910647</v>
      </c>
      <c r="FM17" s="4">
        <v>0.52923199997570081</v>
      </c>
      <c r="FN17" s="4">
        <v>-2.4013164440288661</v>
      </c>
      <c r="FO17" s="4">
        <v>-2.1473660699077253</v>
      </c>
      <c r="FP17" s="4">
        <v>0.38177260153211096</v>
      </c>
      <c r="FQ17" s="4">
        <v>-7.5416175408943326E-2</v>
      </c>
      <c r="FR17" s="4">
        <v>0.78807904312418697</v>
      </c>
      <c r="FS17" s="4">
        <v>0.50285134208412219</v>
      </c>
      <c r="FT17" s="4">
        <v>1.0391127370785429</v>
      </c>
      <c r="FU17" s="4">
        <v>-0.20430691624572622</v>
      </c>
      <c r="FV17" s="4">
        <v>5.6516258394629329E-2</v>
      </c>
      <c r="FW17" s="4">
        <v>1.9311941412224018</v>
      </c>
      <c r="FX17" s="4">
        <v>0.75559819791474536</v>
      </c>
      <c r="FY17" s="4">
        <v>0.24101038627000257</v>
      </c>
      <c r="FZ17" s="4">
        <v>-0.26465621656208871</v>
      </c>
      <c r="GA17" s="4">
        <v>-0.25560167641188092</v>
      </c>
      <c r="GB17" s="4">
        <v>0.28448510563529411</v>
      </c>
      <c r="GC17" s="4">
        <v>2.3632947805177755</v>
      </c>
      <c r="GD17" s="4">
        <v>0.64027786568108114</v>
      </c>
      <c r="GE17" s="4">
        <v>-1.9192572373880996</v>
      </c>
      <c r="GF17" s="4">
        <v>-2.9480677291702153</v>
      </c>
      <c r="GG17" s="4">
        <v>-0.68043577427153068</v>
      </c>
      <c r="GH17" s="4">
        <v>1.5498821465942871</v>
      </c>
      <c r="GI17" s="4">
        <v>0.70781899377981328</v>
      </c>
      <c r="GJ17" s="4">
        <v>-1.645557252929152</v>
      </c>
      <c r="GK17" s="4">
        <v>0.28240892597326311</v>
      </c>
      <c r="GL17" s="4">
        <v>0.19175514539350269</v>
      </c>
      <c r="GM17" s="4">
        <v>1.4264255878656558</v>
      </c>
      <c r="GN17" s="4">
        <v>0.23895553693643762</v>
      </c>
      <c r="GO17" s="4">
        <v>-1.1251373661110087</v>
      </c>
      <c r="GP17" s="4">
        <v>0.88169132368741598</v>
      </c>
      <c r="GQ17" s="4">
        <v>-1.3319831094626882</v>
      </c>
      <c r="GR17" s="4">
        <v>0.58177244483665957</v>
      </c>
      <c r="GS17" s="4">
        <v>-1.2042089435699794</v>
      </c>
      <c r="GT17" s="4">
        <v>-1.8778082582549522</v>
      </c>
      <c r="GU17" s="4">
        <v>-0.95227643197315115</v>
      </c>
      <c r="GV17" s="4">
        <v>5.7148671568745958E-2</v>
      </c>
      <c r="GW17" s="4">
        <v>0.96995285363712136</v>
      </c>
      <c r="GX17" s="4">
        <v>0.62380070842235658</v>
      </c>
      <c r="GY17" s="4">
        <v>0.59052528647383284</v>
      </c>
      <c r="GZ17" s="4">
        <v>-1.1291414296402968</v>
      </c>
      <c r="HA17" s="4">
        <v>-6.2080831592869944E-2</v>
      </c>
      <c r="HB17" s="4">
        <v>0.45716328977157689</v>
      </c>
      <c r="HC17" s="4">
        <v>0.11406863822656606</v>
      </c>
      <c r="HD17" s="4">
        <v>1.7395624214470518</v>
      </c>
      <c r="HE17" s="4">
        <v>-0.40667538600886499</v>
      </c>
      <c r="HF17" s="4">
        <v>-0.64809254340108258</v>
      </c>
      <c r="HG17" s="4">
        <v>2.6609331427817441E-4</v>
      </c>
      <c r="HH17" s="4">
        <v>-0.70408323578582444</v>
      </c>
      <c r="HI17" s="4">
        <v>-0.49615616419951936</v>
      </c>
      <c r="HJ17" s="4">
        <v>-0.96639451536076382</v>
      </c>
      <c r="HK17" s="4">
        <v>0.22605545457048556</v>
      </c>
      <c r="HL17" s="4">
        <v>0.76765723491237914</v>
      </c>
      <c r="HM17" s="4">
        <v>7.0934838067275199E-2</v>
      </c>
      <c r="HN17" s="4">
        <v>-0.62816474798541944</v>
      </c>
      <c r="HO17" s="4">
        <v>-0.56562151175213604</v>
      </c>
      <c r="HP17" s="4">
        <v>1.8522487167024217</v>
      </c>
      <c r="HQ17" s="4">
        <v>-0.31987714329971967</v>
      </c>
      <c r="HR17" s="4">
        <v>0.62270702120149202</v>
      </c>
      <c r="HS17" s="4">
        <v>-1.2284185206426068</v>
      </c>
      <c r="HT17" s="4">
        <v>-1.5525323563822109</v>
      </c>
      <c r="HU17" s="4">
        <v>0.40315011878946105</v>
      </c>
      <c r="HV17" s="4">
        <v>-9.8930614493973196E-2</v>
      </c>
      <c r="HW17" s="4">
        <v>-0.10753993880540788</v>
      </c>
      <c r="HX17" s="4">
        <v>0.46501121181348765</v>
      </c>
      <c r="HY17" s="4">
        <v>-1.5051891177425381</v>
      </c>
      <c r="HZ17" s="4">
        <v>0.47981176542267323</v>
      </c>
      <c r="IA17" s="4">
        <v>0.46444214058979877</v>
      </c>
      <c r="IB17" s="4">
        <v>0.21626385538370102</v>
      </c>
      <c r="IC17" s="4">
        <v>1.1841648973598362</v>
      </c>
      <c r="ID17" s="4">
        <v>1.1802675506119646</v>
      </c>
      <c r="IE17" s="4">
        <v>-0.2346585674562677</v>
      </c>
      <c r="IF17" s="4">
        <v>0.50890697253519224</v>
      </c>
      <c r="IG17" s="4">
        <v>1.4207877916996436</v>
      </c>
      <c r="IH17" s="4">
        <v>1.3243354426746423</v>
      </c>
      <c r="II17" s="4">
        <v>-1.1013673407987381</v>
      </c>
    </row>
    <row r="18" spans="2:243" s="4" customFormat="1" x14ac:dyDescent="0.2">
      <c r="B18" s="76">
        <v>16</v>
      </c>
      <c r="C18" s="4">
        <v>-0.41371235488143659</v>
      </c>
      <c r="D18" s="4">
        <v>0.67266677377699413</v>
      </c>
      <c r="E18" s="4">
        <v>-0.27909288905446383</v>
      </c>
      <c r="F18" s="4">
        <v>-1.6987132220592271</v>
      </c>
      <c r="G18" s="4">
        <v>0.80153745770711149</v>
      </c>
      <c r="H18" s="4">
        <v>-1.1686491710018951</v>
      </c>
      <c r="I18" s="4">
        <v>-0.3383549227119324</v>
      </c>
      <c r="J18" s="4">
        <v>-1.3835340821013689</v>
      </c>
      <c r="K18" s="4">
        <v>-2.3242511435501516</v>
      </c>
      <c r="L18" s="4">
        <v>0.51121284201844586</v>
      </c>
      <c r="M18" s="4">
        <v>-0.9169201130943776</v>
      </c>
      <c r="N18" s="4">
        <v>-0.54218378701224168</v>
      </c>
      <c r="O18" s="4">
        <v>0.49042771035875304</v>
      </c>
      <c r="P18" s="4">
        <v>2.094013061676129</v>
      </c>
      <c r="Q18" s="4">
        <v>0.27543120593305237</v>
      </c>
      <c r="R18" s="4">
        <v>-0.27382402330172445</v>
      </c>
      <c r="S18" s="4">
        <v>-2.9424215012977661E-2</v>
      </c>
      <c r="T18" s="4">
        <v>0.11662700990623183</v>
      </c>
      <c r="U18" s="4">
        <v>-0.61405628675859281</v>
      </c>
      <c r="V18" s="4">
        <v>0.23953930455809203</v>
      </c>
      <c r="W18" s="4">
        <v>0.18465711865590023</v>
      </c>
      <c r="X18" s="4">
        <v>-9.1424398814180227E-2</v>
      </c>
      <c r="Y18" s="4">
        <v>-0.66894546913703579</v>
      </c>
      <c r="Z18" s="4">
        <v>0.51636531771620331</v>
      </c>
      <c r="AA18" s="4">
        <v>-0.33608866143805721</v>
      </c>
      <c r="AB18" s="4">
        <v>-2.0584163329468881</v>
      </c>
      <c r="AC18" s="4">
        <v>-2.3989203515780502</v>
      </c>
      <c r="AD18" s="4">
        <v>-0.2464058659508658</v>
      </c>
      <c r="AE18" s="4">
        <v>0.19522202760078824</v>
      </c>
      <c r="AF18" s="4">
        <v>0.43024545187897739</v>
      </c>
      <c r="AG18" s="4">
        <v>-7.4503828241435175E-3</v>
      </c>
      <c r="AH18" s="4">
        <v>1.2781445630572423</v>
      </c>
      <c r="AI18" s="4">
        <v>-0.13113079009817069</v>
      </c>
      <c r="AJ18" s="4">
        <v>-0.76086829100733633</v>
      </c>
      <c r="AK18" s="4">
        <v>0.18085631355108023</v>
      </c>
      <c r="AL18" s="4">
        <v>0.493359181449194</v>
      </c>
      <c r="AM18" s="4">
        <v>-0.56238045805281234</v>
      </c>
      <c r="AN18" s="4">
        <v>-0.43623110435233792</v>
      </c>
      <c r="AO18" s="4">
        <v>0.31107293941969383</v>
      </c>
      <c r="AP18" s="4">
        <v>0.42673843857955074</v>
      </c>
      <c r="AQ18" s="4">
        <v>-0.74858673308350165</v>
      </c>
      <c r="AR18" s="4">
        <v>-1.0121395320860815</v>
      </c>
      <c r="AS18" s="4">
        <v>-8.8856892890058381E-2</v>
      </c>
      <c r="AT18" s="4">
        <v>-0.14898592862889296</v>
      </c>
      <c r="AU18" s="4">
        <v>-0.70175578323112653</v>
      </c>
      <c r="AV18" s="4">
        <v>-0.41395210608496247</v>
      </c>
      <c r="AW18" s="4">
        <v>-4.2572546706018087E-2</v>
      </c>
      <c r="AX18" s="4">
        <v>1.45216531088426</v>
      </c>
      <c r="AY18" s="4">
        <v>-0.22840162000849409</v>
      </c>
      <c r="AZ18" s="4">
        <v>-0.82024350109261779</v>
      </c>
      <c r="BA18" s="4">
        <v>-2.069378728774864</v>
      </c>
      <c r="BB18" s="4">
        <v>-0.99400271983987543</v>
      </c>
      <c r="BC18" s="4">
        <v>-0.16739867230744648</v>
      </c>
      <c r="BD18" s="4">
        <v>-0.79665991517747925</v>
      </c>
      <c r="BE18" s="4">
        <v>-2.2031819049324008</v>
      </c>
      <c r="BF18" s="4">
        <v>-0.30068859418392663</v>
      </c>
      <c r="BG18" s="4">
        <v>-0.24709913284093815</v>
      </c>
      <c r="BH18" s="4">
        <v>0.39631040288670855</v>
      </c>
      <c r="BI18" s="4">
        <v>1.2611729504839104</v>
      </c>
      <c r="BJ18" s="4">
        <v>-0.34466741903963122</v>
      </c>
      <c r="BK18" s="4">
        <v>0.87446158459266621</v>
      </c>
      <c r="BL18" s="4">
        <v>0.28986768764808263</v>
      </c>
      <c r="BM18" s="4">
        <v>0.60269417083810606</v>
      </c>
      <c r="BN18" s="4">
        <v>2.4980119137996435</v>
      </c>
      <c r="BO18" s="4">
        <v>0.89708290007569746</v>
      </c>
      <c r="BP18" s="4">
        <v>-0.95331287308326218</v>
      </c>
      <c r="BQ18" s="4">
        <v>0.21401340468080288</v>
      </c>
      <c r="BR18" s="4">
        <v>-1.3428635436163612</v>
      </c>
      <c r="BS18" s="4">
        <v>0.72886072005940794</v>
      </c>
      <c r="BT18" s="4">
        <v>1.0208118222127307</v>
      </c>
      <c r="BU18" s="4">
        <v>-0.7998045061041158</v>
      </c>
      <c r="BV18" s="4">
        <v>-2.1146656275836399E-2</v>
      </c>
      <c r="BW18" s="4">
        <v>1.7611798366104552</v>
      </c>
      <c r="BX18" s="4">
        <v>-0.480220664325681</v>
      </c>
      <c r="BY18" s="4">
        <v>1.2885040430763519</v>
      </c>
      <c r="BZ18" s="4">
        <v>-0.29791295387072286</v>
      </c>
      <c r="CA18" s="4">
        <v>0.4104145627232767</v>
      </c>
      <c r="CB18" s="4">
        <v>-0.37580016777432979</v>
      </c>
      <c r="CC18" s="4">
        <v>0.35325762386245335</v>
      </c>
      <c r="CD18" s="4">
        <v>1.125832036896955</v>
      </c>
      <c r="CE18" s="4">
        <v>-0.36989838317518969</v>
      </c>
      <c r="CF18" s="4">
        <v>-1.7315089520375904</v>
      </c>
      <c r="CG18" s="4">
        <v>-2.2949387510167625E-2</v>
      </c>
      <c r="CH18" s="4">
        <v>0.87713657757789532</v>
      </c>
      <c r="CI18" s="4">
        <v>-0.55011627018156439</v>
      </c>
      <c r="CJ18" s="4">
        <v>-0.77176260118060802</v>
      </c>
      <c r="CK18" s="4">
        <v>-0.66931626627228491</v>
      </c>
      <c r="CL18" s="4">
        <v>1.2210231613325357</v>
      </c>
      <c r="CM18" s="4">
        <v>-0.77591291342114843</v>
      </c>
      <c r="CN18" s="4">
        <v>-0.87444954035662781</v>
      </c>
      <c r="CO18" s="4">
        <v>-0.44885524750845518</v>
      </c>
      <c r="CP18" s="4">
        <v>1.6541491823497412</v>
      </c>
      <c r="CQ18" s="4">
        <v>-0.19966936086437848</v>
      </c>
      <c r="CR18" s="4">
        <v>0.44325743296044712</v>
      </c>
      <c r="CS18" s="4">
        <v>1.1621004281795568</v>
      </c>
      <c r="CT18" s="4">
        <v>0.18830775134979028</v>
      </c>
      <c r="CU18" s="4">
        <v>1.9232010658370879</v>
      </c>
      <c r="CV18" s="4">
        <v>2.6705895812948346</v>
      </c>
      <c r="CW18" s="4">
        <v>-0.80554576459759497</v>
      </c>
      <c r="CX18" s="4">
        <v>1.2962138361267488</v>
      </c>
      <c r="CY18" s="4">
        <v>-0.64357919232320882</v>
      </c>
      <c r="CZ18" s="4">
        <v>0.18275152456317509</v>
      </c>
      <c r="DA18" s="4">
        <v>-0.20662405494070618</v>
      </c>
      <c r="DB18" s="4">
        <v>0.57853453994866677</v>
      </c>
      <c r="DC18" s="4">
        <v>0.6521089915992675</v>
      </c>
      <c r="DD18" s="4">
        <v>0.20457450971846103</v>
      </c>
      <c r="DE18" s="4">
        <v>-0.61071860170828318</v>
      </c>
      <c r="DF18" s="4">
        <v>0.76010219054398331</v>
      </c>
      <c r="DG18" s="4">
        <v>1.9241857660581216</v>
      </c>
      <c r="DH18" s="4">
        <v>1.4784402633669902</v>
      </c>
      <c r="DI18" s="4">
        <v>-0.37225600245332807</v>
      </c>
      <c r="DJ18" s="4">
        <v>-0.31155737188084642</v>
      </c>
      <c r="DK18" s="4">
        <v>1.070040206075076</v>
      </c>
      <c r="DL18" s="4">
        <v>-0.10144712029121948</v>
      </c>
      <c r="DM18" s="4">
        <v>-8.6312017309121691E-2</v>
      </c>
      <c r="DN18" s="4">
        <v>-0.84178096390446577</v>
      </c>
      <c r="DO18" s="4">
        <v>-0.92579641206209462</v>
      </c>
      <c r="DP18" s="4">
        <v>-0.27479361611280123</v>
      </c>
      <c r="DQ18" s="4">
        <v>-0.68528240675312735</v>
      </c>
      <c r="DR18" s="4">
        <v>-0.31901773641252368</v>
      </c>
      <c r="DS18" s="4">
        <v>-0.38773693974870166</v>
      </c>
      <c r="DT18" s="4">
        <v>-1.7909656219140824</v>
      </c>
      <c r="DU18" s="4">
        <v>-1.4007415903051368</v>
      </c>
      <c r="DV18" s="4">
        <v>0.90124740016363181</v>
      </c>
      <c r="DW18" s="4">
        <v>-0.14070981173981117</v>
      </c>
      <c r="DX18" s="4">
        <v>0.65649864545259762</v>
      </c>
      <c r="DY18" s="4">
        <v>-0.73702364681893584</v>
      </c>
      <c r="DZ18" s="4">
        <v>0.83603166799461226</v>
      </c>
      <c r="EA18" s="4">
        <v>-0.12082268470730693</v>
      </c>
      <c r="EB18" s="4">
        <v>-1.2393238833111935</v>
      </c>
      <c r="EC18" s="4">
        <v>-0.74025731325067268</v>
      </c>
      <c r="ED18" s="4">
        <v>0.78592269147898586</v>
      </c>
      <c r="EE18" s="4">
        <v>0.83124093185017411</v>
      </c>
      <c r="EF18" s="4">
        <v>-0.21185403416700457</v>
      </c>
      <c r="EG18" s="4">
        <v>5.5416098751238735E-2</v>
      </c>
      <c r="EH18" s="4">
        <v>6.0589264850619455E-3</v>
      </c>
      <c r="EI18" s="4">
        <v>-1.2584262374881201</v>
      </c>
      <c r="EJ18" s="4">
        <v>-0.36240936581384975</v>
      </c>
      <c r="EK18" s="4">
        <v>-0.37378403699225332</v>
      </c>
      <c r="EL18" s="4">
        <v>-0.59002271089985769</v>
      </c>
      <c r="EM18" s="4">
        <v>-0.79460524504697971</v>
      </c>
      <c r="EN18" s="4">
        <v>1.9804130733003298</v>
      </c>
      <c r="EO18" s="4">
        <v>1.3700700827324828</v>
      </c>
      <c r="EP18" s="4">
        <v>0.27005885173115263</v>
      </c>
      <c r="EQ18" s="4">
        <v>-0.13367980261047005</v>
      </c>
      <c r="ER18" s="4">
        <v>1.1078671770729278</v>
      </c>
      <c r="ES18" s="4">
        <v>0.59715152861492504</v>
      </c>
      <c r="ET18" s="4">
        <v>2.2216144720992075</v>
      </c>
      <c r="EU18" s="4">
        <v>-1.158910023596619</v>
      </c>
      <c r="EV18" s="4">
        <v>0.34221093214632853</v>
      </c>
      <c r="EW18" s="4">
        <v>-0.58329033694263488</v>
      </c>
      <c r="EX18" s="4">
        <v>2.6324523310626415</v>
      </c>
      <c r="EY18" s="4">
        <v>-0.45576019403494855</v>
      </c>
      <c r="EZ18" s="4">
        <v>0.24675209950898475</v>
      </c>
      <c r="FA18" s="4">
        <v>1.5485883703707757</v>
      </c>
      <c r="FB18" s="4">
        <v>0.2986143026811986</v>
      </c>
      <c r="FC18" s="4">
        <v>1.3398722407513053</v>
      </c>
      <c r="FD18" s="4">
        <v>0.64151389648676083</v>
      </c>
      <c r="FE18" s="4">
        <v>-1.4958384137184604</v>
      </c>
      <c r="FF18" s="4">
        <v>0.92015027503955371</v>
      </c>
      <c r="FG18" s="4">
        <v>0.7852349516503031</v>
      </c>
      <c r="FH18" s="4">
        <v>1.3448420499749389</v>
      </c>
      <c r="FI18" s="4">
        <v>-0.19182332200358901</v>
      </c>
      <c r="FJ18" s="4">
        <v>-0.27829841121506516</v>
      </c>
      <c r="FK18" s="4">
        <v>-0.22837401619022116</v>
      </c>
      <c r="FL18" s="4">
        <v>-0.57277346034518339</v>
      </c>
      <c r="FM18" s="4">
        <v>0.85960420286142081</v>
      </c>
      <c r="FN18" s="4">
        <v>3.2488820497547963</v>
      </c>
      <c r="FO18" s="4">
        <v>0.19166779541431661</v>
      </c>
      <c r="FP18" s="4">
        <v>-1.6053234686854869</v>
      </c>
      <c r="FQ18" s="4">
        <v>1.5003134024108808</v>
      </c>
      <c r="FR18" s="4">
        <v>0.1072084421996731</v>
      </c>
      <c r="FS18" s="4">
        <v>-0.22173325383240564</v>
      </c>
      <c r="FT18" s="4">
        <v>-0.26051831173648105</v>
      </c>
      <c r="FU18" s="4">
        <v>0.25011663935007855</v>
      </c>
      <c r="FV18" s="4">
        <v>0.5603916007338352</v>
      </c>
      <c r="FW18" s="4">
        <v>0.39713104431375995</v>
      </c>
      <c r="FX18" s="4">
        <v>0.43235541517076126</v>
      </c>
      <c r="FY18" s="4">
        <v>-1.6481746587581239</v>
      </c>
      <c r="FZ18" s="4">
        <v>0.94125874271477761</v>
      </c>
      <c r="GA18" s="4">
        <v>-0.99330192545143048</v>
      </c>
      <c r="GB18" s="4">
        <v>1.0488528714630361</v>
      </c>
      <c r="GC18" s="4">
        <v>0.3389998511446573</v>
      </c>
      <c r="GD18" s="4">
        <v>1.3280920012667821</v>
      </c>
      <c r="GE18" s="4">
        <v>0.45564615528667357</v>
      </c>
      <c r="GF18" s="4">
        <v>-0.5840646711581905</v>
      </c>
      <c r="GG18" s="4">
        <v>0.47852004428541328</v>
      </c>
      <c r="GH18" s="4">
        <v>-2.3067255901527997</v>
      </c>
      <c r="GI18" s="4">
        <v>1.0344645184194938</v>
      </c>
      <c r="GJ18" s="4">
        <v>0.15840701007842975</v>
      </c>
      <c r="GK18" s="4">
        <v>0.43724831182585788</v>
      </c>
      <c r="GL18" s="4">
        <v>0.83946780028979329</v>
      </c>
      <c r="GM18" s="4">
        <v>-4.9722547779744409E-4</v>
      </c>
      <c r="GN18" s="4">
        <v>0.88384981463101409</v>
      </c>
      <c r="GO18" s="4">
        <v>0.18811689528621897</v>
      </c>
      <c r="GP18" s="4">
        <v>-0.3111502492519877</v>
      </c>
      <c r="GQ18" s="4">
        <v>-1.1313033905859089</v>
      </c>
      <c r="GR18" s="4">
        <v>-1.4009181481733397</v>
      </c>
      <c r="GS18" s="4">
        <v>0.12086572816415543</v>
      </c>
      <c r="GT18" s="4">
        <v>-0.34297396459564344</v>
      </c>
      <c r="GU18" s="4">
        <v>0.49506943352220756</v>
      </c>
      <c r="GV18" s="4">
        <v>-1.444049991516613</v>
      </c>
      <c r="GW18" s="4">
        <v>0.802249203973875</v>
      </c>
      <c r="GX18" s="4">
        <v>-0.74559952261941731</v>
      </c>
      <c r="GY18" s="4">
        <v>0.25490538511936495</v>
      </c>
      <c r="GZ18" s="4">
        <v>-1.2827679162866295</v>
      </c>
      <c r="HA18" s="4">
        <v>0.49118710975582669</v>
      </c>
      <c r="HB18" s="4">
        <v>1.0441516992499604</v>
      </c>
      <c r="HC18" s="4">
        <v>-2.2714628608896819</v>
      </c>
      <c r="HD18" s="4">
        <v>-0.61432024073924019</v>
      </c>
      <c r="HE18" s="4">
        <v>-0.76732628430989469</v>
      </c>
      <c r="HF18" s="4">
        <v>-0.31650155854021683</v>
      </c>
      <c r="HG18" s="4">
        <v>-0.46873128404798869</v>
      </c>
      <c r="HH18" s="4">
        <v>1.6944161209841113</v>
      </c>
      <c r="HI18" s="4">
        <v>0.21822039536155832</v>
      </c>
      <c r="HJ18" s="4">
        <v>-0.62008596491755585</v>
      </c>
      <c r="HK18" s="4">
        <v>1.5105234132358361</v>
      </c>
      <c r="HL18" s="4">
        <v>-2.6787190727971373E-2</v>
      </c>
      <c r="HM18" s="4">
        <v>-1.306468933768461</v>
      </c>
      <c r="HN18" s="4">
        <v>0.39066703006296094</v>
      </c>
      <c r="HO18" s="4">
        <v>-0.54071697170044841</v>
      </c>
      <c r="HP18" s="4">
        <v>-1.1696174398496981</v>
      </c>
      <c r="HQ18" s="4">
        <v>-0.47648788655262403</v>
      </c>
      <c r="HR18" s="4">
        <v>1.2218220300620928</v>
      </c>
      <c r="HS18" s="4">
        <v>-1.1214678346359037</v>
      </c>
      <c r="HT18" s="4">
        <v>-0.78334857406238356</v>
      </c>
      <c r="HU18" s="4">
        <v>-9.332292462225919E-2</v>
      </c>
      <c r="HV18" s="4">
        <v>-0.24649827415136463</v>
      </c>
      <c r="HW18" s="4">
        <v>2.2026171223579452</v>
      </c>
      <c r="HX18" s="4">
        <v>0.56517063581893534</v>
      </c>
      <c r="HY18" s="4">
        <v>-1.8430436505016004</v>
      </c>
      <c r="HZ18" s="4">
        <v>0.69934607349881839</v>
      </c>
      <c r="IA18" s="4">
        <v>1.9871265150439303</v>
      </c>
      <c r="IB18" s="4">
        <v>0.9354682690870032</v>
      </c>
      <c r="IC18" s="4">
        <v>0.53079370498206602</v>
      </c>
      <c r="ID18" s="4">
        <v>2.3129460073555723</v>
      </c>
      <c r="IE18" s="4">
        <v>0.87677292258615391</v>
      </c>
      <c r="IF18" s="4">
        <v>2.3295695026635488</v>
      </c>
      <c r="IG18" s="4">
        <v>-8.8544302066405525E-2</v>
      </c>
      <c r="IH18" s="4">
        <v>-0.91198527110696304</v>
      </c>
      <c r="II18" s="4">
        <v>-1.6481339835677751</v>
      </c>
    </row>
    <row r="19" spans="2:243" s="4" customFormat="1" x14ac:dyDescent="0.2">
      <c r="B19" s="76">
        <v>17</v>
      </c>
      <c r="C19" s="4">
        <v>-1.4116896642244179</v>
      </c>
      <c r="D19" s="4">
        <v>-2.0255988439373254</v>
      </c>
      <c r="E19" s="4">
        <v>-0.55225596474966143</v>
      </c>
      <c r="F19" s="4">
        <v>0.33860078901883978</v>
      </c>
      <c r="G19" s="4">
        <v>1.0204536594794622</v>
      </c>
      <c r="H19" s="4">
        <v>-0.19645352054186785</v>
      </c>
      <c r="I19" s="4">
        <v>-0.73544318310785894</v>
      </c>
      <c r="J19" s="4">
        <v>0.33750799542448418</v>
      </c>
      <c r="K19" s="4">
        <v>0.33948807154088473</v>
      </c>
      <c r="L19" s="4">
        <v>1.7062531409395671</v>
      </c>
      <c r="M19" s="4">
        <v>-0.84892115898116405</v>
      </c>
      <c r="N19" s="4">
        <v>-0.59614506705528336</v>
      </c>
      <c r="O19" s="4">
        <v>-0.46744115577892753</v>
      </c>
      <c r="P19" s="4">
        <v>-0.54730369889110886</v>
      </c>
      <c r="Q19" s="4">
        <v>-0.68506720951783462</v>
      </c>
      <c r="R19" s="4">
        <v>-0.81052119931417488</v>
      </c>
      <c r="S19" s="4">
        <v>8.0830144127668452E-2</v>
      </c>
      <c r="T19" s="4">
        <v>1.1256273509360251</v>
      </c>
      <c r="U19" s="4">
        <v>-1.1697198942606022</v>
      </c>
      <c r="V19" s="4">
        <v>-2.238200296046013</v>
      </c>
      <c r="W19" s="4">
        <v>-1.3416505881105782</v>
      </c>
      <c r="X19" s="4">
        <v>0.10024832607800516</v>
      </c>
      <c r="Y19" s="4">
        <v>-0.43511366620133629</v>
      </c>
      <c r="Z19" s="4">
        <v>1.8481942867216825</v>
      </c>
      <c r="AA19" s="4">
        <v>0.56232708268215414</v>
      </c>
      <c r="AB19" s="4">
        <v>-0.11365915794447849</v>
      </c>
      <c r="AC19" s="4">
        <v>-4.0152628496992193E-2</v>
      </c>
      <c r="AD19" s="4">
        <v>-1.4699322471076477</v>
      </c>
      <c r="AE19" s="4">
        <v>1.9494396143869159</v>
      </c>
      <c r="AF19" s="4">
        <v>-0.80951770929567113</v>
      </c>
      <c r="AG19" s="4">
        <v>1.0622167075952968</v>
      </c>
      <c r="AH19" s="4">
        <v>-0.52461940599449686</v>
      </c>
      <c r="AI19" s="4">
        <v>5.1759189991927336E-3</v>
      </c>
      <c r="AJ19" s="4">
        <v>-0.73626090764165053</v>
      </c>
      <c r="AK19" s="4">
        <v>-0.74979001937632372</v>
      </c>
      <c r="AL19" s="4">
        <v>-1.1251010712634664</v>
      </c>
      <c r="AM19" s="4">
        <v>-0.16839466216225363</v>
      </c>
      <c r="AN19" s="4">
        <v>-0.19878878526701749</v>
      </c>
      <c r="AO19" s="4">
        <v>1.6899245017477706</v>
      </c>
      <c r="AP19" s="4">
        <v>-0.52528748771133205</v>
      </c>
      <c r="AQ19" s="4">
        <v>-1.192507917546529</v>
      </c>
      <c r="AR19" s="4">
        <v>-1.684124541877853</v>
      </c>
      <c r="AS19" s="4">
        <v>-0.51082195838167466</v>
      </c>
      <c r="AT19" s="4">
        <v>0.9320859018118185</v>
      </c>
      <c r="AU19" s="4">
        <v>-1.5045030372491353</v>
      </c>
      <c r="AV19" s="4">
        <v>1.1549730255061921</v>
      </c>
      <c r="AW19" s="4">
        <v>-1.9069853192753945</v>
      </c>
      <c r="AX19" s="4">
        <v>-0.62990154392710296</v>
      </c>
      <c r="AY19" s="4">
        <v>-0.97668673327442435</v>
      </c>
      <c r="AZ19" s="4">
        <v>0.19397438826986316</v>
      </c>
      <c r="BA19" s="4">
        <v>-0.88040876512939203</v>
      </c>
      <c r="BB19" s="4">
        <v>-0.70804607547866694</v>
      </c>
      <c r="BC19" s="4">
        <v>-1.203611896372186</v>
      </c>
      <c r="BD19" s="4">
        <v>-0.38222678272000732</v>
      </c>
      <c r="BE19" s="4">
        <v>-0.69418665608893815</v>
      </c>
      <c r="BF19" s="4">
        <v>-0.86152074326573114</v>
      </c>
      <c r="BG19" s="4">
        <v>-1.0621085018129326</v>
      </c>
      <c r="BH19" s="4">
        <v>0.94492019361065505</v>
      </c>
      <c r="BI19" s="4">
        <v>-0.33914496364114938</v>
      </c>
      <c r="BJ19" s="4">
        <v>-0.21435003150954646</v>
      </c>
      <c r="BK19" s="4">
        <v>1.7382390651491322</v>
      </c>
      <c r="BL19" s="4">
        <v>-0.83179277496553616</v>
      </c>
      <c r="BM19" s="4">
        <v>-1.8360962237734588</v>
      </c>
      <c r="BN19" s="4">
        <v>-0.54291719932418991</v>
      </c>
      <c r="BO19" s="4">
        <v>1.5971555332738221</v>
      </c>
      <c r="BP19" s="4">
        <v>0.33408636303795686</v>
      </c>
      <c r="BQ19" s="4">
        <v>0.99846567044103185</v>
      </c>
      <c r="BR19" s="4">
        <v>1.0113097713577774</v>
      </c>
      <c r="BS19" s="4">
        <v>0.31030668461567529</v>
      </c>
      <c r="BT19" s="4">
        <v>1.1025120683481631</v>
      </c>
      <c r="BU19" s="4">
        <v>0.23831743693812399</v>
      </c>
      <c r="BV19" s="4">
        <v>-7.911380827439321E-2</v>
      </c>
      <c r="BW19" s="4">
        <v>-0.39473000139602316</v>
      </c>
      <c r="BX19" s="4">
        <v>-1.0488463971962696</v>
      </c>
      <c r="BY19" s="4">
        <v>0.32802644289262978</v>
      </c>
      <c r="BZ19" s="4">
        <v>1.9117467878407821</v>
      </c>
      <c r="CA19" s="4">
        <v>-0.62578224086351475</v>
      </c>
      <c r="CB19" s="4">
        <v>-0.38611418141574677</v>
      </c>
      <c r="CC19" s="4">
        <v>-0.27881344267517943</v>
      </c>
      <c r="CD19" s="4">
        <v>0.95011017346383253</v>
      </c>
      <c r="CE19" s="4">
        <v>4.8680829500107041E-2</v>
      </c>
      <c r="CF19" s="4">
        <v>-0.34442183551781136</v>
      </c>
      <c r="CG19" s="4">
        <v>-0.63202714216418288</v>
      </c>
      <c r="CH19" s="4">
        <v>0.51866295381637084</v>
      </c>
      <c r="CI19" s="4">
        <v>0.5066979124361255</v>
      </c>
      <c r="CJ19" s="4">
        <v>0.66686816378201696</v>
      </c>
      <c r="CK19" s="4">
        <v>0.38588738549765333</v>
      </c>
      <c r="CL19" s="4">
        <v>-0.88497845606774772</v>
      </c>
      <c r="CM19" s="4">
        <v>6.1691928994188773E-2</v>
      </c>
      <c r="CN19" s="4">
        <v>0.25893605851774865</v>
      </c>
      <c r="CO19" s="4">
        <v>-0.53686388091719617</v>
      </c>
      <c r="CP19" s="4">
        <v>1.1454374595727828</v>
      </c>
      <c r="CQ19" s="4">
        <v>1.0362057436117857</v>
      </c>
      <c r="CR19" s="4">
        <v>0.60356871347159047</v>
      </c>
      <c r="CS19" s="4">
        <v>1.1210154203214935</v>
      </c>
      <c r="CT19" s="4">
        <v>0.15584175036334302</v>
      </c>
      <c r="CU19" s="4">
        <v>0.89172365734058467</v>
      </c>
      <c r="CV19" s="4">
        <v>-2.7676073734713578</v>
      </c>
      <c r="CW19" s="4">
        <v>0.80463323790786501</v>
      </c>
      <c r="CX19" s="4">
        <v>0.86024558259876238</v>
      </c>
      <c r="CY19" s="4">
        <v>-0.47163830921392613</v>
      </c>
      <c r="CZ19" s="4">
        <v>-1.8200331434107615</v>
      </c>
      <c r="DA19" s="4">
        <v>-0.5060919032381388</v>
      </c>
      <c r="DB19" s="4">
        <v>0.43914324372309843</v>
      </c>
      <c r="DC19" s="4">
        <v>0.61009021418856157</v>
      </c>
      <c r="DD19" s="4">
        <v>-1.7459899819656535</v>
      </c>
      <c r="DE19" s="4">
        <v>0.93715848872226215</v>
      </c>
      <c r="DF19" s="4">
        <v>0.67406290737673069</v>
      </c>
      <c r="DG19" s="4">
        <v>0.93401133301451367</v>
      </c>
      <c r="DH19" s="4">
        <v>2.5494545941578384</v>
      </c>
      <c r="DI19" s="4">
        <v>-2.8331148179653303E-2</v>
      </c>
      <c r="DJ19" s="4">
        <v>-0.16658721415882854</v>
      </c>
      <c r="DK19" s="4">
        <v>-2.6860970402819562</v>
      </c>
      <c r="DL19" s="4">
        <v>-2.1400375500609794</v>
      </c>
      <c r="DM19" s="4">
        <v>-3.3502438339095093</v>
      </c>
      <c r="DN19" s="4">
        <v>-0.20321030178460811</v>
      </c>
      <c r="DO19" s="4">
        <v>0.62631259140002271</v>
      </c>
      <c r="DP19" s="4">
        <v>-2.3097084154337986</v>
      </c>
      <c r="DQ19" s="4">
        <v>0.54543296218051673</v>
      </c>
      <c r="DR19" s="4">
        <v>-5.0684903121080906E-2</v>
      </c>
      <c r="DS19" s="4">
        <v>-0.64084558072601627</v>
      </c>
      <c r="DT19" s="4">
        <v>0.14976899144186501</v>
      </c>
      <c r="DU19" s="4">
        <v>1.4432672120053918</v>
      </c>
      <c r="DV19" s="4">
        <v>-5.3700449952902372E-2</v>
      </c>
      <c r="DW19" s="4">
        <v>0.13507148397196236</v>
      </c>
      <c r="DX19" s="4">
        <v>-1.5310849619614095</v>
      </c>
      <c r="DY19" s="4">
        <v>4.8256913297135613E-2</v>
      </c>
      <c r="DZ19" s="4">
        <v>0.34820540572040931</v>
      </c>
      <c r="EA19" s="4">
        <v>3.7231632740747457E-2</v>
      </c>
      <c r="EB19" s="4">
        <v>-1.1360015047891263</v>
      </c>
      <c r="EC19" s="4">
        <v>0.60820415789435556</v>
      </c>
      <c r="ED19" s="4">
        <v>-1.697036650714598</v>
      </c>
      <c r="EE19" s="4">
        <v>-0.17725132210223335</v>
      </c>
      <c r="EF19" s="4">
        <v>-0.80311687232107976</v>
      </c>
      <c r="EG19" s="4">
        <v>-0.68279134733320157</v>
      </c>
      <c r="EH19" s="4">
        <v>-0.16444122557740459</v>
      </c>
      <c r="EI19" s="4">
        <v>0.44133502237825356</v>
      </c>
      <c r="EJ19" s="4">
        <v>1.7985052555202909E-2</v>
      </c>
      <c r="EK19" s="4">
        <v>0.13149925261293574</v>
      </c>
      <c r="EL19" s="4">
        <v>-0.881365646035286</v>
      </c>
      <c r="EM19" s="4">
        <v>0.38489448148496397</v>
      </c>
      <c r="EN19" s="4">
        <v>-1.3291613696788092</v>
      </c>
      <c r="EO19" s="4">
        <v>-5.0087564434999655E-2</v>
      </c>
      <c r="EP19" s="4">
        <v>0.27998682900091881</v>
      </c>
      <c r="EQ19" s="4">
        <v>-1.9914371107380413</v>
      </c>
      <c r="ER19" s="4">
        <v>-0.49334045112210517</v>
      </c>
      <c r="ES19" s="4">
        <v>-1.5916974627856559</v>
      </c>
      <c r="ET19" s="4">
        <v>-0.16325707625989383</v>
      </c>
      <c r="EU19" s="4">
        <v>-1.0691319458013864</v>
      </c>
      <c r="EV19" s="4">
        <v>-0.19923987426956052</v>
      </c>
      <c r="EW19" s="4">
        <v>0.17947856599818546</v>
      </c>
      <c r="EX19" s="4">
        <v>0.25551723812974875</v>
      </c>
      <c r="EY19" s="4">
        <v>0.7030573331172586</v>
      </c>
      <c r="EZ19" s="4">
        <v>-4.7627038277039103E-2</v>
      </c>
      <c r="FA19" s="4">
        <v>1.3597152973790474</v>
      </c>
      <c r="FB19" s="4">
        <v>-0.64276045994138342</v>
      </c>
      <c r="FC19" s="4">
        <v>1.9861536736929306</v>
      </c>
      <c r="FD19" s="4">
        <v>-2.0477617641972663E-2</v>
      </c>
      <c r="FE19" s="4">
        <v>-1.0777331852114398</v>
      </c>
      <c r="FF19" s="4">
        <v>-1.6690760443599479</v>
      </c>
      <c r="FG19" s="4">
        <v>-0.11431105715624267</v>
      </c>
      <c r="FH19" s="4">
        <v>0.79797082861454582</v>
      </c>
      <c r="FI19" s="4">
        <v>-0.48400230606124461</v>
      </c>
      <c r="FJ19" s="4">
        <v>0.23870034676576801</v>
      </c>
      <c r="FK19" s="4">
        <v>1.0860661499362034</v>
      </c>
      <c r="FL19" s="4">
        <v>0.4561537395450429</v>
      </c>
      <c r="FM19" s="4">
        <v>0.18491563562994387</v>
      </c>
      <c r="FN19" s="4">
        <v>-0.53989887026975858</v>
      </c>
      <c r="FO19" s="4">
        <v>0.19427172955079686</v>
      </c>
      <c r="FP19" s="4">
        <v>-0.44356321210543653</v>
      </c>
      <c r="FQ19" s="4">
        <v>-8.8476055221620817E-2</v>
      </c>
      <c r="FR19" s="4">
        <v>-0.46523228973179021</v>
      </c>
      <c r="FS19" s="4">
        <v>0.37710596156391712</v>
      </c>
      <c r="FT19" s="4">
        <v>1.4243809902319333</v>
      </c>
      <c r="FU19" s="4">
        <v>5.1222418673668772E-2</v>
      </c>
      <c r="FV19" s="4">
        <v>1.2235986524524651</v>
      </c>
      <c r="FW19" s="4">
        <v>2.1562682852074238</v>
      </c>
      <c r="FX19" s="4">
        <v>-1.8713973517249802</v>
      </c>
      <c r="FY19" s="4">
        <v>-1.3664268562042108</v>
      </c>
      <c r="FZ19" s="4">
        <v>0.75965690022359511</v>
      </c>
      <c r="GA19" s="4">
        <v>0.93167143638057315</v>
      </c>
      <c r="GB19" s="4">
        <v>-0.64156437128089439</v>
      </c>
      <c r="GC19" s="4">
        <v>-0.25774797926942739</v>
      </c>
      <c r="GD19" s="4">
        <v>-1.3885568807268065</v>
      </c>
      <c r="GE19" s="4">
        <v>-0.18814533316546331</v>
      </c>
      <c r="GF19" s="4">
        <v>-1.0457066383670903</v>
      </c>
      <c r="GG19" s="4">
        <v>1.3687967179685556</v>
      </c>
      <c r="GH19" s="4">
        <v>-0.67434945613771557</v>
      </c>
      <c r="GI19" s="4">
        <v>-1.9684949964197027</v>
      </c>
      <c r="GJ19" s="4">
        <v>-0.53867446789918449</v>
      </c>
      <c r="GK19" s="4">
        <v>1.2217867323339968</v>
      </c>
      <c r="GL19" s="4">
        <v>-0.44723283645927298</v>
      </c>
      <c r="GM19" s="4">
        <v>-1.7633971314173444</v>
      </c>
      <c r="GN19" s="4">
        <v>0.7153656764048596</v>
      </c>
      <c r="GO19" s="4">
        <v>-0.83134710081138574</v>
      </c>
      <c r="GP19" s="4">
        <v>-3.7905185035655875E-2</v>
      </c>
      <c r="GQ19" s="4">
        <v>4.9404229685697812E-2</v>
      </c>
      <c r="GR19" s="4">
        <v>0.55439888760404599</v>
      </c>
      <c r="GS19" s="4">
        <v>-0.14946031808233401</v>
      </c>
      <c r="GT19" s="4">
        <v>0.77488290983690955</v>
      </c>
      <c r="GU19" s="4">
        <v>1.057507607583005</v>
      </c>
      <c r="GV19" s="4">
        <v>-0.56460825375373602</v>
      </c>
      <c r="GW19" s="4">
        <v>-0.77479798738989625</v>
      </c>
      <c r="GX19" s="4">
        <v>-0.92846927964925507</v>
      </c>
      <c r="GY19" s="4">
        <v>0.5900817460211476</v>
      </c>
      <c r="GZ19" s="4">
        <v>0.73443771344372699</v>
      </c>
      <c r="HA19" s="4">
        <v>0.72621879165718273</v>
      </c>
      <c r="HB19" s="4">
        <v>0.8512088989914286</v>
      </c>
      <c r="HC19" s="4">
        <v>-0.54283634867533015</v>
      </c>
      <c r="HD19" s="4">
        <v>1.7136428260504284</v>
      </c>
      <c r="HE19" s="4">
        <v>0.66564878039240516</v>
      </c>
      <c r="HF19" s="4">
        <v>-6.5038329634545755E-2</v>
      </c>
      <c r="HG19" s="4">
        <v>0.4843187907723846</v>
      </c>
      <c r="HH19" s="4">
        <v>0.87908939382349216</v>
      </c>
      <c r="HI19" s="4">
        <v>-0.39948712782844964</v>
      </c>
      <c r="HJ19" s="4">
        <v>-0.11057911289196695</v>
      </c>
      <c r="HK19" s="4">
        <v>0.42954211975957929</v>
      </c>
      <c r="HL19" s="4">
        <v>-0.40891482766382165</v>
      </c>
      <c r="HM19" s="4">
        <v>0.21742957157538903</v>
      </c>
      <c r="HN19" s="4">
        <v>-5.1656122075145944E-2</v>
      </c>
      <c r="HO19" s="4">
        <v>0.26374913260347316</v>
      </c>
      <c r="HP19" s="4">
        <v>0.68648991378820734</v>
      </c>
      <c r="HQ19" s="4">
        <v>1.4123909235268528</v>
      </c>
      <c r="HR19" s="4">
        <v>-2.4669219478871498</v>
      </c>
      <c r="HS19" s="4">
        <v>0.45199390988460042</v>
      </c>
      <c r="HT19" s="4">
        <v>0.97405112233373448</v>
      </c>
      <c r="HU19" s="4">
        <v>-1.6370120781561253</v>
      </c>
      <c r="HV19" s="4">
        <v>0.66741578176323468</v>
      </c>
      <c r="HW19" s="4">
        <v>-0.49249607867955225</v>
      </c>
      <c r="HX19" s="4">
        <v>0.24213934825086647</v>
      </c>
      <c r="HY19" s="4">
        <v>-2.5524906941571794</v>
      </c>
      <c r="HZ19" s="4">
        <v>-0.19057710884613846</v>
      </c>
      <c r="IA19" s="4">
        <v>1.3425396994332091</v>
      </c>
      <c r="IB19" s="4">
        <v>-0.99077645574026951</v>
      </c>
      <c r="IC19" s="4">
        <v>-7.0241059996783053E-2</v>
      </c>
      <c r="ID19" s="4">
        <v>0.79746190419140983</v>
      </c>
      <c r="IE19" s="4">
        <v>0.78076869368709145</v>
      </c>
      <c r="IF19" s="4">
        <v>1.3446365093173844</v>
      </c>
      <c r="IG19" s="4">
        <v>-0.32275141370392146</v>
      </c>
      <c r="IH19" s="4">
        <v>1.1809148129404383</v>
      </c>
      <c r="II19" s="4">
        <v>-0.36669240609675618</v>
      </c>
    </row>
    <row r="20" spans="2:243" s="4" customFormat="1" x14ac:dyDescent="0.2">
      <c r="B20" s="76">
        <v>18</v>
      </c>
      <c r="C20" s="4">
        <v>1.1278552491610425</v>
      </c>
      <c r="D20" s="4">
        <v>0.51240265785279637</v>
      </c>
      <c r="E20" s="4">
        <v>0.15049457361642476</v>
      </c>
      <c r="F20" s="4">
        <v>0.34186877302596064</v>
      </c>
      <c r="G20" s="4">
        <v>-0.38120860075751395</v>
      </c>
      <c r="H20" s="4">
        <v>0.16840678538434334</v>
      </c>
      <c r="I20" s="4">
        <v>-0.6664490930318383</v>
      </c>
      <c r="J20" s="4">
        <v>1.2149256740650705</v>
      </c>
      <c r="K20" s="4">
        <v>1.0052644954882091</v>
      </c>
      <c r="L20" s="4">
        <v>0.21232650750499679</v>
      </c>
      <c r="M20" s="4">
        <v>2.043733698598039</v>
      </c>
      <c r="N20" s="4">
        <v>0.308805747980957</v>
      </c>
      <c r="O20" s="4">
        <v>-1.0394075865089765</v>
      </c>
      <c r="P20" s="4">
        <v>-0.27214173084025201</v>
      </c>
      <c r="Q20" s="4">
        <v>0.29808991736207691</v>
      </c>
      <c r="R20" s="4">
        <v>0.72928149139080878</v>
      </c>
      <c r="S20" s="4">
        <v>0.79033604585165218</v>
      </c>
      <c r="T20" s="4">
        <v>3.5645972883771172E-2</v>
      </c>
      <c r="U20" s="4">
        <v>-0.21681509029807677</v>
      </c>
      <c r="V20" s="4">
        <v>-1.0714929801144784</v>
      </c>
      <c r="W20" s="4">
        <v>0.28730559896182511</v>
      </c>
      <c r="X20" s="4">
        <v>-0.19202800937180969</v>
      </c>
      <c r="Y20" s="4">
        <v>0.69598872594387484</v>
      </c>
      <c r="Z20" s="4">
        <v>-1.0383360490087701</v>
      </c>
      <c r="AA20" s="4">
        <v>0.62529403051647803</v>
      </c>
      <c r="AB20" s="4">
        <v>1.1715608355909233</v>
      </c>
      <c r="AC20" s="4">
        <v>-0.89792774573118661</v>
      </c>
      <c r="AD20" s="4">
        <v>0.62342850255524296</v>
      </c>
      <c r="AE20" s="4">
        <v>0.33182933854038482</v>
      </c>
      <c r="AF20" s="4">
        <v>-3.614305055877746E-3</v>
      </c>
      <c r="AG20" s="4">
        <v>0.40217749195883323</v>
      </c>
      <c r="AH20" s="4">
        <v>0.20349934247356072</v>
      </c>
      <c r="AI20" s="4">
        <v>0.13252365730043147</v>
      </c>
      <c r="AJ20" s="4">
        <v>0.22253707889417826</v>
      </c>
      <c r="AK20" s="4">
        <v>-1.516129695524453</v>
      </c>
      <c r="AL20" s="4">
        <v>0.18672484135520837</v>
      </c>
      <c r="AM20" s="4">
        <v>-0.97238329460369533</v>
      </c>
      <c r="AN20" s="4">
        <v>-0.76931104160498287</v>
      </c>
      <c r="AO20" s="4">
        <v>-2.6973451166877149</v>
      </c>
      <c r="AP20" s="4">
        <v>-9.1923759299463205E-3</v>
      </c>
      <c r="AQ20" s="4">
        <v>-0.16863788904054142</v>
      </c>
      <c r="AR20" s="4">
        <v>0.16302466467056695</v>
      </c>
      <c r="AS20" s="4">
        <v>0.77767858800540535</v>
      </c>
      <c r="AT20" s="4">
        <v>2.1086236661006916</v>
      </c>
      <c r="AU20" s="4">
        <v>0.71545135868120624</v>
      </c>
      <c r="AV20" s="4">
        <v>-9.9482092394534538E-2</v>
      </c>
      <c r="AW20" s="4">
        <v>0.49502755043877739</v>
      </c>
      <c r="AX20" s="4">
        <v>0.59277038135170756</v>
      </c>
      <c r="AY20" s="4">
        <v>-0.26603048553662761</v>
      </c>
      <c r="AZ20" s="4">
        <v>-0.67653696612393754</v>
      </c>
      <c r="BA20" s="4">
        <v>3.8662335175082801E-2</v>
      </c>
      <c r="BB20" s="4">
        <v>1.3938604108934851</v>
      </c>
      <c r="BC20" s="4">
        <v>-1.7083270542151217</v>
      </c>
      <c r="BD20" s="4">
        <v>1.0467053084880069</v>
      </c>
      <c r="BE20" s="4">
        <v>-0.49838501040027</v>
      </c>
      <c r="BF20" s="4">
        <v>2.0317804322090747</v>
      </c>
      <c r="BG20" s="4">
        <v>0.79626454895848053</v>
      </c>
      <c r="BH20" s="4">
        <v>-1.2964125289611579</v>
      </c>
      <c r="BI20" s="4">
        <v>-0.25479055755792224</v>
      </c>
      <c r="BJ20" s="4">
        <v>-4.6174852309341499E-2</v>
      </c>
      <c r="BK20" s="4">
        <v>-0.81339514026055837</v>
      </c>
      <c r="BL20" s="4">
        <v>-0.53089226834431991</v>
      </c>
      <c r="BM20" s="4">
        <v>0.40986655700227254</v>
      </c>
      <c r="BN20" s="4">
        <v>-0.32925521671244351</v>
      </c>
      <c r="BO20" s="4">
        <v>0.78977100989573157</v>
      </c>
      <c r="BP20" s="4">
        <v>-1.4041148965283525</v>
      </c>
      <c r="BQ20" s="4">
        <v>-2.0514159251475577</v>
      </c>
      <c r="BR20" s="4">
        <v>-0.21975730056086307</v>
      </c>
      <c r="BS20" s="4">
        <v>8.3544604155261618E-2</v>
      </c>
      <c r="BT20" s="4">
        <v>-9.2941332106789107E-2</v>
      </c>
      <c r="BU20" s="4">
        <v>-0.70622814172120396</v>
      </c>
      <c r="BV20" s="4">
        <v>1.2706632323553591</v>
      </c>
      <c r="BW20" s="4">
        <v>1.2471435011185743</v>
      </c>
      <c r="BX20" s="4">
        <v>-0.89893681249190216</v>
      </c>
      <c r="BY20" s="4">
        <v>1.3850627918851564</v>
      </c>
      <c r="BZ20" s="4">
        <v>0.23785110579640062</v>
      </c>
      <c r="CA20" s="4">
        <v>1.1534141540709051</v>
      </c>
      <c r="CB20" s="4">
        <v>-0.58225861198334472</v>
      </c>
      <c r="CC20" s="4">
        <v>0.69236139458543866</v>
      </c>
      <c r="CD20" s="4">
        <v>1.6386345539210998</v>
      </c>
      <c r="CE20" s="4">
        <v>-0.13689896284828212</v>
      </c>
      <c r="CF20" s="4">
        <v>1.3560641766248365</v>
      </c>
      <c r="CG20" s="4">
        <v>-1.3869492166970712</v>
      </c>
      <c r="CH20" s="4">
        <v>0.11675517403399707</v>
      </c>
      <c r="CI20" s="4">
        <v>-0.95774801153839173</v>
      </c>
      <c r="CJ20" s="4">
        <v>-0.1328294833997555</v>
      </c>
      <c r="CK20" s="4">
        <v>0.28623608996003941</v>
      </c>
      <c r="CL20" s="4">
        <v>0.85818624870246341</v>
      </c>
      <c r="CM20" s="4">
        <v>-1.2758906388141924</v>
      </c>
      <c r="CN20" s="4">
        <v>0.78087204848506542</v>
      </c>
      <c r="CO20" s="4">
        <v>-9.250153463105204E-2</v>
      </c>
      <c r="CP20" s="4">
        <v>1.4988329506990097</v>
      </c>
      <c r="CQ20" s="4">
        <v>1.445870152624573</v>
      </c>
      <c r="CR20" s="4">
        <v>1.4556666078343297</v>
      </c>
      <c r="CS20" s="4">
        <v>-0.19957608385548153</v>
      </c>
      <c r="CT20" s="4">
        <v>-1.1065902565648509</v>
      </c>
      <c r="CU20" s="4">
        <v>-0.38823147353815457</v>
      </c>
      <c r="CV20" s="4">
        <v>0.94761030148410375</v>
      </c>
      <c r="CW20" s="4">
        <v>-0.1075593240584341</v>
      </c>
      <c r="CX20" s="4">
        <v>-1.5810788450511697</v>
      </c>
      <c r="CY20" s="4">
        <v>0.63215321068529196</v>
      </c>
      <c r="CZ20" s="4">
        <v>-0.12697373536617221</v>
      </c>
      <c r="DA20" s="4">
        <v>-1.6551430937400087E-2</v>
      </c>
      <c r="DB20" s="4">
        <v>-1.80079978247407E-3</v>
      </c>
      <c r="DC20" s="4">
        <v>-2.4990859636388345</v>
      </c>
      <c r="DD20" s="4">
        <v>-1.2866862059343058</v>
      </c>
      <c r="DE20" s="4">
        <v>-0.20996384886054342</v>
      </c>
      <c r="DF20" s="4">
        <v>-0.35315505397102209</v>
      </c>
      <c r="DG20" s="4">
        <v>0.73536780094267828</v>
      </c>
      <c r="DH20" s="4">
        <v>-2.3883541655592295</v>
      </c>
      <c r="DI20" s="4">
        <v>-0.39549681380925</v>
      </c>
      <c r="DJ20" s="4">
        <v>1.0424714192430256</v>
      </c>
      <c r="DK20" s="4">
        <v>0.57669315519512154</v>
      </c>
      <c r="DL20" s="4">
        <v>-0.99528072917850319</v>
      </c>
      <c r="DM20" s="4">
        <v>-1.0478602323198165</v>
      </c>
      <c r="DN20" s="4">
        <v>1.4960712429319962</v>
      </c>
      <c r="DO20" s="4">
        <v>-0.61211123787209865</v>
      </c>
      <c r="DP20" s="4">
        <v>-0.3465738170935671</v>
      </c>
      <c r="DQ20" s="4">
        <v>-0.84639200189939812</v>
      </c>
      <c r="DR20" s="4">
        <v>-1.8399715504619989</v>
      </c>
      <c r="DS20" s="4">
        <v>-0.10756683773326672</v>
      </c>
      <c r="DT20" s="4">
        <v>0.23010925534856846</v>
      </c>
      <c r="DU20" s="4">
        <v>-0.23530993882830809</v>
      </c>
      <c r="DV20" s="4">
        <v>2.5190691995535217</v>
      </c>
      <c r="DW20" s="4">
        <v>-1.5146290877666804</v>
      </c>
      <c r="DX20" s="4">
        <v>0.1088537196249834</v>
      </c>
      <c r="DY20" s="4">
        <v>-6.7611987064528242E-2</v>
      </c>
      <c r="DZ20" s="4">
        <v>-0.59285195436455784</v>
      </c>
      <c r="EA20" s="4">
        <v>-1.9561400692328497</v>
      </c>
      <c r="EB20" s="4">
        <v>-2.7869000273324521E-2</v>
      </c>
      <c r="EC20" s="4">
        <v>-0.23482704514192299</v>
      </c>
      <c r="ED20" s="4">
        <v>-0.22237351512204911</v>
      </c>
      <c r="EE20" s="4">
        <v>-1.5903535571745391</v>
      </c>
      <c r="EF20" s="4">
        <v>-0.421703109514524</v>
      </c>
      <c r="EG20" s="4">
        <v>-0.53922142668403505</v>
      </c>
      <c r="EH20" s="4">
        <v>0.54231808851838015</v>
      </c>
      <c r="EI20" s="4">
        <v>0.12941454617065271</v>
      </c>
      <c r="EJ20" s="4">
        <v>1.8155012024223602</v>
      </c>
      <c r="EK20" s="4">
        <v>-0.48887675801036617</v>
      </c>
      <c r="EL20" s="4">
        <v>-0.86793619476677586</v>
      </c>
      <c r="EM20" s="4">
        <v>0.59483246903190024</v>
      </c>
      <c r="EN20" s="4">
        <v>0.84672230986799601</v>
      </c>
      <c r="EO20" s="4">
        <v>2.4441187757518033</v>
      </c>
      <c r="EP20" s="4">
        <v>0.97704643073224895</v>
      </c>
      <c r="EQ20" s="4">
        <v>2.4822240103756692</v>
      </c>
      <c r="ER20" s="4">
        <v>0.37889649944471931</v>
      </c>
      <c r="ES20" s="4">
        <v>0.64500749456385986</v>
      </c>
      <c r="ET20" s="4">
        <v>2.1248056433527442</v>
      </c>
      <c r="EU20" s="4">
        <v>0.32774912271783208</v>
      </c>
      <c r="EV20" s="4">
        <v>0.70793492949433767</v>
      </c>
      <c r="EW20" s="4">
        <v>0.24921679025689913</v>
      </c>
      <c r="EX20" s="4">
        <v>-1.4757529051256113</v>
      </c>
      <c r="EY20" s="4">
        <v>0.34999437848865406</v>
      </c>
      <c r="EZ20" s="4">
        <v>-0.91928592419887079</v>
      </c>
      <c r="FA20" s="4">
        <v>-0.63659190795902909</v>
      </c>
      <c r="FB20" s="4">
        <v>0.17907622423869307</v>
      </c>
      <c r="FC20" s="4">
        <v>1.3187027843895229</v>
      </c>
      <c r="FD20" s="4">
        <v>-0.51795121611617778</v>
      </c>
      <c r="FE20" s="4">
        <v>-0.39418657260413592</v>
      </c>
      <c r="FF20" s="4">
        <v>-0.82584834073181645</v>
      </c>
      <c r="FG20" s="4">
        <v>0.2412649488591084</v>
      </c>
      <c r="FH20" s="4">
        <v>0.57701129891490177</v>
      </c>
      <c r="FI20" s="4">
        <v>1.2893385717313426</v>
      </c>
      <c r="FJ20" s="4">
        <v>-0.2936183853451938</v>
      </c>
      <c r="FK20" s="4">
        <v>0.74910684376820336</v>
      </c>
      <c r="FL20" s="4">
        <v>-0.58092379590084919</v>
      </c>
      <c r="FM20" s="4">
        <v>-0.93194473033275138</v>
      </c>
      <c r="FN20" s="4">
        <v>1.4401103455473971</v>
      </c>
      <c r="FO20" s="4">
        <v>-0.49342549832290578</v>
      </c>
      <c r="FP20" s="4">
        <v>-0.15320767462145848</v>
      </c>
      <c r="FQ20" s="4">
        <v>0.34534625094773247</v>
      </c>
      <c r="FR20" s="4">
        <v>2.4293626693009656</v>
      </c>
      <c r="FS20" s="4">
        <v>-2.0118119910391634</v>
      </c>
      <c r="FT20" s="4">
        <v>0.89773033421766202</v>
      </c>
      <c r="FU20" s="4">
        <v>-0.75075711420141311</v>
      </c>
      <c r="FV20" s="4">
        <v>-0.49989130075266242</v>
      </c>
      <c r="FW20" s="4">
        <v>-1.6123703171029462</v>
      </c>
      <c r="FX20" s="4">
        <v>-1.8499008869725035</v>
      </c>
      <c r="FY20" s="4">
        <v>1.2455796465873277</v>
      </c>
      <c r="FZ20" s="4">
        <v>0.26441871066458406</v>
      </c>
      <c r="GA20" s="4">
        <v>6.2698334824792812E-2</v>
      </c>
      <c r="GB20" s="4">
        <v>0.81187506737809689</v>
      </c>
      <c r="GC20" s="4">
        <v>-0.40398857215279588</v>
      </c>
      <c r="GD20" s="4">
        <v>-0.46152241655333565</v>
      </c>
      <c r="GE20" s="4">
        <v>-0.19876379368141764</v>
      </c>
      <c r="GF20" s="4">
        <v>-0.8318723845637096</v>
      </c>
      <c r="GG20" s="4">
        <v>-1.5544919322671162</v>
      </c>
      <c r="GH20" s="4">
        <v>0.17669131025974949</v>
      </c>
      <c r="GI20" s="4">
        <v>0.61717667864933934</v>
      </c>
      <c r="GJ20" s="4">
        <v>-0.35786057035147828</v>
      </c>
      <c r="GK20" s="4">
        <v>0.18447414290762384</v>
      </c>
      <c r="GL20" s="4">
        <v>-0.45681947968297132</v>
      </c>
      <c r="GM20" s="4">
        <v>0.99641087658866534</v>
      </c>
      <c r="GN20" s="4">
        <v>-0.94614084610127003</v>
      </c>
      <c r="GO20" s="4">
        <v>1.8955098859802257</v>
      </c>
      <c r="GP20" s="4">
        <v>1.1785917061780344</v>
      </c>
      <c r="GQ20" s="4">
        <v>-0.95699574495276762</v>
      </c>
      <c r="GR20" s="4">
        <v>-0.15653488430395093</v>
      </c>
      <c r="GS20" s="4">
        <v>0.43190220464976559</v>
      </c>
      <c r="GT20" s="4">
        <v>0.15648950994038491</v>
      </c>
      <c r="GU20" s="4">
        <v>-1.5094797229669694</v>
      </c>
      <c r="GV20" s="4">
        <v>-0.92734398501673054</v>
      </c>
      <c r="GW20" s="4">
        <v>-0.21225667259636441</v>
      </c>
      <c r="GX20" s="4">
        <v>0.43275637465467448</v>
      </c>
      <c r="GY20" s="4">
        <v>1.5935812208329059</v>
      </c>
      <c r="GZ20" s="4">
        <v>-0.81882584145750559</v>
      </c>
      <c r="HA20" s="4">
        <v>0.19797418437703743</v>
      </c>
      <c r="HB20" s="4">
        <v>0.45709910115289831</v>
      </c>
      <c r="HC20" s="4">
        <v>0.4651373965755049</v>
      </c>
      <c r="HD20" s="4">
        <v>1.8762382431626958</v>
      </c>
      <c r="HE20" s="4">
        <v>0.35206931294552413</v>
      </c>
      <c r="HF20" s="4">
        <v>0.53059642173446619</v>
      </c>
      <c r="HG20" s="4">
        <v>-0.70269143280365398</v>
      </c>
      <c r="HH20" s="4">
        <v>0.28947037659775521</v>
      </c>
      <c r="HI20" s="4">
        <v>1.7996035767413079</v>
      </c>
      <c r="HJ20" s="4">
        <v>-0.85687634274911773</v>
      </c>
      <c r="HK20" s="4">
        <v>0.23167636669557545</v>
      </c>
      <c r="HL20" s="4">
        <v>-0.47176021047580924</v>
      </c>
      <c r="HM20" s="4">
        <v>0.96109868260454323</v>
      </c>
      <c r="HN20" s="4">
        <v>1.2677545935699153</v>
      </c>
      <c r="HO20" s="4">
        <v>0.92074659876792786</v>
      </c>
      <c r="HP20" s="4">
        <v>1.1432074821771998</v>
      </c>
      <c r="HQ20" s="4">
        <v>0.47798636166395481</v>
      </c>
      <c r="HR20" s="4">
        <v>-1.7362917599001755</v>
      </c>
      <c r="HS20" s="4">
        <v>0.1052799534979742</v>
      </c>
      <c r="HT20" s="4">
        <v>1.7913774083687266E-2</v>
      </c>
      <c r="HU20" s="4">
        <v>0.37805403504291979</v>
      </c>
      <c r="HV20" s="4">
        <v>0.86633252358594615</v>
      </c>
      <c r="HW20" s="4">
        <v>6.4391839196849932E-2</v>
      </c>
      <c r="HX20" s="4">
        <v>1.8035655948790654</v>
      </c>
      <c r="HY20" s="4">
        <v>-0.52339222724878165</v>
      </c>
      <c r="HZ20" s="4">
        <v>-1.9821041124667484</v>
      </c>
      <c r="IA20" s="4">
        <v>0.24541276447403143</v>
      </c>
      <c r="IB20" s="4">
        <v>0.97329532236312644</v>
      </c>
      <c r="IC20" s="4">
        <v>0.48546233666244121</v>
      </c>
      <c r="ID20" s="4">
        <v>-1.155880265070782</v>
      </c>
      <c r="IE20" s="4">
        <v>0.74666743776169509</v>
      </c>
      <c r="IF20" s="4">
        <v>-1.1216872611856454</v>
      </c>
      <c r="IG20" s="4">
        <v>0.20238857321916826</v>
      </c>
      <c r="IH20" s="4">
        <v>-0.39926285929767225</v>
      </c>
      <c r="II20" s="4">
        <v>0.38977915671544838</v>
      </c>
    </row>
    <row r="21" spans="2:243" s="4" customFormat="1" x14ac:dyDescent="0.2">
      <c r="B21" s="76">
        <v>19</v>
      </c>
      <c r="C21" s="4">
        <v>-1.1929625265764914</v>
      </c>
      <c r="D21" s="4">
        <v>-2.6531221067808475</v>
      </c>
      <c r="E21" s="4">
        <v>-0.90366394110474613</v>
      </c>
      <c r="F21" s="4">
        <v>-1.5710845304426004</v>
      </c>
      <c r="G21" s="4">
        <v>-0.29572518591662028</v>
      </c>
      <c r="H21" s="4">
        <v>2.4293426698643623</v>
      </c>
      <c r="I21" s="4">
        <v>-1.2994824990621106</v>
      </c>
      <c r="J21" s="4">
        <v>1.470029958324375</v>
      </c>
      <c r="K21" s="4">
        <v>-0.90531796840980128</v>
      </c>
      <c r="L21" s="4">
        <v>0.27564815784834751</v>
      </c>
      <c r="M21" s="4">
        <v>-0.101418886965376</v>
      </c>
      <c r="N21" s="4">
        <v>-0.10668627627758431</v>
      </c>
      <c r="O21" s="4">
        <v>2.9470665831676643</v>
      </c>
      <c r="P21" s="4">
        <v>-0.80835179777167854</v>
      </c>
      <c r="Q21" s="4">
        <v>0.71521613095994718</v>
      </c>
      <c r="R21" s="4">
        <v>-4.7843625785865304E-2</v>
      </c>
      <c r="S21" s="4">
        <v>-0.30651179938135731</v>
      </c>
      <c r="T21" s="4">
        <v>1.7691004241144663</v>
      </c>
      <c r="U21" s="4">
        <v>-1.4821198578009231</v>
      </c>
      <c r="V21" s="4">
        <v>-1.1576073762991139</v>
      </c>
      <c r="W21" s="4">
        <v>-2.1313631117794585</v>
      </c>
      <c r="X21" s="4">
        <v>0.27073684412702975</v>
      </c>
      <c r="Y21" s="4">
        <v>0.57101149217828928</v>
      </c>
      <c r="Z21" s="4">
        <v>0.48492821088966942</v>
      </c>
      <c r="AA21" s="4">
        <v>-1.4822605752062352</v>
      </c>
      <c r="AB21" s="4">
        <v>-5.6554268389300756E-2</v>
      </c>
      <c r="AC21" s="4">
        <v>-0.61866006613331936</v>
      </c>
      <c r="AD21" s="4">
        <v>0.79611767760320384</v>
      </c>
      <c r="AE21" s="4">
        <v>0.65961584364394699</v>
      </c>
      <c r="AF21" s="4">
        <v>0.71542858675297449</v>
      </c>
      <c r="AG21" s="4">
        <v>0.58514482429651127</v>
      </c>
      <c r="AH21" s="4">
        <v>0.68203156426703748</v>
      </c>
      <c r="AI21" s="4">
        <v>-1.1326822769001397</v>
      </c>
      <c r="AJ21" s="4">
        <v>-1.9785615635381764</v>
      </c>
      <c r="AK21" s="4">
        <v>1.6780312789611584</v>
      </c>
      <c r="AL21" s="4">
        <v>-0.65225277575188978</v>
      </c>
      <c r="AM21" s="4">
        <v>-0.65165942967031687</v>
      </c>
      <c r="AN21" s="4">
        <v>1.745557949848298</v>
      </c>
      <c r="AO21" s="4">
        <v>-0.17164154473318677</v>
      </c>
      <c r="AP21" s="4">
        <v>-0.78807170585231368</v>
      </c>
      <c r="AQ21" s="4">
        <v>-0.12240535686054467</v>
      </c>
      <c r="AR21" s="4">
        <v>-0.19726543917423622</v>
      </c>
      <c r="AS21" s="4">
        <v>-0.98411337462770887</v>
      </c>
      <c r="AT21" s="4">
        <v>1.4119782625212296</v>
      </c>
      <c r="AU21" s="4">
        <v>1.2323480587052993</v>
      </c>
      <c r="AV21" s="4">
        <v>0.47260152040041337</v>
      </c>
      <c r="AW21" s="4">
        <v>1.2517458584005157</v>
      </c>
      <c r="AX21" s="4">
        <v>-0.15422407319415565</v>
      </c>
      <c r="AY21" s="4">
        <v>-0.13660292231972898</v>
      </c>
      <c r="AZ21" s="4">
        <v>1.5982611273980667</v>
      </c>
      <c r="BA21" s="4">
        <v>0.18629673030758398</v>
      </c>
      <c r="BB21" s="4">
        <v>-0.6933068907529113</v>
      </c>
      <c r="BC21" s="4">
        <v>0.67635929213233204</v>
      </c>
      <c r="BD21" s="4">
        <v>-1.1880766829615406</v>
      </c>
      <c r="BE21" s="4">
        <v>-1.692900089250438</v>
      </c>
      <c r="BF21" s="4">
        <v>-1.2031844201191979</v>
      </c>
      <c r="BG21" s="4">
        <v>9.0714468494071387E-2</v>
      </c>
      <c r="BH21" s="4">
        <v>0.91756405935312935</v>
      </c>
      <c r="BI21" s="4">
        <v>-2.4966067929522695</v>
      </c>
      <c r="BJ21" s="4">
        <v>-0.61376261381448782</v>
      </c>
      <c r="BK21" s="4">
        <v>-0.82231379435542995</v>
      </c>
      <c r="BL21" s="4">
        <v>0.40597748993905497</v>
      </c>
      <c r="BM21" s="4">
        <v>-0.80563980307602379</v>
      </c>
      <c r="BN21" s="4">
        <v>0.71454462785949158</v>
      </c>
      <c r="BO21" s="4">
        <v>0.41966306289262878</v>
      </c>
      <c r="BP21" s="4">
        <v>0.6088627543679328</v>
      </c>
      <c r="BQ21" s="4">
        <v>1.3992356491118618</v>
      </c>
      <c r="BR21" s="4">
        <v>-1.1775567038031347</v>
      </c>
      <c r="BS21" s="4">
        <v>-0.27694626103393644</v>
      </c>
      <c r="BT21" s="4">
        <v>-0.26203812984176006</v>
      </c>
      <c r="BU21" s="4">
        <v>0.27129529337105174</v>
      </c>
      <c r="BV21" s="4">
        <v>-0.73500602469845744</v>
      </c>
      <c r="BW21" s="4">
        <v>0.77462896598819875</v>
      </c>
      <c r="BX21" s="4">
        <v>-0.51677695250031841</v>
      </c>
      <c r="BY21" s="4">
        <v>1.3567516978074081</v>
      </c>
      <c r="BZ21" s="4">
        <v>-1.7127923680865288E-2</v>
      </c>
      <c r="CA21" s="4">
        <v>0.54713554055261859</v>
      </c>
      <c r="CB21" s="4">
        <v>0.33673499412338403</v>
      </c>
      <c r="CC21" s="4">
        <v>1.0078037524325885</v>
      </c>
      <c r="CD21" s="4">
        <v>-0.85396765471182701</v>
      </c>
      <c r="CE21" s="4">
        <v>-0.35421019078237298</v>
      </c>
      <c r="CF21" s="4">
        <v>0.32892321591724516</v>
      </c>
      <c r="CG21" s="4">
        <v>-0.7477172359918548</v>
      </c>
      <c r="CH21" s="4">
        <v>-0.95987164658678203</v>
      </c>
      <c r="CI21" s="4">
        <v>-0.45990392982710987</v>
      </c>
      <c r="CJ21" s="4">
        <v>-0.34859784876951683</v>
      </c>
      <c r="CK21" s="4">
        <v>-0.20782372558658441</v>
      </c>
      <c r="CL21" s="4">
        <v>0.42102045057395732</v>
      </c>
      <c r="CM21" s="4">
        <v>1.2375636746386152</v>
      </c>
      <c r="CN21" s="4">
        <v>0.66493723144196526</v>
      </c>
      <c r="CO21" s="4">
        <v>-0.69122279653384155</v>
      </c>
      <c r="CP21" s="4">
        <v>4.0647695440567174E-3</v>
      </c>
      <c r="CQ21" s="4">
        <v>0.4339724753752332</v>
      </c>
      <c r="CR21" s="4">
        <v>0.82678731649510184</v>
      </c>
      <c r="CS21" s="4">
        <v>-0.77404824960997831</v>
      </c>
      <c r="CT21" s="4">
        <v>-9.188965918738641E-2</v>
      </c>
      <c r="CU21" s="4">
        <v>-0.31976549825814704</v>
      </c>
      <c r="CV21" s="4">
        <v>-1.038509987035473</v>
      </c>
      <c r="CW21" s="4">
        <v>2.2183586959145205</v>
      </c>
      <c r="CX21" s="4">
        <v>1.449739398410087</v>
      </c>
      <c r="CY21" s="4">
        <v>1.5612760640886196</v>
      </c>
      <c r="CZ21" s="4">
        <v>0.9739392413457546</v>
      </c>
      <c r="DA21" s="4">
        <v>-1.9061666713075267</v>
      </c>
      <c r="DB21" s="4">
        <v>0.69986685568566065</v>
      </c>
      <c r="DC21" s="4">
        <v>0.94313112487746664</v>
      </c>
      <c r="DD21" s="4">
        <v>-0.57578897870748147</v>
      </c>
      <c r="DE21" s="4">
        <v>0.29493736211231208</v>
      </c>
      <c r="DF21" s="4">
        <v>-0.11252059293672922</v>
      </c>
      <c r="DG21" s="4">
        <v>0.26617088111463777</v>
      </c>
      <c r="DH21" s="4">
        <v>0.23002871317928181</v>
      </c>
      <c r="DI21" s="4">
        <v>-2.1785394680457588</v>
      </c>
      <c r="DJ21" s="4">
        <v>8.9619506994338655E-2</v>
      </c>
      <c r="DK21" s="4">
        <v>0.78445205979893606</v>
      </c>
      <c r="DL21" s="4">
        <v>-1.7010354593153603</v>
      </c>
      <c r="DM21" s="4">
        <v>1.5193946721125393</v>
      </c>
      <c r="DN21" s="4">
        <v>-0.92199187816258632</v>
      </c>
      <c r="DO21" s="4">
        <v>1.2232175098299765</v>
      </c>
      <c r="DP21" s="4">
        <v>1.1593113240234045</v>
      </c>
      <c r="DQ21" s="4">
        <v>-0.70761478579118742</v>
      </c>
      <c r="DR21" s="4">
        <v>-1.2085457827263477</v>
      </c>
      <c r="DS21" s="4">
        <v>0.81739229744909359</v>
      </c>
      <c r="DT21" s="4">
        <v>-0.55972098628040234</v>
      </c>
      <c r="DU21" s="4">
        <v>1.2246704039980538</v>
      </c>
      <c r="DV21" s="4">
        <v>0.71947121202026831</v>
      </c>
      <c r="DW21" s="4">
        <v>-0.55721675141727622</v>
      </c>
      <c r="DX21" s="4">
        <v>0.54953304380211487</v>
      </c>
      <c r="DY21" s="4">
        <v>-1.016471881709107</v>
      </c>
      <c r="DZ21" s="4">
        <v>0.34819937343847429</v>
      </c>
      <c r="EA21" s="4">
        <v>1.4100695451607332</v>
      </c>
      <c r="EB21" s="4">
        <v>-0.47426675395379558</v>
      </c>
      <c r="EC21" s="4">
        <v>-1.534955167857192</v>
      </c>
      <c r="ED21" s="4">
        <v>1.7416161579173868</v>
      </c>
      <c r="EE21" s="4">
        <v>-1.5289336072393569</v>
      </c>
      <c r="EF21" s="4">
        <v>0.86229708672712901</v>
      </c>
      <c r="EG21" s="4">
        <v>-1.2685632540846536</v>
      </c>
      <c r="EH21" s="4">
        <v>0.194372674196817</v>
      </c>
      <c r="EI21" s="4">
        <v>-0.68409798704933</v>
      </c>
      <c r="EJ21" s="4">
        <v>-0.27351458351143382</v>
      </c>
      <c r="EK21" s="4">
        <v>-0.91915416534702155</v>
      </c>
      <c r="EL21" s="4">
        <v>-1.3507613920421835</v>
      </c>
      <c r="EM21" s="4">
        <v>0.63905820550836301</v>
      </c>
      <c r="EN21" s="4">
        <v>-1.3384672444794985</v>
      </c>
      <c r="EO21" s="4">
        <v>0.89756268486820667</v>
      </c>
      <c r="EP21" s="4">
        <v>-0.71469815199811271</v>
      </c>
      <c r="EQ21" s="4">
        <v>-0.33718709952006126</v>
      </c>
      <c r="ER21" s="4">
        <v>-0.76215870332879665</v>
      </c>
      <c r="ES21" s="4">
        <v>0.26683810275170133</v>
      </c>
      <c r="ET21" s="4">
        <v>0.13685673524414138</v>
      </c>
      <c r="EU21" s="4">
        <v>0.27045431927460295</v>
      </c>
      <c r="EV21" s="4">
        <v>-0.88502796624014557</v>
      </c>
      <c r="EW21" s="4">
        <v>1.3865736467257745</v>
      </c>
      <c r="EX21" s="4">
        <v>-0.68532699943807018</v>
      </c>
      <c r="EY21" s="4">
        <v>1.2571519178577675</v>
      </c>
      <c r="EZ21" s="4">
        <v>-6.4045398489243996E-2</v>
      </c>
      <c r="FA21" s="4">
        <v>1.0250573720052008</v>
      </c>
      <c r="FB21" s="4">
        <v>-0.41711993938179637</v>
      </c>
      <c r="FC21" s="4">
        <v>-0.75798217832508086</v>
      </c>
      <c r="FD21" s="4">
        <v>1.4570399169363424</v>
      </c>
      <c r="FE21" s="4">
        <v>-0.19619443458021735</v>
      </c>
      <c r="FF21" s="4">
        <v>-1.5374586553610199</v>
      </c>
      <c r="FG21" s="4">
        <v>1.7211292628995132</v>
      </c>
      <c r="FH21" s="4">
        <v>-0.6299678631299418</v>
      </c>
      <c r="FI21" s="4">
        <v>-1.6223270121267162</v>
      </c>
      <c r="FJ21" s="4">
        <v>-2.3310452555714311E-3</v>
      </c>
      <c r="FK21" s="4">
        <v>1.3675274717666754</v>
      </c>
      <c r="FL21" s="4">
        <v>0.99544476327573417</v>
      </c>
      <c r="FM21" s="4">
        <v>-0.72208706455317662</v>
      </c>
      <c r="FN21" s="4">
        <v>-7.6256610813042552E-2</v>
      </c>
      <c r="FO21" s="4">
        <v>0.51367741366285957</v>
      </c>
      <c r="FP21" s="4">
        <v>0.42191295925761002</v>
      </c>
      <c r="FQ21" s="4">
        <v>1.9816059974722942E-2</v>
      </c>
      <c r="FR21" s="4">
        <v>0.45087210682701184</v>
      </c>
      <c r="FS21" s="4">
        <v>-0.62772820693530107</v>
      </c>
      <c r="FT21" s="4">
        <v>0.41604675120457063</v>
      </c>
      <c r="FU21" s="4">
        <v>0.3888290679205445</v>
      </c>
      <c r="FV21" s="4">
        <v>-1.3858968641103451</v>
      </c>
      <c r="FW21" s="4">
        <v>0.74203464646661443</v>
      </c>
      <c r="FX21" s="4">
        <v>-0.85712979293901481</v>
      </c>
      <c r="FY21" s="4">
        <v>-1.0706233236747082</v>
      </c>
      <c r="FZ21" s="4">
        <v>0.19753265432054679</v>
      </c>
      <c r="GA21" s="4">
        <v>0.33370201835137547</v>
      </c>
      <c r="GB21" s="4">
        <v>0.94885141101942916</v>
      </c>
      <c r="GC21" s="4">
        <v>1.0660471140002545</v>
      </c>
      <c r="GD21" s="4">
        <v>1.0103251317234525</v>
      </c>
      <c r="GE21" s="4">
        <v>1.0617241041609768</v>
      </c>
      <c r="GF21" s="4">
        <v>-0.41765100780668996</v>
      </c>
      <c r="GG21" s="4">
        <v>-1.9772314403185325</v>
      </c>
      <c r="GH21" s="4">
        <v>1.3871062891316491E-2</v>
      </c>
      <c r="GI21" s="4">
        <v>0.33375888498677092</v>
      </c>
      <c r="GJ21" s="4">
        <v>2.1289956123889962</v>
      </c>
      <c r="GK21" s="4">
        <v>-0.18075228340808883</v>
      </c>
      <c r="GL21" s="4">
        <v>5.6303763076698175E-2</v>
      </c>
      <c r="GM21" s="4">
        <v>-1.0769078415102071</v>
      </c>
      <c r="GN21" s="4">
        <v>-2.0359992452311197</v>
      </c>
      <c r="GO21" s="4">
        <v>1.0934076327642732</v>
      </c>
      <c r="GP21" s="4">
        <v>0.94338498914947388</v>
      </c>
      <c r="GQ21" s="4">
        <v>0.38642567588894383</v>
      </c>
      <c r="GR21" s="4">
        <v>-7.5991992993012625E-2</v>
      </c>
      <c r="GS21" s="4">
        <v>0.96620983071889477</v>
      </c>
      <c r="GT21" s="4">
        <v>-0.78272838382510912</v>
      </c>
      <c r="GU21" s="4">
        <v>0.95954084553035057</v>
      </c>
      <c r="GV21" s="4">
        <v>-1.1392014964923638</v>
      </c>
      <c r="GW21" s="4">
        <v>2.2364907944531328E-2</v>
      </c>
      <c r="GX21" s="4">
        <v>-1.7108796822569328E-2</v>
      </c>
      <c r="GY21" s="4">
        <v>-0.41069852755798275</v>
      </c>
      <c r="GZ21" s="4">
        <v>0.97425618910181944</v>
      </c>
      <c r="HA21" s="4">
        <v>1.4680682995489673</v>
      </c>
      <c r="HB21" s="4">
        <v>1.0512557886256411</v>
      </c>
      <c r="HC21" s="4">
        <v>0.38208068399518147</v>
      </c>
      <c r="HD21" s="4">
        <v>2.5022673835638569</v>
      </c>
      <c r="HE21" s="4">
        <v>-0.11854636405653726</v>
      </c>
      <c r="HF21" s="4">
        <v>7.8076415992207771E-2</v>
      </c>
      <c r="HG21" s="4">
        <v>-1.1853693764443374</v>
      </c>
      <c r="HH21" s="4">
        <v>-0.4403861168353993</v>
      </c>
      <c r="HI21" s="4">
        <v>-8.8860342837168926E-2</v>
      </c>
      <c r="HJ21" s="4">
        <v>0.48582107531173974</v>
      </c>
      <c r="HK21" s="4">
        <v>-0.44017722319989527</v>
      </c>
      <c r="HL21" s="4">
        <v>1.3406762847030325</v>
      </c>
      <c r="HM21" s="4">
        <v>-0.45118620736586607</v>
      </c>
      <c r="HN21" s="4">
        <v>0.11818481591466004</v>
      </c>
      <c r="HO21" s="4">
        <v>0.42451517232707409</v>
      </c>
      <c r="HP21" s="4">
        <v>-0.23344931710406111</v>
      </c>
      <c r="HQ21" s="4">
        <v>0.19961312010699797</v>
      </c>
      <c r="HR21" s="4">
        <v>0.83621667693121715</v>
      </c>
      <c r="HS21" s="4">
        <v>-1.1401416780319091</v>
      </c>
      <c r="HT21" s="4">
        <v>0.30143102124460497</v>
      </c>
      <c r="HU21" s="4">
        <v>-0.25276449500374754</v>
      </c>
      <c r="HV21" s="4">
        <v>-0.7553282990194381</v>
      </c>
      <c r="HW21" s="4">
        <v>-0.18195672322879491</v>
      </c>
      <c r="HX21" s="4">
        <v>-0.75406142365996831</v>
      </c>
      <c r="HY21" s="4">
        <v>-0.51785929890935556</v>
      </c>
      <c r="HZ21" s="4">
        <v>0.25377546736266543</v>
      </c>
      <c r="IA21" s="4">
        <v>-0.50012527426353648</v>
      </c>
      <c r="IB21" s="4">
        <v>0.89662453761856897</v>
      </c>
      <c r="IC21" s="4">
        <v>-1.35125225040414</v>
      </c>
      <c r="ID21" s="4">
        <v>0.94348384714815181</v>
      </c>
      <c r="IE21" s="4">
        <v>-1.1673978455330252</v>
      </c>
      <c r="IF21" s="4">
        <v>-1.0678603814231673</v>
      </c>
      <c r="IG21" s="4">
        <v>-1.6025590765258322</v>
      </c>
      <c r="IH21" s="4">
        <v>-0.4391718721948189</v>
      </c>
      <c r="II21" s="4">
        <v>0.40628982304992722</v>
      </c>
    </row>
    <row r="22" spans="2:243" s="4" customFormat="1" x14ac:dyDescent="0.2">
      <c r="B22" s="76">
        <v>20</v>
      </c>
      <c r="C22" s="4">
        <v>0.38171282134056717</v>
      </c>
      <c r="D22" s="4">
        <v>-0.14236213314743382</v>
      </c>
      <c r="E22" s="4">
        <v>0.50762885912743072</v>
      </c>
      <c r="F22" s="4">
        <v>-0.75688823228527224</v>
      </c>
      <c r="G22" s="4">
        <v>-0.76259904753426322</v>
      </c>
      <c r="H22" s="4">
        <v>-1.0500091035841284</v>
      </c>
      <c r="I22" s="4">
        <v>0.14004319722410966</v>
      </c>
      <c r="J22" s="4">
        <v>1.9457106587668682</v>
      </c>
      <c r="K22" s="4">
        <v>-0.76755693797339519</v>
      </c>
      <c r="L22" s="4">
        <v>0.41066731743923068</v>
      </c>
      <c r="M22" s="4">
        <v>0.65592180549045109</v>
      </c>
      <c r="N22" s="4">
        <v>-4.6294206345688135E-2</v>
      </c>
      <c r="O22" s="4">
        <v>0.61795663026511893</v>
      </c>
      <c r="P22" s="4">
        <v>-0.57998841394796885</v>
      </c>
      <c r="Q22" s="4">
        <v>0.44389491810537612</v>
      </c>
      <c r="R22" s="4">
        <v>0.18323982556473231</v>
      </c>
      <c r="S22" s="4">
        <v>-1.3509645433603021</v>
      </c>
      <c r="T22" s="4">
        <v>0.17793828518926239</v>
      </c>
      <c r="U22" s="4">
        <v>1.9369473502451693</v>
      </c>
      <c r="V22" s="4">
        <v>-0.24632023623004473</v>
      </c>
      <c r="W22" s="4">
        <v>0.35463989739267399</v>
      </c>
      <c r="X22" s="4">
        <v>-1.6535063317680647</v>
      </c>
      <c r="Y22" s="4">
        <v>-0.25160295935863702</v>
      </c>
      <c r="Z22" s="4">
        <v>0.78550442979002666</v>
      </c>
      <c r="AA22" s="4">
        <v>0.69955730232354818</v>
      </c>
      <c r="AB22" s="4">
        <v>-1.0265669180281976</v>
      </c>
      <c r="AC22" s="4">
        <v>1.7227617855199591</v>
      </c>
      <c r="AD22" s="4">
        <v>0.71914822894591013</v>
      </c>
      <c r="AE22" s="4">
        <v>-1.1960866409934445</v>
      </c>
      <c r="AF22" s="4">
        <v>-0.16562696875163202</v>
      </c>
      <c r="AG22" s="4">
        <v>-0.53983215182069488</v>
      </c>
      <c r="AH22" s="4">
        <v>-0.11549948859465407</v>
      </c>
      <c r="AI22" s="4">
        <v>-0.87262007026777766</v>
      </c>
      <c r="AJ22" s="4">
        <v>-2.050491806681964</v>
      </c>
      <c r="AK22" s="4">
        <v>-0.38903517269594073</v>
      </c>
      <c r="AL22" s="4">
        <v>-1.2436409190914886</v>
      </c>
      <c r="AM22" s="4">
        <v>-1.7627715149360472</v>
      </c>
      <c r="AN22" s="4">
        <v>-0.4963312310817764</v>
      </c>
      <c r="AO22" s="4">
        <v>-0.72971409082168359</v>
      </c>
      <c r="AP22" s="4">
        <v>-0.13875435402769387</v>
      </c>
      <c r="AQ22" s="4">
        <v>-0.5143169804676424</v>
      </c>
      <c r="AR22" s="4">
        <v>1.4795249872475063</v>
      </c>
      <c r="AS22" s="4">
        <v>-0.31112249276964032</v>
      </c>
      <c r="AT22" s="4">
        <v>-0.71156176950584982</v>
      </c>
      <c r="AU22" s="4">
        <v>-3.3600116130496085E-2</v>
      </c>
      <c r="AV22" s="4">
        <v>1.5555245563840938</v>
      </c>
      <c r="AW22" s="4">
        <v>1.4225851774320217</v>
      </c>
      <c r="AX22" s="4">
        <v>-1.1088148648691873</v>
      </c>
      <c r="AY22" s="4">
        <v>-9.5864322909852598E-2</v>
      </c>
      <c r="AZ22" s="4">
        <v>-0.58192056346655219</v>
      </c>
      <c r="BA22" s="4">
        <v>-0.37373084546937896</v>
      </c>
      <c r="BB22" s="4">
        <v>0.61700949173503472</v>
      </c>
      <c r="BC22" s="4">
        <v>-0.70483921507410185</v>
      </c>
      <c r="BD22" s="4">
        <v>-5.0686847904550483E-2</v>
      </c>
      <c r="BE22" s="4">
        <v>-0.25420443368754875</v>
      </c>
      <c r="BF22" s="4">
        <v>1.3651032913281707</v>
      </c>
      <c r="BG22" s="4">
        <v>2.2301961373225989</v>
      </c>
      <c r="BH22" s="4">
        <v>0.2719928925592523</v>
      </c>
      <c r="BI22" s="4">
        <v>-0.97339825509252587</v>
      </c>
      <c r="BJ22" s="4">
        <v>-0.19103827962682587</v>
      </c>
      <c r="BK22" s="4">
        <v>-0.5668613122734516</v>
      </c>
      <c r="BL22" s="4">
        <v>-6.4377316678663463E-2</v>
      </c>
      <c r="BM22" s="4">
        <v>6.984910233694952E-2</v>
      </c>
      <c r="BN22" s="4">
        <v>0.50698569607467825</v>
      </c>
      <c r="BO22" s="4">
        <v>0.39450760946974767</v>
      </c>
      <c r="BP22" s="4">
        <v>-1.3447615982114631</v>
      </c>
      <c r="BQ22" s="4">
        <v>0.75812535808075598</v>
      </c>
      <c r="BR22" s="4">
        <v>1.4115456114580673</v>
      </c>
      <c r="BS22" s="4">
        <v>-0.49745685555139396</v>
      </c>
      <c r="BT22" s="4">
        <v>-0.3590825648512363</v>
      </c>
      <c r="BU22" s="4">
        <v>-2.5336413240093216E-3</v>
      </c>
      <c r="BV22" s="4">
        <v>-0.25812548047485623</v>
      </c>
      <c r="BW22" s="4">
        <v>-0.88656297388407523</v>
      </c>
      <c r="BX22" s="4">
        <v>-1.6885554206317492</v>
      </c>
      <c r="BY22" s="4">
        <v>0.61179197229866467</v>
      </c>
      <c r="BZ22" s="4">
        <v>-1.3337336880282598</v>
      </c>
      <c r="CA22" s="4">
        <v>-0.82863249749882228</v>
      </c>
      <c r="CB22" s="4">
        <v>1.7834441522571192</v>
      </c>
      <c r="CC22" s="4">
        <v>-0.43129576633016531</v>
      </c>
      <c r="CD22" s="4">
        <v>-8.3961563994634864E-2</v>
      </c>
      <c r="CE22" s="4">
        <v>0.73914126111168332</v>
      </c>
      <c r="CF22" s="4">
        <v>-0.16222953532072296</v>
      </c>
      <c r="CG22" s="4">
        <v>0.38076327045188491</v>
      </c>
      <c r="CH22" s="4">
        <v>0.17653743053936935</v>
      </c>
      <c r="CI22" s="4">
        <v>0.15683027929335239</v>
      </c>
      <c r="CJ22" s="4">
        <v>-3.2641225064658745</v>
      </c>
      <c r="CK22" s="4">
        <v>-0.30968575520935226</v>
      </c>
      <c r="CL22" s="4">
        <v>-0.37279808275707371</v>
      </c>
      <c r="CM22" s="4">
        <v>8.5314797812355278E-2</v>
      </c>
      <c r="CN22" s="4">
        <v>-0.36065298584970973</v>
      </c>
      <c r="CO22" s="4">
        <v>0.61724608887889354</v>
      </c>
      <c r="CP22" s="4">
        <v>-0.64769022100811735</v>
      </c>
      <c r="CQ22" s="4">
        <v>-0.90489601705617517</v>
      </c>
      <c r="CR22" s="4">
        <v>0.20469534349780247</v>
      </c>
      <c r="CS22" s="4">
        <v>0.88187822291600448</v>
      </c>
      <c r="CT22" s="4">
        <v>-1.8294775768933218</v>
      </c>
      <c r="CU22" s="4">
        <v>-1.5078376308234034</v>
      </c>
      <c r="CV22" s="4">
        <v>0.14393890878319868</v>
      </c>
      <c r="CW22" s="4">
        <v>-0.65276444623206753</v>
      </c>
      <c r="CX22" s="4">
        <v>0.92776436809210761</v>
      </c>
      <c r="CY22" s="4">
        <v>0.16491131492832803</v>
      </c>
      <c r="CZ22" s="4">
        <v>0.53280538556867696</v>
      </c>
      <c r="DA22" s="4">
        <v>-1.1004994071608114</v>
      </c>
      <c r="DB22" s="4">
        <v>-2.4056049696040364E-2</v>
      </c>
      <c r="DC22" s="4">
        <v>1.3108808724044376</v>
      </c>
      <c r="DD22" s="4">
        <v>1.3472418891013582</v>
      </c>
      <c r="DE22" s="4">
        <v>-1.4001217915061996</v>
      </c>
      <c r="DF22" s="4">
        <v>-0.85556101144687102</v>
      </c>
      <c r="DG22" s="4">
        <v>-0.21695275635014741</v>
      </c>
      <c r="DH22" s="4">
        <v>0.69085591825292825</v>
      </c>
      <c r="DI22" s="4">
        <v>0.4799130186837513</v>
      </c>
      <c r="DJ22" s="4">
        <v>-0.74773343876800902</v>
      </c>
      <c r="DK22" s="4">
        <v>-1.7014520868918226</v>
      </c>
      <c r="DL22" s="4">
        <v>1.5771687415537843</v>
      </c>
      <c r="DM22" s="4">
        <v>-1.0943585617228171</v>
      </c>
      <c r="DN22" s="4">
        <v>-1.4395155547006726</v>
      </c>
      <c r="DO22" s="4">
        <v>-1.1012821266270489</v>
      </c>
      <c r="DP22" s="4">
        <v>-2.1049369385704311</v>
      </c>
      <c r="DQ22" s="4">
        <v>-1.1844501878792133</v>
      </c>
      <c r="DR22" s="4">
        <v>0.71420581570847252</v>
      </c>
      <c r="DS22" s="4">
        <v>-0.17705386985697424</v>
      </c>
      <c r="DT22" s="4">
        <v>-0.4830172132295712</v>
      </c>
      <c r="DU22" s="4">
        <v>1.53527989774803</v>
      </c>
      <c r="DV22" s="4">
        <v>-0.19356106213149152</v>
      </c>
      <c r="DW22" s="4">
        <v>-0.41478547958110179</v>
      </c>
      <c r="DX22" s="4">
        <v>-0.99135826315506625</v>
      </c>
      <c r="DY22" s="4">
        <v>1.4438758228096913</v>
      </c>
      <c r="DZ22" s="4">
        <v>-1.1286913083189605</v>
      </c>
      <c r="EA22" s="4">
        <v>-0.10071413119792995</v>
      </c>
      <c r="EB22" s="4">
        <v>-0.43982532447741729</v>
      </c>
      <c r="EC22" s="4">
        <v>-1.451637621509698</v>
      </c>
      <c r="ED22" s="4">
        <v>1.8792798316976942</v>
      </c>
      <c r="EE22" s="4">
        <v>-0.41683798954360535</v>
      </c>
      <c r="EF22" s="4">
        <v>0.66048264230898346</v>
      </c>
      <c r="EG22" s="4">
        <v>1.4306637155665389</v>
      </c>
      <c r="EH22" s="4">
        <v>-0.31121423120923525</v>
      </c>
      <c r="EI22" s="4">
        <v>-3.2725307255042468E-2</v>
      </c>
      <c r="EJ22" s="4">
        <v>-0.1688953718529278</v>
      </c>
      <c r="EK22" s="4">
        <v>0.56021068304877175</v>
      </c>
      <c r="EL22" s="4">
        <v>0.55204819780080272</v>
      </c>
      <c r="EM22" s="4">
        <v>0.38328877524426824</v>
      </c>
      <c r="EN22" s="4">
        <v>0.59364830000970414</v>
      </c>
      <c r="EO22" s="4">
        <v>0.698308700184057</v>
      </c>
      <c r="EP22" s="4">
        <v>-1.4588298135418267</v>
      </c>
      <c r="EQ22" s="4">
        <v>-0.47867987406805751</v>
      </c>
      <c r="ER22" s="4">
        <v>0.54678677845629309</v>
      </c>
      <c r="ES22" s="4">
        <v>-1.2740813902165284</v>
      </c>
      <c r="ET22" s="4">
        <v>-0.24701025373951452</v>
      </c>
      <c r="EU22" s="4">
        <v>-2.2727311262656168E-2</v>
      </c>
      <c r="EV22" s="4">
        <v>1.5327857208912052</v>
      </c>
      <c r="EW22" s="4">
        <v>-0.25316265114708203</v>
      </c>
      <c r="EX22" s="4">
        <v>0.81877194352302451</v>
      </c>
      <c r="EY22" s="4">
        <v>0.54057172018855393</v>
      </c>
      <c r="EZ22" s="4">
        <v>-0.30673322866761005</v>
      </c>
      <c r="FA22" s="4">
        <v>-1.5143882533484092</v>
      </c>
      <c r="FB22" s="4">
        <v>-1.4430784268543424</v>
      </c>
      <c r="FC22" s="4">
        <v>-0.56563220655055091</v>
      </c>
      <c r="FD22" s="4">
        <v>0.30434152151027222</v>
      </c>
      <c r="FE22" s="4">
        <v>0.39261007618008575</v>
      </c>
      <c r="FF22" s="4">
        <v>0.35236451578150024</v>
      </c>
      <c r="FG22" s="4">
        <v>1.111943612464793</v>
      </c>
      <c r="FH22" s="4">
        <v>-0.48448847611709617</v>
      </c>
      <c r="FI22" s="4">
        <v>1.5299542881942964E-2</v>
      </c>
      <c r="FJ22" s="4">
        <v>4.3110755071373755E-2</v>
      </c>
      <c r="FK22" s="4">
        <v>-0.99692890776232501</v>
      </c>
      <c r="FL22" s="4">
        <v>1.2472817112984051</v>
      </c>
      <c r="FM22" s="4">
        <v>0.37125828405767897</v>
      </c>
      <c r="FN22" s="4">
        <v>0.57291781846592993</v>
      </c>
      <c r="FO22" s="4">
        <v>1.8066889291171511</v>
      </c>
      <c r="FP22" s="4">
        <v>4.4066371229795433E-2</v>
      </c>
      <c r="FQ22" s="4">
        <v>1.3146927731966285</v>
      </c>
      <c r="FR22" s="4">
        <v>0.79833385619583352</v>
      </c>
      <c r="FS22" s="4">
        <v>-0.15025945336585667</v>
      </c>
      <c r="FT22" s="4">
        <v>-0.59969107955822099</v>
      </c>
      <c r="FU22" s="4">
        <v>-0.42934993666154314</v>
      </c>
      <c r="FV22" s="4">
        <v>0.40641184654181683</v>
      </c>
      <c r="FW22" s="4">
        <v>0.2957821573075643</v>
      </c>
      <c r="FX22" s="4">
        <v>0.35087720886443463</v>
      </c>
      <c r="FY22" s="4">
        <v>0.92614920020936098</v>
      </c>
      <c r="FZ22" s="4">
        <v>0.54946788560178017</v>
      </c>
      <c r="GA22" s="4">
        <v>-0.99362986487043081</v>
      </c>
      <c r="GB22" s="4">
        <v>-0.97065187666878816</v>
      </c>
      <c r="GC22" s="4">
        <v>-2.54197498639705</v>
      </c>
      <c r="GD22" s="4">
        <v>-1.2581185924356406</v>
      </c>
      <c r="GE22" s="4">
        <v>-0.27192173138546155</v>
      </c>
      <c r="GF22" s="4">
        <v>-9.9492002156575568E-2</v>
      </c>
      <c r="GG22" s="4">
        <v>-0.26714822320209047</v>
      </c>
      <c r="GH22" s="4">
        <v>-0.33566738757656084</v>
      </c>
      <c r="GI22" s="4">
        <v>0.1358436473595836</v>
      </c>
      <c r="GJ22" s="4">
        <v>-0.34838018865528003</v>
      </c>
      <c r="GK22" s="4">
        <v>0.75068304773571171</v>
      </c>
      <c r="GL22" s="4">
        <v>-0.79081983380849352</v>
      </c>
      <c r="GM22" s="4">
        <v>-0.47291093663310668</v>
      </c>
      <c r="GN22" s="4">
        <v>-0.21357545920241142</v>
      </c>
      <c r="GO22" s="4">
        <v>0.9806230762696283</v>
      </c>
      <c r="GP22" s="4">
        <v>0.30909315410886901</v>
      </c>
      <c r="GQ22" s="4">
        <v>0.1503259389691293</v>
      </c>
      <c r="GR22" s="4">
        <v>0.13613000619120749</v>
      </c>
      <c r="GS22" s="4">
        <v>-1.4055461301270598</v>
      </c>
      <c r="GT22" s="4">
        <v>-0.98160681719640697</v>
      </c>
      <c r="GU22" s="4">
        <v>-0.33385540277466819</v>
      </c>
      <c r="GV22" s="4">
        <v>-1.4668886652991453</v>
      </c>
      <c r="GW22" s="4">
        <v>1.5724101778130624</v>
      </c>
      <c r="GX22" s="4">
        <v>0.21913653853734946</v>
      </c>
      <c r="GY22" s="4">
        <v>-0.47197881536552128</v>
      </c>
      <c r="GZ22" s="4">
        <v>0.89128259952795785</v>
      </c>
      <c r="HA22" s="4">
        <v>-0.86112540627584755</v>
      </c>
      <c r="HB22" s="4">
        <v>0.35841207447590662</v>
      </c>
      <c r="HC22" s="4">
        <v>1.9833318007433836</v>
      </c>
      <c r="HD22" s="4">
        <v>0.35082127916530242</v>
      </c>
      <c r="HE22" s="4">
        <v>0.20866301634875872</v>
      </c>
      <c r="HF22" s="4">
        <v>-1.0369686941840703</v>
      </c>
      <c r="HG22" s="4">
        <v>0.45220655572629381</v>
      </c>
      <c r="HH22" s="4">
        <v>-1.2293308951708037</v>
      </c>
      <c r="HI22" s="4">
        <v>0.57007879301085207</v>
      </c>
      <c r="HJ22" s="4">
        <v>-0.38370607036546328</v>
      </c>
      <c r="HK22" s="4">
        <v>5.6957718104309003E-2</v>
      </c>
      <c r="HL22" s="4">
        <v>-9.2013741978242761E-2</v>
      </c>
      <c r="HM22" s="4">
        <v>-0.81326203548153497</v>
      </c>
      <c r="HN22" s="4">
        <v>-9.6164967109068245E-2</v>
      </c>
      <c r="HO22" s="4">
        <v>0.45380776589664423</v>
      </c>
      <c r="HP22" s="4">
        <v>0.8403322107889547</v>
      </c>
      <c r="HQ22" s="4">
        <v>-1.4794566946585725</v>
      </c>
      <c r="HR22" s="4">
        <v>4.0581177082708253E-2</v>
      </c>
      <c r="HS22" s="4">
        <v>1.014372053233451</v>
      </c>
      <c r="HT22" s="4">
        <v>0.10179463711304286</v>
      </c>
      <c r="HU22" s="4">
        <v>-0.3959443765625304</v>
      </c>
      <c r="HV22" s="4">
        <v>-0.15428954057833374</v>
      </c>
      <c r="HW22" s="4">
        <v>-1.4706808442137771</v>
      </c>
      <c r="HX22" s="4">
        <v>-1.1139911378955138</v>
      </c>
      <c r="HY22" s="4">
        <v>-2.3100442225879356</v>
      </c>
      <c r="HZ22" s="4">
        <v>-0.32243978798592327</v>
      </c>
      <c r="IA22" s="4">
        <v>0.61931638786980248</v>
      </c>
      <c r="IB22" s="4">
        <v>-3.7870137249946949</v>
      </c>
      <c r="IC22" s="4">
        <v>-1.2662113591433639</v>
      </c>
      <c r="ID22" s="4">
        <v>-0.63414847525667439</v>
      </c>
      <c r="IE22" s="4">
        <v>0.89673620701642975</v>
      </c>
      <c r="IF22" s="4">
        <v>0.66708707498458619</v>
      </c>
      <c r="IG22" s="4">
        <v>-1.1699600884247709</v>
      </c>
      <c r="IH22" s="4">
        <v>0.45421669786511709</v>
      </c>
      <c r="II22" s="4">
        <v>-0.18291514763668681</v>
      </c>
    </row>
    <row r="23" spans="2:243" s="4" customFormat="1" x14ac:dyDescent="0.2">
      <c r="B23" s="76">
        <v>21</v>
      </c>
      <c r="C23" s="4">
        <v>0.28956229940286526</v>
      </c>
      <c r="D23" s="4">
        <v>0.41807262111847382</v>
      </c>
      <c r="E23" s="4">
        <v>1.1868287488689095</v>
      </c>
      <c r="F23" s="4">
        <v>0.16340182695615163</v>
      </c>
      <c r="G23" s="4">
        <v>-0.93682291854033917</v>
      </c>
      <c r="H23" s="4">
        <v>-0.49061138288931888</v>
      </c>
      <c r="I23" s="4">
        <v>-0.88135485047462825</v>
      </c>
      <c r="J23" s="4">
        <v>-1.1433002485100265</v>
      </c>
      <c r="K23" s="4">
        <v>-0.53975662113982592</v>
      </c>
      <c r="L23" s="4">
        <v>0.79358991402421941</v>
      </c>
      <c r="M23" s="4">
        <v>2.5447452227996846E-2</v>
      </c>
      <c r="N23" s="4">
        <v>-0.9152185574796331</v>
      </c>
      <c r="O23" s="4">
        <v>-0.43054146558557993</v>
      </c>
      <c r="P23" s="4">
        <v>-0.46284192379363681</v>
      </c>
      <c r="Q23" s="4">
        <v>-0.84538070063680781</v>
      </c>
      <c r="R23" s="4">
        <v>-5.4807687880674798E-2</v>
      </c>
      <c r="S23" s="4">
        <v>0.24190442370955911</v>
      </c>
      <c r="T23" s="4">
        <v>-0.47964346790494711</v>
      </c>
      <c r="U23" s="4">
        <v>-1.1484494109229597</v>
      </c>
      <c r="V23" s="4">
        <v>-0.76050334009293319</v>
      </c>
      <c r="W23" s="4">
        <v>-1.8041342402373337</v>
      </c>
      <c r="X23" s="4">
        <v>-0.78043457023690721</v>
      </c>
      <c r="Y23" s="4">
        <v>-2.6405345410764682</v>
      </c>
      <c r="Z23" s="4">
        <v>-1.3751035920858241</v>
      </c>
      <c r="AA23" s="4">
        <v>-0.80488356338182832</v>
      </c>
      <c r="AB23" s="4">
        <v>0.43683013209056304</v>
      </c>
      <c r="AC23" s="4">
        <v>1.9220940811517115</v>
      </c>
      <c r="AD23" s="4">
        <v>-9.7089769051391508E-2</v>
      </c>
      <c r="AE23" s="4">
        <v>-4.3384126026659926E-2</v>
      </c>
      <c r="AF23" s="4">
        <v>1.2500336370052543</v>
      </c>
      <c r="AG23" s="4">
        <v>-0.20298563966810951</v>
      </c>
      <c r="AH23" s="4">
        <v>-3.1401730933004339</v>
      </c>
      <c r="AI23" s="4">
        <v>-6.5804481471788398E-2</v>
      </c>
      <c r="AJ23" s="4">
        <v>-0.40621664430987364</v>
      </c>
      <c r="AK23" s="4">
        <v>-1.5354279972569134</v>
      </c>
      <c r="AL23" s="4">
        <v>-0.35090787533012296</v>
      </c>
      <c r="AM23" s="4">
        <v>0.72888390881935494</v>
      </c>
      <c r="AN23" s="4">
        <v>0.18975589608247534</v>
      </c>
      <c r="AO23" s="4">
        <v>-0.59530847497828521</v>
      </c>
      <c r="AP23" s="4">
        <v>-0.7214044873978579</v>
      </c>
      <c r="AQ23" s="4">
        <v>1.08320133442005</v>
      </c>
      <c r="AR23" s="4">
        <v>-0.22581037735792642</v>
      </c>
      <c r="AS23" s="4">
        <v>0.44040866993735789</v>
      </c>
      <c r="AT23" s="4">
        <v>0.25423683951786119</v>
      </c>
      <c r="AU23" s="4">
        <v>-0.32837711009093873</v>
      </c>
      <c r="AV23" s="4">
        <v>-0.49155393401108233</v>
      </c>
      <c r="AW23" s="4">
        <v>1.3988214054386705</v>
      </c>
      <c r="AX23" s="4">
        <v>-0.67627271666659972</v>
      </c>
      <c r="AY23" s="4">
        <v>-3.3125485815556042E-2</v>
      </c>
      <c r="AZ23" s="4">
        <v>-1.9290395068478519</v>
      </c>
      <c r="BA23" s="4">
        <v>0.9851594788914233</v>
      </c>
      <c r="BB23" s="4">
        <v>0.12404645187068723</v>
      </c>
      <c r="BC23" s="4">
        <v>0.43793048369542431</v>
      </c>
      <c r="BD23" s="4">
        <v>-4.374558483629247E-2</v>
      </c>
      <c r="BE23" s="4">
        <v>0.55669996066122263</v>
      </c>
      <c r="BF23" s="4">
        <v>-0.10621657719918447</v>
      </c>
      <c r="BG23" s="4">
        <v>0.27555426790974213</v>
      </c>
      <c r="BH23" s="4">
        <v>1.4173817172553267</v>
      </c>
      <c r="BI23" s="4">
        <v>1.1364285810377501</v>
      </c>
      <c r="BJ23" s="4">
        <v>0.80120377331270742</v>
      </c>
      <c r="BK23" s="4">
        <v>-0.18904447453286771</v>
      </c>
      <c r="BL23" s="4">
        <v>-0.53629294540092365</v>
      </c>
      <c r="BM23" s="4">
        <v>7.3915540695996193E-2</v>
      </c>
      <c r="BN23" s="4">
        <v>0.60623497599063503</v>
      </c>
      <c r="BO23" s="4">
        <v>-1.1605342183394534</v>
      </c>
      <c r="BP23" s="4">
        <v>1.3082781875110174</v>
      </c>
      <c r="BQ23" s="4">
        <v>1.0197904985974824</v>
      </c>
      <c r="BR23" s="4">
        <v>0.25199930229860057</v>
      </c>
      <c r="BS23" s="4">
        <v>-0.543652289389153</v>
      </c>
      <c r="BT23" s="4">
        <v>-0.56177329835522316</v>
      </c>
      <c r="BU23" s="4">
        <v>-0.6215606106370285</v>
      </c>
      <c r="BV23" s="4">
        <v>1.1778944884177387</v>
      </c>
      <c r="BW23" s="4">
        <v>-1.4949202380399331</v>
      </c>
      <c r="BX23" s="4">
        <v>-0.35189478095325932</v>
      </c>
      <c r="BY23" s="4">
        <v>-1.2928576418835567</v>
      </c>
      <c r="BZ23" s="4">
        <v>-8.2355126246834998E-2</v>
      </c>
      <c r="CA23" s="4">
        <v>-0.46874479125757579</v>
      </c>
      <c r="CB23" s="4">
        <v>0.91572606448534755</v>
      </c>
      <c r="CC23" s="4">
        <v>-0.4322281201533012</v>
      </c>
      <c r="CD23" s="4">
        <v>-0.87822384502794426</v>
      </c>
      <c r="CE23" s="4">
        <v>-1.1728236255243583</v>
      </c>
      <c r="CF23" s="4">
        <v>0.70852569681093158</v>
      </c>
      <c r="CG23" s="4">
        <v>0.61871361865663921</v>
      </c>
      <c r="CH23" s="4">
        <v>0.20084553208016798</v>
      </c>
      <c r="CI23" s="4">
        <v>-0.15116930617755223</v>
      </c>
      <c r="CJ23" s="4">
        <v>0.21893835938420753</v>
      </c>
      <c r="CK23" s="4">
        <v>-1.0330305371569197</v>
      </c>
      <c r="CL23" s="4">
        <v>1.1894201198561456</v>
      </c>
      <c r="CM23" s="4">
        <v>-1.2777983708630611</v>
      </c>
      <c r="CN23" s="4">
        <v>-1.0679856366983089</v>
      </c>
      <c r="CO23" s="4">
        <v>-1.1877447884526489</v>
      </c>
      <c r="CP23" s="4">
        <v>-0.44594922102636481</v>
      </c>
      <c r="CQ23" s="4">
        <v>2.0723948740141438</v>
      </c>
      <c r="CR23" s="4">
        <v>-1.2435991555159658</v>
      </c>
      <c r="CS23" s="4">
        <v>0.4154064234287404</v>
      </c>
      <c r="CT23" s="4">
        <v>0.3574204965404093</v>
      </c>
      <c r="CU23" s="4">
        <v>-8.1250758234749532E-2</v>
      </c>
      <c r="CV23" s="4">
        <v>0.33254043731678806</v>
      </c>
      <c r="CW23" s="4">
        <v>-0.27972937500273093</v>
      </c>
      <c r="CX23" s="4">
        <v>0.86361528803640208</v>
      </c>
      <c r="CY23" s="4">
        <v>-0.99525964452557703</v>
      </c>
      <c r="CZ23" s="4">
        <v>-0.74294653959467494</v>
      </c>
      <c r="DA23" s="4">
        <v>0.91233270268545408</v>
      </c>
      <c r="DB23" s="4">
        <v>-1.3197578620864097</v>
      </c>
      <c r="DC23" s="4">
        <v>0.92076691559841128</v>
      </c>
      <c r="DD23" s="4">
        <v>1.4247502686134714</v>
      </c>
      <c r="DE23" s="4">
        <v>1.6443994321578237</v>
      </c>
      <c r="DF23" s="4">
        <v>-0.49074383959067469</v>
      </c>
      <c r="DG23" s="4">
        <v>0.21364791227341534</v>
      </c>
      <c r="DH23" s="4">
        <v>0.32846746389086912</v>
      </c>
      <c r="DI23" s="4">
        <v>-1.3025605777900584</v>
      </c>
      <c r="DJ23" s="4">
        <v>-0.43762809316227153</v>
      </c>
      <c r="DK23" s="4">
        <v>-0.24620719544358458</v>
      </c>
      <c r="DL23" s="4">
        <v>0.83618022388021251</v>
      </c>
      <c r="DM23" s="4">
        <v>1.8029580627492523</v>
      </c>
      <c r="DN23" s="4">
        <v>1.0169676572311732</v>
      </c>
      <c r="DO23" s="4">
        <v>0.68641219340952764</v>
      </c>
      <c r="DP23" s="4">
        <v>-0.49270743405471845</v>
      </c>
      <c r="DQ23" s="4">
        <v>2.0409448560562229</v>
      </c>
      <c r="DR23" s="4">
        <v>-0.27600449616291206</v>
      </c>
      <c r="DS23" s="4">
        <v>0.23529442516975288</v>
      </c>
      <c r="DT23" s="4">
        <v>0.28709509614474332</v>
      </c>
      <c r="DU23" s="4">
        <v>1.1031540218559475</v>
      </c>
      <c r="DV23" s="4">
        <v>0.28075013308741076</v>
      </c>
      <c r="DW23" s="4">
        <v>0.14214630885523927</v>
      </c>
      <c r="DX23" s="4">
        <v>-1.2348514230617811</v>
      </c>
      <c r="DY23" s="4">
        <v>-7.3578460265621232E-2</v>
      </c>
      <c r="DZ23" s="4">
        <v>0.73052975331739278</v>
      </c>
      <c r="EA23" s="4">
        <v>-0.21692476391995294</v>
      </c>
      <c r="EB23" s="4">
        <v>0.84336687043034442</v>
      </c>
      <c r="EC23" s="4">
        <v>1.0358280711280161</v>
      </c>
      <c r="ED23" s="4">
        <v>3.4955134262322329E-2</v>
      </c>
      <c r="EE23" s="4">
        <v>0.74746157426446058</v>
      </c>
      <c r="EF23" s="4">
        <v>-0.91017492727730398</v>
      </c>
      <c r="EG23" s="4">
        <v>0.22325634012092829</v>
      </c>
      <c r="EH23" s="4">
        <v>1.3118354169006172</v>
      </c>
      <c r="EI23" s="4">
        <v>-1.8998046662605144</v>
      </c>
      <c r="EJ23" s="4">
        <v>-0.32337775031557098</v>
      </c>
      <c r="EK23" s="4">
        <v>-0.29971207577121528</v>
      </c>
      <c r="EL23" s="4">
        <v>0.42740736822373115</v>
      </c>
      <c r="EM23" s="4">
        <v>0.18262208804939734</v>
      </c>
      <c r="EN23" s="4">
        <v>4.6755325957692002E-2</v>
      </c>
      <c r="EO23" s="4">
        <v>1.1078677290488157</v>
      </c>
      <c r="EP23" s="4">
        <v>0.53430354175977823</v>
      </c>
      <c r="EQ23" s="4">
        <v>-0.70623753617475404</v>
      </c>
      <c r="ER23" s="4">
        <v>-0.19815732859085056</v>
      </c>
      <c r="ES23" s="4">
        <v>0.49880745620068551</v>
      </c>
      <c r="ET23" s="4">
        <v>1.1654747723481904</v>
      </c>
      <c r="EU23" s="4">
        <v>-2.1179750105701851</v>
      </c>
      <c r="EV23" s="4">
        <v>-0.15812364462473932</v>
      </c>
      <c r="EW23" s="4">
        <v>1.0498867284671867</v>
      </c>
      <c r="EX23" s="4">
        <v>-2.1921660434109165</v>
      </c>
      <c r="EY23" s="4">
        <v>2.4022921349378605</v>
      </c>
      <c r="EZ23" s="4">
        <v>0.28901375903694509</v>
      </c>
      <c r="FA23" s="4">
        <v>-0.6097310381221589</v>
      </c>
      <c r="FB23" s="4">
        <v>-0.96234093615114624</v>
      </c>
      <c r="FC23" s="4">
        <v>0.1463444615395447</v>
      </c>
      <c r="FD23" s="4">
        <v>-1.3918357570566473</v>
      </c>
      <c r="FE23" s="4">
        <v>0.29105802521440266</v>
      </c>
      <c r="FF23" s="4">
        <v>-1.0685486996214171</v>
      </c>
      <c r="FG23" s="4">
        <v>1.1202780426667047</v>
      </c>
      <c r="FH23" s="4">
        <v>0.51449604911428037</v>
      </c>
      <c r="FI23" s="4">
        <v>-0.29922329878901693</v>
      </c>
      <c r="FJ23" s="4">
        <v>-0.66116011609552328</v>
      </c>
      <c r="FK23" s="4">
        <v>9.5391084757375011E-2</v>
      </c>
      <c r="FL23" s="4">
        <v>1.4481294092323838</v>
      </c>
      <c r="FM23" s="4">
        <v>-0.73637317508000544</v>
      </c>
      <c r="FN23" s="4">
        <v>-0.3931798008081539</v>
      </c>
      <c r="FO23" s="4">
        <v>0.24213950210235655</v>
      </c>
      <c r="FP23" s="4">
        <v>2.5534197513454844</v>
      </c>
      <c r="FQ23" s="4">
        <v>0.12822846648152933</v>
      </c>
      <c r="FR23" s="4">
        <v>-1.5598578055119756</v>
      </c>
      <c r="FS23" s="4">
        <v>0.49433913721004269</v>
      </c>
      <c r="FT23" s="4">
        <v>-0.60943004582317084</v>
      </c>
      <c r="FU23" s="4">
        <v>-0.52995328756043203</v>
      </c>
      <c r="FV23" s="4">
        <v>-0.41524860742154829</v>
      </c>
      <c r="FW23" s="4">
        <v>9.6557633835123016E-2</v>
      </c>
      <c r="FX23" s="4">
        <v>1.3463415953760709</v>
      </c>
      <c r="FY23" s="4">
        <v>-1.4876839442010017</v>
      </c>
      <c r="FZ23" s="4">
        <v>-0.81040666314099152</v>
      </c>
      <c r="GA23" s="4">
        <v>0.34809793775313369</v>
      </c>
      <c r="GB23" s="4">
        <v>0.66230163485421878</v>
      </c>
      <c r="GC23" s="4">
        <v>-0.18077020378957839</v>
      </c>
      <c r="GD23" s="4">
        <v>0.78184500577784788</v>
      </c>
      <c r="GE23" s="4">
        <v>-0.82939112730645226</v>
      </c>
      <c r="GF23" s="4">
        <v>-0.1860150409220655</v>
      </c>
      <c r="GG23" s="4">
        <v>-2.0762895653071003E-2</v>
      </c>
      <c r="GH23" s="4">
        <v>7.8381240495808163E-2</v>
      </c>
      <c r="GI23" s="4">
        <v>-0.27382867673168854</v>
      </c>
      <c r="GJ23" s="4">
        <v>0.87312697895291624</v>
      </c>
      <c r="GK23" s="4">
        <v>0.67071412432521316</v>
      </c>
      <c r="GL23" s="4">
        <v>0.82872769505667465</v>
      </c>
      <c r="GM23" s="4">
        <v>0.63589587905652878</v>
      </c>
      <c r="GN23" s="4">
        <v>0.2525357391845966</v>
      </c>
      <c r="GO23" s="4">
        <v>-1.0639723244117103</v>
      </c>
      <c r="GP23" s="4">
        <v>0.14663033926656716</v>
      </c>
      <c r="GQ23" s="4">
        <v>1.0903758314708301</v>
      </c>
      <c r="GR23" s="4">
        <v>-0.69177177011339774</v>
      </c>
      <c r="GS23" s="4">
        <v>-0.24633194090544658</v>
      </c>
      <c r="GT23" s="4">
        <v>-0.12477339138563413</v>
      </c>
      <c r="GU23" s="4">
        <v>-0.18027665515853444</v>
      </c>
      <c r="GV23" s="4">
        <v>-1.4868977933232472</v>
      </c>
      <c r="GW23" s="4">
        <v>0.28624745274314201</v>
      </c>
      <c r="GX23" s="4">
        <v>-1.9622273338890477</v>
      </c>
      <c r="GY23" s="4">
        <v>-0.40733500763522734</v>
      </c>
      <c r="GZ23" s="4">
        <v>0.43272405251181711</v>
      </c>
      <c r="HA23" s="4">
        <v>-1.6575188911085939</v>
      </c>
      <c r="HB23" s="4">
        <v>-0.61670353915504095</v>
      </c>
      <c r="HC23" s="4">
        <v>-0.82624091087910734</v>
      </c>
      <c r="HD23" s="4">
        <v>0.12074051145667739</v>
      </c>
      <c r="HE23" s="4">
        <v>-0.66609075537069851</v>
      </c>
      <c r="HF23" s="4">
        <v>-0.33459415915299445</v>
      </c>
      <c r="HG23" s="4">
        <v>-2.1175248204078936</v>
      </c>
      <c r="HH23" s="4">
        <v>-2.0715499849160648</v>
      </c>
      <c r="HI23" s="4">
        <v>-0.35552258437995776</v>
      </c>
      <c r="HJ23" s="4">
        <v>0.60832046737476775</v>
      </c>
      <c r="HK23" s="4">
        <v>-1.1075708147650507</v>
      </c>
      <c r="HL23" s="4">
        <v>-0.43512467036507002</v>
      </c>
      <c r="HM23" s="4">
        <v>0.47712113362499681</v>
      </c>
      <c r="HN23" s="4">
        <v>-0.73327873359338835</v>
      </c>
      <c r="HO23" s="4">
        <v>-8.8935941943787289E-2</v>
      </c>
      <c r="HP23" s="4">
        <v>-1.4769547152839564</v>
      </c>
      <c r="HQ23" s="4">
        <v>7.4840832306311028E-2</v>
      </c>
      <c r="HR23" s="4">
        <v>0.70604333289982446</v>
      </c>
      <c r="HS23" s="4">
        <v>1.4538784786752565</v>
      </c>
      <c r="HT23" s="4">
        <v>0.81043778604909134</v>
      </c>
      <c r="HU23" s="4">
        <v>-0.55348356414853273</v>
      </c>
      <c r="HV23" s="4">
        <v>1.7200913372741207</v>
      </c>
      <c r="HW23" s="4">
        <v>-1.0298408286777658</v>
      </c>
      <c r="HX23" s="4">
        <v>1.3891565637708219</v>
      </c>
      <c r="HY23" s="4">
        <v>0.70779749681217563</v>
      </c>
      <c r="HZ23" s="4">
        <v>-0.68638061478091894</v>
      </c>
      <c r="IA23" s="4">
        <v>-0.16774853019202343</v>
      </c>
      <c r="IB23" s="4">
        <v>1.1553084331535028</v>
      </c>
      <c r="IC23" s="4">
        <v>0.59287546522285262</v>
      </c>
      <c r="ID23" s="4">
        <v>-1.3217693586997383</v>
      </c>
      <c r="IE23" s="4">
        <v>1.5216028594600313</v>
      </c>
      <c r="IF23" s="4">
        <v>-2.8293931000711186E-2</v>
      </c>
      <c r="IG23" s="4">
        <v>0.75273684936225072</v>
      </c>
      <c r="IH23" s="4">
        <v>5.991863257126491E-2</v>
      </c>
      <c r="II23" s="4">
        <v>-1.0630134009679624</v>
      </c>
    </row>
    <row r="24" spans="2:243" s="4" customFormat="1" x14ac:dyDescent="0.2">
      <c r="B24" s="76">
        <v>22</v>
      </c>
      <c r="C24" s="4">
        <v>0.29016422057231084</v>
      </c>
      <c r="D24" s="4">
        <v>-0.2531640395959126</v>
      </c>
      <c r="E24" s="4">
        <v>1.2247947056495372</v>
      </c>
      <c r="F24" s="4">
        <v>0.16699126293896052</v>
      </c>
      <c r="G24" s="4">
        <v>-1.7797588037547249</v>
      </c>
      <c r="H24" s="4">
        <v>-0.50198178070722388</v>
      </c>
      <c r="I24" s="4">
        <v>1.1872213448333389</v>
      </c>
      <c r="J24" s="4">
        <v>0.49542463023220906</v>
      </c>
      <c r="K24" s="4">
        <v>0.28329079147925884</v>
      </c>
      <c r="L24" s="4">
        <v>-2.8473849866422891</v>
      </c>
      <c r="M24" s="4">
        <v>0.84361977161282753</v>
      </c>
      <c r="N24" s="4">
        <v>-0.9085264707221784</v>
      </c>
      <c r="O24" s="4">
        <v>0.37631474261783299</v>
      </c>
      <c r="P24" s="4">
        <v>0.28933763815116831</v>
      </c>
      <c r="Q24" s="4">
        <v>-1.5177991606473549</v>
      </c>
      <c r="R24" s="4">
        <v>-0.40361266748422925</v>
      </c>
      <c r="S24" s="4">
        <v>0.13123416878396926</v>
      </c>
      <c r="T24" s="4">
        <v>2.0050561766898789</v>
      </c>
      <c r="U24" s="4">
        <v>2.1087464995681127</v>
      </c>
      <c r="V24" s="4">
        <v>0.8860192893827038</v>
      </c>
      <c r="W24" s="4">
        <v>0.6027450537150667</v>
      </c>
      <c r="X24" s="4">
        <v>1.7536803336655238</v>
      </c>
      <c r="Y24" s="4">
        <v>0.72573246380020295</v>
      </c>
      <c r="Z24" s="4">
        <v>4.1829184406242156E-2</v>
      </c>
      <c r="AA24" s="4">
        <v>0.51982588170635424</v>
      </c>
      <c r="AB24" s="4">
        <v>-1.7576672973326759</v>
      </c>
      <c r="AC24" s="4">
        <v>0.82533806371016172</v>
      </c>
      <c r="AD24" s="4">
        <v>1.1646062460637883</v>
      </c>
      <c r="AE24" s="4">
        <v>4.095515386501121E-2</v>
      </c>
      <c r="AF24" s="4">
        <v>-1.1226732453228334</v>
      </c>
      <c r="AG24" s="4">
        <v>-1.099597022131277</v>
      </c>
      <c r="AH24" s="4">
        <v>-0.63297865134174891</v>
      </c>
      <c r="AI24" s="4">
        <v>-0.27811313599281962</v>
      </c>
      <c r="AJ24" s="4">
        <v>0.43123067137708709</v>
      </c>
      <c r="AK24" s="4">
        <v>-0.51800469412553507</v>
      </c>
      <c r="AL24" s="4">
        <v>0.49578884354230851</v>
      </c>
      <c r="AM24" s="4">
        <v>0.20848039666272622</v>
      </c>
      <c r="AN24" s="4">
        <v>1.4377485103657952</v>
      </c>
      <c r="AO24" s="4">
        <v>-0.59521732964427387</v>
      </c>
      <c r="AP24" s="4">
        <v>0.76267078729629045</v>
      </c>
      <c r="AQ24" s="4">
        <v>0.11765042097341437</v>
      </c>
      <c r="AR24" s="4">
        <v>0.26499463023628034</v>
      </c>
      <c r="AS24" s="4">
        <v>0.73582720753274677</v>
      </c>
      <c r="AT24" s="4">
        <v>1.6454270831754578</v>
      </c>
      <c r="AU24" s="4">
        <v>-0.466588887826896</v>
      </c>
      <c r="AV24" s="4">
        <v>0.40449651507058532</v>
      </c>
      <c r="AW24" s="4">
        <v>0.64785331204186092</v>
      </c>
      <c r="AX24" s="4">
        <v>1.2401725473912997</v>
      </c>
      <c r="AY24" s="4">
        <v>-0.97780934025324051</v>
      </c>
      <c r="AZ24" s="4">
        <v>-0.35155353670146033</v>
      </c>
      <c r="BA24" s="4">
        <v>-0.9732595742474518</v>
      </c>
      <c r="BB24" s="4">
        <v>-0.67311083021468987</v>
      </c>
      <c r="BC24" s="4">
        <v>-0.11821009218580524</v>
      </c>
      <c r="BD24" s="4">
        <v>0.40794024950590169</v>
      </c>
      <c r="BE24" s="4">
        <v>-1.7404776088030396</v>
      </c>
      <c r="BF24" s="4">
        <v>0.21365952932582788</v>
      </c>
      <c r="BG24" s="4">
        <v>0.90376395813673327</v>
      </c>
      <c r="BH24" s="4">
        <v>0.57397798425032609</v>
      </c>
      <c r="BI24" s="4">
        <v>0.42061267957293125</v>
      </c>
      <c r="BJ24" s="4">
        <v>0.18663422977247424</v>
      </c>
      <c r="BK24" s="4">
        <v>7.9049362193751388E-2</v>
      </c>
      <c r="BL24" s="4">
        <v>0.75452786951783024</v>
      </c>
      <c r="BM24" s="4">
        <v>-1.1004988596575664</v>
      </c>
      <c r="BN24" s="4">
        <v>-7.7680035092249702E-2</v>
      </c>
      <c r="BO24" s="4">
        <v>-1.001776006455765</v>
      </c>
      <c r="BP24" s="4">
        <v>-0.80897979441747214</v>
      </c>
      <c r="BQ24" s="4">
        <v>-1.0899073129491439</v>
      </c>
      <c r="BR24" s="4">
        <v>0.82163600848590379</v>
      </c>
      <c r="BS24" s="4">
        <v>-0.16251611522047046</v>
      </c>
      <c r="BT24" s="4">
        <v>1.1173161963616003</v>
      </c>
      <c r="BU24" s="4">
        <v>1.5549442207690209</v>
      </c>
      <c r="BV24" s="4">
        <v>-0.51798436205606402</v>
      </c>
      <c r="BW24" s="4">
        <v>-0.20470861708753646</v>
      </c>
      <c r="BX24" s="4">
        <v>0.37583351831509992</v>
      </c>
      <c r="BY24" s="4">
        <v>0.43581163163083331</v>
      </c>
      <c r="BZ24" s="4">
        <v>-0.93228915677734914</v>
      </c>
      <c r="CA24" s="4">
        <v>1.1373754977040476</v>
      </c>
      <c r="CB24" s="4">
        <v>-0.47949747578402013</v>
      </c>
      <c r="CC24" s="4">
        <v>0.92283002572403616</v>
      </c>
      <c r="CD24" s="4">
        <v>-4.7276883220659323E-2</v>
      </c>
      <c r="CE24" s="4">
        <v>1.3288043834541985</v>
      </c>
      <c r="CF24" s="4">
        <v>0.25700204351660721</v>
      </c>
      <c r="CG24" s="4">
        <v>-1.7912293845715053</v>
      </c>
      <c r="CH24" s="4">
        <v>1.1383759856907691</v>
      </c>
      <c r="CI24" s="4">
        <v>1.1636974286685733</v>
      </c>
      <c r="CJ24" s="4">
        <v>2.7491454368278254E-2</v>
      </c>
      <c r="CK24" s="4">
        <v>-1.2693757545741979</v>
      </c>
      <c r="CL24" s="4">
        <v>0.10893758433051413</v>
      </c>
      <c r="CM24" s="4">
        <v>3.2252035970478141E-2</v>
      </c>
      <c r="CN24" s="4">
        <v>1.3559188071564219</v>
      </c>
      <c r="CO24" s="4">
        <v>-0.74848075818036885</v>
      </c>
      <c r="CP24" s="4">
        <v>-0.17499400781964708</v>
      </c>
      <c r="CQ24" s="4">
        <v>-0.48040057844963596</v>
      </c>
      <c r="CR24" s="4">
        <v>-0.35236292602327257</v>
      </c>
      <c r="CS24" s="4">
        <v>0.13716651055919651</v>
      </c>
      <c r="CT24" s="4">
        <v>0.43203062989001689</v>
      </c>
      <c r="CU24" s="4">
        <v>-0.84629495808232202</v>
      </c>
      <c r="CV24" s="4">
        <v>-0.90187415297178986</v>
      </c>
      <c r="CW24" s="4">
        <v>1.4601253086405075</v>
      </c>
      <c r="CX24" s="4">
        <v>-0.56598937985278452</v>
      </c>
      <c r="CY24" s="4">
        <v>-0.31221725234614128</v>
      </c>
      <c r="CZ24" s="4">
        <v>0.82058823594180952</v>
      </c>
      <c r="DA24" s="4">
        <v>1.3176733771557034</v>
      </c>
      <c r="DB24" s="4">
        <v>-0.94906727288902826</v>
      </c>
      <c r="DC24" s="4">
        <v>2.2535722830351497E-2</v>
      </c>
      <c r="DD24" s="4">
        <v>-0.56978018799167918</v>
      </c>
      <c r="DE24" s="4">
        <v>-1.8792859462954996</v>
      </c>
      <c r="DF24" s="4">
        <v>-0.62906459313586938</v>
      </c>
      <c r="DG24" s="4">
        <v>-1.380961085866105</v>
      </c>
      <c r="DH24" s="4">
        <v>-0.68637891295809594</v>
      </c>
      <c r="DI24" s="4">
        <v>-0.41995660560111148</v>
      </c>
      <c r="DJ24" s="4">
        <v>-2.1621065364469731</v>
      </c>
      <c r="DK24" s="4">
        <v>-1.5114788455415147</v>
      </c>
      <c r="DL24" s="4">
        <v>1.0374890944320121</v>
      </c>
      <c r="DM24" s="4">
        <v>-1.1358243531753014</v>
      </c>
      <c r="DN24" s="4">
        <v>-1.3742246107895868</v>
      </c>
      <c r="DO24" s="4">
        <v>0.77977751906645787</v>
      </c>
      <c r="DP24" s="4">
        <v>-0.93698929995904134</v>
      </c>
      <c r="DQ24" s="4">
        <v>2.0758575959676109</v>
      </c>
      <c r="DR24" s="4">
        <v>-0.52649134693635591</v>
      </c>
      <c r="DS24" s="4">
        <v>-1.4951947816631834</v>
      </c>
      <c r="DT24" s="4">
        <v>0.77875716463893141</v>
      </c>
      <c r="DU24" s="4">
        <v>-2.0754505895697428</v>
      </c>
      <c r="DV24" s="4">
        <v>1.0524718743444303</v>
      </c>
      <c r="DW24" s="4">
        <v>0.38393878764279527</v>
      </c>
      <c r="DX24" s="4">
        <v>0.12486750083686554</v>
      </c>
      <c r="DY24" s="4">
        <v>-0.19171466595298806</v>
      </c>
      <c r="DZ24" s="4">
        <v>0.71897293221842584</v>
      </c>
      <c r="EA24" s="4">
        <v>0.81728567353123838</v>
      </c>
      <c r="EB24" s="4">
        <v>0.66193981879995278</v>
      </c>
      <c r="EC24" s="4">
        <v>-0.82931505319694232</v>
      </c>
      <c r="ED24" s="4">
        <v>0.1770257930423392</v>
      </c>
      <c r="EE24" s="4">
        <v>-0.87868137413402236</v>
      </c>
      <c r="EF24" s="4">
        <v>-0.36122737102112895</v>
      </c>
      <c r="EG24" s="4">
        <v>-0.82171830288443504</v>
      </c>
      <c r="EH24" s="4">
        <v>-0.55164456464254408</v>
      </c>
      <c r="EI24" s="4">
        <v>-1.2910275179025474</v>
      </c>
      <c r="EJ24" s="4">
        <v>0.45249668066075099</v>
      </c>
      <c r="EK24" s="4">
        <v>-0.29211234345285597</v>
      </c>
      <c r="EL24" s="4">
        <v>0.31465608607960749</v>
      </c>
      <c r="EM24" s="4">
        <v>0.63000831191611018</v>
      </c>
      <c r="EN24" s="4">
        <v>-1.255435622867235</v>
      </c>
      <c r="EO24" s="4">
        <v>-0.47153461516401601</v>
      </c>
      <c r="EP24" s="4">
        <v>-0.25006037358657041</v>
      </c>
      <c r="EQ24" s="4">
        <v>1.3864998063396343</v>
      </c>
      <c r="ER24" s="4">
        <v>-0.62696713922481873</v>
      </c>
      <c r="ES24" s="4">
        <v>1.8900227242189498</v>
      </c>
      <c r="ET24" s="4">
        <v>-0.54408464911853049</v>
      </c>
      <c r="EU24" s="4">
        <v>1.6233042849824861</v>
      </c>
      <c r="EV24" s="4">
        <v>-0.5105332721513699</v>
      </c>
      <c r="EW24" s="4">
        <v>0.54992995107852416</v>
      </c>
      <c r="EX24" s="4">
        <v>0.7016202854406941</v>
      </c>
      <c r="EY24" s="4">
        <v>0.71240090604796624</v>
      </c>
      <c r="EZ24" s="4">
        <v>-4.5731842188565422E-2</v>
      </c>
      <c r="FA24" s="4">
        <v>0.1761014606857719</v>
      </c>
      <c r="FB24" s="4">
        <v>-0.67519761242735898</v>
      </c>
      <c r="FC24" s="4">
        <v>-0.48227945638398095</v>
      </c>
      <c r="FD24" s="4">
        <v>2.4672384340709983</v>
      </c>
      <c r="FE24" s="4">
        <v>0.75576437807055297</v>
      </c>
      <c r="FF24" s="4">
        <v>0.42788786510599885</v>
      </c>
      <c r="FG24" s="4">
        <v>-0.76295278857993987</v>
      </c>
      <c r="FH24" s="4">
        <v>-1.6181687966088536</v>
      </c>
      <c r="FI24" s="4">
        <v>-1.0278165836117343E-2</v>
      </c>
      <c r="FJ24" s="4">
        <v>-1.604751415027079</v>
      </c>
      <c r="FK24" s="4">
        <v>0.39545836265585194</v>
      </c>
      <c r="FL24" s="4">
        <v>-0.77545330587233086</v>
      </c>
      <c r="FM24" s="4">
        <v>1.1242461794509595</v>
      </c>
      <c r="FN24" s="4">
        <v>0.16719791859257627</v>
      </c>
      <c r="FO24" s="4">
        <v>-7.9740001526373533E-2</v>
      </c>
      <c r="FP24" s="4">
        <v>1.9288081208679007</v>
      </c>
      <c r="FQ24" s="4">
        <v>-0.62875050882886319</v>
      </c>
      <c r="FR24" s="4">
        <v>0.40796200722551385</v>
      </c>
      <c r="FS24" s="4">
        <v>0.27824855835106482</v>
      </c>
      <c r="FT24" s="4">
        <v>0.11887316996663065</v>
      </c>
      <c r="FU24" s="4">
        <v>0.83206858032421382</v>
      </c>
      <c r="FV24" s="4">
        <v>0.11377599998627798</v>
      </c>
      <c r="FW24" s="4">
        <v>0.65853406241315393</v>
      </c>
      <c r="FX24" s="4">
        <v>-2.7538954289498565</v>
      </c>
      <c r="FY24" s="4">
        <v>-1.3064443809537816</v>
      </c>
      <c r="FZ24" s="4">
        <v>1.3063612579850801</v>
      </c>
      <c r="GA24" s="4">
        <v>-1.0132395590813819</v>
      </c>
      <c r="GB24" s="4">
        <v>0.14738745218353291</v>
      </c>
      <c r="GC24" s="4">
        <v>-0.47691003002087146</v>
      </c>
      <c r="GD24" s="4">
        <v>0.94405689222805622</v>
      </c>
      <c r="GE24" s="4">
        <v>1.1625513772559743</v>
      </c>
      <c r="GF24" s="4">
        <v>-0.9614712503133046</v>
      </c>
      <c r="GG24" s="4">
        <v>-0.22472508876728187</v>
      </c>
      <c r="GH24" s="4">
        <v>-1.9600980091736651</v>
      </c>
      <c r="GI24" s="4">
        <v>-1.3245020840148478</v>
      </c>
      <c r="GJ24" s="4">
        <v>-0.38788174617162702</v>
      </c>
      <c r="GK24" s="4">
        <v>0.3562307482399607</v>
      </c>
      <c r="GL24" s="4">
        <v>-0.58722090495703783</v>
      </c>
      <c r="GM24" s="4">
        <v>0.73499662919476771</v>
      </c>
      <c r="GN24" s="4">
        <v>-0.64252590713591173</v>
      </c>
      <c r="GO24" s="4">
        <v>-0.4222206636055762</v>
      </c>
      <c r="GP24" s="4">
        <v>-1.0624951582910094</v>
      </c>
      <c r="GQ24" s="4">
        <v>0.12710070563357223</v>
      </c>
      <c r="GR24" s="4">
        <v>-1.8731603718011407</v>
      </c>
      <c r="GS24" s="4">
        <v>1.4700414028985545</v>
      </c>
      <c r="GT24" s="4">
        <v>1.3101879524471602</v>
      </c>
      <c r="GU24" s="4">
        <v>1.2807801697819137</v>
      </c>
      <c r="GV24" s="4">
        <v>-0.42231327672025237</v>
      </c>
      <c r="GW24" s="4">
        <v>-0.84047790003838463</v>
      </c>
      <c r="GX24" s="4">
        <v>0.75703388021836815</v>
      </c>
      <c r="GY24" s="4">
        <v>-3.3352261000167048E-2</v>
      </c>
      <c r="GZ24" s="4">
        <v>-0.73739086300265599</v>
      </c>
      <c r="HA24" s="4">
        <v>0.85803964738131722</v>
      </c>
      <c r="HB24" s="4">
        <v>-0.37556287791480464</v>
      </c>
      <c r="HC24" s="4">
        <v>0.9529102660976575</v>
      </c>
      <c r="HD24" s="4">
        <v>-0.77453095178114062</v>
      </c>
      <c r="HE24" s="4">
        <v>-1.8184244089573121</v>
      </c>
      <c r="HF24" s="4">
        <v>-0.4559400491645797</v>
      </c>
      <c r="HG24" s="4">
        <v>-0.89014407583284672</v>
      </c>
      <c r="HH24" s="4">
        <v>0.23237302601446011</v>
      </c>
      <c r="HI24" s="4">
        <v>0.97809711478838346</v>
      </c>
      <c r="HJ24" s="4">
        <v>-0.22192389854010597</v>
      </c>
      <c r="HK24" s="4">
        <v>0.5114708067067183</v>
      </c>
      <c r="HL24" s="4">
        <v>2.7913477671403073</v>
      </c>
      <c r="HM24" s="4">
        <v>-1.4478216682469791</v>
      </c>
      <c r="HN24" s="4">
        <v>0.21626553774314664</v>
      </c>
      <c r="HO24" s="4">
        <v>0.7203052386554013</v>
      </c>
      <c r="HP24" s="4">
        <v>-0.60221641372223034</v>
      </c>
      <c r="HQ24" s="4">
        <v>-1.6704323639968055</v>
      </c>
      <c r="HR24" s="4">
        <v>2.2193944267776426E-2</v>
      </c>
      <c r="HS24" s="4">
        <v>0.56104847741222397</v>
      </c>
      <c r="HT24" s="4">
        <v>6.1710790105384369E-2</v>
      </c>
      <c r="HU24" s="4">
        <v>-0.65476359622408564</v>
      </c>
      <c r="HV24" s="4">
        <v>-0.6880851379620555</v>
      </c>
      <c r="HW24" s="4">
        <v>0.41656845692307809</v>
      </c>
      <c r="HX24" s="4">
        <v>-0.12647912810662987</v>
      </c>
      <c r="HY24" s="4">
        <v>-0.21237892256961893</v>
      </c>
      <c r="HZ24" s="4">
        <v>-0.79788352867084289</v>
      </c>
      <c r="IA24" s="4">
        <v>0.45244189659603667</v>
      </c>
      <c r="IB24" s="4">
        <v>1.4092608717075974</v>
      </c>
      <c r="IC24" s="4">
        <v>0.59190377798362115</v>
      </c>
      <c r="ID24" s="4">
        <v>-0.30247076098936226</v>
      </c>
      <c r="IE24" s="4">
        <v>-1.0440622813181812</v>
      </c>
      <c r="IF24" s="4">
        <v>0.8790065029808739</v>
      </c>
      <c r="IG24" s="4">
        <v>-0.32754197673795821</v>
      </c>
      <c r="IH24" s="4">
        <v>0.62041048852552871</v>
      </c>
      <c r="II24" s="4">
        <v>-0.1186103098877597</v>
      </c>
    </row>
    <row r="25" spans="2:243" s="4" customFormat="1" x14ac:dyDescent="0.2">
      <c r="B25" s="76">
        <v>23</v>
      </c>
      <c r="C25" s="4">
        <v>-1.4707297518720823</v>
      </c>
      <c r="D25" s="4">
        <v>-0.47254405282203238</v>
      </c>
      <c r="E25" s="4">
        <v>1.7418865037176947</v>
      </c>
      <c r="F25" s="4">
        <v>0.925518941883121</v>
      </c>
      <c r="G25" s="4">
        <v>-1.5467993171655816</v>
      </c>
      <c r="H25" s="4">
        <v>-0.53048583518949355</v>
      </c>
      <c r="I25" s="4">
        <v>-0.20429227073122549</v>
      </c>
      <c r="J25" s="4">
        <v>-7.2017634230691473E-3</v>
      </c>
      <c r="K25" s="4">
        <v>-1.1471214047370411</v>
      </c>
      <c r="L25" s="4">
        <v>-1.3447464683476076</v>
      </c>
      <c r="M25" s="4">
        <v>-0.4182629094642733</v>
      </c>
      <c r="N25" s="4">
        <v>-1.2209970285596832</v>
      </c>
      <c r="O25" s="4">
        <v>-0.19465420299112632</v>
      </c>
      <c r="P25" s="4">
        <v>-1.8647648337443201</v>
      </c>
      <c r="Q25" s="4">
        <v>-0.63455079123984326</v>
      </c>
      <c r="R25" s="4">
        <v>-0.4251563210710565</v>
      </c>
      <c r="S25" s="4">
        <v>-2.8664174984309492</v>
      </c>
      <c r="T25" s="4">
        <v>0.79531101182763186</v>
      </c>
      <c r="U25" s="4">
        <v>0.72445436235209493</v>
      </c>
      <c r="V25" s="4">
        <v>0.73161298338515068</v>
      </c>
      <c r="W25" s="4">
        <v>-1.1135061046250632</v>
      </c>
      <c r="X25" s="4">
        <v>-0.3562180127663549</v>
      </c>
      <c r="Y25" s="4">
        <v>-0.26566566729344038</v>
      </c>
      <c r="Z25" s="4">
        <v>-1.4505517936882037</v>
      </c>
      <c r="AA25" s="4">
        <v>1.1852517464496086</v>
      </c>
      <c r="AB25" s="4">
        <v>-0.34732673088607285</v>
      </c>
      <c r="AC25" s="4">
        <v>1.1829392749774477</v>
      </c>
      <c r="AD25" s="4">
        <v>-0.31749619213096647</v>
      </c>
      <c r="AE25" s="4">
        <v>1.5816777314671939</v>
      </c>
      <c r="AF25" s="4">
        <v>7.4660892852447716E-2</v>
      </c>
      <c r="AG25" s="4">
        <v>0.22291231791526353</v>
      </c>
      <c r="AH25" s="4">
        <v>1.2562202913378786</v>
      </c>
      <c r="AI25" s="4">
        <v>0.56309689314807243</v>
      </c>
      <c r="AJ25" s="4">
        <v>-5.4522193672867598E-2</v>
      </c>
      <c r="AK25" s="4">
        <v>-0.7871636383274595</v>
      </c>
      <c r="AL25" s="4">
        <v>1.0135281791668025</v>
      </c>
      <c r="AM25" s="4">
        <v>0.31093980777786134</v>
      </c>
      <c r="AN25" s="4">
        <v>0.62393611043902775</v>
      </c>
      <c r="AO25" s="4">
        <v>0.68810823435203194</v>
      </c>
      <c r="AP25" s="4">
        <v>0.16024806161567617</v>
      </c>
      <c r="AQ25" s="4">
        <v>0.5512771974185473</v>
      </c>
      <c r="AR25" s="4">
        <v>2.2871635394653183</v>
      </c>
      <c r="AS25" s="4">
        <v>0.49031835723306699</v>
      </c>
      <c r="AT25" s="4">
        <v>1.3661529105032757</v>
      </c>
      <c r="AU25" s="4">
        <v>-0.11744897845524871</v>
      </c>
      <c r="AV25" s="4">
        <v>0.30938826559321431</v>
      </c>
      <c r="AW25" s="4">
        <v>-0.13375110658415898</v>
      </c>
      <c r="AX25" s="4">
        <v>1.3937937117300347</v>
      </c>
      <c r="AY25" s="4">
        <v>1.0318670691286331</v>
      </c>
      <c r="AZ25" s="4">
        <v>-0.10269352231850744</v>
      </c>
      <c r="BA25" s="4">
        <v>-1.2266532630393072</v>
      </c>
      <c r="BB25" s="4">
        <v>0.38722059947216592</v>
      </c>
      <c r="BC25" s="4">
        <v>0.63100327582339411</v>
      </c>
      <c r="BD25" s="4">
        <v>0.82485676422341769</v>
      </c>
      <c r="BE25" s="4">
        <v>-0.35973727727400129</v>
      </c>
      <c r="BF25" s="4">
        <v>-0.31100707855456317</v>
      </c>
      <c r="BG25" s="4">
        <v>-0.31361071055004969</v>
      </c>
      <c r="BH25" s="4">
        <v>0.39875080619911385</v>
      </c>
      <c r="BI25" s="4">
        <v>0.47623233183598251</v>
      </c>
      <c r="BJ25" s="4">
        <v>1.6406279838217792</v>
      </c>
      <c r="BK25" s="4">
        <v>-0.56745003575138186</v>
      </c>
      <c r="BL25" s="4">
        <v>-0.49528088880154442</v>
      </c>
      <c r="BM25" s="4">
        <v>0.94216797254162243</v>
      </c>
      <c r="BN25" s="4">
        <v>-0.15350019609606078</v>
      </c>
      <c r="BO25" s="4">
        <v>-0.51447848260303475</v>
      </c>
      <c r="BP25" s="4">
        <v>-1.6878441266131821</v>
      </c>
      <c r="BQ25" s="4">
        <v>-1.1577526831256365E-3</v>
      </c>
      <c r="BR25" s="4">
        <v>-1.8279783233943259</v>
      </c>
      <c r="BS25" s="4">
        <v>1.4869713572054115</v>
      </c>
      <c r="BT25" s="4">
        <v>-0.93625931462125433</v>
      </c>
      <c r="BU25" s="4">
        <v>-0.45606405004563122</v>
      </c>
      <c r="BV25" s="4">
        <v>-0.92944224983642421</v>
      </c>
      <c r="BW25" s="4">
        <v>1.3074077927924703</v>
      </c>
      <c r="BX25" s="4">
        <v>-0.51366428692706434</v>
      </c>
      <c r="BY25" s="4">
        <v>-1.7238850395400485</v>
      </c>
      <c r="BZ25" s="4">
        <v>1.6913423463521338</v>
      </c>
      <c r="CA25" s="4">
        <v>-2.0330060541504489</v>
      </c>
      <c r="CB25" s="4">
        <v>1.0356019982945879</v>
      </c>
      <c r="CC25" s="4">
        <v>1.837342377701646</v>
      </c>
      <c r="CD25" s="4">
        <v>0.65173462464862442</v>
      </c>
      <c r="CE25" s="4">
        <v>-0.76739066265975775</v>
      </c>
      <c r="CF25" s="4">
        <v>0.85787126213973475</v>
      </c>
      <c r="CG25" s="4">
        <v>0.4818936444595554</v>
      </c>
      <c r="CH25" s="4">
        <v>-1.3317520622566672</v>
      </c>
      <c r="CI25" s="4">
        <v>1.3762770939612661</v>
      </c>
      <c r="CJ25" s="4">
        <v>0.67593923251985166</v>
      </c>
      <c r="CK25" s="4">
        <v>-2.2721276876497556</v>
      </c>
      <c r="CL25" s="4">
        <v>1.1221961014118078</v>
      </c>
      <c r="CM25" s="4">
        <v>0.15470473713309116</v>
      </c>
      <c r="CN25" s="4">
        <v>-1.1423299915598635</v>
      </c>
      <c r="CO25" s="4">
        <v>-0.87134416909412327</v>
      </c>
      <c r="CP25" s="4">
        <v>0.39036211640568635</v>
      </c>
      <c r="CQ25" s="4">
        <v>-1.8177669260251848E-2</v>
      </c>
      <c r="CR25" s="4">
        <v>0.65637503174206147</v>
      </c>
      <c r="CS25" s="4">
        <v>-0.37185107499811731</v>
      </c>
      <c r="CT25" s="4">
        <v>-0.34618466389347274</v>
      </c>
      <c r="CU25" s="4">
        <v>2.7896465648193951</v>
      </c>
      <c r="CV25" s="4">
        <v>0.13046895855144294</v>
      </c>
      <c r="CW25" s="4">
        <v>-0.78127257646128556</v>
      </c>
      <c r="CX25" s="4">
        <v>-0.94847791739291143</v>
      </c>
      <c r="CY25" s="4">
        <v>0.37304313579407727</v>
      </c>
      <c r="CZ25" s="4">
        <v>0.39032374274775639</v>
      </c>
      <c r="DA25" s="4">
        <v>-1.8131366472469064</v>
      </c>
      <c r="DB25" s="4">
        <v>0.29602722328041187</v>
      </c>
      <c r="DC25" s="4">
        <v>1.1145103527293378</v>
      </c>
      <c r="DD25" s="4">
        <v>0.16394573258326772</v>
      </c>
      <c r="DE25" s="4">
        <v>0.86719827255409243</v>
      </c>
      <c r="DF25" s="4">
        <v>-2.1980469984473858</v>
      </c>
      <c r="DG25" s="4">
        <v>0.78033550489508741</v>
      </c>
      <c r="DH25" s="4">
        <v>0.66606333794842909</v>
      </c>
      <c r="DI25" s="4">
        <v>0.61121863995022707</v>
      </c>
      <c r="DJ25" s="4">
        <v>-1.3418479542154205</v>
      </c>
      <c r="DK25" s="4">
        <v>-0.59536056024676143</v>
      </c>
      <c r="DL25" s="4">
        <v>-0.3737933295957257</v>
      </c>
      <c r="DM25" s="4">
        <v>1.2652264537779023</v>
      </c>
      <c r="DN25" s="4">
        <v>1.1327932371170266</v>
      </c>
      <c r="DO25" s="4">
        <v>-0.44558272662772724</v>
      </c>
      <c r="DP25" s="4">
        <v>-0.65060985583780473</v>
      </c>
      <c r="DQ25" s="4">
        <v>-0.65091359151298633</v>
      </c>
      <c r="DR25" s="4">
        <v>0.94762926197784658</v>
      </c>
      <c r="DS25" s="4">
        <v>0.23265362477096205</v>
      </c>
      <c r="DT25" s="4">
        <v>-0.49439535643250843</v>
      </c>
      <c r="DU25" s="4">
        <v>0.89290540899991055</v>
      </c>
      <c r="DV25" s="4">
        <v>-0.63230939633236549</v>
      </c>
      <c r="DW25" s="4">
        <v>-0.76538419449235662</v>
      </c>
      <c r="DX25" s="4">
        <v>1.0940372169949806</v>
      </c>
      <c r="DY25" s="4">
        <v>-1.4144582516892514</v>
      </c>
      <c r="DZ25" s="4">
        <v>1.6801105914470167</v>
      </c>
      <c r="EA25" s="4">
        <v>1.6573383358880944</v>
      </c>
      <c r="EB25" s="4">
        <v>7.0380801424898429E-2</v>
      </c>
      <c r="EC25" s="4">
        <v>0.75605524357645659</v>
      </c>
      <c r="ED25" s="4">
        <v>-1.7642359035730717</v>
      </c>
      <c r="EE25" s="4">
        <v>-0.20141801753600297</v>
      </c>
      <c r="EF25" s="4">
        <v>-0.85325144789215446</v>
      </c>
      <c r="EG25" s="4">
        <v>0.81602796203945704</v>
      </c>
      <c r="EH25" s="4">
        <v>-0.97369775441807715</v>
      </c>
      <c r="EI25" s="4">
        <v>0.68887516727345066</v>
      </c>
      <c r="EJ25" s="4">
        <v>-0.51217012183236366</v>
      </c>
      <c r="EK25" s="4">
        <v>-0.28335409023966224</v>
      </c>
      <c r="EL25" s="4">
        <v>1.1425164959081628</v>
      </c>
      <c r="EM25" s="4">
        <v>-0.26985958432867657</v>
      </c>
      <c r="EN25" s="4">
        <v>-0.39814197927201117</v>
      </c>
      <c r="EO25" s="4">
        <v>0.36034782237862312</v>
      </c>
      <c r="EP25" s="4">
        <v>-0.70345356029744355</v>
      </c>
      <c r="EQ25" s="4">
        <v>-0.96085472423209262</v>
      </c>
      <c r="ER25" s="4">
        <v>0.35748483887720711</v>
      </c>
      <c r="ES25" s="4">
        <v>-1.0263493182967041</v>
      </c>
      <c r="ET25" s="4">
        <v>0.74409136454545277</v>
      </c>
      <c r="EU25" s="4">
        <v>0.32968931715905342</v>
      </c>
      <c r="EV25" s="4">
        <v>-0.3904824005879296</v>
      </c>
      <c r="EW25" s="4">
        <v>-2.6687232210281615</v>
      </c>
      <c r="EX25" s="4">
        <v>9.247302568945201E-2</v>
      </c>
      <c r="EY25" s="4">
        <v>0.31783231129752221</v>
      </c>
      <c r="EZ25" s="4">
        <v>0.63650628251955177</v>
      </c>
      <c r="FA25" s="4">
        <v>1.7069511117274012</v>
      </c>
      <c r="FB25" s="4">
        <v>0.16618152624860549</v>
      </c>
      <c r="FC25" s="4">
        <v>-1.1298355677366128</v>
      </c>
      <c r="FD25" s="4">
        <v>0.51841958346200101</v>
      </c>
      <c r="FE25" s="4">
        <v>1.3048742860454146</v>
      </c>
      <c r="FF25" s="4">
        <v>-3.2485830477643522E-2</v>
      </c>
      <c r="FG25" s="4">
        <v>-0.46365644033258752</v>
      </c>
      <c r="FH25" s="4">
        <v>1.3605990411565435E-2</v>
      </c>
      <c r="FI25" s="4">
        <v>0.20036060988539159</v>
      </c>
      <c r="FJ25" s="4">
        <v>-0.20897085926708908</v>
      </c>
      <c r="FK25" s="4">
        <v>1.3529920405773761</v>
      </c>
      <c r="FL25" s="4">
        <v>0.99670202138208575</v>
      </c>
      <c r="FM25" s="4">
        <v>9.9756017778339194E-3</v>
      </c>
      <c r="FN25" s="4">
        <v>-1.2607256397211239</v>
      </c>
      <c r="FO25" s="4">
        <v>0.58864592619056211</v>
      </c>
      <c r="FP25" s="4">
        <v>-1.6215292841953182</v>
      </c>
      <c r="FQ25" s="4">
        <v>-0.86790745267023972</v>
      </c>
      <c r="FR25" s="4">
        <v>-0.48429980704184505</v>
      </c>
      <c r="FS25" s="4">
        <v>2.749743289508402E-2</v>
      </c>
      <c r="FT25" s="4">
        <v>0.45348517891630807</v>
      </c>
      <c r="FU25" s="4">
        <v>0.27117562963064507</v>
      </c>
      <c r="FV25" s="4">
        <v>-5.729383351152656E-2</v>
      </c>
      <c r="FW25" s="4">
        <v>-1.5963194702826846</v>
      </c>
      <c r="FX25" s="4">
        <v>-0.87114392094894355</v>
      </c>
      <c r="FY25" s="4">
        <v>1.0673138408461946</v>
      </c>
      <c r="FZ25" s="4">
        <v>0.18514072719787444</v>
      </c>
      <c r="GA25" s="4">
        <v>-6.1245256379221485E-2</v>
      </c>
      <c r="GB25" s="4">
        <v>-1.6161343299388211</v>
      </c>
      <c r="GC25" s="4">
        <v>-1.0087093484848357</v>
      </c>
      <c r="GD25" s="4">
        <v>-0.59520127716217552</v>
      </c>
      <c r="GE25" s="4">
        <v>0.89966347771860145</v>
      </c>
      <c r="GF25" s="4">
        <v>1.5522452135160512</v>
      </c>
      <c r="GG25" s="4">
        <v>-1.974751703023861</v>
      </c>
      <c r="GH25" s="4">
        <v>-0.41159712801539888</v>
      </c>
      <c r="GI25" s="4">
        <v>1.1299560723919793</v>
      </c>
      <c r="GJ25" s="4">
        <v>-0.58249032869079864</v>
      </c>
      <c r="GK25" s="4">
        <v>0.63567935892647798</v>
      </c>
      <c r="GL25" s="4">
        <v>-0.68591741414412744</v>
      </c>
      <c r="GM25" s="4">
        <v>-0.63066675178503828</v>
      </c>
      <c r="GN25" s="4">
        <v>-2.1629720770122471</v>
      </c>
      <c r="GO25" s="4">
        <v>-1.7966277956820693</v>
      </c>
      <c r="GP25" s="4">
        <v>-1.3540439370309136</v>
      </c>
      <c r="GQ25" s="4">
        <v>0.76225798764003139</v>
      </c>
      <c r="GR25" s="4">
        <v>0.29095686635550383</v>
      </c>
      <c r="GS25" s="4">
        <v>-1.440800975569013</v>
      </c>
      <c r="GT25" s="4">
        <v>0.56348297419923976</v>
      </c>
      <c r="GU25" s="4">
        <v>1.4460924306949803</v>
      </c>
      <c r="GV25" s="4">
        <v>-0.40994975753341301</v>
      </c>
      <c r="GW25" s="4">
        <v>0.32165425234326683</v>
      </c>
      <c r="GX25" s="4">
        <v>-1.1883811607353767</v>
      </c>
      <c r="GY25" s="4">
        <v>0.80870087564179272</v>
      </c>
      <c r="GZ25" s="4">
        <v>0.73056409123302302</v>
      </c>
      <c r="HA25" s="4">
        <v>8.5880278270097504E-2</v>
      </c>
      <c r="HB25" s="4">
        <v>-1.4058816097131361</v>
      </c>
      <c r="HC25" s="4">
        <v>-1.3240715494143724</v>
      </c>
      <c r="HD25" s="4">
        <v>0.1058157137342277</v>
      </c>
      <c r="HE25" s="4">
        <v>-0.20824388701722685</v>
      </c>
      <c r="HF25" s="4">
        <v>-1.5704668387300935</v>
      </c>
      <c r="HG25" s="4">
        <v>5.8681912464402644E-2</v>
      </c>
      <c r="HH25" s="4">
        <v>-0.24371108703680944</v>
      </c>
      <c r="HI25" s="4">
        <v>0.31087238160482999</v>
      </c>
      <c r="HJ25" s="4">
        <v>-0.44921682508201322</v>
      </c>
      <c r="HK25" s="4">
        <v>-0.46293921050868214</v>
      </c>
      <c r="HL25" s="4">
        <v>-0.13190963085961566</v>
      </c>
      <c r="HM25" s="4">
        <v>-0.1904269442035931</v>
      </c>
      <c r="HN25" s="4">
        <v>-0.33764433530134957</v>
      </c>
      <c r="HO25" s="4">
        <v>-1.2662543248366678</v>
      </c>
      <c r="HP25" s="4">
        <v>0.36082184464684047</v>
      </c>
      <c r="HQ25" s="4">
        <v>-3.6883276047024204E-2</v>
      </c>
      <c r="HR25" s="4">
        <v>3.2097768438330336E-2</v>
      </c>
      <c r="HS25" s="4">
        <v>1.5186227020927399</v>
      </c>
      <c r="HT25" s="4">
        <v>0.2245522516803051</v>
      </c>
      <c r="HU25" s="4">
        <v>0.13029100313581338</v>
      </c>
      <c r="HV25" s="4">
        <v>0.96199202524506799</v>
      </c>
      <c r="HW25" s="4">
        <v>0.44451279306232427</v>
      </c>
      <c r="HX25" s="4">
        <v>0.12502274620487516</v>
      </c>
      <c r="HY25" s="4">
        <v>-0.22360988646181562</v>
      </c>
      <c r="HZ25" s="4">
        <v>-0.5960147960502441</v>
      </c>
      <c r="IA25" s="4">
        <v>5.6982410245578027E-2</v>
      </c>
      <c r="IB25" s="4">
        <v>0.52705965777487152</v>
      </c>
      <c r="IC25" s="4">
        <v>-1.3107965599680589</v>
      </c>
      <c r="ID25" s="4">
        <v>-1.5188863961834933</v>
      </c>
      <c r="IE25" s="4">
        <v>1.2209513769210496</v>
      </c>
      <c r="IF25" s="4">
        <v>0.39680320828341797</v>
      </c>
      <c r="IG25" s="4">
        <v>-0.44268159272443736</v>
      </c>
      <c r="IH25" s="4">
        <v>-0.43906065095381702</v>
      </c>
      <c r="II25" s="4">
        <v>-0.15818552099399077</v>
      </c>
    </row>
    <row r="26" spans="2:243" s="4" customFormat="1" x14ac:dyDescent="0.2">
      <c r="B26" s="76">
        <v>24</v>
      </c>
      <c r="C26" s="4">
        <v>-0.76619767272921313</v>
      </c>
      <c r="D26" s="4">
        <v>-0.70657117555481208</v>
      </c>
      <c r="E26" s="4">
        <v>-2.4584350631870677</v>
      </c>
      <c r="F26" s="4">
        <v>-0.17922986981779795</v>
      </c>
      <c r="G26" s="4">
        <v>-0.17275017202675769</v>
      </c>
      <c r="H26" s="4">
        <v>-0.50568335957003763</v>
      </c>
      <c r="I26" s="4">
        <v>1.8872755171290716</v>
      </c>
      <c r="J26" s="4">
        <v>-0.52870547579396632</v>
      </c>
      <c r="K26" s="4">
        <v>0.81518138673605256</v>
      </c>
      <c r="L26" s="4">
        <v>0.15947280821432369</v>
      </c>
      <c r="M26" s="4">
        <v>-0.17704203204784122</v>
      </c>
      <c r="N26" s="4">
        <v>-4.6645392228844437E-2</v>
      </c>
      <c r="O26" s="4">
        <v>0.88330257831013059</v>
      </c>
      <c r="P26" s="4">
        <v>-1.6106553491747506</v>
      </c>
      <c r="Q26" s="4">
        <v>0.17014869590572798</v>
      </c>
      <c r="R26" s="4">
        <v>-1.9996579016778312E-2</v>
      </c>
      <c r="S26" s="4">
        <v>0.69787215626730281</v>
      </c>
      <c r="T26" s="4">
        <v>8.1692373547886457E-2</v>
      </c>
      <c r="U26" s="4">
        <v>-0.17428297820737823</v>
      </c>
      <c r="V26" s="4">
        <v>-0.66798320862665672</v>
      </c>
      <c r="W26" s="4">
        <v>0.46117525893848726</v>
      </c>
      <c r="X26" s="4">
        <v>-0.20097374480019828</v>
      </c>
      <c r="Y26" s="4">
        <v>-1.4657298768072411</v>
      </c>
      <c r="Z26" s="4">
        <v>0.43601946888547327</v>
      </c>
      <c r="AA26" s="4">
        <v>0.42260878087787668</v>
      </c>
      <c r="AB26" s="4">
        <v>-2.5469008721481652</v>
      </c>
      <c r="AC26" s="4">
        <v>1.5260258320820692</v>
      </c>
      <c r="AD26" s="4">
        <v>-9.5162953482808954E-2</v>
      </c>
      <c r="AE26" s="4">
        <v>-0.34127151611947493</v>
      </c>
      <c r="AF26" s="4">
        <v>1.2672021629754313</v>
      </c>
      <c r="AG26" s="4">
        <v>2.429920543673349E-2</v>
      </c>
      <c r="AH26" s="4">
        <v>-0.69124518405241164</v>
      </c>
      <c r="AI26" s="4">
        <v>0.71281112772428534</v>
      </c>
      <c r="AJ26" s="4">
        <v>0.61440649061909824</v>
      </c>
      <c r="AK26" s="4">
        <v>-0.83747626144726173</v>
      </c>
      <c r="AL26" s="4">
        <v>1.0290672360027466</v>
      </c>
      <c r="AM26" s="4">
        <v>-0.96460053715941119</v>
      </c>
      <c r="AN26" s="4">
        <v>-1.1938316558288202</v>
      </c>
      <c r="AO26" s="4">
        <v>-2.881348040848147E-2</v>
      </c>
      <c r="AP26" s="4">
        <v>1.2959466853176975</v>
      </c>
      <c r="AQ26" s="4">
        <v>1.4819295328791908E-2</v>
      </c>
      <c r="AR26" s="4">
        <v>1.0236162551499326</v>
      </c>
      <c r="AS26" s="4">
        <v>-0.50342261177994052</v>
      </c>
      <c r="AT26" s="4">
        <v>0.42083810397130367</v>
      </c>
      <c r="AU26" s="4">
        <v>0.92727439641881448</v>
      </c>
      <c r="AV26" s="4">
        <v>-0.38863667539754154</v>
      </c>
      <c r="AW26" s="4">
        <v>0.50119746706568047</v>
      </c>
      <c r="AX26" s="4">
        <v>-1.3423910726591657</v>
      </c>
      <c r="AY26" s="4">
        <v>-1.6245676136160254</v>
      </c>
      <c r="AZ26" s="4">
        <v>-0.2933831638364115</v>
      </c>
      <c r="BA26" s="4">
        <v>0.42794991943354616</v>
      </c>
      <c r="BB26" s="4">
        <v>-0.93644807606068448</v>
      </c>
      <c r="BC26" s="4">
        <v>-1.8888367429128907</v>
      </c>
      <c r="BD26" s="4">
        <v>-2.429597020807412</v>
      </c>
      <c r="BE26" s="4">
        <v>-0.30014887920962546</v>
      </c>
      <c r="BF26" s="4">
        <v>4.9599594038060316E-2</v>
      </c>
      <c r="BG26" s="4">
        <v>0.70800384281359263</v>
      </c>
      <c r="BH26" s="4">
        <v>0.71859764706020257</v>
      </c>
      <c r="BI26" s="4">
        <v>3.735707215652611E-2</v>
      </c>
      <c r="BJ26" s="4">
        <v>-0.96872532800208866</v>
      </c>
      <c r="BK26" s="4">
        <v>1.5168279391669084</v>
      </c>
      <c r="BL26" s="4">
        <v>-1.0543969946999154</v>
      </c>
      <c r="BM26" s="4">
        <v>1.2774729411179675</v>
      </c>
      <c r="BN26" s="4">
        <v>0.44444880454261415</v>
      </c>
      <c r="BO26" s="4">
        <v>0.50751635416968011</v>
      </c>
      <c r="BP26" s="4">
        <v>-0.53709893150574262</v>
      </c>
      <c r="BQ26" s="4">
        <v>-0.19688429347830658</v>
      </c>
      <c r="BR26" s="4">
        <v>-0.15644958076696017</v>
      </c>
      <c r="BS26" s="4">
        <v>0.36601479154167404</v>
      </c>
      <c r="BT26" s="4">
        <v>1.7223672170945568</v>
      </c>
      <c r="BU26" s="4">
        <v>-0.98589399696681979</v>
      </c>
      <c r="BV26" s="4">
        <v>-0.55353510952442919</v>
      </c>
      <c r="BW26" s="4">
        <v>-1.1801710135419301</v>
      </c>
      <c r="BX26" s="4">
        <v>0.47233741631286419</v>
      </c>
      <c r="BY26" s="4">
        <v>0.77846766206620244</v>
      </c>
      <c r="BZ26" s="4">
        <v>-0.51305254280650658</v>
      </c>
      <c r="CA26" s="4">
        <v>0.5448358042017184</v>
      </c>
      <c r="CB26" s="4">
        <v>-0.59185411355858097</v>
      </c>
      <c r="CC26" s="4">
        <v>-0.96591035419873372</v>
      </c>
      <c r="CD26" s="4">
        <v>1.2001319089557945</v>
      </c>
      <c r="CE26" s="4">
        <v>-2.6233099919382594</v>
      </c>
      <c r="CF26" s="4">
        <v>3.5759295355079129E-2</v>
      </c>
      <c r="CG26" s="4">
        <v>-0.47406379391951697</v>
      </c>
      <c r="CH26" s="4">
        <v>-1.3090341298546515</v>
      </c>
      <c r="CI26" s="4">
        <v>0.34879154999430645</v>
      </c>
      <c r="CJ26" s="4">
        <v>-1.4092866833625202</v>
      </c>
      <c r="CK26" s="4">
        <v>-2.796450835655611E-2</v>
      </c>
      <c r="CL26" s="4">
        <v>-0.73050068382345623</v>
      </c>
      <c r="CM26" s="4">
        <v>5.675718927221713E-2</v>
      </c>
      <c r="CN26" s="4">
        <v>0.7598481193007024</v>
      </c>
      <c r="CO26" s="4">
        <v>0.20406908461276257</v>
      </c>
      <c r="CP26" s="4">
        <v>0.40685585543313063</v>
      </c>
      <c r="CQ26" s="4">
        <v>-0.2736423890504574</v>
      </c>
      <c r="CR26" s="4">
        <v>2.062593025875787</v>
      </c>
      <c r="CS26" s="4">
        <v>0.77329713339750294</v>
      </c>
      <c r="CT26" s="4">
        <v>1.1465244614816597</v>
      </c>
      <c r="CU26" s="4">
        <v>0.12385373657862707</v>
      </c>
      <c r="CV26" s="4">
        <v>-0.40868466814785687</v>
      </c>
      <c r="CW26" s="4">
        <v>-0.12410276173948709</v>
      </c>
      <c r="CX26" s="4">
        <v>1.0529529186463402</v>
      </c>
      <c r="CY26" s="4">
        <v>1.2213617033368944</v>
      </c>
      <c r="CZ26" s="4">
        <v>0.63249789791714794</v>
      </c>
      <c r="DA26" s="4">
        <v>-0.60543188181358398</v>
      </c>
      <c r="DB26" s="4">
        <v>0.29785016765474276</v>
      </c>
      <c r="DC26" s="4">
        <v>-0.982492730638997</v>
      </c>
      <c r="DD26" s="4">
        <v>-6.6229123174943672E-2</v>
      </c>
      <c r="DE26" s="4">
        <v>0.34392026914235796</v>
      </c>
      <c r="DF26" s="4">
        <v>-1.5520115059197559</v>
      </c>
      <c r="DG26" s="4">
        <v>-1.3561164269868649E-2</v>
      </c>
      <c r="DH26" s="4">
        <v>0.65722681707365682</v>
      </c>
      <c r="DI26" s="4">
        <v>-0.59990373285393328</v>
      </c>
      <c r="DJ26" s="4">
        <v>-1.8258419390714682</v>
      </c>
      <c r="DK26" s="4">
        <v>-1.0568004168922658</v>
      </c>
      <c r="DL26" s="4">
        <v>-0.44613752441923904</v>
      </c>
      <c r="DM26" s="4">
        <v>-0.96096638321130701</v>
      </c>
      <c r="DN26" s="4">
        <v>0.44141176886646633</v>
      </c>
      <c r="DO26" s="4">
        <v>7.4451141336022791E-2</v>
      </c>
      <c r="DP26" s="4">
        <v>0.10562926092628709</v>
      </c>
      <c r="DQ26" s="4">
        <v>0.44835429182924091</v>
      </c>
      <c r="DR26" s="4">
        <v>1.7881884547502567</v>
      </c>
      <c r="DS26" s="4">
        <v>-4.6976391684933158E-2</v>
      </c>
      <c r="DT26" s="4">
        <v>-0.12755784570319384</v>
      </c>
      <c r="DU26" s="4">
        <v>1.3760664245962486</v>
      </c>
      <c r="DV26" s="4">
        <v>0.23565171449168443</v>
      </c>
      <c r="DW26" s="4">
        <v>0.73294487364376759</v>
      </c>
      <c r="DX26" s="4">
        <v>-0.50314908045206597</v>
      </c>
      <c r="DY26" s="4">
        <v>-0.16600580734209905</v>
      </c>
      <c r="DZ26" s="4">
        <v>-2.379604193928242</v>
      </c>
      <c r="EA26" s="4">
        <v>1.0749922531286942</v>
      </c>
      <c r="EB26" s="4">
        <v>-0.6003564939480206</v>
      </c>
      <c r="EC26" s="4">
        <v>-1.4879184773315339</v>
      </c>
      <c r="ED26" s="4">
        <v>0.6822644169399642</v>
      </c>
      <c r="EE26" s="4">
        <v>1.5319277835856582</v>
      </c>
      <c r="EF26" s="4">
        <v>-0.35997191476324575</v>
      </c>
      <c r="EG26" s="4">
        <v>-1.2769095883062689</v>
      </c>
      <c r="EH26" s="4">
        <v>-1.7485869762690831</v>
      </c>
      <c r="EI26" s="4">
        <v>-0.95792907113918757</v>
      </c>
      <c r="EJ26" s="4">
        <v>0.32937477742862631</v>
      </c>
      <c r="EK26" s="4">
        <v>0.37633013810212712</v>
      </c>
      <c r="EL26" s="4">
        <v>0.22351000832159601</v>
      </c>
      <c r="EM26" s="4">
        <v>-0.78261107891891379</v>
      </c>
      <c r="EN26" s="4">
        <v>0.40577875312502049</v>
      </c>
      <c r="EO26" s="4">
        <v>-0.53925356509666844</v>
      </c>
      <c r="EP26" s="4">
        <v>0.50416674659056926</v>
      </c>
      <c r="EQ26" s="4">
        <v>-2.4994457537150407</v>
      </c>
      <c r="ER26" s="4">
        <v>-0.73449699929679557</v>
      </c>
      <c r="ES26" s="4">
        <v>2.9841559054394993</v>
      </c>
      <c r="ET26" s="4">
        <v>0.14239171517533011</v>
      </c>
      <c r="EU26" s="4">
        <v>0.64519146014946793</v>
      </c>
      <c r="EV26" s="4">
        <v>-0.51903712729699658</v>
      </c>
      <c r="EW26" s="4">
        <v>-0.78611579736742776</v>
      </c>
      <c r="EX26" s="4">
        <v>1.1159795680964024</v>
      </c>
      <c r="EY26" s="4">
        <v>-0.96335557957716067</v>
      </c>
      <c r="EZ26" s="4">
        <v>-0.88224571960251141</v>
      </c>
      <c r="FA26" s="4">
        <v>-0.52325755985039901</v>
      </c>
      <c r="FB26" s="4">
        <v>0.32710960084105206</v>
      </c>
      <c r="FC26" s="4">
        <v>-1.312547867677516</v>
      </c>
      <c r="FD26" s="4">
        <v>-1.8368400217860996</v>
      </c>
      <c r="FE26" s="4">
        <v>-1.0723530928378469</v>
      </c>
      <c r="FF26" s="4">
        <v>-0.73471968671636279</v>
      </c>
      <c r="FG26" s="4">
        <v>-1.0197098337341735</v>
      </c>
      <c r="FH26" s="4">
        <v>2.4069417652020658E-4</v>
      </c>
      <c r="FI26" s="4">
        <v>-1.5847043059438999</v>
      </c>
      <c r="FJ26" s="4">
        <v>0.80650984189739328</v>
      </c>
      <c r="FK26" s="4">
        <v>0.91036982402661026</v>
      </c>
      <c r="FL26" s="4">
        <v>0.62082637991370071</v>
      </c>
      <c r="FM26" s="4">
        <v>1.4643857508955076</v>
      </c>
      <c r="FN26" s="4">
        <v>0.56943190895038776</v>
      </c>
      <c r="FO26" s="4">
        <v>0.43599038696652975</v>
      </c>
      <c r="FP26" s="4">
        <v>0.13654621903119263</v>
      </c>
      <c r="FQ26" s="4">
        <v>0.25193792053055247</v>
      </c>
      <c r="FR26" s="4">
        <v>0.11180297505529688</v>
      </c>
      <c r="FS26" s="4">
        <v>1.3125337252703635</v>
      </c>
      <c r="FT26" s="4">
        <v>1.4215326220390583</v>
      </c>
      <c r="FU26" s="4">
        <v>2.5085922065013633E-2</v>
      </c>
      <c r="FV26" s="4">
        <v>-2.0929116153929455</v>
      </c>
      <c r="FW26" s="4">
        <v>-1.1832343815156028</v>
      </c>
      <c r="FX26" s="4">
        <v>0.33512558891978073</v>
      </c>
      <c r="FY26" s="4">
        <v>0.22718016393901727</v>
      </c>
      <c r="FZ26" s="4">
        <v>-0.22824504732253029</v>
      </c>
      <c r="GA26" s="4">
        <v>-0.52325173475722242</v>
      </c>
      <c r="GB26" s="4">
        <v>-0.62787704325296334</v>
      </c>
      <c r="GC26" s="4">
        <v>-0.25686630786698061</v>
      </c>
      <c r="GD26" s="4">
        <v>-1.2659572765112703</v>
      </c>
      <c r="GE26" s="4">
        <v>-1.210016444120269</v>
      </c>
      <c r="GF26" s="4">
        <v>-0.249996863593653</v>
      </c>
      <c r="GG26" s="4">
        <v>4.1357099313635549E-2</v>
      </c>
      <c r="GH26" s="4">
        <v>-0.20350544377942173</v>
      </c>
      <c r="GI26" s="4">
        <v>-0.24605242399232233</v>
      </c>
      <c r="GJ26" s="4">
        <v>-1.5241515774222054</v>
      </c>
      <c r="GK26" s="4">
        <v>-0.89763398864151733</v>
      </c>
      <c r="GL26" s="4">
        <v>0.51931477029642181</v>
      </c>
      <c r="GM26" s="4">
        <v>1.8236949414604195</v>
      </c>
      <c r="GN26" s="4">
        <v>-0.18779009869989005</v>
      </c>
      <c r="GO26" s="4">
        <v>-0.85506109115770834</v>
      </c>
      <c r="GP26" s="4">
        <v>0.31271911600665969</v>
      </c>
      <c r="GQ26" s="4">
        <v>0.1627556232928386</v>
      </c>
      <c r="GR26" s="4">
        <v>0.71386997701149757</v>
      </c>
      <c r="GS26" s="4">
        <v>-1.7914330500069731</v>
      </c>
      <c r="GT26" s="4">
        <v>0.83877774275510231</v>
      </c>
      <c r="GU26" s="4">
        <v>-0.86775134335031057</v>
      </c>
      <c r="GV26" s="4">
        <v>0.4004083606953962</v>
      </c>
      <c r="GW26" s="4">
        <v>-0.60024789878006091</v>
      </c>
      <c r="GX26" s="4">
        <v>0.21423522099442199</v>
      </c>
      <c r="GY26" s="4">
        <v>0.23023797250497449</v>
      </c>
      <c r="GZ26" s="4">
        <v>-0.1374254711046447</v>
      </c>
      <c r="HA26" s="4">
        <v>-0.83809848576503609</v>
      </c>
      <c r="HB26" s="4">
        <v>-0.97033842988548458</v>
      </c>
      <c r="HC26" s="4">
        <v>-2.2271810956688154</v>
      </c>
      <c r="HD26" s="4">
        <v>1.5041963843963964</v>
      </c>
      <c r="HE26" s="4">
        <v>0.59289559220281163</v>
      </c>
      <c r="HF26" s="4">
        <v>1.2062116915765508</v>
      </c>
      <c r="HG26" s="4">
        <v>-0.70524915946652722</v>
      </c>
      <c r="HH26" s="4">
        <v>-0.418375752551505</v>
      </c>
      <c r="HI26" s="4">
        <v>6.3286107303942817E-3</v>
      </c>
      <c r="HJ26" s="4">
        <v>0.93193942523078921</v>
      </c>
      <c r="HK26" s="4">
        <v>1.0316042730213204</v>
      </c>
      <c r="HL26" s="4">
        <v>-1.7752389200914084E-2</v>
      </c>
      <c r="HM26" s="4">
        <v>-0.3984748424315091</v>
      </c>
      <c r="HN26" s="4">
        <v>0.31306932198186849</v>
      </c>
      <c r="HO26" s="4">
        <v>0.59450688654856143</v>
      </c>
      <c r="HP26" s="4">
        <v>-0.50854460305403948</v>
      </c>
      <c r="HQ26" s="4">
        <v>1.011264427521918</v>
      </c>
      <c r="HR26" s="4">
        <v>0.16578874097623575</v>
      </c>
      <c r="HS26" s="4">
        <v>0.93833729695804802</v>
      </c>
      <c r="HT26" s="4">
        <v>-0.10885672551517532</v>
      </c>
      <c r="HU26" s="4">
        <v>-0.61625871877480132</v>
      </c>
      <c r="HV26" s="4">
        <v>1.32188281646258</v>
      </c>
      <c r="HW26" s="4">
        <v>-0.81913444248764844</v>
      </c>
      <c r="HX26" s="4">
        <v>-0.37241084849502354</v>
      </c>
      <c r="HY26" s="4">
        <v>0.54329224040087232</v>
      </c>
      <c r="HZ26" s="4">
        <v>-0.13163940868316754</v>
      </c>
      <c r="IA26" s="4">
        <v>-0.60418439587756667</v>
      </c>
      <c r="IB26" s="4">
        <v>-0.41488138728683804</v>
      </c>
      <c r="IC26" s="4">
        <v>-0.12045998474025836</v>
      </c>
      <c r="ID26" s="4">
        <v>-0.34351720818285786</v>
      </c>
      <c r="IE26" s="4">
        <v>-0.50913827095856423</v>
      </c>
      <c r="IF26" s="4">
        <v>-1.1142679409697049</v>
      </c>
      <c r="IG26" s="4">
        <v>0.38275338445648771</v>
      </c>
      <c r="IH26" s="4">
        <v>-0.54621502191408566</v>
      </c>
      <c r="II26" s="4">
        <v>-0.767817726079144</v>
      </c>
    </row>
    <row r="27" spans="2:243" s="4" customFormat="1" x14ac:dyDescent="0.2">
      <c r="B27" s="76">
        <v>25</v>
      </c>
      <c r="C27" s="4">
        <v>0.11322082613462671</v>
      </c>
      <c r="D27" s="4">
        <v>-0.91392881500512291</v>
      </c>
      <c r="E27" s="4">
        <v>0.36401679804668269</v>
      </c>
      <c r="F27" s="4">
        <v>0.23174665680193762</v>
      </c>
      <c r="G27" s="4">
        <v>-0.18529378266212668</v>
      </c>
      <c r="H27" s="4">
        <v>0.87348663089002354</v>
      </c>
      <c r="I27" s="4">
        <v>-0.88273310653809134</v>
      </c>
      <c r="J27" s="4">
        <v>1.3173502390462197</v>
      </c>
      <c r="K27" s="4">
        <v>1.1261164794702083</v>
      </c>
      <c r="L27" s="4">
        <v>0.17022812704630028</v>
      </c>
      <c r="M27" s="4">
        <v>1.2535958189916687</v>
      </c>
      <c r="N27" s="4">
        <v>-1.3457257469389829</v>
      </c>
      <c r="O27" s="4">
        <v>0.42551040948478858</v>
      </c>
      <c r="P27" s="4">
        <v>-0.25043667558024418</v>
      </c>
      <c r="Q27" s="4">
        <v>2.3389962502668009</v>
      </c>
      <c r="R27" s="4">
        <v>-0.62686548488201099</v>
      </c>
      <c r="S27" s="4">
        <v>3.4899254826887085</v>
      </c>
      <c r="T27" s="4">
        <v>-1.5930325579993019</v>
      </c>
      <c r="U27" s="4">
        <v>-0.5281261936036874</v>
      </c>
      <c r="V27" s="4">
        <v>0.75563874712844925</v>
      </c>
      <c r="W27" s="4">
        <v>-0.21153500389479937</v>
      </c>
      <c r="X27" s="4">
        <v>-0.77396055993175994</v>
      </c>
      <c r="Y27" s="4">
        <v>0.90404337946254099</v>
      </c>
      <c r="Z27" s="4">
        <v>-0.15068013711681602</v>
      </c>
      <c r="AA27" s="4">
        <v>-2.28412781453765</v>
      </c>
      <c r="AB27" s="4">
        <v>1.3681797231028796</v>
      </c>
      <c r="AC27" s="4">
        <v>0.10829644454863598</v>
      </c>
      <c r="AD27" s="4">
        <v>-1.4089620894831378</v>
      </c>
      <c r="AE27" s="4">
        <v>1.2285176560698592</v>
      </c>
      <c r="AF27" s="4">
        <v>-1.1010394059695603</v>
      </c>
      <c r="AG27" s="4">
        <v>0.13574608583742404</v>
      </c>
      <c r="AH27" s="4">
        <v>-0.59896354177563704</v>
      </c>
      <c r="AI27" s="4">
        <v>1.1334999070005001</v>
      </c>
      <c r="AJ27" s="4">
        <v>0.64988298032283121</v>
      </c>
      <c r="AK27" s="4">
        <v>-0.42940711480049754</v>
      </c>
      <c r="AL27" s="4">
        <v>-0.29089826104444311</v>
      </c>
      <c r="AM27" s="4">
        <v>-0.15786510174622037</v>
      </c>
      <c r="AN27" s="4">
        <v>0.25003524693967588</v>
      </c>
      <c r="AO27" s="4">
        <v>-0.37955826889923078</v>
      </c>
      <c r="AP27" s="4">
        <v>0.90094312429452073</v>
      </c>
      <c r="AQ27" s="4">
        <v>1.5432585989060417</v>
      </c>
      <c r="AR27" s="4">
        <v>1.812920995399748</v>
      </c>
      <c r="AS27" s="4">
        <v>1.2371190827606164</v>
      </c>
      <c r="AT27" s="4">
        <v>7.5061227728984659E-2</v>
      </c>
      <c r="AU27" s="4">
        <v>-1.6677642058915207</v>
      </c>
      <c r="AV27" s="4">
        <v>-1.0932150671136247</v>
      </c>
      <c r="AW27" s="4">
        <v>-1.136083826914948</v>
      </c>
      <c r="AX27" s="4">
        <v>0.89789286640698651</v>
      </c>
      <c r="AY27" s="4">
        <v>-9.7734222371412521E-2</v>
      </c>
      <c r="AZ27" s="4">
        <v>-0.41887888231614495</v>
      </c>
      <c r="BA27" s="4">
        <v>-0.11447317480335042</v>
      </c>
      <c r="BB27" s="4">
        <v>-0.51856724270942045</v>
      </c>
      <c r="BC27" s="4">
        <v>1.0490414213951678</v>
      </c>
      <c r="BD27" s="4">
        <v>1.065548018663198</v>
      </c>
      <c r="BE27" s="4">
        <v>-1.5253163216574384</v>
      </c>
      <c r="BF27" s="4">
        <v>-0.75283106379696185</v>
      </c>
      <c r="BG27" s="4">
        <v>-1.4184820144267956</v>
      </c>
      <c r="BH27" s="4">
        <v>-0.14499195198637291</v>
      </c>
      <c r="BI27" s="4">
        <v>0.75079929828066494</v>
      </c>
      <c r="BJ27" s="4">
        <v>1.5944573108103099</v>
      </c>
      <c r="BK27" s="4">
        <v>0.31856501529142606</v>
      </c>
      <c r="BL27" s="4">
        <v>1.5667283481325265</v>
      </c>
      <c r="BM27" s="4">
        <v>-1.2438429688783779</v>
      </c>
      <c r="BN27" s="4">
        <v>0.5362877699948041</v>
      </c>
      <c r="BO27" s="4">
        <v>-0.46976558357094028</v>
      </c>
      <c r="BP27" s="4">
        <v>-0.87848093529240046</v>
      </c>
      <c r="BQ27" s="4">
        <v>0.29915923805354294</v>
      </c>
      <c r="BR27" s="4">
        <v>0.39444430320852519</v>
      </c>
      <c r="BS27" s="4">
        <v>-0.59347118300661261</v>
      </c>
      <c r="BT27" s="4">
        <v>-1.0214044364556376</v>
      </c>
      <c r="BU27" s="4">
        <v>-7.2994207301167E-2</v>
      </c>
      <c r="BV27" s="4">
        <v>-1.225065514715727</v>
      </c>
      <c r="BW27" s="4">
        <v>-1.2525187187519862</v>
      </c>
      <c r="BX27" s="4">
        <v>-0.47086047696358524</v>
      </c>
      <c r="BY27" s="4">
        <v>-0.61264630976721479</v>
      </c>
      <c r="BZ27" s="4">
        <v>-1.4232767871935013</v>
      </c>
      <c r="CA27" s="4">
        <v>-0.35705183073123037</v>
      </c>
      <c r="CB27" s="4">
        <v>-0.43059998438816072</v>
      </c>
      <c r="CC27" s="4">
        <v>-1.1031820267537369</v>
      </c>
      <c r="CD27" s="4">
        <v>-2.4456617841823136</v>
      </c>
      <c r="CE27" s="4">
        <v>-0.68444276920912306</v>
      </c>
      <c r="CF27" s="4">
        <v>1.2609664680112083</v>
      </c>
      <c r="CG27" s="4">
        <v>-1.8760697741476511</v>
      </c>
      <c r="CH27" s="4">
        <v>0.90965371442909582</v>
      </c>
      <c r="CI27" s="4">
        <v>0.17917582010023894</v>
      </c>
      <c r="CJ27" s="4">
        <v>1.278211182057319</v>
      </c>
      <c r="CK27" s="4">
        <v>-0.40262057888451469</v>
      </c>
      <c r="CL27" s="4">
        <v>-0.98996497593950872</v>
      </c>
      <c r="CM27" s="4">
        <v>1.6062769749092842</v>
      </c>
      <c r="CN27" s="4">
        <v>0.90500627145759194</v>
      </c>
      <c r="CO27" s="4">
        <v>0.56315501880395757</v>
      </c>
      <c r="CP27" s="4">
        <v>1.4912923298915368</v>
      </c>
      <c r="CQ27" s="4">
        <v>-0.69787844613028605</v>
      </c>
      <c r="CR27" s="4">
        <v>-0.39015187450768724</v>
      </c>
      <c r="CS27" s="4">
        <v>-1.2422176479336915</v>
      </c>
      <c r="CT27" s="4">
        <v>-1.7379203698741488</v>
      </c>
      <c r="CU27" s="4">
        <v>-0.53995919549590554</v>
      </c>
      <c r="CV27" s="4">
        <v>-0.51063590748609333</v>
      </c>
      <c r="CW27" s="4">
        <v>-1.0378971168452467</v>
      </c>
      <c r="CX27" s="4">
        <v>-0.18577820827434785</v>
      </c>
      <c r="CY27" s="4">
        <v>1.0373063850607607</v>
      </c>
      <c r="CZ27" s="4">
        <v>0.68867307429019109</v>
      </c>
      <c r="DA27" s="4">
        <v>0.52798844261412392</v>
      </c>
      <c r="DB27" s="4">
        <v>-0.46869726626940467</v>
      </c>
      <c r="DC27" s="4">
        <v>0.75847052700558659</v>
      </c>
      <c r="DD27" s="4">
        <v>-0.22700171196099625</v>
      </c>
      <c r="DE27" s="4">
        <v>0.48309310210314482</v>
      </c>
      <c r="DF27" s="4">
        <v>0.71494467448655508</v>
      </c>
      <c r="DG27" s="4">
        <v>2.39490436876259E-2</v>
      </c>
      <c r="DH27" s="4">
        <v>-0.60959627741992461</v>
      </c>
      <c r="DI27" s="4">
        <v>-0.96360440407403258</v>
      </c>
      <c r="DJ27" s="4">
        <v>-0.3260964444794896</v>
      </c>
      <c r="DK27" s="4">
        <v>0.71707742327565427</v>
      </c>
      <c r="DL27" s="4">
        <v>3.2311231854988937E-2</v>
      </c>
      <c r="DM27" s="4">
        <v>0.47506691449499966</v>
      </c>
      <c r="DN27" s="4">
        <v>-0.36993486016115495</v>
      </c>
      <c r="DO27" s="4">
        <v>-5.7624118847553502E-2</v>
      </c>
      <c r="DP27" s="4">
        <v>0.32895885892030885</v>
      </c>
      <c r="DQ27" s="4">
        <v>0.89025132549252373</v>
      </c>
      <c r="DR27" s="4">
        <v>0.76318587016116568</v>
      </c>
      <c r="DS27" s="4">
        <v>-2.0327819143875105</v>
      </c>
      <c r="DT27" s="4">
        <v>0.91671176528245579</v>
      </c>
      <c r="DU27" s="4">
        <v>-2.0849721999530515</v>
      </c>
      <c r="DV27" s="4">
        <v>-1.4531106754460625</v>
      </c>
      <c r="DW27" s="4">
        <v>0.38420852124357768</v>
      </c>
      <c r="DX27" s="4">
        <v>0.35070036671970412</v>
      </c>
      <c r="DY27" s="4">
        <v>0.55671042760057365</v>
      </c>
      <c r="DZ27" s="4">
        <v>0.90333293795534175</v>
      </c>
      <c r="EA27" s="4">
        <v>-0.82811809725387731</v>
      </c>
      <c r="EB27" s="4">
        <v>1.1181613974473843</v>
      </c>
      <c r="EC27" s="4">
        <v>0.21795585430533015</v>
      </c>
      <c r="ED27" s="4">
        <v>0.62990664530588281</v>
      </c>
      <c r="EE27" s="4">
        <v>-1.515340344205014</v>
      </c>
      <c r="EF27" s="4">
        <v>0.47563314699955256</v>
      </c>
      <c r="EG27" s="4">
        <v>-0.84373216576132781</v>
      </c>
      <c r="EH27" s="4">
        <v>1.9693575366442133</v>
      </c>
      <c r="EI27" s="4">
        <v>-0.36638050036074671</v>
      </c>
      <c r="EJ27" s="4">
        <v>-2.0465518706800157</v>
      </c>
      <c r="EK27" s="4">
        <v>0.82220108313617302</v>
      </c>
      <c r="EL27" s="4">
        <v>0.29818301046514911</v>
      </c>
      <c r="EM27" s="4">
        <v>-0.25072883123858203</v>
      </c>
      <c r="EN27" s="4">
        <v>-0.73406444795325154</v>
      </c>
      <c r="EO27" s="4">
        <v>-0.29982584231883386</v>
      </c>
      <c r="EP27" s="4">
        <v>-0.14724895145897723</v>
      </c>
      <c r="EQ27" s="4">
        <v>-0.2101155186556381</v>
      </c>
      <c r="ER27" s="4">
        <v>1.8598685951755474</v>
      </c>
      <c r="ES27" s="4">
        <v>-1.4938769953015094</v>
      </c>
      <c r="ET27" s="4">
        <v>1.5976141311841814</v>
      </c>
      <c r="EU27" s="4">
        <v>-5.7830045281035171E-2</v>
      </c>
      <c r="EV27" s="4">
        <v>-0.44982509537744886</v>
      </c>
      <c r="EW27" s="4">
        <v>0.32921294571216098</v>
      </c>
      <c r="EX27" s="4">
        <v>0.26815509200860727</v>
      </c>
      <c r="EY27" s="4">
        <v>0.55252745498161948</v>
      </c>
      <c r="EZ27" s="4">
        <v>-0.72945673717072024</v>
      </c>
      <c r="FA27" s="4">
        <v>-0.39759328804238153</v>
      </c>
      <c r="FB27" s="4">
        <v>-0.2560661967509521</v>
      </c>
      <c r="FC27" s="4">
        <v>0.68113236472624983</v>
      </c>
      <c r="FD27" s="4">
        <v>-1.3450483857976969</v>
      </c>
      <c r="FE27" s="4">
        <v>-1.4380753398661734</v>
      </c>
      <c r="FF27" s="4">
        <v>0.15733367720989186</v>
      </c>
      <c r="FG27" s="4">
        <v>-0.11788617044688941</v>
      </c>
      <c r="FH27" s="4">
        <v>0.41638335410425226</v>
      </c>
      <c r="FI27" s="4">
        <v>0.21128749524090751</v>
      </c>
      <c r="FJ27" s="4">
        <v>0.28600261629457241</v>
      </c>
      <c r="FK27" s="4">
        <v>0.94082186302654403</v>
      </c>
      <c r="FL27" s="4">
        <v>-0.77279676581259737</v>
      </c>
      <c r="FM27" s="4">
        <v>-1.1668026744551754</v>
      </c>
      <c r="FN27" s="4">
        <v>0.27730785094786242</v>
      </c>
      <c r="FO27" s="4">
        <v>-0.65941008429007253</v>
      </c>
      <c r="FP27" s="4">
        <v>1.4798227878686465</v>
      </c>
      <c r="FQ27" s="4">
        <v>-0.66381029143193104</v>
      </c>
      <c r="FR27" s="4">
        <v>0.44598948790720278</v>
      </c>
      <c r="FS27" s="4">
        <v>1.5645181770706098</v>
      </c>
      <c r="FT27" s="4">
        <v>-1.0528286166836881E-2</v>
      </c>
      <c r="FU27" s="4">
        <v>1.5127043974874936</v>
      </c>
      <c r="FV27" s="4">
        <v>0.66306498840688344</v>
      </c>
      <c r="FW27" s="4">
        <v>0.2883316712219588</v>
      </c>
      <c r="FX27" s="4">
        <v>-1.6999609583429671</v>
      </c>
      <c r="FY27" s="4">
        <v>1.000614650358514</v>
      </c>
      <c r="FZ27" s="4">
        <v>0.29867913409127528</v>
      </c>
      <c r="GA27" s="4">
        <v>-5.7422983759944903E-2</v>
      </c>
      <c r="GB27" s="4">
        <v>-0.60317081106255011</v>
      </c>
      <c r="GC27" s="4">
        <v>1.6152156843050551</v>
      </c>
      <c r="GD27" s="4">
        <v>-0.92491700778651198</v>
      </c>
      <c r="GE27" s="4">
        <v>-0.20662573387451447</v>
      </c>
      <c r="GF27" s="4">
        <v>0.97832421016316939</v>
      </c>
      <c r="GG27" s="4">
        <v>-0.38431468524514106</v>
      </c>
      <c r="GH27" s="4">
        <v>1.5620989715683289</v>
      </c>
      <c r="GI27" s="4">
        <v>-0.10942966617716694</v>
      </c>
      <c r="GJ27" s="4">
        <v>2.19999183776177</v>
      </c>
      <c r="GK27" s="4">
        <v>-0.37041918681782698</v>
      </c>
      <c r="GL27" s="4">
        <v>0.8757368015595044</v>
      </c>
      <c r="GM27" s="4">
        <v>-0.12896181685657437</v>
      </c>
      <c r="GN27" s="4">
        <v>-8.6320415310052218E-2</v>
      </c>
      <c r="GO27" s="4">
        <v>0.83488876490052011</v>
      </c>
      <c r="GP27" s="4">
        <v>-1.3508067799910304</v>
      </c>
      <c r="GQ27" s="4">
        <v>-1.7309553133778186</v>
      </c>
      <c r="GR27" s="4">
        <v>0.37643470145998875</v>
      </c>
      <c r="GS27" s="4">
        <v>0.31653768727053644</v>
      </c>
      <c r="GT27" s="4">
        <v>0.6806246762485173</v>
      </c>
      <c r="GU27" s="4">
        <v>1.1527440615966082</v>
      </c>
      <c r="GV27" s="4">
        <v>1.41884044091462</v>
      </c>
      <c r="GW27" s="4">
        <v>0.5780845605738385</v>
      </c>
      <c r="GX27" s="4">
        <v>1.7376796047471164</v>
      </c>
      <c r="GY27" s="4">
        <v>-1.7962947173036525</v>
      </c>
      <c r="GZ27" s="4">
        <v>-0.39790489374010385</v>
      </c>
      <c r="HA27" s="4">
        <v>2.0941121023782592</v>
      </c>
      <c r="HB27" s="4">
        <v>0.90810644942755381</v>
      </c>
      <c r="HC27" s="4">
        <v>0.70495624786072719</v>
      </c>
      <c r="HD27" s="4">
        <v>5.5680059072006113E-2</v>
      </c>
      <c r="HE27" s="4">
        <v>0.41396187242237181</v>
      </c>
      <c r="HF27" s="4">
        <v>-0.24202211508125329</v>
      </c>
      <c r="HG27" s="4">
        <v>-0.29561936215407697</v>
      </c>
      <c r="HH27" s="4">
        <v>0.67604625471171265</v>
      </c>
      <c r="HI27" s="4">
        <v>1.4267959444577212</v>
      </c>
      <c r="HJ27" s="4">
        <v>-1.9781259035706491</v>
      </c>
      <c r="HK27" s="4">
        <v>0.13228627003272492</v>
      </c>
      <c r="HL27" s="4">
        <v>-0.22459117008439033</v>
      </c>
      <c r="HM27" s="4">
        <v>0.49445833057020055</v>
      </c>
      <c r="HN27" s="4">
        <v>0.61311520503800732</v>
      </c>
      <c r="HO27" s="4">
        <v>0.43663569796055196</v>
      </c>
      <c r="HP27" s="4">
        <v>0.27597873185212085</v>
      </c>
      <c r="HQ27" s="4">
        <v>0.54863962404089972</v>
      </c>
      <c r="HR27" s="4">
        <v>-1.3482530140901985</v>
      </c>
      <c r="HS27" s="4">
        <v>0.24532299844184477</v>
      </c>
      <c r="HT27" s="4">
        <v>-1.5380942027453444</v>
      </c>
      <c r="HU27" s="4">
        <v>1.2047088689311829</v>
      </c>
      <c r="HV27" s="4">
        <v>-0.86207782103272901</v>
      </c>
      <c r="HW27" s="4">
        <v>0.2962409290755999</v>
      </c>
      <c r="HX27" s="4">
        <v>-0.6911759356461562</v>
      </c>
      <c r="HY27" s="4">
        <v>1.095416099689726</v>
      </c>
      <c r="HZ27" s="4">
        <v>1.513676611852274</v>
      </c>
      <c r="IA27" s="4">
        <v>0.31947995667638313</v>
      </c>
      <c r="IB27" s="4">
        <v>0.75896603124988271</v>
      </c>
      <c r="IC27" s="4">
        <v>1.0183350280675767</v>
      </c>
      <c r="ID27" s="4">
        <v>2.1244240760378081E-2</v>
      </c>
      <c r="IE27" s="4">
        <v>0.23392207405782967</v>
      </c>
      <c r="IF27" s="4">
        <v>-1.5434940781122219</v>
      </c>
      <c r="IG27" s="4">
        <v>0.46647477797791764</v>
      </c>
      <c r="IH27" s="4">
        <v>-0.88559395093944138</v>
      </c>
      <c r="II27" s="4">
        <v>-0.63896804744744951</v>
      </c>
    </row>
    <row r="28" spans="2:243" s="4" customFormat="1" x14ac:dyDescent="0.2">
      <c r="B28" s="76">
        <v>26</v>
      </c>
      <c r="C28" s="4">
        <v>-0.90514039164148152</v>
      </c>
      <c r="D28" s="4">
        <v>-0.91148266405891154</v>
      </c>
      <c r="E28" s="4">
        <v>-0.42037046602539857</v>
      </c>
      <c r="F28" s="4">
        <v>-1.2637449184065892</v>
      </c>
      <c r="G28" s="4">
        <v>-1.755829436283749</v>
      </c>
      <c r="H28" s="4">
        <v>0.5656688498750474</v>
      </c>
      <c r="I28" s="4">
        <v>0.4574276937626725</v>
      </c>
      <c r="J28" s="4">
        <v>4.8563556114590997E-2</v>
      </c>
      <c r="K28" s="4">
        <v>0.64158346035627145</v>
      </c>
      <c r="L28" s="4">
        <v>-2.0722004568695511</v>
      </c>
      <c r="M28" s="4">
        <v>0.83413173694380549</v>
      </c>
      <c r="N28" s="4">
        <v>-0.53738683124728981</v>
      </c>
      <c r="O28" s="4">
        <v>-0.7113960805297258</v>
      </c>
      <c r="P28" s="4">
        <v>-0.55346684704513605</v>
      </c>
      <c r="Q28" s="4">
        <v>1.4899726689344903</v>
      </c>
      <c r="R28" s="4">
        <v>-0.51310878320289643</v>
      </c>
      <c r="S28" s="4">
        <v>-0.73258413089998431</v>
      </c>
      <c r="T28" s="4">
        <v>7.8094175475981967E-3</v>
      </c>
      <c r="U28" s="4">
        <v>1.7700786546267087</v>
      </c>
      <c r="V28" s="4">
        <v>-0.10775964070785436</v>
      </c>
      <c r="W28" s="4">
        <v>-0.53841745639384553</v>
      </c>
      <c r="X28" s="4">
        <v>2.596065364808759</v>
      </c>
      <c r="Y28" s="4">
        <v>0.49437644769080519</v>
      </c>
      <c r="Z28" s="4">
        <v>1.3441219842773899</v>
      </c>
      <c r="AA28" s="4">
        <v>-0.60106387762229052</v>
      </c>
      <c r="AB28" s="4">
        <v>-0.54845936028389064</v>
      </c>
      <c r="AC28" s="4">
        <v>-0.37919300685288604</v>
      </c>
      <c r="AD28" s="4">
        <v>4.0524056779639502E-2</v>
      </c>
      <c r="AE28" s="4">
        <v>1.4399969927085352</v>
      </c>
      <c r="AF28" s="4">
        <v>-0.89972215102291353</v>
      </c>
      <c r="AG28" s="4">
        <v>-0.28690359945542471</v>
      </c>
      <c r="AH28" s="4">
        <v>6.3272746561688076E-2</v>
      </c>
      <c r="AI28" s="4">
        <v>0.86799215681484376</v>
      </c>
      <c r="AJ28" s="4">
        <v>-1.5618798646211336</v>
      </c>
      <c r="AK28" s="4">
        <v>-0.13366110992644342</v>
      </c>
      <c r="AL28" s="4">
        <v>0.10435288615191189</v>
      </c>
      <c r="AM28" s="4">
        <v>-0.19769780459774178</v>
      </c>
      <c r="AN28" s="4">
        <v>-5.9824487178708516E-2</v>
      </c>
      <c r="AO28" s="4">
        <v>0.42844739602072629</v>
      </c>
      <c r="AP28" s="4">
        <v>0.59667321442242438</v>
      </c>
      <c r="AQ28" s="4">
        <v>0.25886807898809006</v>
      </c>
      <c r="AR28" s="4">
        <v>2.6095198198758713</v>
      </c>
      <c r="AS28" s="4">
        <v>-0.93262123043651057</v>
      </c>
      <c r="AT28" s="4">
        <v>-0.6975003409946402</v>
      </c>
      <c r="AU28" s="4">
        <v>-1.0091510209792562</v>
      </c>
      <c r="AV28" s="4">
        <v>-0.65392539635614577</v>
      </c>
      <c r="AW28" s="4">
        <v>1.1261584495029771</v>
      </c>
      <c r="AX28" s="4">
        <v>1.9785435798480826</v>
      </c>
      <c r="AY28" s="4">
        <v>0.69520202830846645</v>
      </c>
      <c r="AZ28" s="4">
        <v>-0.50670810476421713</v>
      </c>
      <c r="BA28" s="4">
        <v>-0.19782608925331688</v>
      </c>
      <c r="BB28" s="4">
        <v>-7.5700859601910669E-2</v>
      </c>
      <c r="BC28" s="4">
        <v>-1.4104463531307383</v>
      </c>
      <c r="BD28" s="4">
        <v>-0.92952072382014106</v>
      </c>
      <c r="BE28" s="4">
        <v>0.11757249118852545</v>
      </c>
      <c r="BF28" s="4">
        <v>-1.0919718353067678</v>
      </c>
      <c r="BG28" s="4">
        <v>-0.85316931641488813</v>
      </c>
      <c r="BH28" s="4">
        <v>0.560672015692804</v>
      </c>
      <c r="BI28" s="4">
        <v>5.3942241110359952E-2</v>
      </c>
      <c r="BJ28" s="4">
        <v>0.56372412048336029</v>
      </c>
      <c r="BK28" s="4">
        <v>-0.77987795884564604</v>
      </c>
      <c r="BL28" s="4">
        <v>0.39029488226607989</v>
      </c>
      <c r="BM28" s="4">
        <v>1.61517548681374</v>
      </c>
      <c r="BN28" s="4">
        <v>1.7195373542455141</v>
      </c>
      <c r="BO28" s="4">
        <v>-0.92582989675405114</v>
      </c>
      <c r="BP28" s="4">
        <v>1.6567180153691783</v>
      </c>
      <c r="BQ28" s="4">
        <v>0.72187746731569458</v>
      </c>
      <c r="BR28" s="4">
        <v>0.26681456994622293</v>
      </c>
      <c r="BS28" s="4">
        <v>-0.92305098760043791</v>
      </c>
      <c r="BT28" s="4">
        <v>-0.3443218006708213</v>
      </c>
      <c r="BU28" s="4">
        <v>5.9604317748937055E-2</v>
      </c>
      <c r="BV28" s="4">
        <v>0.18831048877747425</v>
      </c>
      <c r="BW28" s="4">
        <v>0.77391218196710909</v>
      </c>
      <c r="BX28" s="4">
        <v>-0.59839499926195627</v>
      </c>
      <c r="BY28" s="4">
        <v>1.2490871353215203</v>
      </c>
      <c r="BZ28" s="4">
        <v>-0.21009657875959106</v>
      </c>
      <c r="CA28" s="4">
        <v>0.36934009069991736</v>
      </c>
      <c r="CB28" s="4">
        <v>0.72068311614105141</v>
      </c>
      <c r="CC28" s="4">
        <v>-0.1655947057085482</v>
      </c>
      <c r="CD28" s="4">
        <v>-2.0634939855229235</v>
      </c>
      <c r="CE28" s="4">
        <v>-0.20918587241467526</v>
      </c>
      <c r="CF28" s="4">
        <v>1.657444538297467</v>
      </c>
      <c r="CG28" s="4">
        <v>0.26738884358702603</v>
      </c>
      <c r="CH28" s="4">
        <v>0.15333526377001366</v>
      </c>
      <c r="CI28" s="4">
        <v>1.165818420086618</v>
      </c>
      <c r="CJ28" s="4">
        <v>0.15770777245098089</v>
      </c>
      <c r="CK28" s="4">
        <v>-1.7726064312184731</v>
      </c>
      <c r="CL28" s="4">
        <v>0.55982426232737026</v>
      </c>
      <c r="CM28" s="4">
        <v>-0.45108117142770005</v>
      </c>
      <c r="CN28" s="4">
        <v>0.72050878775710225</v>
      </c>
      <c r="CO28" s="4">
        <v>-1.6702394491716297</v>
      </c>
      <c r="CP28" s="4">
        <v>-1.3356771812513768</v>
      </c>
      <c r="CQ28" s="4">
        <v>-0.77016194832720086</v>
      </c>
      <c r="CR28" s="4">
        <v>-0.70974160867763181</v>
      </c>
      <c r="CS28" s="4">
        <v>-0.25728356724780216</v>
      </c>
      <c r="CT28" s="4">
        <v>1.7956006943539129</v>
      </c>
      <c r="CU28" s="4">
        <v>-1.4477390022078727</v>
      </c>
      <c r="CV28" s="4">
        <v>3.3673815309153608E-2</v>
      </c>
      <c r="CW28" s="4">
        <v>-0.46128559884514309</v>
      </c>
      <c r="CX28" s="4">
        <v>-0.84045429078830558</v>
      </c>
      <c r="CY28" s="4">
        <v>0.2271783241910057</v>
      </c>
      <c r="CZ28" s="4">
        <v>9.5154248571819436E-2</v>
      </c>
      <c r="DA28" s="4">
        <v>0.77676110467852544</v>
      </c>
      <c r="DB28" s="4">
        <v>-6.0810870000646888E-2</v>
      </c>
      <c r="DC28" s="4">
        <v>-1.5909570851840802</v>
      </c>
      <c r="DD28" s="4">
        <v>3.3440609607573613E-2</v>
      </c>
      <c r="DE28" s="4">
        <v>2.1746937661765138</v>
      </c>
      <c r="DF28" s="4">
        <v>0.59447889581637803</v>
      </c>
      <c r="DG28" s="4">
        <v>2.1084677548281769</v>
      </c>
      <c r="DH28" s="4">
        <v>1.8782326518337829</v>
      </c>
      <c r="DI28" s="4">
        <v>-1.011051688054285</v>
      </c>
      <c r="DJ28" s="4">
        <v>0.99687463697849443</v>
      </c>
      <c r="DK28" s="4">
        <v>2.5760935382334944</v>
      </c>
      <c r="DL28" s="4">
        <v>-1.3124654918446619</v>
      </c>
      <c r="DM28" s="4">
        <v>0.11144080513712375</v>
      </c>
      <c r="DN28" s="4">
        <v>0.34953646906991637</v>
      </c>
      <c r="DO28" s="4">
        <v>1.9308750482772081</v>
      </c>
      <c r="DP28" s="4">
        <v>-0.49421961324419844</v>
      </c>
      <c r="DQ28" s="4">
        <v>0.50944648442330442</v>
      </c>
      <c r="DR28" s="4">
        <v>-1.7377397865855928</v>
      </c>
      <c r="DS28" s="4">
        <v>-0.14413440792954454</v>
      </c>
      <c r="DT28" s="4">
        <v>-1.2610117968967673</v>
      </c>
      <c r="DU28" s="4">
        <v>1.7659995999403839</v>
      </c>
      <c r="DV28" s="4">
        <v>0.13655164805044873</v>
      </c>
      <c r="DW28" s="4">
        <v>-0.78943961769978876</v>
      </c>
      <c r="DX28" s="4">
        <v>-1.2721585045564008</v>
      </c>
      <c r="DY28" s="4">
        <v>-0.60318765724607759</v>
      </c>
      <c r="DZ28" s="4">
        <v>1.6537725391514748</v>
      </c>
      <c r="EA28" s="4">
        <v>-0.58794623080837305</v>
      </c>
      <c r="EB28" s="4">
        <v>-0.24800051120961072</v>
      </c>
      <c r="EC28" s="4">
        <v>-1.0341604642818316</v>
      </c>
      <c r="ED28" s="4">
        <v>-0.72833644689125598</v>
      </c>
      <c r="EE28" s="4">
        <v>1.5422385222235833</v>
      </c>
      <c r="EF28" s="4">
        <v>-1.0355639415202078</v>
      </c>
      <c r="EG28" s="4">
        <v>1.8785038482397203</v>
      </c>
      <c r="EH28" s="4">
        <v>0.97050208027991702</v>
      </c>
      <c r="EI28" s="4">
        <v>-0.80890663949786623</v>
      </c>
      <c r="EJ28" s="4">
        <v>-0.33883480820309853</v>
      </c>
      <c r="EK28" s="4">
        <v>-5.083629760822303E-2</v>
      </c>
      <c r="EL28" s="4">
        <v>-1.473422011778359</v>
      </c>
      <c r="EM28" s="4">
        <v>-0.1180181147786822</v>
      </c>
      <c r="EN28" s="4">
        <v>-1.8962624910701613</v>
      </c>
      <c r="EO28" s="4">
        <v>0.16740533896159654</v>
      </c>
      <c r="EP28" s="4">
        <v>1.0172370690965631</v>
      </c>
      <c r="EQ28" s="4">
        <v>-0.6087580948628305</v>
      </c>
      <c r="ER28" s="4">
        <v>-0.27249958755244519</v>
      </c>
      <c r="ES28" s="4">
        <v>-0.61373555815999159</v>
      </c>
      <c r="ET28" s="4">
        <v>0.26176708151488504</v>
      </c>
      <c r="EU28" s="4">
        <v>0.37383915221590652</v>
      </c>
      <c r="EV28" s="4">
        <v>0.19248002411690976</v>
      </c>
      <c r="EW28" s="4">
        <v>-1.6650947205389084</v>
      </c>
      <c r="EX28" s="4">
        <v>7.6417991344841049E-2</v>
      </c>
      <c r="EY28" s="4">
        <v>-0.44481247486623993</v>
      </c>
      <c r="EZ28" s="4">
        <v>-0.28841639919411799</v>
      </c>
      <c r="FA28" s="4">
        <v>-0.54069898756120172</v>
      </c>
      <c r="FB28" s="4">
        <v>-2.3182069764656292</v>
      </c>
      <c r="FC28" s="4">
        <v>-4.5239336741975431E-2</v>
      </c>
      <c r="FD28" s="4">
        <v>-0.26301533164405433</v>
      </c>
      <c r="FE28" s="4">
        <v>-1.268836890637522</v>
      </c>
      <c r="FF28" s="4">
        <v>-0.45357277615332786</v>
      </c>
      <c r="FG28" s="4">
        <v>0.18104706587692168</v>
      </c>
      <c r="FH28" s="4">
        <v>-0.60265636802081213</v>
      </c>
      <c r="FI28" s="4">
        <v>-0.58056673480242649</v>
      </c>
      <c r="FJ28" s="4">
        <v>0.27951435219843723</v>
      </c>
      <c r="FK28" s="4">
        <v>1.2895648642725301E-2</v>
      </c>
      <c r="FL28" s="4">
        <v>-0.36260753105010979</v>
      </c>
      <c r="FM28" s="4">
        <v>0.30678318544400257</v>
      </c>
      <c r="FN28" s="4">
        <v>-1.5894963788862189</v>
      </c>
      <c r="FO28" s="4">
        <v>-2.01061516209879</v>
      </c>
      <c r="FP28" s="4">
        <v>-1.7235661804616161E-2</v>
      </c>
      <c r="FQ28" s="4">
        <v>-0.22986855375607534</v>
      </c>
      <c r="FR28" s="4">
        <v>-0.35234480284241854</v>
      </c>
      <c r="FS28" s="4">
        <v>-0.4209969422582473</v>
      </c>
      <c r="FT28" s="4">
        <v>-1.292397380272688</v>
      </c>
      <c r="FU28" s="4">
        <v>-0.85266074541585868</v>
      </c>
      <c r="FV28" s="4">
        <v>-0.14980328936214812</v>
      </c>
      <c r="FW28" s="4">
        <v>-1.9201844564466151</v>
      </c>
      <c r="FX28" s="4">
        <v>3.3773446004068371E-3</v>
      </c>
      <c r="FY28" s="4">
        <v>0.88770563172064432</v>
      </c>
      <c r="FZ28" s="4">
        <v>-0.33991194727773039</v>
      </c>
      <c r="GA28" s="4">
        <v>-0.92736764156947449</v>
      </c>
      <c r="GB28" s="4">
        <v>4.0444208200574677E-2</v>
      </c>
      <c r="GC28" s="4">
        <v>0.32893267862067638</v>
      </c>
      <c r="GD28" s="4">
        <v>0.21838518660642248</v>
      </c>
      <c r="GE28" s="4">
        <v>0.71860209572435807</v>
      </c>
      <c r="GF28" s="4">
        <v>-0.61514575660256787</v>
      </c>
      <c r="GG28" s="4">
        <v>-1.4196658826653612</v>
      </c>
      <c r="GH28" s="4">
        <v>-0.34562490191646433</v>
      </c>
      <c r="GI28" s="4">
        <v>-0.5159517222784078</v>
      </c>
      <c r="GJ28" s="4">
        <v>-0.58576976006620529</v>
      </c>
      <c r="GK28" s="4">
        <v>-0.20982272239235999</v>
      </c>
      <c r="GL28" s="4">
        <v>-1.8960994179644575E-2</v>
      </c>
      <c r="GM28" s="4">
        <v>0.63028674414402408</v>
      </c>
      <c r="GN28" s="4">
        <v>0.78436264028543679</v>
      </c>
      <c r="GO28" s="4">
        <v>0.65651588174431474</v>
      </c>
      <c r="GP28" s="4">
        <v>-0.71537011477217283</v>
      </c>
      <c r="GQ28" s="4">
        <v>0.17908457443324047</v>
      </c>
      <c r="GR28" s="4">
        <v>-0.47079788212387386</v>
      </c>
      <c r="GS28" s="4">
        <v>-0.62936234773040922</v>
      </c>
      <c r="GT28" s="4">
        <v>0.11965532891498563</v>
      </c>
      <c r="GU28" s="4">
        <v>-0.59549738095765048</v>
      </c>
      <c r="GV28" s="4">
        <v>0.11773211261537736</v>
      </c>
      <c r="GW28" s="4">
        <v>0.857915299007729</v>
      </c>
      <c r="GX28" s="4">
        <v>1.5210037862175613E-2</v>
      </c>
      <c r="GY28" s="4">
        <v>1.374203485263682</v>
      </c>
      <c r="GZ28" s="4">
        <v>-0.4302231622294721</v>
      </c>
      <c r="HA28" s="4">
        <v>0.19829720527036485</v>
      </c>
      <c r="HB28" s="4">
        <v>-1.8552812443985487</v>
      </c>
      <c r="HC28" s="4">
        <v>-1.700925000921091</v>
      </c>
      <c r="HD28" s="4">
        <v>-1.4247358400299686</v>
      </c>
      <c r="HE28" s="4">
        <v>-0.8257153412802597</v>
      </c>
      <c r="HF28" s="4">
        <v>0.97026379096690363</v>
      </c>
      <c r="HG28" s="4">
        <v>1.027426912581821</v>
      </c>
      <c r="HH28" s="4">
        <v>-0.56432529012642729</v>
      </c>
      <c r="HI28" s="4">
        <v>1.8645778458453823</v>
      </c>
      <c r="HJ28" s="4">
        <v>0.29319818007451026</v>
      </c>
      <c r="HK28" s="4">
        <v>7.6992054689258849E-2</v>
      </c>
      <c r="HL28" s="4">
        <v>-0.2325691976177362</v>
      </c>
      <c r="HM28" s="4">
        <v>-0.40418894828477459</v>
      </c>
      <c r="HN28" s="4">
        <v>6.1042281848206252E-2</v>
      </c>
      <c r="HO28" s="4">
        <v>1.7407345033477941</v>
      </c>
      <c r="HP28" s="4">
        <v>1.3173875993050923</v>
      </c>
      <c r="HQ28" s="4">
        <v>0.66946991987100668</v>
      </c>
      <c r="HR28" s="4">
        <v>1.0770316496646941</v>
      </c>
      <c r="HS28" s="4">
        <v>0.12886976764356942</v>
      </c>
      <c r="HT28" s="4">
        <v>0.2248962470017084</v>
      </c>
      <c r="HU28" s="4">
        <v>0.18208872640967508</v>
      </c>
      <c r="HV28" s="4">
        <v>-2.03750806596477</v>
      </c>
      <c r="HW28" s="4">
        <v>-0.2082886229383438</v>
      </c>
      <c r="HX28" s="4">
        <v>-0.88609450890404928</v>
      </c>
      <c r="HY28" s="4">
        <v>-0.16804416019818286</v>
      </c>
      <c r="HZ28" s="4">
        <v>0.56892068591981049</v>
      </c>
      <c r="IA28" s="4">
        <v>0.67843430152746176</v>
      </c>
      <c r="IB28" s="4">
        <v>-0.89713183000692587</v>
      </c>
      <c r="IC28" s="4">
        <v>0.51658845353959815</v>
      </c>
      <c r="ID28" s="4">
        <v>-0.23294468091012918</v>
      </c>
      <c r="IE28" s="4">
        <v>-7.634351930178622E-2</v>
      </c>
      <c r="IF28" s="4">
        <v>1.2341865373737306</v>
      </c>
      <c r="IG28" s="4">
        <v>-0.69753368799167703</v>
      </c>
      <c r="IH28" s="4">
        <v>-1.9483916570548083</v>
      </c>
      <c r="II28" s="4">
        <v>-1.2603248624358392</v>
      </c>
    </row>
    <row r="29" spans="2:243" s="4" customFormat="1" x14ac:dyDescent="0.2">
      <c r="B29" s="76">
        <v>27</v>
      </c>
      <c r="C29" s="4">
        <v>0.75934610386745471</v>
      </c>
      <c r="D29" s="4">
        <v>-5.9085262147721668E-2</v>
      </c>
      <c r="E29" s="4">
        <v>1.3453426702834015</v>
      </c>
      <c r="F29" s="4">
        <v>1.5552375777975853</v>
      </c>
      <c r="G29" s="4">
        <v>-1.7171648096399734</v>
      </c>
      <c r="H29" s="4">
        <v>0.25113695996293445</v>
      </c>
      <c r="I29" s="4">
        <v>-1.9891156667798573</v>
      </c>
      <c r="J29" s="4">
        <v>-0.22725682078974108</v>
      </c>
      <c r="K29" s="4">
        <v>-0.10239839049312971</v>
      </c>
      <c r="L29" s="4">
        <v>-1.1692038975647012</v>
      </c>
      <c r="M29" s="4">
        <v>-0.2661968866045753</v>
      </c>
      <c r="N29" s="4">
        <v>0.61820801602834285</v>
      </c>
      <c r="O29" s="4">
        <v>-0.16642587494743899</v>
      </c>
      <c r="P29" s="4">
        <v>0.3265527882447179</v>
      </c>
      <c r="Q29" s="4">
        <v>0.96134506985737622</v>
      </c>
      <c r="R29" s="4">
        <v>0.84038644338887758</v>
      </c>
      <c r="S29" s="4">
        <v>-0.39676683857152573</v>
      </c>
      <c r="T29" s="4">
        <v>0.82736531601146068</v>
      </c>
      <c r="U29" s="4">
        <v>1.1130341015753689</v>
      </c>
      <c r="V29" s="4">
        <v>-0.45179915415510302</v>
      </c>
      <c r="W29" s="4">
        <v>-1.1681589442168336</v>
      </c>
      <c r="X29" s="4">
        <v>0.40674078841533262</v>
      </c>
      <c r="Y29" s="4">
        <v>1.8150712332761332</v>
      </c>
      <c r="Z29" s="4">
        <v>-0.73910395743301183</v>
      </c>
      <c r="AA29" s="4">
        <v>-1.5279131438671594</v>
      </c>
      <c r="AB29" s="4">
        <v>-1.1820617838300749</v>
      </c>
      <c r="AC29" s="4">
        <v>1.9438513397415094</v>
      </c>
      <c r="AD29" s="4">
        <v>-0.58012506474120928</v>
      </c>
      <c r="AE29" s="4">
        <v>1.4618563116278462</v>
      </c>
      <c r="AF29" s="4">
        <v>0.58461246142458023</v>
      </c>
      <c r="AG29" s="4">
        <v>0.94797131161410808</v>
      </c>
      <c r="AH29" s="4">
        <v>2.2132556427960219</v>
      </c>
      <c r="AI29" s="4">
        <v>-0.6595270739999165</v>
      </c>
      <c r="AJ29" s="4">
        <v>0.41185829983667854</v>
      </c>
      <c r="AK29" s="4">
        <v>8.3021767980154936E-3</v>
      </c>
      <c r="AL29" s="4">
        <v>0.62682438854291755</v>
      </c>
      <c r="AM29" s="4">
        <v>1.5761548748234315</v>
      </c>
      <c r="AN29" s="4">
        <v>-1.6357564782536436</v>
      </c>
      <c r="AO29" s="4">
        <v>-0.7831341632747183</v>
      </c>
      <c r="AP29" s="4">
        <v>-0.90271793489995511</v>
      </c>
      <c r="AQ29" s="4">
        <v>-1.4118572231122317</v>
      </c>
      <c r="AR29" s="4">
        <v>-0.14216698544104839</v>
      </c>
      <c r="AS29" s="4">
        <v>1.191044740005865</v>
      </c>
      <c r="AT29" s="4">
        <v>1.2937952037961207</v>
      </c>
      <c r="AU29" s="4">
        <v>-2.0844209703897167</v>
      </c>
      <c r="AV29" s="4">
        <v>0.21967388457037332</v>
      </c>
      <c r="AW29" s="4">
        <v>0.90141919479921362</v>
      </c>
      <c r="AX29" s="4">
        <v>-0.63673133372605706</v>
      </c>
      <c r="AY29" s="4">
        <v>0.55407259253523899</v>
      </c>
      <c r="AZ29" s="4">
        <v>-0.13393125390300542</v>
      </c>
      <c r="BA29" s="4">
        <v>0.47470333470763176</v>
      </c>
      <c r="BB29" s="4">
        <v>0.19404442102561814</v>
      </c>
      <c r="BC29" s="4">
        <v>-0.59504521935693122</v>
      </c>
      <c r="BD29" s="4">
        <v>-7.6060319620796263E-2</v>
      </c>
      <c r="BE29" s="4">
        <v>0.53512246157712873</v>
      </c>
      <c r="BF29" s="4">
        <v>-1.7507473580141691E-2</v>
      </c>
      <c r="BG29" s="4">
        <v>0.98805985363477411</v>
      </c>
      <c r="BH29" s="4">
        <v>-1.2831636238608886</v>
      </c>
      <c r="BI29" s="4">
        <v>-1.2225964418384185</v>
      </c>
      <c r="BJ29" s="4">
        <v>0.33340964610109941</v>
      </c>
      <c r="BK29" s="4">
        <v>0.2528187936741863</v>
      </c>
      <c r="BL29" s="4">
        <v>0.10907360308976909</v>
      </c>
      <c r="BM29" s="4">
        <v>1.0205230684330844</v>
      </c>
      <c r="BN29" s="4">
        <v>-6.5017068980933679E-2</v>
      </c>
      <c r="BO29" s="4">
        <v>-0.95744576396549741</v>
      </c>
      <c r="BP29" s="4">
        <v>0.79173216230299137</v>
      </c>
      <c r="BQ29" s="4">
        <v>4.513599126258093E-2</v>
      </c>
      <c r="BR29" s="4">
        <v>3.2122881705365869E-2</v>
      </c>
      <c r="BS29" s="4">
        <v>-1.075356302850843</v>
      </c>
      <c r="BT29" s="4">
        <v>1.0604405021608936</v>
      </c>
      <c r="BU29" s="4">
        <v>0.25815019542043188</v>
      </c>
      <c r="BV29" s="4">
        <v>0.33612691890315738</v>
      </c>
      <c r="BW29" s="4">
        <v>1.4298871202205912</v>
      </c>
      <c r="BX29" s="4">
        <v>-0.4091172300070216</v>
      </c>
      <c r="BY29" s="4">
        <v>1.2535754952520393</v>
      </c>
      <c r="BZ29" s="4">
        <v>0.67902194604875721</v>
      </c>
      <c r="CA29" s="4">
        <v>0.90152641172198333</v>
      </c>
      <c r="CB29" s="4">
        <v>-1.0090570527788041</v>
      </c>
      <c r="CC29" s="4">
        <v>-0.77545048050917587</v>
      </c>
      <c r="CD29" s="4">
        <v>0.58286248621279757</v>
      </c>
      <c r="CE29" s="4">
        <v>-0.4162401373293364</v>
      </c>
      <c r="CF29" s="4">
        <v>0.14013644104517137</v>
      </c>
      <c r="CG29" s="4">
        <v>-0.32367356884397908</v>
      </c>
      <c r="CH29" s="4">
        <v>-0.11955044495519072</v>
      </c>
      <c r="CI29" s="4">
        <v>0.86922946017580704</v>
      </c>
      <c r="CJ29" s="4">
        <v>-0.25366159853745679</v>
      </c>
      <c r="CK29" s="4">
        <v>-0.42075583219844598</v>
      </c>
      <c r="CL29" s="4">
        <v>-0.46271687106623999</v>
      </c>
      <c r="CM29" s="4">
        <v>-0.96773595755083763</v>
      </c>
      <c r="CN29" s="4">
        <v>0.44518956662926135</v>
      </c>
      <c r="CO29" s="4">
        <v>0.59550041361597628</v>
      </c>
      <c r="CP29" s="4">
        <v>0.84104934425683853</v>
      </c>
      <c r="CQ29" s="4">
        <v>-1.5321572619391108</v>
      </c>
      <c r="CR29" s="4">
        <v>-0.69834492596328868</v>
      </c>
      <c r="CS29" s="4">
        <v>-3.6531036662076702E-2</v>
      </c>
      <c r="CT29" s="4">
        <v>-0.3918439732351266</v>
      </c>
      <c r="CU29" s="4">
        <v>-0.93224624162509473</v>
      </c>
      <c r="CV29" s="4">
        <v>1.2033613014291149</v>
      </c>
      <c r="CW29" s="4">
        <v>1.0850858159473229</v>
      </c>
      <c r="CX29" s="4">
        <v>0.14059664281299972</v>
      </c>
      <c r="CY29" s="4">
        <v>0.82400823586109384</v>
      </c>
      <c r="CZ29" s="4">
        <v>0.11087856114873243</v>
      </c>
      <c r="DA29" s="4">
        <v>0.21427894344079748</v>
      </c>
      <c r="DB29" s="4">
        <v>9.0829236454742446E-2</v>
      </c>
      <c r="DC29" s="4">
        <v>0.38358803098322258</v>
      </c>
      <c r="DD29" s="4">
        <v>1.0180337070250436</v>
      </c>
      <c r="DE29" s="4">
        <v>-0.42134028473996216</v>
      </c>
      <c r="DF29" s="4">
        <v>0.15337623190509422</v>
      </c>
      <c r="DG29" s="4">
        <v>2.1324562723842657</v>
      </c>
      <c r="DH29" s="4">
        <v>1.1163113094620576</v>
      </c>
      <c r="DI29" s="4">
        <v>-0.13521954732188241</v>
      </c>
      <c r="DJ29" s="4">
        <v>1.6898902360975656</v>
      </c>
      <c r="DK29" s="4">
        <v>1.2115877698977349</v>
      </c>
      <c r="DL29" s="4">
        <v>-1.0184953856126535</v>
      </c>
      <c r="DM29" s="4">
        <v>1.0159715996639367</v>
      </c>
      <c r="DN29" s="4">
        <v>-0.72760599339650966</v>
      </c>
      <c r="DO29" s="4">
        <v>1.1398183501623547</v>
      </c>
      <c r="DP29" s="4">
        <v>2.0481970521016541</v>
      </c>
      <c r="DQ29" s="4">
        <v>-0.6090629207595647</v>
      </c>
      <c r="DR29" s="4">
        <v>-6.3286107303942817E-3</v>
      </c>
      <c r="DS29" s="4">
        <v>0.53584291125452499</v>
      </c>
      <c r="DT29" s="4">
        <v>1.1096001122162769</v>
      </c>
      <c r="DU29" s="4">
        <v>0.58523915295764162</v>
      </c>
      <c r="DV29" s="4">
        <v>-1.4763697605097466</v>
      </c>
      <c r="DW29" s="4">
        <v>-6.7234475713609937E-2</v>
      </c>
      <c r="DX29" s="4">
        <v>-0.38801012974662458</v>
      </c>
      <c r="DY29" s="4">
        <v>-1.0270984705823616</v>
      </c>
      <c r="DZ29" s="4">
        <v>-0.28367526729766157</v>
      </c>
      <c r="EA29" s="4">
        <v>1.4782468729285068</v>
      </c>
      <c r="EB29" s="4">
        <v>2.3474521322777835</v>
      </c>
      <c r="EC29" s="4">
        <v>-0.15417735437960162</v>
      </c>
      <c r="ED29" s="4">
        <v>-1.0575031647647259</v>
      </c>
      <c r="EE29" s="4">
        <v>-1.5503416442900388</v>
      </c>
      <c r="EF29" s="4">
        <v>0.38004145593215777</v>
      </c>
      <c r="EG29" s="4">
        <v>0.18138256903543676</v>
      </c>
      <c r="EH29" s="4">
        <v>0.46297297085431977</v>
      </c>
      <c r="EI29" s="4">
        <v>1.3559622651287453</v>
      </c>
      <c r="EJ29" s="4">
        <v>2.2587554435340156</v>
      </c>
      <c r="EK29" s="4">
        <v>-1.2019759168665434</v>
      </c>
      <c r="EL29" s="4">
        <v>0.28431490900389939</v>
      </c>
      <c r="EM29" s="4">
        <v>0.45743184088043809</v>
      </c>
      <c r="EN29" s="4">
        <v>-0.66716565193337096</v>
      </c>
      <c r="EO29" s="4">
        <v>1.3053574805451007</v>
      </c>
      <c r="EP29" s="4">
        <v>0.66447025657791858</v>
      </c>
      <c r="EQ29" s="4">
        <v>-2.2530292892356627</v>
      </c>
      <c r="ER29" s="4">
        <v>-0.60234985659461326</v>
      </c>
      <c r="ES29" s="4">
        <v>-2.5752323865299509</v>
      </c>
      <c r="ET29" s="4">
        <v>-0.83733284780928574</v>
      </c>
      <c r="EU29" s="4">
        <v>0.32575753972985633</v>
      </c>
      <c r="EV29" s="4">
        <v>0.64485371608556219</v>
      </c>
      <c r="EW29" s="4">
        <v>1.3581467037521147</v>
      </c>
      <c r="EX29" s="4">
        <v>0.84641979124454414</v>
      </c>
      <c r="EY29" s="4">
        <v>-1.2436007742187971</v>
      </c>
      <c r="EZ29" s="4">
        <v>0.56653360741383796</v>
      </c>
      <c r="FA29" s="4">
        <v>-2.4743346315919763</v>
      </c>
      <c r="FB29" s="4">
        <v>0.58904626233844026</v>
      </c>
      <c r="FC29" s="4">
        <v>2.2387218224215202</v>
      </c>
      <c r="FD29" s="4">
        <v>-0.26826288735078979</v>
      </c>
      <c r="FE29" s="4">
        <v>-0.665759168707175</v>
      </c>
      <c r="FF29" s="4">
        <v>-0.31189851014445569</v>
      </c>
      <c r="FG29" s="4">
        <v>-1.3432552888523275</v>
      </c>
      <c r="FH29" s="4">
        <v>-1.1174877391282929</v>
      </c>
      <c r="FI29" s="4">
        <v>-1.0056962146011963</v>
      </c>
      <c r="FJ29" s="4">
        <v>0.15545551534158414</v>
      </c>
      <c r="FK29" s="4">
        <v>-1.3174182005060227</v>
      </c>
      <c r="FL29" s="4">
        <v>0.52001914420865103</v>
      </c>
      <c r="FM29" s="4">
        <v>1.8734644234526374</v>
      </c>
      <c r="FN29" s="4">
        <v>0.99129501227315642</v>
      </c>
      <c r="FO29" s="4">
        <v>-0.33414718659113535</v>
      </c>
      <c r="FP29" s="4">
        <v>0.84027117548553887</v>
      </c>
      <c r="FQ29" s="4">
        <v>-1.102826813044282</v>
      </c>
      <c r="FR29" s="4">
        <v>-0.89427715432582755</v>
      </c>
      <c r="FS29" s="4">
        <v>-1.6351504050419543</v>
      </c>
      <c r="FT29" s="4">
        <v>0.99922226049899909</v>
      </c>
      <c r="FU29" s="4">
        <v>3.0821937398203549</v>
      </c>
      <c r="FV29" s="4">
        <v>1.166265427064384</v>
      </c>
      <c r="FW29" s="4">
        <v>-0.33249322550774973</v>
      </c>
      <c r="FX29" s="4">
        <v>1.5956984913113463</v>
      </c>
      <c r="FY29" s="4">
        <v>0.70255316878595842</v>
      </c>
      <c r="FZ29" s="4">
        <v>0.35043981067664082</v>
      </c>
      <c r="GA29" s="4">
        <v>-0.74372823210702554</v>
      </c>
      <c r="GB29" s="4">
        <v>-0.79465687309573385</v>
      </c>
      <c r="GC29" s="4">
        <v>0.43403058854636872</v>
      </c>
      <c r="GD29" s="4">
        <v>-2.17996683369755</v>
      </c>
      <c r="GE29" s="4">
        <v>-1.8604830389865512</v>
      </c>
      <c r="GF29" s="4">
        <v>-0.68279229047089018</v>
      </c>
      <c r="GG29" s="4">
        <v>-2.9836908007487565E-2</v>
      </c>
      <c r="GH29" s="4">
        <v>-1.7795171254883246</v>
      </c>
      <c r="GI29" s="4">
        <v>0.71158216926686157</v>
      </c>
      <c r="GJ29" s="4">
        <v>1.3374579824686446</v>
      </c>
      <c r="GK29" s="4">
        <v>-0.86519498588515309</v>
      </c>
      <c r="GL29" s="4">
        <v>-1.3016129940243251</v>
      </c>
      <c r="GM29" s="4">
        <v>-0.49683928155254065</v>
      </c>
      <c r="GN29" s="4">
        <v>-0.41010641623584576</v>
      </c>
      <c r="GO29" s="4">
        <v>1.4251696516162558</v>
      </c>
      <c r="GP29" s="4">
        <v>-1.3592142629539403</v>
      </c>
      <c r="GQ29" s="4">
        <v>-1.6329383602671013</v>
      </c>
      <c r="GR29" s="4">
        <v>-0.74979100887938244</v>
      </c>
      <c r="GS29" s="4">
        <v>-0.90143040947322295</v>
      </c>
      <c r="GT29" s="4">
        <v>0.84233279711014331</v>
      </c>
      <c r="GU29" s="4">
        <v>0.45564565803766638</v>
      </c>
      <c r="GV29" s="4">
        <v>-0.49122857646290874</v>
      </c>
      <c r="GW29" s="4">
        <v>-0.51265140836973178</v>
      </c>
      <c r="GX29" s="4">
        <v>0.15912100223350353</v>
      </c>
      <c r="GY29" s="4">
        <v>-0.63157403521077404</v>
      </c>
      <c r="GZ29" s="4">
        <v>-0.97179808529965472</v>
      </c>
      <c r="HA29" s="4">
        <v>-1.0936983234430959</v>
      </c>
      <c r="HB29" s="4">
        <v>-1.1261601396129588</v>
      </c>
      <c r="HC29" s="4">
        <v>0.29578855689364364</v>
      </c>
      <c r="HD29" s="4">
        <v>-0.84439202988996531</v>
      </c>
      <c r="HE29" s="4">
        <v>-2.2291715442518463</v>
      </c>
      <c r="HF29" s="4">
        <v>0.92322943691401527</v>
      </c>
      <c r="HG29" s="4">
        <v>0.96027694408398434</v>
      </c>
      <c r="HH29" s="4">
        <v>1.4738003479617461</v>
      </c>
      <c r="HI29" s="4">
        <v>1.5780046654209556</v>
      </c>
      <c r="HJ29" s="4">
        <v>1.3956699681929003</v>
      </c>
      <c r="HK29" s="4">
        <v>-1.1078075656636797</v>
      </c>
      <c r="HL29" s="4">
        <v>-9.229280947323901E-3</v>
      </c>
      <c r="HM29" s="4">
        <v>-1.4659604269339761</v>
      </c>
      <c r="HN29" s="4">
        <v>-0.5311707850257239</v>
      </c>
      <c r="HO29" s="4">
        <v>1.6657985225293175</v>
      </c>
      <c r="HP29" s="4">
        <v>-0.18682472871876993</v>
      </c>
      <c r="HQ29" s="4">
        <v>-0.30420162357421543</v>
      </c>
      <c r="HR29" s="4">
        <v>-0.4496644165140456</v>
      </c>
      <c r="HS29" s="4">
        <v>-0.68475665591721468</v>
      </c>
      <c r="HT29" s="4">
        <v>0.3818452395148792</v>
      </c>
      <c r="HU29" s="4">
        <v>0.36375659589949894</v>
      </c>
      <c r="HV29" s="4">
        <v>-2.8476174854861611</v>
      </c>
      <c r="HW29" s="4">
        <v>-1.3472181929123757</v>
      </c>
      <c r="HX29" s="4">
        <v>0.71903039460530915</v>
      </c>
      <c r="HY29" s="4">
        <v>0.30748281741273981</v>
      </c>
      <c r="HZ29" s="4">
        <v>-0.40573706098667034</v>
      </c>
      <c r="IA29" s="4">
        <v>-2.9270409311530105E-2</v>
      </c>
      <c r="IB29" s="4">
        <v>0.13914552357556592</v>
      </c>
      <c r="IC29" s="4">
        <v>7.0433373314584977E-2</v>
      </c>
      <c r="ID29" s="4">
        <v>-1.9423937384748116</v>
      </c>
      <c r="IE29" s="4">
        <v>-7.2652655583364506E-2</v>
      </c>
      <c r="IF29" s="4">
        <v>0.69617452098898369</v>
      </c>
      <c r="IG29" s="4">
        <v>0.59649470734519838</v>
      </c>
      <c r="IH29" s="4">
        <v>-0.5725856366102956</v>
      </c>
      <c r="II29" s="4">
        <v>-0.23265147569558614</v>
      </c>
    </row>
    <row r="30" spans="2:243" s="4" customFormat="1" x14ac:dyDescent="0.2">
      <c r="B30" s="76">
        <v>28</v>
      </c>
      <c r="C30" s="4">
        <v>-1.4891009750412654</v>
      </c>
      <c r="D30" s="4">
        <v>0.44949796413201326</v>
      </c>
      <c r="E30" s="4">
        <v>-1.7788246960670431</v>
      </c>
      <c r="F30" s="4">
        <v>0.23529718997604152</v>
      </c>
      <c r="G30" s="4">
        <v>-0.20006138716583835</v>
      </c>
      <c r="H30" s="4">
        <v>-1.0643107848750877</v>
      </c>
      <c r="I30" s="4">
        <v>-0.54034383663249641</v>
      </c>
      <c r="J30" s="4">
        <v>-1.4701184386961863</v>
      </c>
      <c r="K30" s="4">
        <v>-1.8596228143284144E-2</v>
      </c>
      <c r="L30" s="4">
        <v>0.41961639962379188</v>
      </c>
      <c r="M30" s="4">
        <v>0.78424904590252709</v>
      </c>
      <c r="N30" s="4">
        <v>0.56839907547907675</v>
      </c>
      <c r="O30" s="4">
        <v>-6.319564812989166E-2</v>
      </c>
      <c r="P30" s="4">
        <v>-0.77186805339350251</v>
      </c>
      <c r="Q30" s="4">
        <v>1.0307220231227463</v>
      </c>
      <c r="R30" s="4">
        <v>0.1437151860078327</v>
      </c>
      <c r="S30" s="4">
        <v>-1.3614431136579064</v>
      </c>
      <c r="T30" s="4">
        <v>-0.77005562986363119</v>
      </c>
      <c r="U30" s="4">
        <v>0.22370869448561698</v>
      </c>
      <c r="V30" s="4">
        <v>-0.34980837868651182</v>
      </c>
      <c r="W30" s="4">
        <v>1.0005207453248111</v>
      </c>
      <c r="X30" s="4">
        <v>0.48734969381950827</v>
      </c>
      <c r="Y30" s="4">
        <v>-0.68305677024605282</v>
      </c>
      <c r="Z30" s="4">
        <v>-9.2060854799423164E-2</v>
      </c>
      <c r="AA30" s="4">
        <v>0.15597060135754987</v>
      </c>
      <c r="AB30" s="4">
        <v>0.56286125862126535</v>
      </c>
      <c r="AC30" s="4">
        <v>1.0595763082594765</v>
      </c>
      <c r="AD30" s="4">
        <v>0.9497669599305506</v>
      </c>
      <c r="AE30" s="4">
        <v>-1.052868393222351</v>
      </c>
      <c r="AF30" s="4">
        <v>-0.96279802052776919</v>
      </c>
      <c r="AG30" s="4">
        <v>-1.1762988162073742</v>
      </c>
      <c r="AH30" s="4">
        <v>-0.25038749686233602</v>
      </c>
      <c r="AI30" s="4">
        <v>0.20954231466550327</v>
      </c>
      <c r="AJ30" s="4">
        <v>0.37661577259227336</v>
      </c>
      <c r="AK30" s="4">
        <v>0.16360745150985731</v>
      </c>
      <c r="AL30" s="4">
        <v>0.43764206900397323</v>
      </c>
      <c r="AM30" s="4">
        <v>-0.78029559729970932</v>
      </c>
      <c r="AN30" s="4">
        <v>0.45861757593368369</v>
      </c>
      <c r="AO30" s="4">
        <v>1.4292980814994209</v>
      </c>
      <c r="AP30" s="4">
        <v>-4.9237172937255328E-3</v>
      </c>
      <c r="AQ30" s="4">
        <v>-0.6206664229173301</v>
      </c>
      <c r="AR30" s="4">
        <v>-0.96125732179701551</v>
      </c>
      <c r="AS30" s="4">
        <v>0.76054603551372901</v>
      </c>
      <c r="AT30" s="4">
        <v>-0.8173209355989991</v>
      </c>
      <c r="AU30" s="4">
        <v>0.22094503491953987</v>
      </c>
      <c r="AV30" s="4">
        <v>-1.1823000803681794</v>
      </c>
      <c r="AW30" s="4">
        <v>-0.13997741429003557</v>
      </c>
      <c r="AX30" s="4">
        <v>1.2650142557789807</v>
      </c>
      <c r="AY30" s="4">
        <v>0.48465296661304114</v>
      </c>
      <c r="AZ30" s="4">
        <v>0.16405461038235827</v>
      </c>
      <c r="BA30" s="4">
        <v>-1.1396973474558014</v>
      </c>
      <c r="BB30" s="4">
        <v>-1.8756774651298955</v>
      </c>
      <c r="BC30" s="4">
        <v>2.3469355659301185</v>
      </c>
      <c r="BD30" s="4">
        <v>0.80166910220894805</v>
      </c>
      <c r="BE30" s="4">
        <v>-0.53622394116699656</v>
      </c>
      <c r="BF30" s="4">
        <v>-0.65284302348737833</v>
      </c>
      <c r="BG30" s="4">
        <v>-0.35098223890748675</v>
      </c>
      <c r="BH30" s="4">
        <v>0.72517167896341628</v>
      </c>
      <c r="BI30" s="4">
        <v>-0.43350778686957159</v>
      </c>
      <c r="BJ30" s="4">
        <v>-1.6010955311564917E-2</v>
      </c>
      <c r="BK30" s="4">
        <v>1.1026333432549429</v>
      </c>
      <c r="BL30" s="4">
        <v>1.1408517007308172</v>
      </c>
      <c r="BM30" s="4">
        <v>-0.20157582472563354</v>
      </c>
      <c r="BN30" s="4">
        <v>-0.6684045767751593</v>
      </c>
      <c r="BO30" s="4">
        <v>0.75457057071893152</v>
      </c>
      <c r="BP30" s="4">
        <v>0.99064783442026361</v>
      </c>
      <c r="BQ30" s="4">
        <v>0.48269303787744627</v>
      </c>
      <c r="BR30" s="4">
        <v>-0.78478255998130075</v>
      </c>
      <c r="BS30" s="4">
        <v>1.0435743662368169</v>
      </c>
      <c r="BT30" s="4">
        <v>1.6297479505945889</v>
      </c>
      <c r="BU30" s="4">
        <v>0.21989949391204405</v>
      </c>
      <c r="BV30" s="4">
        <v>-1.4608002483209028</v>
      </c>
      <c r="BW30" s="4">
        <v>1.0452746436547291</v>
      </c>
      <c r="BX30" s="4">
        <v>-1.4132101962165361E-2</v>
      </c>
      <c r="BY30" s="4">
        <v>0.14551740133691424</v>
      </c>
      <c r="BZ30" s="4">
        <v>0.21120621744513735</v>
      </c>
      <c r="CA30" s="4">
        <v>-0.53874874532376671</v>
      </c>
      <c r="CB30" s="4">
        <v>-4.4938275204482583E-2</v>
      </c>
      <c r="CC30" s="4">
        <v>1.2521904398561452</v>
      </c>
      <c r="CD30" s="4">
        <v>1.4240740929769604</v>
      </c>
      <c r="CE30" s="4">
        <v>-5.5129697191875549E-2</v>
      </c>
      <c r="CF30" s="4">
        <v>0.20649416828119346</v>
      </c>
      <c r="CG30" s="4">
        <v>1.2789744927726587</v>
      </c>
      <c r="CH30" s="4">
        <v>-0.68544812458340165</v>
      </c>
      <c r="CI30" s="4">
        <v>0.65071250993323393</v>
      </c>
      <c r="CJ30" s="4">
        <v>-0.43464168642941198</v>
      </c>
      <c r="CK30" s="4">
        <v>-0.61412267717015989</v>
      </c>
      <c r="CL30" s="4">
        <v>6.367665867791468E-2</v>
      </c>
      <c r="CM30" s="4">
        <v>2.2927647373105557</v>
      </c>
      <c r="CN30" s="4">
        <v>0.2329492863873161</v>
      </c>
      <c r="CO30" s="4">
        <v>0.63802005292511954</v>
      </c>
      <c r="CP30" s="4">
        <v>0.30935895698143279</v>
      </c>
      <c r="CQ30" s="4">
        <v>-0.14030724033099545</v>
      </c>
      <c r="CR30" s="4">
        <v>-0.68568208898409699</v>
      </c>
      <c r="CS30" s="4">
        <v>1.8233120667219258</v>
      </c>
      <c r="CT30" s="4">
        <v>0.29668774123285729</v>
      </c>
      <c r="CU30" s="4">
        <v>0.45308913048688404</v>
      </c>
      <c r="CV30" s="4">
        <v>-1.008462872925864</v>
      </c>
      <c r="CW30" s="4">
        <v>0.46762598357611573</v>
      </c>
      <c r="CX30" s="4">
        <v>-0.27775239695613768</v>
      </c>
      <c r="CY30" s="4">
        <v>1.0542571241115577</v>
      </c>
      <c r="CZ30" s="4">
        <v>-0.34545805702135074</v>
      </c>
      <c r="DA30" s="4">
        <v>-1.5048316185052621</v>
      </c>
      <c r="DB30" s="4">
        <v>-0.12815525575419753</v>
      </c>
      <c r="DC30" s="4">
        <v>-0.58951228509146902</v>
      </c>
      <c r="DD30" s="4">
        <v>0.11889273057537722</v>
      </c>
      <c r="DE30" s="4">
        <v>-0.23078264634305704</v>
      </c>
      <c r="DF30" s="4">
        <v>-2.9362778140732617</v>
      </c>
      <c r="DG30" s="4">
        <v>-1.1318509446544487</v>
      </c>
      <c r="DH30" s="4">
        <v>0.57380782119528739</v>
      </c>
      <c r="DI30" s="4">
        <v>2.0780349881470364</v>
      </c>
      <c r="DJ30" s="4">
        <v>-0.55178130270342129</v>
      </c>
      <c r="DK30" s="4">
        <v>-1.5357818336274013E-2</v>
      </c>
      <c r="DL30" s="4">
        <v>-0.92759711409716372</v>
      </c>
      <c r="DM30" s="4">
        <v>-0.88982349814312212</v>
      </c>
      <c r="DN30" s="4">
        <v>-0.96196473443309616</v>
      </c>
      <c r="DO30" s="4">
        <v>0.32726265144438732</v>
      </c>
      <c r="DP30" s="4">
        <v>0.5920609692819544</v>
      </c>
      <c r="DQ30" s="4">
        <v>1.6403250256902178</v>
      </c>
      <c r="DR30" s="4">
        <v>1.4391577461394738</v>
      </c>
      <c r="DS30" s="4">
        <v>-7.0175308609805143E-2</v>
      </c>
      <c r="DT30" s="4">
        <v>-1.2912747465822088</v>
      </c>
      <c r="DU30" s="4">
        <v>-0.37341043697297921</v>
      </c>
      <c r="DV30" s="4">
        <v>-0.33523621658683589</v>
      </c>
      <c r="DW30" s="4">
        <v>-0.21378808310747996</v>
      </c>
      <c r="DX30" s="4">
        <v>0.50819675036581646</v>
      </c>
      <c r="DY30" s="4">
        <v>9.5978095380569853E-2</v>
      </c>
      <c r="DZ30" s="4">
        <v>-1.0299215736570979</v>
      </c>
      <c r="EA30" s="4">
        <v>-0.48378076201582482</v>
      </c>
      <c r="EB30" s="4">
        <v>1.4176031928601413E-2</v>
      </c>
      <c r="EC30" s="4">
        <v>0.95464886575833929</v>
      </c>
      <c r="ED30" s="4">
        <v>-0.3897541710844189</v>
      </c>
      <c r="EE30" s="4">
        <v>0.69424007888390538</v>
      </c>
      <c r="EF30" s="4">
        <v>-0.43342556103533864</v>
      </c>
      <c r="EG30" s="4">
        <v>-1.0701943617096121</v>
      </c>
      <c r="EH30" s="4">
        <v>-0.56740510685199508</v>
      </c>
      <c r="EI30" s="4">
        <v>0.19110964224345831</v>
      </c>
      <c r="EJ30" s="4">
        <v>-0.72791109695406564</v>
      </c>
      <c r="EK30" s="4">
        <v>0.2805310083142783</v>
      </c>
      <c r="EL30" s="4">
        <v>0.29812131256614804</v>
      </c>
      <c r="EM30" s="4">
        <v>0.30584243513920845</v>
      </c>
      <c r="EN30" s="4">
        <v>-0.74078541201288084</v>
      </c>
      <c r="EO30" s="4">
        <v>-3.8159061134575449E-2</v>
      </c>
      <c r="EP30" s="4">
        <v>0.40320619052401108</v>
      </c>
      <c r="EQ30" s="4">
        <v>0.72201086133293702</v>
      </c>
      <c r="ER30" s="4">
        <v>-0.65436544485928672</v>
      </c>
      <c r="ES30" s="4">
        <v>-0.61234045569581774</v>
      </c>
      <c r="ET30" s="4">
        <v>1.6557028207576889</v>
      </c>
      <c r="EU30" s="4">
        <v>-0.91753947774297007</v>
      </c>
      <c r="EV30" s="4">
        <v>-0.33601610007656602</v>
      </c>
      <c r="EW30" s="4">
        <v>-1.1898936809140908</v>
      </c>
      <c r="EX30" s="4">
        <v>-1.216687717671709</v>
      </c>
      <c r="EY30" s="4">
        <v>1.0065495535672555</v>
      </c>
      <c r="EZ30" s="4">
        <v>-0.87535474448582085</v>
      </c>
      <c r="FA30" s="4">
        <v>-9.5324896159767442E-2</v>
      </c>
      <c r="FB30" s="4">
        <v>1.2351137500663694</v>
      </c>
      <c r="FC30" s="4">
        <v>-0.49698617698853848</v>
      </c>
      <c r="FD30" s="4">
        <v>0.31321336945219957</v>
      </c>
      <c r="FE30" s="4">
        <v>1.3947304358862946</v>
      </c>
      <c r="FF30" s="4">
        <v>3.2128711573824499E-2</v>
      </c>
      <c r="FG30" s="4">
        <v>0.59636922824705163</v>
      </c>
      <c r="FH30" s="4">
        <v>0.81491126406330017</v>
      </c>
      <c r="FI30" s="4">
        <v>-0.20947603333018369</v>
      </c>
      <c r="FJ30" s="4">
        <v>-0.68772056652449443</v>
      </c>
      <c r="FK30" s="4">
        <v>-1.3453312216575324</v>
      </c>
      <c r="FL30" s="4">
        <v>-0.65229325212929301</v>
      </c>
      <c r="FM30" s="4">
        <v>0.24435479019896905</v>
      </c>
      <c r="FN30" s="4">
        <v>-0.71629553275234914</v>
      </c>
      <c r="FO30" s="4">
        <v>0.76332741848986208</v>
      </c>
      <c r="FP30" s="4">
        <v>-0.10382321661677311</v>
      </c>
      <c r="FQ30" s="4">
        <v>-0.14015665912177178</v>
      </c>
      <c r="FR30" s="4">
        <v>0.21852075748050892</v>
      </c>
      <c r="FS30" s="4">
        <v>-0.52397623849734032</v>
      </c>
      <c r="FT30" s="4">
        <v>-0.18730594740791665</v>
      </c>
      <c r="FU30" s="4">
        <v>-0.88937697305806651</v>
      </c>
      <c r="FV30" s="4">
        <v>0.45987038332652297</v>
      </c>
      <c r="FW30" s="4">
        <v>-0.46151161377877103</v>
      </c>
      <c r="FX30" s="4">
        <v>0.60357606301829403</v>
      </c>
      <c r="FY30" s="4">
        <v>-0.17402025179275965</v>
      </c>
      <c r="FZ30" s="4">
        <v>0.68081774673439321</v>
      </c>
      <c r="GA30" s="4">
        <v>1.4547289172360014</v>
      </c>
      <c r="GB30" s="4">
        <v>0.45144063000323759</v>
      </c>
      <c r="GC30" s="4">
        <v>0.13414442128264087</v>
      </c>
      <c r="GD30" s="4">
        <v>0.6506986623080484</v>
      </c>
      <c r="GE30" s="4">
        <v>-1.112269705099125</v>
      </c>
      <c r="GF30" s="4">
        <v>0.75711108809421734</v>
      </c>
      <c r="GG30" s="4">
        <v>-0.40608424661864773</v>
      </c>
      <c r="GH30" s="4">
        <v>-0.39513090530120504</v>
      </c>
      <c r="GI30" s="4">
        <v>0.40752380499550872</v>
      </c>
      <c r="GJ30" s="4">
        <v>-0.15476824369005904</v>
      </c>
      <c r="GK30" s="4">
        <v>1.2148228587573338</v>
      </c>
      <c r="GL30" s="4">
        <v>-0.3670973615432554</v>
      </c>
      <c r="GM30" s="4">
        <v>1.5284745861322047</v>
      </c>
      <c r="GN30" s="4">
        <v>1.4270399245634275</v>
      </c>
      <c r="GO30" s="4">
        <v>0.58870935532071056</v>
      </c>
      <c r="GP30" s="4">
        <v>-0.70882395830193545</v>
      </c>
      <c r="GQ30" s="4">
        <v>-0.29383412333201758</v>
      </c>
      <c r="GR30" s="4">
        <v>0.11400878644629452</v>
      </c>
      <c r="GS30" s="4">
        <v>-0.80572103325478972</v>
      </c>
      <c r="GT30" s="4">
        <v>1.7543872148410748</v>
      </c>
      <c r="GU30" s="4">
        <v>1.3643173469882446</v>
      </c>
      <c r="GV30" s="4">
        <v>-1.1286048705159923</v>
      </c>
      <c r="GW30" s="4">
        <v>-0.87274382451560528</v>
      </c>
      <c r="GX30" s="4">
        <v>-1.5078874584867581</v>
      </c>
      <c r="GY30" s="4">
        <v>0.52476891522948288</v>
      </c>
      <c r="GZ30" s="4">
        <v>0.55952091684574612</v>
      </c>
      <c r="HA30" s="4">
        <v>1.1205318848754537</v>
      </c>
      <c r="HB30" s="4">
        <v>-2.3832602512861278</v>
      </c>
      <c r="HC30" s="4">
        <v>-0.85165628863188736</v>
      </c>
      <c r="HD30" s="4">
        <v>-1.364797758908359E-2</v>
      </c>
      <c r="HE30" s="4">
        <v>1.6481188763344046</v>
      </c>
      <c r="HF30" s="4">
        <v>0.60369401874076056</v>
      </c>
      <c r="HG30" s="4">
        <v>-0.24660007962246586</v>
      </c>
      <c r="HH30" s="4">
        <v>-1.6792771383339493</v>
      </c>
      <c r="HI30" s="4">
        <v>-1.753987051413068</v>
      </c>
      <c r="HJ30" s="4">
        <v>-6.8356406037687695E-2</v>
      </c>
      <c r="HK30" s="4">
        <v>-0.32249912036744638</v>
      </c>
      <c r="HL30" s="4">
        <v>0.7031147227810508</v>
      </c>
      <c r="HM30" s="4">
        <v>-0.59294974031462611</v>
      </c>
      <c r="HN30" s="4">
        <v>1.222682252418551</v>
      </c>
      <c r="HO30" s="4">
        <v>2.4262913062256732</v>
      </c>
      <c r="HP30" s="4">
        <v>0.11878258989436841</v>
      </c>
      <c r="HQ30" s="4">
        <v>-0.74718403705042113</v>
      </c>
      <c r="HR30" s="4">
        <v>-0.41342640982964668</v>
      </c>
      <c r="HS30" s="4">
        <v>2.1042459469553276</v>
      </c>
      <c r="HT30" s="4">
        <v>0.85685434371212732</v>
      </c>
      <c r="HU30" s="4">
        <v>-1.9402773613108755</v>
      </c>
      <c r="HV30" s="4">
        <v>-3.806830538062405E-2</v>
      </c>
      <c r="HW30" s="4">
        <v>-0.9422445919829433</v>
      </c>
      <c r="HX30" s="4">
        <v>0.26225754928888018</v>
      </c>
      <c r="HY30" s="4">
        <v>0.72103358246627514</v>
      </c>
      <c r="HZ30" s="4">
        <v>-1.217484880691204</v>
      </c>
      <c r="IA30" s="4">
        <v>-2.1386793861055344</v>
      </c>
      <c r="IB30" s="4">
        <v>-1.0269739093847832</v>
      </c>
      <c r="IC30" s="4">
        <v>-1.1117878174257008</v>
      </c>
      <c r="ID30" s="4">
        <v>-0.80172926363297436</v>
      </c>
      <c r="IE30" s="4">
        <v>-0.38173403351044582</v>
      </c>
      <c r="IF30" s="4">
        <v>-1.2981564679485698E-2</v>
      </c>
      <c r="IG30" s="4">
        <v>-0.49132331251585998</v>
      </c>
      <c r="IH30" s="4">
        <v>-0.50435575072361283</v>
      </c>
      <c r="II30" s="4">
        <v>-0.19916702674895786</v>
      </c>
    </row>
    <row r="31" spans="2:243" s="4" customFormat="1" x14ac:dyDescent="0.2">
      <c r="B31" s="76">
        <v>29</v>
      </c>
      <c r="C31" s="4">
        <v>-8.6479228653017493E-2</v>
      </c>
      <c r="D31" s="4">
        <v>-1.2284474338951075</v>
      </c>
      <c r="E31" s="4">
        <v>-1.8484507172284048</v>
      </c>
      <c r="F31" s="4">
        <v>-1.0933361967701376</v>
      </c>
      <c r="G31" s="4">
        <v>1.2363429182007468</v>
      </c>
      <c r="H31" s="4">
        <v>-0.3654822127699876</v>
      </c>
      <c r="I31" s="4">
        <v>1.7417734469143968</v>
      </c>
      <c r="J31" s="4">
        <v>0.24236920877156506</v>
      </c>
      <c r="K31" s="4">
        <v>-1.6702087091135454</v>
      </c>
      <c r="L31" s="4">
        <v>0.11576225286501474</v>
      </c>
      <c r="M31" s="4">
        <v>0.4581061010045942</v>
      </c>
      <c r="N31" s="4">
        <v>1.0085441136440225</v>
      </c>
      <c r="O31" s="4">
        <v>-0.37047775350904777</v>
      </c>
      <c r="P31" s="4">
        <v>0.57922298078677403</v>
      </c>
      <c r="Q31" s="4">
        <v>-1.1866287433678602</v>
      </c>
      <c r="R31" s="4">
        <v>1.2390814337730278</v>
      </c>
      <c r="S31" s="4">
        <v>-0.40768371781890078</v>
      </c>
      <c r="T31" s="4">
        <v>0.28164386673599578</v>
      </c>
      <c r="U31" s="4">
        <v>-1.085439046864304</v>
      </c>
      <c r="V31" s="4">
        <v>2.2052950726674458</v>
      </c>
      <c r="W31" s="4">
        <v>0.98430786071612053</v>
      </c>
      <c r="X31" s="4">
        <v>-1.7410989741531482</v>
      </c>
      <c r="Y31" s="4">
        <v>-0.39253794167310008</v>
      </c>
      <c r="Z31" s="4">
        <v>-1.1951718325213174</v>
      </c>
      <c r="AA31" s="4">
        <v>-0.1688505123590206</v>
      </c>
      <c r="AB31" s="4">
        <v>0.12732422648155445</v>
      </c>
      <c r="AC31" s="4">
        <v>-0.91754835437157034</v>
      </c>
      <c r="AD31" s="4">
        <v>0.78919602626733432</v>
      </c>
      <c r="AE31" s="4">
        <v>-0.91485635892721739</v>
      </c>
      <c r="AF31" s="4">
        <v>-0.53397993369122199</v>
      </c>
      <c r="AG31" s="4">
        <v>-0.74306093887557445</v>
      </c>
      <c r="AH31" s="4">
        <v>-1.9589964618635944</v>
      </c>
      <c r="AI31" s="4">
        <v>0.11593808527955592</v>
      </c>
      <c r="AJ31" s="4">
        <v>-0.87758027523642079</v>
      </c>
      <c r="AK31" s="4">
        <v>0.93123108367703888</v>
      </c>
      <c r="AL31" s="4">
        <v>0.41771034873151869</v>
      </c>
      <c r="AM31" s="4">
        <v>0.29569958812472946</v>
      </c>
      <c r="AN31" s="4">
        <v>-0.56045680551657984</v>
      </c>
      <c r="AO31" s="4">
        <v>1.0716192537001246</v>
      </c>
      <c r="AP31" s="4">
        <v>0.95775982909234303</v>
      </c>
      <c r="AQ31" s="4">
        <v>0.11821626081106071</v>
      </c>
      <c r="AR31" s="4">
        <v>-0.17126750081957054</v>
      </c>
      <c r="AS31" s="4">
        <v>1.1006863988150366</v>
      </c>
      <c r="AT31" s="4">
        <v>0.65116308743162987</v>
      </c>
      <c r="AU31" s="4">
        <v>-0.61443716636438306</v>
      </c>
      <c r="AV31" s="4">
        <v>-1.067175209190284</v>
      </c>
      <c r="AW31" s="4">
        <v>-0.39304534720945183</v>
      </c>
      <c r="AX31" s="4">
        <v>0.51898703956347636</v>
      </c>
      <c r="AY31" s="4">
        <v>-0.1458681762308365</v>
      </c>
      <c r="AZ31" s="4">
        <v>0.69789312258461944</v>
      </c>
      <c r="BA31" s="4">
        <v>-0.36486015017301371</v>
      </c>
      <c r="BB31" s="4">
        <v>-0.37067154470849073</v>
      </c>
      <c r="BC31" s="4">
        <v>0.39579717298779143</v>
      </c>
      <c r="BD31" s="4">
        <v>0.9164497948189696</v>
      </c>
      <c r="BE31" s="4">
        <v>-0.45813032780629542</v>
      </c>
      <c r="BF31" s="4">
        <v>-0.69236671103262792</v>
      </c>
      <c r="BG31" s="4">
        <v>1.1650691150924366</v>
      </c>
      <c r="BH31" s="4">
        <v>0.59860427046415554</v>
      </c>
      <c r="BI31" s="4">
        <v>-1.1442482927885964</v>
      </c>
      <c r="BJ31" s="4">
        <v>8.1288982965152135E-2</v>
      </c>
      <c r="BK31" s="4">
        <v>-0.9373717511325248</v>
      </c>
      <c r="BL31" s="4">
        <v>0.26694137016503594</v>
      </c>
      <c r="BM31" s="4">
        <v>-0.17642483086811009</v>
      </c>
      <c r="BN31" s="4">
        <v>-1.745785583303014</v>
      </c>
      <c r="BO31" s="4">
        <v>0.36548365030553442</v>
      </c>
      <c r="BP31" s="4">
        <v>-6.7920172849431221E-2</v>
      </c>
      <c r="BQ31" s="4">
        <v>-0.64698866527640297</v>
      </c>
      <c r="BR31" s="4">
        <v>2.0684141419283611E-2</v>
      </c>
      <c r="BS31" s="4">
        <v>0.3215585916978343</v>
      </c>
      <c r="BT31" s="4">
        <v>0.28346809308230575</v>
      </c>
      <c r="BU31" s="4">
        <v>0.93647818833301166</v>
      </c>
      <c r="BV31" s="4">
        <v>-1.2251857624930893</v>
      </c>
      <c r="BW31" s="4">
        <v>-0.9777609037592262</v>
      </c>
      <c r="BX31" s="4">
        <v>-0.78700662092666041</v>
      </c>
      <c r="BY31" s="4">
        <v>0.2774682414198224</v>
      </c>
      <c r="BZ31" s="4">
        <v>-0.76881642562018893</v>
      </c>
      <c r="CA31" s="4">
        <v>0.51114746231375774</v>
      </c>
      <c r="CB31" s="4">
        <v>-0.57921096560961471</v>
      </c>
      <c r="CC31" s="4">
        <v>0.47965872140289761</v>
      </c>
      <c r="CD31" s="4">
        <v>-0.17410914056222843</v>
      </c>
      <c r="CE31" s="4">
        <v>-2.2812560879292469</v>
      </c>
      <c r="CF31" s="4">
        <v>0.664709502526728</v>
      </c>
      <c r="CG31" s="4">
        <v>-0.53218352938041047</v>
      </c>
      <c r="CH31" s="4">
        <v>0.88438980487963748</v>
      </c>
      <c r="CI31" s="4">
        <v>-0.10357626778555022</v>
      </c>
      <c r="CJ31" s="4">
        <v>1.1960408156965339</v>
      </c>
      <c r="CK31" s="4">
        <v>0.51366513930981827</v>
      </c>
      <c r="CL31" s="4">
        <v>-0.16998347044491069</v>
      </c>
      <c r="CM31" s="4">
        <v>-0.26992621220509788</v>
      </c>
      <c r="CN31" s="4">
        <v>1.5401258795331474</v>
      </c>
      <c r="CO31" s="4">
        <v>-0.81302185940781935</v>
      </c>
      <c r="CP31" s="4">
        <v>-1.151529223703839</v>
      </c>
      <c r="CQ31" s="4">
        <v>1.1927774886029143</v>
      </c>
      <c r="CR31" s="4">
        <v>-2.084787073671845</v>
      </c>
      <c r="CS31" s="4">
        <v>0.16881474624922951</v>
      </c>
      <c r="CT31" s="4">
        <v>-3.964068624951452E-3</v>
      </c>
      <c r="CU31" s="4">
        <v>0.41579375982569461</v>
      </c>
      <c r="CV31" s="4">
        <v>-0.708214634784604</v>
      </c>
      <c r="CW31" s="4">
        <v>-1.8603849202549021E-2</v>
      </c>
      <c r="CX31" s="4">
        <v>-0.81559803793198926</v>
      </c>
      <c r="CY31" s="4">
        <v>-0.44656931217592227</v>
      </c>
      <c r="CZ31" s="4">
        <v>-1.2230953418147283</v>
      </c>
      <c r="DA31" s="4">
        <v>4.4562589616355737E-2</v>
      </c>
      <c r="DB31" s="4">
        <v>-8.7752663938467396E-2</v>
      </c>
      <c r="DC31" s="4">
        <v>0.85897333165862622</v>
      </c>
      <c r="DD31" s="4">
        <v>-0.92214546719536361</v>
      </c>
      <c r="DE31" s="4">
        <v>-1.4967377016077767</v>
      </c>
      <c r="DF31" s="4">
        <v>0.87814914592107651</v>
      </c>
      <c r="DG31" s="4">
        <v>-1.7564963643048972</v>
      </c>
      <c r="DH31" s="4">
        <v>1.3713162139797772</v>
      </c>
      <c r="DI31" s="4">
        <v>0.79022885743414262</v>
      </c>
      <c r="DJ31" s="4">
        <v>-1.1654594499258224</v>
      </c>
      <c r="DK31" s="4">
        <v>1.7035211779887098</v>
      </c>
      <c r="DL31" s="4">
        <v>1.0832590916556346</v>
      </c>
      <c r="DM31" s="4">
        <v>-1.2045514525514311</v>
      </c>
      <c r="DN31" s="4">
        <v>1.2080255627398677</v>
      </c>
      <c r="DO31" s="4">
        <v>0.40812308530701663</v>
      </c>
      <c r="DP31" s="4">
        <v>-2.2055229188967762</v>
      </c>
      <c r="DQ31" s="4">
        <v>-1.1647357771327354</v>
      </c>
      <c r="DR31" s="4">
        <v>0.55845769193210548</v>
      </c>
      <c r="DS31" s="4">
        <v>1.2056261815745182</v>
      </c>
      <c r="DT31" s="4">
        <v>-7.3337415433534309E-2</v>
      </c>
      <c r="DU31" s="4">
        <v>0.20497699545211706</v>
      </c>
      <c r="DV31" s="4">
        <v>-1.3204563479760894</v>
      </c>
      <c r="DW31" s="4">
        <v>0.56539570881484802</v>
      </c>
      <c r="DX31" s="4">
        <v>-0.47376958669532754</v>
      </c>
      <c r="DY31" s="4">
        <v>-0.53559698215252305</v>
      </c>
      <c r="DZ31" s="4">
        <v>-0.17563593706948591</v>
      </c>
      <c r="EA31" s="4">
        <v>2.0514229969807299E-2</v>
      </c>
      <c r="EB31" s="4">
        <v>0.74141794801703376</v>
      </c>
      <c r="EC31" s="4">
        <v>0.47234510009034963</v>
      </c>
      <c r="ED31" s="4">
        <v>-0.55188934350540431</v>
      </c>
      <c r="EE31" s="4">
        <v>-1.1407835365069274</v>
      </c>
      <c r="EF31" s="4">
        <v>0.16620333998802203</v>
      </c>
      <c r="EG31" s="4">
        <v>0.23053270160389461</v>
      </c>
      <c r="EH31" s="4">
        <v>1.4502823144392321</v>
      </c>
      <c r="EI31" s="4">
        <v>-0.31737347593431398</v>
      </c>
      <c r="EJ31" s="4">
        <v>0.25598499047591061</v>
      </c>
      <c r="EK31" s="4">
        <v>-0.26746239537768907</v>
      </c>
      <c r="EL31" s="4">
        <v>-1.7394050583322531</v>
      </c>
      <c r="EM31" s="4">
        <v>0.54781486338518526</v>
      </c>
      <c r="EN31" s="4">
        <v>0.93502195832595791</v>
      </c>
      <c r="EO31" s="4">
        <v>-0.50577606406905184</v>
      </c>
      <c r="EP31" s="4">
        <v>0.85038755391857146</v>
      </c>
      <c r="EQ31" s="4">
        <v>-0.90868991834280965</v>
      </c>
      <c r="ER31" s="4">
        <v>-0.30563233784027305</v>
      </c>
      <c r="ES31" s="4">
        <v>1.8057887552239205</v>
      </c>
      <c r="ET31" s="4">
        <v>-1.2219477905918781</v>
      </c>
      <c r="EU31" s="4">
        <v>0.40997884588857803</v>
      </c>
      <c r="EV31" s="4">
        <v>2.3332148957390291</v>
      </c>
      <c r="EW31" s="4">
        <v>-0.65231949765745256</v>
      </c>
      <c r="EX31" s="4">
        <v>-1.2093146204500231</v>
      </c>
      <c r="EY31" s="4">
        <v>-0.63876942484149057</v>
      </c>
      <c r="EZ31" s="4">
        <v>0.26405838003082205</v>
      </c>
      <c r="FA31" s="4">
        <v>-0.24864705187290606</v>
      </c>
      <c r="FB31" s="4">
        <v>1.8719915591065845</v>
      </c>
      <c r="FC31" s="4">
        <v>-1.4591529162499375</v>
      </c>
      <c r="FD31" s="4">
        <v>-0.56994872925129592</v>
      </c>
      <c r="FE31" s="4">
        <v>-0.60226369963405468</v>
      </c>
      <c r="FF31" s="4">
        <v>1.1136641422449398</v>
      </c>
      <c r="FG31" s="4">
        <v>-1.3421946659278405</v>
      </c>
      <c r="FH31" s="4">
        <v>-0.38992359455212533</v>
      </c>
      <c r="FI31" s="4">
        <v>2.1040559294367296</v>
      </c>
      <c r="FJ31" s="4">
        <v>-0.55647720376171028</v>
      </c>
      <c r="FK31" s="4">
        <v>-0.17505712032873572</v>
      </c>
      <c r="FL31" s="4">
        <v>0.70278476382857225</v>
      </c>
      <c r="FM31" s="4">
        <v>0.52988348458300361</v>
      </c>
      <c r="FN31" s="4">
        <v>6.5025154014759279E-2</v>
      </c>
      <c r="FO31" s="4">
        <v>0.78005070936809395</v>
      </c>
      <c r="FP31" s="4">
        <v>0.72334589714965625</v>
      </c>
      <c r="FQ31" s="4">
        <v>0.66669705085107767</v>
      </c>
      <c r="FR31" s="4">
        <v>-0.13832790836952658</v>
      </c>
      <c r="FS31" s="4">
        <v>-1.2405175522857856</v>
      </c>
      <c r="FT31" s="4">
        <v>0.81765378447674453</v>
      </c>
      <c r="FU31" s="4">
        <v>1.3054310368652713</v>
      </c>
      <c r="FV31" s="4">
        <v>9.3392490090568533E-3</v>
      </c>
      <c r="FW31" s="4">
        <v>0.24169889491683375</v>
      </c>
      <c r="FX31" s="4">
        <v>0.21726450867891853</v>
      </c>
      <c r="FY31" s="4">
        <v>-2.6076978216496456</v>
      </c>
      <c r="FZ31" s="4">
        <v>-2.1405718797605107</v>
      </c>
      <c r="GA31" s="4">
        <v>1.1125334940827214</v>
      </c>
      <c r="GB31" s="4">
        <v>0.23998291182583895</v>
      </c>
      <c r="GC31" s="4">
        <v>0.69863724433910868</v>
      </c>
      <c r="GD31" s="4">
        <v>0.43542328107525102</v>
      </c>
      <c r="GE31" s="4">
        <v>-0.18590300774740179</v>
      </c>
      <c r="GF31" s="4">
        <v>0.30436828119001008</v>
      </c>
      <c r="GG31" s="4">
        <v>0.93921035764548377</v>
      </c>
      <c r="GH31" s="4">
        <v>-0.57049330377040774</v>
      </c>
      <c r="GI31" s="4">
        <v>-0.34708631659141714</v>
      </c>
      <c r="GJ31" s="4">
        <v>0.52257991219766964</v>
      </c>
      <c r="GK31" s="4">
        <v>-1.0134565156101769</v>
      </c>
      <c r="GL31" s="4">
        <v>0.99718925189659613</v>
      </c>
      <c r="GM31" s="4">
        <v>-0.48957140804642235</v>
      </c>
      <c r="GN31" s="4">
        <v>-0.66443597522749109</v>
      </c>
      <c r="GO31" s="4">
        <v>0.1276548501842836</v>
      </c>
      <c r="GP31" s="4">
        <v>0.62466885924432036</v>
      </c>
      <c r="GQ31" s="4">
        <v>0.37039294423179503</v>
      </c>
      <c r="GR31" s="4">
        <v>-7.37431042823255E-2</v>
      </c>
      <c r="GS31" s="4">
        <v>1.5666380269656541E-2</v>
      </c>
      <c r="GT31" s="4">
        <v>-0.54021209884940791</v>
      </c>
      <c r="GU31" s="4">
        <v>1.4877417790663661</v>
      </c>
      <c r="GV31" s="4">
        <v>1.6667595842831109</v>
      </c>
      <c r="GW31" s="4">
        <v>-0.5758374740756308</v>
      </c>
      <c r="GX31" s="4">
        <v>0.13411758658143269</v>
      </c>
      <c r="GY31" s="4">
        <v>0.36824959272273211</v>
      </c>
      <c r="GZ31" s="4">
        <v>0.25449887361328621</v>
      </c>
      <c r="HA31" s="4">
        <v>-0.72439065344693954</v>
      </c>
      <c r="HB31" s="4">
        <v>-0.65259621201395046</v>
      </c>
      <c r="HC31" s="4">
        <v>-1.2633943820778446</v>
      </c>
      <c r="HD31" s="4">
        <v>0.70653761631301526</v>
      </c>
      <c r="HE31" s="4">
        <v>-0.27791637887921083</v>
      </c>
      <c r="HF31" s="4">
        <v>-1.1095193723894337</v>
      </c>
      <c r="HG31" s="4">
        <v>0.49168021372717002</v>
      </c>
      <c r="HH31" s="4">
        <v>0.27644996835082802</v>
      </c>
      <c r="HI31" s="4">
        <v>-0.58328059577578195</v>
      </c>
      <c r="HJ31" s="4">
        <v>-0.23195047389072204</v>
      </c>
      <c r="HK31" s="4">
        <v>-0.56337143104829934</v>
      </c>
      <c r="HL31" s="4">
        <v>0.83574287390099533</v>
      </c>
      <c r="HM31" s="4">
        <v>-2.3054708448102152</v>
      </c>
      <c r="HN31" s="4">
        <v>0.17361951095644779</v>
      </c>
      <c r="HO31" s="4">
        <v>2.6831009326448734</v>
      </c>
      <c r="HP31" s="4">
        <v>-0.40126240685554659</v>
      </c>
      <c r="HQ31" s="4">
        <v>0.24851976945406873</v>
      </c>
      <c r="HR31" s="4">
        <v>-0.30110832882868638</v>
      </c>
      <c r="HS31" s="4">
        <v>-1.3931321865831874</v>
      </c>
      <c r="HT31" s="4">
        <v>0.72820964610846894</v>
      </c>
      <c r="HU31" s="4">
        <v>0.10884410078297851</v>
      </c>
      <c r="HV31" s="4">
        <v>-1.0083115891430727</v>
      </c>
      <c r="HW31" s="4">
        <v>-0.93442138708292632</v>
      </c>
      <c r="HX31" s="4">
        <v>-4.4234916758384021E-2</v>
      </c>
      <c r="HY31" s="4">
        <v>0.41368973192940522</v>
      </c>
      <c r="HZ31" s="4">
        <v>-0.63238640007328917</v>
      </c>
      <c r="IA31" s="4">
        <v>0.61143188241740432</v>
      </c>
      <c r="IB31" s="4">
        <v>-0.14304692871219177</v>
      </c>
      <c r="IC31" s="4">
        <v>-1.013785162033574</v>
      </c>
      <c r="ID31" s="4">
        <v>1.2662906310043012</v>
      </c>
      <c r="IE31" s="4">
        <v>0.59217633528430258</v>
      </c>
      <c r="IF31" s="4">
        <v>-1.9105905888324302</v>
      </c>
      <c r="IG31" s="4">
        <v>1.6809636237181818</v>
      </c>
      <c r="IH31" s="4">
        <v>-1.3192497576581639</v>
      </c>
      <c r="II31" s="4">
        <v>0.28244375479060002</v>
      </c>
    </row>
    <row r="32" spans="2:243" s="4" customFormat="1" x14ac:dyDescent="0.2">
      <c r="B32" s="76">
        <v>30</v>
      </c>
      <c r="C32" s="4">
        <v>-0.90242784747158722</v>
      </c>
      <c r="D32" s="4">
        <v>-0.58665967752007708</v>
      </c>
      <c r="E32" s="4">
        <v>2.5401722620367746</v>
      </c>
      <c r="F32" s="4">
        <v>7.4727864206574707E-2</v>
      </c>
      <c r="G32" s="4">
        <v>0.89140151689260005</v>
      </c>
      <c r="H32" s="4">
        <v>-4.9972078032031138E-2</v>
      </c>
      <c r="I32" s="4">
        <v>-0.34707219386740495</v>
      </c>
      <c r="J32" s="4">
        <v>0.67049299791610484</v>
      </c>
      <c r="K32" s="4">
        <v>-0.19753570132483395</v>
      </c>
      <c r="L32" s="4">
        <v>-1.2201112114894817</v>
      </c>
      <c r="M32" s="4">
        <v>-0.3721660133017442</v>
      </c>
      <c r="N32" s="4">
        <v>-0.31921865235122593</v>
      </c>
      <c r="O32" s="4">
        <v>3.6094518583736344</v>
      </c>
      <c r="P32" s="4">
        <v>-0.64987135458230605</v>
      </c>
      <c r="Q32" s="4">
        <v>5.4032015857032323E-2</v>
      </c>
      <c r="R32" s="4">
        <v>-0.51084340728848709</v>
      </c>
      <c r="S32" s="4">
        <v>-0.95336865257129999</v>
      </c>
      <c r="T32" s="4">
        <v>-1.1941626126226257</v>
      </c>
      <c r="U32" s="4">
        <v>-1.3504720162912609</v>
      </c>
      <c r="V32" s="4">
        <v>-0.18011326227793367</v>
      </c>
      <c r="W32" s="4">
        <v>0.19016116178894413</v>
      </c>
      <c r="X32" s="4">
        <v>0.91823639928117129</v>
      </c>
      <c r="Y32" s="4">
        <v>-8.9610206509294785E-2</v>
      </c>
      <c r="Z32" s="4">
        <v>-1.3889272142142559</v>
      </c>
      <c r="AA32" s="4">
        <v>4.8244498098346612E-2</v>
      </c>
      <c r="AB32" s="4">
        <v>5.6950085994943264E-2</v>
      </c>
      <c r="AC32" s="4">
        <v>-2.4047642998377463</v>
      </c>
      <c r="AD32" s="4">
        <v>0.68103062458795405</v>
      </c>
      <c r="AE32" s="4">
        <v>1.0679285562671963</v>
      </c>
      <c r="AF32" s="4">
        <v>0.5768602483605284</v>
      </c>
      <c r="AG32" s="4">
        <v>-1.6998532359735956</v>
      </c>
      <c r="AH32" s="4">
        <v>-1.9486748934730247</v>
      </c>
      <c r="AI32" s="4">
        <v>-1.0926481979751013</v>
      </c>
      <c r="AJ32" s="4">
        <v>0.93591407172318608</v>
      </c>
      <c r="AK32" s="4">
        <v>-1.1265078072893859</v>
      </c>
      <c r="AL32" s="4">
        <v>0.83119006694019382</v>
      </c>
      <c r="AM32" s="4">
        <v>2.3381885346406555</v>
      </c>
      <c r="AN32" s="4">
        <v>-2.1829174962026032</v>
      </c>
      <c r="AO32" s="4">
        <v>0.17017385908978802</v>
      </c>
      <c r="AP32" s="4">
        <v>0.57964232752674072</v>
      </c>
      <c r="AQ32" s="4">
        <v>0.74177514629878449</v>
      </c>
      <c r="AR32" s="4">
        <v>-0.56993062654648496</v>
      </c>
      <c r="AS32" s="4">
        <v>-0.94111798177590122</v>
      </c>
      <c r="AT32" s="4">
        <v>1.3153017983308397</v>
      </c>
      <c r="AU32" s="4">
        <v>-0.131181122985811</v>
      </c>
      <c r="AV32" s="4">
        <v>0.8096609854672433</v>
      </c>
      <c r="AW32" s="4">
        <v>-0.54885829158272481</v>
      </c>
      <c r="AX32" s="4">
        <v>1.2122410623015192</v>
      </c>
      <c r="AY32" s="4">
        <v>0.65817926796460335</v>
      </c>
      <c r="AZ32" s="4">
        <v>-0.18746073723063694</v>
      </c>
      <c r="BA32" s="4">
        <v>-1.5506284373614971</v>
      </c>
      <c r="BB32" s="4">
        <v>0.88221882018341358</v>
      </c>
      <c r="BC32" s="4">
        <v>7.7802469777281266E-2</v>
      </c>
      <c r="BD32" s="4">
        <v>0.36758613696962228</v>
      </c>
      <c r="BE32" s="4">
        <v>1.4608319499489206</v>
      </c>
      <c r="BF32" s="4">
        <v>1.2618208735371426</v>
      </c>
      <c r="BG32" s="4">
        <v>-9.5882034109986483E-2</v>
      </c>
      <c r="BH32" s="4">
        <v>0.10221545829891393</v>
      </c>
      <c r="BI32" s="4">
        <v>-0.20961745498848305</v>
      </c>
      <c r="BJ32" s="4">
        <v>-1.0951428235986109</v>
      </c>
      <c r="BK32" s="4">
        <v>1.1229940094663975</v>
      </c>
      <c r="BL32" s="4">
        <v>-0.90110164228499023</v>
      </c>
      <c r="BM32" s="4">
        <v>-1.0741948775856351</v>
      </c>
      <c r="BN32" s="4">
        <v>-0.66545412886977362</v>
      </c>
      <c r="BO32" s="4">
        <v>1.2982603301841911</v>
      </c>
      <c r="BP32" s="4">
        <v>-0.89025798729983585</v>
      </c>
      <c r="BQ32" s="4">
        <v>-1.4654526198936819</v>
      </c>
      <c r="BR32" s="4">
        <v>1.2625512080862651</v>
      </c>
      <c r="BS32" s="4">
        <v>1.4061032093087003</v>
      </c>
      <c r="BT32" s="4">
        <v>9.9043369978712215E-2</v>
      </c>
      <c r="BU32" s="4">
        <v>-1.6504789997207241</v>
      </c>
      <c r="BV32" s="4">
        <v>-1.2622880244932182</v>
      </c>
      <c r="BW32" s="4">
        <v>-1.1399559645378814</v>
      </c>
      <c r="BX32" s="4">
        <v>0.48531391715469535</v>
      </c>
      <c r="BY32" s="4">
        <v>0.13952026978970605</v>
      </c>
      <c r="BZ32" s="4">
        <v>2.6235479113734534</v>
      </c>
      <c r="CA32" s="4">
        <v>-7.710054666531295E-2</v>
      </c>
      <c r="CB32" s="4">
        <v>1.051642969504164</v>
      </c>
      <c r="CC32" s="4">
        <v>0.59158125227514768</v>
      </c>
      <c r="CD32" s="4">
        <v>0.63020164219933805</v>
      </c>
      <c r="CE32" s="4">
        <v>0.74468188592024021</v>
      </c>
      <c r="CF32" s="4">
        <v>0.32633485040684579</v>
      </c>
      <c r="CG32" s="4">
        <v>0.26395225225617558</v>
      </c>
      <c r="CH32" s="4">
        <v>0.61042570821306197</v>
      </c>
      <c r="CI32" s="4">
        <v>-1.1244783812459023</v>
      </c>
      <c r="CJ32" s="4">
        <v>0.78806008859194809</v>
      </c>
      <c r="CK32" s="4">
        <v>0.48406294507683201</v>
      </c>
      <c r="CL32" s="4">
        <v>-1.4187157679297218</v>
      </c>
      <c r="CM32" s="4">
        <v>0.13091831060959647</v>
      </c>
      <c r="CN32" s="4">
        <v>-0.34355207558404216</v>
      </c>
      <c r="CO32" s="4">
        <v>0.39945363190165456</v>
      </c>
      <c r="CP32" s="4">
        <v>-0.57293894504598275</v>
      </c>
      <c r="CQ32" s="4">
        <v>1.0171024792437067</v>
      </c>
      <c r="CR32" s="4">
        <v>-2.4462657345471333</v>
      </c>
      <c r="CS32" s="4">
        <v>-0.21429621850627817</v>
      </c>
      <c r="CT32" s="4">
        <v>-0.84488658226657187</v>
      </c>
      <c r="CU32" s="4">
        <v>0.71128293830482814</v>
      </c>
      <c r="CV32" s="4">
        <v>4.7476714697195374E-2</v>
      </c>
      <c r="CW32" s="4">
        <v>-0.38537350621449806</v>
      </c>
      <c r="CX32" s="4">
        <v>-0.7234295495186307</v>
      </c>
      <c r="CY32" s="4">
        <v>-0.29389496298002665</v>
      </c>
      <c r="CZ32" s="4">
        <v>0.55661204077837623</v>
      </c>
      <c r="DA32" s="4">
        <v>0.99897319927530914</v>
      </c>
      <c r="DB32" s="4">
        <v>0.87230768303633555</v>
      </c>
      <c r="DC32" s="4">
        <v>0.74461091502121401</v>
      </c>
      <c r="DD32" s="4">
        <v>-6.724405938161894E-2</v>
      </c>
      <c r="DE32" s="4">
        <v>-1.8437545065887739</v>
      </c>
      <c r="DF32" s="4">
        <v>-1.6391576355419115</v>
      </c>
      <c r="DG32" s="4">
        <v>1.017170649082398</v>
      </c>
      <c r="DH32" s="4">
        <v>-1.2708267022019528</v>
      </c>
      <c r="DI32" s="4">
        <v>1.0234167165454431</v>
      </c>
      <c r="DJ32" s="4">
        <v>0.69434331787053294</v>
      </c>
      <c r="DK32" s="4">
        <v>8.1279089494128348E-2</v>
      </c>
      <c r="DL32" s="4">
        <v>1.1712534396826877</v>
      </c>
      <c r="DM32" s="4">
        <v>-0.67300795469893793</v>
      </c>
      <c r="DN32" s="4">
        <v>0.22471574190918472</v>
      </c>
      <c r="DO32" s="4">
        <v>-1.0158451922516556</v>
      </c>
      <c r="DP32" s="4">
        <v>1.2860252957311191</v>
      </c>
      <c r="DQ32" s="4">
        <v>0.73598155285994737</v>
      </c>
      <c r="DR32" s="4">
        <v>8.3241301614717586E-2</v>
      </c>
      <c r="DS32" s="4">
        <v>-1.4661184009393395</v>
      </c>
      <c r="DT32" s="4">
        <v>-1.0210694583989244</v>
      </c>
      <c r="DU32" s="4">
        <v>-0.6617878632983798</v>
      </c>
      <c r="DV32" s="4">
        <v>0.24861808167053712</v>
      </c>
      <c r="DW32" s="4">
        <v>0.16868214073485921</v>
      </c>
      <c r="DX32" s="4">
        <v>1.0134749928236413</v>
      </c>
      <c r="DY32" s="4">
        <v>1.2657591953803189</v>
      </c>
      <c r="DZ32" s="4">
        <v>0.74062069064551328</v>
      </c>
      <c r="EA32" s="4">
        <v>2.5400142575777029</v>
      </c>
      <c r="EB32" s="4">
        <v>2.0217767574137984</v>
      </c>
      <c r="EC32" s="4">
        <v>-7.5947137684685938E-3</v>
      </c>
      <c r="ED32" s="4">
        <v>-0.78043760917214611</v>
      </c>
      <c r="EE32" s="4">
        <v>-0.97670045435273922</v>
      </c>
      <c r="EF32" s="4">
        <v>-0.89371235020345863</v>
      </c>
      <c r="EG32" s="4">
        <v>1.9403971096174049</v>
      </c>
      <c r="EH32" s="4">
        <v>0.64440479223715963</v>
      </c>
      <c r="EI32" s="4">
        <v>2.1950720987990215</v>
      </c>
      <c r="EJ32" s="4">
        <v>0.84653929287779028</v>
      </c>
      <c r="EK32" s="4">
        <v>-1.0986556439389192</v>
      </c>
      <c r="EL32" s="4">
        <v>-5.8012627454536718E-2</v>
      </c>
      <c r="EM32" s="4">
        <v>-0.36476801067778525</v>
      </c>
      <c r="EN32" s="4">
        <v>-0.86940430192697182</v>
      </c>
      <c r="EO32" s="4">
        <v>0.50959278368717675</v>
      </c>
      <c r="EP32" s="4">
        <v>1.0589272422316605</v>
      </c>
      <c r="EQ32" s="4">
        <v>-0.50179859407955218</v>
      </c>
      <c r="ER32" s="4">
        <v>-0.42364913822172795</v>
      </c>
      <c r="ES32" s="4">
        <v>7.749166478406648E-2</v>
      </c>
      <c r="ET32" s="4">
        <v>0.82914880266584701</v>
      </c>
      <c r="EU32" s="4">
        <v>-0.29081378387005047</v>
      </c>
      <c r="EV32" s="4">
        <v>0.37992663276846317</v>
      </c>
      <c r="EW32" s="4">
        <v>-0.80948495094235973</v>
      </c>
      <c r="EX32" s="4">
        <v>-0.96098037106161172</v>
      </c>
      <c r="EY32" s="4">
        <v>-0.52227028861991465</v>
      </c>
      <c r="EZ32" s="4">
        <v>-1.5463112192460664</v>
      </c>
      <c r="FA32" s="4">
        <v>0.65800449907040026</v>
      </c>
      <c r="FB32" s="4">
        <v>-3.1429135098281366E-2</v>
      </c>
      <c r="FC32" s="4">
        <v>0.89691177391967825</v>
      </c>
      <c r="FD32" s="4">
        <v>-0.37961543096982969</v>
      </c>
      <c r="FE32" s="4">
        <v>0.30218534345174464</v>
      </c>
      <c r="FF32" s="4">
        <v>1.1430139395242629</v>
      </c>
      <c r="FG32" s="4">
        <v>1.189544396233901</v>
      </c>
      <c r="FH32" s="4">
        <v>0.58675089545841219</v>
      </c>
      <c r="FI32" s="4">
        <v>-1.7101593820106284</v>
      </c>
      <c r="FJ32" s="4">
        <v>-0.6699315365209656</v>
      </c>
      <c r="FK32" s="4">
        <v>-1.736675699424393</v>
      </c>
      <c r="FL32" s="4">
        <v>0.30443197323434323</v>
      </c>
      <c r="FM32" s="4">
        <v>-5.2947565848174186E-2</v>
      </c>
      <c r="FN32" s="4">
        <v>0.8605750597712194</v>
      </c>
      <c r="FO32" s="4">
        <v>-1.6359489539137997</v>
      </c>
      <c r="FP32" s="4">
        <v>0.94262684027971977</v>
      </c>
      <c r="FQ32" s="4">
        <v>-0.26169178513715252</v>
      </c>
      <c r="FR32" s="4">
        <v>0.46975857646630742</v>
      </c>
      <c r="FS32" s="4">
        <v>0.79625142009362826</v>
      </c>
      <c r="FT32" s="4">
        <v>0.77564907825189622</v>
      </c>
      <c r="FU32" s="4">
        <v>-0.53060691317446707</v>
      </c>
      <c r="FV32" s="4">
        <v>1.5441144026802294</v>
      </c>
      <c r="FW32" s="4">
        <v>-0.30663190802662232</v>
      </c>
      <c r="FX32" s="4">
        <v>-1.0188274767619678</v>
      </c>
      <c r="FY32" s="4">
        <v>1.9877380558445532</v>
      </c>
      <c r="FZ32" s="4">
        <v>0.70062155378907542</v>
      </c>
      <c r="GA32" s="4">
        <v>0.26343155757083869</v>
      </c>
      <c r="GB32" s="4">
        <v>0.47489966668566336</v>
      </c>
      <c r="GC32" s="4">
        <v>-1.7860365409941037</v>
      </c>
      <c r="GD32" s="4">
        <v>1.2242631560908335</v>
      </c>
      <c r="GE32" s="4">
        <v>5.4242988227133776E-2</v>
      </c>
      <c r="GF32" s="4">
        <v>-0.69332304060409511</v>
      </c>
      <c r="GG32" s="4">
        <v>0.40839151817868069</v>
      </c>
      <c r="GH32" s="4">
        <v>-0.36523416933126063</v>
      </c>
      <c r="GI32" s="4">
        <v>-0.32889198920488294</v>
      </c>
      <c r="GJ32" s="4">
        <v>-0.89249592622007201</v>
      </c>
      <c r="GK32" s="4">
        <v>0.28203282765820853</v>
      </c>
      <c r="GL32" s="4">
        <v>-0.21682319718503215</v>
      </c>
      <c r="GM32" s="4">
        <v>0.5477973304164816</v>
      </c>
      <c r="GN32" s="4">
        <v>1.3042507852386234</v>
      </c>
      <c r="GO32" s="4">
        <v>5.3101371991808484E-2</v>
      </c>
      <c r="GP32" s="4">
        <v>0.65141336277083295</v>
      </c>
      <c r="GQ32" s="4">
        <v>0.82833473768797028</v>
      </c>
      <c r="GR32" s="4">
        <v>0.43699302242119026</v>
      </c>
      <c r="GS32" s="4">
        <v>-0.28583078963658942</v>
      </c>
      <c r="GT32" s="4">
        <v>1.3376271947279432</v>
      </c>
      <c r="GU32" s="4">
        <v>-0.68076669831389758</v>
      </c>
      <c r="GV32" s="4">
        <v>0.54322903560566371</v>
      </c>
      <c r="GW32" s="4">
        <v>-0.39527322368971207</v>
      </c>
      <c r="GX32" s="4">
        <v>-1.4875023389243685</v>
      </c>
      <c r="GY32" s="4">
        <v>1.371934718309674</v>
      </c>
      <c r="GZ32" s="4">
        <v>6.0877928208139941E-2</v>
      </c>
      <c r="HA32" s="4">
        <v>0.48803238124794784</v>
      </c>
      <c r="HB32" s="4">
        <v>1.3602524721136351</v>
      </c>
      <c r="HC32" s="4">
        <v>-1.9016029530641381</v>
      </c>
      <c r="HD32" s="4">
        <v>-2.4576736517451785E-2</v>
      </c>
      <c r="HE32" s="4">
        <v>-1.1809628224361415</v>
      </c>
      <c r="HF32" s="4">
        <v>1.1768448069470205</v>
      </c>
      <c r="HG32" s="4">
        <v>0.23007688488781816</v>
      </c>
      <c r="HH32" s="4">
        <v>0.41449712811519901</v>
      </c>
      <c r="HI32" s="4">
        <v>-0.57051369783834249</v>
      </c>
      <c r="HJ32" s="4">
        <v>0.26189201183872529</v>
      </c>
      <c r="HK32" s="4">
        <v>-2.1642540069392875</v>
      </c>
      <c r="HL32" s="4">
        <v>1.0757340851857098</v>
      </c>
      <c r="HM32" s="4">
        <v>6.6793783386592351E-2</v>
      </c>
      <c r="HN32" s="4">
        <v>0.29089935209163842</v>
      </c>
      <c r="HO32" s="4">
        <v>-2.1386587936077288</v>
      </c>
      <c r="HP32" s="4">
        <v>-2.7848361768574361</v>
      </c>
      <c r="HQ32" s="4">
        <v>1.312587467814214</v>
      </c>
      <c r="HR32" s="4">
        <v>-0.52769167651782112</v>
      </c>
      <c r="HS32" s="4">
        <v>0.67858401200541552</v>
      </c>
      <c r="HT32" s="4">
        <v>0.47465818428553824</v>
      </c>
      <c r="HU32" s="4">
        <v>-9.8194656796557409E-2</v>
      </c>
      <c r="HV32" s="4">
        <v>-1.2971197922361553</v>
      </c>
      <c r="HW32" s="4">
        <v>-0.80392322403294492</v>
      </c>
      <c r="HX32" s="4">
        <v>2.3267800727881158</v>
      </c>
      <c r="HY32" s="4">
        <v>0.61564426502547409</v>
      </c>
      <c r="HZ32" s="4">
        <v>1.7423307737495835</v>
      </c>
      <c r="IA32" s="4">
        <v>1.0732658228319276</v>
      </c>
      <c r="IB32" s="4">
        <v>0.24293868416332642</v>
      </c>
      <c r="IC32" s="4">
        <v>3.9696425246474626E-2</v>
      </c>
      <c r="ID32" s="4">
        <v>-1.6825219837993426</v>
      </c>
      <c r="IE32" s="4">
        <v>5.6668897450891827E-2</v>
      </c>
      <c r="IF32" s="4">
        <v>-1.4165128996650509</v>
      </c>
      <c r="IG32" s="4">
        <v>1.2494757765708675</v>
      </c>
      <c r="IH32" s="4">
        <v>0.48074016052824325</v>
      </c>
      <c r="II32" s="4">
        <v>9.1126288500501973E-2</v>
      </c>
    </row>
    <row r="33" spans="2:243" s="4" customFormat="1" x14ac:dyDescent="0.2">
      <c r="B33" s="76">
        <v>31</v>
      </c>
      <c r="C33" s="4">
        <v>8.0814086278002814E-4</v>
      </c>
      <c r="D33" s="4">
        <v>-2.8025191246134461E-2</v>
      </c>
      <c r="E33" s="4">
        <v>0.17424247629609202</v>
      </c>
      <c r="F33" s="4">
        <v>-1.1352953889597448</v>
      </c>
      <c r="G33" s="4">
        <v>-0.71025603088659484</v>
      </c>
      <c r="H33" s="4">
        <v>2.0906910583504894</v>
      </c>
      <c r="I33" s="4">
        <v>-0.78678650338676981</v>
      </c>
      <c r="J33" s="4">
        <v>-1.5319229533294181</v>
      </c>
      <c r="K33" s="4">
        <v>-1.5379113704950069</v>
      </c>
      <c r="L33" s="4">
        <v>1.1767029768334918</v>
      </c>
      <c r="M33" s="4">
        <v>0.42509499477670543</v>
      </c>
      <c r="N33" s="4">
        <v>7.9558944841764678E-2</v>
      </c>
      <c r="O33" s="4">
        <v>-0.10494958809939847</v>
      </c>
      <c r="P33" s="4">
        <v>8.253442497084619E-2</v>
      </c>
      <c r="Q33" s="4">
        <v>-0.16674734572016869</v>
      </c>
      <c r="R33" s="4">
        <v>-0.54237053106595656</v>
      </c>
      <c r="S33" s="4">
        <v>-0.79522717617384797</v>
      </c>
      <c r="T33" s="4">
        <v>-0.26887874354272301</v>
      </c>
      <c r="U33" s="4">
        <v>0.58806362594675909</v>
      </c>
      <c r="V33" s="4">
        <v>-1.5073879541831376</v>
      </c>
      <c r="W33" s="4">
        <v>-0.7093303598194094</v>
      </c>
      <c r="X33" s="4">
        <v>0.10152025699544755</v>
      </c>
      <c r="Y33" s="4">
        <v>1.0842140873623081</v>
      </c>
      <c r="Z33" s="4">
        <v>-0.98050419229733676</v>
      </c>
      <c r="AA33" s="4">
        <v>0.38989506098659277</v>
      </c>
      <c r="AB33" s="4">
        <v>-0.15968420392192523</v>
      </c>
      <c r="AC33" s="4">
        <v>-2.0462790198495342</v>
      </c>
      <c r="AD33" s="4">
        <v>-0.27614263324322885</v>
      </c>
      <c r="AE33" s="4">
        <v>-1.2850087141082034</v>
      </c>
      <c r="AF33" s="4">
        <v>1.6463029396492352</v>
      </c>
      <c r="AG33" s="4">
        <v>-0.99633798087078529</v>
      </c>
      <c r="AH33" s="4">
        <v>-0.90064408692571518</v>
      </c>
      <c r="AI33" s="4">
        <v>-0.41036043923810767</v>
      </c>
      <c r="AJ33" s="4">
        <v>0.29988225821365755</v>
      </c>
      <c r="AK33" s="4">
        <v>-0.73603659648789055</v>
      </c>
      <c r="AL33" s="4">
        <v>2.7032179408161729</v>
      </c>
      <c r="AM33" s="4">
        <v>-1.4544995350715666</v>
      </c>
      <c r="AN33" s="4">
        <v>-0.99048311567771707</v>
      </c>
      <c r="AO33" s="4">
        <v>0.3399179623839339</v>
      </c>
      <c r="AP33" s="4">
        <v>1.6029223118663443</v>
      </c>
      <c r="AQ33" s="4">
        <v>-2.3463891572059139</v>
      </c>
      <c r="AR33" s="4">
        <v>-0.67164594691695811</v>
      </c>
      <c r="AS33" s="4">
        <v>1.3674612511085158</v>
      </c>
      <c r="AT33" s="4">
        <v>0.52092825170435897</v>
      </c>
      <c r="AU33" s="4">
        <v>-0.81022969245901477</v>
      </c>
      <c r="AV33" s="4">
        <v>6.2559113835283536E-2</v>
      </c>
      <c r="AW33" s="4">
        <v>0.59837855891155289</v>
      </c>
      <c r="AX33" s="4">
        <v>0.29703889409349721</v>
      </c>
      <c r="AY33" s="4">
        <v>0.391927058784097</v>
      </c>
      <c r="AZ33" s="4">
        <v>1.0441514415493971</v>
      </c>
      <c r="BA33" s="4">
        <v>-2.0095235938835243</v>
      </c>
      <c r="BB33" s="4">
        <v>-1.0673167457288577</v>
      </c>
      <c r="BC33" s="4">
        <v>-1.4586081475045722</v>
      </c>
      <c r="BD33" s="4">
        <v>1.0246746676951106</v>
      </c>
      <c r="BE33" s="4">
        <v>5.1438745549264586E-2</v>
      </c>
      <c r="BF33" s="4">
        <v>-0.14021942605298793</v>
      </c>
      <c r="BG33" s="4">
        <v>-1.8819401942844691</v>
      </c>
      <c r="BH33" s="4">
        <v>0.35783906676396043</v>
      </c>
      <c r="BI33" s="4">
        <v>-0.26090474068742531</v>
      </c>
      <c r="BJ33" s="4">
        <v>-0.51842949541864103</v>
      </c>
      <c r="BK33" s="4">
        <v>-0.69423456540768358</v>
      </c>
      <c r="BL33" s="4">
        <v>1.2064142741348753</v>
      </c>
      <c r="BM33" s="4">
        <v>-0.69331582064827446</v>
      </c>
      <c r="BN33" s="4">
        <v>-0.6662793336573255</v>
      </c>
      <c r="BO33" s="4">
        <v>-0.96292960312951503</v>
      </c>
      <c r="BP33" s="4">
        <v>-1.7842046846395934</v>
      </c>
      <c r="BQ33" s="4">
        <v>-0.60769084059612943</v>
      </c>
      <c r="BR33" s="4">
        <v>2.0057000678325285</v>
      </c>
      <c r="BS33" s="4">
        <v>0.9130378698322511</v>
      </c>
      <c r="BT33" s="4">
        <v>1.0500627772930067</v>
      </c>
      <c r="BU33" s="4">
        <v>0.71132931012229117</v>
      </c>
      <c r="BV33" s="4">
        <v>1.5957934937863381</v>
      </c>
      <c r="BW33" s="4">
        <v>1.0694029285034903</v>
      </c>
      <c r="BX33" s="4">
        <v>-0.95589808638890372</v>
      </c>
      <c r="BY33" s="4">
        <v>0.73758225478757911</v>
      </c>
      <c r="BZ33" s="4">
        <v>-0.52803189664492489</v>
      </c>
      <c r="CA33" s="4">
        <v>1.3470397552861713</v>
      </c>
      <c r="CB33" s="4">
        <v>1.3578555465566093</v>
      </c>
      <c r="CC33" s="4">
        <v>-1.4093060427198987</v>
      </c>
      <c r="CD33" s="4">
        <v>-2.9578180496636204</v>
      </c>
      <c r="CE33" s="4">
        <v>-1.0095958750154632</v>
      </c>
      <c r="CF33" s="4">
        <v>-0.3438451367539414</v>
      </c>
      <c r="CG33" s="4">
        <v>-0.24042133753827377</v>
      </c>
      <c r="CH33" s="4">
        <v>-0.7616078817754236</v>
      </c>
      <c r="CI33" s="4">
        <v>-1.0533436539061611</v>
      </c>
      <c r="CJ33" s="4">
        <v>0.47502794456817976</v>
      </c>
      <c r="CK33" s="4">
        <v>1.0129822191043591</v>
      </c>
      <c r="CL33" s="4">
        <v>2.1002836407385472</v>
      </c>
      <c r="CM33" s="4">
        <v>1.2102628447919734</v>
      </c>
      <c r="CN33" s="4">
        <v>0.40345172186506723</v>
      </c>
      <c r="CO33" s="4">
        <v>0.20865034268436702</v>
      </c>
      <c r="CP33" s="4">
        <v>-1.7937604040140838</v>
      </c>
      <c r="CQ33" s="4">
        <v>-0.96336769858619198</v>
      </c>
      <c r="CR33" s="4">
        <v>0.62364571800748292</v>
      </c>
      <c r="CS33" s="4">
        <v>1.0128644291991065</v>
      </c>
      <c r="CT33" s="4">
        <v>-1.9820583053332375</v>
      </c>
      <c r="CU33" s="4">
        <v>-1.0910095647963807</v>
      </c>
      <c r="CV33" s="4">
        <v>-0.58862300700333947</v>
      </c>
      <c r="CW33" s="4">
        <v>-1.2933864539184794</v>
      </c>
      <c r="CX33" s="4">
        <v>1.0465402118787763</v>
      </c>
      <c r="CY33" s="4">
        <v>-1.1054747734595138</v>
      </c>
      <c r="CZ33" s="4">
        <v>-1.3436476088111677</v>
      </c>
      <c r="DA33" s="4">
        <v>1.8827400756892085E-2</v>
      </c>
      <c r="DB33" s="4">
        <v>-0.40797483462831524</v>
      </c>
      <c r="DC33" s="4">
        <v>0.71442718169197794</v>
      </c>
      <c r="DD33" s="4">
        <v>-0.96383284278692061</v>
      </c>
      <c r="DE33" s="4">
        <v>0.35027792838753896</v>
      </c>
      <c r="DF33" s="4">
        <v>-1.2117873148556795</v>
      </c>
      <c r="DG33" s="4">
        <v>-0.76951271738909788</v>
      </c>
      <c r="DH33" s="4">
        <v>0.60542362672723893</v>
      </c>
      <c r="DI33" s="4">
        <v>-0.24679738313052127</v>
      </c>
      <c r="DJ33" s="4">
        <v>0.61080070049540169</v>
      </c>
      <c r="DK33" s="4">
        <v>1.1809679236050334</v>
      </c>
      <c r="DL33" s="4">
        <v>-8.4502089227258007E-2</v>
      </c>
      <c r="DM33" s="4">
        <v>-0.59390385172434146</v>
      </c>
      <c r="DN33" s="4">
        <v>-1.3544057441681938</v>
      </c>
      <c r="DO33" s="4">
        <v>-1.1922810095496166</v>
      </c>
      <c r="DP33" s="4">
        <v>-1.4199868306971517</v>
      </c>
      <c r="DQ33" s="4">
        <v>0.64019148836700557</v>
      </c>
      <c r="DR33" s="4">
        <v>-1.568494650075865</v>
      </c>
      <c r="DS33" s="4">
        <v>-0.30834570052731997</v>
      </c>
      <c r="DT33" s="4">
        <v>-2.0838559615502898</v>
      </c>
      <c r="DU33" s="4">
        <v>2.1268493441401093</v>
      </c>
      <c r="DV33" s="4">
        <v>-0.31729884294085409</v>
      </c>
      <c r="DW33" s="4">
        <v>6.8701747813331424E-2</v>
      </c>
      <c r="DX33" s="4">
        <v>5.9179852404977355E-2</v>
      </c>
      <c r="DY33" s="4">
        <v>1.1120353833832264</v>
      </c>
      <c r="DZ33" s="4">
        <v>0.76713376990143289</v>
      </c>
      <c r="EA33" s="4">
        <v>-0.23642999052055708</v>
      </c>
      <c r="EB33" s="4">
        <v>1.1344743871255645</v>
      </c>
      <c r="EC33" s="4">
        <v>-1.1960857244628906</v>
      </c>
      <c r="ED33" s="4">
        <v>-0.24770516477591548</v>
      </c>
      <c r="EE33" s="4">
        <v>0.45214780716588582</v>
      </c>
      <c r="EF33" s="4">
        <v>1.289261732890626</v>
      </c>
      <c r="EG33" s="4">
        <v>0.76257966448375247</v>
      </c>
      <c r="EH33" s="4">
        <v>-0.20825564351584935</v>
      </c>
      <c r="EI33" s="4">
        <v>1.1780706082067574</v>
      </c>
      <c r="EJ33" s="4">
        <v>0.75930045747016695</v>
      </c>
      <c r="EK33" s="4">
        <v>1.4218626337345925</v>
      </c>
      <c r="EL33" s="4">
        <v>1.4201399875528871</v>
      </c>
      <c r="EM33" s="4">
        <v>0.82209550440576129</v>
      </c>
      <c r="EN33" s="4">
        <v>-3.234556310137823</v>
      </c>
      <c r="EO33" s="4">
        <v>0.25577271968741777</v>
      </c>
      <c r="EP33" s="4">
        <v>-1.3958029308127853</v>
      </c>
      <c r="EQ33" s="4">
        <v>2.1257347985191979</v>
      </c>
      <c r="ER33" s="4">
        <v>0.48337166498420303</v>
      </c>
      <c r="ES33" s="4">
        <v>-1.7240435122008284</v>
      </c>
      <c r="ET33" s="4">
        <v>4.5470258055720705E-2</v>
      </c>
      <c r="EU33" s="4">
        <v>0.35855992541491832</v>
      </c>
      <c r="EV33" s="4">
        <v>-1.5215614946286178</v>
      </c>
      <c r="EW33" s="4">
        <v>-1.2249721766796244</v>
      </c>
      <c r="EX33" s="4">
        <v>1.6869941792517948</v>
      </c>
      <c r="EY33" s="4">
        <v>0.41838749375672063</v>
      </c>
      <c r="EZ33" s="4">
        <v>-0.65354670074052323</v>
      </c>
      <c r="FA33" s="4">
        <v>-2.5578621532465031</v>
      </c>
      <c r="FB33" s="4">
        <v>-1.2782679986815049</v>
      </c>
      <c r="FC33" s="4">
        <v>2.0361524126477661</v>
      </c>
      <c r="FD33" s="4">
        <v>-0.56070820711922376</v>
      </c>
      <c r="FE33" s="4">
        <v>-0.7796153335304622</v>
      </c>
      <c r="FF33" s="4">
        <v>0.8350464951745814</v>
      </c>
      <c r="FG33" s="4">
        <v>-1.1226788570008659</v>
      </c>
      <c r="FH33" s="4">
        <v>-0.3869935455150651</v>
      </c>
      <c r="FI33" s="4">
        <v>0.61773439437027422</v>
      </c>
      <c r="FJ33" s="4">
        <v>-0.23187588308566326</v>
      </c>
      <c r="FK33" s="4">
        <v>-1.3078384739308639</v>
      </c>
      <c r="FL33" s="4">
        <v>-0.4681150459980381</v>
      </c>
      <c r="FM33" s="4">
        <v>-5.8420301525822595E-2</v>
      </c>
      <c r="FN33" s="4">
        <v>-0.11660038450037077</v>
      </c>
      <c r="FO33" s="4">
        <v>-0.33689549235173483</v>
      </c>
      <c r="FP33" s="4">
        <v>6.6745866553780425E-2</v>
      </c>
      <c r="FQ33" s="4">
        <v>-1.8457835224020098</v>
      </c>
      <c r="FR33" s="4">
        <v>2.0674876223752206E-2</v>
      </c>
      <c r="FS33" s="4">
        <v>-0.55821446343446457</v>
      </c>
      <c r="FT33" s="4">
        <v>0.71653364619122539</v>
      </c>
      <c r="FU33" s="4">
        <v>0.20403079464644389</v>
      </c>
      <c r="FV33" s="4">
        <v>-0.41531082054633339</v>
      </c>
      <c r="FW33" s="4">
        <v>0.30214609069186321</v>
      </c>
      <c r="FX33" s="4">
        <v>0.13703318792583571</v>
      </c>
      <c r="FY33" s="4">
        <v>-1.2295268553360621</v>
      </c>
      <c r="FZ33" s="4">
        <v>-0.53771223919279976</v>
      </c>
      <c r="GA33" s="4">
        <v>-0.32463505673849957</v>
      </c>
      <c r="GB33" s="4">
        <v>0.44718065872231005</v>
      </c>
      <c r="GC33" s="4">
        <v>1.1015273787341571</v>
      </c>
      <c r="GD33" s="4">
        <v>1.6530802920359717</v>
      </c>
      <c r="GE33" s="4">
        <v>1.2422958624614033</v>
      </c>
      <c r="GF33" s="4">
        <v>1.294699014980105</v>
      </c>
      <c r="GG33" s="4">
        <v>-1.5996693698773636</v>
      </c>
      <c r="GH33" s="4">
        <v>2.4512954988428932</v>
      </c>
      <c r="GI33" s="4">
        <v>-0.91853479342004762</v>
      </c>
      <c r="GJ33" s="4">
        <v>-1.5846067691171297</v>
      </c>
      <c r="GK33" s="4">
        <v>0.85346024256151631</v>
      </c>
      <c r="GL33" s="4">
        <v>-0.34791491810459058</v>
      </c>
      <c r="GM33" s="4">
        <v>-8.382782340159832E-2</v>
      </c>
      <c r="GN33" s="4">
        <v>-0.69878886152619213</v>
      </c>
      <c r="GO33" s="4">
        <v>-0.38108954943375134</v>
      </c>
      <c r="GP33" s="4">
        <v>0.39073104880649923</v>
      </c>
      <c r="GQ33" s="4">
        <v>-1.6084998936354409</v>
      </c>
      <c r="GR33" s="4">
        <v>-0.31522522249146517</v>
      </c>
      <c r="GS33" s="4">
        <v>3.1218966211554174E-2</v>
      </c>
      <c r="GT33" s="4">
        <v>0.61619513134888881</v>
      </c>
      <c r="GU33" s="4">
        <v>-0.30229215710403784</v>
      </c>
      <c r="GV33" s="4">
        <v>1.6462913536642261</v>
      </c>
      <c r="GW33" s="4">
        <v>-0.32347016104630882</v>
      </c>
      <c r="GX33" s="4">
        <v>0.39110390515818177</v>
      </c>
      <c r="GY33" s="4">
        <v>-0.36213591477398444</v>
      </c>
      <c r="GZ33" s="4">
        <v>-1.6799770134695422</v>
      </c>
      <c r="HA33" s="4">
        <v>-0.67928744111565131</v>
      </c>
      <c r="HB33" s="4">
        <v>0.7833698952852034</v>
      </c>
      <c r="HC33" s="4">
        <v>1.588552244241404</v>
      </c>
      <c r="HD33" s="4">
        <v>0.26454388292270031</v>
      </c>
      <c r="HE33" s="4">
        <v>1.1941979711727484</v>
      </c>
      <c r="HF33" s="4">
        <v>-0.83871084031837384</v>
      </c>
      <c r="HG33" s="4">
        <v>1.8941578962134522</v>
      </c>
      <c r="HH33" s="4">
        <v>1.5122143728819866</v>
      </c>
      <c r="HI33" s="4">
        <v>1.3306420685347204</v>
      </c>
      <c r="HJ33" s="4">
        <v>-0.44110693925115307</v>
      </c>
      <c r="HK33" s="4">
        <v>-0.7472237381343626</v>
      </c>
      <c r="HL33" s="4">
        <v>-3.3608487630438375E-2</v>
      </c>
      <c r="HM33" s="4">
        <v>9.6010666356140834E-2</v>
      </c>
      <c r="HN33" s="4">
        <v>0.96878815064723234</v>
      </c>
      <c r="HO33" s="4">
        <v>0.78491226305259565</v>
      </c>
      <c r="HP33" s="4">
        <v>1.0890515513792769</v>
      </c>
      <c r="HQ33" s="4">
        <v>7.4406045188128794E-2</v>
      </c>
      <c r="HR33" s="4">
        <v>0.69714005232958998</v>
      </c>
      <c r="HS33" s="4">
        <v>0.17695628455563642</v>
      </c>
      <c r="HT33" s="4">
        <v>-1.392822737496543</v>
      </c>
      <c r="HU33" s="4">
        <v>-0.30046194387480279</v>
      </c>
      <c r="HV33" s="4">
        <v>1.3689053843575787</v>
      </c>
      <c r="HW33" s="4">
        <v>-0.82085229180336028</v>
      </c>
      <c r="HX33" s="4">
        <v>-1.2706367721922152</v>
      </c>
      <c r="HY33" s="4">
        <v>0.80860846918088214</v>
      </c>
      <c r="HZ33" s="4">
        <v>7.866628946722308E-2</v>
      </c>
      <c r="IA33" s="4">
        <v>-1.4309918151337617</v>
      </c>
      <c r="IB33" s="4">
        <v>0.19686631848870234</v>
      </c>
      <c r="IC33" s="4">
        <v>-0.38305290036700945</v>
      </c>
      <c r="ID33" s="4">
        <v>-1.1024023312768865</v>
      </c>
      <c r="IE33" s="4">
        <v>0.41674493707341714</v>
      </c>
      <c r="IF33" s="4">
        <v>1.1840061765754812</v>
      </c>
      <c r="IG33" s="4">
        <v>2.5356284739959396E-2</v>
      </c>
      <c r="IH33" s="4">
        <v>0.51193131146493043</v>
      </c>
      <c r="II33" s="4">
        <v>-1.2000698983429978</v>
      </c>
    </row>
    <row r="34" spans="2:243" s="4" customFormat="1" x14ac:dyDescent="0.2">
      <c r="B34" s="76">
        <v>32</v>
      </c>
      <c r="C34" s="4">
        <v>-0.34166999062460673</v>
      </c>
      <c r="D34" s="4">
        <v>0.74441635570689868</v>
      </c>
      <c r="E34" s="4">
        <v>-2.1527909027867378</v>
      </c>
      <c r="F34" s="4">
        <v>-1.3358704225360958</v>
      </c>
      <c r="G34" s="4">
        <v>1.1835654084915657</v>
      </c>
      <c r="H34" s="4">
        <v>-1.0468541524199524</v>
      </c>
      <c r="I34" s="4">
        <v>-0.32755805605961996</v>
      </c>
      <c r="J34" s="4">
        <v>0.92302147766191922</v>
      </c>
      <c r="K34" s="4">
        <v>0.1026310407387028</v>
      </c>
      <c r="L34" s="4">
        <v>1.0881693078508947</v>
      </c>
      <c r="M34" s="4">
        <v>-0.2424839899691642</v>
      </c>
      <c r="N34" s="4">
        <v>-0.12789375143705614</v>
      </c>
      <c r="O34" s="4">
        <v>0.62790815871519334</v>
      </c>
      <c r="P34" s="4">
        <v>-0.51540819100612001</v>
      </c>
      <c r="Q34" s="4">
        <v>-0.64650745104704554</v>
      </c>
      <c r="R34" s="4">
        <v>0.24800020306434745</v>
      </c>
      <c r="S34" s="4">
        <v>-0.25563949670866459</v>
      </c>
      <c r="T34" s="4">
        <v>-0.74245184017597632</v>
      </c>
      <c r="U34" s="4">
        <v>1.9957237302097568</v>
      </c>
      <c r="V34" s="4">
        <v>-0.81435412860762035</v>
      </c>
      <c r="W34" s="4">
        <v>7.0248399008696394E-2</v>
      </c>
      <c r="X34" s="4">
        <v>-0.78070263204833079</v>
      </c>
      <c r="Y34" s="4">
        <v>-1.1005793461748739</v>
      </c>
      <c r="Z34" s="4">
        <v>0.27763221040365765</v>
      </c>
      <c r="AA34" s="4">
        <v>1.5676231396844191</v>
      </c>
      <c r="AB34" s="4">
        <v>-0.32729118180711664</v>
      </c>
      <c r="AC34" s="4">
        <v>0.63875348482075078</v>
      </c>
      <c r="AD34" s="4">
        <v>1.0512399515830444</v>
      </c>
      <c r="AE34" s="4">
        <v>-0.52336412792408316</v>
      </c>
      <c r="AF34" s="4">
        <v>-0.6067889690112761</v>
      </c>
      <c r="AG34" s="4">
        <v>-0.36575631654177354</v>
      </c>
      <c r="AH34" s="4">
        <v>-0.55809364719749099</v>
      </c>
      <c r="AI34" s="4">
        <v>-0.32738623239647052</v>
      </c>
      <c r="AJ34" s="4">
        <v>-0.91784109601805086</v>
      </c>
      <c r="AK34" s="4">
        <v>5.3148351939659735E-2</v>
      </c>
      <c r="AL34" s="4">
        <v>-0.28278148770532735</v>
      </c>
      <c r="AM34" s="4">
        <v>0.11232964350411437</v>
      </c>
      <c r="AN34" s="4">
        <v>-2.8512003303616647E-2</v>
      </c>
      <c r="AO34" s="4">
        <v>-0.3631186461081265</v>
      </c>
      <c r="AP34" s="4">
        <v>0.96528713946814171</v>
      </c>
      <c r="AQ34" s="4">
        <v>0.24396289192038853</v>
      </c>
      <c r="AR34" s="4">
        <v>-0.17236938449456665</v>
      </c>
      <c r="AS34" s="4">
        <v>-3.5809976661618857E-2</v>
      </c>
      <c r="AT34" s="4">
        <v>0.9602153457565471</v>
      </c>
      <c r="AU34" s="4">
        <v>0.54428821905684233</v>
      </c>
      <c r="AV34" s="4">
        <v>-1.8810788046098457</v>
      </c>
      <c r="AW34" s="4">
        <v>-1.0334318377085518</v>
      </c>
      <c r="AX34" s="4">
        <v>0.54161865095794137</v>
      </c>
      <c r="AY34" s="4">
        <v>0.59903647792835746</v>
      </c>
      <c r="AZ34" s="4">
        <v>-0.52785035816141401</v>
      </c>
      <c r="BA34" s="4">
        <v>0.30771198859426946</v>
      </c>
      <c r="BB34" s="4">
        <v>0.57005682210432351</v>
      </c>
      <c r="BC34" s="4">
        <v>0.48388019355496875</v>
      </c>
      <c r="BD34" s="4">
        <v>0.52232868171285196</v>
      </c>
      <c r="BE34" s="4">
        <v>0.93433284463768629</v>
      </c>
      <c r="BF34" s="4">
        <v>-1.094473044290746</v>
      </c>
      <c r="BG34" s="4">
        <v>0.1810674172304079</v>
      </c>
      <c r="BH34" s="4">
        <v>1.0030029519024775</v>
      </c>
      <c r="BI34" s="4">
        <v>-0.69513734567027241</v>
      </c>
      <c r="BJ34" s="4">
        <v>0.22870297301652801</v>
      </c>
      <c r="BK34" s="4">
        <v>-0.43046655711314796</v>
      </c>
      <c r="BL34" s="4">
        <v>-0.15002993203344989</v>
      </c>
      <c r="BM34" s="4">
        <v>-1.6505618348831987</v>
      </c>
      <c r="BN34" s="4">
        <v>0.30593151921659756</v>
      </c>
      <c r="BO34" s="4">
        <v>-1.0290233464875442</v>
      </c>
      <c r="BP34" s="4">
        <v>3.2691672763224343E-2</v>
      </c>
      <c r="BQ34" s="4">
        <v>-3.402594475745503E-3</v>
      </c>
      <c r="BR34" s="4">
        <v>5.2103898493492076E-2</v>
      </c>
      <c r="BS34" s="4">
        <v>1.6958724908503864</v>
      </c>
      <c r="BT34" s="4">
        <v>0.98515899343546065</v>
      </c>
      <c r="BU34" s="4">
        <v>0.17821622096363221</v>
      </c>
      <c r="BV34" s="4">
        <v>-0.21186350761760123</v>
      </c>
      <c r="BW34" s="4">
        <v>-0.89895225422675862</v>
      </c>
      <c r="BX34" s="4">
        <v>0.39612940310433037</v>
      </c>
      <c r="BY34" s="4">
        <v>1.077930554285456</v>
      </c>
      <c r="BZ34" s="4">
        <v>0.22041917268399813</v>
      </c>
      <c r="CA34" s="4">
        <v>0.87390811871970986</v>
      </c>
      <c r="CB34" s="4">
        <v>0.2961610024615679</v>
      </c>
      <c r="CC34" s="4">
        <v>0.56384164082786936</v>
      </c>
      <c r="CD34" s="4">
        <v>-1.6394657424164472</v>
      </c>
      <c r="CE34" s="4">
        <v>0.23274434743313849</v>
      </c>
      <c r="CF34" s="4">
        <v>2.854796921367988</v>
      </c>
      <c r="CG34" s="4">
        <v>0.32452402784151368</v>
      </c>
      <c r="CH34" s="4">
        <v>-0.28977731484216057</v>
      </c>
      <c r="CI34" s="4">
        <v>0.27012129932111034</v>
      </c>
      <c r="CJ34" s="4">
        <v>-1.0702587331866895</v>
      </c>
      <c r="CK34" s="4">
        <v>1.1789098469077084</v>
      </c>
      <c r="CL34" s="4">
        <v>0.89658456269194153</v>
      </c>
      <c r="CM34" s="4">
        <v>-3.4645109091327653</v>
      </c>
      <c r="CN34" s="4">
        <v>-0.96158273826548268</v>
      </c>
      <c r="CO34" s="4">
        <v>-0.17300889739769057</v>
      </c>
      <c r="CP34" s="4">
        <v>7.2480984107233956E-2</v>
      </c>
      <c r="CQ34" s="4">
        <v>-2.2492656218680591</v>
      </c>
      <c r="CR34" s="4">
        <v>1.4151630752486057</v>
      </c>
      <c r="CS34" s="4">
        <v>-1.6134609893415357</v>
      </c>
      <c r="CT34" s="4">
        <v>-0.62297565664734256</v>
      </c>
      <c r="CU34" s="4">
        <v>-0.71375605691588151</v>
      </c>
      <c r="CV34" s="4">
        <v>-0.91916784199423462</v>
      </c>
      <c r="CW34" s="4">
        <v>0.61059402106055982</v>
      </c>
      <c r="CX34" s="4">
        <v>-1.0653427099600372</v>
      </c>
      <c r="CY34" s="4">
        <v>-1.0628039145631709</v>
      </c>
      <c r="CZ34" s="4">
        <v>-1.2751178633198048</v>
      </c>
      <c r="DA34" s="4">
        <v>-0.55259968520232194</v>
      </c>
      <c r="DB34" s="4">
        <v>0.60729913050752693</v>
      </c>
      <c r="DC34" s="4">
        <v>0.97826586449752717</v>
      </c>
      <c r="DD34" s="4">
        <v>1.5161141350011398</v>
      </c>
      <c r="DE34" s="4">
        <v>-0.50521294271548212</v>
      </c>
      <c r="DF34" s="4">
        <v>-0.32531927209413342</v>
      </c>
      <c r="DG34" s="4">
        <v>-1.4586536005180288</v>
      </c>
      <c r="DH34" s="4">
        <v>1.8631783579387011</v>
      </c>
      <c r="DI34" s="4">
        <v>-0.74270635243269978</v>
      </c>
      <c r="DJ34" s="4">
        <v>0.7994291235872123</v>
      </c>
      <c r="DK34" s="4">
        <v>7.5640775743806427E-2</v>
      </c>
      <c r="DL34" s="4">
        <v>0.61976078243682819</v>
      </c>
      <c r="DM34" s="4">
        <v>0.7634693820331</v>
      </c>
      <c r="DN34" s="4">
        <v>1.1499108245568548</v>
      </c>
      <c r="DO34" s="4">
        <v>-0.46390483174962444</v>
      </c>
      <c r="DP34" s="4">
        <v>-0.11895562576413818</v>
      </c>
      <c r="DQ34" s="4">
        <v>0.21300152984044152</v>
      </c>
      <c r="DR34" s="4">
        <v>0.84187252789716205</v>
      </c>
      <c r="DS34" s="4">
        <v>0.69999321547911619</v>
      </c>
      <c r="DT34" s="4">
        <v>0.69397754676437851</v>
      </c>
      <c r="DU34" s="4">
        <v>-1.3833998659449118</v>
      </c>
      <c r="DV34" s="4">
        <v>-0.45377116612873797</v>
      </c>
      <c r="DW34" s="4">
        <v>-0.33697092161010667</v>
      </c>
      <c r="DX34" s="4">
        <v>0.30969343575719749</v>
      </c>
      <c r="DY34" s="4">
        <v>0.38598991604066113</v>
      </c>
      <c r="DZ34" s="4">
        <v>-0.29479255231150253</v>
      </c>
      <c r="EA34" s="4">
        <v>-0.99116754571135279</v>
      </c>
      <c r="EB34" s="4">
        <v>0.21083865144543204</v>
      </c>
      <c r="EC34" s="4">
        <v>2.5309861137511587</v>
      </c>
      <c r="ED34" s="4">
        <v>1.3573963157315629</v>
      </c>
      <c r="EE34" s="4">
        <v>-1.0685317763621929</v>
      </c>
      <c r="EF34" s="4">
        <v>-0.89610943975586566</v>
      </c>
      <c r="EG34" s="4">
        <v>0.83501092465438764</v>
      </c>
      <c r="EH34" s="4">
        <v>1.4413039909377345</v>
      </c>
      <c r="EI34" s="4">
        <v>-1.3872103941628973</v>
      </c>
      <c r="EJ34" s="4">
        <v>0.47218374661853291</v>
      </c>
      <c r="EK34" s="4">
        <v>0.27587505563383991</v>
      </c>
      <c r="EL34" s="4">
        <v>1.0089588680143966</v>
      </c>
      <c r="EM34" s="4">
        <v>7.1177039341694476E-2</v>
      </c>
      <c r="EN34" s="4">
        <v>2.4695332881860175</v>
      </c>
      <c r="EO34" s="4">
        <v>2.0090298521297969</v>
      </c>
      <c r="EP34" s="4">
        <v>-1.4432680586914297</v>
      </c>
      <c r="EQ34" s="4">
        <v>-1.4679546324887427</v>
      </c>
      <c r="ER34" s="4">
        <v>1.3308955954349746</v>
      </c>
      <c r="ES34" s="4">
        <v>1.0478059064053618</v>
      </c>
      <c r="ET34" s="4">
        <v>0.9890457125655242</v>
      </c>
      <c r="EU34" s="4">
        <v>1.0879384161370094</v>
      </c>
      <c r="EV34" s="4">
        <v>9.2225901326874263E-2</v>
      </c>
      <c r="EW34" s="4">
        <v>-0.78288832551459153</v>
      </c>
      <c r="EX34" s="4">
        <v>-0.68002038832375233</v>
      </c>
      <c r="EY34" s="4">
        <v>-0.31495328031210884</v>
      </c>
      <c r="EZ34" s="4">
        <v>-2.2449093070127035</v>
      </c>
      <c r="FA34" s="4">
        <v>2.0659077130109806</v>
      </c>
      <c r="FB34" s="4">
        <v>0.34517640912961078</v>
      </c>
      <c r="FC34" s="4">
        <v>-0.17092092132236683</v>
      </c>
      <c r="FD34" s="4">
        <v>-0.13334469810601066</v>
      </c>
      <c r="FE34" s="4">
        <v>-1.1678122886082531</v>
      </c>
      <c r="FF34" s="4">
        <v>-1.1325608325971246</v>
      </c>
      <c r="FG34" s="4">
        <v>-0.11979452415124711</v>
      </c>
      <c r="FH34" s="4">
        <v>-1.1134466741223912</v>
      </c>
      <c r="FI34" s="4">
        <v>-1.4392928498364372</v>
      </c>
      <c r="FJ34" s="4">
        <v>-3.770169718275742E-2</v>
      </c>
      <c r="FK34" s="4">
        <v>2.1062738817057012</v>
      </c>
      <c r="FL34" s="4">
        <v>2.6410228474094102</v>
      </c>
      <c r="FM34" s="4">
        <v>-0.31705814393644433</v>
      </c>
      <c r="FN34" s="4">
        <v>-0.97982136112019036</v>
      </c>
      <c r="FO34" s="4">
        <v>-0.11160136683106198</v>
      </c>
      <c r="FP34" s="4">
        <v>-0.52645084562023436</v>
      </c>
      <c r="FQ34" s="4">
        <v>0.11717081809066034</v>
      </c>
      <c r="FR34" s="4">
        <v>0.40313877495108347</v>
      </c>
      <c r="FS34" s="4">
        <v>-0.8123693579347494</v>
      </c>
      <c r="FT34" s="4">
        <v>0.24315874033094961</v>
      </c>
      <c r="FU34" s="4">
        <v>-0.70139308321804372</v>
      </c>
      <c r="FV34" s="4">
        <v>-1.504020423981461</v>
      </c>
      <c r="FW34" s="4">
        <v>0.66196195312866102</v>
      </c>
      <c r="FX34" s="4">
        <v>1.4937894478476395</v>
      </c>
      <c r="FY34" s="4">
        <v>0.34289838125793748</v>
      </c>
      <c r="FZ34" s="4">
        <v>1.5027872301274641</v>
      </c>
      <c r="GA34" s="4">
        <v>-0.64733000750952019</v>
      </c>
      <c r="GB34" s="4">
        <v>-0.52222217130982518</v>
      </c>
      <c r="GC34" s="4">
        <v>-1.5584723687529152</v>
      </c>
      <c r="GD34" s="4">
        <v>-0.47945926139427014</v>
      </c>
      <c r="GE34" s="4">
        <v>-0.28816922981326765</v>
      </c>
      <c r="GF34" s="4">
        <v>-0.40405811834087935</v>
      </c>
      <c r="GG34" s="4">
        <v>1.3076441807134982</v>
      </c>
      <c r="GH34" s="4">
        <v>-1.1992905544293211</v>
      </c>
      <c r="GI34" s="4">
        <v>-0.72014296303720671</v>
      </c>
      <c r="GJ34" s="4">
        <v>-0.51346807834656494</v>
      </c>
      <c r="GK34" s="4">
        <v>0.66868611532935607</v>
      </c>
      <c r="GL34" s="4">
        <v>0.40366323865893944</v>
      </c>
      <c r="GM34" s="4">
        <v>0.36783599298265074</v>
      </c>
      <c r="GN34" s="4">
        <v>-0.7288437671803909</v>
      </c>
      <c r="GO34" s="4">
        <v>0.68294282303080089</v>
      </c>
      <c r="GP34" s="4">
        <v>4.1325248482728498E-2</v>
      </c>
      <c r="GQ34" s="4">
        <v>0.50862809005325282</v>
      </c>
      <c r="GR34" s="4">
        <v>-0.15174541449953718</v>
      </c>
      <c r="GS34" s="4">
        <v>-0.51325825420568283</v>
      </c>
      <c r="GT34" s="4">
        <v>0.25188101215138892</v>
      </c>
      <c r="GU34" s="4">
        <v>-3.5297187721657353E-2</v>
      </c>
      <c r="GV34" s="4">
        <v>-0.86121178002907839</v>
      </c>
      <c r="GW34" s="4">
        <v>1.2920706091804843</v>
      </c>
      <c r="GX34" s="4">
        <v>-8.0444019178113252E-2</v>
      </c>
      <c r="GY34" s="4">
        <v>-1.0654547149176616</v>
      </c>
      <c r="GZ34" s="4">
        <v>0.47751192392922998</v>
      </c>
      <c r="HA34" s="4">
        <v>-0.52018505760238998</v>
      </c>
      <c r="HB34" s="4">
        <v>1.4028947497245905</v>
      </c>
      <c r="HC34" s="4">
        <v>-1.3643461462759792</v>
      </c>
      <c r="HD34" s="4">
        <v>-0.80457871825438876</v>
      </c>
      <c r="HE34" s="4">
        <v>1.3002242480218624</v>
      </c>
      <c r="HF34" s="4">
        <v>0.89939926228187839</v>
      </c>
      <c r="HG34" s="4">
        <v>0.10968142873527094</v>
      </c>
      <c r="HH34" s="4">
        <v>0.38790429740317456</v>
      </c>
      <c r="HI34" s="4">
        <v>-0.26961028273719556</v>
      </c>
      <c r="HJ34" s="4">
        <v>-0.99857241956369003</v>
      </c>
      <c r="HK34" s="4">
        <v>-0.46793834386700356</v>
      </c>
      <c r="HL34" s="4">
        <v>-1.0173398409809822</v>
      </c>
      <c r="HM34" s="4">
        <v>0.34854863169003492</v>
      </c>
      <c r="HN34" s="4">
        <v>-0.19726041188635493</v>
      </c>
      <c r="HO34" s="4">
        <v>0.87806566448221612</v>
      </c>
      <c r="HP34" s="4">
        <v>-1.2906779563910031</v>
      </c>
      <c r="HQ34" s="4">
        <v>0.8839211359900111</v>
      </c>
      <c r="HR34" s="4">
        <v>-1.152598899557882</v>
      </c>
      <c r="HS34" s="4">
        <v>-0.62620661626513496</v>
      </c>
      <c r="HT34" s="4">
        <v>-0.55159098561974906</v>
      </c>
      <c r="HU34" s="4">
        <v>0.87237129032815097</v>
      </c>
      <c r="HV34" s="4">
        <v>0.42197714269435355</v>
      </c>
      <c r="HW34" s="4">
        <v>-0.49544844736841193</v>
      </c>
      <c r="HX34" s="4">
        <v>-0.19466607961240973</v>
      </c>
      <c r="HY34" s="4">
        <v>1.0996194477756065</v>
      </c>
      <c r="HZ34" s="4">
        <v>-0.28182310681989803</v>
      </c>
      <c r="IA34" s="4">
        <v>0.53881784327106519</v>
      </c>
      <c r="IB34" s="4">
        <v>0.75099379803106936</v>
      </c>
      <c r="IC34" s="4">
        <v>-0.11173697454758386</v>
      </c>
      <c r="ID34" s="4">
        <v>1.5050796682341172</v>
      </c>
      <c r="IE34" s="4">
        <v>-0.34577129561836023</v>
      </c>
      <c r="IF34" s="4">
        <v>-0.98703507220680287</v>
      </c>
      <c r="IG34" s="4">
        <v>-0.15401663817917882</v>
      </c>
      <c r="IH34" s="4">
        <v>0.8094992566986694</v>
      </c>
      <c r="II34" s="4">
        <v>0.31334220172574384</v>
      </c>
    </row>
    <row r="35" spans="2:243" s="4" customFormat="1" x14ac:dyDescent="0.2">
      <c r="B35" s="76">
        <v>33</v>
      </c>
      <c r="C35" s="4">
        <v>-1.040393552579002</v>
      </c>
      <c r="D35" s="4">
        <v>-0.14815008758542636</v>
      </c>
      <c r="E35" s="4">
        <v>-1.0731119561645071</v>
      </c>
      <c r="F35" s="4">
        <v>0.66763981407158524</v>
      </c>
      <c r="G35" s="4">
        <v>-1.6075806159566969E-2</v>
      </c>
      <c r="H35" s="4">
        <v>1.5152832084833511E-3</v>
      </c>
      <c r="I35" s="4">
        <v>1.5068906856837188</v>
      </c>
      <c r="J35" s="4">
        <v>0.54628734896146292</v>
      </c>
      <c r="K35" s="4">
        <v>1.0488207595316248</v>
      </c>
      <c r="L35" s="4">
        <v>1.7188608342852185</v>
      </c>
      <c r="M35" s="4">
        <v>-0.80267162194036867</v>
      </c>
      <c r="N35" s="4">
        <v>-0.89133260996793273</v>
      </c>
      <c r="O35" s="4">
        <v>0.63411632364102799</v>
      </c>
      <c r="P35" s="4">
        <v>0.23559533881341901</v>
      </c>
      <c r="Q35" s="4">
        <v>0.49090310236803875</v>
      </c>
      <c r="R35" s="4">
        <v>1.0357276729289353</v>
      </c>
      <c r="S35" s="4">
        <v>0.55837370190445745</v>
      </c>
      <c r="T35" s="4">
        <v>-1.9820029162153208</v>
      </c>
      <c r="U35" s="4">
        <v>0.20753793907128579</v>
      </c>
      <c r="V35" s="4">
        <v>1.0830393647978871</v>
      </c>
      <c r="W35" s="4">
        <v>1.0429623764029754</v>
      </c>
      <c r="X35" s="4">
        <v>-0.41807327332344935</v>
      </c>
      <c r="Y35" s="4">
        <v>0.49204274246206181</v>
      </c>
      <c r="Z35" s="4">
        <v>0.36927003232776051</v>
      </c>
      <c r="AA35" s="4">
        <v>-0.14369465580325849</v>
      </c>
      <c r="AB35" s="4">
        <v>2.2881166690356665</v>
      </c>
      <c r="AC35" s="4">
        <v>0.55497862941613052</v>
      </c>
      <c r="AD35" s="4">
        <v>1.3035498649903456</v>
      </c>
      <c r="AE35" s="4">
        <v>1.5320374400180372</v>
      </c>
      <c r="AF35" s="4">
        <v>1.5123053165093732</v>
      </c>
      <c r="AG35" s="4">
        <v>0.97883137911376328</v>
      </c>
      <c r="AH35" s="4">
        <v>1.2135133216364278</v>
      </c>
      <c r="AI35" s="4">
        <v>-1.0182647701011325</v>
      </c>
      <c r="AJ35" s="4">
        <v>-1.8951659380590684</v>
      </c>
      <c r="AK35" s="4">
        <v>0.16949009540742446</v>
      </c>
      <c r="AL35" s="4">
        <v>1.2953888045399082</v>
      </c>
      <c r="AM35" s="4">
        <v>0.62769764080648205</v>
      </c>
      <c r="AN35" s="4">
        <v>0.41638009537962034</v>
      </c>
      <c r="AO35" s="4">
        <v>0.83199867267241889</v>
      </c>
      <c r="AP35" s="4">
        <v>-1.3996242704749478</v>
      </c>
      <c r="AQ35" s="4">
        <v>1.0129432869875614</v>
      </c>
      <c r="AR35" s="4">
        <v>0.38110063495646485</v>
      </c>
      <c r="AS35" s="4">
        <v>-1.0836108172017649</v>
      </c>
      <c r="AT35" s="4">
        <v>-0.26382663546688528</v>
      </c>
      <c r="AU35" s="4">
        <v>-1.1463192304777508</v>
      </c>
      <c r="AV35" s="4">
        <v>-0.32156724508910228</v>
      </c>
      <c r="AW35" s="4">
        <v>1.0439683131666872E-2</v>
      </c>
      <c r="AX35" s="4">
        <v>1.4573440299334279</v>
      </c>
      <c r="AY35" s="4">
        <v>1.2963460615501037</v>
      </c>
      <c r="AZ35" s="4">
        <v>-0.91667810583295506</v>
      </c>
      <c r="BA35" s="4">
        <v>1.4677181429066839</v>
      </c>
      <c r="BB35" s="4">
        <v>-0.31302271977945023</v>
      </c>
      <c r="BC35" s="4">
        <v>0.33719152761557281</v>
      </c>
      <c r="BD35" s="4">
        <v>-2.4992624240046788</v>
      </c>
      <c r="BE35" s="4">
        <v>0.39758261619071683</v>
      </c>
      <c r="BF35" s="4">
        <v>0.97129988926255906</v>
      </c>
      <c r="BG35" s="4">
        <v>0.27517128419132347</v>
      </c>
      <c r="BH35" s="4">
        <v>-0.57294898026109009</v>
      </c>
      <c r="BI35" s="4">
        <v>-0.11484614705388674</v>
      </c>
      <c r="BJ35" s="4">
        <v>0.81244749852382592</v>
      </c>
      <c r="BK35" s="4">
        <v>1.3789390201360412</v>
      </c>
      <c r="BL35" s="4">
        <v>-1.4710554520298809</v>
      </c>
      <c r="BM35" s="4">
        <v>-0.80028454284946404</v>
      </c>
      <c r="BN35" s="4">
        <v>-0.22469076597484769</v>
      </c>
      <c r="BO35" s="4">
        <v>0.33814751858641062</v>
      </c>
      <c r="BP35" s="4">
        <v>-0.13006604084739298</v>
      </c>
      <c r="BQ35" s="4">
        <v>0.6716034510576393</v>
      </c>
      <c r="BR35" s="4">
        <v>-1.7661531010815419</v>
      </c>
      <c r="BS35" s="4">
        <v>-0.57945040145525384</v>
      </c>
      <c r="BT35" s="4">
        <v>-1.0049158884086666</v>
      </c>
      <c r="BU35" s="4">
        <v>1.3099546523207866</v>
      </c>
      <c r="BV35" s="4">
        <v>1.8942755966379254</v>
      </c>
      <c r="BW35" s="4">
        <v>8.9118041879438864E-2</v>
      </c>
      <c r="BX35" s="4">
        <v>-2.1802852344051604E-2</v>
      </c>
      <c r="BY35" s="4">
        <v>1.0921714636032775</v>
      </c>
      <c r="BZ35" s="4">
        <v>-7.516910445121279E-2</v>
      </c>
      <c r="CA35" s="4">
        <v>-0.94959246362493455</v>
      </c>
      <c r="CB35" s="4">
        <v>-0.16322285745305681</v>
      </c>
      <c r="CC35" s="4">
        <v>0.60835588317852174</v>
      </c>
      <c r="CD35" s="4">
        <v>-1.8837209032133808</v>
      </c>
      <c r="CE35" s="4">
        <v>-0.61443572278693503</v>
      </c>
      <c r="CF35" s="4">
        <v>-1.5761491835180419</v>
      </c>
      <c r="CG35" s="4">
        <v>-0.35887955240359648</v>
      </c>
      <c r="CH35" s="4">
        <v>1.2317209506994469</v>
      </c>
      <c r="CI35" s="4">
        <v>0.44147929475082542</v>
      </c>
      <c r="CJ35" s="4">
        <v>-1.0350254329119781</v>
      </c>
      <c r="CK35" s="4">
        <v>-0.1435790235761184</v>
      </c>
      <c r="CL35" s="4">
        <v>0.86702180717180588</v>
      </c>
      <c r="CM35" s="4">
        <v>0.45802413012148374</v>
      </c>
      <c r="CN35" s="4">
        <v>-1.1750821216993608</v>
      </c>
      <c r="CO35" s="4">
        <v>0.92037936338727355</v>
      </c>
      <c r="CP35" s="4">
        <v>-1.5565759017047707</v>
      </c>
      <c r="CQ35" s="4">
        <v>-2.6149380122233761</v>
      </c>
      <c r="CR35" s="4">
        <v>-1.1375854914635666</v>
      </c>
      <c r="CS35" s="4">
        <v>-1.4469899194877787</v>
      </c>
      <c r="CT35" s="4">
        <v>0.59766981188843171</v>
      </c>
      <c r="CU35" s="4">
        <v>2.3124043623163471</v>
      </c>
      <c r="CV35" s="4">
        <v>-5.0083824579886062E-2</v>
      </c>
      <c r="CW35" s="4">
        <v>-0.40368301356570441</v>
      </c>
      <c r="CX35" s="4">
        <v>-0.88565144962986997</v>
      </c>
      <c r="CY35" s="4">
        <v>-1.7675514501614074</v>
      </c>
      <c r="CZ35" s="4">
        <v>-0.61293888028080745</v>
      </c>
      <c r="DA35" s="4">
        <v>-0.21950476142706588</v>
      </c>
      <c r="DB35" s="4">
        <v>1.3351986680259591</v>
      </c>
      <c r="DC35" s="4">
        <v>-0.43365796736588152</v>
      </c>
      <c r="DD35" s="4">
        <v>-0.6218178155709595</v>
      </c>
      <c r="DE35" s="4">
        <v>-1.7818165476365695</v>
      </c>
      <c r="DF35" s="4">
        <v>-0.1512852190028024</v>
      </c>
      <c r="DG35" s="4">
        <v>0.76960191466961325</v>
      </c>
      <c r="DH35" s="4">
        <v>-1.5698907299626004</v>
      </c>
      <c r="DI35" s="4">
        <v>4.4083420143755637E-2</v>
      </c>
      <c r="DJ35" s="4">
        <v>0.49025045677914481</v>
      </c>
      <c r="DK35" s="4">
        <v>-0.77682514560219229</v>
      </c>
      <c r="DL35" s="4">
        <v>-0.15474904045105656</v>
      </c>
      <c r="DM35" s="4">
        <v>7.8422753540200604E-2</v>
      </c>
      <c r="DN35" s="4">
        <v>-0.16777686518483664</v>
      </c>
      <c r="DO35" s="4">
        <v>1.1427406406314744</v>
      </c>
      <c r="DP35" s="4">
        <v>-1.6303430550526044</v>
      </c>
      <c r="DQ35" s="4">
        <v>-0.80620749212035181</v>
      </c>
      <c r="DR35" s="4">
        <v>-1.3195651419365151</v>
      </c>
      <c r="DS35" s="4">
        <v>-1.6118700618998749</v>
      </c>
      <c r="DT35" s="4">
        <v>-0.5825190077994814</v>
      </c>
      <c r="DU35" s="4">
        <v>-8.0592711834902131E-2</v>
      </c>
      <c r="DV35" s="4">
        <v>0.64092905867017269</v>
      </c>
      <c r="DW35" s="4">
        <v>-1.2332015762958666</v>
      </c>
      <c r="DX35" s="4">
        <v>-0.28702098723445924</v>
      </c>
      <c r="DY35" s="4">
        <v>0.1992055839869615</v>
      </c>
      <c r="DZ35" s="4">
        <v>-0.35748866124081313</v>
      </c>
      <c r="EA35" s="4">
        <v>0.3378741660307758</v>
      </c>
      <c r="EB35" s="4">
        <v>1.3141214353621431</v>
      </c>
      <c r="EC35" s="4">
        <v>-2.5140640259996547</v>
      </c>
      <c r="ED35" s="4">
        <v>-0.30204272210506672</v>
      </c>
      <c r="EE35" s="4">
        <v>1.3621511719383743</v>
      </c>
      <c r="EF35" s="4">
        <v>-0.58238659221180011</v>
      </c>
      <c r="EG35" s="4">
        <v>-5.4553166885748551E-2</v>
      </c>
      <c r="EH35" s="4">
        <v>-0.18496411843691568</v>
      </c>
      <c r="EI35" s="4">
        <v>0.36111637559665066</v>
      </c>
      <c r="EJ35" s="4">
        <v>0.69627085451915005</v>
      </c>
      <c r="EK35" s="4">
        <v>-0.46819089903770533</v>
      </c>
      <c r="EL35" s="4">
        <v>-0.42145180418056355</v>
      </c>
      <c r="EM35" s="4">
        <v>1.063835500971521</v>
      </c>
      <c r="EN35" s="4">
        <v>6.0915199517700552E-2</v>
      </c>
      <c r="EO35" s="4">
        <v>-1.9175335856054483</v>
      </c>
      <c r="EP35" s="4">
        <v>-0.16772413493177371</v>
      </c>
      <c r="EQ35" s="4">
        <v>-1.0096829296385834</v>
      </c>
      <c r="ER35" s="4">
        <v>-1.2593759730782159</v>
      </c>
      <c r="ES35" s="4">
        <v>-1.2850114432405861</v>
      </c>
      <c r="ET35" s="4">
        <v>-1.8042004173551665</v>
      </c>
      <c r="EU35" s="4">
        <v>-1.0500682226208964</v>
      </c>
      <c r="EV35" s="4">
        <v>2.3668778508329038</v>
      </c>
      <c r="EW35" s="4">
        <v>-1.2148244212039063</v>
      </c>
      <c r="EX35" s="4">
        <v>-0.75569520006352187</v>
      </c>
      <c r="EY35" s="4">
        <v>-1.055730577866216</v>
      </c>
      <c r="EZ35" s="4">
        <v>0.11296926508403057</v>
      </c>
      <c r="FA35" s="4">
        <v>-1.6424909261951754</v>
      </c>
      <c r="FB35" s="4">
        <v>1.0860545629751084</v>
      </c>
      <c r="FC35" s="4">
        <v>-1.1023373183247196</v>
      </c>
      <c r="FD35" s="4">
        <v>-1.1259562228953581</v>
      </c>
      <c r="FE35" s="4">
        <v>1.1902221773342065</v>
      </c>
      <c r="FF35" s="4">
        <v>1.0301889941270734</v>
      </c>
      <c r="FG35" s="4">
        <v>1.8326150303387665</v>
      </c>
      <c r="FH35" s="4">
        <v>1.5581058637947884E-2</v>
      </c>
      <c r="FI35" s="4">
        <v>-0.27003808775341709</v>
      </c>
      <c r="FJ35" s="4">
        <v>0.38574236884585611</v>
      </c>
      <c r="FK35" s="4">
        <v>0.88515506701760449</v>
      </c>
      <c r="FL35" s="4">
        <v>-7.7022024757742488E-2</v>
      </c>
      <c r="FM35" s="4">
        <v>-0.65417112691672674</v>
      </c>
      <c r="FN35" s="4">
        <v>-1.6003674236777714</v>
      </c>
      <c r="FO35" s="4">
        <v>1.1166688140337571</v>
      </c>
      <c r="FP35" s="4">
        <v>0.64974421531128523</v>
      </c>
      <c r="FQ35" s="4">
        <v>-0.34200246376788235</v>
      </c>
      <c r="FR35" s="4">
        <v>-0.87127581438218582</v>
      </c>
      <c r="FS35" s="4">
        <v>-0.49979717730592083</v>
      </c>
      <c r="FT35" s="4">
        <v>-1.2023159675932744</v>
      </c>
      <c r="FU35" s="4">
        <v>-0.21524950391462641</v>
      </c>
      <c r="FV35" s="4">
        <v>0.83161499218920498</v>
      </c>
      <c r="FW35" s="4">
        <v>-2.809887775081402E-2</v>
      </c>
      <c r="FX35" s="4">
        <v>0.97435081217252539</v>
      </c>
      <c r="FY35" s="4">
        <v>0.58436521634862604</v>
      </c>
      <c r="FZ35" s="4">
        <v>0.60944407770972142</v>
      </c>
      <c r="GA35" s="4">
        <v>-0.26094740483068884</v>
      </c>
      <c r="GB35" s="4">
        <v>-0.67409103471324938</v>
      </c>
      <c r="GC35" s="4">
        <v>-0.5082722322338874</v>
      </c>
      <c r="GD35" s="4">
        <v>0.62058165033649937</v>
      </c>
      <c r="GE35" s="4">
        <v>-0.36130934463690118</v>
      </c>
      <c r="GF35" s="4">
        <v>0.51242395374485528</v>
      </c>
      <c r="GG35" s="4">
        <v>-0.75659459756436875</v>
      </c>
      <c r="GH35" s="4">
        <v>-0.10747396913853403</v>
      </c>
      <c r="GI35" s="4">
        <v>2.3238751957685531</v>
      </c>
      <c r="GJ35" s="4">
        <v>0.35319401418979535</v>
      </c>
      <c r="GK35" s="4">
        <v>-1.0695358022282129</v>
      </c>
      <c r="GL35" s="4">
        <v>0.58506769852716034</v>
      </c>
      <c r="GM35" s="4">
        <v>-0.25653324282380185</v>
      </c>
      <c r="GN35" s="4">
        <v>-1.5289946741107285</v>
      </c>
      <c r="GO35" s="4">
        <v>-0.98518326651798893</v>
      </c>
      <c r="GP35" s="4">
        <v>-1.9482550812705222</v>
      </c>
      <c r="GQ35" s="4">
        <v>0.35961837208704994</v>
      </c>
      <c r="GR35" s="4">
        <v>-1.1817223347035926</v>
      </c>
      <c r="GS35" s="4">
        <v>1.3055024983401844</v>
      </c>
      <c r="GT35" s="4">
        <v>-0.45450079211661459</v>
      </c>
      <c r="GU35" s="4">
        <v>-0.20359970991781565</v>
      </c>
      <c r="GV35" s="4">
        <v>-2.6620357858619306</v>
      </c>
      <c r="GW35" s="4">
        <v>0.96485394397406554</v>
      </c>
      <c r="GX35" s="4">
        <v>-1.7941711568376359</v>
      </c>
      <c r="GY35" s="4">
        <v>-1.7233386409239488</v>
      </c>
      <c r="GZ35" s="4">
        <v>-1.2240213696815332</v>
      </c>
      <c r="HA35" s="4">
        <v>0.97586765321825342</v>
      </c>
      <c r="HB35" s="4">
        <v>-0.49406042773906822</v>
      </c>
      <c r="HC35" s="4">
        <v>0.31148773707883137</v>
      </c>
      <c r="HD35" s="4">
        <v>-0.21959276589882643</v>
      </c>
      <c r="HE35" s="4">
        <v>-1.6365740635505637</v>
      </c>
      <c r="HF35" s="4">
        <v>0.11173787660135551</v>
      </c>
      <c r="HG35" s="4">
        <v>7.6140483989886487E-2</v>
      </c>
      <c r="HH35" s="4">
        <v>-1.2262466089821284</v>
      </c>
      <c r="HI35" s="4">
        <v>1.6123368811189196</v>
      </c>
      <c r="HJ35" s="4">
        <v>-1.0464363629002615</v>
      </c>
      <c r="HK35" s="4">
        <v>-1.282062061811263</v>
      </c>
      <c r="HL35" s="4">
        <v>3.4872910484288401E-2</v>
      </c>
      <c r="HM35" s="4">
        <v>0.37814791423628802</v>
      </c>
      <c r="HN35" s="4">
        <v>0.14657778398419971</v>
      </c>
      <c r="HO35" s="4">
        <v>0.20017829986970689</v>
      </c>
      <c r="HP35" s="4">
        <v>-0.87015607545443074</v>
      </c>
      <c r="HQ35" s="4">
        <v>3.354525296591683E-2</v>
      </c>
      <c r="HR35" s="4">
        <v>2.0660231240886572E-2</v>
      </c>
      <c r="HS35" s="4">
        <v>-0.42582021927050295</v>
      </c>
      <c r="HT35" s="4">
        <v>-0.36488426344655484</v>
      </c>
      <c r="HU35" s="4">
        <v>1.8566862597007887</v>
      </c>
      <c r="HV35" s="4">
        <v>9.8336979828430912E-2</v>
      </c>
      <c r="HW35" s="4">
        <v>-0.50982909704780965</v>
      </c>
      <c r="HX35" s="4">
        <v>2.3734883043460598E-2</v>
      </c>
      <c r="HY35" s="4">
        <v>0.19527761048730161</v>
      </c>
      <c r="HZ35" s="4">
        <v>0.73163914765954652</v>
      </c>
      <c r="IA35" s="4">
        <v>0.5285673390278629</v>
      </c>
      <c r="IB35" s="4">
        <v>-0.4577750836238807</v>
      </c>
      <c r="IC35" s="4">
        <v>-0.31699545837312149</v>
      </c>
      <c r="ID35" s="4">
        <v>1.2915069176794016</v>
      </c>
      <c r="IE35" s="4">
        <v>1.798644019960332</v>
      </c>
      <c r="IF35" s="4">
        <v>0.81719387173101199</v>
      </c>
      <c r="IG35" s="4">
        <v>-0.13632845835310575</v>
      </c>
      <c r="IH35" s="4">
        <v>1.2495505284089423E-2</v>
      </c>
      <c r="II35" s="4">
        <v>1.7872800563811759</v>
      </c>
    </row>
    <row r="36" spans="2:243" s="4" customFormat="1" x14ac:dyDescent="0.2">
      <c r="B36" s="76">
        <v>34</v>
      </c>
      <c r="C36" s="4">
        <v>0.30365163512783294</v>
      </c>
      <c r="D36" s="4">
        <v>0.6640952535966469</v>
      </c>
      <c r="E36" s="4">
        <v>3.4217819595925514E-2</v>
      </c>
      <c r="F36" s="4">
        <v>-0.11825507811711372</v>
      </c>
      <c r="G36" s="4">
        <v>1.0453061205500167</v>
      </c>
      <c r="H36" s="4">
        <v>-0.87333632464370059</v>
      </c>
      <c r="I36" s="4">
        <v>-2.9641152910928339</v>
      </c>
      <c r="J36" s="4">
        <v>0.75449728438686869</v>
      </c>
      <c r="K36" s="4">
        <v>0.77382349373586901</v>
      </c>
      <c r="L36" s="4">
        <v>1.9527250857925191</v>
      </c>
      <c r="M36" s="4">
        <v>-0.85706248845627131</v>
      </c>
      <c r="N36" s="4">
        <v>0.87640148653785332</v>
      </c>
      <c r="O36" s="4">
        <v>-1.4496419752534708</v>
      </c>
      <c r="P36" s="4">
        <v>-1.0271779752878247</v>
      </c>
      <c r="Q36" s="4">
        <v>0.65035214303229549</v>
      </c>
      <c r="R36" s="4">
        <v>-0.90826283841780542</v>
      </c>
      <c r="S36" s="4">
        <v>-0.95075749300475454</v>
      </c>
      <c r="T36" s="4">
        <v>-8.0346890258034653E-2</v>
      </c>
      <c r="U36" s="4">
        <v>-0.76601894852435659</v>
      </c>
      <c r="V36" s="4">
        <v>0.55973269409396698</v>
      </c>
      <c r="W36" s="4">
        <v>1.4254266836461345</v>
      </c>
      <c r="X36" s="4">
        <v>-0.16983477149778939</v>
      </c>
      <c r="Y36" s="4">
        <v>1.3736360142977193</v>
      </c>
      <c r="Z36" s="4">
        <v>-1.1723708019434091</v>
      </c>
      <c r="AA36" s="4">
        <v>-4.4276791618569594E-2</v>
      </c>
      <c r="AB36" s="4">
        <v>0.38862185178002456</v>
      </c>
      <c r="AC36" s="4">
        <v>0.91186865480777324</v>
      </c>
      <c r="AD36" s="4">
        <v>2.043640842495686</v>
      </c>
      <c r="AE36" s="4">
        <v>-0.14152437948271906</v>
      </c>
      <c r="AF36" s="4">
        <v>-0.24798263882326471</v>
      </c>
      <c r="AG36" s="4">
        <v>1.350025899977523</v>
      </c>
      <c r="AH36" s="4">
        <v>1.3874524978996874</v>
      </c>
      <c r="AI36" s="4">
        <v>-0.72268617182736083</v>
      </c>
      <c r="AJ36" s="4">
        <v>-8.9758865190933471E-2</v>
      </c>
      <c r="AK36" s="4">
        <v>0.43336894015865041</v>
      </c>
      <c r="AL36" s="4">
        <v>-1.4678251892455614</v>
      </c>
      <c r="AM36" s="4">
        <v>0.69794954256203978</v>
      </c>
      <c r="AN36" s="4">
        <v>-0.85623508996580366</v>
      </c>
      <c r="AO36" s="4">
        <v>0.93585642633458677</v>
      </c>
      <c r="AP36" s="4">
        <v>0.80512691486725074</v>
      </c>
      <c r="AQ36" s="4">
        <v>-0.5923990780599524</v>
      </c>
      <c r="AR36" s="4">
        <v>1.0920716440149421</v>
      </c>
      <c r="AS36" s="4">
        <v>-0.25135468683776013</v>
      </c>
      <c r="AT36" s="4">
        <v>0.21977781041472649</v>
      </c>
      <c r="AU36" s="4">
        <v>0.16034007543117515</v>
      </c>
      <c r="AV36" s="4">
        <v>-0.78909301383080654</v>
      </c>
      <c r="AW36" s="4">
        <v>1.6857370045737938</v>
      </c>
      <c r="AX36" s="4">
        <v>-0.39812143959923674</v>
      </c>
      <c r="AY36" s="4">
        <v>-0.57047607448412618</v>
      </c>
      <c r="AZ36" s="4">
        <v>-0.47472139514742662</v>
      </c>
      <c r="BA36" s="4">
        <v>-1.2539128708113263</v>
      </c>
      <c r="BB36" s="4">
        <v>0.73206077395852109</v>
      </c>
      <c r="BC36" s="4">
        <v>0.35967049209931057</v>
      </c>
      <c r="BD36" s="4">
        <v>0.32091516147477883</v>
      </c>
      <c r="BE36" s="4">
        <v>-0.52948242538154378</v>
      </c>
      <c r="BF36" s="4">
        <v>-1.3863900364583024</v>
      </c>
      <c r="BG36" s="4">
        <v>-0.63876447792113356</v>
      </c>
      <c r="BH36" s="4">
        <v>-0.47965436324923832</v>
      </c>
      <c r="BI36" s="4">
        <v>0.91413890162888067</v>
      </c>
      <c r="BJ36" s="4">
        <v>2.5966130426446359</v>
      </c>
      <c r="BK36" s="4">
        <v>-0.40257051501292856</v>
      </c>
      <c r="BL36" s="4">
        <v>1.0828580892167599</v>
      </c>
      <c r="BM36" s="4">
        <v>-1.5429976561692327</v>
      </c>
      <c r="BN36" s="4">
        <v>1.2341027051274116</v>
      </c>
      <c r="BO36" s="4">
        <v>-1.7364381530398818</v>
      </c>
      <c r="BP36" s="4">
        <v>1.0792956601884787</v>
      </c>
      <c r="BQ36" s="4">
        <v>-1.778395992087622</v>
      </c>
      <c r="BR36" s="4">
        <v>-0.55039109095538163</v>
      </c>
      <c r="BS36" s="4">
        <v>-1.240950145522222</v>
      </c>
      <c r="BT36" s="4">
        <v>-1.1906901197423596</v>
      </c>
      <c r="BU36" s="4">
        <v>-1.0349085276047836</v>
      </c>
      <c r="BV36" s="4">
        <v>0.12785157414092402</v>
      </c>
      <c r="BW36" s="4">
        <v>0.78607184234417737</v>
      </c>
      <c r="BX36" s="4">
        <v>1.8475393329191627</v>
      </c>
      <c r="BY36" s="4">
        <v>-0.82490883278382587</v>
      </c>
      <c r="BZ36" s="4">
        <v>0.90675133118815188</v>
      </c>
      <c r="CA36" s="4">
        <v>1.5866161330303601</v>
      </c>
      <c r="CB36" s="4">
        <v>1.0723188430155552</v>
      </c>
      <c r="CC36" s="4">
        <v>0.45353750501366502</v>
      </c>
      <c r="CD36" s="4">
        <v>-0.73368170272276156</v>
      </c>
      <c r="CE36" s="4">
        <v>-5.3190843458487652E-2</v>
      </c>
      <c r="CF36" s="4">
        <v>-0.94195281560004984</v>
      </c>
      <c r="CG36" s="4">
        <v>-0.77310332878340982</v>
      </c>
      <c r="CH36" s="4">
        <v>-0.30907810931644358</v>
      </c>
      <c r="CI36" s="4">
        <v>1.5815905759682205</v>
      </c>
      <c r="CJ36" s="4">
        <v>-0.48584074554575313</v>
      </c>
      <c r="CK36" s="4">
        <v>-0.13047860231598241</v>
      </c>
      <c r="CL36" s="4">
        <v>2.5469544638564385</v>
      </c>
      <c r="CM36" s="4">
        <v>-0.14527822631466947</v>
      </c>
      <c r="CN36" s="4">
        <v>-1.9528759329261298</v>
      </c>
      <c r="CO36" s="4">
        <v>1.5123456357272933</v>
      </c>
      <c r="CP36" s="4">
        <v>1.388935838003738</v>
      </c>
      <c r="CQ36" s="4">
        <v>0.75226429121940286</v>
      </c>
      <c r="CR36" s="4">
        <v>2.004690522180943</v>
      </c>
      <c r="CS36" s="4">
        <v>-3.5116592550989228E-2</v>
      </c>
      <c r="CT36" s="4">
        <v>-0.54897102243339846</v>
      </c>
      <c r="CU36" s="4">
        <v>0.91336182784539843</v>
      </c>
      <c r="CV36" s="4">
        <v>0.22634423088799971</v>
      </c>
      <c r="CW36" s="4">
        <v>0.39892746483209246</v>
      </c>
      <c r="CX36" s="4">
        <v>-2.074166139192744</v>
      </c>
      <c r="CY36" s="4">
        <v>-0.90377025164556424</v>
      </c>
      <c r="CZ36" s="4">
        <v>-1.2246628136705533</v>
      </c>
      <c r="DA36" s="4">
        <v>1.9693074275701005E-2</v>
      </c>
      <c r="DB36" s="4">
        <v>-8.8613149301316529E-2</v>
      </c>
      <c r="DC36" s="4">
        <v>-1.3811316883244917</v>
      </c>
      <c r="DD36" s="4">
        <v>1.6074559597403775</v>
      </c>
      <c r="DE36" s="4">
        <v>0.35520063493322968</v>
      </c>
      <c r="DF36" s="4">
        <v>-0.23242767072651083</v>
      </c>
      <c r="DG36" s="4">
        <v>-1.2910590555306219E-2</v>
      </c>
      <c r="DH36" s="4">
        <v>-0.71285870579251975</v>
      </c>
      <c r="DI36" s="4">
        <v>-0.16100509726213497</v>
      </c>
      <c r="DJ36" s="4">
        <v>-0.68388843850858871</v>
      </c>
      <c r="DK36" s="4">
        <v>9.0238756769397008E-2</v>
      </c>
      <c r="DL36" s="4">
        <v>0.49890694777496064</v>
      </c>
      <c r="DM36" s="4">
        <v>0.24678798750757636</v>
      </c>
      <c r="DN36" s="4">
        <v>-0.12437422901117087</v>
      </c>
      <c r="DO36" s="4">
        <v>-1.214602895878379</v>
      </c>
      <c r="DP36" s="4">
        <v>0.3903258387730551</v>
      </c>
      <c r="DQ36" s="4">
        <v>1.2593502182197465</v>
      </c>
      <c r="DR36" s="4">
        <v>-0.63709276391835257</v>
      </c>
      <c r="DS36" s="4">
        <v>0.86275698601375694</v>
      </c>
      <c r="DT36" s="4">
        <v>-0.1598141923697414</v>
      </c>
      <c r="DU36" s="4">
        <v>-0.85734208636093345</v>
      </c>
      <c r="DV36" s="4">
        <v>0.39234752929585465</v>
      </c>
      <c r="DW36" s="4">
        <v>-2.138370593818506</v>
      </c>
      <c r="DX36" s="4">
        <v>1.3354584777090051</v>
      </c>
      <c r="DY36" s="4">
        <v>0.57241420127517884</v>
      </c>
      <c r="DZ36" s="4">
        <v>5.9901719289930835E-2</v>
      </c>
      <c r="EA36" s="4">
        <v>-0.38295016398603726</v>
      </c>
      <c r="EB36" s="4">
        <v>-0.49649448282642172</v>
      </c>
      <c r="EC36" s="4">
        <v>0.12805779315626825</v>
      </c>
      <c r="ED36" s="4">
        <v>-0.98894532923355372</v>
      </c>
      <c r="EE36" s="4">
        <v>-0.62530565716544984</v>
      </c>
      <c r="EF36" s="4">
        <v>-0.43281544166752878</v>
      </c>
      <c r="EG36" s="4">
        <v>-0.1787253755230227</v>
      </c>
      <c r="EH36" s="4">
        <v>1.5329869556697253</v>
      </c>
      <c r="EI36" s="4">
        <v>1.7129322923951766</v>
      </c>
      <c r="EJ36" s="4">
        <v>-0.11576059834261931</v>
      </c>
      <c r="EK36" s="4">
        <v>0.62564468382177107</v>
      </c>
      <c r="EL36" s="4">
        <v>-0.63000958734504975</v>
      </c>
      <c r="EM36" s="4">
        <v>-4.0318998033684935E-3</v>
      </c>
      <c r="EN36" s="4">
        <v>2.6432672569541321E-2</v>
      </c>
      <c r="EO36" s="4">
        <v>0.73458368260001561</v>
      </c>
      <c r="EP36" s="4">
        <v>0.83405366984322249</v>
      </c>
      <c r="EQ36" s="4">
        <v>-0.71627294015625353</v>
      </c>
      <c r="ER36" s="4">
        <v>6.9364299848432981E-2</v>
      </c>
      <c r="ES36" s="4">
        <v>-0.61466941856233093</v>
      </c>
      <c r="ET36" s="4">
        <v>1.2255690914122743</v>
      </c>
      <c r="EU36" s="4">
        <v>-0.1786807429505558</v>
      </c>
      <c r="EV36" s="4">
        <v>0.831127174713709</v>
      </c>
      <c r="EW36" s="4">
        <v>-0.94101748289577292</v>
      </c>
      <c r="EX36" s="4">
        <v>-0.54912249921479461</v>
      </c>
      <c r="EY36" s="4">
        <v>-1.1095586353743685</v>
      </c>
      <c r="EZ36" s="4">
        <v>-0.8229215255596668</v>
      </c>
      <c r="FA36" s="4">
        <v>0.34108655114335718</v>
      </c>
      <c r="FB36" s="4">
        <v>-1.2447119731290839</v>
      </c>
      <c r="FC36" s="4">
        <v>-0.38140783503304343</v>
      </c>
      <c r="FD36" s="4">
        <v>0.88424865370706651</v>
      </c>
      <c r="FE36" s="4">
        <v>-0.57063536393275116</v>
      </c>
      <c r="FF36" s="4">
        <v>2.5608256004733048</v>
      </c>
      <c r="FG36" s="4">
        <v>-0.21032584821398884</v>
      </c>
      <c r="FH36" s="4">
        <v>0.45860462992337653</v>
      </c>
      <c r="FI36" s="4">
        <v>0.69567734468208864</v>
      </c>
      <c r="FJ36" s="4">
        <v>0.31656878972584396</v>
      </c>
      <c r="FK36" s="4">
        <v>0.35056309520377682</v>
      </c>
      <c r="FL36" s="4">
        <v>1.5531594307407561</v>
      </c>
      <c r="FM36" s="4">
        <v>-0.13762561757121458</v>
      </c>
      <c r="FN36" s="4">
        <v>-0.31833836487448713</v>
      </c>
      <c r="FO36" s="4">
        <v>-0.89875309467204301</v>
      </c>
      <c r="FP36" s="4">
        <v>-1.0467368325240043</v>
      </c>
      <c r="FQ36" s="4">
        <v>5.5923372871463567E-2</v>
      </c>
      <c r="FR36" s="4">
        <v>-0.54550092397426619</v>
      </c>
      <c r="FS36" s="4">
        <v>-0.72060582785523719</v>
      </c>
      <c r="FT36" s="4">
        <v>0.96286927257472033</v>
      </c>
      <c r="FU36" s="4">
        <v>-0.82690508146527253</v>
      </c>
      <c r="FV36" s="4">
        <v>-0.55228415607173764</v>
      </c>
      <c r="FW36" s="4">
        <v>-0.35066350612671521</v>
      </c>
      <c r="FX36" s="4">
        <v>-0.41498527803792823</v>
      </c>
      <c r="FY36" s="4">
        <v>-0.62267618813775738</v>
      </c>
      <c r="FZ36" s="4">
        <v>0.26063052669305675</v>
      </c>
      <c r="GA36" s="4">
        <v>-0.93503676295335481</v>
      </c>
      <c r="GB36" s="4">
        <v>1.3128353690135282</v>
      </c>
      <c r="GC36" s="4">
        <v>0.88248806364467558</v>
      </c>
      <c r="GD36" s="4">
        <v>-2.7320468916723854E-2</v>
      </c>
      <c r="GE36" s="4">
        <v>-0.81797357165783857</v>
      </c>
      <c r="GF36" s="4">
        <v>2.255688107904906</v>
      </c>
      <c r="GG36" s="4">
        <v>-0.5840729992350604</v>
      </c>
      <c r="GH36" s="4">
        <v>-0.89317209838909228</v>
      </c>
      <c r="GI36" s="4">
        <v>-1.5470558644834462</v>
      </c>
      <c r="GJ36" s="4">
        <v>1.0006353550176614</v>
      </c>
      <c r="GK36" s="4">
        <v>0.58336366313867294</v>
      </c>
      <c r="GL36" s="4">
        <v>-1.2241386192511268</v>
      </c>
      <c r="GM36" s="4">
        <v>0.83524045778991585</v>
      </c>
      <c r="GN36" s="4">
        <v>-0.39427877772490078</v>
      </c>
      <c r="GO36" s="4">
        <v>-0.51440293135949189</v>
      </c>
      <c r="GP36" s="4">
        <v>-0.48485141437831791</v>
      </c>
      <c r="GQ36" s="4">
        <v>0.19621408261294479</v>
      </c>
      <c r="GR36" s="4">
        <v>-1.3512961793026546</v>
      </c>
      <c r="GS36" s="4">
        <v>-1.355178541833638</v>
      </c>
      <c r="GT36" s="4">
        <v>-0.89945299592797212</v>
      </c>
      <c r="GU36" s="4">
        <v>0.12094579560971333</v>
      </c>
      <c r="GV36" s="4">
        <v>0.47706153362589476</v>
      </c>
      <c r="GW36" s="4">
        <v>-1.8217282632969261</v>
      </c>
      <c r="GX36" s="4">
        <v>-0.25481231897481871</v>
      </c>
      <c r="GY36" s="4">
        <v>2.2461605282670938</v>
      </c>
      <c r="GZ36" s="4">
        <v>-0.36069093433397947</v>
      </c>
      <c r="HA36" s="4">
        <v>-0.60189923886836516</v>
      </c>
      <c r="HB36" s="4">
        <v>-1.1227142113854665</v>
      </c>
      <c r="HC36" s="4">
        <v>0.51072510076881517</v>
      </c>
      <c r="HD36" s="4">
        <v>0.77762865522684954</v>
      </c>
      <c r="HE36" s="4">
        <v>0.30758322467064592</v>
      </c>
      <c r="HF36" s="4">
        <v>-1.0691895699095519E-2</v>
      </c>
      <c r="HG36" s="4">
        <v>0.33418557715844777</v>
      </c>
      <c r="HH36" s="4">
        <v>-1.1118690381624383</v>
      </c>
      <c r="HI36" s="4">
        <v>-0.40977685960788329</v>
      </c>
      <c r="HJ36" s="4">
        <v>-0.63963079381526122</v>
      </c>
      <c r="HK36" s="4">
        <v>0.86466615365227417</v>
      </c>
      <c r="HL36" s="4">
        <v>-0.148942419429305</v>
      </c>
      <c r="HM36" s="4">
        <v>-0.97333922946893037</v>
      </c>
      <c r="HN36" s="4">
        <v>0.82968071644489827</v>
      </c>
      <c r="HO36" s="4">
        <v>-0.18677881374792632</v>
      </c>
      <c r="HP36" s="4">
        <v>-1.0163762125205364</v>
      </c>
      <c r="HQ36" s="4">
        <v>0.14054745261433627</v>
      </c>
      <c r="HR36" s="4">
        <v>-0.59133939837349203</v>
      </c>
      <c r="HS36" s="4">
        <v>-0.59286780634666114</v>
      </c>
      <c r="HT36" s="4">
        <v>1.9749449299820967</v>
      </c>
      <c r="HU36" s="4">
        <v>-0.76344098809358207</v>
      </c>
      <c r="HV36" s="4">
        <v>-1.0956143032498318</v>
      </c>
      <c r="HW36" s="4">
        <v>-0.3335871826302092</v>
      </c>
      <c r="HX36" s="4">
        <v>1.508626464946571</v>
      </c>
      <c r="HY36" s="4">
        <v>1.2136705808895754</v>
      </c>
      <c r="HZ36" s="4">
        <v>0.74176511355769981</v>
      </c>
      <c r="IA36" s="4">
        <v>0.95065513461820206</v>
      </c>
      <c r="IB36" s="4">
        <v>0.57502328401645075</v>
      </c>
      <c r="IC36" s="4">
        <v>-0.52059460000118918</v>
      </c>
      <c r="ID36" s="4">
        <v>-2.3106455579218241E-2</v>
      </c>
      <c r="IE36" s="4">
        <v>-1.8007288117640552</v>
      </c>
      <c r="IF36" s="4">
        <v>-0.681715811012923</v>
      </c>
      <c r="IG36" s="4">
        <v>2.1004538956141534E-2</v>
      </c>
      <c r="IH36" s="4">
        <v>0.59875672790427226</v>
      </c>
      <c r="II36" s="4">
        <v>-2.1678549367731836</v>
      </c>
    </row>
    <row r="37" spans="2:243" s="4" customFormat="1" x14ac:dyDescent="0.2">
      <c r="B37" s="76">
        <v>35</v>
      </c>
      <c r="C37" s="4">
        <v>2.8803167068283439E-2</v>
      </c>
      <c r="D37" s="4">
        <v>-0.35100766279793377</v>
      </c>
      <c r="E37" s="4">
        <v>-6.3109567800345101E-2</v>
      </c>
      <c r="F37" s="4">
        <v>-1.4163886373315693</v>
      </c>
      <c r="G37" s="4">
        <v>0.34898161219446533</v>
      </c>
      <c r="H37" s="4">
        <v>-0.54225387871725961</v>
      </c>
      <c r="I37" s="4">
        <v>-2.1966288284628268</v>
      </c>
      <c r="J37" s="4">
        <v>0.56497065338638885</v>
      </c>
      <c r="K37" s="4">
        <v>-0.77199001837446946</v>
      </c>
      <c r="L37" s="4">
        <v>-0.46336582707946489</v>
      </c>
      <c r="M37" s="4">
        <v>1.0158194121386994</v>
      </c>
      <c r="N37" s="4">
        <v>0.60580160842486841</v>
      </c>
      <c r="O37" s="4">
        <v>1.3264164276522545</v>
      </c>
      <c r="P37" s="4">
        <v>-0.46070538014225965</v>
      </c>
      <c r="Q37" s="4">
        <v>1.2879508141216129</v>
      </c>
      <c r="R37" s="4">
        <v>0.34043261611182918</v>
      </c>
      <c r="S37" s="4">
        <v>-0.77044999652872814</v>
      </c>
      <c r="T37" s="4">
        <v>0.11374427052664039</v>
      </c>
      <c r="U37" s="4">
        <v>3.0030063746536899</v>
      </c>
      <c r="V37" s="4">
        <v>-0.54466353987716487</v>
      </c>
      <c r="W37" s="4">
        <v>0.34263963803565745</v>
      </c>
      <c r="X37" s="4">
        <v>-0.31556376969715649</v>
      </c>
      <c r="Y37" s="4">
        <v>0.10396772367375648</v>
      </c>
      <c r="Z37" s="4">
        <v>0.87265286602829772</v>
      </c>
      <c r="AA37" s="4">
        <v>1.3160693609082275</v>
      </c>
      <c r="AB37" s="4">
        <v>-0.37245232376986226</v>
      </c>
      <c r="AC37" s="4">
        <v>-6.7729540164036262E-2</v>
      </c>
      <c r="AD37" s="4">
        <v>0.416519572749733</v>
      </c>
      <c r="AE37" s="4">
        <v>0.39634757409162896</v>
      </c>
      <c r="AF37" s="4">
        <v>-0.15180450925245675</v>
      </c>
      <c r="AG37" s="4">
        <v>-4.9436241785579899E-2</v>
      </c>
      <c r="AH37" s="4">
        <v>-1.2605232417264729</v>
      </c>
      <c r="AI37" s="4">
        <v>-0.89656357084610994</v>
      </c>
      <c r="AJ37" s="4">
        <v>6.0124586824983221E-2</v>
      </c>
      <c r="AK37" s="4">
        <v>-0.13482210494031388</v>
      </c>
      <c r="AL37" s="4">
        <v>0.83622769783980877</v>
      </c>
      <c r="AM37" s="4">
        <v>0.18066420102077388</v>
      </c>
      <c r="AN37" s="4">
        <v>-0.83803862607759505</v>
      </c>
      <c r="AO37" s="4">
        <v>-1.0202560217806651</v>
      </c>
      <c r="AP37" s="4">
        <v>0.55522211733601412</v>
      </c>
      <c r="AQ37" s="4">
        <v>2.0966298065194446</v>
      </c>
      <c r="AR37" s="4">
        <v>0.77189522281599299</v>
      </c>
      <c r="AS37" s="4">
        <v>-0.71391971153187783</v>
      </c>
      <c r="AT37" s="4">
        <v>-0.68252333220988648</v>
      </c>
      <c r="AU37" s="4">
        <v>-0.65411043075603781</v>
      </c>
      <c r="AV37" s="4">
        <v>0.12890080211706584</v>
      </c>
      <c r="AW37" s="4">
        <v>-0.28292859508805357</v>
      </c>
      <c r="AX37" s="4">
        <v>0.38331868319350709</v>
      </c>
      <c r="AY37" s="4">
        <v>0.63381347297220547</v>
      </c>
      <c r="AZ37" s="4">
        <v>-0.51643957965328147</v>
      </c>
      <c r="BA37" s="4">
        <v>0.86419486065250428</v>
      </c>
      <c r="BB37" s="4">
        <v>0.33177250840624317</v>
      </c>
      <c r="BC37" s="4">
        <v>-0.40201275180649237</v>
      </c>
      <c r="BD37" s="4">
        <v>-1.3738693993997169</v>
      </c>
      <c r="BE37" s="4">
        <v>1.2930768447136161</v>
      </c>
      <c r="BF37" s="4">
        <v>-0.61956002041157632</v>
      </c>
      <c r="BG37" s="4">
        <v>1.312225839426246</v>
      </c>
      <c r="BH37" s="4">
        <v>-0.75255577806237006</v>
      </c>
      <c r="BI37" s="4">
        <v>-0.66715239995015763</v>
      </c>
      <c r="BJ37" s="4">
        <v>-1.0548808403452066</v>
      </c>
      <c r="BK37" s="4">
        <v>0.62652383555251812</v>
      </c>
      <c r="BL37" s="4">
        <v>0.25010091568713838</v>
      </c>
      <c r="BM37" s="4">
        <v>0.84839001201702247</v>
      </c>
      <c r="BN37" s="4">
        <v>0.65090048070903206</v>
      </c>
      <c r="BO37" s="4">
        <v>-0.1046767711047117</v>
      </c>
      <c r="BP37" s="4">
        <v>-1.1003411924492736</v>
      </c>
      <c r="BQ37" s="4">
        <v>-0.47724301755190213</v>
      </c>
      <c r="BR37" s="4">
        <v>-1.4567160810993729</v>
      </c>
      <c r="BS37" s="4">
        <v>-1.3102528098617581</v>
      </c>
      <c r="BT37" s="4">
        <v>0.23728693576873483</v>
      </c>
      <c r="BU37" s="4">
        <v>-1.3607493124914041</v>
      </c>
      <c r="BV37" s="4">
        <v>0.19592470063760209</v>
      </c>
      <c r="BW37" s="4">
        <v>-0.29805789768046581</v>
      </c>
      <c r="BX37" s="4">
        <v>0.18025645856604106</v>
      </c>
      <c r="BY37" s="4">
        <v>1.176881835968222</v>
      </c>
      <c r="BZ37" s="4">
        <v>-0.62343630510720283</v>
      </c>
      <c r="CA37" s="4">
        <v>-0.36491125140166314</v>
      </c>
      <c r="CB37" s="4">
        <v>0.75031356907124791</v>
      </c>
      <c r="CC37" s="4">
        <v>-1.0542313401653471</v>
      </c>
      <c r="CD37" s="4">
        <v>-1.248326700775704</v>
      </c>
      <c r="CE37" s="4">
        <v>-0.91057583718510371</v>
      </c>
      <c r="CF37" s="4">
        <v>6.6052886438870612E-2</v>
      </c>
      <c r="CG37" s="4">
        <v>-8.6178100009232511E-2</v>
      </c>
      <c r="CH37" s="4">
        <v>0.41663298555619538</v>
      </c>
      <c r="CI37" s="4">
        <v>-0.77263505390389009</v>
      </c>
      <c r="CJ37" s="4">
        <v>0.11186837467202901</v>
      </c>
      <c r="CK37" s="4">
        <v>-0.64658313153552083</v>
      </c>
      <c r="CL37" s="4">
        <v>2.2558498195561421</v>
      </c>
      <c r="CM37" s="4">
        <v>-0.32742705934536026</v>
      </c>
      <c r="CN37" s="4">
        <v>1.6055701121600632</v>
      </c>
      <c r="CO37" s="4">
        <v>0.62813872321769215</v>
      </c>
      <c r="CP37" s="4">
        <v>0.73847583939276451</v>
      </c>
      <c r="CQ37" s="4">
        <v>0.37259533030653252</v>
      </c>
      <c r="CR37" s="4">
        <v>4.2257613058433091E-2</v>
      </c>
      <c r="CS37" s="4">
        <v>-1.3023770381865054</v>
      </c>
      <c r="CT37" s="4">
        <v>0.56054980949083621</v>
      </c>
      <c r="CU37" s="4">
        <v>2.2495075399458626</v>
      </c>
      <c r="CV37" s="4">
        <v>-0.74247053820199993</v>
      </c>
      <c r="CW37" s="4">
        <v>2.3974178553755023</v>
      </c>
      <c r="CX37" s="4">
        <v>-0.90809787462740987</v>
      </c>
      <c r="CY37" s="4">
        <v>-0.35095602075807181</v>
      </c>
      <c r="CZ37" s="4">
        <v>-2.7058001965378993</v>
      </c>
      <c r="DA37" s="4">
        <v>-0.77472093670286279</v>
      </c>
      <c r="DB37" s="4">
        <v>-1.3028464426144091</v>
      </c>
      <c r="DC37" s="4">
        <v>-1.4129298912467259</v>
      </c>
      <c r="DD37" s="4">
        <v>0.60568780995920346</v>
      </c>
      <c r="DE37" s="4">
        <v>0.46661704141009525</v>
      </c>
      <c r="DF37" s="4">
        <v>-1.5057835207599013</v>
      </c>
      <c r="DG37" s="4">
        <v>-0.33953175419594728</v>
      </c>
      <c r="DH37" s="4">
        <v>5.0932640161036137E-2</v>
      </c>
      <c r="DI37" s="4">
        <v>0.19981309011413961</v>
      </c>
      <c r="DJ37" s="4">
        <v>0.78774483267188689</v>
      </c>
      <c r="DK37" s="4">
        <v>-0.80694633173348795</v>
      </c>
      <c r="DL37" s="4">
        <v>-0.68331148566222766</v>
      </c>
      <c r="DM37" s="4">
        <v>1.1907386890095875</v>
      </c>
      <c r="DN37" s="4">
        <v>0.43691560286693698</v>
      </c>
      <c r="DO37" s="4">
        <v>-0.20596061636709401</v>
      </c>
      <c r="DP37" s="4">
        <v>-0.56275220507785517</v>
      </c>
      <c r="DQ37" s="4">
        <v>-2.0861634427811673</v>
      </c>
      <c r="DR37" s="4">
        <v>0.67569404945498968</v>
      </c>
      <c r="DS37" s="4">
        <v>1.7666657837280242</v>
      </c>
      <c r="DT37" s="4">
        <v>0.11530952717790745</v>
      </c>
      <c r="DU37" s="4">
        <v>0.94381802746958054</v>
      </c>
      <c r="DV37" s="4">
        <v>0.89713786261292594</v>
      </c>
      <c r="DW37" s="4">
        <v>0.10700708555469347</v>
      </c>
      <c r="DX37" s="4">
        <v>0.59849310862857696</v>
      </c>
      <c r="DY37" s="4">
        <v>0.7390059910899871</v>
      </c>
      <c r="DZ37" s="4">
        <v>0.82389264016445862</v>
      </c>
      <c r="EA37" s="4">
        <v>-0.17750175187803269</v>
      </c>
      <c r="EB37" s="4">
        <v>0.9747183398366378</v>
      </c>
      <c r="EC37" s="4">
        <v>-0.31053778052442044</v>
      </c>
      <c r="ED37" s="4">
        <v>-0.2335061250203109</v>
      </c>
      <c r="EE37" s="4">
        <v>7.8289073028026568E-2</v>
      </c>
      <c r="EF37" s="4">
        <v>1.7639144045447772</v>
      </c>
      <c r="EG37" s="4">
        <v>1.7215118129098113</v>
      </c>
      <c r="EH37" s="4">
        <v>-1.6663378449581465</v>
      </c>
      <c r="EI37" s="4">
        <v>0.60154918108161981</v>
      </c>
      <c r="EJ37" s="4">
        <v>-0.58431116394061444</v>
      </c>
      <c r="EK37" s="4">
        <v>0.10444422180069846</v>
      </c>
      <c r="EL37" s="4">
        <v>1.4566349301912458</v>
      </c>
      <c r="EM37" s="4">
        <v>-0.14762941988617556</v>
      </c>
      <c r="EN37" s="4">
        <v>-0.45915357505602011</v>
      </c>
      <c r="EO37" s="4">
        <v>-1.3119996879813778</v>
      </c>
      <c r="EP37" s="4">
        <v>-8.4392632753450547E-2</v>
      </c>
      <c r="EQ37" s="4">
        <v>-5.2873206712552745E-2</v>
      </c>
      <c r="ER37" s="4">
        <v>-8.4164769077976157E-3</v>
      </c>
      <c r="ES37" s="4">
        <v>1.8104635786650316</v>
      </c>
      <c r="ET37" s="4">
        <v>1.5014543821043924</v>
      </c>
      <c r="EU37" s="4">
        <v>-1.3063766894150901</v>
      </c>
      <c r="EV37" s="4">
        <v>1.0059833880699753</v>
      </c>
      <c r="EW37" s="4">
        <v>0.2194515004160639</v>
      </c>
      <c r="EX37" s="4">
        <v>-0.42260584035626325</v>
      </c>
      <c r="EY37" s="4">
        <v>-0.43830018134033055</v>
      </c>
      <c r="EZ37" s="4">
        <v>-1.577316451871219</v>
      </c>
      <c r="FA37" s="4">
        <v>-0.1622283242348023</v>
      </c>
      <c r="FB37" s="4">
        <v>0.15822409947691848</v>
      </c>
      <c r="FC37" s="4">
        <v>0.20896887410549631</v>
      </c>
      <c r="FD37" s="4">
        <v>0.69084624485149304</v>
      </c>
      <c r="FE37" s="4">
        <v>-0.741803277716095</v>
      </c>
      <c r="FF37" s="4">
        <v>0.74330178016370385</v>
      </c>
      <c r="FG37" s="4">
        <v>-0.1510759124452449</v>
      </c>
      <c r="FH37" s="4">
        <v>2.1858938034577706</v>
      </c>
      <c r="FI37" s="4">
        <v>-0.30065389223890437</v>
      </c>
      <c r="FJ37" s="4">
        <v>-1.8640087839435975</v>
      </c>
      <c r="FK37" s="4">
        <v>0.69501160333431333</v>
      </c>
      <c r="FL37" s="4">
        <v>2.9099056033145123</v>
      </c>
      <c r="FM37" s="4">
        <v>0.54624901700490536</v>
      </c>
      <c r="FN37" s="4">
        <v>-0.79452862637068433</v>
      </c>
      <c r="FO37" s="4">
        <v>2.0825436727792406</v>
      </c>
      <c r="FP37" s="4">
        <v>-0.64836647015016913</v>
      </c>
      <c r="FQ37" s="4">
        <v>-0.3250694465507209</v>
      </c>
      <c r="FR37" s="4">
        <v>-1.1182082989359678</v>
      </c>
      <c r="FS37" s="4">
        <v>0.63252454177371109</v>
      </c>
      <c r="FT37" s="4">
        <v>0.56208717579760403</v>
      </c>
      <c r="FU37" s="4">
        <v>-1.2880802651911181</v>
      </c>
      <c r="FV37" s="4">
        <v>1.4953702562476356</v>
      </c>
      <c r="FW37" s="4">
        <v>0.37108461766980411</v>
      </c>
      <c r="FX37" s="4">
        <v>-0.50752247209888168</v>
      </c>
      <c r="FY37" s="4">
        <v>0.2981634856908128</v>
      </c>
      <c r="FZ37" s="4">
        <v>0.63160741185336178</v>
      </c>
      <c r="GA37" s="4">
        <v>-0.23263244107487538</v>
      </c>
      <c r="GB37" s="4">
        <v>0.65493540162123121</v>
      </c>
      <c r="GC37" s="4">
        <v>-0.33103870655280432</v>
      </c>
      <c r="GD37" s="4">
        <v>6.7571555004288297E-2</v>
      </c>
      <c r="GE37" s="4">
        <v>-1.1002949376422237</v>
      </c>
      <c r="GF37" s="4">
        <v>2.8703770540650556E-2</v>
      </c>
      <c r="GG37" s="4">
        <v>-8.5639447128255053E-2</v>
      </c>
      <c r="GH37" s="4">
        <v>-0.54119949612717033</v>
      </c>
      <c r="GI37" s="4">
        <v>1.4185947949012938</v>
      </c>
      <c r="GJ37" s="4">
        <v>-1.0899094777068785</v>
      </c>
      <c r="GK37" s="4">
        <v>1.1740305465858634</v>
      </c>
      <c r="GL37" s="4">
        <v>-0.19486296145151422</v>
      </c>
      <c r="GM37" s="4">
        <v>0.4543518658338207</v>
      </c>
      <c r="GN37" s="4">
        <v>0.55767277446937735</v>
      </c>
      <c r="GO37" s="4">
        <v>1.3363592174727004</v>
      </c>
      <c r="GP37" s="4">
        <v>-0.43001781249838167</v>
      </c>
      <c r="GQ37" s="4">
        <v>-0.86003167795592583</v>
      </c>
      <c r="GR37" s="4">
        <v>0.37414967723184545</v>
      </c>
      <c r="GS37" s="4">
        <v>1.154718353892273</v>
      </c>
      <c r="GT37" s="4">
        <v>-0.32015344261192857</v>
      </c>
      <c r="GU37" s="4">
        <v>9.031635511009186E-4</v>
      </c>
      <c r="GV37" s="4">
        <v>0.51148545126754941</v>
      </c>
      <c r="GW37" s="4">
        <v>-1.4133183645421703</v>
      </c>
      <c r="GX37" s="4">
        <v>1.754811346671566</v>
      </c>
      <c r="GY37" s="4">
        <v>-0.23054160055536335</v>
      </c>
      <c r="GZ37" s="4">
        <v>-0.7678450115443114</v>
      </c>
      <c r="HA37" s="4">
        <v>2.8384438080269576</v>
      </c>
      <c r="HB37" s="4">
        <v>1.8052709977541748</v>
      </c>
      <c r="HC37" s="4">
        <v>-0.34915215492400509</v>
      </c>
      <c r="HD37" s="4">
        <v>0.54234733846821837</v>
      </c>
      <c r="HE37" s="4">
        <v>0.66301715115936743</v>
      </c>
      <c r="HF37" s="4">
        <v>-0.3623220946566002</v>
      </c>
      <c r="HG37" s="4">
        <v>2.9066830817540336E-2</v>
      </c>
      <c r="HH37" s="4">
        <v>5.2470595211490528E-2</v>
      </c>
      <c r="HI37" s="4">
        <v>0.75575622760016292</v>
      </c>
      <c r="HJ37" s="4">
        <v>-1.2614788021735925</v>
      </c>
      <c r="HK37" s="4">
        <v>-1.8430575318742271</v>
      </c>
      <c r="HL37" s="4">
        <v>1.5498791671367416</v>
      </c>
      <c r="HM37" s="4">
        <v>0.93288045319910928</v>
      </c>
      <c r="HN37" s="4">
        <v>-0.55220845814434516</v>
      </c>
      <c r="HO37" s="4">
        <v>0.57259743000859931</v>
      </c>
      <c r="HP37" s="4">
        <v>-0.24141354065305681</v>
      </c>
      <c r="HQ37" s="4">
        <v>-1.1339186679381845</v>
      </c>
      <c r="HR37" s="4">
        <v>7.6397462791684467E-2</v>
      </c>
      <c r="HS37" s="4">
        <v>0.81188088385183677</v>
      </c>
      <c r="HT37" s="4">
        <v>-1.7056858911925969</v>
      </c>
      <c r="HU37" s="4">
        <v>1.1107431355175938</v>
      </c>
      <c r="HV37" s="4">
        <v>0.24359442473213272</v>
      </c>
      <c r="HW37" s="4">
        <v>-2.7845187267644289</v>
      </c>
      <c r="HX37" s="4">
        <v>-0.16274290581547038</v>
      </c>
      <c r="HY37" s="4">
        <v>1.1202881166157113</v>
      </c>
      <c r="HZ37" s="4">
        <v>-0.49013420566638555</v>
      </c>
      <c r="IA37" s="4">
        <v>1.5508656225971336</v>
      </c>
      <c r="IB37" s="4">
        <v>0.31104502679307205</v>
      </c>
      <c r="IC37" s="4">
        <v>0.16745003603955483</v>
      </c>
      <c r="ID37" s="4">
        <v>0.50860938593674287</v>
      </c>
      <c r="IE37" s="4">
        <v>0.29143400690308935</v>
      </c>
      <c r="IF37" s="4">
        <v>-0.30740966774307182</v>
      </c>
      <c r="IG37" s="4">
        <v>-0.8501063943969277</v>
      </c>
      <c r="IH37" s="4">
        <v>-0.40347214338881338</v>
      </c>
      <c r="II37" s="4">
        <v>-0.54903459945658761</v>
      </c>
    </row>
    <row r="38" spans="2:243" s="4" customFormat="1" x14ac:dyDescent="0.2">
      <c r="B38" s="76">
        <v>36</v>
      </c>
      <c r="C38" s="4">
        <v>0.60931167904261951</v>
      </c>
      <c r="D38" s="4">
        <v>-0.6478955158049351</v>
      </c>
      <c r="E38" s="4">
        <v>-1.3933092435672656</v>
      </c>
      <c r="F38" s="4">
        <v>0.15775497082949233</v>
      </c>
      <c r="G38" s="4">
        <v>0.54049356576123619</v>
      </c>
      <c r="H38" s="4">
        <v>-0.8151790955458007</v>
      </c>
      <c r="I38" s="4">
        <v>1.0254988683227759</v>
      </c>
      <c r="J38" s="4">
        <v>0.46214075745420902</v>
      </c>
      <c r="K38" s="4">
        <v>-0.32522113517578888</v>
      </c>
      <c r="L38" s="4">
        <v>-0.20736879563743199</v>
      </c>
      <c r="M38" s="4">
        <v>0.96514168935688316</v>
      </c>
      <c r="N38" s="4">
        <v>-1.1617744006503146</v>
      </c>
      <c r="O38" s="4">
        <v>-1.3617315413928688</v>
      </c>
      <c r="P38" s="4">
        <v>-0.30240820161316523</v>
      </c>
      <c r="Q38" s="4">
        <v>1.1537361685304621</v>
      </c>
      <c r="R38" s="4">
        <v>-0.13759228458209011</v>
      </c>
      <c r="S38" s="4">
        <v>-2.1824014950208759</v>
      </c>
      <c r="T38" s="4">
        <v>-0.99355961810744264</v>
      </c>
      <c r="U38" s="4">
        <v>-1.2797371940306632</v>
      </c>
      <c r="V38" s="4">
        <v>-0.42310398418678064</v>
      </c>
      <c r="W38" s="4">
        <v>1.2700301071832549</v>
      </c>
      <c r="X38" s="4">
        <v>-1.3271787697989235</v>
      </c>
      <c r="Y38" s="4">
        <v>0.86862643820513719</v>
      </c>
      <c r="Z38" s="4">
        <v>1.696684262332486</v>
      </c>
      <c r="AA38" s="4">
        <v>-1.4795915010420142</v>
      </c>
      <c r="AB38" s="4">
        <v>0.64935990891429862</v>
      </c>
      <c r="AC38" s="4">
        <v>0.29338831108292784</v>
      </c>
      <c r="AD38" s="4">
        <v>2.5425930703580797E-2</v>
      </c>
      <c r="AE38" s="4">
        <v>0.57735491738267464</v>
      </c>
      <c r="AF38" s="4">
        <v>-1.2546218572595886</v>
      </c>
      <c r="AG38" s="4">
        <v>1.0376818212579386</v>
      </c>
      <c r="AH38" s="4">
        <v>-1.3723794011147463</v>
      </c>
      <c r="AI38" s="4">
        <v>-0.24033260296699813</v>
      </c>
      <c r="AJ38" s="4">
        <v>-1.5546144790431156</v>
      </c>
      <c r="AK38" s="4">
        <v>-0.88881706995363774</v>
      </c>
      <c r="AL38" s="4">
        <v>0.57547670096834058</v>
      </c>
      <c r="AM38" s="4">
        <v>0.94998817087259857</v>
      </c>
      <c r="AN38" s="4">
        <v>-1.4487380489476167</v>
      </c>
      <c r="AO38" s="4">
        <v>9.990536806760357E-2</v>
      </c>
      <c r="AP38" s="4">
        <v>0.60647504670814822</v>
      </c>
      <c r="AQ38" s="4">
        <v>1.0026119137268006</v>
      </c>
      <c r="AR38" s="4">
        <v>-1.0277579990580394</v>
      </c>
      <c r="AS38" s="4">
        <v>-0.83266813679242757</v>
      </c>
      <c r="AT38" s="4">
        <v>-0.53418136366374014</v>
      </c>
      <c r="AU38" s="4">
        <v>0.56863632757833649</v>
      </c>
      <c r="AV38" s="4">
        <v>-1.702541413104711</v>
      </c>
      <c r="AW38" s="4">
        <v>-0.70713297955834831</v>
      </c>
      <c r="AX38" s="4">
        <v>-0.54581614707803983</v>
      </c>
      <c r="AY38" s="4">
        <v>0.39678251789406982</v>
      </c>
      <c r="AZ38" s="4">
        <v>0.5135263763120923</v>
      </c>
      <c r="BA38" s="4">
        <v>-1.1401345234711129</v>
      </c>
      <c r="BB38" s="4">
        <v>-0.38147933812157048</v>
      </c>
      <c r="BC38" s="4">
        <v>0.16343332128487953</v>
      </c>
      <c r="BD38" s="4">
        <v>1.6716968916893631</v>
      </c>
      <c r="BE38" s="4">
        <v>0.36391798218242222</v>
      </c>
      <c r="BF38" s="4">
        <v>-0.82962085388845219</v>
      </c>
      <c r="BG38" s="4">
        <v>-1.4842791097496681</v>
      </c>
      <c r="BH38" s="4">
        <v>2.8570295649460068E-2</v>
      </c>
      <c r="BI38" s="4">
        <v>-2.62714406878169</v>
      </c>
      <c r="BJ38" s="4">
        <v>-0.66948917441680034</v>
      </c>
      <c r="BK38" s="4">
        <v>0.73619076969375796</v>
      </c>
      <c r="BL38" s="4">
        <v>-1.1478827398246363</v>
      </c>
      <c r="BM38" s="4">
        <v>-0.62280859312818815</v>
      </c>
      <c r="BN38" s="4">
        <v>-0.25287340161157079</v>
      </c>
      <c r="BO38" s="4">
        <v>0.72588645228640702</v>
      </c>
      <c r="BP38" s="4">
        <v>-1.5798702799687243</v>
      </c>
      <c r="BQ38" s="4">
        <v>1.702491131191282</v>
      </c>
      <c r="BR38" s="4">
        <v>-1.1152774948211122</v>
      </c>
      <c r="BS38" s="4">
        <v>-0.19606207887560184</v>
      </c>
      <c r="BT38" s="4">
        <v>0.77223961947962205</v>
      </c>
      <c r="BU38" s="4">
        <v>1.7729415436818703</v>
      </c>
      <c r="BV38" s="4">
        <v>0.98864618752809319</v>
      </c>
      <c r="BW38" s="4">
        <v>-0.30791908677469232</v>
      </c>
      <c r="BX38" s="4">
        <v>1.5009974791893572</v>
      </c>
      <c r="BY38" s="4">
        <v>0.47024896264655558</v>
      </c>
      <c r="BZ38" s="4">
        <v>-0.26728525414982357</v>
      </c>
      <c r="CA38" s="4">
        <v>0.92124572667710347</v>
      </c>
      <c r="CB38" s="4">
        <v>6.0531563529834201E-2</v>
      </c>
      <c r="CC38" s="4">
        <v>-0.24342820976060728</v>
      </c>
      <c r="CD38" s="4">
        <v>2.3176017166358274</v>
      </c>
      <c r="CE38" s="4">
        <v>2.5346275203226845</v>
      </c>
      <c r="CF38" s="4">
        <v>-0.30317088121454655</v>
      </c>
      <c r="CG38" s="4">
        <v>1.7264476978379197</v>
      </c>
      <c r="CH38" s="4">
        <v>-0.82434186776877949</v>
      </c>
      <c r="CI38" s="4">
        <v>1.8446447983984058</v>
      </c>
      <c r="CJ38" s="4">
        <v>1.0643018348955771</v>
      </c>
      <c r="CK38" s="4">
        <v>0.24550638192808935</v>
      </c>
      <c r="CL38" s="4">
        <v>-0.41096968230336484</v>
      </c>
      <c r="CM38" s="4">
        <v>0.38936168680315181</v>
      </c>
      <c r="CN38" s="4">
        <v>0.77587879550450234</v>
      </c>
      <c r="CO38" s="4">
        <v>-1.0691957149391547</v>
      </c>
      <c r="CP38" s="4">
        <v>2.5926749711485293</v>
      </c>
      <c r="CQ38" s="4">
        <v>-1.5248884988336504</v>
      </c>
      <c r="CR38" s="4">
        <v>0.42885144861100166</v>
      </c>
      <c r="CS38" s="4">
        <v>-0.32182339637908958</v>
      </c>
      <c r="CT38" s="4">
        <v>1.2446614012718937</v>
      </c>
      <c r="CU38" s="4">
        <v>1.0073631756764183</v>
      </c>
      <c r="CV38" s="4">
        <v>-1.0113508815775216</v>
      </c>
      <c r="CW38" s="4">
        <v>0.43678411068660894</v>
      </c>
      <c r="CX38" s="4">
        <v>1.7925277232844445</v>
      </c>
      <c r="CY38" s="4">
        <v>-2.1238483897086722</v>
      </c>
      <c r="CZ38" s="4">
        <v>0.6208778303871415</v>
      </c>
      <c r="DA38" s="4">
        <v>1.2533326338478279</v>
      </c>
      <c r="DB38" s="4">
        <v>0.42973120540010973</v>
      </c>
      <c r="DC38" s="4">
        <v>-2.1689055515162941</v>
      </c>
      <c r="DD38" s="4">
        <v>0.43434514742496455</v>
      </c>
      <c r="DE38" s="4">
        <v>0.12363904511485752</v>
      </c>
      <c r="DF38" s="4">
        <v>0.18392479682685214</v>
      </c>
      <c r="DG38" s="4">
        <v>1.5293611951346759</v>
      </c>
      <c r="DH38" s="4">
        <v>-0.74929021625710768</v>
      </c>
      <c r="DI38" s="4">
        <v>-1.0397389512589743</v>
      </c>
      <c r="DJ38" s="4">
        <v>-0.86676140142199198</v>
      </c>
      <c r="DK38" s="4">
        <v>-1.504730570582083</v>
      </c>
      <c r="DL38" s="4">
        <v>-1.1725763849497859</v>
      </c>
      <c r="DM38" s="4">
        <v>1.144650638629725</v>
      </c>
      <c r="DN38" s="4">
        <v>-1.6191611134008503</v>
      </c>
      <c r="DO38" s="4">
        <v>0.35003853735066248</v>
      </c>
      <c r="DP38" s="4">
        <v>-0.8079386251685382</v>
      </c>
      <c r="DQ38" s="4">
        <v>-0.11680677116668013</v>
      </c>
      <c r="DR38" s="4">
        <v>-1.997523168880263</v>
      </c>
      <c r="DS38" s="4">
        <v>1.0305578657415739</v>
      </c>
      <c r="DT38" s="4">
        <v>-0.10729559791581299</v>
      </c>
      <c r="DU38" s="4">
        <v>-0.49246926021704585</v>
      </c>
      <c r="DV38" s="4">
        <v>1.2664961753708794</v>
      </c>
      <c r="DW38" s="4">
        <v>-1.113474167183844</v>
      </c>
      <c r="DX38" s="4">
        <v>-1.1147183452891185</v>
      </c>
      <c r="DY38" s="4">
        <v>1.6726832059901291</v>
      </c>
      <c r="DZ38" s="4">
        <v>-0.76953039564289527</v>
      </c>
      <c r="EA38" s="4">
        <v>0.43304335604805977</v>
      </c>
      <c r="EB38" s="4">
        <v>-0.63462388418477711</v>
      </c>
      <c r="EC38" s="4">
        <v>0.27383379551149772</v>
      </c>
      <c r="ED38" s="4">
        <v>-0.33955581158698145</v>
      </c>
      <c r="EE38" s="4">
        <v>-1.063080435955041</v>
      </c>
      <c r="EF38" s="4">
        <v>-0.41821725192517051</v>
      </c>
      <c r="EG38" s="4">
        <v>-1.1736339002191474</v>
      </c>
      <c r="EH38" s="4">
        <v>1.1138022048958993</v>
      </c>
      <c r="EI38" s="4">
        <v>0.77606554663937488</v>
      </c>
      <c r="EJ38" s="4">
        <v>-0.6363952325437453</v>
      </c>
      <c r="EK38" s="4">
        <v>-1.3492391596469964</v>
      </c>
      <c r="EL38" s="4">
        <v>2.253146532822325</v>
      </c>
      <c r="EM38" s="4">
        <v>0.23415931671157705</v>
      </c>
      <c r="EN38" s="4">
        <v>0.14767110807819667</v>
      </c>
      <c r="EO38" s="4">
        <v>-0.65208496728424281</v>
      </c>
      <c r="EP38" s="4">
        <v>0.14757715896438822</v>
      </c>
      <c r="EQ38" s="4">
        <v>1.2870476545856233</v>
      </c>
      <c r="ER38" s="4">
        <v>0.920206401781413</v>
      </c>
      <c r="ES38" s="4">
        <v>-1.0100543657586312</v>
      </c>
      <c r="ET38" s="4">
        <v>-1.6335689093012769</v>
      </c>
      <c r="EU38" s="4">
        <v>-1.2572556456484743</v>
      </c>
      <c r="EV38" s="4">
        <v>-0.20589926776304451</v>
      </c>
      <c r="EW38" s="4">
        <v>2.4525029729378582</v>
      </c>
      <c r="EX38" s="4">
        <v>1.320326672309392</v>
      </c>
      <c r="EY38" s="4">
        <v>0.50012950703210146</v>
      </c>
      <c r="EZ38" s="4">
        <v>-0.13524548132971212</v>
      </c>
      <c r="FA38" s="4">
        <v>0.81221018261045008</v>
      </c>
      <c r="FB38" s="4">
        <v>-1.2048873102576914</v>
      </c>
      <c r="FC38" s="4">
        <v>1.9476691896548843E-2</v>
      </c>
      <c r="FD38" s="4">
        <v>1.4852575592309396</v>
      </c>
      <c r="FE38" s="4">
        <v>0.78916053192776336</v>
      </c>
      <c r="FF38" s="4">
        <v>-1.7661523903322194</v>
      </c>
      <c r="FG38" s="4">
        <v>-0.61141837383502928</v>
      </c>
      <c r="FH38" s="4">
        <v>-0.57083388065259455</v>
      </c>
      <c r="FI38" s="4">
        <v>-1.6072324873897768</v>
      </c>
      <c r="FJ38" s="4">
        <v>-1.3158250799787696E-3</v>
      </c>
      <c r="FK38" s="4">
        <v>-0.42717820515563382</v>
      </c>
      <c r="FL38" s="4">
        <v>-2.8835376123926633</v>
      </c>
      <c r="FM38" s="4">
        <v>-0.20427228577692341</v>
      </c>
      <c r="FN38" s="4">
        <v>-1.2937693271427877</v>
      </c>
      <c r="FO38" s="4">
        <v>0.54936276862265665</v>
      </c>
      <c r="FP38" s="4">
        <v>0.31180832063878555</v>
      </c>
      <c r="FQ38" s="4">
        <v>0.20305320499738089</v>
      </c>
      <c r="FR38" s="4">
        <v>0.82603746463275096</v>
      </c>
      <c r="FS38" s="4">
        <v>-0.46837179023554892</v>
      </c>
      <c r="FT38" s="4">
        <v>1.4463245601558785</v>
      </c>
      <c r="FU38" s="4">
        <v>2.2347422993120453E-2</v>
      </c>
      <c r="FV38" s="4">
        <v>0.65228290190369664</v>
      </c>
      <c r="FW38" s="4">
        <v>7.5056433228280178E-2</v>
      </c>
      <c r="FX38" s="4">
        <v>-0.28066450187341113</v>
      </c>
      <c r="FY38" s="4">
        <v>-1.3635712336079049</v>
      </c>
      <c r="FZ38" s="4">
        <v>-0.36775526284171306</v>
      </c>
      <c r="GA38" s="4">
        <v>1.2881991189084026</v>
      </c>
      <c r="GB38" s="4">
        <v>1.2226525962735495</v>
      </c>
      <c r="GC38" s="4">
        <v>2.6891341195338203</v>
      </c>
      <c r="GD38" s="4">
        <v>0.38007694774187745</v>
      </c>
      <c r="GE38" s="4">
        <v>-0.80160008497088164</v>
      </c>
      <c r="GF38" s="4">
        <v>0.39650757813937249</v>
      </c>
      <c r="GG38" s="4">
        <v>1.1037662084942752</v>
      </c>
      <c r="GH38" s="4">
        <v>0.84829023450032637</v>
      </c>
      <c r="GI38" s="4">
        <v>0.58267799080809157</v>
      </c>
      <c r="GJ38" s="4">
        <v>-7.8879555836495488E-2</v>
      </c>
      <c r="GK38" s="4">
        <v>0.38964504314795689</v>
      </c>
      <c r="GL38" s="4">
        <v>-2.7154240437216997</v>
      </c>
      <c r="GM38" s="4">
        <v>0.47674665276519662</v>
      </c>
      <c r="GN38" s="4">
        <v>-1.1463169247857079</v>
      </c>
      <c r="GO38" s="4">
        <v>-0.55794892286311237</v>
      </c>
      <c r="GP38" s="4">
        <v>4.2285278001555113E-2</v>
      </c>
      <c r="GQ38" s="4">
        <v>-1.1732514140494261</v>
      </c>
      <c r="GR38" s="4">
        <v>-1.1210837579861481</v>
      </c>
      <c r="GS38" s="4">
        <v>0.18301329344519984</v>
      </c>
      <c r="GT38" s="4">
        <v>-2.1912140943179343</v>
      </c>
      <c r="GU38" s="4">
        <v>0.94914111201701556</v>
      </c>
      <c r="GV38" s="4">
        <v>0.39796909545771447</v>
      </c>
      <c r="GW38" s="4">
        <v>-0.50745143731328746</v>
      </c>
      <c r="GX38" s="4">
        <v>-1.0261332847820857</v>
      </c>
      <c r="GY38" s="4">
        <v>0.38459861480758484</v>
      </c>
      <c r="GZ38" s="4">
        <v>0.62759503023423813</v>
      </c>
      <c r="HA38" s="4">
        <v>0.48371190175990753</v>
      </c>
      <c r="HB38" s="4">
        <v>-0.24824333700019585</v>
      </c>
      <c r="HC38" s="4">
        <v>2.1521818118673863</v>
      </c>
      <c r="HD38" s="4">
        <v>0.61699756338197509</v>
      </c>
      <c r="HE38" s="4">
        <v>1.6020073418643239</v>
      </c>
      <c r="HF38" s="4">
        <v>-1.1502726533273566</v>
      </c>
      <c r="HG38" s="4">
        <v>0.14739153021934867</v>
      </c>
      <c r="HH38" s="4">
        <v>-1.9061225557979233</v>
      </c>
      <c r="HI38" s="4">
        <v>-0.68938383881476506</v>
      </c>
      <c r="HJ38" s="4">
        <v>1.3011164764246437</v>
      </c>
      <c r="HK38" s="4">
        <v>-0.15216543705796001</v>
      </c>
      <c r="HL38" s="4">
        <v>2.2354054261007268</v>
      </c>
      <c r="HM38" s="4">
        <v>0.8886653850813262</v>
      </c>
      <c r="HN38" s="4">
        <v>-1.191149211517442</v>
      </c>
      <c r="HO38" s="4">
        <v>-0.52288102122286972</v>
      </c>
      <c r="HP38" s="4">
        <v>-1.0336854435424192</v>
      </c>
      <c r="HQ38" s="4">
        <v>-0.42921363226092901</v>
      </c>
      <c r="HR38" s="4">
        <v>0.7418552141827246</v>
      </c>
      <c r="HS38" s="4">
        <v>1.5305574247065861</v>
      </c>
      <c r="HT38" s="4">
        <v>0.50840280230253021</v>
      </c>
      <c r="HU38" s="4">
        <v>0.23387155612551189</v>
      </c>
      <c r="HV38" s="4">
        <v>0.19042876988774018</v>
      </c>
      <c r="HW38" s="4">
        <v>-1.8481415315319558</v>
      </c>
      <c r="HX38" s="4">
        <v>-1.1187475636001085</v>
      </c>
      <c r="HY38" s="4">
        <v>-0.35277549816693082</v>
      </c>
      <c r="HZ38" s="4">
        <v>-0.60495405200831176</v>
      </c>
      <c r="IA38" s="4">
        <v>-0.94352441890098515</v>
      </c>
      <c r="IB38" s="4">
        <v>-0.62706207095497624</v>
      </c>
      <c r="IC38" s="4">
        <v>0.11626163230886408</v>
      </c>
      <c r="ID38" s="4">
        <v>-0.79075855874234724</v>
      </c>
      <c r="IE38" s="4">
        <v>-1.2068808662596227</v>
      </c>
      <c r="IF38" s="4">
        <v>-0.27495808465390736</v>
      </c>
      <c r="IG38" s="4">
        <v>0.17330433771736223</v>
      </c>
      <c r="IH38" s="4">
        <v>-0.86996781331642725</v>
      </c>
      <c r="II38" s="4">
        <v>-0.53770222579173599</v>
      </c>
    </row>
    <row r="39" spans="2:243" s="4" customFormat="1" x14ac:dyDescent="0.2">
      <c r="B39" s="76">
        <v>37</v>
      </c>
      <c r="C39" s="4">
        <v>0.68463048877219668</v>
      </c>
      <c r="D39" s="4">
        <v>-2.178086017222403</v>
      </c>
      <c r="E39" s="4">
        <v>3.2312278247904641E-2</v>
      </c>
      <c r="F39" s="4">
        <v>0.27374848345129216</v>
      </c>
      <c r="G39" s="4">
        <v>-0.70043556280634389</v>
      </c>
      <c r="H39" s="4">
        <v>5.2098662157105562E-2</v>
      </c>
      <c r="I39" s="4">
        <v>-0.44297592201492697</v>
      </c>
      <c r="J39" s="4">
        <v>-0.23484056050480503</v>
      </c>
      <c r="K39" s="4">
        <v>-0.38001078240081576</v>
      </c>
      <c r="L39" s="4">
        <v>1.3798392130219355</v>
      </c>
      <c r="M39" s="4">
        <v>-0.78857420321348048</v>
      </c>
      <c r="N39" s="4">
        <v>0.77479738226186812</v>
      </c>
      <c r="O39" s="4">
        <v>-0.29566119180017747</v>
      </c>
      <c r="P39" s="4">
        <v>0.28738469650562931</v>
      </c>
      <c r="Q39" s="4">
        <v>2.8399407896426774</v>
      </c>
      <c r="R39" s="4">
        <v>-1.5283977135630615</v>
      </c>
      <c r="S39" s="4">
        <v>1.2593815864274749</v>
      </c>
      <c r="T39" s="4">
        <v>-0.68299262668294369</v>
      </c>
      <c r="U39" s="4">
        <v>0.96079451395828475</v>
      </c>
      <c r="V39" s="4">
        <v>0.25776296122743197</v>
      </c>
      <c r="W39" s="4">
        <v>-0.22829197253527048</v>
      </c>
      <c r="X39" s="4">
        <v>0.17354094354130348</v>
      </c>
      <c r="Y39" s="4">
        <v>7.3466101981855603E-2</v>
      </c>
      <c r="Z39" s="4">
        <v>0.74483448605616054</v>
      </c>
      <c r="AA39" s="4">
        <v>-0.35695119260322167</v>
      </c>
      <c r="AB39" s="4">
        <v>0.20900628690478079</v>
      </c>
      <c r="AC39" s="4">
        <v>-1.0882481753874456</v>
      </c>
      <c r="AD39" s="4">
        <v>-0.69659340946369563</v>
      </c>
      <c r="AE39" s="4">
        <v>-0.51684132636923541</v>
      </c>
      <c r="AF39" s="4">
        <v>1.550021203251658</v>
      </c>
      <c r="AG39" s="4">
        <v>0.73785409324709317</v>
      </c>
      <c r="AH39" s="4">
        <v>-1.4003450074176632E-2</v>
      </c>
      <c r="AI39" s="4">
        <v>-0.35519251903652427</v>
      </c>
      <c r="AJ39" s="4">
        <v>0.19022018957859529</v>
      </c>
      <c r="AK39" s="4">
        <v>0.45764418382538447</v>
      </c>
      <c r="AL39" s="4">
        <v>0.20248007296924389</v>
      </c>
      <c r="AM39" s="4">
        <v>1.5224440335549554</v>
      </c>
      <c r="AN39" s="4">
        <v>0.26402681985714921</v>
      </c>
      <c r="AO39" s="4">
        <v>0.20396214804531529</v>
      </c>
      <c r="AP39" s="4">
        <v>-1.0556844080781758</v>
      </c>
      <c r="AQ39" s="4">
        <v>0.39716450926733698</v>
      </c>
      <c r="AR39" s="4">
        <v>-0.10995409167018146</v>
      </c>
      <c r="AS39" s="4">
        <v>-0.66426402132140561</v>
      </c>
      <c r="AT39" s="4">
        <v>0.50130080464140114</v>
      </c>
      <c r="AU39" s="4">
        <v>0.18687991842681992</v>
      </c>
      <c r="AV39" s="4">
        <v>-0.61138559347233878</v>
      </c>
      <c r="AW39" s="4">
        <v>-0.41231615012352041</v>
      </c>
      <c r="AX39" s="4">
        <v>-1.3230000491667797</v>
      </c>
      <c r="AY39" s="4">
        <v>0.35045013714009282</v>
      </c>
      <c r="AZ39" s="4">
        <v>8.5917318121434175E-2</v>
      </c>
      <c r="BA39" s="4">
        <v>-0.14693707085217836</v>
      </c>
      <c r="BB39" s="4">
        <v>-0.3588867229209029</v>
      </c>
      <c r="BC39" s="4">
        <v>-0.32753078431894767</v>
      </c>
      <c r="BD39" s="4">
        <v>1.9453190291614861</v>
      </c>
      <c r="BE39" s="4">
        <v>-0.1496990363179545</v>
      </c>
      <c r="BF39" s="4">
        <v>0.40510219466667791</v>
      </c>
      <c r="BG39" s="4">
        <v>1.0223324535193103</v>
      </c>
      <c r="BH39" s="4">
        <v>0.5148521889444172</v>
      </c>
      <c r="BI39" s="4">
        <v>-1.4066514832600048</v>
      </c>
      <c r="BJ39" s="4">
        <v>0.17345085017909354</v>
      </c>
      <c r="BK39" s="4">
        <v>1.1454717228231199</v>
      </c>
      <c r="BL39" s="4">
        <v>0.1989996948141628</v>
      </c>
      <c r="BM39" s="4">
        <v>0.80934418284227994</v>
      </c>
      <c r="BN39" s="4">
        <v>0.28616822534001263</v>
      </c>
      <c r="BO39" s="4">
        <v>-9.623851593886372E-2</v>
      </c>
      <c r="BP39" s="4">
        <v>1.3338205969802965</v>
      </c>
      <c r="BQ39" s="4">
        <v>0.74474872027936989</v>
      </c>
      <c r="BR39" s="4">
        <v>-2.4601873171864677</v>
      </c>
      <c r="BS39" s="4">
        <v>4.3221119980579301E-2</v>
      </c>
      <c r="BT39" s="4">
        <v>-0.5930402285395866</v>
      </c>
      <c r="BU39" s="4">
        <v>-0.4806254510500152</v>
      </c>
      <c r="BV39" s="4">
        <v>0.48439758351967016</v>
      </c>
      <c r="BW39" s="4">
        <v>0.84440803504049622</v>
      </c>
      <c r="BX39" s="4">
        <v>0.56593624641113593</v>
      </c>
      <c r="BY39" s="4">
        <v>-0.28639408265767852</v>
      </c>
      <c r="BZ39" s="4">
        <v>0.16423890449709125</v>
      </c>
      <c r="CA39" s="4">
        <v>-1.1357711007359561</v>
      </c>
      <c r="CB39" s="4">
        <v>-1.3577150808983709</v>
      </c>
      <c r="CC39" s="4">
        <v>-0.11532862841474896</v>
      </c>
      <c r="CD39" s="4">
        <v>-1.5766077559408749</v>
      </c>
      <c r="CE39" s="4">
        <v>0.92879373532960718</v>
      </c>
      <c r="CF39" s="4">
        <v>0.62645638709254647</v>
      </c>
      <c r="CG39" s="4">
        <v>0.15482207354615513</v>
      </c>
      <c r="CH39" s="4">
        <v>0.98604898143860342</v>
      </c>
      <c r="CI39" s="4">
        <v>-0.19257804192707098</v>
      </c>
      <c r="CJ39" s="4">
        <v>-0.36083109311227329</v>
      </c>
      <c r="CK39" s="4">
        <v>0.41932501959378976</v>
      </c>
      <c r="CL39" s="4">
        <v>1.0821652730281575</v>
      </c>
      <c r="CM39" s="4">
        <v>0.33167163755688694</v>
      </c>
      <c r="CN39" s="4">
        <v>-0.95729998854906051</v>
      </c>
      <c r="CO39" s="4">
        <v>-0.85831148977023342</v>
      </c>
      <c r="CP39" s="4">
        <v>0.3119414882970401</v>
      </c>
      <c r="CQ39" s="4">
        <v>3.0091910270938299E-2</v>
      </c>
      <c r="CR39" s="4">
        <v>-0.61779858468029825</v>
      </c>
      <c r="CS39" s="4">
        <v>1.3521596508391731</v>
      </c>
      <c r="CT39" s="4">
        <v>0.47127147878563885</v>
      </c>
      <c r="CU39" s="4">
        <v>1.759929241767092</v>
      </c>
      <c r="CV39" s="4">
        <v>-0.53518573551753879</v>
      </c>
      <c r="CW39" s="4">
        <v>1.698732193667468</v>
      </c>
      <c r="CX39" s="4">
        <v>-0.20380517976185691</v>
      </c>
      <c r="CY39" s="4">
        <v>-0.27505614868162154</v>
      </c>
      <c r="CZ39" s="4">
        <v>-0.46939073585280694</v>
      </c>
      <c r="DA39" s="4">
        <v>-0.88199306661220189</v>
      </c>
      <c r="DB39" s="4">
        <v>-1.5582077130338936</v>
      </c>
      <c r="DC39" s="4">
        <v>0.51701106508883032</v>
      </c>
      <c r="DD39" s="4">
        <v>1.9049630971822904</v>
      </c>
      <c r="DE39" s="4">
        <v>0.75046582305553788</v>
      </c>
      <c r="DF39" s="4">
        <v>1.4904334384472671</v>
      </c>
      <c r="DG39" s="4">
        <v>-0.12135442257372327</v>
      </c>
      <c r="DH39" s="4">
        <v>1.0141976233708996</v>
      </c>
      <c r="DI39" s="4">
        <v>2.6614111972717986</v>
      </c>
      <c r="DJ39" s="4">
        <v>2.2581735570693278</v>
      </c>
      <c r="DK39" s="4">
        <v>-0.35362197581062416</v>
      </c>
      <c r="DL39" s="4">
        <v>-1.1295615231630063</v>
      </c>
      <c r="DM39" s="4">
        <v>-0.39151762646660893</v>
      </c>
      <c r="DN39" s="4">
        <v>0.16943234821767669</v>
      </c>
      <c r="DO39" s="4">
        <v>1.9109438585404668</v>
      </c>
      <c r="DP39" s="4">
        <v>1.2734873844824451E-2</v>
      </c>
      <c r="DQ39" s="4">
        <v>1.043153372093534</v>
      </c>
      <c r="DR39" s="4">
        <v>-0.22137801771875543</v>
      </c>
      <c r="DS39" s="4">
        <v>0.29641577514253392</v>
      </c>
      <c r="DT39" s="4">
        <v>-0.57798656253888692</v>
      </c>
      <c r="DU39" s="4">
        <v>0.36187525212026156</v>
      </c>
      <c r="DV39" s="4">
        <v>1.5148653037116986</v>
      </c>
      <c r="DW39" s="4">
        <v>0.31314181564823773</v>
      </c>
      <c r="DX39" s="4">
        <v>0.80343538897455413</v>
      </c>
      <c r="DY39" s="4">
        <v>0.8027413171433363</v>
      </c>
      <c r="DZ39" s="4">
        <v>0.61771143113105065</v>
      </c>
      <c r="EA39" s="4">
        <v>0.72197886886416374</v>
      </c>
      <c r="EB39" s="4">
        <v>-2.0779314489227856</v>
      </c>
      <c r="EC39" s="4">
        <v>-0.29701656536496984</v>
      </c>
      <c r="ED39" s="4">
        <v>-0.38962150951883967</v>
      </c>
      <c r="EE39" s="4">
        <v>1.8184017733169182</v>
      </c>
      <c r="EF39" s="4">
        <v>3.4660026742125538E-2</v>
      </c>
      <c r="EG39" s="4">
        <v>1.0693997524702128</v>
      </c>
      <c r="EH39" s="4">
        <v>-0.53091789910367826</v>
      </c>
      <c r="EI39" s="4">
        <v>-0.6727083633057126</v>
      </c>
      <c r="EJ39" s="4">
        <v>2.3693037406514492E-2</v>
      </c>
      <c r="EK39" s="4">
        <v>0.17175496043902916</v>
      </c>
      <c r="EL39" s="4">
        <v>-0.45843650474383807</v>
      </c>
      <c r="EM39" s="4">
        <v>1.6586766721292958</v>
      </c>
      <c r="EN39" s="4">
        <v>-0.45610201428424235</v>
      </c>
      <c r="EO39" s="4">
        <v>0.31167123744725117</v>
      </c>
      <c r="EP39" s="4">
        <v>1.3782484824007977</v>
      </c>
      <c r="EQ39" s="4">
        <v>-1.0019791173857553</v>
      </c>
      <c r="ER39" s="4">
        <v>4.7391876514858282</v>
      </c>
      <c r="ES39" s="4">
        <v>1.7104128571300163</v>
      </c>
      <c r="ET39" s="4">
        <v>-1.4113639686880191</v>
      </c>
      <c r="EU39" s="4">
        <v>-0.19439992806821405</v>
      </c>
      <c r="EV39" s="4">
        <v>-0.865857507743646</v>
      </c>
      <c r="EW39" s="4">
        <v>0.42313895132320317</v>
      </c>
      <c r="EX39" s="4">
        <v>-0.40017284107545098</v>
      </c>
      <c r="EY39" s="4">
        <v>0.56151037674538462</v>
      </c>
      <c r="EZ39" s="4">
        <v>-0.48114186127514968</v>
      </c>
      <c r="FA39" s="4">
        <v>0.18597232514867787</v>
      </c>
      <c r="FB39" s="4">
        <v>-1.7741498884208058</v>
      </c>
      <c r="FC39" s="4">
        <v>0.28707968260707795</v>
      </c>
      <c r="FD39" s="4">
        <v>1.4218950686131968</v>
      </c>
      <c r="FE39" s="4">
        <v>-1.4159752659978369</v>
      </c>
      <c r="FF39" s="4">
        <v>0.8235322872124361</v>
      </c>
      <c r="FG39" s="4">
        <v>0.77247718779551311</v>
      </c>
      <c r="FH39" s="4">
        <v>-0.36405080174277193</v>
      </c>
      <c r="FI39" s="4">
        <v>-0.80028289645896467</v>
      </c>
      <c r="FJ39" s="4">
        <v>-0.45193119567580642</v>
      </c>
      <c r="FK39" s="4">
        <v>0.37205377127069905</v>
      </c>
      <c r="FL39" s="4">
        <v>0.36144156011774953</v>
      </c>
      <c r="FM39" s="4">
        <v>2.0072064693845011</v>
      </c>
      <c r="FN39" s="4">
        <v>-0.17221152650512184</v>
      </c>
      <c r="FO39" s="4">
        <v>-0.34126724025619865</v>
      </c>
      <c r="FP39" s="4">
        <v>0.27687655550707141</v>
      </c>
      <c r="FQ39" s="4">
        <v>1.4578147203968264</v>
      </c>
      <c r="FR39" s="4">
        <v>-0.61099264047836421</v>
      </c>
      <c r="FS39" s="4">
        <v>-1.8331616133468125</v>
      </c>
      <c r="FT39" s="4">
        <v>-0.50512739353033598</v>
      </c>
      <c r="FU39" s="4">
        <v>2.2930980524122084</v>
      </c>
      <c r="FV39" s="4">
        <v>1.1378349242263763</v>
      </c>
      <c r="FW39" s="4">
        <v>-1.1807591008699427</v>
      </c>
      <c r="FX39" s="4">
        <v>0.32589319167077829</v>
      </c>
      <c r="FY39" s="4">
        <v>0.11017039404565213</v>
      </c>
      <c r="FZ39" s="4">
        <v>1.308135454980869</v>
      </c>
      <c r="GA39" s="4">
        <v>-0.90509875863384348</v>
      </c>
      <c r="GB39" s="4">
        <v>-0.8239841088083335</v>
      </c>
      <c r="GC39" s="4">
        <v>0.69281051350857903</v>
      </c>
      <c r="GD39" s="4">
        <v>0.4902093469328751</v>
      </c>
      <c r="GE39" s="4">
        <v>0.93410747590270948</v>
      </c>
      <c r="GF39" s="4">
        <v>0.12862209891197879</v>
      </c>
      <c r="GG39" s="4">
        <v>-1.0403940659654409</v>
      </c>
      <c r="GH39" s="4">
        <v>-9.4200804151151341E-2</v>
      </c>
      <c r="GI39" s="4">
        <v>1.2182501828439021</v>
      </c>
      <c r="GJ39" s="4">
        <v>-0.1266627195712253</v>
      </c>
      <c r="GK39" s="4">
        <v>-0.15998004883893818</v>
      </c>
      <c r="GL39" s="4">
        <v>1.295156501965989</v>
      </c>
      <c r="GM39" s="4">
        <v>1.3579077585372066</v>
      </c>
      <c r="GN39" s="4">
        <v>0.2395677493626977</v>
      </c>
      <c r="GO39" s="4">
        <v>0.24611848989061569</v>
      </c>
      <c r="GP39" s="4">
        <v>1.1863402993976038</v>
      </c>
      <c r="GQ39" s="4">
        <v>0.98062621770074188</v>
      </c>
      <c r="GR39" s="4">
        <v>-4.3836511243559716E-2</v>
      </c>
      <c r="GS39" s="4">
        <v>-0.82254595372523021</v>
      </c>
      <c r="GT39" s="4">
        <v>-1.8712187907208216E-2</v>
      </c>
      <c r="GU39" s="4">
        <v>1.6578896116817465</v>
      </c>
      <c r="GV39" s="4">
        <v>0.12993585804295849</v>
      </c>
      <c r="GW39" s="4">
        <v>-2.4148551707435764</v>
      </c>
      <c r="GX39" s="4">
        <v>-0.50995007192314357</v>
      </c>
      <c r="GY39" s="4">
        <v>-1.259668910828136</v>
      </c>
      <c r="GZ39" s="4">
        <v>0.18589099890244365</v>
      </c>
      <c r="HA39" s="4">
        <v>0.68247712766117252</v>
      </c>
      <c r="HB39" s="4">
        <v>1.2195820662984287</v>
      </c>
      <c r="HC39" s="4">
        <v>-1.03609789512218</v>
      </c>
      <c r="HD39" s="4">
        <v>-0.5422417639111542</v>
      </c>
      <c r="HE39" s="4">
        <v>-0.62394972387512304</v>
      </c>
      <c r="HF39" s="4">
        <v>0.18930898377492994</v>
      </c>
      <c r="HG39" s="4">
        <v>0.40583910252801342</v>
      </c>
      <c r="HH39" s="4">
        <v>-0.46378537403371611</v>
      </c>
      <c r="HI39" s="4">
        <v>0.78393026348116024</v>
      </c>
      <c r="HJ39" s="4">
        <v>-6.4900585076152553E-2</v>
      </c>
      <c r="HK39" s="4">
        <v>1.0762645183279504</v>
      </c>
      <c r="HL39" s="4">
        <v>-0.61046152949872756</v>
      </c>
      <c r="HM39" s="4">
        <v>5.8845346506585523E-2</v>
      </c>
      <c r="HN39" s="4">
        <v>0.6424629126789132</v>
      </c>
      <c r="HO39" s="4">
        <v>1.0605251822933315</v>
      </c>
      <c r="HP39" s="4">
        <v>-1.0288097622287089</v>
      </c>
      <c r="HQ39" s="4">
        <v>4.854470866854229E-2</v>
      </c>
      <c r="HR39" s="4">
        <v>-1.3704329994502991</v>
      </c>
      <c r="HS39" s="4">
        <v>-1.4824927782791695</v>
      </c>
      <c r="HT39" s="4">
        <v>-2.3123329158333599</v>
      </c>
      <c r="HU39" s="4">
        <v>0.51227522809004267</v>
      </c>
      <c r="HV39" s="4">
        <v>0.12426808015253267</v>
      </c>
      <c r="HW39" s="4">
        <v>1.6105602423441687</v>
      </c>
      <c r="HX39" s="4">
        <v>0.91262744904291349</v>
      </c>
      <c r="HY39" s="4">
        <v>-0.85221963231161924</v>
      </c>
      <c r="HZ39" s="4">
        <v>2.9299257169625351E-2</v>
      </c>
      <c r="IA39" s="4">
        <v>1.3497579875879466</v>
      </c>
      <c r="IB39" s="4">
        <v>0.30177407269984535</v>
      </c>
      <c r="IC39" s="4">
        <v>1.8169098767321468</v>
      </c>
      <c r="ID39" s="4">
        <v>1.7267355711863952</v>
      </c>
      <c r="IE39" s="4">
        <v>0.17427402832222652</v>
      </c>
      <c r="IF39" s="4">
        <v>1.318960889486636</v>
      </c>
      <c r="IG39" s="4">
        <v>0.17373311708720854</v>
      </c>
      <c r="IH39" s="4">
        <v>2.6551050491181334</v>
      </c>
      <c r="II39" s="4">
        <v>-1.0022397917290564</v>
      </c>
    </row>
    <row r="40" spans="2:243" s="4" customFormat="1" x14ac:dyDescent="0.2">
      <c r="B40" s="76">
        <v>38</v>
      </c>
      <c r="C40" s="4">
        <v>-0.58437319143860089</v>
      </c>
      <c r="D40" s="4">
        <v>-0.58267073179755313</v>
      </c>
      <c r="E40" s="4">
        <v>0.3101688815787253</v>
      </c>
      <c r="F40" s="4">
        <v>-0.66267135345614392</v>
      </c>
      <c r="G40" s="4">
        <v>-0.45706111962722601</v>
      </c>
      <c r="H40" s="4">
        <v>-0.24513946924133087</v>
      </c>
      <c r="I40" s="4">
        <v>0.62533072741493601</v>
      </c>
      <c r="J40" s="4">
        <v>0.58785264018698324</v>
      </c>
      <c r="K40" s="4">
        <v>0.69119035421916719</v>
      </c>
      <c r="L40" s="4">
        <v>1.0501200844469063</v>
      </c>
      <c r="M40" s="4">
        <v>-0.25079651573369122</v>
      </c>
      <c r="N40" s="4">
        <v>1.4088423699668735</v>
      </c>
      <c r="O40" s="4">
        <v>0.87887041679036682</v>
      </c>
      <c r="P40" s="4">
        <v>2.1290028166560577</v>
      </c>
      <c r="Q40" s="4">
        <v>-0.31897073211698601</v>
      </c>
      <c r="R40" s="4">
        <v>-1.0135978501228773</v>
      </c>
      <c r="S40" s="4">
        <v>1.2070684434892378</v>
      </c>
      <c r="T40" s="4">
        <v>0.42264161695079622</v>
      </c>
      <c r="U40" s="4">
        <v>1.0735449204891168</v>
      </c>
      <c r="V40" s="4">
        <v>-0.3039687865175893</v>
      </c>
      <c r="W40" s="4">
        <v>-0.16961756561472735</v>
      </c>
      <c r="X40" s="4">
        <v>0.27638834401753587</v>
      </c>
      <c r="Y40" s="4">
        <v>5.1008637415074387E-2</v>
      </c>
      <c r="Z40" s="4">
        <v>-1.023353407501741</v>
      </c>
      <c r="AA40" s="4">
        <v>-1.3346108761277988</v>
      </c>
      <c r="AB40" s="4">
        <v>1.7097680980522649</v>
      </c>
      <c r="AC40" s="4">
        <v>0.70758926186745208</v>
      </c>
      <c r="AD40" s="4">
        <v>0.97605287547492736</v>
      </c>
      <c r="AE40" s="4">
        <v>-1.3657624966174127</v>
      </c>
      <c r="AF40" s="4">
        <v>-1.3128190991289435</v>
      </c>
      <c r="AG40" s="4">
        <v>-0.75309053514225077</v>
      </c>
      <c r="AH40" s="4">
        <v>-1.6525995264840079</v>
      </c>
      <c r="AI40" s="4">
        <v>1.1075567441138465</v>
      </c>
      <c r="AJ40" s="4">
        <v>0.64734124563803785</v>
      </c>
      <c r="AK40" s="4">
        <v>0.19157770776908165</v>
      </c>
      <c r="AL40" s="4">
        <v>-0.31189709846308533</v>
      </c>
      <c r="AM40" s="4">
        <v>2.4817298293289367</v>
      </c>
      <c r="AN40" s="4">
        <v>-0.60924818184127649</v>
      </c>
      <c r="AO40" s="4">
        <v>-1.8890992853262216E-3</v>
      </c>
      <c r="AP40" s="4">
        <v>-0.47079821595812604</v>
      </c>
      <c r="AQ40" s="4">
        <v>-0.56534785211250038</v>
      </c>
      <c r="AR40" s="4">
        <v>-0.54043944748398642</v>
      </c>
      <c r="AS40" s="4">
        <v>2.0054209834515744</v>
      </c>
      <c r="AT40" s="4">
        <v>-2.576728738819789E-2</v>
      </c>
      <c r="AU40" s="4">
        <v>-0.81935220254264007</v>
      </c>
      <c r="AV40" s="4">
        <v>-3.8259087197867435E-2</v>
      </c>
      <c r="AW40" s="4">
        <v>0.85026916276979925</v>
      </c>
      <c r="AX40" s="4">
        <v>-1.4196712033154939</v>
      </c>
      <c r="AY40" s="4">
        <v>9.1985018631369816E-3</v>
      </c>
      <c r="AZ40" s="4">
        <v>0.40512506258940195</v>
      </c>
      <c r="BA40" s="4">
        <v>-0.41077021481426734</v>
      </c>
      <c r="BB40" s="4">
        <v>0.11430594403259398</v>
      </c>
      <c r="BC40" s="4">
        <v>-1.259685096560448</v>
      </c>
      <c r="BD40" s="4">
        <v>-1.2981371442926963</v>
      </c>
      <c r="BE40" s="4">
        <v>0.12502033694240208</v>
      </c>
      <c r="BF40" s="4">
        <v>0.20811838437072125</v>
      </c>
      <c r="BG40" s="4">
        <v>-0.67391252893100961</v>
      </c>
      <c r="BH40" s="4">
        <v>-1.0938793046891417</v>
      </c>
      <c r="BI40" s="4">
        <v>-0.69408190753354471</v>
      </c>
      <c r="BJ40" s="4">
        <v>-0.49851036448768343</v>
      </c>
      <c r="BK40" s="4">
        <v>1.2468756038186173</v>
      </c>
      <c r="BL40" s="4">
        <v>2.1906112860144229</v>
      </c>
      <c r="BM40" s="4">
        <v>0.27651609537742128</v>
      </c>
      <c r="BN40" s="4">
        <v>0.61161921292901011</v>
      </c>
      <c r="BO40" s="4">
        <v>-0.42740507648196102</v>
      </c>
      <c r="BP40" s="4">
        <v>0.86430989834691518</v>
      </c>
      <c r="BQ40" s="4">
        <v>1.8643535463881524</v>
      </c>
      <c r="BR40" s="4">
        <v>-0.16318576205977167</v>
      </c>
      <c r="BS40" s="4">
        <v>-1.2180729080097552</v>
      </c>
      <c r="BT40" s="4">
        <v>-1.7089863145138866</v>
      </c>
      <c r="BU40" s="4">
        <v>0.84429130910624606</v>
      </c>
      <c r="BV40" s="4">
        <v>0.14329040424880118</v>
      </c>
      <c r="BW40" s="4">
        <v>-1.0627277014709371</v>
      </c>
      <c r="BX40" s="4">
        <v>-2.6923306465641583</v>
      </c>
      <c r="BY40" s="4">
        <v>-3.2251992797604556</v>
      </c>
      <c r="BZ40" s="4">
        <v>1.8703766862064286</v>
      </c>
      <c r="CA40" s="4">
        <v>-1.1694057593649123</v>
      </c>
      <c r="CB40" s="4">
        <v>0.46689259955731466</v>
      </c>
      <c r="CC40" s="4">
        <v>-0.25557466213802021</v>
      </c>
      <c r="CD40" s="4">
        <v>0.65183975599253818</v>
      </c>
      <c r="CE40" s="4">
        <v>-1.063634248834822</v>
      </c>
      <c r="CF40" s="4">
        <v>0.96519953368220057</v>
      </c>
      <c r="CG40" s="4">
        <v>6.7982170185195021E-2</v>
      </c>
      <c r="CH40" s="4">
        <v>1.025311075287451</v>
      </c>
      <c r="CI40" s="4">
        <v>0.29038426043962112</v>
      </c>
      <c r="CJ40" s="4">
        <v>-0.47321154143830324</v>
      </c>
      <c r="CK40" s="4">
        <v>0.33491082491500279</v>
      </c>
      <c r="CL40" s="4">
        <v>-1.2492478508091325</v>
      </c>
      <c r="CM40" s="4">
        <v>-0.31236220269572518</v>
      </c>
      <c r="CN40" s="4">
        <v>0.4223345112781477</v>
      </c>
      <c r="CO40" s="4">
        <v>1.5496666679845483</v>
      </c>
      <c r="CP40" s="4">
        <v>-0.26327610554018926</v>
      </c>
      <c r="CQ40" s="4">
        <v>-1.2213648532220058</v>
      </c>
      <c r="CR40" s="4">
        <v>1.2737648975777864</v>
      </c>
      <c r="CS40" s="4">
        <v>-0.92699333173841003</v>
      </c>
      <c r="CT40" s="4">
        <v>-1.2504877158384271</v>
      </c>
      <c r="CU40" s="4">
        <v>1.8308835278266911</v>
      </c>
      <c r="CV40" s="4">
        <v>0.33529216414046964</v>
      </c>
      <c r="CW40" s="4">
        <v>-0.43512696974922177</v>
      </c>
      <c r="CX40" s="4">
        <v>0.96569145998379868</v>
      </c>
      <c r="CY40" s="4">
        <v>-0.1017692562553689</v>
      </c>
      <c r="CZ40" s="4">
        <v>-0.31319956069850036</v>
      </c>
      <c r="DA40" s="4">
        <v>0.43956513879335801</v>
      </c>
      <c r="DB40" s="4">
        <v>-0.40655919148286035</v>
      </c>
      <c r="DC40" s="4">
        <v>0.28095994603488583</v>
      </c>
      <c r="DD40" s="4">
        <v>-1.09517167159526</v>
      </c>
      <c r="DE40" s="4">
        <v>-2.9675159816627086</v>
      </c>
      <c r="DF40" s="4">
        <v>0.72409856244914572</v>
      </c>
      <c r="DG40" s="4">
        <v>-0.42341494842510069</v>
      </c>
      <c r="DH40" s="4">
        <v>-0.75696224808066781</v>
      </c>
      <c r="DI40" s="4">
        <v>-0.85488839801588301</v>
      </c>
      <c r="DJ40" s="4">
        <v>-1.5863905089919392</v>
      </c>
      <c r="DK40" s="4">
        <v>-1.354553807292683</v>
      </c>
      <c r="DL40" s="4">
        <v>-0.39510505946059965</v>
      </c>
      <c r="DM40" s="4">
        <v>1.6369099607438065</v>
      </c>
      <c r="DN40" s="4">
        <v>0.50293238489979786</v>
      </c>
      <c r="DO40" s="4">
        <v>0.65867437011641139</v>
      </c>
      <c r="DP40" s="4">
        <v>1.4600233659490842</v>
      </c>
      <c r="DQ40" s="4">
        <v>0.82675955927919298</v>
      </c>
      <c r="DR40" s="4">
        <v>0.3302298211960783</v>
      </c>
      <c r="DS40" s="4">
        <v>0.68665331029702825</v>
      </c>
      <c r="DT40" s="4">
        <v>0.50270011620490673</v>
      </c>
      <c r="DU40" s="4">
        <v>-0.30976130751488762</v>
      </c>
      <c r="DV40" s="4">
        <v>7.6477546830478957E-3</v>
      </c>
      <c r="DW40" s="4">
        <v>4.725070783043666E-2</v>
      </c>
      <c r="DX40" s="4">
        <v>-2.6393514360301028E-2</v>
      </c>
      <c r="DY40" s="4">
        <v>1.7632436677989778</v>
      </c>
      <c r="DZ40" s="4">
        <v>-1.3830619072372095</v>
      </c>
      <c r="EA40" s="4">
        <v>-1.7177622660312943</v>
      </c>
      <c r="EB40" s="4">
        <v>-0.32507039162802936</v>
      </c>
      <c r="EC40" s="4">
        <v>-0.85662165379886324</v>
      </c>
      <c r="ED40" s="4">
        <v>1.9945353287295424</v>
      </c>
      <c r="EE40" s="4">
        <v>0.90901169212030219</v>
      </c>
      <c r="EF40" s="4">
        <v>1.4570109813859409</v>
      </c>
      <c r="EG40" s="4">
        <v>-1.0899019010771513</v>
      </c>
      <c r="EH40" s="4">
        <v>0.2037647562844393</v>
      </c>
      <c r="EI40" s="4">
        <v>1.8411297907074564</v>
      </c>
      <c r="EJ40" s="4">
        <v>1.037360119516338</v>
      </c>
      <c r="EK40" s="4">
        <v>2.8594359953864435E-2</v>
      </c>
      <c r="EL40" s="4">
        <v>-0.56919788736952692</v>
      </c>
      <c r="EM40" s="4">
        <v>0.33760953798462123</v>
      </c>
      <c r="EN40" s="4">
        <v>0.75696423780982214</v>
      </c>
      <c r="EO40" s="4">
        <v>-0.75487249753896579</v>
      </c>
      <c r="EP40" s="4">
        <v>1.4383644893655791</v>
      </c>
      <c r="EQ40" s="4">
        <v>0.29765728699597921</v>
      </c>
      <c r="ER40" s="4">
        <v>-0.3735419600205851</v>
      </c>
      <c r="ES40" s="4">
        <v>-1.0889120653827986</v>
      </c>
      <c r="ET40" s="4">
        <v>-3.2443227126697366E-2</v>
      </c>
      <c r="EU40" s="4">
        <v>-0.5909780167128319</v>
      </c>
      <c r="EV40" s="4">
        <v>0.20919304986688589</v>
      </c>
      <c r="EW40" s="4">
        <v>-1.4397096903330016</v>
      </c>
      <c r="EX40" s="4">
        <v>-1.5591485918073</v>
      </c>
      <c r="EY40" s="4">
        <v>0.41473956247162186</v>
      </c>
      <c r="EZ40" s="4">
        <v>-0.30636711113538262</v>
      </c>
      <c r="FA40" s="4">
        <v>-1.3284699528652624</v>
      </c>
      <c r="FB40" s="4">
        <v>-1.7996435628122724</v>
      </c>
      <c r="FC40" s="4">
        <v>1.2738203838741171</v>
      </c>
      <c r="FD40" s="4">
        <v>-0.21586790616155602</v>
      </c>
      <c r="FE40" s="4">
        <v>2.4318990318162688</v>
      </c>
      <c r="FF40" s="4">
        <v>0.17418968771715873</v>
      </c>
      <c r="FG40" s="4">
        <v>1.0161836501360269</v>
      </c>
      <c r="FH40" s="4">
        <v>-0.89146487054171064</v>
      </c>
      <c r="FI40" s="4">
        <v>-1.326182763513156</v>
      </c>
      <c r="FJ40" s="4">
        <v>-0.60198036252739595</v>
      </c>
      <c r="FK40" s="4">
        <v>1.8723725438922285</v>
      </c>
      <c r="FL40" s="4">
        <v>-0.38231695333105298</v>
      </c>
      <c r="FM40" s="4">
        <v>-0.71919834542750738</v>
      </c>
      <c r="FN40" s="4">
        <v>-0.91950434167099571</v>
      </c>
      <c r="FO40" s="4">
        <v>-1.2757585506250398E-2</v>
      </c>
      <c r="FP40" s="4">
        <v>-0.52358533561706855</v>
      </c>
      <c r="FQ40" s="4">
        <v>-1.5415292948826103</v>
      </c>
      <c r="FR40" s="4">
        <v>1.4975497017266122</v>
      </c>
      <c r="FS40" s="4">
        <v>0.80953097874928404</v>
      </c>
      <c r="FT40" s="4">
        <v>2.281683631139702</v>
      </c>
      <c r="FU40" s="4">
        <v>4.2521403348690624E-2</v>
      </c>
      <c r="FV40" s="4">
        <v>-0.66031578310168615</v>
      </c>
      <c r="FW40" s="4">
        <v>-2.2349458469071162</v>
      </c>
      <c r="FX40" s="4">
        <v>-2.2262951213573836</v>
      </c>
      <c r="FY40" s="4">
        <v>0.31893740508358859</v>
      </c>
      <c r="FZ40" s="4">
        <v>0.35135074861445259</v>
      </c>
      <c r="GA40" s="4">
        <v>2.4299201874114527</v>
      </c>
      <c r="GB40" s="4">
        <v>1.5485938218076578</v>
      </c>
      <c r="GC40" s="4">
        <v>-2.8028695015781574E-4</v>
      </c>
      <c r="GD40" s="4">
        <v>-0.51774381062862918</v>
      </c>
      <c r="GE40" s="4">
        <v>-0.30656926932865686</v>
      </c>
      <c r="GF40" s="4">
        <v>1.1830734288875666</v>
      </c>
      <c r="GG40" s="4">
        <v>0.28338690650578768</v>
      </c>
      <c r="GH40" s="4">
        <v>-0.25039397176863271</v>
      </c>
      <c r="GI40" s="4">
        <v>-1.8577332020517903</v>
      </c>
      <c r="GJ40" s="4">
        <v>-0.43964396483629103</v>
      </c>
      <c r="GK40" s="4">
        <v>-0.51729746891370187</v>
      </c>
      <c r="GL40" s="4">
        <v>-7.7111785526839907E-2</v>
      </c>
      <c r="GM40" s="4">
        <v>0.39781886277554868</v>
      </c>
      <c r="GN40" s="4">
        <v>-0.74255458411415698</v>
      </c>
      <c r="GO40" s="4">
        <v>0.13241724659295659</v>
      </c>
      <c r="GP40" s="4">
        <v>-1.1307893046604744</v>
      </c>
      <c r="GQ40" s="4">
        <v>0.50722985242327046</v>
      </c>
      <c r="GR40" s="4">
        <v>-0.51200438229275536</v>
      </c>
      <c r="GS40" s="4">
        <v>2.6133853608520665</v>
      </c>
      <c r="GT40" s="4">
        <v>-1.717218327179729</v>
      </c>
      <c r="GU40" s="4">
        <v>-6.26689935260243E-2</v>
      </c>
      <c r="GV40" s="4">
        <v>0.36695384637614603</v>
      </c>
      <c r="GW40" s="4">
        <v>-0.90280282004457291</v>
      </c>
      <c r="GX40" s="4">
        <v>-1.1924665463648951</v>
      </c>
      <c r="GY40" s="4">
        <v>0.23634564220835078</v>
      </c>
      <c r="GZ40" s="4">
        <v>5.1737657601942509E-2</v>
      </c>
      <c r="HA40" s="4">
        <v>-1.2649553958936273</v>
      </c>
      <c r="HB40" s="4">
        <v>1.6610487880468163</v>
      </c>
      <c r="HC40" s="4">
        <v>0.14110968972444804</v>
      </c>
      <c r="HD40" s="4">
        <v>-5.3901992240126637E-2</v>
      </c>
      <c r="HE40" s="4">
        <v>1.5672801750139971</v>
      </c>
      <c r="HF40" s="4">
        <v>0.12459616746641125</v>
      </c>
      <c r="HG40" s="4">
        <v>0.44472736579163769</v>
      </c>
      <c r="HH40" s="4">
        <v>0.39434111093140112</v>
      </c>
      <c r="HI40" s="4">
        <v>-1.2713417872727684</v>
      </c>
      <c r="HJ40" s="4">
        <v>-0.63060149699567825</v>
      </c>
      <c r="HK40" s="4">
        <v>-0.87291351637867387</v>
      </c>
      <c r="HL40" s="4">
        <v>-0.37318697474092555</v>
      </c>
      <c r="HM40" s="4">
        <v>-7.9628189722434323E-2</v>
      </c>
      <c r="HN40" s="4">
        <v>-2.5863717633798164</v>
      </c>
      <c r="HO40" s="4">
        <v>0.5215101421569549</v>
      </c>
      <c r="HP40" s="4">
        <v>1.2392749367657954</v>
      </c>
      <c r="HQ40" s="4">
        <v>1.4205275330740084</v>
      </c>
      <c r="HR40" s="4">
        <v>0.49570707564735167</v>
      </c>
      <c r="HS40" s="4">
        <v>0.68186340541559098</v>
      </c>
      <c r="HT40" s="4">
        <v>0.40271552479134154</v>
      </c>
      <c r="HU40" s="4">
        <v>-1.2376289063046086</v>
      </c>
      <c r="HV40" s="4">
        <v>1.6413544342127453</v>
      </c>
      <c r="HW40" s="4">
        <v>0.74982623566657869</v>
      </c>
      <c r="HX40" s="4">
        <v>-0.14254234396479853</v>
      </c>
      <c r="HY40" s="4">
        <v>-0.13159434747115001</v>
      </c>
      <c r="HZ40" s="4">
        <v>-1.4108629731259617</v>
      </c>
      <c r="IA40" s="4">
        <v>-0.88246733337398664</v>
      </c>
      <c r="IB40" s="4">
        <v>-1.8101620711772566</v>
      </c>
      <c r="IC40" s="4">
        <v>-0.23315699854649771</v>
      </c>
      <c r="ID40" s="4">
        <v>-0.70035155018414874</v>
      </c>
      <c r="IE40" s="4">
        <v>0.91914162857144344</v>
      </c>
      <c r="IF40" s="4">
        <v>-1.920937443891847</v>
      </c>
      <c r="IG40" s="4">
        <v>-2.18708127487184</v>
      </c>
      <c r="IH40" s="4">
        <v>1.4217624645657576</v>
      </c>
      <c r="II40" s="4">
        <v>7.1402618309631072E-2</v>
      </c>
    </row>
    <row r="41" spans="2:243" s="4" customFormat="1" x14ac:dyDescent="0.2">
      <c r="B41" s="76">
        <v>39</v>
      </c>
      <c r="C41" s="4">
        <v>1.3234120400201288</v>
      </c>
      <c r="D41" s="4">
        <v>0.30136910689521834</v>
      </c>
      <c r="E41" s="4">
        <v>0.33193873956602177</v>
      </c>
      <c r="F41" s="4">
        <v>-1.3023662225826371</v>
      </c>
      <c r="G41" s="4">
        <v>-0.30199877970468331</v>
      </c>
      <c r="H41" s="4">
        <v>1.3529916674329621</v>
      </c>
      <c r="I41" s="4">
        <v>1.0417092353414785</v>
      </c>
      <c r="J41" s="4">
        <v>-0.31233710259834696</v>
      </c>
      <c r="K41" s="4">
        <v>1.6911568914883324</v>
      </c>
      <c r="L41" s="4">
        <v>-0.86550327529828175</v>
      </c>
      <c r="M41" s="4">
        <v>-0.66403713928843489</v>
      </c>
      <c r="N41" s="4">
        <v>0.47346405578301992</v>
      </c>
      <c r="O41" s="4">
        <v>0.69872268198617071</v>
      </c>
      <c r="P41" s="4">
        <v>1.1908106373989833</v>
      </c>
      <c r="Q41" s="4">
        <v>-1.0919013248419345</v>
      </c>
      <c r="R41" s="4">
        <v>-0.20282321213699067</v>
      </c>
      <c r="S41" s="4">
        <v>0.31923688949048928</v>
      </c>
      <c r="T41" s="4">
        <v>-0.55513392105967507</v>
      </c>
      <c r="U41" s="4">
        <v>-1.0734165251819003</v>
      </c>
      <c r="V41" s="4">
        <v>2.2775647379597159</v>
      </c>
      <c r="W41" s="4">
        <v>-0.19072971217121365</v>
      </c>
      <c r="X41" s="4">
        <v>0.31511970867140143</v>
      </c>
      <c r="Y41" s="4">
        <v>-0.86439846345864435</v>
      </c>
      <c r="Z41" s="4">
        <v>1.3878042603345158</v>
      </c>
      <c r="AA41" s="4">
        <v>0.33826870031289191</v>
      </c>
      <c r="AB41" s="4">
        <v>-0.62386713747316369</v>
      </c>
      <c r="AC41" s="4">
        <v>0.56825473789499603</v>
      </c>
      <c r="AD41" s="4">
        <v>-0.6592750930942306</v>
      </c>
      <c r="AE41" s="4">
        <v>-0.97326029399590042</v>
      </c>
      <c r="AF41" s="4">
        <v>-0.57548287192151615</v>
      </c>
      <c r="AG41" s="4">
        <v>-1.4524501138945125</v>
      </c>
      <c r="AH41" s="4">
        <v>-0.80288917461170417</v>
      </c>
      <c r="AI41" s="4">
        <v>-0.1125850956796119</v>
      </c>
      <c r="AJ41" s="4">
        <v>-0.88812312363840584</v>
      </c>
      <c r="AK41" s="4">
        <v>-0.56820171173201406</v>
      </c>
      <c r="AL41" s="4">
        <v>-1.667968935204164</v>
      </c>
      <c r="AM41" s="4">
        <v>0.77045039859461339</v>
      </c>
      <c r="AN41" s="4">
        <v>1.7700443020651879</v>
      </c>
      <c r="AO41" s="4">
        <v>1.8778195826434609</v>
      </c>
      <c r="AP41" s="4">
        <v>-0.77575504992956767</v>
      </c>
      <c r="AQ41" s="4">
        <v>0.98682498872815694</v>
      </c>
      <c r="AR41" s="4">
        <v>-0.47286615869668308</v>
      </c>
      <c r="AS41" s="4">
        <v>0.13284576231784401</v>
      </c>
      <c r="AT41" s="4">
        <v>0.71290397387369242</v>
      </c>
      <c r="AU41" s="4">
        <v>0.20733276946319834</v>
      </c>
      <c r="AV41" s="4">
        <v>-0.78470389072650837</v>
      </c>
      <c r="AW41" s="4">
        <v>0.57686201289382244</v>
      </c>
      <c r="AX41" s="4">
        <v>1.5362866667244373</v>
      </c>
      <c r="AY41" s="4">
        <v>-0.54888660391390531</v>
      </c>
      <c r="AZ41" s="4">
        <v>0.32747829084485464</v>
      </c>
      <c r="BA41" s="4">
        <v>-1.2210470908679547</v>
      </c>
      <c r="BB41" s="4">
        <v>-1.1691902839677006</v>
      </c>
      <c r="BC41" s="4">
        <v>1.3029410562532542</v>
      </c>
      <c r="BD41" s="4">
        <v>0.13780721717616004</v>
      </c>
      <c r="BE41" s="4">
        <v>-0.54509041760569255</v>
      </c>
      <c r="BF41" s="4">
        <v>1.5733737755699695</v>
      </c>
      <c r="BG41" s="4">
        <v>0.23082913857498485</v>
      </c>
      <c r="BH41" s="4">
        <v>-0.55286391573166693</v>
      </c>
      <c r="BI41" s="4">
        <v>1.5755436099642579</v>
      </c>
      <c r="BJ41" s="4">
        <v>0.45731788094625575</v>
      </c>
      <c r="BK41" s="4">
        <v>0.2285937780782541</v>
      </c>
      <c r="BL41" s="4">
        <v>1.5425988281490943</v>
      </c>
      <c r="BM41" s="4">
        <v>-0.49555064465384924</v>
      </c>
      <c r="BN41" s="4">
        <v>1.2005264905096529</v>
      </c>
      <c r="BO41" s="4">
        <v>-0.58628066069730289</v>
      </c>
      <c r="BP41" s="4">
        <v>-0.91865986994232496</v>
      </c>
      <c r="BQ41" s="4">
        <v>1.4089745866235492</v>
      </c>
      <c r="BR41" s="4">
        <v>-0.50497667300752436</v>
      </c>
      <c r="BS41" s="4">
        <v>1.0168943839362008E-2</v>
      </c>
      <c r="BT41" s="4">
        <v>-0.57672879568079682</v>
      </c>
      <c r="BU41" s="4">
        <v>6.5498734818940099E-2</v>
      </c>
      <c r="BV41" s="4">
        <v>2.7784476578116268</v>
      </c>
      <c r="BW41" s="4">
        <v>-0.98883374974903893</v>
      </c>
      <c r="BX41" s="4">
        <v>-0.32171168161173852</v>
      </c>
      <c r="BY41" s="4">
        <v>-0.49690858646362673</v>
      </c>
      <c r="BZ41" s="4">
        <v>0.58346462462801429</v>
      </c>
      <c r="CA41" s="4">
        <v>-2.0123560322641514</v>
      </c>
      <c r="CB41" s="4">
        <v>1.6752318048396799</v>
      </c>
      <c r="CC41" s="4">
        <v>-0.41837705712701406</v>
      </c>
      <c r="CD41" s="4">
        <v>0.22233997609495137</v>
      </c>
      <c r="CE41" s="4">
        <v>0.88386880377967936</v>
      </c>
      <c r="CF41" s="4">
        <v>0.40160605070546335</v>
      </c>
      <c r="CG41" s="4">
        <v>-0.6299490967008089</v>
      </c>
      <c r="CH41" s="4">
        <v>1.6664648148171151</v>
      </c>
      <c r="CI41" s="4">
        <v>9.4332417289287054E-2</v>
      </c>
      <c r="CJ41" s="4">
        <v>-0.60581273740254571</v>
      </c>
      <c r="CK41" s="4">
        <v>-0.57431906501404295</v>
      </c>
      <c r="CL41" s="4">
        <v>0.11142065995897805</v>
      </c>
      <c r="CM41" s="4">
        <v>-1.4911955815499343</v>
      </c>
      <c r="CN41" s="4">
        <v>-2.3068217663259984</v>
      </c>
      <c r="CO41" s="4">
        <v>-0.43935994058814748</v>
      </c>
      <c r="CP41" s="4">
        <v>1.1099823420339108</v>
      </c>
      <c r="CQ41" s="4">
        <v>1.7415555688914239</v>
      </c>
      <c r="CR41" s="4">
        <v>-2.2035238213643327</v>
      </c>
      <c r="CS41" s="4">
        <v>9.9060486101088724E-2</v>
      </c>
      <c r="CT41" s="4">
        <v>0.9611067444016288</v>
      </c>
      <c r="CU41" s="4">
        <v>8.6314866630183659E-2</v>
      </c>
      <c r="CV41" s="4">
        <v>-1.1484959278309337</v>
      </c>
      <c r="CW41" s="4">
        <v>1.5819648555116597</v>
      </c>
      <c r="CX41" s="4">
        <v>0.39892455277569949</v>
      </c>
      <c r="CY41" s="4">
        <v>-0.80193284504336459</v>
      </c>
      <c r="CZ41" s="4">
        <v>1.3075352856705023</v>
      </c>
      <c r="DA41" s="4">
        <v>-0.18549563404299721</v>
      </c>
      <c r="DB41" s="4">
        <v>2.4897767664059929</v>
      </c>
      <c r="DC41" s="4">
        <v>-1.4013415867241255</v>
      </c>
      <c r="DD41" s="4">
        <v>1.2354851249231684</v>
      </c>
      <c r="DE41" s="4">
        <v>1.4753189116386487</v>
      </c>
      <c r="DF41" s="4">
        <v>-0.41848615477373702</v>
      </c>
      <c r="DG41" s="4">
        <v>0.62430371381456107</v>
      </c>
      <c r="DH41" s="4">
        <v>-1.1522358104986241</v>
      </c>
      <c r="DI41" s="4">
        <v>1.3002621718961598</v>
      </c>
      <c r="DJ41" s="4">
        <v>0.38941358477279359</v>
      </c>
      <c r="DK41" s="4">
        <v>-0.4078249692882458</v>
      </c>
      <c r="DL41" s="4">
        <v>1.3026321212689758</v>
      </c>
      <c r="DM41" s="4">
        <v>-2.4189969945688361</v>
      </c>
      <c r="DN41" s="4">
        <v>-0.6342710593057399</v>
      </c>
      <c r="DO41" s="4">
        <v>2.1024567802473553</v>
      </c>
      <c r="DP41" s="4">
        <v>0.86858329948393376</v>
      </c>
      <c r="DQ41" s="4">
        <v>-1.475601996527403</v>
      </c>
      <c r="DR41" s="4">
        <v>-2.5638476814797522</v>
      </c>
      <c r="DS41" s="4">
        <v>-0.77657021293899386</v>
      </c>
      <c r="DT41" s="4">
        <v>1.735452572874534</v>
      </c>
      <c r="DU41" s="4">
        <v>-0.56918102215368049</v>
      </c>
      <c r="DV41" s="4">
        <v>0.27089338118610229</v>
      </c>
      <c r="DW41" s="4">
        <v>1.4600337764219149</v>
      </c>
      <c r="DX41" s="4">
        <v>9.9076851543483016E-2</v>
      </c>
      <c r="DY41" s="4">
        <v>0.43298083733812309</v>
      </c>
      <c r="DZ41" s="4">
        <v>-0.43322944537559643</v>
      </c>
      <c r="EA41" s="4">
        <v>-0.31053997554469831</v>
      </c>
      <c r="EB41" s="4">
        <v>0.14393181355088377</v>
      </c>
      <c r="EC41" s="4">
        <v>0.70301448367821195</v>
      </c>
      <c r="ED41" s="4">
        <v>1.1436949744188116</v>
      </c>
      <c r="EE41" s="4">
        <v>0.14450987232487567</v>
      </c>
      <c r="EF41" s="4">
        <v>1.0810368347252315</v>
      </c>
      <c r="EG41" s="4">
        <v>0.19415540966840047</v>
      </c>
      <c r="EH41" s="4">
        <v>-2.7034249425823231E-2</v>
      </c>
      <c r="EI41" s="4">
        <v>0.68059774257796735</v>
      </c>
      <c r="EJ41" s="4">
        <v>-0.24578940304341654</v>
      </c>
      <c r="EK41" s="4">
        <v>0.91544820131683924</v>
      </c>
      <c r="EL41" s="4">
        <v>-0.26356953624803642</v>
      </c>
      <c r="EM41" s="4">
        <v>-0.32270545481024637</v>
      </c>
      <c r="EN41" s="4">
        <v>0.71350396212116385</v>
      </c>
      <c r="EO41" s="4">
        <v>-0.46641347767661057</v>
      </c>
      <c r="EP41" s="4">
        <v>-0.2284853526553049</v>
      </c>
      <c r="EQ41" s="4">
        <v>-1.7738320689180163</v>
      </c>
      <c r="ER41" s="4">
        <v>1.2959712510250014</v>
      </c>
      <c r="ES41" s="4">
        <v>0.66676011964871151</v>
      </c>
      <c r="ET41" s="4">
        <v>0.97290887680890059</v>
      </c>
      <c r="EU41" s="4">
        <v>1.2478133108178038</v>
      </c>
      <c r="EV41" s="4">
        <v>-0.87244692421020165</v>
      </c>
      <c r="EW41" s="4">
        <v>0.1523484779521144</v>
      </c>
      <c r="EX41" s="4">
        <v>0.26861200458772427</v>
      </c>
      <c r="EY41" s="4">
        <v>-0.84240885135564914</v>
      </c>
      <c r="EZ41" s="4">
        <v>0.42845525693593323</v>
      </c>
      <c r="FA41" s="4">
        <v>-0.79973106624738444</v>
      </c>
      <c r="FB41" s="4">
        <v>0.46303151221187872</v>
      </c>
      <c r="FC41" s="4">
        <v>-1.0252787269755008</v>
      </c>
      <c r="FD41" s="4">
        <v>0.11766456274841018</v>
      </c>
      <c r="FE41" s="4">
        <v>0.25450705281495561</v>
      </c>
      <c r="FF41" s="4">
        <v>0.43523044441741865</v>
      </c>
      <c r="FG41" s="4">
        <v>1.8269078998709614</v>
      </c>
      <c r="FH41" s="4">
        <v>-2.5175062935121981</v>
      </c>
      <c r="FI41" s="4">
        <v>0.7528998941449716</v>
      </c>
      <c r="FJ41" s="4">
        <v>0.65521573770837005</v>
      </c>
      <c r="FK41" s="4">
        <v>-0.84601477275414683</v>
      </c>
      <c r="FL41" s="4">
        <v>-0.91408263257320999</v>
      </c>
      <c r="FM41" s="4">
        <v>1.1953241293932839</v>
      </c>
      <c r="FN41" s="4">
        <v>0.72358968708385063</v>
      </c>
      <c r="FO41" s="4">
        <v>-0.4350440291331138</v>
      </c>
      <c r="FP41" s="4">
        <v>-0.15394013685125474</v>
      </c>
      <c r="FQ41" s="4">
        <v>-0.2894136661210871</v>
      </c>
      <c r="FR41" s="4">
        <v>0.45720906885187818</v>
      </c>
      <c r="FS41" s="4">
        <v>0.24652199259559629</v>
      </c>
      <c r="FT41" s="4">
        <v>1.2655807984187348</v>
      </c>
      <c r="FU41" s="4">
        <v>-1.0699067630313225E-2</v>
      </c>
      <c r="FV41" s="4">
        <v>-1.0643542198100084</v>
      </c>
      <c r="FW41" s="4">
        <v>-1.5813448308494047</v>
      </c>
      <c r="FX41" s="4">
        <v>-0.90084448237611947</v>
      </c>
      <c r="FY41" s="4">
        <v>1.2258946350452657</v>
      </c>
      <c r="FZ41" s="4">
        <v>-0.12898245651909213</v>
      </c>
      <c r="GA41" s="4">
        <v>1.4680024668937703</v>
      </c>
      <c r="GB41" s="4">
        <v>-0.11145162943062649</v>
      </c>
      <c r="GC41" s="4">
        <v>0.41432423145669534</v>
      </c>
      <c r="GD41" s="4">
        <v>0.32586924338939949</v>
      </c>
      <c r="GE41" s="4">
        <v>-0.96439000677900277</v>
      </c>
      <c r="GF41" s="4">
        <v>0.42146943877406207</v>
      </c>
      <c r="GG41" s="4">
        <v>4.6139255618904994E-2</v>
      </c>
      <c r="GH41" s="4">
        <v>1.091363725444203</v>
      </c>
      <c r="GI41" s="4">
        <v>-0.55418651907947103</v>
      </c>
      <c r="GJ41" s="4">
        <v>-1.4973997831641725</v>
      </c>
      <c r="GK41" s="4">
        <v>-0.69160684740445288</v>
      </c>
      <c r="GL41" s="4">
        <v>-1.1718140159245785</v>
      </c>
      <c r="GM41" s="4">
        <v>-0.11342713259394763</v>
      </c>
      <c r="GN41" s="4">
        <v>-2.7831439479819293</v>
      </c>
      <c r="GO41" s="4">
        <v>-0.26572324338381892</v>
      </c>
      <c r="GP41" s="4">
        <v>-1.6756075536097359</v>
      </c>
      <c r="GQ41" s="4">
        <v>0.81166984652795604</v>
      </c>
      <c r="GR41" s="4">
        <v>1.2605569711396394</v>
      </c>
      <c r="GS41" s="4">
        <v>-0.66254556081854787</v>
      </c>
      <c r="GT41" s="4">
        <v>-1.2633389610966761</v>
      </c>
      <c r="GU41" s="4">
        <v>1.9825432196963824</v>
      </c>
      <c r="GV41" s="4">
        <v>7.6885062108706201E-2</v>
      </c>
      <c r="GW41" s="4">
        <v>-1.8181785889571842</v>
      </c>
      <c r="GX41" s="4">
        <v>1.7460311448820514</v>
      </c>
      <c r="GY41" s="4">
        <v>-1.5403201004903775</v>
      </c>
      <c r="GZ41" s="4">
        <v>0.15266363464239444</v>
      </c>
      <c r="HA41" s="4">
        <v>-0.4252961510017273</v>
      </c>
      <c r="HB41" s="4">
        <v>-1.1048427263776488</v>
      </c>
      <c r="HC41" s="4">
        <v>0.13707315429660116</v>
      </c>
      <c r="HD41" s="4">
        <v>-0.58615877571532582</v>
      </c>
      <c r="HE41" s="4">
        <v>0.9988331910758399</v>
      </c>
      <c r="HF41" s="4">
        <v>1.2063418954451892</v>
      </c>
      <c r="HG41" s="4">
        <v>0.65413374667904789</v>
      </c>
      <c r="HH41" s="4">
        <v>0.33490829651248627</v>
      </c>
      <c r="HI41" s="4">
        <v>-0.59270733417090593</v>
      </c>
      <c r="HJ41" s="4">
        <v>-0.37997111611293505</v>
      </c>
      <c r="HK41" s="4">
        <v>-0.58911183903948539</v>
      </c>
      <c r="HL41" s="4">
        <v>-4.4430233734575227E-2</v>
      </c>
      <c r="HM41" s="4">
        <v>0.28001712806641477</v>
      </c>
      <c r="HN41" s="4">
        <v>1.5577762463271501</v>
      </c>
      <c r="HO41" s="4">
        <v>2.6074382415636039</v>
      </c>
      <c r="HP41" s="4">
        <v>-1.1186467234727357</v>
      </c>
      <c r="HQ41" s="4">
        <v>1.5461070615603881E-2</v>
      </c>
      <c r="HR41" s="4">
        <v>1.8907987892498523</v>
      </c>
      <c r="HS41" s="4">
        <v>-3.3304654698069389</v>
      </c>
      <c r="HT41" s="4">
        <v>-1.413055168834696</v>
      </c>
      <c r="HU41" s="4">
        <v>-1.9083919600689017</v>
      </c>
      <c r="HV41" s="4">
        <v>0.16134928989527925</v>
      </c>
      <c r="HW41" s="4">
        <v>2.4049501038342878</v>
      </c>
      <c r="HX41" s="4">
        <v>-1.7600846245530803</v>
      </c>
      <c r="HY41" s="4">
        <v>0.2342279583059157</v>
      </c>
      <c r="HZ41" s="4">
        <v>0.78626476735382611</v>
      </c>
      <c r="IA41" s="4">
        <v>1.0017323294317848</v>
      </c>
      <c r="IB41" s="4">
        <v>-0.80775869485800778</v>
      </c>
      <c r="IC41" s="4">
        <v>-0.94853016104986476</v>
      </c>
      <c r="ID41" s="4">
        <v>-1.9207965892979701</v>
      </c>
      <c r="IE41" s="4">
        <v>-0.19460791488301873</v>
      </c>
      <c r="IF41" s="4">
        <v>0.78571415375679332</v>
      </c>
      <c r="IG41" s="4">
        <v>0.66022622928281016</v>
      </c>
      <c r="IH41" s="4">
        <v>0.42333258712236166</v>
      </c>
      <c r="II41" s="4">
        <v>0.48775184105668967</v>
      </c>
    </row>
    <row r="42" spans="2:243" s="4" customFormat="1" x14ac:dyDescent="0.2">
      <c r="B42" s="76">
        <v>40</v>
      </c>
      <c r="C42" s="4">
        <v>0.57958877694515132</v>
      </c>
      <c r="D42" s="4">
        <v>-2.4405947161847883</v>
      </c>
      <c r="E42" s="4">
        <v>1.4637207845319489</v>
      </c>
      <c r="F42" s="4">
        <v>2.501532797839829</v>
      </c>
      <c r="G42" s="4">
        <v>0.67229982470404248</v>
      </c>
      <c r="H42" s="4">
        <v>-0.48224907885366003</v>
      </c>
      <c r="I42" s="4">
        <v>-1.5558567700922938</v>
      </c>
      <c r="J42" s="4">
        <v>0.48858802142753976</v>
      </c>
      <c r="K42" s="4">
        <v>0.39628018148455646</v>
      </c>
      <c r="L42" s="4">
        <v>1.2469149375010544</v>
      </c>
      <c r="M42" s="4">
        <v>0.50528016252634522</v>
      </c>
      <c r="N42" s="4">
        <v>1.446672475111525</v>
      </c>
      <c r="O42" s="4">
        <v>0.74407914688385701</v>
      </c>
      <c r="P42" s="4">
        <v>-0.54922603875947762</v>
      </c>
      <c r="Q42" s="4">
        <v>-8.3219534762186693E-4</v>
      </c>
      <c r="R42" s="4">
        <v>0.703589615472204</v>
      </c>
      <c r="S42" s="4">
        <v>0.7242486786284652</v>
      </c>
      <c r="T42" s="4">
        <v>-1.4096110222950118</v>
      </c>
      <c r="U42" s="4">
        <v>-1.4280726113017579</v>
      </c>
      <c r="V42" s="4">
        <v>-0.10993139449902768</v>
      </c>
      <c r="W42" s="4">
        <v>0.35947381190512773</v>
      </c>
      <c r="X42" s="4">
        <v>0.8655273944296068</v>
      </c>
      <c r="Y42" s="4">
        <v>-1.3449450261708173</v>
      </c>
      <c r="Z42" s="4">
        <v>-1.3758527365436395</v>
      </c>
      <c r="AA42" s="4">
        <v>-2.4575097264215864</v>
      </c>
      <c r="AB42" s="4">
        <v>-0.8305406202937321</v>
      </c>
      <c r="AC42" s="4">
        <v>0.41474021377202536</v>
      </c>
      <c r="AD42" s="4">
        <v>-0.42083647156716125</v>
      </c>
      <c r="AE42" s="4">
        <v>0.24910767532355932</v>
      </c>
      <c r="AF42" s="4">
        <v>0.33818358782398922</v>
      </c>
      <c r="AG42" s="4">
        <v>-2.2288006840872079</v>
      </c>
      <c r="AH42" s="4">
        <v>0.28198012422016416</v>
      </c>
      <c r="AI42" s="4">
        <v>-1.8100459731520904</v>
      </c>
      <c r="AJ42" s="4">
        <v>0.82367805157183271</v>
      </c>
      <c r="AK42" s="4">
        <v>-0.36767197742595159</v>
      </c>
      <c r="AL42" s="4">
        <v>-0.42288896400773568</v>
      </c>
      <c r="AM42" s="4">
        <v>0.99994419913053989</v>
      </c>
      <c r="AN42" s="4">
        <v>0.47136414047490199</v>
      </c>
      <c r="AO42" s="4">
        <v>-1.8431808467149937</v>
      </c>
      <c r="AP42" s="4">
        <v>0.13146368653732562</v>
      </c>
      <c r="AQ42" s="4">
        <v>0.55295861643611766</v>
      </c>
      <c r="AR42" s="4">
        <v>0.75609501143149216</v>
      </c>
      <c r="AS42" s="4">
        <v>1.2963927958507337</v>
      </c>
      <c r="AT42" s="4">
        <v>0.6361969354669752</v>
      </c>
      <c r="AU42" s="4">
        <v>-2.0920858609712059</v>
      </c>
      <c r="AV42" s="4">
        <v>1.6579971530609892E-2</v>
      </c>
      <c r="AW42" s="4">
        <v>2.2857886439826003</v>
      </c>
      <c r="AX42" s="4">
        <v>1.2120996482050748</v>
      </c>
      <c r="AY42" s="4">
        <v>0.23813775344815888</v>
      </c>
      <c r="AZ42" s="4">
        <v>1.6948406551580737</v>
      </c>
      <c r="BA42" s="4">
        <v>-0.34302070998842937</v>
      </c>
      <c r="BB42" s="4">
        <v>0.99740961478929435</v>
      </c>
      <c r="BC42" s="4">
        <v>0.61603581243330774</v>
      </c>
      <c r="BD42" s="4">
        <v>0.84932139076869395</v>
      </c>
      <c r="BE42" s="4">
        <v>-0.52435230744400485</v>
      </c>
      <c r="BF42" s="4">
        <v>1.0827979404424846</v>
      </c>
      <c r="BG42" s="4">
        <v>-0.11547617560748887</v>
      </c>
      <c r="BH42" s="4">
        <v>8.9930477679805471E-2</v>
      </c>
      <c r="BI42" s="4">
        <v>0.36170313891420514</v>
      </c>
      <c r="BJ42" s="4">
        <v>-9.9796206579766664E-2</v>
      </c>
      <c r="BK42" s="4">
        <v>-1.8112065122013201</v>
      </c>
      <c r="BL42" s="4">
        <v>1.2952681505801298</v>
      </c>
      <c r="BM42" s="4">
        <v>-9.3675268274572954E-2</v>
      </c>
      <c r="BN42" s="4">
        <v>-4.40962816136432E-2</v>
      </c>
      <c r="BO42" s="4">
        <v>0.70262526328524388</v>
      </c>
      <c r="BP42" s="4">
        <v>0.27966784981632553</v>
      </c>
      <c r="BQ42" s="4">
        <v>1.6644556154910204</v>
      </c>
      <c r="BR42" s="4">
        <v>-0.18439922189624722</v>
      </c>
      <c r="BS42" s="4">
        <v>1.5421865054845831</v>
      </c>
      <c r="BT42" s="4">
        <v>-0.5756558438400996</v>
      </c>
      <c r="BU42" s="4">
        <v>0.12963933876068273</v>
      </c>
      <c r="BV42" s="4">
        <v>-1.8997883215901148</v>
      </c>
      <c r="BW42" s="4">
        <v>-0.91178623833975125</v>
      </c>
      <c r="BX42" s="4">
        <v>0.4145723469132131</v>
      </c>
      <c r="BY42" s="4">
        <v>-0.38696874792275654</v>
      </c>
      <c r="BZ42" s="4">
        <v>-1.3613612117705405</v>
      </c>
      <c r="CA42" s="4">
        <v>1.2975825313105234</v>
      </c>
      <c r="CB42" s="4">
        <v>-1.5719181328011407</v>
      </c>
      <c r="CC42" s="4">
        <v>0.58141750756017863</v>
      </c>
      <c r="CD42" s="4">
        <v>0.1029652317385442</v>
      </c>
      <c r="CE42" s="4">
        <v>-1.3059899453275168</v>
      </c>
      <c r="CF42" s="4">
        <v>-1.5441173556848016</v>
      </c>
      <c r="CG42" s="4">
        <v>-0.79671347461452358</v>
      </c>
      <c r="CH42" s="4">
        <v>0.8474161505150879</v>
      </c>
      <c r="CI42" s="4">
        <v>-0.40564589230867792</v>
      </c>
      <c r="CJ42" s="4">
        <v>-3.656392809292678E-2</v>
      </c>
      <c r="CK42" s="4">
        <v>0.51716527726172445</v>
      </c>
      <c r="CL42" s="4">
        <v>-0.44997140259206631</v>
      </c>
      <c r="CM42" s="4">
        <v>-1.3918711798136516</v>
      </c>
      <c r="CN42" s="4">
        <v>0.19120200426053291</v>
      </c>
      <c r="CO42" s="4">
        <v>0.67375354186168768</v>
      </c>
      <c r="CP42" s="4">
        <v>-0.12806848837419452</v>
      </c>
      <c r="CQ42" s="4">
        <v>-1.1488346227246737</v>
      </c>
      <c r="CR42" s="4">
        <v>-9.6173672861770879E-2</v>
      </c>
      <c r="CS42" s="4">
        <v>-0.54018824182842318</v>
      </c>
      <c r="CT42" s="4">
        <v>-0.10656561876971767</v>
      </c>
      <c r="CU42" s="4">
        <v>-0.1986019609299737</v>
      </c>
      <c r="CV42" s="4">
        <v>1.0765834570505612</v>
      </c>
      <c r="CW42" s="4">
        <v>-1.0262327891945406E-2</v>
      </c>
      <c r="CX42" s="4">
        <v>1.419018291370298</v>
      </c>
      <c r="CY42" s="4">
        <v>-1.4609292353426526</v>
      </c>
      <c r="CZ42" s="4">
        <v>-1.9702069762416354</v>
      </c>
      <c r="DA42" s="4">
        <v>1.2696172263424912</v>
      </c>
      <c r="DB42" s="4">
        <v>-0.60380266016493145</v>
      </c>
      <c r="DC42" s="4">
        <v>0.24962245259352817</v>
      </c>
      <c r="DD42" s="4">
        <v>1.7140639790566403</v>
      </c>
      <c r="DE42" s="4">
        <v>0.89646687946577597</v>
      </c>
      <c r="DF42" s="4">
        <v>0.33007173035557991</v>
      </c>
      <c r="DG42" s="4">
        <v>-0.10914634765205357</v>
      </c>
      <c r="DH42" s="4">
        <v>1.0441285064773373</v>
      </c>
      <c r="DI42" s="4">
        <v>1.9249036049727246</v>
      </c>
      <c r="DJ42" s="4">
        <v>1.1583104682079564</v>
      </c>
      <c r="DK42" s="4">
        <v>0.84802798408817914</v>
      </c>
      <c r="DL42" s="4">
        <v>0.85807915667310175</v>
      </c>
      <c r="DM42" s="4">
        <v>-0.25609861797878103</v>
      </c>
      <c r="DN42" s="4">
        <v>2.588887536636872</v>
      </c>
      <c r="DO42" s="4">
        <v>1.489042075932206E-2</v>
      </c>
      <c r="DP42" s="4">
        <v>0.71494370991641776</v>
      </c>
      <c r="DQ42" s="4">
        <v>0.15847826948888583</v>
      </c>
      <c r="DR42" s="4">
        <v>0.35345784463839192</v>
      </c>
      <c r="DS42" s="4">
        <v>-0.19656044875026565</v>
      </c>
      <c r="DT42" s="4">
        <v>0.61078575676935098</v>
      </c>
      <c r="DU42" s="4">
        <v>0.73143336158964245</v>
      </c>
      <c r="DV42" s="4">
        <v>1.7457204379850144</v>
      </c>
      <c r="DW42" s="4">
        <v>1.2837437683264328</v>
      </c>
      <c r="DX42" s="4">
        <v>-0.78388719637615034</v>
      </c>
      <c r="DY42" s="4">
        <v>0.80542838150412788</v>
      </c>
      <c r="DZ42" s="4">
        <v>0.50360221668741767</v>
      </c>
      <c r="EA42" s="4">
        <v>0.13498840695354675</v>
      </c>
      <c r="EB42" s="4">
        <v>1.6284728180520112</v>
      </c>
      <c r="EC42" s="4">
        <v>0.7373953729491014</v>
      </c>
      <c r="ED42" s="4">
        <v>-5.5055329293404551E-2</v>
      </c>
      <c r="EE42" s="4">
        <v>-0.60323568773039227</v>
      </c>
      <c r="EF42" s="4">
        <v>0.89090481489222639</v>
      </c>
      <c r="EG42" s="4">
        <v>-0.37764421514862012</v>
      </c>
      <c r="EH42" s="4">
        <v>-0.14763183658595311</v>
      </c>
      <c r="EI42" s="4">
        <v>-1.5132486866805281E-2</v>
      </c>
      <c r="EJ42" s="4">
        <v>-1.4805676406195756</v>
      </c>
      <c r="EK42" s="4">
        <v>-1.4006746452404808</v>
      </c>
      <c r="EL42" s="4">
        <v>-2.0177631228413881</v>
      </c>
      <c r="EM42" s="4">
        <v>0.55555158431913398</v>
      </c>
      <c r="EN42" s="4">
        <v>0.8213303324688116</v>
      </c>
      <c r="EO42" s="4">
        <v>-1.877961593496821</v>
      </c>
      <c r="EP42" s="4">
        <v>-1.6410580067788596</v>
      </c>
      <c r="EQ42" s="4">
        <v>-0.6954223515918484</v>
      </c>
      <c r="ER42" s="4">
        <v>0.23033478136587696</v>
      </c>
      <c r="ES42" s="4">
        <v>0.54007483874433582</v>
      </c>
      <c r="ET42" s="4">
        <v>-1.4209271823427885</v>
      </c>
      <c r="EU42" s="4">
        <v>-0.66623344595847767</v>
      </c>
      <c r="EV42" s="4">
        <v>0.10089718567161926</v>
      </c>
      <c r="EW42" s="4">
        <v>-0.92413494830041887</v>
      </c>
      <c r="EX42" s="4">
        <v>1.6654300746700559</v>
      </c>
      <c r="EY42" s="4">
        <v>-2.5364571744282722</v>
      </c>
      <c r="EZ42" s="4">
        <v>-0.24657743885044489</v>
      </c>
      <c r="FA42" s="4">
        <v>-5.9207690777701938E-2</v>
      </c>
      <c r="FB42" s="4">
        <v>0.38011934582541085</v>
      </c>
      <c r="FC42" s="4">
        <v>-0.27535765007249657</v>
      </c>
      <c r="FD42" s="4">
        <v>-1.4522099108051529</v>
      </c>
      <c r="FE42" s="4">
        <v>-0.74058039790486274</v>
      </c>
      <c r="FF42" s="4">
        <v>-0.4011576389171399</v>
      </c>
      <c r="FG42" s="4">
        <v>0.488247145824944</v>
      </c>
      <c r="FH42" s="4">
        <v>-0.57174780497748956</v>
      </c>
      <c r="FI42" s="4">
        <v>0.1362758287995193</v>
      </c>
      <c r="FJ42" s="4">
        <v>0.67789934246245731</v>
      </c>
      <c r="FK42" s="4">
        <v>0.18455620767836184</v>
      </c>
      <c r="FL42" s="4">
        <v>0.14078872927119024</v>
      </c>
      <c r="FM42" s="4">
        <v>-0.84987246771044322</v>
      </c>
      <c r="FN42" s="4">
        <v>0.49576012303626432</v>
      </c>
      <c r="FO42" s="4">
        <v>-0.25749236817549892</v>
      </c>
      <c r="FP42" s="4">
        <v>-0.2407338459414835</v>
      </c>
      <c r="FQ42" s="4">
        <v>1.4582338158662458</v>
      </c>
      <c r="FR42" s="4">
        <v>1.4077154971706571</v>
      </c>
      <c r="FS42" s="4">
        <v>0.5147290335922946</v>
      </c>
      <c r="FT42" s="4">
        <v>0.81228685849385984</v>
      </c>
      <c r="FU42" s="4">
        <v>-0.94350156795261386</v>
      </c>
      <c r="FV42" s="4">
        <v>-0.77713751703924672</v>
      </c>
      <c r="FW42" s="4">
        <v>1.6630376786861523</v>
      </c>
      <c r="FX42" s="4">
        <v>0.9425937578967778</v>
      </c>
      <c r="FY42" s="4">
        <v>1.3628084833503635</v>
      </c>
      <c r="FZ42" s="4">
        <v>0.53975869516774733</v>
      </c>
      <c r="GA42" s="4">
        <v>0.28929884583551552</v>
      </c>
      <c r="GB42" s="4">
        <v>0.59531632334005247</v>
      </c>
      <c r="GC42" s="4">
        <v>0.92675687161878328</v>
      </c>
      <c r="GD42" s="4">
        <v>-0.19041264303306671</v>
      </c>
      <c r="GE42" s="4">
        <v>-0.34839844543393511</v>
      </c>
      <c r="GF42" s="4">
        <v>-2.8891588727308504</v>
      </c>
      <c r="GG42" s="4">
        <v>0.40420159392479088</v>
      </c>
      <c r="GH42" s="4">
        <v>-0.95100286501787146</v>
      </c>
      <c r="GI42" s="4">
        <v>0.3317785070920391</v>
      </c>
      <c r="GJ42" s="4">
        <v>1.5377631922051642</v>
      </c>
      <c r="GK42" s="4">
        <v>1.2539187736948256</v>
      </c>
      <c r="GL42" s="4">
        <v>0.17149902010491958</v>
      </c>
      <c r="GM42" s="4">
        <v>-0.37613994597778466</v>
      </c>
      <c r="GN42" s="4">
        <v>-0.6073990256942533</v>
      </c>
      <c r="GO42" s="4">
        <v>0.33469939464936116</v>
      </c>
      <c r="GP42" s="4">
        <v>-0.26006113923724161</v>
      </c>
      <c r="GQ42" s="4">
        <v>-2.7090448069915349</v>
      </c>
      <c r="GR42" s="4">
        <v>-1.0024116370605796</v>
      </c>
      <c r="GS42" s="4">
        <v>0.56420038000474892</v>
      </c>
      <c r="GT42" s="4">
        <v>-0.93384495226100395</v>
      </c>
      <c r="GU42" s="4">
        <v>1.0073582125453018</v>
      </c>
      <c r="GV42" s="4">
        <v>-0.33304307589075538</v>
      </c>
      <c r="GW42" s="4">
        <v>-1.0933639013222498</v>
      </c>
      <c r="GX42" s="4">
        <v>2.0820317674849695</v>
      </c>
      <c r="GY42" s="4">
        <v>-0.13715082541700599</v>
      </c>
      <c r="GZ42" s="4">
        <v>0.6753826541810386</v>
      </c>
      <c r="HA42" s="4">
        <v>0.47241943372550133</v>
      </c>
      <c r="HB42" s="4">
        <v>9.3683521778738399E-2</v>
      </c>
      <c r="HC42" s="4">
        <v>-0.10447682042576305</v>
      </c>
      <c r="HD42" s="4">
        <v>1.3966459972551739</v>
      </c>
      <c r="HE42" s="4">
        <v>0.85777326449220281</v>
      </c>
      <c r="HF42" s="4">
        <v>8.6293871649325032E-2</v>
      </c>
      <c r="HG42" s="4">
        <v>0.30749926456714965</v>
      </c>
      <c r="HH42" s="4">
        <v>-0.76906240477452237</v>
      </c>
      <c r="HI42" s="4">
        <v>0.7722160663521449</v>
      </c>
      <c r="HJ42" s="4">
        <v>-0.80089385630697119</v>
      </c>
      <c r="HK42" s="4">
        <v>-1.9133731269397791</v>
      </c>
      <c r="HL42" s="4">
        <v>1.5025349523157614</v>
      </c>
      <c r="HM42" s="4">
        <v>-1.3363588525813022</v>
      </c>
      <c r="HN42" s="4">
        <v>-0.90018896048181563</v>
      </c>
      <c r="HO42" s="4">
        <v>0.37719916546174226</v>
      </c>
      <c r="HP42" s="4">
        <v>0.57388884914904725</v>
      </c>
      <c r="HQ42" s="4">
        <v>-1.4928777198967855</v>
      </c>
      <c r="HR42" s="4">
        <v>5.2102103177998627E-2</v>
      </c>
      <c r="HS42" s="4">
        <v>-1.3837274749969632</v>
      </c>
      <c r="HT42" s="4">
        <v>-0.47139987056774024</v>
      </c>
      <c r="HU42" s="4">
        <v>0.77705244589507694</v>
      </c>
      <c r="HV42" s="4">
        <v>-1.4518231883363069</v>
      </c>
      <c r="HW42" s="4">
        <v>0.24020219580049956</v>
      </c>
      <c r="HX42" s="4">
        <v>6.5299897971826948E-2</v>
      </c>
      <c r="HY42" s="4">
        <v>-0.90747886018182722</v>
      </c>
      <c r="HZ42" s="4">
        <v>-1.6142373690276055</v>
      </c>
      <c r="IA42" s="4">
        <v>-0.36014009444933598</v>
      </c>
      <c r="IB42" s="4">
        <v>-0.33285609652112302</v>
      </c>
      <c r="IC42" s="4">
        <v>-2.4013456489368919E-2</v>
      </c>
      <c r="ID42" s="4">
        <v>1.0842436695748767</v>
      </c>
      <c r="IE42" s="4">
        <v>2.2725128388480154</v>
      </c>
      <c r="IF42" s="4">
        <v>0.19246876131930626</v>
      </c>
      <c r="IG42" s="4">
        <v>0.98776219033321655</v>
      </c>
      <c r="IH42" s="4">
        <v>-0.98226204305923259</v>
      </c>
      <c r="II42" s="4">
        <v>-0.54089751448157197</v>
      </c>
    </row>
    <row r="43" spans="2:243" s="4" customFormat="1" x14ac:dyDescent="0.2">
      <c r="B43" s="76">
        <v>41</v>
      </c>
      <c r="C43" s="4">
        <v>-0.60560901719471782</v>
      </c>
      <c r="D43" s="4">
        <v>-0.99624693002014153</v>
      </c>
      <c r="E43" s="4">
        <v>-0.76843319243884711</v>
      </c>
      <c r="F43" s="4">
        <v>-0.51088749744612361</v>
      </c>
      <c r="G43" s="4">
        <v>1.5273776052080097</v>
      </c>
      <c r="H43" s="4">
        <v>-0.43975439171588621</v>
      </c>
      <c r="I43" s="4">
        <v>-7.6156067400665439E-2</v>
      </c>
      <c r="J43" s="4">
        <v>7.2977578928563255E-2</v>
      </c>
      <c r="K43" s="4">
        <v>0.2627672573026682</v>
      </c>
      <c r="L43" s="4">
        <v>0.14815069180681412</v>
      </c>
      <c r="M43" s="4">
        <v>-0.40171537242743854</v>
      </c>
      <c r="N43" s="4">
        <v>-6.5677959707915679E-2</v>
      </c>
      <c r="O43" s="4">
        <v>-0.47732070551247802</v>
      </c>
      <c r="P43" s="4">
        <v>-1.8997184084509118</v>
      </c>
      <c r="Q43" s="4">
        <v>-0.36252966732705311</v>
      </c>
      <c r="R43" s="4">
        <v>-0.23267680415224201</v>
      </c>
      <c r="S43" s="4">
        <v>0.95673716030333622</v>
      </c>
      <c r="T43" s="4">
        <v>0.79445406080065106</v>
      </c>
      <c r="U43" s="4">
        <v>-0.16382746835815848</v>
      </c>
      <c r="V43" s="4">
        <v>-0.30789903433119636</v>
      </c>
      <c r="W43" s="4">
        <v>0.16648283552617471</v>
      </c>
      <c r="X43" s="4">
        <v>1.1957610303667283</v>
      </c>
      <c r="Y43" s="4">
        <v>-4.9259427921937167E-2</v>
      </c>
      <c r="Z43" s="4">
        <v>-5.415231470043784E-2</v>
      </c>
      <c r="AA43" s="4">
        <v>0.88285399330184799</v>
      </c>
      <c r="AB43" s="4">
        <v>0.73481421268968883</v>
      </c>
      <c r="AC43" s="4">
        <v>-0.7882798154996451</v>
      </c>
      <c r="AD43" s="4">
        <v>-0.36668201931738037</v>
      </c>
      <c r="AE43" s="4">
        <v>-0.93062825472381494</v>
      </c>
      <c r="AF43" s="4">
        <v>1.4325003931913987</v>
      </c>
      <c r="AG43" s="4">
        <v>-0.6688806264672803</v>
      </c>
      <c r="AH43" s="4">
        <v>2.3565998699971176</v>
      </c>
      <c r="AI43" s="4">
        <v>-0.54101875089821538</v>
      </c>
      <c r="AJ43" s="4">
        <v>0.70630368256115272</v>
      </c>
      <c r="AK43" s="4">
        <v>-0.19738716199981782</v>
      </c>
      <c r="AL43" s="4">
        <v>0.51554384624186766</v>
      </c>
      <c r="AM43" s="4">
        <v>0.76427686742567336</v>
      </c>
      <c r="AN43" s="4">
        <v>0.688324638854797</v>
      </c>
      <c r="AO43" s="4">
        <v>-0.37213639119768194</v>
      </c>
      <c r="AP43" s="4">
        <v>-0.2566251146673576</v>
      </c>
      <c r="AQ43" s="4">
        <v>-0.20566853069626517</v>
      </c>
      <c r="AR43" s="4">
        <v>1.0057579040626388</v>
      </c>
      <c r="AS43" s="4">
        <v>-0.50476435984025636</v>
      </c>
      <c r="AT43" s="4">
        <v>-1.0726616634582751</v>
      </c>
      <c r="AU43" s="4">
        <v>0.36638721107197658</v>
      </c>
      <c r="AV43" s="4">
        <v>-1.5605450846270901</v>
      </c>
      <c r="AW43" s="4">
        <v>-0.71456256385599859</v>
      </c>
      <c r="AX43" s="4">
        <v>1.0758915842319516</v>
      </c>
      <c r="AY43" s="4">
        <v>-0.79275479413407823</v>
      </c>
      <c r="AZ43" s="4">
        <v>-0.18243902871950179</v>
      </c>
      <c r="BA43" s="4">
        <v>-1.0864833776887259</v>
      </c>
      <c r="BB43" s="4">
        <v>-0.2868257582807715</v>
      </c>
      <c r="BC43" s="4">
        <v>-0.89812385047377352</v>
      </c>
      <c r="BD43" s="4">
        <v>-1.2757274600962778</v>
      </c>
      <c r="BE43" s="4">
        <v>0.28661606280223539</v>
      </c>
      <c r="BF43" s="4">
        <v>0.61728260274535385</v>
      </c>
      <c r="BG43" s="4">
        <v>-1.2760791457785956</v>
      </c>
      <c r="BH43" s="4">
        <v>0.68530810406620757</v>
      </c>
      <c r="BI43" s="4">
        <v>0.52660187187119345</v>
      </c>
      <c r="BJ43" s="4">
        <v>0.20720072667569886</v>
      </c>
      <c r="BK43" s="4">
        <v>-0.11136097637569196</v>
      </c>
      <c r="BL43" s="4">
        <v>-0.77273715359185158</v>
      </c>
      <c r="BM43" s="4">
        <v>1.750349764959773</v>
      </c>
      <c r="BN43" s="4">
        <v>-1.4110598516546353</v>
      </c>
      <c r="BO43" s="4">
        <v>-0.27783283412501797</v>
      </c>
      <c r="BP43" s="4">
        <v>-0.28702410102249115</v>
      </c>
      <c r="BQ43" s="4">
        <v>0.81539073626866021</v>
      </c>
      <c r="BR43" s="4">
        <v>0.94870237260072265</v>
      </c>
      <c r="BS43" s="4">
        <v>0.38565916095606878</v>
      </c>
      <c r="BT43" s="4">
        <v>-0.42831278195610689</v>
      </c>
      <c r="BU43" s="4">
        <v>-1.9846609847130519</v>
      </c>
      <c r="BV43" s="4">
        <v>-0.96194598724696256</v>
      </c>
      <c r="BW43" s="4">
        <v>0.78727728948662901</v>
      </c>
      <c r="BX43" s="4">
        <v>0.59328179175968698</v>
      </c>
      <c r="BY43" s="4">
        <v>0.60980984857710663</v>
      </c>
      <c r="BZ43" s="4">
        <v>0.47307535330914774</v>
      </c>
      <c r="CA43" s="4">
        <v>0.2595993852773581</v>
      </c>
      <c r="CB43" s="4">
        <v>-0.1491283930169047</v>
      </c>
      <c r="CC43" s="4">
        <v>-0.48479461704752164</v>
      </c>
      <c r="CD43" s="4">
        <v>1.845103607366819</v>
      </c>
      <c r="CE43" s="4">
        <v>1.149662552395093</v>
      </c>
      <c r="CF43" s="4">
        <v>-3.5250244826738997E-2</v>
      </c>
      <c r="CG43" s="4">
        <v>0.99702051171876349</v>
      </c>
      <c r="CH43" s="4">
        <v>0.38611192784550485</v>
      </c>
      <c r="CI43" s="4">
        <v>-0.56033006918293005</v>
      </c>
      <c r="CJ43" s="4">
        <v>-1.2050636282091405</v>
      </c>
      <c r="CK43" s="4">
        <v>0.271013500757048</v>
      </c>
      <c r="CL43" s="4">
        <v>0.38485602817448195</v>
      </c>
      <c r="CM43" s="4">
        <v>0.37114575976643205</v>
      </c>
      <c r="CN43" s="4">
        <v>-0.7533306111281397</v>
      </c>
      <c r="CO43" s="4">
        <v>1.9368293749114571</v>
      </c>
      <c r="CP43" s="4">
        <v>0.51052527260826286</v>
      </c>
      <c r="CQ43" s="4">
        <v>-0.46353965800689734</v>
      </c>
      <c r="CR43" s="4">
        <v>-2.4504764532773393</v>
      </c>
      <c r="CS43" s="4">
        <v>-0.14136456712322021</v>
      </c>
      <c r="CT43" s="4">
        <v>-1.3374112091619414</v>
      </c>
      <c r="CU43" s="4">
        <v>1.8467215480308936</v>
      </c>
      <c r="CV43" s="4">
        <v>0.92284054669644044</v>
      </c>
      <c r="CW43" s="4">
        <v>2.3190944707499397</v>
      </c>
      <c r="CX43" s="4">
        <v>0.61604159243804335</v>
      </c>
      <c r="CY43" s="4">
        <v>-9.9561671062536466E-2</v>
      </c>
      <c r="CZ43" s="4">
        <v>-0.38312058961295714</v>
      </c>
      <c r="DA43" s="4">
        <v>0.33711213919213917</v>
      </c>
      <c r="DB43" s="4">
        <v>-0.33648959882336499</v>
      </c>
      <c r="DC43" s="4">
        <v>-1.2392259931892284</v>
      </c>
      <c r="DD43" s="4">
        <v>2.1071397590668566</v>
      </c>
      <c r="DE43" s="4">
        <v>-0.62304168871704513</v>
      </c>
      <c r="DF43" s="4">
        <v>-1.1469866963275699</v>
      </c>
      <c r="DG43" s="4">
        <v>-1.2749023095709378</v>
      </c>
      <c r="DH43" s="4">
        <v>-0.11501444097033052</v>
      </c>
      <c r="DI43" s="4">
        <v>0.65616841352473398</v>
      </c>
      <c r="DJ43" s="4">
        <v>-0.62896462566028699</v>
      </c>
      <c r="DK43" s="4">
        <v>-0.77356290649013015</v>
      </c>
      <c r="DL43" s="4">
        <v>0.65183883213564531</v>
      </c>
      <c r="DM43" s="4">
        <v>-0.8518312978444893</v>
      </c>
      <c r="DN43" s="4">
        <v>-0.8421917794410797</v>
      </c>
      <c r="DO43" s="4">
        <v>0.77748513455342505</v>
      </c>
      <c r="DP43" s="4">
        <v>-0.82549475827819851</v>
      </c>
      <c r="DQ43" s="4">
        <v>0.30192340655377292</v>
      </c>
      <c r="DR43" s="4">
        <v>0.72154636442369968</v>
      </c>
      <c r="DS43" s="4">
        <v>1.0317597033492349</v>
      </c>
      <c r="DT43" s="4">
        <v>1.8333516832402224</v>
      </c>
      <c r="DU43" s="4">
        <v>0.49605545693747527</v>
      </c>
      <c r="DV43" s="4">
        <v>0.60506618516112909</v>
      </c>
      <c r="DW43" s="4">
        <v>0.46698357151680903</v>
      </c>
      <c r="DX43" s="4">
        <v>0.16907920839788118</v>
      </c>
      <c r="DY43" s="4">
        <v>1.0780563689368527</v>
      </c>
      <c r="DZ43" s="4">
        <v>0.14164722165678983</v>
      </c>
      <c r="EA43" s="4">
        <v>-0.17228931765789113</v>
      </c>
      <c r="EB43" s="4">
        <v>1.0193184143775913</v>
      </c>
      <c r="EC43" s="4">
        <v>0.43908615238564497</v>
      </c>
      <c r="ED43" s="4">
        <v>-0.16233535487193448</v>
      </c>
      <c r="EE43" s="4">
        <v>-1.2026235177778053</v>
      </c>
      <c r="EF43" s="4">
        <v>-1.3694058396470556</v>
      </c>
      <c r="EG43" s="4">
        <v>-0.42251713633856475</v>
      </c>
      <c r="EH43" s="4">
        <v>7.683231539017607E-2</v>
      </c>
      <c r="EI43" s="4">
        <v>0.8215974807053894</v>
      </c>
      <c r="EJ43" s="4">
        <v>-0.25123903722720631</v>
      </c>
      <c r="EK43" s="4">
        <v>0.19161864267185888</v>
      </c>
      <c r="EL43" s="4">
        <v>1.0731789573482867E-2</v>
      </c>
      <c r="EM43" s="4">
        <v>-1.6902834758168512</v>
      </c>
      <c r="EN43" s="4">
        <v>-0.3027568288231155</v>
      </c>
      <c r="EO43" s="4">
        <v>0.47999063833950079</v>
      </c>
      <c r="EP43" s="4">
        <v>-0.57734220916864332</v>
      </c>
      <c r="EQ43" s="4">
        <v>0.39727767907257966</v>
      </c>
      <c r="ER43" s="4">
        <v>2.0393226439357175</v>
      </c>
      <c r="ES43" s="4">
        <v>1.1006524472513066</v>
      </c>
      <c r="ET43" s="4">
        <v>-1.4984017131133602</v>
      </c>
      <c r="EU43" s="4">
        <v>0.18304687004751422</v>
      </c>
      <c r="EV43" s="4">
        <v>0.39517726693917826</v>
      </c>
      <c r="EW43" s="4">
        <v>0.8579940946143898</v>
      </c>
      <c r="EX43" s="4">
        <v>0.27250160330862933</v>
      </c>
      <c r="EY43" s="4">
        <v>-1.1763367167560168</v>
      </c>
      <c r="EZ43" s="4">
        <v>0.69883654320691191</v>
      </c>
      <c r="FA43" s="4">
        <v>1.5996311581022382E-2</v>
      </c>
      <c r="FB43" s="4">
        <v>0.55381184278543216</v>
      </c>
      <c r="FC43" s="4">
        <v>-0.15938897824693599</v>
      </c>
      <c r="FD43" s="4">
        <v>-0.91122895760936518</v>
      </c>
      <c r="FE43" s="4">
        <v>-0.34955806842139336</v>
      </c>
      <c r="FF43" s="4">
        <v>-2.4231722923790531</v>
      </c>
      <c r="FG43" s="4">
        <v>-0.8822651228584979</v>
      </c>
      <c r="FH43" s="4">
        <v>-0.70516218005215414</v>
      </c>
      <c r="FI43" s="4">
        <v>-2.8800476632213936E-2</v>
      </c>
      <c r="FJ43" s="4">
        <v>1.9304954777420138</v>
      </c>
      <c r="FK43" s="4">
        <v>4.7694198114560063E-2</v>
      </c>
      <c r="FL43" s="4">
        <v>0.91279513415620783</v>
      </c>
      <c r="FM43" s="4">
        <v>-0.54504569737728403</v>
      </c>
      <c r="FN43" s="4">
        <v>-0.89123925894970513</v>
      </c>
      <c r="FO43" s="4">
        <v>-0.67185357628735265</v>
      </c>
      <c r="FP43" s="4">
        <v>0.7058389976906021</v>
      </c>
      <c r="FQ43" s="4">
        <v>-0.48649249142794987</v>
      </c>
      <c r="FR43" s="4">
        <v>1.0318698679217628</v>
      </c>
      <c r="FS43" s="4">
        <v>-0.40807729388821679</v>
      </c>
      <c r="FT43" s="4">
        <v>6.1122656603313421E-3</v>
      </c>
      <c r="FU43" s="4">
        <v>-0.55080522581913471</v>
      </c>
      <c r="FV43" s="4">
        <v>0.12627505892180765</v>
      </c>
      <c r="FW43" s="4">
        <v>0.21619090274916705</v>
      </c>
      <c r="FX43" s="4">
        <v>1.9921202092421901</v>
      </c>
      <c r="FY43" s="4">
        <v>-2.9096993524730841E-3</v>
      </c>
      <c r="FZ43" s="4">
        <v>-0.57375867781526124</v>
      </c>
      <c r="GA43" s="4">
        <v>0.16885384649890489</v>
      </c>
      <c r="GB43" s="4">
        <v>0.6514907624451447</v>
      </c>
      <c r="GC43" s="4">
        <v>-0.46551383075052066</v>
      </c>
      <c r="GD43" s="4">
        <v>0.55070942048324445</v>
      </c>
      <c r="GE43" s="4">
        <v>1.0959656213477</v>
      </c>
      <c r="GF43" s="4">
        <v>-0.30542882873008165</v>
      </c>
      <c r="GG43" s="4">
        <v>-1.4132315680821517</v>
      </c>
      <c r="GH43" s="4">
        <v>0.4525104182675872</v>
      </c>
      <c r="GI43" s="4">
        <v>-3.6349233142465116E-3</v>
      </c>
      <c r="GJ43" s="4">
        <v>-1.1252243109596733</v>
      </c>
      <c r="GK43" s="4">
        <v>-1.2182765420177151</v>
      </c>
      <c r="GL43" s="4">
        <v>1.9757890618887008</v>
      </c>
      <c r="GM43" s="4">
        <v>0.37317608243469563</v>
      </c>
      <c r="GN43" s="4">
        <v>0.79380855675165929</v>
      </c>
      <c r="GO43" s="4">
        <v>-1.2674943425642486</v>
      </c>
      <c r="GP43" s="4">
        <v>-0.31749084971301567</v>
      </c>
      <c r="GQ43" s="4">
        <v>0.20182481961289328</v>
      </c>
      <c r="GR43" s="4">
        <v>0.96901463055022297</v>
      </c>
      <c r="GS43" s="4">
        <v>0.40659034925284215</v>
      </c>
      <c r="GT43" s="4">
        <v>1.1115655374180851</v>
      </c>
      <c r="GU43" s="4">
        <v>1.1919282986314221</v>
      </c>
      <c r="GV43" s="4">
        <v>0.99783745853893147</v>
      </c>
      <c r="GW43" s="4">
        <v>-1.1036752744122591</v>
      </c>
      <c r="GX43" s="4">
        <v>-0.87458422403614222</v>
      </c>
      <c r="GY43" s="4">
        <v>1.2579036742713727</v>
      </c>
      <c r="GZ43" s="4">
        <v>-1.2834379810789986</v>
      </c>
      <c r="HA43" s="4">
        <v>0.58252662023595403</v>
      </c>
      <c r="HB43" s="4">
        <v>0.2562014413678772</v>
      </c>
      <c r="HC43" s="4">
        <v>-0.20360703163534002</v>
      </c>
      <c r="HD43" s="4">
        <v>4.159037428576836E-2</v>
      </c>
      <c r="HE43" s="4">
        <v>0.69506714927438351</v>
      </c>
      <c r="HF43" s="4">
        <v>1.1712139847099805</v>
      </c>
      <c r="HG43" s="4">
        <v>0.44291988772639018</v>
      </c>
      <c r="HH43" s="4">
        <v>0.68322883980275362</v>
      </c>
      <c r="HI43" s="4">
        <v>-0.45770092269902291</v>
      </c>
      <c r="HJ43" s="4">
        <v>0.25611374797722403</v>
      </c>
      <c r="HK43" s="4">
        <v>-3.428135469178567E-2</v>
      </c>
      <c r="HL43" s="4">
        <v>0.29215381816663599</v>
      </c>
      <c r="HM43" s="4">
        <v>-1.5255592771921815</v>
      </c>
      <c r="HN43" s="4">
        <v>0.39043338329553279</v>
      </c>
      <c r="HO43" s="4">
        <v>0.74412703287040971</v>
      </c>
      <c r="HP43" s="4">
        <v>0.51253503688559299</v>
      </c>
      <c r="HQ43" s="4">
        <v>-0.64205580589730693</v>
      </c>
      <c r="HR43" s="4">
        <v>2.4192729235636805</v>
      </c>
      <c r="HS43" s="4">
        <v>-0.81380348749453557</v>
      </c>
      <c r="HT43" s="4">
        <v>-0.62739619557544923</v>
      </c>
      <c r="HU43" s="4">
        <v>-0.96256577278817335</v>
      </c>
      <c r="HV43" s="4">
        <v>0.44930970777666857</v>
      </c>
      <c r="HW43" s="4">
        <v>-0.82858216377209537</v>
      </c>
      <c r="HX43" s="4">
        <v>-0.22778977615650894</v>
      </c>
      <c r="HY43" s="4">
        <v>0.2211889271318947</v>
      </c>
      <c r="HZ43" s="4">
        <v>-1.2636224122110684</v>
      </c>
      <c r="IA43" s="4">
        <v>-1.2921790584703612</v>
      </c>
      <c r="IB43" s="4">
        <v>-0.18922106606596806</v>
      </c>
      <c r="IC43" s="4">
        <v>0.51551534932352028</v>
      </c>
      <c r="ID43" s="4">
        <v>0.15459874305499027</v>
      </c>
      <c r="IE43" s="4">
        <v>0.29046981797962318</v>
      </c>
      <c r="IF43" s="4">
        <v>-0.11561124139857022</v>
      </c>
      <c r="IG43" s="4">
        <v>-1.137502458044005</v>
      </c>
      <c r="IH43" s="4">
        <v>1.8208149769516326</v>
      </c>
      <c r="II43" s="4">
        <v>0.15583373507009884</v>
      </c>
    </row>
    <row r="44" spans="2:243" s="4" customFormat="1" x14ac:dyDescent="0.2">
      <c r="B44" s="76">
        <v>42</v>
      </c>
      <c r="C44" s="4">
        <v>-0.30590098925058096</v>
      </c>
      <c r="D44" s="4">
        <v>-0.54264072902168015</v>
      </c>
      <c r="E44" s="4">
        <v>1.2096772584648399</v>
      </c>
      <c r="F44" s="4">
        <v>0.80990029995857982</v>
      </c>
      <c r="G44" s="4">
        <v>1.8157442756892928</v>
      </c>
      <c r="H44" s="4">
        <v>1.8692765172655628</v>
      </c>
      <c r="I44" s="4">
        <v>0.89492586126050011</v>
      </c>
      <c r="J44" s="4">
        <v>-0.26734935848562474</v>
      </c>
      <c r="K44" s="4">
        <v>-0.69473713894755118</v>
      </c>
      <c r="L44" s="4">
        <v>-1.1904776622159394</v>
      </c>
      <c r="M44" s="4">
        <v>0.44938771901337349</v>
      </c>
      <c r="N44" s="4">
        <v>-0.98593650602442096</v>
      </c>
      <c r="O44" s="4">
        <v>-0.9978276266497309</v>
      </c>
      <c r="P44" s="4">
        <v>1.8271616286156642</v>
      </c>
      <c r="Q44" s="4">
        <v>0.22210383166684439</v>
      </c>
      <c r="R44" s="4">
        <v>-0.57623218857390701</v>
      </c>
      <c r="S44" s="4">
        <v>-0.10505940815743176</v>
      </c>
      <c r="T44" s="4">
        <v>-0.40989304436349078</v>
      </c>
      <c r="U44" s="4">
        <v>1.2722514662048749</v>
      </c>
      <c r="V44" s="4">
        <v>-0.53489317614323129</v>
      </c>
      <c r="W44" s="4">
        <v>0.95059973377454565</v>
      </c>
      <c r="X44" s="4">
        <v>-0.71224551534576575</v>
      </c>
      <c r="Y44" s="4">
        <v>-0.18481699953663602</v>
      </c>
      <c r="Z44" s="4">
        <v>-0.52019104443578312</v>
      </c>
      <c r="AA44" s="4">
        <v>-0.54312323736664436</v>
      </c>
      <c r="AB44" s="4">
        <v>0.40067029107285013</v>
      </c>
      <c r="AC44" s="4">
        <v>2.3988513354691312</v>
      </c>
      <c r="AD44" s="4">
        <v>-0.24478074891957091</v>
      </c>
      <c r="AE44" s="4">
        <v>1.0220500517815518</v>
      </c>
      <c r="AF44" s="4">
        <v>0.44113970934990232</v>
      </c>
      <c r="AG44" s="4">
        <v>-0.93368437313370056</v>
      </c>
      <c r="AH44" s="4">
        <v>-0.20293347925767793</v>
      </c>
      <c r="AI44" s="4">
        <v>-0.39118841822017386</v>
      </c>
      <c r="AJ44" s="4">
        <v>0.72793991687373727</v>
      </c>
      <c r="AK44" s="4">
        <v>-0.42071779878991683</v>
      </c>
      <c r="AL44" s="4">
        <v>0.96622222143115688</v>
      </c>
      <c r="AM44" s="4">
        <v>0.41646221658871968</v>
      </c>
      <c r="AN44" s="4">
        <v>-0.21751309963550158</v>
      </c>
      <c r="AO44" s="4">
        <v>1.1794374513323092</v>
      </c>
      <c r="AP44" s="4">
        <v>2.5442381710518784</v>
      </c>
      <c r="AQ44" s="4">
        <v>-1.6710754604057536</v>
      </c>
      <c r="AR44" s="4">
        <v>1.2544039433195091</v>
      </c>
      <c r="AS44" s="4">
        <v>0.74015002850536882</v>
      </c>
      <c r="AT44" s="4">
        <v>0.19229830033582457</v>
      </c>
      <c r="AU44" s="4">
        <v>0.84683457147049013</v>
      </c>
      <c r="AV44" s="4">
        <v>-0.29226811011026677</v>
      </c>
      <c r="AW44" s="4">
        <v>-0.54133476393185598</v>
      </c>
      <c r="AX44" s="4">
        <v>-0.59838249028497914</v>
      </c>
      <c r="AY44" s="4">
        <v>-1.0516058286213199</v>
      </c>
      <c r="AZ44" s="4">
        <v>-0.58903862077384339</v>
      </c>
      <c r="BA44" s="4">
        <v>-1.3945731766559455</v>
      </c>
      <c r="BB44" s="4">
        <v>0.72019466454660253</v>
      </c>
      <c r="BC44" s="4">
        <v>-0.32509354611278629</v>
      </c>
      <c r="BD44" s="4">
        <v>0.7256805548936659</v>
      </c>
      <c r="BE44" s="4">
        <v>-0.33556891451259241</v>
      </c>
      <c r="BF44" s="4">
        <v>1.2790384741821892</v>
      </c>
      <c r="BG44" s="4">
        <v>-0.74624735408006415</v>
      </c>
      <c r="BH44" s="4">
        <v>0.43277836053304314</v>
      </c>
      <c r="BI44" s="4">
        <v>3.3060159332070523E-2</v>
      </c>
      <c r="BJ44" s="4">
        <v>-0.9574849874051683</v>
      </c>
      <c r="BK44" s="4">
        <v>0.14803528650289854</v>
      </c>
      <c r="BL44" s="4">
        <v>1.1239354723970453E-2</v>
      </c>
      <c r="BM44" s="4">
        <v>0.70953885183679344</v>
      </c>
      <c r="BN44" s="4">
        <v>-0.25695448145328292</v>
      </c>
      <c r="BO44" s="4">
        <v>-0.8351938700152941</v>
      </c>
      <c r="BP44" s="4">
        <v>0.96091304144004108</v>
      </c>
      <c r="BQ44" s="4">
        <v>-0.64014399204924088</v>
      </c>
      <c r="BR44" s="4">
        <v>0.53430543739250258</v>
      </c>
      <c r="BS44" s="4">
        <v>-1.1624538864660663</v>
      </c>
      <c r="BT44" s="4">
        <v>0.8924456413716777</v>
      </c>
      <c r="BU44" s="4">
        <v>-0.43653988400060989</v>
      </c>
      <c r="BV44" s="4">
        <v>0.50251872812899734</v>
      </c>
      <c r="BW44" s="4">
        <v>0.86833887725519976</v>
      </c>
      <c r="BX44" s="4">
        <v>-1.6028947784531473</v>
      </c>
      <c r="BY44" s="4">
        <v>1.9440697927211563</v>
      </c>
      <c r="BZ44" s="4">
        <v>1.4073686933025991</v>
      </c>
      <c r="CA44" s="4">
        <v>1.3043112936790848</v>
      </c>
      <c r="CB44" s="4">
        <v>0.44905536385614775</v>
      </c>
      <c r="CC44" s="4">
        <v>0.36445025696667865</v>
      </c>
      <c r="CD44" s="4">
        <v>0.23222536596516333</v>
      </c>
      <c r="CE44" s="4">
        <v>-1.218971914004376</v>
      </c>
      <c r="CF44" s="4">
        <v>0.34528297538082597</v>
      </c>
      <c r="CG44" s="4">
        <v>-0.66105526903728762</v>
      </c>
      <c r="CH44" s="4">
        <v>3.4415601067401401E-2</v>
      </c>
      <c r="CI44" s="4">
        <v>-0.46342005417211274</v>
      </c>
      <c r="CJ44" s="4">
        <v>-0.44750216560003586</v>
      </c>
      <c r="CK44" s="4">
        <v>-0.1000107768513976</v>
      </c>
      <c r="CL44" s="4">
        <v>-0.52821036061152193</v>
      </c>
      <c r="CM44" s="4">
        <v>-2.3689489292759793</v>
      </c>
      <c r="CN44" s="4">
        <v>-0.28353295036808318</v>
      </c>
      <c r="CO44" s="4">
        <v>-1.0072341423308777</v>
      </c>
      <c r="CP44" s="4">
        <v>0.90801957625140262</v>
      </c>
      <c r="CQ44" s="4">
        <v>1.1353887459893686</v>
      </c>
      <c r="CR44" s="4">
        <v>0.79273270094643555</v>
      </c>
      <c r="CS44" s="4">
        <v>-0.66118391218448413</v>
      </c>
      <c r="CT44" s="4">
        <v>1.3118124570963052</v>
      </c>
      <c r="CU44" s="4">
        <v>0.59182438680544913</v>
      </c>
      <c r="CV44" s="4">
        <v>-1.0580325297489512</v>
      </c>
      <c r="CW44" s="4">
        <v>0.49648924369331321</v>
      </c>
      <c r="CX44" s="4">
        <v>-0.50023329732111221</v>
      </c>
      <c r="CY44" s="4">
        <v>0.33113734667015188</v>
      </c>
      <c r="CZ44" s="4">
        <v>-0.45233481504912626</v>
      </c>
      <c r="DA44" s="4">
        <v>0.51533430981712702</v>
      </c>
      <c r="DB44" s="4">
        <v>1.2498538395011325</v>
      </c>
      <c r="DC44" s="4">
        <v>-0.51011172370087021</v>
      </c>
      <c r="DD44" s="4">
        <v>-0.67084696560067092</v>
      </c>
      <c r="DE44" s="4">
        <v>-0.47987848473393535</v>
      </c>
      <c r="DF44" s="4">
        <v>-1.2780390663977657</v>
      </c>
      <c r="DG44" s="4">
        <v>0.66780599301149546</v>
      </c>
      <c r="DH44" s="4">
        <v>2.2322938850643599</v>
      </c>
      <c r="DI44" s="4">
        <v>-0.9804360577313227</v>
      </c>
      <c r="DJ44" s="4">
        <v>0.35727636870475882</v>
      </c>
      <c r="DK44" s="4">
        <v>-1.1066346289212499</v>
      </c>
      <c r="DL44" s="4">
        <v>-1.4861729650127204</v>
      </c>
      <c r="DM44" s="4">
        <v>-0.13133152084029107</v>
      </c>
      <c r="DN44" s="4">
        <v>-0.12338536724437428</v>
      </c>
      <c r="DO44" s="4">
        <v>1.7199116447077607</v>
      </c>
      <c r="DP44" s="4">
        <v>-1.417098245303708</v>
      </c>
      <c r="DQ44" s="4">
        <v>-0.73016067510623051</v>
      </c>
      <c r="DR44" s="4">
        <v>1.310996243849442</v>
      </c>
      <c r="DS44" s="4">
        <v>-0.20636336937254657</v>
      </c>
      <c r="DT44" s="4">
        <v>-6.3121843575259282E-2</v>
      </c>
      <c r="DU44" s="4">
        <v>1.6870177380057592</v>
      </c>
      <c r="DV44" s="4">
        <v>-0.65486449252532375</v>
      </c>
      <c r="DW44" s="4">
        <v>-1.4983199976761332</v>
      </c>
      <c r="DX44" s="4">
        <v>0.44362305406177627</v>
      </c>
      <c r="DY44" s="4">
        <v>-0.89194892161051886</v>
      </c>
      <c r="DZ44" s="4">
        <v>-0.39709822645788723</v>
      </c>
      <c r="EA44" s="4">
        <v>0.50355761074203376</v>
      </c>
      <c r="EB44" s="4">
        <v>-0.35077234157877468</v>
      </c>
      <c r="EC44" s="4">
        <v>0.40099523302635748</v>
      </c>
      <c r="ED44" s="4">
        <v>0.13664695815529959</v>
      </c>
      <c r="EE44" s="4">
        <v>-8.9540303111655936E-2</v>
      </c>
      <c r="EF44" s="4">
        <v>-1.2539663262944758</v>
      </c>
      <c r="EG44" s="4">
        <v>2.2539608390939624E-2</v>
      </c>
      <c r="EH44" s="4">
        <v>-2.4730224026629797</v>
      </c>
      <c r="EI44" s="4">
        <v>-0.46385325448648135</v>
      </c>
      <c r="EJ44" s="4">
        <v>-1.0738605344819436</v>
      </c>
      <c r="EK44" s="4">
        <v>0.94021662313899301</v>
      </c>
      <c r="EL44" s="4">
        <v>-1.9894398510925992</v>
      </c>
      <c r="EM44" s="4">
        <v>0.29109683733908981</v>
      </c>
      <c r="EN44" s="4">
        <v>-4.2663019877028183E-2</v>
      </c>
      <c r="EO44" s="4">
        <v>-0.28198494367605964</v>
      </c>
      <c r="EP44" s="4">
        <v>0.93172032436451746</v>
      </c>
      <c r="EQ44" s="4">
        <v>2.663713370073602</v>
      </c>
      <c r="ER44" s="4">
        <v>-0.72299911404991724</v>
      </c>
      <c r="ES44" s="4">
        <v>0.50501706769794052</v>
      </c>
      <c r="ET44" s="4">
        <v>-4.4961606206003903E-2</v>
      </c>
      <c r="EU44" s="4">
        <v>0.15359997386550597</v>
      </c>
      <c r="EV44" s="4">
        <v>-0.93402612366612814</v>
      </c>
      <c r="EW44" s="4">
        <v>-0.78140455923065955</v>
      </c>
      <c r="EX44" s="4">
        <v>-1.1503994737635117</v>
      </c>
      <c r="EY44" s="4">
        <v>-0.71594857395106704</v>
      </c>
      <c r="EZ44" s="4">
        <v>0.20960966599758923</v>
      </c>
      <c r="FA44" s="4">
        <v>1.5244623875745185</v>
      </c>
      <c r="FB44" s="4">
        <v>-0.27920023083805695</v>
      </c>
      <c r="FC44" s="4">
        <v>-0.18787723235606874</v>
      </c>
      <c r="FD44" s="4">
        <v>-0.47705517192833635</v>
      </c>
      <c r="FE44" s="4">
        <v>-1.3522740861548277</v>
      </c>
      <c r="FF44" s="4">
        <v>-1.1446618575018004</v>
      </c>
      <c r="FG44" s="4">
        <v>1.2380332673239289</v>
      </c>
      <c r="FH44" s="4">
        <v>-1.0734712837490743</v>
      </c>
      <c r="FI44" s="4">
        <v>-0.88166884495903819</v>
      </c>
      <c r="FJ44" s="4">
        <v>-0.39247436172070571</v>
      </c>
      <c r="FK44" s="4">
        <v>1.325911386364484</v>
      </c>
      <c r="FL44" s="4">
        <v>-0.50035487257115152</v>
      </c>
      <c r="FM44" s="4">
        <v>-0.52749368656264262</v>
      </c>
      <c r="FN44" s="4">
        <v>-0.16181838531097512</v>
      </c>
      <c r="FO44" s="4">
        <v>0.35262477121217406</v>
      </c>
      <c r="FP44" s="4">
        <v>-0.30133455418736083</v>
      </c>
      <c r="FQ44" s="4">
        <v>9.4580790891497346E-2</v>
      </c>
      <c r="FR44" s="4">
        <v>0.23969460017563271</v>
      </c>
      <c r="FS44" s="4">
        <v>0.78955632968960965</v>
      </c>
      <c r="FT44" s="4">
        <v>-0.47637759422433751</v>
      </c>
      <c r="FU44" s="4">
        <v>1.0369280257624207</v>
      </c>
      <c r="FV44" s="4">
        <v>0.13115655928955433</v>
      </c>
      <c r="FW44" s="4">
        <v>-5.4152015448612006E-2</v>
      </c>
      <c r="FX44" s="4">
        <v>0.80635100601140375</v>
      </c>
      <c r="FY44" s="4">
        <v>-2.015071557119124</v>
      </c>
      <c r="FZ44" s="4">
        <v>3.3798491415440376E-2</v>
      </c>
      <c r="GA44" s="4">
        <v>-0.21709623934478176</v>
      </c>
      <c r="GB44" s="4">
        <v>0.75295186639652234</v>
      </c>
      <c r="GC44" s="4">
        <v>1.6011378535013812</v>
      </c>
      <c r="GD44" s="4">
        <v>-0.34596559989636638</v>
      </c>
      <c r="GE44" s="4">
        <v>-0.68572461481611036</v>
      </c>
      <c r="GF44" s="4">
        <v>-0.33404860566178979</v>
      </c>
      <c r="GG44" s="4">
        <v>-1.1055014738911664</v>
      </c>
      <c r="GH44" s="4">
        <v>-1.1473412520279709</v>
      </c>
      <c r="GI44" s="4">
        <v>-0.74370360649158296</v>
      </c>
      <c r="GJ44" s="4">
        <v>1.1662344593071849</v>
      </c>
      <c r="GK44" s="4">
        <v>-2.181391106843825E-2</v>
      </c>
      <c r="GL44" s="4">
        <v>0.39353993904549744</v>
      </c>
      <c r="GM44" s="4">
        <v>-1.2670497788824353</v>
      </c>
      <c r="GN44" s="4">
        <v>-1.0928895088105866</v>
      </c>
      <c r="GO44" s="4">
        <v>-0.46477950393188683</v>
      </c>
      <c r="GP44" s="4">
        <v>0.23715524037939548</v>
      </c>
      <c r="GQ44" s="4">
        <v>-0.70406141257489374</v>
      </c>
      <c r="GR44" s="4">
        <v>-1.3272054441186705</v>
      </c>
      <c r="GS44" s="4">
        <v>0.24789651352022835</v>
      </c>
      <c r="GT44" s="4">
        <v>0.2215052564063654</v>
      </c>
      <c r="GU44" s="4">
        <v>-1.8048047440677348</v>
      </c>
      <c r="GV44" s="4">
        <v>0.32608588760665419</v>
      </c>
      <c r="GW44" s="4">
        <v>-4.8660635693449354E-2</v>
      </c>
      <c r="GX44" s="4">
        <v>0.58592869053903585</v>
      </c>
      <c r="GY44" s="4">
        <v>0.10271845498388203</v>
      </c>
      <c r="GZ44" s="4">
        <v>0.37240700525874509</v>
      </c>
      <c r="HA44" s="4">
        <v>-1.4179767669200134</v>
      </c>
      <c r="HB44" s="4">
        <v>-0.74032314235794827</v>
      </c>
      <c r="HC44" s="4">
        <v>-0.35234559771634522</v>
      </c>
      <c r="HD44" s="4">
        <v>-0.27857548771503504</v>
      </c>
      <c r="HE44" s="4">
        <v>-8.7410707703699422E-2</v>
      </c>
      <c r="HF44" s="4">
        <v>-0.12215698584228231</v>
      </c>
      <c r="HG44" s="4">
        <v>0.83312719623349663</v>
      </c>
      <c r="HH44" s="4">
        <v>-1.8546485120817773</v>
      </c>
      <c r="HI44" s="4">
        <v>1.6260408587662243</v>
      </c>
      <c r="HJ44" s="4">
        <v>-1.8748850486123825</v>
      </c>
      <c r="HK44" s="4">
        <v>-0.74611472343370755</v>
      </c>
      <c r="HL44" s="4">
        <v>-2.6178294389174704E-2</v>
      </c>
      <c r="HM44" s="4">
        <v>0.20177434872618097</v>
      </c>
      <c r="HN44" s="4">
        <v>-0.33383597259355408</v>
      </c>
      <c r="HO44" s="4">
        <v>0.6979617417681937</v>
      </c>
      <c r="HP44" s="4">
        <v>3.0908349283980754E-2</v>
      </c>
      <c r="HQ44" s="4">
        <v>1.4532532579261452</v>
      </c>
      <c r="HR44" s="4">
        <v>-0.43304089464952134</v>
      </c>
      <c r="HS44" s="4">
        <v>-1.2523252698896559</v>
      </c>
      <c r="HT44" s="4">
        <v>-2.5003534540082977</v>
      </c>
      <c r="HU44" s="4">
        <v>-1.3836138455365194</v>
      </c>
      <c r="HV44" s="4">
        <v>-0.84258995250814483</v>
      </c>
      <c r="HW44" s="4">
        <v>0.65874935468158413</v>
      </c>
      <c r="HX44" s="4">
        <v>0.28610300805943256</v>
      </c>
      <c r="HY44" s="4">
        <v>1.5312268042353143</v>
      </c>
      <c r="HZ44" s="4">
        <v>1.1203933402120421</v>
      </c>
      <c r="IA44" s="4">
        <v>-0.53640611787304959</v>
      </c>
      <c r="IB44" s="4">
        <v>9.1404594555777222E-2</v>
      </c>
      <c r="IC44" s="4">
        <v>0.4858214115534768</v>
      </c>
      <c r="ID44" s="4">
        <v>-0.49998813740967663</v>
      </c>
      <c r="IE44" s="4">
        <v>-0.98154465554294767</v>
      </c>
      <c r="IF44" s="4">
        <v>0.31637809564926195</v>
      </c>
      <c r="IG44" s="4">
        <v>0.26417626888826029</v>
      </c>
      <c r="IH44" s="4">
        <v>-0.63521971817461598</v>
      </c>
      <c r="II44" s="4">
        <v>-0.17883559217627548</v>
      </c>
    </row>
    <row r="45" spans="2:243" s="4" customFormat="1" x14ac:dyDescent="0.2">
      <c r="B45" s="76">
        <v>43</v>
      </c>
      <c r="C45" s="4">
        <v>0.50154697292489769</v>
      </c>
      <c r="D45" s="4">
        <v>-1.6058955056970434</v>
      </c>
      <c r="E45" s="4">
        <v>-0.83436469908116817</v>
      </c>
      <c r="F45" s="4">
        <v>2.4535806404768512</v>
      </c>
      <c r="G45" s="4">
        <v>-1.2586238130246168</v>
      </c>
      <c r="H45" s="4">
        <v>0.69553652201097171</v>
      </c>
      <c r="I45" s="4">
        <v>7.1247588549456495E-2</v>
      </c>
      <c r="J45" s="4">
        <v>1.778371297070781</v>
      </c>
      <c r="K45" s="4">
        <v>0.25444007645708244</v>
      </c>
      <c r="L45" s="4">
        <v>-0.5129300125316183</v>
      </c>
      <c r="M45" s="4">
        <v>-1.9238024997707492</v>
      </c>
      <c r="N45" s="4">
        <v>-0.54362128672806753</v>
      </c>
      <c r="O45" s="4">
        <v>-0.31817270979680023</v>
      </c>
      <c r="P45" s="4">
        <v>1.4485550167530992</v>
      </c>
      <c r="Q45" s="4">
        <v>0.17836878031155587</v>
      </c>
      <c r="R45" s="4">
        <v>0.47153027381679796</v>
      </c>
      <c r="S45" s="4">
        <v>-0.24113097469667871</v>
      </c>
      <c r="T45" s="4">
        <v>1.7068451126368768E-2</v>
      </c>
      <c r="U45" s="4">
        <v>-1.4640134819529276</v>
      </c>
      <c r="V45" s="4">
        <v>0.52911908736593494</v>
      </c>
      <c r="W45" s="4">
        <v>-1.9464113789805437</v>
      </c>
      <c r="X45" s="4">
        <v>1.0275834489963154</v>
      </c>
      <c r="Y45" s="4">
        <v>0.4823004356011914</v>
      </c>
      <c r="Z45" s="4">
        <v>-0.84189233220068915</v>
      </c>
      <c r="AA45" s="4">
        <v>0.71796994770345746</v>
      </c>
      <c r="AB45" s="4">
        <v>-0.89086504379125708</v>
      </c>
      <c r="AC45" s="4">
        <v>-0.6326632430747976</v>
      </c>
      <c r="AD45" s="4">
        <v>1.4994575681638138</v>
      </c>
      <c r="AE45" s="4">
        <v>-0.22763721184629376</v>
      </c>
      <c r="AF45" s="4">
        <v>1.7460956393998182</v>
      </c>
      <c r="AG45" s="4">
        <v>-1.5744126166888894</v>
      </c>
      <c r="AH45" s="4">
        <v>-0.10071443153064208</v>
      </c>
      <c r="AI45" s="4">
        <v>-0.38155839549203446</v>
      </c>
      <c r="AJ45" s="4">
        <v>0.91584650139234047</v>
      </c>
      <c r="AK45" s="4">
        <v>0.44456325951884035</v>
      </c>
      <c r="AL45" s="4">
        <v>-0.57910283277759356</v>
      </c>
      <c r="AM45" s="4">
        <v>-1.0481259564670833</v>
      </c>
      <c r="AN45" s="4">
        <v>1.2954040172660282</v>
      </c>
      <c r="AO45" s="4">
        <v>-0.62824901291458535</v>
      </c>
      <c r="AP45" s="4">
        <v>-0.73463182063284993</v>
      </c>
      <c r="AQ45" s="4">
        <v>-0.36376872747664801</v>
      </c>
      <c r="AR45" s="4">
        <v>-0.41830710026996093</v>
      </c>
      <c r="AS45" s="4">
        <v>-2.5311589299176545</v>
      </c>
      <c r="AT45" s="4">
        <v>-1.1869039898123501</v>
      </c>
      <c r="AU45" s="4">
        <v>0.31346162337427713</v>
      </c>
      <c r="AV45" s="4">
        <v>-2.0418030267191285</v>
      </c>
      <c r="AW45" s="4">
        <v>0.75262380085947833</v>
      </c>
      <c r="AX45" s="4">
        <v>0.2851843362707025</v>
      </c>
      <c r="AY45" s="4">
        <v>2.2917910952844038</v>
      </c>
      <c r="AZ45" s="4">
        <v>0.3133867685462014</v>
      </c>
      <c r="BA45" s="4">
        <v>-1.1973735243121673</v>
      </c>
      <c r="BB45" s="4">
        <v>-0.27424518274148596</v>
      </c>
      <c r="BC45" s="4">
        <v>-2.9890419458223943E-2</v>
      </c>
      <c r="BD45" s="4">
        <v>1.0870564307121493</v>
      </c>
      <c r="BE45" s="4">
        <v>-0.1425293638015411</v>
      </c>
      <c r="BF45" s="4">
        <v>7.2902376990867934E-2</v>
      </c>
      <c r="BG45" s="4">
        <v>1.820561816826535</v>
      </c>
      <c r="BH45" s="4">
        <v>-2.2575160273955936</v>
      </c>
      <c r="BI45" s="4">
        <v>-1.9819945311522546E-2</v>
      </c>
      <c r="BJ45" s="4">
        <v>-1.1168090126111963</v>
      </c>
      <c r="BK45" s="4">
        <v>-0.99890306969792941</v>
      </c>
      <c r="BL45" s="4">
        <v>0.45549499677635558</v>
      </c>
      <c r="BM45" s="4">
        <v>-2.0342654940614961</v>
      </c>
      <c r="BN45" s="4">
        <v>-0.71888761365960574</v>
      </c>
      <c r="BO45" s="4">
        <v>-1.9651562378013947</v>
      </c>
      <c r="BP45" s="4">
        <v>0.82162951730701839</v>
      </c>
      <c r="BQ45" s="4">
        <v>0.72760073694094718</v>
      </c>
      <c r="BR45" s="4">
        <v>1.5880232399713292</v>
      </c>
      <c r="BS45" s="4">
        <v>-0.47415490618115391</v>
      </c>
      <c r="BT45" s="4">
        <v>1.3824738701758728</v>
      </c>
      <c r="BU45" s="4">
        <v>0.37512587097455979</v>
      </c>
      <c r="BV45" s="4">
        <v>0.89988407853887642</v>
      </c>
      <c r="BW45" s="4">
        <v>-0.20550952382685608</v>
      </c>
      <c r="BX45" s="4">
        <v>0.56154483598319826</v>
      </c>
      <c r="BY45" s="4">
        <v>-0.80300611198501037</v>
      </c>
      <c r="BZ45" s="4">
        <v>2.8816469783024774E-2</v>
      </c>
      <c r="CA45" s="4">
        <v>-0.22201057181281225</v>
      </c>
      <c r="CB45" s="4">
        <v>0.64681056356321054</v>
      </c>
      <c r="CC45" s="4">
        <v>-0.38834988577672275</v>
      </c>
      <c r="CD45" s="4">
        <v>0.46522396560309992</v>
      </c>
      <c r="CE45" s="4">
        <v>-0.21368459780033425</v>
      </c>
      <c r="CF45" s="4">
        <v>-9.2674390456066708E-2</v>
      </c>
      <c r="CG45" s="4">
        <v>-0.71296080183089772</v>
      </c>
      <c r="CH45" s="4">
        <v>-1.2979619419597463</v>
      </c>
      <c r="CI45" s="4">
        <v>-1.0123974007850889</v>
      </c>
      <c r="CJ45" s="4">
        <v>2.2797849491154331E-2</v>
      </c>
      <c r="CK45" s="4">
        <v>0.12404088112964952</v>
      </c>
      <c r="CL45" s="4">
        <v>-1.5181292104264608</v>
      </c>
      <c r="CM45" s="4">
        <v>0.83740646183005207</v>
      </c>
      <c r="CN45" s="4">
        <v>-0.86265163953163637</v>
      </c>
      <c r="CO45" s="4">
        <v>1.2852175203817158</v>
      </c>
      <c r="CP45" s="4">
        <v>-1.7373970371251037</v>
      </c>
      <c r="CQ45" s="4">
        <v>-1.9226458561323718</v>
      </c>
      <c r="CR45" s="4">
        <v>-0.57250572523319987</v>
      </c>
      <c r="CS45" s="4">
        <v>0.14765298274578817</v>
      </c>
      <c r="CT45" s="4">
        <v>9.7745781768809437E-2</v>
      </c>
      <c r="CU45" s="4">
        <v>-0.33671016906376305</v>
      </c>
      <c r="CV45" s="4">
        <v>-2.4049258638215187</v>
      </c>
      <c r="CW45" s="4">
        <v>-0.2716285742697036</v>
      </c>
      <c r="CX45" s="4">
        <v>-0.63726353431697402</v>
      </c>
      <c r="CY45" s="4">
        <v>0.74394929182821223</v>
      </c>
      <c r="CZ45" s="4">
        <v>-0.43874708894092507</v>
      </c>
      <c r="DA45" s="4">
        <v>-1.4149735899231484</v>
      </c>
      <c r="DB45" s="4">
        <v>-6.3668596130848449E-3</v>
      </c>
      <c r="DC45" s="4">
        <v>-0.15505947461396496</v>
      </c>
      <c r="DD45" s="4">
        <v>-0.10036575136193207</v>
      </c>
      <c r="DE45" s="4">
        <v>0.12400293996874583</v>
      </c>
      <c r="DF45" s="4">
        <v>0.69408761052563817</v>
      </c>
      <c r="DG45" s="4">
        <v>1.2746329506580594</v>
      </c>
      <c r="DH45" s="4">
        <v>0.30319825711752674</v>
      </c>
      <c r="DI45" s="4">
        <v>0.52780604961192645</v>
      </c>
      <c r="DJ45" s="4">
        <v>0.42125815883917778</v>
      </c>
      <c r="DK45" s="4">
        <v>-0.41234608011357621</v>
      </c>
      <c r="DL45" s="4">
        <v>-1.5693550679400137</v>
      </c>
      <c r="DM45" s="4">
        <v>-0.3991030033691732</v>
      </c>
      <c r="DN45" s="4">
        <v>-1.2901753729689407</v>
      </c>
      <c r="DO45" s="4">
        <v>-0.89706122860067949</v>
      </c>
      <c r="DP45" s="4">
        <v>-0.46217583530980605</v>
      </c>
      <c r="DQ45" s="4">
        <v>-0.22873732704411195</v>
      </c>
      <c r="DR45" s="4">
        <v>0.2210482243700643</v>
      </c>
      <c r="DS45" s="4">
        <v>1.400553124110046</v>
      </c>
      <c r="DT45" s="4">
        <v>0.7201398648805496</v>
      </c>
      <c r="DU45" s="4">
        <v>-0.26534499076837753</v>
      </c>
      <c r="DV45" s="4">
        <v>1.5694994372657149</v>
      </c>
      <c r="DW45" s="4">
        <v>-0.94928247564171786</v>
      </c>
      <c r="DX45" s="4">
        <v>-0.48327091458653965</v>
      </c>
      <c r="DY45" s="4">
        <v>-1.4246179490033153</v>
      </c>
      <c r="DZ45" s="4">
        <v>-1.0380556112824997</v>
      </c>
      <c r="EA45" s="4">
        <v>-1.7737369741032663</v>
      </c>
      <c r="EB45" s="4">
        <v>-1.8621332813181381E-2</v>
      </c>
      <c r="EC45" s="4">
        <v>-0.10779089830926772</v>
      </c>
      <c r="ED45" s="4">
        <v>4.227765144643722E-2</v>
      </c>
      <c r="EE45" s="4">
        <v>0.42640985409311993</v>
      </c>
      <c r="EF45" s="4">
        <v>0.454223820479847</v>
      </c>
      <c r="EG45" s="4">
        <v>1.8540648533716422</v>
      </c>
      <c r="EH45" s="4">
        <v>-1.5788536441183465</v>
      </c>
      <c r="EI45" s="4">
        <v>-1.449020585504738</v>
      </c>
      <c r="EJ45" s="4">
        <v>0.28148686420973873</v>
      </c>
      <c r="EK45" s="4">
        <v>1.453864722002804</v>
      </c>
      <c r="EL45" s="4">
        <v>-1.1125154618766619</v>
      </c>
      <c r="EM45" s="4">
        <v>-0.7089822372687925</v>
      </c>
      <c r="EN45" s="4">
        <v>-0.89325915350158192</v>
      </c>
      <c r="EO45" s="4">
        <v>-0.71493252095143989</v>
      </c>
      <c r="EP45" s="4">
        <v>-0.39667034014613467</v>
      </c>
      <c r="EQ45" s="4">
        <v>-0.20386299354040111</v>
      </c>
      <c r="ER45" s="4">
        <v>-0.15132148940468806</v>
      </c>
      <c r="ES45" s="4">
        <v>-0.40496547810078365</v>
      </c>
      <c r="ET45" s="4">
        <v>0.45997285124191406</v>
      </c>
      <c r="EU45" s="4">
        <v>0.61837062374183249</v>
      </c>
      <c r="EV45" s="4">
        <v>0.95968930230610294</v>
      </c>
      <c r="EW45" s="4">
        <v>-0.17608158259432496</v>
      </c>
      <c r="EX45" s="4">
        <v>1.1712608562345155</v>
      </c>
      <c r="EY45" s="4">
        <v>2.1305730997478083</v>
      </c>
      <c r="EZ45" s="4">
        <v>0.68581798699344843</v>
      </c>
      <c r="FA45" s="4">
        <v>1.1877472083583618</v>
      </c>
      <c r="FB45" s="4">
        <v>-1.2002820428673149</v>
      </c>
      <c r="FC45" s="4">
        <v>0.66538999634282614</v>
      </c>
      <c r="FD45" s="4">
        <v>-0.52509266350111505</v>
      </c>
      <c r="FE45" s="4">
        <v>2.1092588787569198</v>
      </c>
      <c r="FF45" s="4">
        <v>1.0339600245034246</v>
      </c>
      <c r="FG45" s="4">
        <v>0.49756591856972882</v>
      </c>
      <c r="FH45" s="4">
        <v>-0.58564436443290302</v>
      </c>
      <c r="FI45" s="4">
        <v>1.1039928966198955</v>
      </c>
      <c r="FJ45" s="4">
        <v>2.3175688463945763</v>
      </c>
      <c r="FK45" s="4">
        <v>-1.0169373373544723</v>
      </c>
      <c r="FL45" s="4">
        <v>-4.4963849572824385E-2</v>
      </c>
      <c r="FM45" s="4">
        <v>0.58658088618752091</v>
      </c>
      <c r="FN45" s="4">
        <v>-0.5937685862582438</v>
      </c>
      <c r="FO45" s="4">
        <v>2.0678542416152914</v>
      </c>
      <c r="FP45" s="4">
        <v>-0.85436831932146506</v>
      </c>
      <c r="FQ45" s="4">
        <v>-0.67376835243764299</v>
      </c>
      <c r="FR45" s="4">
        <v>1.4259616782021045</v>
      </c>
      <c r="FS45" s="4">
        <v>0.22642577836026836</v>
      </c>
      <c r="FT45" s="4">
        <v>1.9198012950803116</v>
      </c>
      <c r="FU45" s="4">
        <v>-0.34897081467248342</v>
      </c>
      <c r="FV45" s="4">
        <v>2.0380781902983702E-2</v>
      </c>
      <c r="FW45" s="4">
        <v>-0.49809457764580606</v>
      </c>
      <c r="FX45" s="4">
        <v>0.3559645888529227</v>
      </c>
      <c r="FY45" s="4">
        <v>-1.0906503954657927</v>
      </c>
      <c r="FZ45" s="4">
        <v>-1.2023602921364884</v>
      </c>
      <c r="GA45" s="4">
        <v>1.6736275032214312</v>
      </c>
      <c r="GB45" s="4">
        <v>0.17279566802964275</v>
      </c>
      <c r="GC45" s="4">
        <v>-2.1119889176275906</v>
      </c>
      <c r="GD45" s="4">
        <v>0.58605978384148982</v>
      </c>
      <c r="GE45" s="4">
        <v>0.3783186705783963</v>
      </c>
      <c r="GF45" s="4">
        <v>-0.86568668025484963</v>
      </c>
      <c r="GG45" s="4">
        <v>-0.6177296932081684</v>
      </c>
      <c r="GH45" s="4">
        <v>1.0037511193433872</v>
      </c>
      <c r="GI45" s="4">
        <v>1.3475300064118196</v>
      </c>
      <c r="GJ45" s="4">
        <v>0.74103135208196103</v>
      </c>
      <c r="GK45" s="4">
        <v>0.4709360939904596</v>
      </c>
      <c r="GL45" s="4">
        <v>-0.20295681410987509</v>
      </c>
      <c r="GM45" s="4">
        <v>2.0985714281426682</v>
      </c>
      <c r="GN45" s="4">
        <v>-0.25646762140408946</v>
      </c>
      <c r="GO45" s="4">
        <v>5.9108460658689355E-2</v>
      </c>
      <c r="GP45" s="4">
        <v>1.7735777982289425</v>
      </c>
      <c r="GQ45" s="4">
        <v>-0.2629745003408</v>
      </c>
      <c r="GR45" s="4">
        <v>-0.57579109484074431</v>
      </c>
      <c r="GS45" s="4">
        <v>0.65620880842585538</v>
      </c>
      <c r="GT45" s="4">
        <v>1.5232819960505344</v>
      </c>
      <c r="GU45" s="4">
        <v>0.89894442143591324</v>
      </c>
      <c r="GV45" s="4">
        <v>-0.68037381669809149</v>
      </c>
      <c r="GW45" s="4">
        <v>-0.18846226614329417</v>
      </c>
      <c r="GX45" s="4">
        <v>-0.23335627657664221</v>
      </c>
      <c r="GY45" s="4">
        <v>-1.2468746286278571</v>
      </c>
      <c r="GZ45" s="4">
        <v>2.6268716520431255E-2</v>
      </c>
      <c r="HA45" s="4">
        <v>-3.4789640462090786E-2</v>
      </c>
      <c r="HB45" s="4">
        <v>1.4866126400932271</v>
      </c>
      <c r="HC45" s="4">
        <v>0.42952147529039886</v>
      </c>
      <c r="HD45" s="4">
        <v>0.48778465571280555</v>
      </c>
      <c r="HE45" s="4">
        <v>0.34790555314549898</v>
      </c>
      <c r="HF45" s="4">
        <v>0.50119882227793777</v>
      </c>
      <c r="HG45" s="4">
        <v>-2.6288295547028611</v>
      </c>
      <c r="HH45" s="4">
        <v>-1.515467990162275</v>
      </c>
      <c r="HI45" s="4">
        <v>0.19543263663041643</v>
      </c>
      <c r="HJ45" s="4">
        <v>1.2492351358325369</v>
      </c>
      <c r="HK45" s="4">
        <v>0.16994117953633844</v>
      </c>
      <c r="HL45" s="4">
        <v>-1.2015683468973193</v>
      </c>
      <c r="HM45" s="4">
        <v>-0.1025711128691298</v>
      </c>
      <c r="HN45" s="4">
        <v>-0.24122187976984052</v>
      </c>
      <c r="HO45" s="4">
        <v>0.91336885668822076</v>
      </c>
      <c r="HP45" s="4">
        <v>-0.64824922502219307</v>
      </c>
      <c r="HQ45" s="4">
        <v>0.19994356265727969</v>
      </c>
      <c r="HR45" s="4">
        <v>0.36208981046995409</v>
      </c>
      <c r="HS45" s="4">
        <v>0.17308154276926549</v>
      </c>
      <c r="HT45" s="4">
        <v>1.1902934746812219</v>
      </c>
      <c r="HU45" s="4">
        <v>-0.41676123321734065</v>
      </c>
      <c r="HV45" s="4">
        <v>0.56693535252843519</v>
      </c>
      <c r="HW45" s="4">
        <v>0.11663633633913598</v>
      </c>
      <c r="HX45" s="4">
        <v>0.27240980999589115</v>
      </c>
      <c r="HY45" s="4">
        <v>-0.14316934467563366</v>
      </c>
      <c r="HZ45" s="4">
        <v>0.90739947824422307</v>
      </c>
      <c r="IA45" s="4">
        <v>-0.72289201116138857</v>
      </c>
      <c r="IB45" s="4">
        <v>0.83141992589477876</v>
      </c>
      <c r="IC45" s="4">
        <v>-0.36289507147313305</v>
      </c>
      <c r="ID45" s="4">
        <v>1.1181781476966561</v>
      </c>
      <c r="IE45" s="4">
        <v>1.6016942081001455</v>
      </c>
      <c r="IF45" s="4">
        <v>-0.43751431654898287</v>
      </c>
      <c r="IG45" s="4">
        <v>-2.2808128514700163</v>
      </c>
      <c r="IH45" s="4">
        <v>-0.2611485201069032</v>
      </c>
      <c r="II45" s="4">
        <v>-1.0513952179042134</v>
      </c>
    </row>
    <row r="46" spans="2:243" s="4" customFormat="1" x14ac:dyDescent="0.2">
      <c r="B46" s="76">
        <v>44</v>
      </c>
      <c r="C46" s="4">
        <v>0.29331188307011791</v>
      </c>
      <c r="D46" s="4">
        <v>0.65571006197868309</v>
      </c>
      <c r="E46" s="4">
        <v>0.49669915769303141</v>
      </c>
      <c r="F46" s="4">
        <v>-1.7252400570698392</v>
      </c>
      <c r="G46" s="4">
        <v>1.0422113755229989</v>
      </c>
      <c r="H46" s="4">
        <v>4.2004442943379572E-2</v>
      </c>
      <c r="I46" s="4">
        <v>-0.91579423468800614</v>
      </c>
      <c r="J46" s="4">
        <v>-0.2536213286427112</v>
      </c>
      <c r="K46" s="4">
        <v>0.1234869879890314</v>
      </c>
      <c r="L46" s="4">
        <v>-0.35549807482211782</v>
      </c>
      <c r="M46" s="4">
        <v>-1.3813380159052879</v>
      </c>
      <c r="N46" s="4">
        <v>0.32785932254238109</v>
      </c>
      <c r="O46" s="4">
        <v>-0.54099159740063707</v>
      </c>
      <c r="P46" s="4">
        <v>-1.3849664948168356</v>
      </c>
      <c r="Q46" s="4">
        <v>-0.53596312822436909</v>
      </c>
      <c r="R46" s="4">
        <v>-1.2439660368990682</v>
      </c>
      <c r="S46" s="4">
        <v>0.71607020244891884</v>
      </c>
      <c r="T46" s="4">
        <v>-0.78567122974459813</v>
      </c>
      <c r="U46" s="4">
        <v>7.2947318338297928E-2</v>
      </c>
      <c r="V46" s="4">
        <v>0.71037408999629559</v>
      </c>
      <c r="W46" s="4">
        <v>2.2643296337954042</v>
      </c>
      <c r="X46" s="4">
        <v>-0.75782885979381842</v>
      </c>
      <c r="Y46" s="4">
        <v>0.53253523503321509</v>
      </c>
      <c r="Z46" s="4">
        <v>1.2511815734597707</v>
      </c>
      <c r="AA46" s="4">
        <v>1.1488646839281651</v>
      </c>
      <c r="AB46" s="4">
        <v>1.7031795398400233</v>
      </c>
      <c r="AC46" s="4">
        <v>0.21687413323479154</v>
      </c>
      <c r="AD46" s="4">
        <v>-0.63315938236954161</v>
      </c>
      <c r="AE46" s="4">
        <v>1.811659691852423</v>
      </c>
      <c r="AF46" s="4">
        <v>-0.39811238278901007</v>
      </c>
      <c r="AG46" s="4">
        <v>0.48460827229031306</v>
      </c>
      <c r="AH46" s="4">
        <v>-0.23684115502263314</v>
      </c>
      <c r="AI46" s="4">
        <v>-0.11317887373461014</v>
      </c>
      <c r="AJ46" s="4">
        <v>-0.33764860590929591</v>
      </c>
      <c r="AK46" s="4">
        <v>-0.27643506665259321</v>
      </c>
      <c r="AL46" s="4">
        <v>-0.76202507091627381</v>
      </c>
      <c r="AM46" s="4">
        <v>-0.10196419494002427</v>
      </c>
      <c r="AN46" s="4">
        <v>-0.701702461688826</v>
      </c>
      <c r="AO46" s="4">
        <v>-0.36016145638964109</v>
      </c>
      <c r="AP46" s="4">
        <v>0.84491134733376316</v>
      </c>
      <c r="AQ46" s="4">
        <v>6.9495945246180843E-2</v>
      </c>
      <c r="AR46" s="4">
        <v>1.1774721292225292</v>
      </c>
      <c r="AS46" s="4">
        <v>-0.99368322631566208</v>
      </c>
      <c r="AT46" s="4">
        <v>-1.4060080783644046E-2</v>
      </c>
      <c r="AU46" s="4">
        <v>-0.22896722991991086</v>
      </c>
      <c r="AV46" s="4">
        <v>0.25021113678396228</v>
      </c>
      <c r="AW46" s="4">
        <v>-0.97517060354701413</v>
      </c>
      <c r="AX46" s="4">
        <v>-0.6667317570210336</v>
      </c>
      <c r="AY46" s="4">
        <v>-1.4756459340925048</v>
      </c>
      <c r="AZ46" s="4">
        <v>-1.5330827574936476</v>
      </c>
      <c r="BA46" s="4">
        <v>0.48609075883222297</v>
      </c>
      <c r="BB46" s="4">
        <v>-0.8522084616050476</v>
      </c>
      <c r="BC46" s="4">
        <v>1.7088196605604256</v>
      </c>
      <c r="BD46" s="4">
        <v>-1.5038798213395304E-2</v>
      </c>
      <c r="BE46" s="4">
        <v>-0.32612133993545744</v>
      </c>
      <c r="BF46" s="4">
        <v>-0.12316767731393641</v>
      </c>
      <c r="BG46" s="4">
        <v>3.0261863040939415E-2</v>
      </c>
      <c r="BH46" s="4">
        <v>-1.1567829145945763</v>
      </c>
      <c r="BI46" s="4">
        <v>1.0017552781383312</v>
      </c>
      <c r="BJ46" s="4">
        <v>-0.78491754903771183</v>
      </c>
      <c r="BK46" s="4">
        <v>1.589823565743731</v>
      </c>
      <c r="BL46" s="4">
        <v>1.2500287418012748</v>
      </c>
      <c r="BM46" s="4">
        <v>0.20136419652103024</v>
      </c>
      <c r="BN46" s="4">
        <v>-1.2700552082174292</v>
      </c>
      <c r="BO46" s="4">
        <v>-0.71547567487857344</v>
      </c>
      <c r="BP46" s="4">
        <v>-0.21790261133342503</v>
      </c>
      <c r="BQ46" s="4">
        <v>-1.435606916971957</v>
      </c>
      <c r="BR46" s="4">
        <v>0.53268795398198887</v>
      </c>
      <c r="BS46" s="4">
        <v>-0.20131754194885948</v>
      </c>
      <c r="BT46" s="4">
        <v>-1.0036954879653603</v>
      </c>
      <c r="BU46" s="4">
        <v>-0.79300377838196567</v>
      </c>
      <c r="BV46" s="4">
        <v>-0.18452930853327035</v>
      </c>
      <c r="BW46" s="4">
        <v>-1.3936918989287119</v>
      </c>
      <c r="BX46" s="4">
        <v>1.42947611066893</v>
      </c>
      <c r="BY46" s="4">
        <v>1.3770050858823291</v>
      </c>
      <c r="BZ46" s="4">
        <v>0.18510288197743582</v>
      </c>
      <c r="CA46" s="4">
        <v>-1.1019881934290547</v>
      </c>
      <c r="CB46" s="4">
        <v>8.2203264097677725E-2</v>
      </c>
      <c r="CC46" s="4">
        <v>-1.8980468920494928</v>
      </c>
      <c r="CD46" s="4">
        <v>0.41821072949075511</v>
      </c>
      <c r="CE46" s="4">
        <v>0.97518166031135545</v>
      </c>
      <c r="CF46" s="4">
        <v>0.78737750647212268</v>
      </c>
      <c r="CG46" s="4">
        <v>-7.9572134313423817E-2</v>
      </c>
      <c r="CH46" s="4">
        <v>-2.3251578831691475</v>
      </c>
      <c r="CI46" s="4">
        <v>-1.7201700522401997</v>
      </c>
      <c r="CJ46" s="4">
        <v>0.40837251742532321</v>
      </c>
      <c r="CK46" s="4">
        <v>0.27198715620444819</v>
      </c>
      <c r="CL46" s="4">
        <v>0.15195035918553118</v>
      </c>
      <c r="CM46" s="4">
        <v>0.64492508506169388</v>
      </c>
      <c r="CN46" s="4">
        <v>0.73370243118776157</v>
      </c>
      <c r="CO46" s="4">
        <v>1.3869499985243332</v>
      </c>
      <c r="CP46" s="4">
        <v>1.7558957449344947</v>
      </c>
      <c r="CQ46" s="4">
        <v>0.83935708372962603</v>
      </c>
      <c r="CR46" s="4">
        <v>-1.5158774716878016</v>
      </c>
      <c r="CS46" s="4">
        <v>1.0782981626189612</v>
      </c>
      <c r="CT46" s="4">
        <v>1.2250190025637084</v>
      </c>
      <c r="CU46" s="4">
        <v>2.4701800788325827</v>
      </c>
      <c r="CV46" s="4">
        <v>0.79970843858935214</v>
      </c>
      <c r="CW46" s="4">
        <v>-1.9616806098068593</v>
      </c>
      <c r="CX46" s="4">
        <v>0.35325173990774367</v>
      </c>
      <c r="CY46" s="4">
        <v>-0.62772838887829996</v>
      </c>
      <c r="CZ46" s="4">
        <v>0.44542433244706769</v>
      </c>
      <c r="DA46" s="4">
        <v>6.198158419674548E-2</v>
      </c>
      <c r="DB46" s="4">
        <v>1.5045641994511449</v>
      </c>
      <c r="DC46" s="4">
        <v>-0.69861111821971711</v>
      </c>
      <c r="DD46" s="4">
        <v>-0.26224115811169407</v>
      </c>
      <c r="DE46" s="4">
        <v>0.33584426791592004</v>
      </c>
      <c r="DF46" s="4">
        <v>-2.0170451608764242</v>
      </c>
      <c r="DG46" s="4">
        <v>-2.7628090016004951</v>
      </c>
      <c r="DH46" s="4">
        <v>-0.54991205015510036</v>
      </c>
      <c r="DI46" s="4">
        <v>0.43870793784766482</v>
      </c>
      <c r="DJ46" s="4">
        <v>2.4044332897758931</v>
      </c>
      <c r="DK46" s="4">
        <v>-1.3406792207576625</v>
      </c>
      <c r="DL46" s="4">
        <v>-0.55980713661391168</v>
      </c>
      <c r="DM46" s="4">
        <v>-1.0129310586267122</v>
      </c>
      <c r="DN46" s="4">
        <v>-0.36793303218612966</v>
      </c>
      <c r="DO46" s="4">
        <v>0.76815321649704593</v>
      </c>
      <c r="DP46" s="4">
        <v>-1.1551008261169025</v>
      </c>
      <c r="DQ46" s="4">
        <v>-0.88112288089528157</v>
      </c>
      <c r="DR46" s="4">
        <v>1.1700782851764637</v>
      </c>
      <c r="DS46" s="4">
        <v>0.23080750351390666</v>
      </c>
      <c r="DT46" s="4">
        <v>0.8282869429189248</v>
      </c>
      <c r="DU46" s="4">
        <v>-1.3188838765595907</v>
      </c>
      <c r="DV46" s="4">
        <v>0.39113858098113646</v>
      </c>
      <c r="DW46" s="4">
        <v>-1.5370622402362735</v>
      </c>
      <c r="DX46" s="4">
        <v>-0.63478981775524368</v>
      </c>
      <c r="DY46" s="4">
        <v>-0.50567470058052599</v>
      </c>
      <c r="DZ46" s="4">
        <v>-0.1873567325719977</v>
      </c>
      <c r="EA46" s="4">
        <v>0.68860754689701964</v>
      </c>
      <c r="EB46" s="4">
        <v>-0.26115393073291776</v>
      </c>
      <c r="EC46" s="4">
        <v>5.1120240215930292E-2</v>
      </c>
      <c r="ED46" s="4">
        <v>-0.89723282460205644</v>
      </c>
      <c r="EE46" s="4">
        <v>6.3309424588419483E-2</v>
      </c>
      <c r="EF46" s="4">
        <v>-0.87651687545588797</v>
      </c>
      <c r="EG46" s="4">
        <v>-1.453204295551205</v>
      </c>
      <c r="EH46" s="4">
        <v>2.0163487714813133</v>
      </c>
      <c r="EI46" s="4">
        <v>-1.7388654672216601</v>
      </c>
      <c r="EJ46" s="4">
        <v>-0.82125371612759612</v>
      </c>
      <c r="EK46" s="4">
        <v>0.22425899558428644</v>
      </c>
      <c r="EL46" s="4">
        <v>2.6437001661776884</v>
      </c>
      <c r="EM46" s="4">
        <v>0.10948963764316867</v>
      </c>
      <c r="EN46" s="4">
        <v>-0.58184623711040295</v>
      </c>
      <c r="EO46" s="4">
        <v>1.1176568036850136</v>
      </c>
      <c r="EP46" s="4">
        <v>1.2708836566412836</v>
      </c>
      <c r="EQ46" s="4">
        <v>1.1054222006863887</v>
      </c>
      <c r="ER46" s="4">
        <v>-5.2950707789925708E-2</v>
      </c>
      <c r="ES46" s="4">
        <v>-1.8871230160353514</v>
      </c>
      <c r="ET46" s="4">
        <v>-0.2725783579256319</v>
      </c>
      <c r="EU46" s="4">
        <v>0.51239090261992115</v>
      </c>
      <c r="EV46" s="4">
        <v>-0.5335552614077862</v>
      </c>
      <c r="EW46" s="4">
        <v>1.2772391748032503</v>
      </c>
      <c r="EX46" s="4">
        <v>-1.5290817162786297</v>
      </c>
      <c r="EY46" s="4">
        <v>-1.3071082857015426</v>
      </c>
      <c r="EZ46" s="4">
        <v>-1.2088320742066028</v>
      </c>
      <c r="FA46" s="4">
        <v>0.39077039613361425</v>
      </c>
      <c r="FB46" s="4">
        <v>-0.13168160671604243</v>
      </c>
      <c r="FC46" s="4">
        <v>-0.63218422763561133</v>
      </c>
      <c r="FD46" s="4">
        <v>1.251523496944537</v>
      </c>
      <c r="FE46" s="4">
        <v>0.5302240994167573</v>
      </c>
      <c r="FF46" s="4">
        <v>-0.34191882713778282</v>
      </c>
      <c r="FG46" s="4">
        <v>0.13086496562406358</v>
      </c>
      <c r="FH46" s="4">
        <v>-1.0503317099737759</v>
      </c>
      <c r="FI46" s="4">
        <v>1.007959428280657</v>
      </c>
      <c r="FJ46" s="4">
        <v>-1.5871479118383855E-3</v>
      </c>
      <c r="FK46" s="4">
        <v>0.61863672791981572</v>
      </c>
      <c r="FL46" s="4">
        <v>-1.1792161289201726</v>
      </c>
      <c r="FM46" s="4">
        <v>0.35913945560899901</v>
      </c>
      <c r="FN46" s="4">
        <v>-0.78557562221902799</v>
      </c>
      <c r="FO46" s="4">
        <v>2.2186322650474925E-2</v>
      </c>
      <c r="FP46" s="4">
        <v>-0.65148836096460261</v>
      </c>
      <c r="FQ46" s="4">
        <v>-1.4859705855822616</v>
      </c>
      <c r="FR46" s="4">
        <v>0.3902897228846145</v>
      </c>
      <c r="FS46" s="4">
        <v>-0.5572853307166723</v>
      </c>
      <c r="FT46" s="4">
        <v>1.3191666522022043</v>
      </c>
      <c r="FU46" s="4">
        <v>-0.23827393714976905</v>
      </c>
      <c r="FV46" s="4">
        <v>-1.7866782244009787</v>
      </c>
      <c r="FW46" s="4">
        <v>-0.8668468915650881</v>
      </c>
      <c r="FX46" s="4">
        <v>-0.6311848753541579</v>
      </c>
      <c r="FY46" s="4">
        <v>-0.327579495286908</v>
      </c>
      <c r="FZ46" s="4">
        <v>-0.59877031212630316</v>
      </c>
      <c r="GA46" s="4">
        <v>-0.45382101483126019</v>
      </c>
      <c r="GB46" s="4">
        <v>0.20995880855754515</v>
      </c>
      <c r="GC46" s="4">
        <v>4.709275873359281E-2</v>
      </c>
      <c r="GD46" s="4">
        <v>0.73541772892244039</v>
      </c>
      <c r="GE46" s="4">
        <v>-0.56886886920649438</v>
      </c>
      <c r="GF46" s="4">
        <v>0.3213779773172003</v>
      </c>
      <c r="GG46" s="4">
        <v>1.1443423198664029</v>
      </c>
      <c r="GH46" s="4">
        <v>7.7538365769029369E-3</v>
      </c>
      <c r="GI46" s="4">
        <v>1.5148765990216131</v>
      </c>
      <c r="GJ46" s="4">
        <v>-0.34097396259528195</v>
      </c>
      <c r="GK46" s="4">
        <v>0.9433038578690861</v>
      </c>
      <c r="GL46" s="4">
        <v>-0.33844874186795038</v>
      </c>
      <c r="GM46" s="4">
        <v>-0.20885694286464676</v>
      </c>
      <c r="GN46" s="4">
        <v>1.5865956184164407</v>
      </c>
      <c r="GO46" s="4">
        <v>-0.59840911664843954</v>
      </c>
      <c r="GP46" s="4">
        <v>0.6372179571194001</v>
      </c>
      <c r="GQ46" s="4">
        <v>-0.21114373226886732</v>
      </c>
      <c r="GR46" s="4">
        <v>1.1011667851328986</v>
      </c>
      <c r="GS46" s="4">
        <v>-2.4336102195875577</v>
      </c>
      <c r="GT46" s="4">
        <v>-0.51335523753488366</v>
      </c>
      <c r="GU46" s="4">
        <v>0.4596350741521622</v>
      </c>
      <c r="GV46" s="4">
        <v>-0.10632551043514595</v>
      </c>
      <c r="GW46" s="4">
        <v>-0.37852619289970574</v>
      </c>
      <c r="GX46" s="4">
        <v>-1.0541256072715024</v>
      </c>
      <c r="GY46" s="4">
        <v>0.73665946967056217</v>
      </c>
      <c r="GZ46" s="4">
        <v>0.19106931996309973</v>
      </c>
      <c r="HA46" s="4">
        <v>-1.5229407748105537</v>
      </c>
      <c r="HB46" s="4">
        <v>-1.5157558729689271</v>
      </c>
      <c r="HC46" s="4">
        <v>-1.2603797424098107</v>
      </c>
      <c r="HD46" s="4">
        <v>0.12383792810656175</v>
      </c>
      <c r="HE46" s="4">
        <v>-9.306662740705629E-2</v>
      </c>
      <c r="HF46" s="4">
        <v>-0.99884598538835856</v>
      </c>
      <c r="HG46" s="4">
        <v>-0.85038841186894443</v>
      </c>
      <c r="HH46" s="4">
        <v>-0.28127189081647397</v>
      </c>
      <c r="HI46" s="4">
        <v>0.95019511438697224</v>
      </c>
      <c r="HJ46" s="4">
        <v>0.39281325795472682</v>
      </c>
      <c r="HK46" s="4">
        <v>-0.87818517664321061</v>
      </c>
      <c r="HL46" s="4">
        <v>-0.70463409578544023</v>
      </c>
      <c r="HM46" s="4">
        <v>-1.7497369349608207</v>
      </c>
      <c r="HN46" s="4">
        <v>1.9570346533307528</v>
      </c>
      <c r="HO46" s="4">
        <v>0.2735474650921082</v>
      </c>
      <c r="HP46" s="4">
        <v>-1.3732787882933717</v>
      </c>
      <c r="HQ46" s="4">
        <v>-9.1773229705321882E-2</v>
      </c>
      <c r="HR46" s="4">
        <v>-1.36669748300372</v>
      </c>
      <c r="HS46" s="4">
        <v>-0.30186382857565325</v>
      </c>
      <c r="HT46" s="4">
        <v>0.50716953262910225</v>
      </c>
      <c r="HU46" s="4">
        <v>-1.3035323938656433</v>
      </c>
      <c r="HV46" s="4">
        <v>-1.5807066527522899</v>
      </c>
      <c r="HW46" s="4">
        <v>-1.2271337121365589</v>
      </c>
      <c r="HX46" s="4">
        <v>0.96576958013838377</v>
      </c>
      <c r="HY46" s="4">
        <v>1.7059713681625497</v>
      </c>
      <c r="HZ46" s="4">
        <v>1.2688251948243796</v>
      </c>
      <c r="IA46" s="4">
        <v>0.19438028699552384</v>
      </c>
      <c r="IB46" s="4">
        <v>0.56184765116263402</v>
      </c>
      <c r="IC46" s="4">
        <v>0.5876052802777324</v>
      </c>
      <c r="ID46" s="4">
        <v>0.34345349701032224</v>
      </c>
      <c r="IE46" s="4">
        <v>4.2249238811757593E-2</v>
      </c>
      <c r="IF46" s="4">
        <v>0.50878436139912797</v>
      </c>
      <c r="IG46" s="4">
        <v>0.31481920192268387</v>
      </c>
      <c r="IH46" s="4">
        <v>0.35245735920679305</v>
      </c>
      <c r="II46" s="4">
        <v>0.32926262997088795</v>
      </c>
    </row>
    <row r="47" spans="2:243" s="4" customFormat="1" x14ac:dyDescent="0.2">
      <c r="B47" s="76">
        <v>45</v>
      </c>
      <c r="C47" s="4">
        <v>-0.70279834323780765</v>
      </c>
      <c r="D47" s="4">
        <v>0.2140690488585118</v>
      </c>
      <c r="E47" s="4">
        <v>-0.8357295270699413</v>
      </c>
      <c r="F47" s="4">
        <v>1.0143350655268606</v>
      </c>
      <c r="G47" s="4">
        <v>-1.1681299769930402</v>
      </c>
      <c r="H47" s="4">
        <v>0.28226634907350917</v>
      </c>
      <c r="I47" s="4">
        <v>-0.32969909775363626</v>
      </c>
      <c r="J47" s="4">
        <v>1.0045164279090664</v>
      </c>
      <c r="K47" s="4">
        <v>1.0941554652405368</v>
      </c>
      <c r="L47" s="4">
        <v>-0.17068775734509309</v>
      </c>
      <c r="M47" s="4">
        <v>-2.0732809751884709</v>
      </c>
      <c r="N47" s="4">
        <v>0.88878291689747635</v>
      </c>
      <c r="O47" s="4">
        <v>-0.11129302476881288</v>
      </c>
      <c r="P47" s="4">
        <v>-0.27442948437818382</v>
      </c>
      <c r="Q47" s="4">
        <v>-0.9249396945769327</v>
      </c>
      <c r="R47" s="4">
        <v>-6.1192716269980379E-2</v>
      </c>
      <c r="S47" s="4">
        <v>-0.51325808376471438</v>
      </c>
      <c r="T47" s="4">
        <v>0.22433621475363877</v>
      </c>
      <c r="U47" s="4">
        <v>0.2858639403183223</v>
      </c>
      <c r="V47" s="4">
        <v>-0.40247298247131325</v>
      </c>
      <c r="W47" s="4">
        <v>-0.17534841787231922</v>
      </c>
      <c r="X47" s="4">
        <v>-0.62172645688883599</v>
      </c>
      <c r="Y47" s="4">
        <v>0.39613877598867731</v>
      </c>
      <c r="Z47" s="4">
        <v>-0.70646206298948677</v>
      </c>
      <c r="AA47" s="4">
        <v>1.4705958149485099</v>
      </c>
      <c r="AB47" s="4">
        <v>-0.10764678360962456</v>
      </c>
      <c r="AC47" s="4">
        <v>-0.6023675900789639</v>
      </c>
      <c r="AD47" s="4">
        <v>-1.5344424339898064</v>
      </c>
      <c r="AE47" s="4">
        <v>0.4372780673064765</v>
      </c>
      <c r="AF47" s="4">
        <v>1.1080303006375598</v>
      </c>
      <c r="AG47" s="4">
        <v>-0.22206876328497385</v>
      </c>
      <c r="AH47" s="4">
        <v>0.84172326092046057</v>
      </c>
      <c r="AI47" s="4">
        <v>-0.68825098576033872</v>
      </c>
      <c r="AJ47" s="4">
        <v>-2.0891068825476191</v>
      </c>
      <c r="AK47" s="4">
        <v>0.14861097317896582</v>
      </c>
      <c r="AL47" s="4">
        <v>0.83425276157683903</v>
      </c>
      <c r="AM47" s="4">
        <v>-0.89355955675575072</v>
      </c>
      <c r="AN47" s="4">
        <v>0.37572978026459852</v>
      </c>
      <c r="AO47" s="4">
        <v>0.20019140889624917</v>
      </c>
      <c r="AP47" s="4">
        <v>-0.60222232438756829</v>
      </c>
      <c r="AQ47" s="4">
        <v>-0.25360373962233917</v>
      </c>
      <c r="AR47" s="4">
        <v>-0.43586453387287238</v>
      </c>
      <c r="AS47" s="4">
        <v>0.81365119950948139</v>
      </c>
      <c r="AT47" s="4">
        <v>-1.3929520197454464</v>
      </c>
      <c r="AU47" s="4">
        <v>1.2023655250509626</v>
      </c>
      <c r="AV47" s="4">
        <v>-0.26942374359493482</v>
      </c>
      <c r="AW47" s="4">
        <v>-0.52820589451302158</v>
      </c>
      <c r="AX47" s="4">
        <v>0.61646069763863698</v>
      </c>
      <c r="AY47" s="4">
        <v>0.46674232101075031</v>
      </c>
      <c r="AZ47" s="4">
        <v>-1.8289927530347196</v>
      </c>
      <c r="BA47" s="4">
        <v>0.15316867274922391</v>
      </c>
      <c r="BB47" s="4">
        <v>0.38257623125095913</v>
      </c>
      <c r="BC47" s="4">
        <v>-1.5277604995003171</v>
      </c>
      <c r="BD47" s="4">
        <v>0.5885764589080964</v>
      </c>
      <c r="BE47" s="4">
        <v>-0.74263095825050429</v>
      </c>
      <c r="BF47" s="4">
        <v>0.51587560166024982</v>
      </c>
      <c r="BG47" s="4">
        <v>-2.2220164890987291</v>
      </c>
      <c r="BH47" s="4">
        <v>0.99601921634242929</v>
      </c>
      <c r="BI47" s="4">
        <v>-0.77407606964808828</v>
      </c>
      <c r="BJ47" s="4">
        <v>1.5334423817841178</v>
      </c>
      <c r="BK47" s="4">
        <v>1.3135721222608927</v>
      </c>
      <c r="BL47" s="4">
        <v>0.18328312754304452</v>
      </c>
      <c r="BM47" s="4">
        <v>-1.7041769662732973</v>
      </c>
      <c r="BN47" s="4">
        <v>0.38002796595809724</v>
      </c>
      <c r="BO47" s="4">
        <v>-7.7285614493004751E-2</v>
      </c>
      <c r="BP47" s="4">
        <v>-1.6957957169720859</v>
      </c>
      <c r="BQ47" s="4">
        <v>-0.28601553476316272</v>
      </c>
      <c r="BR47" s="4">
        <v>0.22299701906295452</v>
      </c>
      <c r="BS47" s="4">
        <v>2.2803258083425351</v>
      </c>
      <c r="BT47" s="4">
        <v>0.57151787184834157</v>
      </c>
      <c r="BU47" s="4">
        <v>1.5108287957172379</v>
      </c>
      <c r="BV47" s="4">
        <v>3.6117056520191926E-2</v>
      </c>
      <c r="BW47" s="4">
        <v>0.6976493604447277</v>
      </c>
      <c r="BX47" s="4">
        <v>-2.0741982408758242</v>
      </c>
      <c r="BY47" s="4">
        <v>-0.12542916906612422</v>
      </c>
      <c r="BZ47" s="4">
        <v>1.6041988203623925</v>
      </c>
      <c r="CA47" s="4">
        <v>0.77278085552556552</v>
      </c>
      <c r="CB47" s="4">
        <v>-0.67303456298365372</v>
      </c>
      <c r="CC47" s="4">
        <v>-1.2500052452391286</v>
      </c>
      <c r="CD47" s="4">
        <v>-0.91752582153244622</v>
      </c>
      <c r="CE47" s="4">
        <v>0.60541842245487754</v>
      </c>
      <c r="CF47" s="4">
        <v>0.56009043100325873</v>
      </c>
      <c r="CG47" s="4">
        <v>-1.5692214786616212</v>
      </c>
      <c r="CH47" s="4">
        <v>0.14357313634699673</v>
      </c>
      <c r="CI47" s="4">
        <v>-1.0901684737108612</v>
      </c>
      <c r="CJ47" s="4">
        <v>-1.2711225751765047</v>
      </c>
      <c r="CK47" s="4">
        <v>-0.58712469155070546</v>
      </c>
      <c r="CL47" s="4">
        <v>2.0444965088804676</v>
      </c>
      <c r="CM47" s="4">
        <v>1.1295357916520281</v>
      </c>
      <c r="CN47" s="4">
        <v>-1.0254462927380026</v>
      </c>
      <c r="CO47" s="4">
        <v>0.32803085751662697</v>
      </c>
      <c r="CP47" s="4">
        <v>0.44812466968618753</v>
      </c>
      <c r="CQ47" s="4">
        <v>0.87855060137010543</v>
      </c>
      <c r="CR47" s="4">
        <v>6.1977991542278454E-2</v>
      </c>
      <c r="CS47" s="4">
        <v>-0.87740308281837864</v>
      </c>
      <c r="CT47" s="4">
        <v>-0.8263642983501378</v>
      </c>
      <c r="CU47" s="4">
        <v>0.9077434327579379</v>
      </c>
      <c r="CV47" s="4">
        <v>1.6058184805343951</v>
      </c>
      <c r="CW47" s="4">
        <v>1.0068384619249156</v>
      </c>
      <c r="CX47" s="4">
        <v>0.6648902665195211</v>
      </c>
      <c r="CY47" s="4">
        <v>1.5253029330253201</v>
      </c>
      <c r="CZ47" s="4">
        <v>0.25744943334038028</v>
      </c>
      <c r="DA47" s="4">
        <v>-1.3236365960915837</v>
      </c>
      <c r="DB47" s="4">
        <v>0.24394257457145435</v>
      </c>
      <c r="DC47" s="4">
        <v>1.0006802165841044</v>
      </c>
      <c r="DD47" s="4">
        <v>0.75933354596721125</v>
      </c>
      <c r="DE47" s="4">
        <v>-1.0391565741890478</v>
      </c>
      <c r="DF47" s="4">
        <v>1.5199109288438888</v>
      </c>
      <c r="DG47" s="4">
        <v>0.11631051890082467</v>
      </c>
      <c r="DH47" s="4">
        <v>0.6529626535429659</v>
      </c>
      <c r="DI47" s="4">
        <v>-0.65989555772999853</v>
      </c>
      <c r="DJ47" s="4">
        <v>1.0430583843053101</v>
      </c>
      <c r="DK47" s="4">
        <v>-0.37505373805504688</v>
      </c>
      <c r="DL47" s="4">
        <v>1.3151751291709379</v>
      </c>
      <c r="DM47" s="4">
        <v>-0.64010786647330564</v>
      </c>
      <c r="DN47" s="4">
        <v>0.25130966018982681</v>
      </c>
      <c r="DO47" s="4">
        <v>-1.5526505408867646</v>
      </c>
      <c r="DP47" s="4">
        <v>-0.88508057317548461</v>
      </c>
      <c r="DQ47" s="4">
        <v>-0.10201871238383765</v>
      </c>
      <c r="DR47" s="4">
        <v>-1.1812305252778197</v>
      </c>
      <c r="DS47" s="4">
        <v>-0.23238714761512483</v>
      </c>
      <c r="DT47" s="4">
        <v>0.4537014460807246</v>
      </c>
      <c r="DU47" s="4">
        <v>0.40443490136955423</v>
      </c>
      <c r="DV47" s="4">
        <v>0.84292900554878425</v>
      </c>
      <c r="DW47" s="4">
        <v>0.8040398457656398</v>
      </c>
      <c r="DX47" s="4">
        <v>8.319359160496323E-3</v>
      </c>
      <c r="DY47" s="4">
        <v>1.5691483678605459E-2</v>
      </c>
      <c r="DZ47" s="4">
        <v>1.5478532927556168E-4</v>
      </c>
      <c r="EA47" s="4">
        <v>-0.84777306836860999</v>
      </c>
      <c r="EB47" s="4">
        <v>-2.8420117065234822</v>
      </c>
      <c r="EC47" s="4">
        <v>-1.3917322538961523</v>
      </c>
      <c r="ED47" s="4">
        <v>0.86072933825139819</v>
      </c>
      <c r="EE47" s="4">
        <v>-0.16331294720052653</v>
      </c>
      <c r="EF47" s="4">
        <v>-1.3792015737552055</v>
      </c>
      <c r="EG47" s="4">
        <v>0.55416875024595802</v>
      </c>
      <c r="EH47" s="4">
        <v>0.12726247143387714</v>
      </c>
      <c r="EI47" s="4">
        <v>0.14786021860773196</v>
      </c>
      <c r="EJ47" s="4">
        <v>1.1959736098039819</v>
      </c>
      <c r="EK47" s="4">
        <v>-1.6833901926360333</v>
      </c>
      <c r="EL47" s="4">
        <v>0.21027238666036444</v>
      </c>
      <c r="EM47" s="4">
        <v>0.22756422818077834</v>
      </c>
      <c r="EN47" s="4">
        <v>0.39341450635662484</v>
      </c>
      <c r="EO47" s="4">
        <v>-0.24826922284605552</v>
      </c>
      <c r="EP47" s="4">
        <v>0.76805288135497374</v>
      </c>
      <c r="EQ47" s="4">
        <v>-8.8624548884002438E-2</v>
      </c>
      <c r="ER47" s="4">
        <v>1.2557704998712191</v>
      </c>
      <c r="ES47" s="4">
        <v>-0.45271616156152</v>
      </c>
      <c r="ET47" s="4">
        <v>-0.50543328284168032</v>
      </c>
      <c r="EU47" s="4">
        <v>-0.7165122085242942</v>
      </c>
      <c r="EV47" s="4">
        <v>0.71216753764539331</v>
      </c>
      <c r="EW47" s="4">
        <v>-0.18265247193267031</v>
      </c>
      <c r="EX47" s="4">
        <v>-1.0541685761147352</v>
      </c>
      <c r="EY47" s="4">
        <v>7.9681997155209294E-2</v>
      </c>
      <c r="EZ47" s="4">
        <v>0.49255089739362251</v>
      </c>
      <c r="FA47" s="4">
        <v>-9.7446292500770609E-2</v>
      </c>
      <c r="FB47" s="4">
        <v>1.0401253456561907</v>
      </c>
      <c r="FC47" s="4">
        <v>-0.67713099557692324</v>
      </c>
      <c r="FD47" s="4">
        <v>-0.55400030342700701</v>
      </c>
      <c r="FE47" s="4">
        <v>0.38208711281041086</v>
      </c>
      <c r="FF47" s="4">
        <v>0.167665344279911</v>
      </c>
      <c r="FG47" s="4">
        <v>4.0908051317130392E-2</v>
      </c>
      <c r="FH47" s="4">
        <v>-1.151203957324368E-2</v>
      </c>
      <c r="FI47" s="4">
        <v>-0.64116740819655704</v>
      </c>
      <c r="FJ47" s="4">
        <v>-0.54004960058824392</v>
      </c>
      <c r="FK47" s="4">
        <v>1.2326092572730538</v>
      </c>
      <c r="FL47" s="4">
        <v>1.5930219297346271</v>
      </c>
      <c r="FM47" s="4">
        <v>-0.14285266758134518</v>
      </c>
      <c r="FN47" s="4">
        <v>-0.2314839188544833</v>
      </c>
      <c r="FO47" s="4">
        <v>0.89776386711544143</v>
      </c>
      <c r="FP47" s="4">
        <v>0.31652967608164251</v>
      </c>
      <c r="FQ47" s="4">
        <v>-0.53393461924075325</v>
      </c>
      <c r="FR47" s="4">
        <v>-0.20309011466579818</v>
      </c>
      <c r="FS47" s="4">
        <v>-0.4745438075464713</v>
      </c>
      <c r="FT47" s="4">
        <v>0.71069428384117839</v>
      </c>
      <c r="FU47" s="4">
        <v>-0.82810083506235133</v>
      </c>
      <c r="FV47" s="4">
        <v>2.4267112341982693</v>
      </c>
      <c r="FW47" s="4">
        <v>1.8308587747807819</v>
      </c>
      <c r="FX47" s="4">
        <v>1.7794734597808513</v>
      </c>
      <c r="FY47" s="4">
        <v>-0.23391838883893498</v>
      </c>
      <c r="FZ47" s="4">
        <v>-0.80442735614697691</v>
      </c>
      <c r="GA47" s="4">
        <v>-1.4479022132339125</v>
      </c>
      <c r="GB47" s="4">
        <v>0.2647038742664734</v>
      </c>
      <c r="GC47" s="4">
        <v>0.99159860383027409</v>
      </c>
      <c r="GD47" s="4">
        <v>-1.3270890212515252</v>
      </c>
      <c r="GE47" s="4">
        <v>-1.0458168618083701</v>
      </c>
      <c r="GF47" s="4">
        <v>-6.1709742265297629E-2</v>
      </c>
      <c r="GG47" s="4">
        <v>-0.85165349728525386</v>
      </c>
      <c r="GH47" s="4">
        <v>-0.36998157701996237</v>
      </c>
      <c r="GI47" s="4">
        <v>0.24293652982544706</v>
      </c>
      <c r="GJ47" s="4">
        <v>0.42716674759118911</v>
      </c>
      <c r="GK47" s="4">
        <v>-0.6007311747996924</v>
      </c>
      <c r="GL47" s="4">
        <v>-0.16342060240184242</v>
      </c>
      <c r="GM47" s="4">
        <v>0.46306959820841803</v>
      </c>
      <c r="GN47" s="4">
        <v>0.54345294620322859</v>
      </c>
      <c r="GO47" s="4">
        <v>8.8749345068992389E-2</v>
      </c>
      <c r="GP47" s="4">
        <v>0.66200064248208201</v>
      </c>
      <c r="GQ47" s="4">
        <v>0.55533663949936429</v>
      </c>
      <c r="GR47" s="4">
        <v>1.8035906698796946</v>
      </c>
      <c r="GS47" s="4">
        <v>1.624512267769447</v>
      </c>
      <c r="GT47" s="4">
        <v>-0.83762860426573271</v>
      </c>
      <c r="GU47" s="4">
        <v>4.3809143553280847E-2</v>
      </c>
      <c r="GV47" s="4">
        <v>-0.59003675822721546</v>
      </c>
      <c r="GW47" s="4">
        <v>-1.578314008474045</v>
      </c>
      <c r="GX47" s="4">
        <v>1.973186554002468</v>
      </c>
      <c r="GY47" s="4">
        <v>-1.1021760404835739</v>
      </c>
      <c r="GZ47" s="4">
        <v>1.0341599542042197</v>
      </c>
      <c r="HA47" s="4">
        <v>-0.47767335131485428</v>
      </c>
      <c r="HB47" s="4">
        <v>5.9237325224894277E-2</v>
      </c>
      <c r="HC47" s="4">
        <v>0.72347962690885492</v>
      </c>
      <c r="HD47" s="4">
        <v>-0.28432673226963218</v>
      </c>
      <c r="HE47" s="4">
        <v>0.42270304286800586</v>
      </c>
      <c r="HF47" s="4">
        <v>1.0039810953362434</v>
      </c>
      <c r="HG47" s="4">
        <v>2.0038554276279501</v>
      </c>
      <c r="HH47" s="4">
        <v>-7.5406269987020073E-3</v>
      </c>
      <c r="HI47" s="4">
        <v>-0.38282492431874515</v>
      </c>
      <c r="HJ47" s="4">
        <v>2.2909144043634542</v>
      </c>
      <c r="HK47" s="4">
        <v>-0.98394074484858851</v>
      </c>
      <c r="HL47" s="4">
        <v>-0.47915541486571855</v>
      </c>
      <c r="HM47" s="4">
        <v>-2.0265307638563832</v>
      </c>
      <c r="HN47" s="4">
        <v>1.0199872883929935</v>
      </c>
      <c r="HO47" s="4">
        <v>-0.71923878822965193</v>
      </c>
      <c r="HP47" s="4">
        <v>-0.22416584408012577</v>
      </c>
      <c r="HQ47" s="4">
        <v>-1.7727696478286783</v>
      </c>
      <c r="HR47" s="4">
        <v>-1.0945244437433721</v>
      </c>
      <c r="HS47" s="4">
        <v>0.22912536227070102</v>
      </c>
      <c r="HT47" s="4">
        <v>1.3854473284561486</v>
      </c>
      <c r="HU47" s="4">
        <v>-1.5364894721707956</v>
      </c>
      <c r="HV47" s="4">
        <v>0.49827810190094041</v>
      </c>
      <c r="HW47" s="4">
        <v>-0.52448173756305161</v>
      </c>
      <c r="HX47" s="4">
        <v>1.4392204545574603</v>
      </c>
      <c r="HY47" s="4">
        <v>1.1775336915107231</v>
      </c>
      <c r="HZ47" s="4">
        <v>1.7487668711443585</v>
      </c>
      <c r="IA47" s="4">
        <v>0.1799544295701189</v>
      </c>
      <c r="IB47" s="4">
        <v>-1.147699416034305</v>
      </c>
      <c r="IC47" s="4">
        <v>-3.9966617384006399E-2</v>
      </c>
      <c r="ID47" s="4">
        <v>0.78309416827717815</v>
      </c>
      <c r="IE47" s="4">
        <v>-0.12776631644392386</v>
      </c>
      <c r="IF47" s="4">
        <v>0.52026853284757324</v>
      </c>
      <c r="IG47" s="4">
        <v>-0.26341067558473252</v>
      </c>
      <c r="IH47" s="4">
        <v>-0.24369877423598033</v>
      </c>
      <c r="II47" s="4">
        <v>0.73078477191908886</v>
      </c>
    </row>
    <row r="48" spans="2:243" s="4" customFormat="1" x14ac:dyDescent="0.2">
      <c r="B48" s="76">
        <v>46</v>
      </c>
      <c r="C48" s="4">
        <v>-0.11648606166298756</v>
      </c>
      <c r="D48" s="4">
        <v>-0.67358951055446348</v>
      </c>
      <c r="E48" s="4">
        <v>0.62212564552825778</v>
      </c>
      <c r="F48" s="4">
        <v>-0.3745632859291318</v>
      </c>
      <c r="G48" s="4">
        <v>-0.76915337864775002</v>
      </c>
      <c r="H48" s="4">
        <v>0.30193654200021447</v>
      </c>
      <c r="I48" s="4">
        <v>1.1145645707421572</v>
      </c>
      <c r="J48" s="4">
        <v>-4.4498580120827885E-2</v>
      </c>
      <c r="K48" s="4">
        <v>-2.0966581300177579E-2</v>
      </c>
      <c r="L48" s="4">
        <v>-1.3414205773743793</v>
      </c>
      <c r="M48" s="4">
        <v>1.0511846538133831</v>
      </c>
      <c r="N48" s="4">
        <v>0.19035361308170945</v>
      </c>
      <c r="O48" s="4">
        <v>-0.49906008646434169</v>
      </c>
      <c r="P48" s="4">
        <v>0.2466834049130347</v>
      </c>
      <c r="Q48" s="4">
        <v>0.53343382110902982</v>
      </c>
      <c r="R48" s="4">
        <v>-0.99700970545488332</v>
      </c>
      <c r="S48" s="4">
        <v>-0.23266483068140251</v>
      </c>
      <c r="T48" s="4">
        <v>2.8078337062516678</v>
      </c>
      <c r="U48" s="4">
        <v>0.41343373298620967</v>
      </c>
      <c r="V48" s="4">
        <v>-1.5117312687934183</v>
      </c>
      <c r="W48" s="4">
        <v>0.27276614215369338</v>
      </c>
      <c r="X48" s="4">
        <v>1.2667587636742159</v>
      </c>
      <c r="Y48" s="4">
        <v>0.57059668304477695</v>
      </c>
      <c r="Z48" s="4">
        <v>1.1921386910904306</v>
      </c>
      <c r="AA48" s="4">
        <v>-0.12732964889917103</v>
      </c>
      <c r="AB48" s="4">
        <v>0.62307615708527753</v>
      </c>
      <c r="AC48" s="4">
        <v>-0.32355879608013344</v>
      </c>
      <c r="AD48" s="4">
        <v>0.42815050208199856</v>
      </c>
      <c r="AE48" s="4">
        <v>-1.341429026992299</v>
      </c>
      <c r="AF48" s="4">
        <v>-1.286790143669946</v>
      </c>
      <c r="AG48" s="4">
        <v>0.42332964570037679</v>
      </c>
      <c r="AH48" s="4">
        <v>1.1719983832146081</v>
      </c>
      <c r="AI48" s="4">
        <v>-0.15013283034919245</v>
      </c>
      <c r="AJ48" s="4">
        <v>-0.4582106432366686</v>
      </c>
      <c r="AK48" s="4">
        <v>-0.21696499353150253</v>
      </c>
      <c r="AL48" s="4">
        <v>0.27848105565456621</v>
      </c>
      <c r="AM48" s="4">
        <v>0.14427752585461501</v>
      </c>
      <c r="AN48" s="4">
        <v>-0.5280616108447258</v>
      </c>
      <c r="AO48" s="4">
        <v>0.70272547496832294</v>
      </c>
      <c r="AP48" s="4">
        <v>-2.2227509204992861</v>
      </c>
      <c r="AQ48" s="4">
        <v>-0.57155024010157418</v>
      </c>
      <c r="AR48" s="4">
        <v>0.14859526236755607</v>
      </c>
      <c r="AS48" s="4">
        <v>1.3333356355936055</v>
      </c>
      <c r="AT48" s="4">
        <v>-2.039823699502159</v>
      </c>
      <c r="AU48" s="4">
        <v>-1.0835406763516768</v>
      </c>
      <c r="AV48" s="4">
        <v>0.2744467049566815</v>
      </c>
      <c r="AW48" s="4">
        <v>-0.97348512010467003</v>
      </c>
      <c r="AX48" s="4">
        <v>-0.55078749014879591</v>
      </c>
      <c r="AY48" s="4">
        <v>-9.8551669183979382E-2</v>
      </c>
      <c r="AZ48" s="4">
        <v>-6.2654104483976965E-3</v>
      </c>
      <c r="BA48" s="4">
        <v>-0.89361724162645839</v>
      </c>
      <c r="BB48" s="4">
        <v>-0.22007628517259309</v>
      </c>
      <c r="BC48" s="4">
        <v>0.81752188618792077</v>
      </c>
      <c r="BD48" s="4">
        <v>0.39811755810514105</v>
      </c>
      <c r="BE48" s="4">
        <v>1.1456507333800908E-3</v>
      </c>
      <c r="BF48" s="4">
        <v>-0.35927698624815257</v>
      </c>
      <c r="BG48" s="4">
        <v>7.5805894633877713E-2</v>
      </c>
      <c r="BH48" s="4">
        <v>1.7679505954037817</v>
      </c>
      <c r="BI48" s="4">
        <v>-0.59243789635481414</v>
      </c>
      <c r="BJ48" s="4">
        <v>-0.87374199984371437</v>
      </c>
      <c r="BK48" s="4">
        <v>0.85855056484079706</v>
      </c>
      <c r="BL48" s="4">
        <v>-1.3944463670707534</v>
      </c>
      <c r="BM48" s="4">
        <v>-0.42452874239950855</v>
      </c>
      <c r="BN48" s="4">
        <v>-2.4508104975902669</v>
      </c>
      <c r="BO48" s="4">
        <v>0.33031423435586205</v>
      </c>
      <c r="BP48" s="4">
        <v>-1.7584296279426979</v>
      </c>
      <c r="BQ48" s="4">
        <v>-0.21034692750607656</v>
      </c>
      <c r="BR48" s="4">
        <v>-1.0331594447812216</v>
      </c>
      <c r="BS48" s="4">
        <v>-0.56036170872110813</v>
      </c>
      <c r="BT48" s="4">
        <v>-1.6704992958511982</v>
      </c>
      <c r="BU48" s="4">
        <v>0.50859272241918196</v>
      </c>
      <c r="BV48" s="4">
        <v>0.41631638820121336</v>
      </c>
      <c r="BW48" s="4">
        <v>1.9381188155713487</v>
      </c>
      <c r="BX48" s="4">
        <v>0.21500883252644395</v>
      </c>
      <c r="BY48" s="4">
        <v>0.10928282041417033</v>
      </c>
      <c r="BZ48" s="4">
        <v>2.0111804741240062</v>
      </c>
      <c r="CA48" s="4">
        <v>0.47838334423327111</v>
      </c>
      <c r="CB48" s="4">
        <v>0.6022654907935483</v>
      </c>
      <c r="CC48" s="4">
        <v>0.13623149359458417</v>
      </c>
      <c r="CD48" s="4">
        <v>1.2339734540788148</v>
      </c>
      <c r="CE48" s="4">
        <v>-0.36782736033826924</v>
      </c>
      <c r="CF48" s="4">
        <v>0.57821947145544628</v>
      </c>
      <c r="CG48" s="4">
        <v>0.83566872672338488</v>
      </c>
      <c r="CH48" s="4">
        <v>0.67145931114103075</v>
      </c>
      <c r="CI48" s="4">
        <v>-0.63317380523141831</v>
      </c>
      <c r="CJ48" s="4">
        <v>0.8735039162795144</v>
      </c>
      <c r="CK48" s="4">
        <v>-0.39922127635891774</v>
      </c>
      <c r="CL48" s="4">
        <v>1.3197931994312999</v>
      </c>
      <c r="CM48" s="4">
        <v>0.3837464365579788</v>
      </c>
      <c r="CN48" s="4">
        <v>-0.45499104450811323</v>
      </c>
      <c r="CO48" s="4">
        <v>-1.9532995480987836</v>
      </c>
      <c r="CP48" s="4">
        <v>-0.1722577764800568</v>
      </c>
      <c r="CQ48" s="4">
        <v>0.31668110669768529</v>
      </c>
      <c r="CR48" s="4">
        <v>3.695212775943931</v>
      </c>
      <c r="CS48" s="4">
        <v>-0.12607927793079923</v>
      </c>
      <c r="CT48" s="4">
        <v>-1.5807160330611543</v>
      </c>
      <c r="CU48" s="4">
        <v>-0.5182264813641313</v>
      </c>
      <c r="CV48" s="4">
        <v>0.13664967270177855</v>
      </c>
      <c r="CW48" s="4">
        <v>-0.60658764239778495</v>
      </c>
      <c r="CX48" s="4">
        <v>-0.29629806527602659</v>
      </c>
      <c r="CY48" s="4">
        <v>-0.86717803532569837</v>
      </c>
      <c r="CZ48" s="4">
        <v>5.2527597659278155E-2</v>
      </c>
      <c r="DA48" s="4">
        <v>0.54032965967541635</v>
      </c>
      <c r="DB48" s="4">
        <v>-0.43058015011901979</v>
      </c>
      <c r="DC48" s="4">
        <v>1.0049228197456548</v>
      </c>
      <c r="DD48" s="4">
        <v>-0.45567781370540422</v>
      </c>
      <c r="DE48" s="4">
        <v>-0.556810738862626</v>
      </c>
      <c r="DF48" s="4">
        <v>1.0503550539048241</v>
      </c>
      <c r="DG48" s="4">
        <v>0.59386767293974496</v>
      </c>
      <c r="DH48" s="4">
        <v>0.27616482879347859</v>
      </c>
      <c r="DI48" s="4">
        <v>1.2899013738596714</v>
      </c>
      <c r="DJ48" s="4">
        <v>1.1129808085787374</v>
      </c>
      <c r="DK48" s="4">
        <v>-0.31462704323209623</v>
      </c>
      <c r="DL48" s="4">
        <v>0.90241145934942013</v>
      </c>
      <c r="DM48" s="4">
        <v>-1.8911291853216219</v>
      </c>
      <c r="DN48" s="4">
        <v>-5.0300288548654482E-2</v>
      </c>
      <c r="DO48" s="4">
        <v>0.83844326810231318</v>
      </c>
      <c r="DP48" s="4">
        <v>-2.1478758606036985</v>
      </c>
      <c r="DQ48" s="4">
        <v>-0.58183898161451297</v>
      </c>
      <c r="DR48" s="4">
        <v>-0.17584305092153335</v>
      </c>
      <c r="DS48" s="4">
        <v>-1.3519200277221093</v>
      </c>
      <c r="DT48" s="4">
        <v>2.0317404152839851</v>
      </c>
      <c r="DU48" s="4">
        <v>-1.0354640815455081</v>
      </c>
      <c r="DV48" s="4">
        <v>0.81842730365944638</v>
      </c>
      <c r="DW48" s="4">
        <v>-0.44047929387360918</v>
      </c>
      <c r="DX48" s="4">
        <v>2.5645331242272647E-2</v>
      </c>
      <c r="DY48" s="4">
        <v>-1.7749145422221155</v>
      </c>
      <c r="DZ48" s="4">
        <v>1.5155655075851839</v>
      </c>
      <c r="EA48" s="4">
        <v>0.64264914856387989</v>
      </c>
      <c r="EB48" s="4">
        <v>-1.9655149036513382</v>
      </c>
      <c r="EC48" s="4">
        <v>2.8728283342135532E-2</v>
      </c>
      <c r="ED48" s="4">
        <v>0.56551491795275888</v>
      </c>
      <c r="EE48" s="4">
        <v>-1.6024603432930142</v>
      </c>
      <c r="EF48" s="4">
        <v>-0.31709726412986511</v>
      </c>
      <c r="EG48" s="4">
        <v>0.92777792415443516</v>
      </c>
      <c r="EH48" s="4">
        <v>1.5164291892373867</v>
      </c>
      <c r="EI48" s="4">
        <v>-0.94795796468267668</v>
      </c>
      <c r="EJ48" s="4">
        <v>1.4976404944666539</v>
      </c>
      <c r="EK48" s="4">
        <v>0.45651883523482312</v>
      </c>
      <c r="EL48" s="4">
        <v>-1.6158702243369332</v>
      </c>
      <c r="EM48" s="4">
        <v>-1.7483768259647086</v>
      </c>
      <c r="EN48" s="4">
        <v>1.3484506575139752</v>
      </c>
      <c r="EO48" s="4">
        <v>-0.71198772409681288</v>
      </c>
      <c r="EP48" s="4">
        <v>-1.1533476154533724</v>
      </c>
      <c r="EQ48" s="4">
        <v>0.84900749298445755</v>
      </c>
      <c r="ER48" s="4">
        <v>1.6273339728061453</v>
      </c>
      <c r="ES48" s="4">
        <v>-0.22770973673183995</v>
      </c>
      <c r="ET48" s="4">
        <v>-2.2612312530005023</v>
      </c>
      <c r="EU48" s="4">
        <v>-0.90840570665044007</v>
      </c>
      <c r="EV48" s="4">
        <v>1.4919690500449301</v>
      </c>
      <c r="EW48" s="4">
        <v>-0.41758710384002734</v>
      </c>
      <c r="EX48" s="4">
        <v>0.98190195539991187</v>
      </c>
      <c r="EY48" s="4">
        <v>-1.1367845887985994</v>
      </c>
      <c r="EZ48" s="4">
        <v>-1.3998976651453898</v>
      </c>
      <c r="FA48" s="4">
        <v>-0.90576214786701315</v>
      </c>
      <c r="FB48" s="4">
        <v>0.47570358125922663</v>
      </c>
      <c r="FC48" s="4">
        <v>0.53180400902412461</v>
      </c>
      <c r="FD48" s="4">
        <v>-0.61626251242158525</v>
      </c>
      <c r="FE48" s="4">
        <v>-1.1207160846217126</v>
      </c>
      <c r="FF48" s="4">
        <v>0.12065638254470958</v>
      </c>
      <c r="FG48" s="4">
        <v>-0.76028988377973483</v>
      </c>
      <c r="FH48" s="4">
        <v>0.27041836593278806</v>
      </c>
      <c r="FI48" s="4">
        <v>0.42927817926417994</v>
      </c>
      <c r="FJ48" s="4">
        <v>0.12294728349635448</v>
      </c>
      <c r="FK48" s="4">
        <v>0.39527613152684349</v>
      </c>
      <c r="FL48" s="4">
        <v>-0.62015622453370567</v>
      </c>
      <c r="FM48" s="4">
        <v>-1.4124990893948535</v>
      </c>
      <c r="FN48" s="4">
        <v>-0.32290409026575101</v>
      </c>
      <c r="FO48" s="4">
        <v>-0.69965004678941833</v>
      </c>
      <c r="FP48" s="4">
        <v>0.16898872918677749</v>
      </c>
      <c r="FQ48" s="4">
        <v>-0.71841603765077455</v>
      </c>
      <c r="FR48" s="4">
        <v>2.1348340535225612</v>
      </c>
      <c r="FS48" s="4">
        <v>-0.21582921537310784</v>
      </c>
      <c r="FT48" s="4">
        <v>-0.55305384438751826</v>
      </c>
      <c r="FU48" s="4">
        <v>0.24240490445866827</v>
      </c>
      <c r="FV48" s="4">
        <v>0.17477099564066959</v>
      </c>
      <c r="FW48" s="4">
        <v>1.3681538199519148</v>
      </c>
      <c r="FX48" s="4">
        <v>-0.61447650434270717</v>
      </c>
      <c r="FY48" s="4">
        <v>-7.155869831384444E-2</v>
      </c>
      <c r="FZ48" s="4">
        <v>0.67788843846096103</v>
      </c>
      <c r="GA48" s="4">
        <v>-0.86788502562321657</v>
      </c>
      <c r="GB48" s="4">
        <v>-0.79292950759924075</v>
      </c>
      <c r="GC48" s="4">
        <v>0.12433734024190007</v>
      </c>
      <c r="GD48" s="4">
        <v>-1.839105095333208</v>
      </c>
      <c r="GE48" s="4">
        <v>-1.6496431151958464</v>
      </c>
      <c r="GF48" s="4">
        <v>0.79397051604434044</v>
      </c>
      <c r="GG48" s="4">
        <v>0.39493981385476318</v>
      </c>
      <c r="GH48" s="4">
        <v>1.5313439331712178E-2</v>
      </c>
      <c r="GI48" s="4">
        <v>5.9767461372135997E-2</v>
      </c>
      <c r="GJ48" s="4">
        <v>1.4911002095235322</v>
      </c>
      <c r="GK48" s="4">
        <v>0.7089739771261897</v>
      </c>
      <c r="GL48" s="4">
        <v>0.84778291295712527</v>
      </c>
      <c r="GM48" s="4">
        <v>-1.81580952767216</v>
      </c>
      <c r="GN48" s="4">
        <v>-0.10974320556487439</v>
      </c>
      <c r="GO48" s="4">
        <v>-0.6208381554051996</v>
      </c>
      <c r="GP48" s="4">
        <v>-0.54140759123787285</v>
      </c>
      <c r="GQ48" s="4">
        <v>0.74423483184975703</v>
      </c>
      <c r="GR48" s="4">
        <v>1.0501418672561023</v>
      </c>
      <c r="GS48" s="4">
        <v>9.4097720645231475E-3</v>
      </c>
      <c r="GT48" s="4">
        <v>0.1355334755575196</v>
      </c>
      <c r="GU48" s="4">
        <v>-0.42539182890348465</v>
      </c>
      <c r="GV48" s="4">
        <v>-0.29710650576208697</v>
      </c>
      <c r="GW48" s="4">
        <v>2.1430911716198717E-3</v>
      </c>
      <c r="GX48" s="4">
        <v>-1.6340218082267781</v>
      </c>
      <c r="GY48" s="4">
        <v>0.32664765829432435</v>
      </c>
      <c r="GZ48" s="4">
        <v>-0.24908039705368965</v>
      </c>
      <c r="HA48" s="4">
        <v>-2.5556600895127857</v>
      </c>
      <c r="HB48" s="4">
        <v>-1.2353470010006145</v>
      </c>
      <c r="HC48" s="4">
        <v>2.5551046646769868</v>
      </c>
      <c r="HD48" s="4">
        <v>1.5274936973632636</v>
      </c>
      <c r="HE48" s="4">
        <v>0.65938390211481768</v>
      </c>
      <c r="HF48" s="4">
        <v>-1.2601341344571209</v>
      </c>
      <c r="HG48" s="4">
        <v>0.2872750814924272</v>
      </c>
      <c r="HH48" s="4">
        <v>4.3631777786747282E-2</v>
      </c>
      <c r="HI48" s="4">
        <v>1.603988951957217</v>
      </c>
      <c r="HJ48" s="4">
        <v>1.4362222596234764</v>
      </c>
      <c r="HK48" s="4">
        <v>-1.1052212962457477</v>
      </c>
      <c r="HL48" s="4">
        <v>-0.6681303751542963</v>
      </c>
      <c r="HM48" s="4">
        <v>-1.3132312587396113</v>
      </c>
      <c r="HN48" s="4">
        <v>0.43839097034880309</v>
      </c>
      <c r="HO48" s="4">
        <v>0.18867533969144873</v>
      </c>
      <c r="HP48" s="4">
        <v>-1.0110544279673015</v>
      </c>
      <c r="HQ48" s="4">
        <v>1.7288492520098127</v>
      </c>
      <c r="HR48" s="4">
        <v>0.25993194144904785</v>
      </c>
      <c r="HS48" s="4">
        <v>-0.11429616895158316</v>
      </c>
      <c r="HT48" s="4">
        <v>0.61312908826697998</v>
      </c>
      <c r="HU48" s="4">
        <v>1.0209026412985589</v>
      </c>
      <c r="HV48" s="4">
        <v>-0.36930154237587964</v>
      </c>
      <c r="HW48" s="4">
        <v>-0.87924595746312073</v>
      </c>
      <c r="HX48" s="4">
        <v>0.80165303218262574</v>
      </c>
      <c r="HY48" s="4">
        <v>-1.1309136209059985</v>
      </c>
      <c r="HZ48" s="4">
        <v>-0.29732918104588396</v>
      </c>
      <c r="IA48" s="4">
        <v>0.62018863915145661</v>
      </c>
      <c r="IB48" s="4">
        <v>9.394283512617406E-2</v>
      </c>
      <c r="IC48" s="4">
        <v>-3.0742279245714301</v>
      </c>
      <c r="ID48" s="4">
        <v>0.41752955912519368</v>
      </c>
      <c r="IE48" s="4">
        <v>-9.5732540517186257E-2</v>
      </c>
      <c r="IF48" s="4">
        <v>1.2936182247869428</v>
      </c>
      <c r="IG48" s="4">
        <v>-4.8031446705812421E-3</v>
      </c>
      <c r="IH48" s="4">
        <v>0.3787825287425387</v>
      </c>
      <c r="II48" s="4">
        <v>-0.45575256916631535</v>
      </c>
    </row>
    <row r="49" spans="2:243" s="4" customFormat="1" x14ac:dyDescent="0.2">
      <c r="B49" s="76">
        <v>47</v>
      </c>
      <c r="C49" s="4">
        <v>-1.2474911857869353</v>
      </c>
      <c r="D49" s="4">
        <v>0.71366353979667074</v>
      </c>
      <c r="E49" s="4">
        <v>-5.9397920887166396E-2</v>
      </c>
      <c r="F49" s="4">
        <v>-0.75860818159302257</v>
      </c>
      <c r="G49" s="4">
        <v>-2.8296170380050847E-3</v>
      </c>
      <c r="H49" s="4">
        <v>0.14557629040305642</v>
      </c>
      <c r="I49" s="4">
        <v>-0.20722347136067518</v>
      </c>
      <c r="J49" s="4">
        <v>0.42377711078099595</v>
      </c>
      <c r="K49" s="4">
        <v>0.34224419975270154</v>
      </c>
      <c r="L49" s="4">
        <v>-1.7894723275107316</v>
      </c>
      <c r="M49" s="4">
        <v>0.19965823459397677</v>
      </c>
      <c r="N49" s="4">
        <v>0.34994354898882146</v>
      </c>
      <c r="O49" s="4">
        <v>0.24558691313719996</v>
      </c>
      <c r="P49" s="4">
        <v>0.68780176377509095</v>
      </c>
      <c r="Q49" s="4">
        <v>1.0657528450095721</v>
      </c>
      <c r="R49" s="4">
        <v>0.71986454380701592</v>
      </c>
      <c r="S49" s="4">
        <v>0.21271344528972699</v>
      </c>
      <c r="T49" s="4">
        <v>1.5092267566470499</v>
      </c>
      <c r="U49" s="4">
        <v>-1.0772243322599317</v>
      </c>
      <c r="V49" s="4">
        <v>0.49283091761134729</v>
      </c>
      <c r="W49" s="4">
        <v>0.61334618685757181</v>
      </c>
      <c r="X49" s="4">
        <v>2.1980436524475127</v>
      </c>
      <c r="Y49" s="4">
        <v>0.72979384126810143</v>
      </c>
      <c r="Z49" s="4">
        <v>0.56745056226871182</v>
      </c>
      <c r="AA49" s="4">
        <v>-0.89259294230460995</v>
      </c>
      <c r="AB49" s="4">
        <v>-0.61856581076495121</v>
      </c>
      <c r="AC49" s="4">
        <v>-0.76530609839439268</v>
      </c>
      <c r="AD49" s="4">
        <v>0.51668372517626349</v>
      </c>
      <c r="AE49" s="4">
        <v>-0.13142540798073285</v>
      </c>
      <c r="AF49" s="4">
        <v>-1.2515316709023916</v>
      </c>
      <c r="AG49" s="4">
        <v>-1.3207397112009467</v>
      </c>
      <c r="AH49" s="4">
        <v>-0.89874861958598296</v>
      </c>
      <c r="AI49" s="4">
        <v>1.5061359591749002</v>
      </c>
      <c r="AJ49" s="4">
        <v>-1.6068140324806848</v>
      </c>
      <c r="AK49" s="4">
        <v>-0.59820951860176208</v>
      </c>
      <c r="AL49" s="4">
        <v>0.86675422314865558</v>
      </c>
      <c r="AM49" s="4">
        <v>0.89486275742400967</v>
      </c>
      <c r="AN49" s="4">
        <v>-0.20850635388636798</v>
      </c>
      <c r="AO49" s="4">
        <v>-0.20352710347641326</v>
      </c>
      <c r="AP49" s="4">
        <v>1.4021840274129134</v>
      </c>
      <c r="AQ49" s="4">
        <v>-1.3511889675920237</v>
      </c>
      <c r="AR49" s="4">
        <v>-2.2748666116760226</v>
      </c>
      <c r="AS49" s="4">
        <v>0.36218058403802611</v>
      </c>
      <c r="AT49" s="4">
        <v>-2.2489096129815509E-2</v>
      </c>
      <c r="AU49" s="4">
        <v>1.3487652157010215</v>
      </c>
      <c r="AV49" s="4">
        <v>-0.91358541250669145</v>
      </c>
      <c r="AW49" s="4">
        <v>-7.3907750298056435E-2</v>
      </c>
      <c r="AX49" s="4">
        <v>-0.69020490976086923</v>
      </c>
      <c r="AY49" s="4">
        <v>-0.93491023626225589</v>
      </c>
      <c r="AZ49" s="4">
        <v>-1.532556021477216</v>
      </c>
      <c r="BA49" s="4">
        <v>-1.6019895520897298</v>
      </c>
      <c r="BB49" s="4">
        <v>-1.6373105414010518</v>
      </c>
      <c r="BC49" s="4">
        <v>-0.42866669273558777</v>
      </c>
      <c r="BD49" s="4">
        <v>-1.2483703394407981</v>
      </c>
      <c r="BE49" s="4">
        <v>0.28599187688111311</v>
      </c>
      <c r="BF49" s="4">
        <v>0.160137888963441</v>
      </c>
      <c r="BG49" s="4">
        <v>-3.6887761297808318E-2</v>
      </c>
      <c r="BH49" s="4">
        <v>0.9670596531768928</v>
      </c>
      <c r="BI49" s="4">
        <v>-1.0895861736014902</v>
      </c>
      <c r="BJ49" s="4">
        <v>-1.1971816961206332</v>
      </c>
      <c r="BK49" s="4">
        <v>0.5093697667259407</v>
      </c>
      <c r="BL49" s="4">
        <v>1.0731972573443269</v>
      </c>
      <c r="BM49" s="4">
        <v>-0.38058127226788036</v>
      </c>
      <c r="BN49" s="4">
        <v>1.063711061559987</v>
      </c>
      <c r="BO49" s="4">
        <v>0.19309129584640838</v>
      </c>
      <c r="BP49" s="4">
        <v>-1.0290801749086789</v>
      </c>
      <c r="BQ49" s="4">
        <v>1.3144818386131822</v>
      </c>
      <c r="BR49" s="4">
        <v>-1.0667000562858102</v>
      </c>
      <c r="BS49" s="4">
        <v>-1.1712611528979284</v>
      </c>
      <c r="BT49" s="4">
        <v>0.13963553383503052</v>
      </c>
      <c r="BU49" s="4">
        <v>0.97456530742257996</v>
      </c>
      <c r="BV49" s="4">
        <v>-0.90745179751522143</v>
      </c>
      <c r="BW49" s="4">
        <v>0.74372389796600424</v>
      </c>
      <c r="BX49" s="4">
        <v>0.12532089804208782</v>
      </c>
      <c r="BY49" s="4">
        <v>-0.63567314172781231</v>
      </c>
      <c r="BZ49" s="4">
        <v>1.396610734104681</v>
      </c>
      <c r="CA49" s="4">
        <v>0.69072125514483163</v>
      </c>
      <c r="CB49" s="4">
        <v>-0.6185679816521038</v>
      </c>
      <c r="CC49" s="4">
        <v>-0.38472490505526452</v>
      </c>
      <c r="CD49" s="4">
        <v>-0.9220083330900497</v>
      </c>
      <c r="CE49" s="4">
        <v>0.40818771436853718</v>
      </c>
      <c r="CF49" s="4">
        <v>0.71449332832121981</v>
      </c>
      <c r="CG49" s="4">
        <v>9.6964965828542863E-3</v>
      </c>
      <c r="CH49" s="4">
        <v>-1.5854641409344346</v>
      </c>
      <c r="CI49" s="4">
        <v>-0.65388469179280917</v>
      </c>
      <c r="CJ49" s="4">
        <v>5.0298942186357422E-2</v>
      </c>
      <c r="CK49" s="4">
        <v>0.93577470948619568</v>
      </c>
      <c r="CL49" s="4">
        <v>0.15131574657779301</v>
      </c>
      <c r="CM49" s="4">
        <v>0.23120354966209458</v>
      </c>
      <c r="CN49" s="4">
        <v>-0.74634249307514655</v>
      </c>
      <c r="CO49" s="4">
        <v>0.89952598829046826</v>
      </c>
      <c r="CP49" s="4">
        <v>-4.9241655192228378E-3</v>
      </c>
      <c r="CQ49" s="4">
        <v>-0.52597278939222247</v>
      </c>
      <c r="CR49" s="4">
        <v>0.80105137925653169</v>
      </c>
      <c r="CS49" s="4">
        <v>-0.44208448244869936</v>
      </c>
      <c r="CT49" s="4">
        <v>0.30854108736344565</v>
      </c>
      <c r="CU49" s="4">
        <v>-0.8776165075622806</v>
      </c>
      <c r="CV49" s="4">
        <v>0.21868586558332873</v>
      </c>
      <c r="CW49" s="4">
        <v>0.75538573239306739</v>
      </c>
      <c r="CX49" s="4">
        <v>-2.2095134427433578</v>
      </c>
      <c r="CY49" s="4">
        <v>-1.4491162131947088</v>
      </c>
      <c r="CZ49" s="4">
        <v>-2.7016634071596854</v>
      </c>
      <c r="DA49" s="4">
        <v>0.17998844307569525</v>
      </c>
      <c r="DB49" s="4">
        <v>0.62169310501221631</v>
      </c>
      <c r="DC49" s="4">
        <v>0.99301543299594008</v>
      </c>
      <c r="DD49" s="4">
        <v>-0.90307054279487586</v>
      </c>
      <c r="DE49" s="4">
        <v>1.0308137702287743</v>
      </c>
      <c r="DF49" s="4">
        <v>0.52778801735938874</v>
      </c>
      <c r="DG49" s="4">
        <v>0.78835850247745221</v>
      </c>
      <c r="DH49" s="4">
        <v>-1.6609615344820798</v>
      </c>
      <c r="DI49" s="4">
        <v>-0.2481259282873248</v>
      </c>
      <c r="DJ49" s="4">
        <v>1.015785123131703</v>
      </c>
      <c r="DK49" s="4">
        <v>-0.8741469431800607</v>
      </c>
      <c r="DL49" s="4">
        <v>0.16408625950930372</v>
      </c>
      <c r="DM49" s="4">
        <v>1.2525102073256489</v>
      </c>
      <c r="DN49" s="4">
        <v>-3.227356173357674E-2</v>
      </c>
      <c r="DO49" s="4">
        <v>-1.019610079824262</v>
      </c>
      <c r="DP49" s="4">
        <v>-0.64455576769358425</v>
      </c>
      <c r="DQ49" s="4">
        <v>-0.49093950703680267</v>
      </c>
      <c r="DR49" s="4">
        <v>2.1866144004736987</v>
      </c>
      <c r="DS49" s="4">
        <v>0.41434930233231021</v>
      </c>
      <c r="DT49" s="4">
        <v>2.1156653047677705</v>
      </c>
      <c r="DU49" s="4">
        <v>0.41763389050553335</v>
      </c>
      <c r="DV49" s="4">
        <v>0.32078822162752441</v>
      </c>
      <c r="DW49" s="4">
        <v>1.3922038453530252</v>
      </c>
      <c r="DX49" s="4">
        <v>1.4519436406757091</v>
      </c>
      <c r="DY49" s="4">
        <v>1.4902080028076277</v>
      </c>
      <c r="DZ49" s="4">
        <v>0.70735400289197059</v>
      </c>
      <c r="EA49" s="4">
        <v>1.4817220641681708</v>
      </c>
      <c r="EB49" s="4">
        <v>1.2254250449779294</v>
      </c>
      <c r="EC49" s="4">
        <v>-0.55601625269574539</v>
      </c>
      <c r="ED49" s="4">
        <v>-0.84248192767182228</v>
      </c>
      <c r="EE49" s="4">
        <v>-0.44119273533727865</v>
      </c>
      <c r="EF49" s="4">
        <v>0.81490897337742541</v>
      </c>
      <c r="EG49" s="4">
        <v>8.6669687568982384E-2</v>
      </c>
      <c r="EH49" s="4">
        <v>1.0509204112009627</v>
      </c>
      <c r="EI49" s="4">
        <v>-0.12798834991445598</v>
      </c>
      <c r="EJ49" s="4">
        <v>-0.1437627378172513</v>
      </c>
      <c r="EK49" s="4">
        <v>0.86403252502398142</v>
      </c>
      <c r="EL49" s="4">
        <v>0.30444402321948605</v>
      </c>
      <c r="EM49" s="4">
        <v>0.40272395020075225</v>
      </c>
      <c r="EN49" s="4">
        <v>0.13197413595918595</v>
      </c>
      <c r="EO49" s="4">
        <v>8.0764789835566841E-2</v>
      </c>
      <c r="EP49" s="4">
        <v>6.7476315476606749E-2</v>
      </c>
      <c r="EQ49" s="4">
        <v>1.4678567799039013</v>
      </c>
      <c r="ER49" s="4">
        <v>-2.9058893391467122</v>
      </c>
      <c r="ES49" s="4">
        <v>0.3415310885459007</v>
      </c>
      <c r="ET49" s="4">
        <v>-1.154623780650764</v>
      </c>
      <c r="EU49" s="4">
        <v>0.47448762475546058</v>
      </c>
      <c r="EV49" s="4">
        <v>-0.36958290977471914</v>
      </c>
      <c r="EW49" s="4">
        <v>2.0159131693050778</v>
      </c>
      <c r="EX49" s="4">
        <v>-1.1685240743962568</v>
      </c>
      <c r="EY49" s="4">
        <v>1.0336273249774828</v>
      </c>
      <c r="EZ49" s="4">
        <v>0.3311704904727007</v>
      </c>
      <c r="FA49" s="4">
        <v>-1.3888817450323578</v>
      </c>
      <c r="FB49" s="4">
        <v>-0.58223294628068356</v>
      </c>
      <c r="FC49" s="4">
        <v>-0.81739354944853038</v>
      </c>
      <c r="FD49" s="4">
        <v>-0.51139962889181589</v>
      </c>
      <c r="FE49" s="4">
        <v>-1.5054006475467339</v>
      </c>
      <c r="FF49" s="4">
        <v>0.13832036622511246</v>
      </c>
      <c r="FG49" s="4">
        <v>1.6949449514023549</v>
      </c>
      <c r="FH49" s="4">
        <v>0.23447136077577727</v>
      </c>
      <c r="FI49" s="4">
        <v>1.0547664355923132</v>
      </c>
      <c r="FJ49" s="4">
        <v>-4.2945208691714365E-2</v>
      </c>
      <c r="FK49" s="4">
        <v>0.1121541841325773</v>
      </c>
      <c r="FL49" s="4">
        <v>1.6822556180081389</v>
      </c>
      <c r="FM49" s="4">
        <v>0.33371686675762213</v>
      </c>
      <c r="FN49" s="4">
        <v>0.93306492502064187</v>
      </c>
      <c r="FO49" s="4">
        <v>0.69355447833670247</v>
      </c>
      <c r="FP49" s="4">
        <v>1.0799343977618021</v>
      </c>
      <c r="FQ49" s="4">
        <v>0.10378986914239106</v>
      </c>
      <c r="FR49" s="4">
        <v>-0.11235760907036622</v>
      </c>
      <c r="FS49" s="4">
        <v>-1.9368274251323967</v>
      </c>
      <c r="FT49" s="4">
        <v>0.88440659398499899</v>
      </c>
      <c r="FU49" s="4">
        <v>0.37715729549130844</v>
      </c>
      <c r="FV49" s="4">
        <v>1.2046952632330014E-2</v>
      </c>
      <c r="FW49" s="4">
        <v>-1.9046926500269301</v>
      </c>
      <c r="FX49" s="4">
        <v>0.26313550813821784</v>
      </c>
      <c r="FY49" s="4">
        <v>-1.1424255342079062</v>
      </c>
      <c r="FZ49" s="4">
        <v>0.67029902483876036</v>
      </c>
      <c r="GA49" s="4">
        <v>-4.4001905642833319E-3</v>
      </c>
      <c r="GB49" s="4">
        <v>0.99456140404735283</v>
      </c>
      <c r="GC49" s="4">
        <v>0.61474359466389916</v>
      </c>
      <c r="GD49" s="4">
        <v>-0.67942011250816814</v>
      </c>
      <c r="GE49" s="4">
        <v>-0.4855771464028934</v>
      </c>
      <c r="GF49" s="4">
        <v>0.52372945138941895</v>
      </c>
      <c r="GG49" s="4">
        <v>-4.089698596984491E-2</v>
      </c>
      <c r="GH49" s="4">
        <v>-0.69842233780527274</v>
      </c>
      <c r="GI49" s="4">
        <v>0.92320541317865823</v>
      </c>
      <c r="GJ49" s="4">
        <v>1.6754993039792327</v>
      </c>
      <c r="GK49" s="4">
        <v>0.35325142185648617</v>
      </c>
      <c r="GL49" s="4">
        <v>-0.56377508587629677</v>
      </c>
      <c r="GM49" s="4">
        <v>-0.2049168798571937</v>
      </c>
      <c r="GN49" s="4">
        <v>-0.75043394529397256</v>
      </c>
      <c r="GO49" s="4">
        <v>1.1583694990594509</v>
      </c>
      <c r="GP49" s="4">
        <v>0.36960050620644852</v>
      </c>
      <c r="GQ49" s="4">
        <v>-0.31800486327244437</v>
      </c>
      <c r="GR49" s="4">
        <v>4.6658703902041312E-2</v>
      </c>
      <c r="GS49" s="4">
        <v>0.72632576404538485</v>
      </c>
      <c r="GT49" s="4">
        <v>1.4606278692732007</v>
      </c>
      <c r="GU49" s="4">
        <v>1.3833356844176339</v>
      </c>
      <c r="GV49" s="4">
        <v>1.8211160994180566</v>
      </c>
      <c r="GW49" s="4">
        <v>-9.9711220605187945E-2</v>
      </c>
      <c r="GX49" s="4">
        <v>2.3051534662959621</v>
      </c>
      <c r="GY49" s="4">
        <v>0.12789284763546815</v>
      </c>
      <c r="GZ49" s="4">
        <v>1.068722180676092</v>
      </c>
      <c r="HA49" s="4">
        <v>0.39242240161794401</v>
      </c>
      <c r="HB49" s="4">
        <v>-1.5538870433357022</v>
      </c>
      <c r="HC49" s="4">
        <v>0.37377426377170181</v>
      </c>
      <c r="HD49" s="4">
        <v>1.2945138858006859</v>
      </c>
      <c r="HE49" s="4">
        <v>0.77229276657200197</v>
      </c>
      <c r="HF49" s="4">
        <v>-1.0713351621541398</v>
      </c>
      <c r="HG49" s="4">
        <v>-0.65054911590567044</v>
      </c>
      <c r="HH49" s="4">
        <v>0.65384195316727789</v>
      </c>
      <c r="HI49" s="4">
        <v>-6.1169514851014545E-2</v>
      </c>
      <c r="HJ49" s="4">
        <v>0.38067845419532026</v>
      </c>
      <c r="HK49" s="4">
        <v>-0.80709117275337028</v>
      </c>
      <c r="HL49" s="4">
        <v>0.59517523679519813</v>
      </c>
      <c r="HM49" s="4">
        <v>-0.60705696373264695</v>
      </c>
      <c r="HN49" s="4">
        <v>-0.54226045535961687</v>
      </c>
      <c r="HO49" s="4">
        <v>-0.20211332168360074</v>
      </c>
      <c r="HP49" s="4">
        <v>1.3025162590767623</v>
      </c>
      <c r="HQ49" s="4">
        <v>0.1357325147852598</v>
      </c>
      <c r="HR49" s="4">
        <v>-0.71949366300412976</v>
      </c>
      <c r="HS49" s="4">
        <v>-5.359915595267379E-2</v>
      </c>
      <c r="HT49" s="4">
        <v>-0.46082765846368262</v>
      </c>
      <c r="HU49" s="4">
        <v>0.71462042347610955</v>
      </c>
      <c r="HV49" s="4">
        <v>-8.8169324486364539E-2</v>
      </c>
      <c r="HW49" s="4">
        <v>-5.6277575449591E-2</v>
      </c>
      <c r="HX49" s="4">
        <v>4.5859419803734015E-2</v>
      </c>
      <c r="HY49" s="4">
        <v>1.0245582442141279</v>
      </c>
      <c r="HZ49" s="4">
        <v>-0.13930211804377515</v>
      </c>
      <c r="IA49" s="4">
        <v>-1.3567606990648111</v>
      </c>
      <c r="IB49" s="4">
        <v>-0.54910356392812909</v>
      </c>
      <c r="IC49" s="4">
        <v>1.87102996279837</v>
      </c>
      <c r="ID49" s="4">
        <v>-2.7155373702710559</v>
      </c>
      <c r="IE49" s="4">
        <v>1.2064294311565145</v>
      </c>
      <c r="IF49" s="4">
        <v>0.58483439209854016</v>
      </c>
      <c r="IG49" s="4">
        <v>-0.11202608744063991</v>
      </c>
      <c r="IH49" s="4">
        <v>-6.5097919510528415E-2</v>
      </c>
      <c r="II49" s="4">
        <v>1.5307951012860406</v>
      </c>
    </row>
    <row r="50" spans="2:243" s="4" customFormat="1" x14ac:dyDescent="0.2">
      <c r="B50" s="76">
        <v>48</v>
      </c>
      <c r="C50" s="4">
        <v>-0.18014773230870706</v>
      </c>
      <c r="D50" s="4">
        <v>-3.8055290106649173</v>
      </c>
      <c r="E50" s="4">
        <v>-1.3696302404012906</v>
      </c>
      <c r="F50" s="4">
        <v>0.29747097635612546</v>
      </c>
      <c r="G50" s="4">
        <v>-1.2976685239331058</v>
      </c>
      <c r="H50" s="4">
        <v>-1.1786545467255047</v>
      </c>
      <c r="I50" s="4">
        <v>0.2587277977398344</v>
      </c>
      <c r="J50" s="4">
        <v>0.50754915328997396</v>
      </c>
      <c r="K50" s="4">
        <v>-0.72540199105495273</v>
      </c>
      <c r="L50" s="4">
        <v>1.0508531941899559</v>
      </c>
      <c r="M50" s="4">
        <v>-0.78733167455239861</v>
      </c>
      <c r="N50" s="4">
        <v>0.40345771864427271</v>
      </c>
      <c r="O50" s="4">
        <v>-0.88740612563580468</v>
      </c>
      <c r="P50" s="4">
        <v>0.58332097770105518</v>
      </c>
      <c r="Q50" s="4">
        <v>0.48074401782822368</v>
      </c>
      <c r="R50" s="4">
        <v>-0.55153566867964976</v>
      </c>
      <c r="S50" s="4">
        <v>-0.22283037528893448</v>
      </c>
      <c r="T50" s="4">
        <v>1.3936504676221837</v>
      </c>
      <c r="U50" s="4">
        <v>0.6015285917429396</v>
      </c>
      <c r="V50" s="4">
        <v>1.9699798880933712E-2</v>
      </c>
      <c r="W50" s="4">
        <v>2.1452802498884465</v>
      </c>
      <c r="X50" s="4">
        <v>0.77237732326055974</v>
      </c>
      <c r="Y50" s="4">
        <v>0.40116395401590954</v>
      </c>
      <c r="Z50" s="4">
        <v>-0.190654855349289</v>
      </c>
      <c r="AA50" s="4">
        <v>-0.33596219397955629</v>
      </c>
      <c r="AB50" s="4">
        <v>-6.3434729347032814E-2</v>
      </c>
      <c r="AC50" s="4">
        <v>-0.5882503026828394</v>
      </c>
      <c r="AD50" s="4">
        <v>0.49161985475397962</v>
      </c>
      <c r="AE50" s="4">
        <v>-0.16921106500319344</v>
      </c>
      <c r="AF50" s="4">
        <v>1.7689025527008706</v>
      </c>
      <c r="AG50" s="4">
        <v>-1.9128608612972973</v>
      </c>
      <c r="AH50" s="4">
        <v>-1.5650264040622852</v>
      </c>
      <c r="AI50" s="4">
        <v>0.56456094399445855</v>
      </c>
      <c r="AJ50" s="4">
        <v>-0.86684884942882778</v>
      </c>
      <c r="AK50" s="4">
        <v>-0.35821341211281993</v>
      </c>
      <c r="AL50" s="4">
        <v>-0.73120242606587804</v>
      </c>
      <c r="AM50" s="4">
        <v>1.4961870015820891</v>
      </c>
      <c r="AN50" s="4">
        <v>0.17091652477654268</v>
      </c>
      <c r="AO50" s="4">
        <v>-0.27650336660697683</v>
      </c>
      <c r="AP50" s="4">
        <v>1.4242174323151184</v>
      </c>
      <c r="AQ50" s="4">
        <v>0.70924677951271375</v>
      </c>
      <c r="AR50" s="4">
        <v>0.34307854854578218</v>
      </c>
      <c r="AS50" s="4">
        <v>0.80253945920039771</v>
      </c>
      <c r="AT50" s="4">
        <v>-0.88291753020391561</v>
      </c>
      <c r="AU50" s="4">
        <v>0.97706786248212019</v>
      </c>
      <c r="AV50" s="4">
        <v>-1.7187135842747596</v>
      </c>
      <c r="AW50" s="4">
        <v>1.3651734720730007</v>
      </c>
      <c r="AX50" s="4">
        <v>-2.2873903839968683</v>
      </c>
      <c r="AY50" s="4">
        <v>-1.9453804803991346</v>
      </c>
      <c r="AZ50" s="4">
        <v>0.67456534193661477</v>
      </c>
      <c r="BA50" s="4">
        <v>-0.80793220603092841</v>
      </c>
      <c r="BB50" s="4">
        <v>-1.1631450762632631</v>
      </c>
      <c r="BC50" s="4">
        <v>1.6173178481415127</v>
      </c>
      <c r="BD50" s="4">
        <v>-7.287825852846673E-2</v>
      </c>
      <c r="BE50" s="4">
        <v>1.006552033109839</v>
      </c>
      <c r="BF50" s="4">
        <v>-1.3794557110179715</v>
      </c>
      <c r="BG50" s="4">
        <v>0.60648276833602033</v>
      </c>
      <c r="BH50" s="4">
        <v>-0.29845308880798233</v>
      </c>
      <c r="BI50" s="4">
        <v>0.24118004165443646</v>
      </c>
      <c r="BJ50" s="4">
        <v>0.29009674657256967</v>
      </c>
      <c r="BK50" s="4">
        <v>-1.9584755584023879</v>
      </c>
      <c r="BL50" s="4">
        <v>-1.4234170836153821</v>
      </c>
      <c r="BM50" s="4">
        <v>-2.7633662229158991</v>
      </c>
      <c r="BN50" s="4">
        <v>-0.96585247016143483</v>
      </c>
      <c r="BO50" s="4">
        <v>-0.55516041434898966</v>
      </c>
      <c r="BP50" s="4">
        <v>0.72281906176763311</v>
      </c>
      <c r="BQ50" s="4">
        <v>0.66611518900567557</v>
      </c>
      <c r="BR50" s="4">
        <v>0.70650367434641814</v>
      </c>
      <c r="BS50" s="4">
        <v>-0.5794763791494657</v>
      </c>
      <c r="BT50" s="4">
        <v>0.60564383631262964</v>
      </c>
      <c r="BU50" s="4">
        <v>-0.53438040258959418</v>
      </c>
      <c r="BV50" s="4">
        <v>-1.624486553210654</v>
      </c>
      <c r="BW50" s="4">
        <v>0.97742913929576858</v>
      </c>
      <c r="BX50" s="4">
        <v>-2.0367703165602813</v>
      </c>
      <c r="BY50" s="4">
        <v>0.82416287018818113</v>
      </c>
      <c r="BZ50" s="4">
        <v>0.44544974076090638</v>
      </c>
      <c r="CA50" s="4">
        <v>1.1739189432283941</v>
      </c>
      <c r="CB50" s="4">
        <v>-0.18083307745160765</v>
      </c>
      <c r="CC50" s="4">
        <v>-0.82418133530546078</v>
      </c>
      <c r="CD50" s="4">
        <v>0.82825536151062118</v>
      </c>
      <c r="CE50" s="4">
        <v>0.51236909599861091</v>
      </c>
      <c r="CF50" s="4">
        <v>0.42350074450309605</v>
      </c>
      <c r="CG50" s="4">
        <v>0.51306600626880428</v>
      </c>
      <c r="CH50" s="4">
        <v>2.0026131682942778</v>
      </c>
      <c r="CI50" s="4">
        <v>-0.15421530394116939</v>
      </c>
      <c r="CJ50" s="4">
        <v>0.93907985214544798</v>
      </c>
      <c r="CK50" s="4">
        <v>-0.56193635375124318</v>
      </c>
      <c r="CL50" s="4">
        <v>-0.76506623238547666</v>
      </c>
      <c r="CM50" s="4">
        <v>1.2877114892232855</v>
      </c>
      <c r="CN50" s="4">
        <v>-1.2844910343477152</v>
      </c>
      <c r="CO50" s="4">
        <v>0.63072125435162774</v>
      </c>
      <c r="CP50" s="4">
        <v>-0.4696771622746741</v>
      </c>
      <c r="CQ50" s="4">
        <v>7.2092559053935357E-2</v>
      </c>
      <c r="CR50" s="4">
        <v>0.55028922337972619</v>
      </c>
      <c r="CS50" s="4">
        <v>0.4683434468234921</v>
      </c>
      <c r="CT50" s="4">
        <v>-0.20662359704976865</v>
      </c>
      <c r="CU50" s="4">
        <v>0.48596600059100287</v>
      </c>
      <c r="CV50" s="4">
        <v>-1.1621024827500144</v>
      </c>
      <c r="CW50" s="4">
        <v>-1.9053153457283842</v>
      </c>
      <c r="CX50" s="4">
        <v>1.0642876203974594</v>
      </c>
      <c r="CY50" s="4">
        <v>-0.93941172046412524</v>
      </c>
      <c r="CZ50" s="4">
        <v>1.2094915673307317E-2</v>
      </c>
      <c r="DA50" s="4">
        <v>0.25257769475755548</v>
      </c>
      <c r="DB50" s="4">
        <v>-0.71162489425420861</v>
      </c>
      <c r="DC50" s="4">
        <v>2.3291573598695372</v>
      </c>
      <c r="DD50" s="4">
        <v>-0.20341423004662723</v>
      </c>
      <c r="DE50" s="4">
        <v>-2.1600398267601539</v>
      </c>
      <c r="DF50" s="4">
        <v>0.71608584116717922</v>
      </c>
      <c r="DG50" s="4">
        <v>-0.38304759463331339</v>
      </c>
      <c r="DH50" s="4">
        <v>0.781206488821094</v>
      </c>
      <c r="DI50" s="4">
        <v>0.99016546741396116</v>
      </c>
      <c r="DJ50" s="4">
        <v>0.84999060452226671</v>
      </c>
      <c r="DK50" s="4">
        <v>1.6736559946335086</v>
      </c>
      <c r="DL50" s="4">
        <v>-1.5018229913283085</v>
      </c>
      <c r="DM50" s="4">
        <v>1.8377974826233312</v>
      </c>
      <c r="DN50" s="4">
        <v>0.61016688219740967</v>
      </c>
      <c r="DO50" s="4">
        <v>-2.4669546201616203E-2</v>
      </c>
      <c r="DP50" s="4">
        <v>0.680529563045291</v>
      </c>
      <c r="DQ50" s="4">
        <v>-0.61413061533532043</v>
      </c>
      <c r="DR50" s="4">
        <v>2.6019125503161673</v>
      </c>
      <c r="DS50" s="4">
        <v>-0.20388572262673649</v>
      </c>
      <c r="DT50" s="4">
        <v>-1.8608964347006292</v>
      </c>
      <c r="DU50" s="4">
        <v>-4.7088570705364555E-2</v>
      </c>
      <c r="DV50" s="4">
        <v>-9.9809420011568672E-2</v>
      </c>
      <c r="DW50" s="4">
        <v>1.9601622800487817</v>
      </c>
      <c r="DX50" s="4">
        <v>0.71498383659586717</v>
      </c>
      <c r="DY50" s="4">
        <v>-0.40907271954721519</v>
      </c>
      <c r="DZ50" s="4">
        <v>1.8566159218415219</v>
      </c>
      <c r="EA50" s="4">
        <v>-0.16010429274475541</v>
      </c>
      <c r="EB50" s="4">
        <v>0.44472225275214428</v>
      </c>
      <c r="EC50" s="4">
        <v>2.1559613498373054</v>
      </c>
      <c r="ED50" s="4">
        <v>-0.9245785957183954</v>
      </c>
      <c r="EE50" s="4">
        <v>0.36334112168419858</v>
      </c>
      <c r="EF50" s="4">
        <v>0.86218593203951532</v>
      </c>
      <c r="EG50" s="4">
        <v>0.20655506652783764</v>
      </c>
      <c r="EH50" s="4">
        <v>0.35230664915572985</v>
      </c>
      <c r="EI50" s="4">
        <v>0.69006499915202235</v>
      </c>
      <c r="EJ50" s="4">
        <v>-0.7186196971002462</v>
      </c>
      <c r="EK50" s="4">
        <v>-0.73537876536154212</v>
      </c>
      <c r="EL50" s="4">
        <v>-1.1851703199056096</v>
      </c>
      <c r="EM50" s="4">
        <v>-0.5823954432026387</v>
      </c>
      <c r="EN50" s="4">
        <v>-2.2471950196847597</v>
      </c>
      <c r="EO50" s="4">
        <v>-1.2973461010601823</v>
      </c>
      <c r="EP50" s="4">
        <v>-0.89411603910652138</v>
      </c>
      <c r="EQ50" s="4">
        <v>-0.44431802954243727</v>
      </c>
      <c r="ER50" s="4">
        <v>-0.34809825523012883</v>
      </c>
      <c r="ES50" s="4">
        <v>0.85431279477306821</v>
      </c>
      <c r="ET50" s="4">
        <v>-1.8271759043524254</v>
      </c>
      <c r="EU50" s="4">
        <v>-1.1138908317489591</v>
      </c>
      <c r="EV50" s="4">
        <v>-1.0173969968246581</v>
      </c>
      <c r="EW50" s="4">
        <v>-1.4637626530781958</v>
      </c>
      <c r="EX50" s="4">
        <v>0.15064764801871025</v>
      </c>
      <c r="EY50" s="4">
        <v>0.89119125287872603</v>
      </c>
      <c r="EZ50" s="4">
        <v>0.21370538639324058</v>
      </c>
      <c r="FA50" s="4">
        <v>0.28594627365223096</v>
      </c>
      <c r="FB50" s="4">
        <v>0.5050661195013233</v>
      </c>
      <c r="FC50" s="4">
        <v>-0.26588405869006038</v>
      </c>
      <c r="FD50" s="4">
        <v>-1.0589528926856189</v>
      </c>
      <c r="FE50" s="4">
        <v>-0.62146038616312904</v>
      </c>
      <c r="FF50" s="4">
        <v>1.9399074951383062</v>
      </c>
      <c r="FG50" s="4">
        <v>-1.4733543317569753</v>
      </c>
      <c r="FH50" s="4">
        <v>0.91073687547610038</v>
      </c>
      <c r="FI50" s="4">
        <v>-0.26152821002823629</v>
      </c>
      <c r="FJ50" s="4">
        <v>-0.30577527142032246</v>
      </c>
      <c r="FK50" s="4">
        <v>0.572710615478211</v>
      </c>
      <c r="FL50" s="4">
        <v>9.1673755501958304E-2</v>
      </c>
      <c r="FM50" s="4">
        <v>6.0559553836422329E-2</v>
      </c>
      <c r="FN50" s="4">
        <v>-0.2367434306866972</v>
      </c>
      <c r="FO50" s="4">
        <v>0.41688231703322581</v>
      </c>
      <c r="FP50" s="4">
        <v>1.1622474891129211</v>
      </c>
      <c r="FQ50" s="4">
        <v>-0.76097705759740919</v>
      </c>
      <c r="FR50" s="4">
        <v>-0.27128661296906792</v>
      </c>
      <c r="FS50" s="4">
        <v>0.52141189297242518</v>
      </c>
      <c r="FT50" s="4">
        <v>-1.9869812756860969</v>
      </c>
      <c r="FU50" s="4">
        <v>-0.64003066690040522</v>
      </c>
      <c r="FV50" s="4">
        <v>-1.2681498054235048</v>
      </c>
      <c r="FW50" s="4">
        <v>-0.37569995832761793</v>
      </c>
      <c r="FX50" s="4">
        <v>1.7770545903317418</v>
      </c>
      <c r="FY50" s="4">
        <v>2.2273560013431726</v>
      </c>
      <c r="FZ50" s="4">
        <v>0.12004809117033048</v>
      </c>
      <c r="GA50" s="4">
        <v>-0.25987213485126931</v>
      </c>
      <c r="GB50" s="4">
        <v>1.555662832633778</v>
      </c>
      <c r="GC50" s="4">
        <v>1.9518901965821549</v>
      </c>
      <c r="GD50" s="4">
        <v>-1.4618484829414427</v>
      </c>
      <c r="GE50" s="4">
        <v>0.29348096284957392</v>
      </c>
      <c r="GF50" s="4">
        <v>-0.97237634298982922</v>
      </c>
      <c r="GG50" s="4">
        <v>1.3475333400429534</v>
      </c>
      <c r="GH50" s="4">
        <v>0.45245894405975934</v>
      </c>
      <c r="GI50" s="4">
        <v>0.91705797206299056</v>
      </c>
      <c r="GJ50" s="4">
        <v>0.71129698437850908</v>
      </c>
      <c r="GK50" s="4">
        <v>0.6408692476455955</v>
      </c>
      <c r="GL50" s="4">
        <v>0.22976868721558827</v>
      </c>
      <c r="GM50" s="4">
        <v>-1.1772931457815841</v>
      </c>
      <c r="GN50" s="4">
        <v>1.8804498723641381</v>
      </c>
      <c r="GO50" s="4">
        <v>-1.6769373413575064</v>
      </c>
      <c r="GP50" s="4">
        <v>-1.1773059930859391</v>
      </c>
      <c r="GQ50" s="4">
        <v>-0.17822320368894937</v>
      </c>
      <c r="GR50" s="4">
        <v>0.26246105316921658</v>
      </c>
      <c r="GS50" s="4">
        <v>0.54732938387995733</v>
      </c>
      <c r="GT50" s="4">
        <v>0.52668768759221363</v>
      </c>
      <c r="GU50" s="4">
        <v>-0.70178101132278647</v>
      </c>
      <c r="GV50" s="4">
        <v>0.67257235862521314</v>
      </c>
      <c r="GW50" s="4">
        <v>0.7503488096687071</v>
      </c>
      <c r="GX50" s="4">
        <v>-0.6915449825176293</v>
      </c>
      <c r="GY50" s="4">
        <v>0.35451070807322155</v>
      </c>
      <c r="GZ50" s="4">
        <v>0.58985130732024571</v>
      </c>
      <c r="HA50" s="4">
        <v>0.2836590910949931</v>
      </c>
      <c r="HB50" s="4">
        <v>0.54991691640810503</v>
      </c>
      <c r="HC50" s="4">
        <v>0.15006120932697106</v>
      </c>
      <c r="HD50" s="4">
        <v>-0.61938027902872816</v>
      </c>
      <c r="HE50" s="4">
        <v>-0.52809647839048024</v>
      </c>
      <c r="HF50" s="4">
        <v>1.4552271079591641</v>
      </c>
      <c r="HG50" s="4">
        <v>-0.47929652286326313</v>
      </c>
      <c r="HH50" s="4">
        <v>-2.1691395214075104</v>
      </c>
      <c r="HI50" s="4">
        <v>-0.64488940016303287</v>
      </c>
      <c r="HJ50" s="4">
        <v>0.48925478675143175</v>
      </c>
      <c r="HK50" s="4">
        <v>-0.36922652667100264</v>
      </c>
      <c r="HL50" s="4">
        <v>-0.91502347763813241</v>
      </c>
      <c r="HM50" s="4">
        <v>-1.0021422777290294</v>
      </c>
      <c r="HN50" s="4">
        <v>-1.5517684203819135</v>
      </c>
      <c r="HO50" s="4">
        <v>-0.57661305499457627</v>
      </c>
      <c r="HP50" s="4">
        <v>4.804121897204193E-2</v>
      </c>
      <c r="HQ50" s="4">
        <v>-1.766731947210805</v>
      </c>
      <c r="HR50" s="4">
        <v>1.9728946067641651</v>
      </c>
      <c r="HS50" s="4">
        <v>-1.1988971704564879</v>
      </c>
      <c r="HT50" s="4">
        <v>7.9218571325424147E-2</v>
      </c>
      <c r="HU50" s="4">
        <v>0.569557190073817</v>
      </c>
      <c r="HV50" s="4">
        <v>-1.6183923717717668</v>
      </c>
      <c r="HW50" s="4">
        <v>0.88216965322284024</v>
      </c>
      <c r="HX50" s="4">
        <v>1.3591107859670633</v>
      </c>
      <c r="HY50" s="4">
        <v>-0.21622133777545577</v>
      </c>
      <c r="HZ50" s="4">
        <v>0.45945524668363841</v>
      </c>
      <c r="IA50" s="4">
        <v>-1.9507450668137376</v>
      </c>
      <c r="IB50" s="4">
        <v>-0.64856134537173704</v>
      </c>
      <c r="IC50" s="4">
        <v>0.41992886516474615</v>
      </c>
      <c r="ID50" s="4">
        <v>-0.44321853357245261</v>
      </c>
      <c r="IE50" s="4">
        <v>-1.1259860751797537</v>
      </c>
      <c r="IF50" s="4">
        <v>-2.163755401030317</v>
      </c>
      <c r="IG50" s="4">
        <v>-0.17568782862361804</v>
      </c>
      <c r="IH50" s="4">
        <v>-0.98954339072980024</v>
      </c>
      <c r="II50" s="4">
        <v>-5.5495406150760596E-2</v>
      </c>
    </row>
    <row r="51" spans="2:243" s="4" customFormat="1" x14ac:dyDescent="0.2">
      <c r="B51" s="76">
        <v>49</v>
      </c>
      <c r="C51" s="4">
        <v>0.48728239654293071</v>
      </c>
      <c r="D51" s="4">
        <v>4.9696678558471173E-2</v>
      </c>
      <c r="E51" s="4">
        <v>0.94764400926406589</v>
      </c>
      <c r="F51" s="4">
        <v>1.3987828556184547</v>
      </c>
      <c r="G51" s="4">
        <v>-0.56651203155236041</v>
      </c>
      <c r="H51" s="4">
        <v>-0.81406254525368804</v>
      </c>
      <c r="I51" s="4">
        <v>0.15974004263340996</v>
      </c>
      <c r="J51" s="4">
        <v>0.16748776366401619</v>
      </c>
      <c r="K51" s="4">
        <v>-1.8140434619134613</v>
      </c>
      <c r="L51" s="4">
        <v>-1.1034519614521332</v>
      </c>
      <c r="M51" s="4">
        <v>1.7491783475651397E-2</v>
      </c>
      <c r="N51" s="4">
        <v>0.88300776755502797</v>
      </c>
      <c r="O51" s="4">
        <v>-0.45685994463609014</v>
      </c>
      <c r="P51" s="4">
        <v>-0.13395386684408611</v>
      </c>
      <c r="Q51" s="4">
        <v>-0.56893403555781774</v>
      </c>
      <c r="R51" s="4">
        <v>0.22448973779038156</v>
      </c>
      <c r="S51" s="4">
        <v>1.339616756740597</v>
      </c>
      <c r="T51" s="4">
        <v>-0.89912369426380823</v>
      </c>
      <c r="U51" s="4">
        <v>0.97772524054338217</v>
      </c>
      <c r="V51" s="4">
        <v>1.2452525776879739</v>
      </c>
      <c r="W51" s="4">
        <v>-0.32906531728066046</v>
      </c>
      <c r="X51" s="4">
        <v>1.4384481466035002</v>
      </c>
      <c r="Y51" s="4">
        <v>-2.1476621168401325E-2</v>
      </c>
      <c r="Z51" s="4">
        <v>0.11373284193416047</v>
      </c>
      <c r="AA51" s="4">
        <v>0.87953561303584105</v>
      </c>
      <c r="AB51" s="4">
        <v>0.44640110972587688</v>
      </c>
      <c r="AC51" s="4">
        <v>-0.51890891897402791</v>
      </c>
      <c r="AD51" s="4">
        <v>-0.82424050950634509</v>
      </c>
      <c r="AE51" s="4">
        <v>0.87191431427334076</v>
      </c>
      <c r="AF51" s="4">
        <v>2.9014163136088293</v>
      </c>
      <c r="AG51" s="4">
        <v>0.29442337770001581</v>
      </c>
      <c r="AH51" s="4">
        <v>0.35714976529273218</v>
      </c>
      <c r="AI51" s="4">
        <v>0.32097210519283836</v>
      </c>
      <c r="AJ51" s="4">
        <v>-0.17231858438486081</v>
      </c>
      <c r="AK51" s="4">
        <v>1.3253412366446797</v>
      </c>
      <c r="AL51" s="4">
        <v>-0.71170900084017774</v>
      </c>
      <c r="AM51" s="4">
        <v>0.40651083280903688</v>
      </c>
      <c r="AN51" s="4">
        <v>-1.2776310769912407</v>
      </c>
      <c r="AO51" s="4">
        <v>1.0603380048049973</v>
      </c>
      <c r="AP51" s="4">
        <v>0.76631309508681267</v>
      </c>
      <c r="AQ51" s="4">
        <v>-1.0988384312685535</v>
      </c>
      <c r="AR51" s="4">
        <v>0.31252661320040442</v>
      </c>
      <c r="AS51" s="4">
        <v>0.44167529591502386</v>
      </c>
      <c r="AT51" s="4">
        <v>-0.152124325353684</v>
      </c>
      <c r="AU51" s="4">
        <v>-1.3918589784446158</v>
      </c>
      <c r="AV51" s="4">
        <v>-0.69127914544114455</v>
      </c>
      <c r="AW51" s="4">
        <v>0.45092155941085132</v>
      </c>
      <c r="AX51" s="4">
        <v>-1.465641527200882</v>
      </c>
      <c r="AY51" s="4">
        <v>2.7475611276994622E-2</v>
      </c>
      <c r="AZ51" s="4">
        <v>-0.72451554897723214</v>
      </c>
      <c r="BA51" s="4">
        <v>-1.1498431069382578</v>
      </c>
      <c r="BB51" s="4">
        <v>0.54607575269828246</v>
      </c>
      <c r="BC51" s="4">
        <v>1.195702702641948</v>
      </c>
      <c r="BD51" s="4">
        <v>5.1384738407118082E-2</v>
      </c>
      <c r="BE51" s="4">
        <v>-0.52381428085928128</v>
      </c>
      <c r="BF51" s="4">
        <v>-0.43480376459493447</v>
      </c>
      <c r="BG51" s="4">
        <v>0.88544247802138276</v>
      </c>
      <c r="BH51" s="4">
        <v>0.21104137447037341</v>
      </c>
      <c r="BI51" s="4">
        <v>0.91607582272138988</v>
      </c>
      <c r="BJ51" s="4">
        <v>1.2492827365257393</v>
      </c>
      <c r="BK51" s="4">
        <v>-2.4090317499257274</v>
      </c>
      <c r="BL51" s="4">
        <v>0.24438372997228372</v>
      </c>
      <c r="BM51" s="4">
        <v>-0.74275773313235194</v>
      </c>
      <c r="BN51" s="4">
        <v>0.19117720177947775</v>
      </c>
      <c r="BO51" s="4">
        <v>-2.3005429810265501E-2</v>
      </c>
      <c r="BP51" s="4">
        <v>0.89757140201256558</v>
      </c>
      <c r="BQ51" s="4">
        <v>0.91851702415100522</v>
      </c>
      <c r="BR51" s="4">
        <v>-0.51036324634121721</v>
      </c>
      <c r="BS51" s="4">
        <v>-1.7723713959930978</v>
      </c>
      <c r="BT51" s="4">
        <v>-0.77420408986402367</v>
      </c>
      <c r="BU51" s="4">
        <v>0.5830252198357011</v>
      </c>
      <c r="BV51" s="4">
        <v>5.6363321366715555E-2</v>
      </c>
      <c r="BW51" s="4">
        <v>1.2243554646808621</v>
      </c>
      <c r="BX51" s="4">
        <v>-0.24641495266395588</v>
      </c>
      <c r="BY51" s="4">
        <v>-0.81481547539404331</v>
      </c>
      <c r="BZ51" s="4">
        <v>-0.84939103813802153</v>
      </c>
      <c r="CA51" s="4">
        <v>0.523533244125582</v>
      </c>
      <c r="CB51" s="4">
        <v>0.56455919180541903</v>
      </c>
      <c r="CC51" s="4">
        <v>-0.52490180312271384</v>
      </c>
      <c r="CD51" s="4">
        <v>-1.3152240912180937</v>
      </c>
      <c r="CE51" s="4">
        <v>0.64721928867919054</v>
      </c>
      <c r="CF51" s="4">
        <v>0.37724633012846481</v>
      </c>
      <c r="CG51" s="4">
        <v>0.19337442919900086</v>
      </c>
      <c r="CH51" s="4">
        <v>-0.56968687335928647</v>
      </c>
      <c r="CI51" s="4">
        <v>-0.36296400904032833</v>
      </c>
      <c r="CJ51" s="4">
        <v>-4.3655256987183456E-2</v>
      </c>
      <c r="CK51" s="4">
        <v>-0.64454896336785661</v>
      </c>
      <c r="CL51" s="4">
        <v>1.3820730508938215</v>
      </c>
      <c r="CM51" s="4">
        <v>0.43811992981242209</v>
      </c>
      <c r="CN51" s="4">
        <v>-0.92431907310450812</v>
      </c>
      <c r="CO51" s="4">
        <v>0.10012324414378787</v>
      </c>
      <c r="CP51" s="4">
        <v>-0.74119101103393514</v>
      </c>
      <c r="CQ51" s="4">
        <v>5.1073714037995099E-2</v>
      </c>
      <c r="CR51" s="4">
        <v>1.6773480098504687E-2</v>
      </c>
      <c r="CS51" s="4">
        <v>-1.0087684918571851</v>
      </c>
      <c r="CT51" s="4">
        <v>0.90781223654809495</v>
      </c>
      <c r="CU51" s="4">
        <v>0.49029409477658276</v>
      </c>
      <c r="CV51" s="4">
        <v>-0.12019030275717676</v>
      </c>
      <c r="CW51" s="4">
        <v>-0.75655163210147314</v>
      </c>
      <c r="CX51" s="4">
        <v>-1.0362663178356932</v>
      </c>
      <c r="CY51" s="4">
        <v>-0.43213068514293063</v>
      </c>
      <c r="CZ51" s="4">
        <v>1.0160634742473735</v>
      </c>
      <c r="DA51" s="4">
        <v>-0.48629539890777423</v>
      </c>
      <c r="DB51" s="4">
        <v>-0.4387720933523927</v>
      </c>
      <c r="DC51" s="4">
        <v>0.53045126747608973</v>
      </c>
      <c r="DD51" s="4">
        <v>-0.6552061084024049</v>
      </c>
      <c r="DE51" s="4">
        <v>0.75235450650649283</v>
      </c>
      <c r="DF51" s="4">
        <v>-1.187596280050895</v>
      </c>
      <c r="DG51" s="4">
        <v>-1.3833201261176284</v>
      </c>
      <c r="DH51" s="4">
        <v>-1.1015720518929204</v>
      </c>
      <c r="DI51" s="4">
        <v>-0.47190650124445122</v>
      </c>
      <c r="DJ51" s="4">
        <v>-0.88308631741077537</v>
      </c>
      <c r="DK51" s="4">
        <v>-2.4598085597421737</v>
      </c>
      <c r="DL51" s="4">
        <v>-0.8294191558199262</v>
      </c>
      <c r="DM51" s="4">
        <v>1.0229469148684101</v>
      </c>
      <c r="DN51" s="4">
        <v>0.40044737330549013</v>
      </c>
      <c r="DO51" s="4">
        <v>0.52431339441055869</v>
      </c>
      <c r="DP51" s="4">
        <v>-1.3261575652353232</v>
      </c>
      <c r="DQ51" s="4">
        <v>6.4968409144875353E-2</v>
      </c>
      <c r="DR51" s="4">
        <v>0.95631718514525343</v>
      </c>
      <c r="DS51" s="4">
        <v>0.80165097193781287</v>
      </c>
      <c r="DT51" s="4">
        <v>-0.71968644672428617</v>
      </c>
      <c r="DU51" s="4">
        <v>-1.1889325882599011</v>
      </c>
      <c r="DV51" s="4">
        <v>-0.70193315382956856</v>
      </c>
      <c r="DW51" s="4">
        <v>-0.66905591370392536</v>
      </c>
      <c r="DX51" s="4">
        <v>-2.3313645677831549</v>
      </c>
      <c r="DY51" s="4">
        <v>0.13885783915989119</v>
      </c>
      <c r="DZ51" s="4">
        <v>1.2667304345909582</v>
      </c>
      <c r="EA51" s="4">
        <v>0.3154147479434396</v>
      </c>
      <c r="EB51" s="4">
        <v>-1.1578468364751935</v>
      </c>
      <c r="EC51" s="4">
        <v>0.75615267694534494</v>
      </c>
      <c r="ED51" s="4">
        <v>0.8595951231522152</v>
      </c>
      <c r="EE51" s="4">
        <v>-0.13062341092753399</v>
      </c>
      <c r="EF51" s="4">
        <v>-0.64542512792309081</v>
      </c>
      <c r="EG51" s="4">
        <v>0.81235377197446323</v>
      </c>
      <c r="EH51" s="4">
        <v>0.62289602268207855</v>
      </c>
      <c r="EI51" s="4">
        <v>2.0475487674654684</v>
      </c>
      <c r="EJ51" s="4">
        <v>1.8040832816348285</v>
      </c>
      <c r="EK51" s="4">
        <v>-1.9371394834836251</v>
      </c>
      <c r="EL51" s="4">
        <v>-0.73954656316413081</v>
      </c>
      <c r="EM51" s="4">
        <v>-1.0848796476749916</v>
      </c>
      <c r="EN51" s="4">
        <v>0.8080779907831086</v>
      </c>
      <c r="EO51" s="4">
        <v>1.2067722394605906</v>
      </c>
      <c r="EP51" s="4">
        <v>1.2042604651722717</v>
      </c>
      <c r="EQ51" s="4">
        <v>0.56598061184804371</v>
      </c>
      <c r="ER51" s="4">
        <v>0.48147737024572629</v>
      </c>
      <c r="ES51" s="4">
        <v>0.23231531212819678</v>
      </c>
      <c r="ET51" s="4">
        <v>1.0457742681058813</v>
      </c>
      <c r="EU51" s="4">
        <v>0.89761722402113975</v>
      </c>
      <c r="EV51" s="4">
        <v>0.33490861256268373</v>
      </c>
      <c r="EW51" s="4">
        <v>-0.65782325786941098</v>
      </c>
      <c r="EX51" s="4">
        <v>0.26672183355244528</v>
      </c>
      <c r="EY51" s="4">
        <v>0.19194582909053323</v>
      </c>
      <c r="EZ51" s="4">
        <v>9.8970851992584513E-2</v>
      </c>
      <c r="FA51" s="4">
        <v>-0.81161792359432394</v>
      </c>
      <c r="FB51" s="4">
        <v>1.7705712710430828</v>
      </c>
      <c r="FC51" s="4">
        <v>-1.2354187840419475</v>
      </c>
      <c r="FD51" s="4">
        <v>-0.28633602145637993</v>
      </c>
      <c r="FE51" s="4">
        <v>0.20468771501427491</v>
      </c>
      <c r="FF51" s="4">
        <v>-0.3984609318142171</v>
      </c>
      <c r="FG51" s="4">
        <v>0.53678381171956979</v>
      </c>
      <c r="FH51" s="4">
        <v>0.28045082133888466</v>
      </c>
      <c r="FI51" s="4">
        <v>-1.132264669340652</v>
      </c>
      <c r="FJ51" s="4">
        <v>-0.52148857483158217</v>
      </c>
      <c r="FK51" s="4">
        <v>-0.55321924306077208</v>
      </c>
      <c r="FL51" s="4">
        <v>0.65271933546430283</v>
      </c>
      <c r="FM51" s="4">
        <v>-0.49219080767611523</v>
      </c>
      <c r="FN51" s="4">
        <v>-0.63579657600604633</v>
      </c>
      <c r="FO51" s="4">
        <v>-1.1328758278154087</v>
      </c>
      <c r="FP51" s="4">
        <v>-0.49982104632206498</v>
      </c>
      <c r="FQ51" s="4">
        <v>0.30728890390057811</v>
      </c>
      <c r="FR51" s="4">
        <v>0.16608730392139032</v>
      </c>
      <c r="FS51" s="4">
        <v>0.74896463369050215</v>
      </c>
      <c r="FT51" s="4">
        <v>1.7567878231156662</v>
      </c>
      <c r="FU51" s="4">
        <v>-0.99731576424773039</v>
      </c>
      <c r="FV51" s="4">
        <v>0.57380306532375325</v>
      </c>
      <c r="FW51" s="4">
        <v>-0.61419610667459645</v>
      </c>
      <c r="FX51" s="4">
        <v>1.1391894897355179</v>
      </c>
      <c r="FY51" s="4">
        <v>-8.0356483204045773E-2</v>
      </c>
      <c r="FZ51" s="4">
        <v>1.3131732244956686</v>
      </c>
      <c r="GA51" s="4">
        <v>0.28081089986188101</v>
      </c>
      <c r="GB51" s="4">
        <v>-0.30517273831614128</v>
      </c>
      <c r="GC51" s="4">
        <v>0.2640675077771425</v>
      </c>
      <c r="GD51" s="4">
        <v>0.74418713909571954</v>
      </c>
      <c r="GE51" s="4">
        <v>-0.1559005798975685</v>
      </c>
      <c r="GF51" s="4">
        <v>1.1244592630694572</v>
      </c>
      <c r="GG51" s="4">
        <v>-7.5411081115961356E-2</v>
      </c>
      <c r="GH51" s="4">
        <v>-0.19803330174992048</v>
      </c>
      <c r="GI51" s="4">
        <v>2.6910777690797345</v>
      </c>
      <c r="GJ51" s="4">
        <v>1.4068986460193371</v>
      </c>
      <c r="GK51" s="4">
        <v>-0.27824436515104439</v>
      </c>
      <c r="GL51" s="4">
        <v>0.50316111978654054</v>
      </c>
      <c r="GM51" s="4">
        <v>-0.42386586211010502</v>
      </c>
      <c r="GN51" s="4">
        <v>0.50815850052458389</v>
      </c>
      <c r="GO51" s="4">
        <v>1.5677523095914421</v>
      </c>
      <c r="GP51" s="4">
        <v>0.43811088471854215</v>
      </c>
      <c r="GQ51" s="4">
        <v>0.72291296542184258</v>
      </c>
      <c r="GR51" s="4">
        <v>0.1956731039600608</v>
      </c>
      <c r="GS51" s="4">
        <v>-1.9050227059698075</v>
      </c>
      <c r="GT51" s="4">
        <v>-0.12804634477021287</v>
      </c>
      <c r="GU51" s="4">
        <v>0.13870004755580809</v>
      </c>
      <c r="GV51" s="4">
        <v>-1.4754444660496593</v>
      </c>
      <c r="GW51" s="4">
        <v>-0.79501156588521427</v>
      </c>
      <c r="GX51" s="4">
        <v>-1.0058198451237532</v>
      </c>
      <c r="GY51" s="4">
        <v>1.2359054101678388</v>
      </c>
      <c r="GZ51" s="4">
        <v>1.4517284701533142</v>
      </c>
      <c r="HA51" s="4">
        <v>-0.54190067824276933</v>
      </c>
      <c r="HB51" s="4">
        <v>-0.79458803616805507</v>
      </c>
      <c r="HC51" s="4">
        <v>-1.4122402480644862</v>
      </c>
      <c r="HD51" s="4">
        <v>0.12064359020893688</v>
      </c>
      <c r="HE51" s="4">
        <v>-1.119545188035501</v>
      </c>
      <c r="HF51" s="4">
        <v>1.0221603828110326</v>
      </c>
      <c r="HG51" s="4">
        <v>2.4098758091562114</v>
      </c>
      <c r="HH51" s="4">
        <v>0.30689061859770317</v>
      </c>
      <c r="HI51" s="4">
        <v>0.60852704035576421</v>
      </c>
      <c r="HJ51" s="4">
        <v>1.0856095184557539</v>
      </c>
      <c r="HK51" s="4">
        <v>0.77461565498020291</v>
      </c>
      <c r="HL51" s="4">
        <v>-2.4264444736145241</v>
      </c>
      <c r="HM51" s="4">
        <v>0.14538920611458184</v>
      </c>
      <c r="HN51" s="4">
        <v>0.39096101347239925</v>
      </c>
      <c r="HO51" s="4">
        <v>0.92410678271661528</v>
      </c>
      <c r="HP51" s="4">
        <v>1.2265267760170206</v>
      </c>
      <c r="HQ51" s="4">
        <v>-1.082883331387239</v>
      </c>
      <c r="HR51" s="4">
        <v>-7.2977578928563255E-2</v>
      </c>
      <c r="HS51" s="4">
        <v>1.437045801075838</v>
      </c>
      <c r="HT51" s="4">
        <v>-1.009374790663496</v>
      </c>
      <c r="HU51" s="4">
        <v>1.1253422206377863</v>
      </c>
      <c r="HV51" s="4">
        <v>1.5653137311238152</v>
      </c>
      <c r="HW51" s="4">
        <v>0.77056177564104111</v>
      </c>
      <c r="HX51" s="4">
        <v>-1.7040844225505409</v>
      </c>
      <c r="HY51" s="4">
        <v>-1.2858674985229137</v>
      </c>
      <c r="HZ51" s="4">
        <v>0.93218094928349504</v>
      </c>
      <c r="IA51" s="4">
        <v>0.42756894167717741</v>
      </c>
      <c r="IB51" s="4">
        <v>-1.8811042228041583</v>
      </c>
      <c r="IC51" s="4">
        <v>-9.9276091673338826E-2</v>
      </c>
      <c r="ID51" s="4">
        <v>-1.8129039941803988</v>
      </c>
      <c r="IE51" s="4">
        <v>-0.24994568637187495</v>
      </c>
      <c r="IF51" s="4">
        <v>1.8851091570235796</v>
      </c>
      <c r="IG51" s="4">
        <v>-0.13475305225367412</v>
      </c>
      <c r="IH51" s="4">
        <v>1.3191284909465906</v>
      </c>
      <c r="II51" s="4">
        <v>0.12247038615565298</v>
      </c>
    </row>
    <row r="52" spans="2:243" s="4" customFormat="1" x14ac:dyDescent="0.2">
      <c r="B52" s="76">
        <v>50</v>
      </c>
      <c r="C52" s="4">
        <v>-1.9709512201175967E-2</v>
      </c>
      <c r="D52" s="4">
        <v>-0.71102532356723103</v>
      </c>
      <c r="E52" s="4">
        <v>0.54477757219882261</v>
      </c>
      <c r="F52" s="4">
        <v>1.1072238026845236</v>
      </c>
      <c r="G52" s="4">
        <v>0.34156577385238501</v>
      </c>
      <c r="H52" s="4">
        <v>0.78888619829971673</v>
      </c>
      <c r="I52" s="4">
        <v>-0.24023110647076568</v>
      </c>
      <c r="J52" s="4">
        <v>-2.3137619214416199</v>
      </c>
      <c r="K52" s="4">
        <v>0.62729796985710895</v>
      </c>
      <c r="L52" s="4">
        <v>-1.1343751563244544</v>
      </c>
      <c r="M52" s="4">
        <v>0.4807879580111098</v>
      </c>
      <c r="N52" s="4">
        <v>-1.9742238632300173E-2</v>
      </c>
      <c r="O52" s="4">
        <v>0.19613000784143275</v>
      </c>
      <c r="P52" s="4">
        <v>2.1543871115096911</v>
      </c>
      <c r="Q52" s="4">
        <v>-0.80154652198491527</v>
      </c>
      <c r="R52" s="4">
        <v>1.1600638267297587</v>
      </c>
      <c r="S52" s="4">
        <v>0.76508605269924812</v>
      </c>
      <c r="T52" s="4">
        <v>0.17574776244009033</v>
      </c>
      <c r="U52" s="4">
        <v>-1.0452313001167952</v>
      </c>
      <c r="V52" s="4">
        <v>-0.70805164260599618</v>
      </c>
      <c r="W52" s="4">
        <v>-0.19134306109845362</v>
      </c>
      <c r="X52" s="4">
        <v>0.468007856074935</v>
      </c>
      <c r="Y52" s="4">
        <v>1.4028655717954652</v>
      </c>
      <c r="Z52" s="4">
        <v>1.1075250169795221</v>
      </c>
      <c r="AA52" s="4">
        <v>1.8756384236132424</v>
      </c>
      <c r="AB52" s="4">
        <v>-2.0878277174768733</v>
      </c>
      <c r="AC52" s="4">
        <v>-0.73811441104169329</v>
      </c>
      <c r="AD52" s="4">
        <v>-0.81339659617374771</v>
      </c>
      <c r="AE52" s="4">
        <v>-0.32519687709454592</v>
      </c>
      <c r="AF52" s="4">
        <v>0.74855055040838581</v>
      </c>
      <c r="AG52" s="4">
        <v>-0.44757367290276018</v>
      </c>
      <c r="AH52" s="4">
        <v>-1.3710205430346105</v>
      </c>
      <c r="AI52" s="4">
        <v>-3.4320970762761839E-2</v>
      </c>
      <c r="AJ52" s="4">
        <v>-0.13711930441598549</v>
      </c>
      <c r="AK52" s="4">
        <v>4.4847194797953606E-2</v>
      </c>
      <c r="AL52" s="4">
        <v>-1.0872487868570724</v>
      </c>
      <c r="AM52" s="4">
        <v>0.52653202073737304</v>
      </c>
      <c r="AN52" s="4">
        <v>1.4711537656833886</v>
      </c>
      <c r="AO52" s="4">
        <v>1.5107403933438197</v>
      </c>
      <c r="AP52" s="4">
        <v>8.3258692952086211E-2</v>
      </c>
      <c r="AQ52" s="4">
        <v>0.96318877935735425</v>
      </c>
      <c r="AR52" s="4">
        <v>0.98527308197081953</v>
      </c>
      <c r="AS52" s="4">
        <v>0.12691906196705344</v>
      </c>
      <c r="AT52" s="4">
        <v>1.3544808937098929</v>
      </c>
      <c r="AU52" s="4">
        <v>-0.62874067762578756</v>
      </c>
      <c r="AV52" s="4">
        <v>-1.3946723486862105</v>
      </c>
      <c r="AW52" s="4">
        <v>-0.13751581536109855</v>
      </c>
      <c r="AX52" s="4">
        <v>0.25103133896226415</v>
      </c>
      <c r="AY52" s="4">
        <v>-0.41231013163751584</v>
      </c>
      <c r="AZ52" s="4">
        <v>0.51782102983822931</v>
      </c>
      <c r="BA52" s="4">
        <v>-0.46564387486593278</v>
      </c>
      <c r="BB52" s="4">
        <v>-1.6332977843649266</v>
      </c>
      <c r="BC52" s="4">
        <v>3.0009364459913952</v>
      </c>
      <c r="BD52" s="4">
        <v>1.4555114581269997</v>
      </c>
      <c r="BE52" s="4">
        <v>-0.62439140648754377</v>
      </c>
      <c r="BF52" s="4">
        <v>0.15795375247392388</v>
      </c>
      <c r="BG52" s="4">
        <v>0.44074863982317952</v>
      </c>
      <c r="BH52" s="4">
        <v>0.10899018803141357</v>
      </c>
      <c r="BI52" s="4">
        <v>0.75341117527872958</v>
      </c>
      <c r="BJ52" s="4">
        <v>-0.77881219976376215</v>
      </c>
      <c r="BK52" s="4">
        <v>-0.21564509446612981</v>
      </c>
      <c r="BL52" s="4">
        <v>-0.17690741665543902</v>
      </c>
      <c r="BM52" s="4">
        <v>-2.4543391361709896</v>
      </c>
      <c r="BN52" s="4">
        <v>-1.3133519416641888</v>
      </c>
      <c r="BO52" s="4">
        <v>-0.49080417259604764</v>
      </c>
      <c r="BP52" s="4">
        <v>-0.23139046043629088</v>
      </c>
      <c r="BQ52" s="4">
        <v>-0.49467833336587252</v>
      </c>
      <c r="BR52" s="4">
        <v>0.57087291847344246</v>
      </c>
      <c r="BS52" s="4">
        <v>-1.2644999618882686</v>
      </c>
      <c r="BT52" s="4">
        <v>-0.47266951458015782</v>
      </c>
      <c r="BU52" s="4">
        <v>2.0730362383555319</v>
      </c>
      <c r="BV52" s="4">
        <v>0.69182586278623426</v>
      </c>
      <c r="BW52" s="4">
        <v>-1.3957791856779826</v>
      </c>
      <c r="BX52" s="4">
        <v>-0.40603768196597712</v>
      </c>
      <c r="BY52" s="4">
        <v>-0.58037435218038935</v>
      </c>
      <c r="BZ52" s="4">
        <v>2.2830618658501591</v>
      </c>
      <c r="CA52" s="4">
        <v>-0.73132403813705049</v>
      </c>
      <c r="CB52" s="4">
        <v>0.22026303319533938</v>
      </c>
      <c r="CC52" s="4">
        <v>0.53557439141236307</v>
      </c>
      <c r="CD52" s="4">
        <v>-6.9010002820289471E-3</v>
      </c>
      <c r="CE52" s="4">
        <v>0.31638830550183322</v>
      </c>
      <c r="CF52" s="4">
        <v>1.3400867389026778</v>
      </c>
      <c r="CG52" s="4">
        <v>-2.2995715806410195E-2</v>
      </c>
      <c r="CH52" s="4">
        <v>-1.1699704559068878</v>
      </c>
      <c r="CI52" s="4">
        <v>-1.6545278220159532</v>
      </c>
      <c r="CJ52" s="4">
        <v>2.7340034974656384</v>
      </c>
      <c r="CK52" s="4">
        <v>-0.26586981875126264</v>
      </c>
      <c r="CL52" s="4">
        <v>-0.98574899375661884</v>
      </c>
      <c r="CM52" s="4">
        <v>1.3606878489309444</v>
      </c>
      <c r="CN52" s="4">
        <v>0.50060109357530491</v>
      </c>
      <c r="CO52" s="4">
        <v>0.52066988044943152</v>
      </c>
      <c r="CP52" s="4">
        <v>-0.41870974713121978</v>
      </c>
      <c r="CQ52" s="4">
        <v>-0.31102464132001373</v>
      </c>
      <c r="CR52" s="4">
        <v>0.18457155696788632</v>
      </c>
      <c r="CS52" s="4">
        <v>-5.7264801026484562E-2</v>
      </c>
      <c r="CT52" s="4">
        <v>2.1207956380107222</v>
      </c>
      <c r="CU52" s="4">
        <v>0.67387053069126324</v>
      </c>
      <c r="CV52" s="4">
        <v>0.78542144478367004</v>
      </c>
      <c r="CW52" s="4">
        <v>-1.1958312733404457</v>
      </c>
      <c r="CX52" s="4">
        <v>1.161199932858737E-2</v>
      </c>
      <c r="CY52" s="4">
        <v>-1.1662088011555987</v>
      </c>
      <c r="CZ52" s="4">
        <v>-1.2388068743782386</v>
      </c>
      <c r="DA52" s="4">
        <v>-1.4370344728689373</v>
      </c>
      <c r="DB52" s="4">
        <v>-1.3819787042250682</v>
      </c>
      <c r="DC52" s="4">
        <v>-0.63299416784078322</v>
      </c>
      <c r="DD52" s="4">
        <v>-0.52907732687675801</v>
      </c>
      <c r="DE52" s="4">
        <v>1.32200273511787</v>
      </c>
      <c r="DF52" s="4">
        <v>0.32684891230325314</v>
      </c>
      <c r="DG52" s="4">
        <v>0.71142455993925158</v>
      </c>
      <c r="DH52" s="4">
        <v>0.40557792354868538</v>
      </c>
      <c r="DI52" s="4">
        <v>4.5997617265471066E-2</v>
      </c>
      <c r="DJ52" s="4">
        <v>2.0077331619166316</v>
      </c>
      <c r="DK52" s="4">
        <v>-0.22391949223755417</v>
      </c>
      <c r="DL52" s="4">
        <v>1.0918611905402638</v>
      </c>
      <c r="DM52" s="4">
        <v>0.49438522672747032</v>
      </c>
      <c r="DN52" s="4">
        <v>-0.37154369747791577</v>
      </c>
      <c r="DO52" s="4">
        <v>1.0644879593708825</v>
      </c>
      <c r="DP52" s="4">
        <v>-1.6925908405305243</v>
      </c>
      <c r="DQ52" s="4">
        <v>0.98576138015585268</v>
      </c>
      <c r="DR52" s="4">
        <v>-1.4732574681742951</v>
      </c>
      <c r="DS52" s="4">
        <v>-5.1229150801656645E-2</v>
      </c>
      <c r="DT52" s="4">
        <v>-1.1775187487976266</v>
      </c>
      <c r="DU52" s="4">
        <v>-1.8199720850377055</v>
      </c>
      <c r="DV52" s="4">
        <v>-6.7097010654718084E-2</v>
      </c>
      <c r="DW52" s="4">
        <v>0.10936187935484844</v>
      </c>
      <c r="DX52" s="4">
        <v>-0.35988487979608152</v>
      </c>
      <c r="DY52" s="4">
        <v>-0.61641516890167936</v>
      </c>
      <c r="DZ52" s="4">
        <v>-1.0071589633252662</v>
      </c>
      <c r="EA52" s="4">
        <v>0.2060465362375378</v>
      </c>
      <c r="EB52" s="4">
        <v>-0.74580944650545855</v>
      </c>
      <c r="EC52" s="4">
        <v>1.8189210664111353</v>
      </c>
      <c r="ED52" s="4">
        <v>-0.22564347512583888</v>
      </c>
      <c r="EE52" s="4">
        <v>-1.7718492064294162</v>
      </c>
      <c r="EF52" s="4">
        <v>-0.11536653020614383</v>
      </c>
      <c r="EG52" s="4">
        <v>0.67178074357136752</v>
      </c>
      <c r="EH52" s="4">
        <v>1.4287675825569499</v>
      </c>
      <c r="EI52" s="4">
        <v>-0.9966867992410271</v>
      </c>
      <c r="EJ52" s="4">
        <v>-0.35295692172364435</v>
      </c>
      <c r="EK52" s="4">
        <v>-0.10042461468474616</v>
      </c>
      <c r="EL52" s="4">
        <v>0.63236359051748492</v>
      </c>
      <c r="EM52" s="4">
        <v>-1.1081164285233798</v>
      </c>
      <c r="EN52" s="4">
        <v>-0.12887654700825141</v>
      </c>
      <c r="EO52" s="4">
        <v>-0.20196403653663908</v>
      </c>
      <c r="EP52" s="4">
        <v>-0.1342389465334129</v>
      </c>
      <c r="EQ52" s="4">
        <v>-4.2380535377730906E-2</v>
      </c>
      <c r="ER52" s="4">
        <v>-0.79969774202081478</v>
      </c>
      <c r="ES52" s="4">
        <v>1.6253261853744301</v>
      </c>
      <c r="ET52" s="4">
        <v>0.41187049721470348</v>
      </c>
      <c r="EU52" s="4">
        <v>0.53077375211925981</v>
      </c>
      <c r="EV52" s="4">
        <v>-0.74322871582282435</v>
      </c>
      <c r="EW52" s="4">
        <v>-1.1476780548262866</v>
      </c>
      <c r="EX52" s="4">
        <v>0.50619855280893311</v>
      </c>
      <c r="EY52" s="4">
        <v>-1.0334981001544439</v>
      </c>
      <c r="EZ52" s="4">
        <v>-4.2360945524874488E-2</v>
      </c>
      <c r="FA52" s="4">
        <v>0.88784743752149975</v>
      </c>
      <c r="FB52" s="4">
        <v>7.7556252861254546E-2</v>
      </c>
      <c r="FC52" s="4">
        <v>-0.86749229644271486</v>
      </c>
      <c r="FD52" s="4">
        <v>1.5962906235796848</v>
      </c>
      <c r="FE52" s="4">
        <v>1.3609586288185278</v>
      </c>
      <c r="FF52" s="4">
        <v>-2.0050606375461064</v>
      </c>
      <c r="FG52" s="4">
        <v>0.22366518804793589</v>
      </c>
      <c r="FH52" s="4">
        <v>-0.26179614909674181</v>
      </c>
      <c r="FI52" s="4">
        <v>1.2299109596902731</v>
      </c>
      <c r="FJ52" s="4">
        <v>-0.41102268130466202</v>
      </c>
      <c r="FK52" s="4">
        <v>-1.1094889585767405</v>
      </c>
      <c r="FL52" s="4">
        <v>3.4048742165960981E-2</v>
      </c>
      <c r="FM52" s="4">
        <v>8.411704681870634E-2</v>
      </c>
      <c r="FN52" s="4">
        <v>0.47232538958669745</v>
      </c>
      <c r="FO52" s="4">
        <v>0.12795867479112819</v>
      </c>
      <c r="FP52" s="4">
        <v>-0.87914678332992813</v>
      </c>
      <c r="FQ52" s="4">
        <v>1.9009054669119763</v>
      </c>
      <c r="FR52" s="4">
        <v>-0.77224082734386057</v>
      </c>
      <c r="FS52" s="4">
        <v>0.33315062588695143</v>
      </c>
      <c r="FT52" s="4">
        <v>-1.18920768010581</v>
      </c>
      <c r="FU52" s="4">
        <v>1.554850134573418</v>
      </c>
      <c r="FV52" s="4">
        <v>-0.49492977032969671</v>
      </c>
      <c r="FW52" s="4">
        <v>0.30668703107604822</v>
      </c>
      <c r="FX52" s="4">
        <v>0.29057423534477811</v>
      </c>
      <c r="FY52" s="4">
        <v>-0.53163776709293376</v>
      </c>
      <c r="FZ52" s="4">
        <v>1.5654047873666128</v>
      </c>
      <c r="GA52" s="4">
        <v>1.114923326310753</v>
      </c>
      <c r="GB52" s="4">
        <v>0.53402042471715327</v>
      </c>
      <c r="GC52" s="4">
        <v>0.80450499661727315</v>
      </c>
      <c r="GD52" s="4">
        <v>-0.15533196737665789</v>
      </c>
      <c r="GE52" s="4">
        <v>0.54692748988313067</v>
      </c>
      <c r="GF52" s="4">
        <v>-0.15411959889924221</v>
      </c>
      <c r="GG52" s="4">
        <v>-1.5151081954798948</v>
      </c>
      <c r="GH52" s="4">
        <v>-0.2097385677971349</v>
      </c>
      <c r="GI52" s="4">
        <v>0.27156734133165689</v>
      </c>
      <c r="GJ52" s="4">
        <v>-3.6525355418933578E-2</v>
      </c>
      <c r="GK52" s="4">
        <v>1.5691728611626024</v>
      </c>
      <c r="GL52" s="4">
        <v>2.1952666071174844</v>
      </c>
      <c r="GM52" s="4">
        <v>0.12985208416214233</v>
      </c>
      <c r="GN52" s="4">
        <v>1.6135812562720597</v>
      </c>
      <c r="GO52" s="4">
        <v>1.421544522754794</v>
      </c>
      <c r="GP52" s="4">
        <v>-0.84073507978525674</v>
      </c>
      <c r="GQ52" s="4">
        <v>0.49362530578946245</v>
      </c>
      <c r="GR52" s="4">
        <v>-0.14471187968900304</v>
      </c>
      <c r="GS52" s="4">
        <v>1.7477227537668742</v>
      </c>
      <c r="GT52" s="4">
        <v>0.72021557806353853</v>
      </c>
      <c r="GU52" s="4">
        <v>-0.77567188665826736</v>
      </c>
      <c r="GV52" s="4">
        <v>-0.15749508155123459</v>
      </c>
      <c r="GW52" s="4">
        <v>-6.9781106190728151E-2</v>
      </c>
      <c r="GX52" s="4">
        <v>2.1711638374891851</v>
      </c>
      <c r="GY52" s="4">
        <v>8.1785165753404609E-2</v>
      </c>
      <c r="GZ52" s="4">
        <v>0.91185529567394674</v>
      </c>
      <c r="HA52" s="4">
        <v>0.27854768591293261</v>
      </c>
      <c r="HB52" s="4">
        <v>1.9611334492746608</v>
      </c>
      <c r="HC52" s="4">
        <v>0.26564724932142697</v>
      </c>
      <c r="HD52" s="4">
        <v>0.60048531453031262</v>
      </c>
      <c r="HE52" s="4">
        <v>0.73666809275767997</v>
      </c>
      <c r="HF52" s="4">
        <v>-1.2492556755105022</v>
      </c>
      <c r="HG52" s="4">
        <v>0.34176090615865373</v>
      </c>
      <c r="HH52" s="4">
        <v>0.31998659075988689</v>
      </c>
      <c r="HI52" s="4">
        <v>-0.35628232749894467</v>
      </c>
      <c r="HJ52" s="4">
        <v>0.55486395573839109</v>
      </c>
      <c r="HK52" s="4">
        <v>1.4917858273245688</v>
      </c>
      <c r="HL52" s="4">
        <v>0.36568778802330804</v>
      </c>
      <c r="HM52" s="4">
        <v>0.92371780625014954</v>
      </c>
      <c r="HN52" s="4">
        <v>-1.7794698211250437</v>
      </c>
      <c r="HO52" s="4">
        <v>-1.4958091442708024</v>
      </c>
      <c r="HP52" s="4">
        <v>-1.0909488807617944</v>
      </c>
      <c r="HQ52" s="4">
        <v>1.2026232098628837</v>
      </c>
      <c r="HR52" s="4">
        <v>-0.11675366974907829</v>
      </c>
      <c r="HS52" s="4">
        <v>-0.66703687001713707</v>
      </c>
      <c r="HT52" s="4">
        <v>8.5318546598338957E-2</v>
      </c>
      <c r="HU52" s="4">
        <v>-1.3276543631923867</v>
      </c>
      <c r="HV52" s="4">
        <v>1.2599153660872759</v>
      </c>
      <c r="HW52" s="4">
        <v>2.2050469525516108</v>
      </c>
      <c r="HX52" s="4">
        <v>-0.26114001771004086</v>
      </c>
      <c r="HY52" s="4">
        <v>0.14859994539404298</v>
      </c>
      <c r="HZ52" s="4">
        <v>0.19593094502272929</v>
      </c>
      <c r="IA52" s="4">
        <v>1.5972491519965617</v>
      </c>
      <c r="IB52" s="4">
        <v>0.71149056511349817</v>
      </c>
      <c r="IC52" s="4">
        <v>2.4992420592211708</v>
      </c>
      <c r="ID52" s="4">
        <v>1.5368865117994952</v>
      </c>
      <c r="IE52" s="4">
        <v>-1.1677177436642039</v>
      </c>
      <c r="IF52" s="4">
        <v>0.55535302530551467</v>
      </c>
      <c r="IG52" s="4">
        <v>1.7542612200560275</v>
      </c>
      <c r="IH52" s="4">
        <v>1.0240199977085251</v>
      </c>
      <c r="II52" s="4">
        <v>-0.78167181027057264</v>
      </c>
    </row>
    <row r="53" spans="2:243" s="4" customFormat="1" x14ac:dyDescent="0.2">
      <c r="B53" s="76">
        <v>51</v>
      </c>
      <c r="C53" s="4">
        <v>-0.83100941891504054</v>
      </c>
      <c r="D53" s="4">
        <v>-0.26695530451671867</v>
      </c>
      <c r="E53" s="4">
        <v>-1.5579527203795367</v>
      </c>
      <c r="F53" s="4">
        <v>-0.576937360141352</v>
      </c>
      <c r="G53" s="4">
        <v>-1.0302557972534971</v>
      </c>
      <c r="H53" s="4">
        <v>-0.32946389896713441</v>
      </c>
      <c r="I53" s="4">
        <v>1.382366264124625</v>
      </c>
      <c r="J53" s="4">
        <v>0.26616855920464721</v>
      </c>
      <c r="K53" s="4">
        <v>0.67822424349055421</v>
      </c>
      <c r="L53" s="4">
        <v>-1.1958825849808343</v>
      </c>
      <c r="M53" s="4">
        <v>-0.5270021495443904</v>
      </c>
      <c r="N53" s="4">
        <v>1.058443416733184</v>
      </c>
      <c r="O53" s="4">
        <v>-1.5745003386074132</v>
      </c>
      <c r="P53" s="4">
        <v>-0.59561904837191049</v>
      </c>
      <c r="Q53" s="4">
        <v>0.96022055778161364</v>
      </c>
      <c r="R53" s="4">
        <v>-7.0521892235412303E-2</v>
      </c>
      <c r="S53" s="4">
        <v>0.89611569006005187</v>
      </c>
      <c r="T53" s="4">
        <v>-0.17367350771639586</v>
      </c>
      <c r="U53" s="4">
        <v>-0.42756599494893188</v>
      </c>
      <c r="V53" s="4">
        <v>-0.50710751560976863</v>
      </c>
      <c r="W53" s="4">
        <v>8.3819727046140505E-2</v>
      </c>
      <c r="X53" s="4">
        <v>1.0926780530093272</v>
      </c>
      <c r="Y53" s="4">
        <v>7.0230276149406662E-2</v>
      </c>
      <c r="Z53" s="4">
        <v>2.4892828342857616E-2</v>
      </c>
      <c r="AA53" s="4">
        <v>0.90950571334162855</v>
      </c>
      <c r="AB53" s="4">
        <v>0.16968759203811307</v>
      </c>
      <c r="AC53" s="4">
        <v>2.1604851099144522</v>
      </c>
      <c r="AD53" s="4">
        <v>0.46308140666690084</v>
      </c>
      <c r="AE53" s="4">
        <v>1.6278013971330849</v>
      </c>
      <c r="AF53" s="4">
        <v>5.7856235228330465E-2</v>
      </c>
      <c r="AG53" s="4">
        <v>-0.43265891738415346</v>
      </c>
      <c r="AH53" s="4">
        <v>-0.70924332112401622</v>
      </c>
      <c r="AI53" s="4">
        <v>0.52955066647486515</v>
      </c>
      <c r="AJ53" s="4">
        <v>-0.82396354874190314</v>
      </c>
      <c r="AK53" s="4">
        <v>0.55051034933343612</v>
      </c>
      <c r="AL53" s="4">
        <v>-1.3190436157892829</v>
      </c>
      <c r="AM53" s="4">
        <v>-0.15759250096466312</v>
      </c>
      <c r="AN53" s="4">
        <v>-0.38272669817808708</v>
      </c>
      <c r="AO53" s="4">
        <v>-9.3577277158046299E-2</v>
      </c>
      <c r="AP53" s="4">
        <v>1.8812308008824403E-2</v>
      </c>
      <c r="AQ53" s="4">
        <v>-0.20071549330024954</v>
      </c>
      <c r="AR53" s="4">
        <v>1.9988178028706811</v>
      </c>
      <c r="AS53" s="4">
        <v>-1.2386916709364917</v>
      </c>
      <c r="AT53" s="4">
        <v>-0.66997286275207557</v>
      </c>
      <c r="AU53" s="4">
        <v>-0.24870006171966169</v>
      </c>
      <c r="AV53" s="4">
        <v>0.36856507081719381</v>
      </c>
      <c r="AW53" s="4">
        <v>6.5667029474722E-2</v>
      </c>
      <c r="AX53" s="4">
        <v>2.3846715955957642</v>
      </c>
      <c r="AY53" s="4">
        <v>-0.1366173998254786</v>
      </c>
      <c r="AZ53" s="4">
        <v>1.8869333375533233</v>
      </c>
      <c r="BA53" s="4">
        <v>-0.19806087993636776</v>
      </c>
      <c r="BB53" s="4">
        <v>1.4740048700738331</v>
      </c>
      <c r="BC53" s="4">
        <v>-2.4115362574085184</v>
      </c>
      <c r="BD53" s="4">
        <v>-0.24818617301316365</v>
      </c>
      <c r="BE53" s="4">
        <v>-2.0230378684408947</v>
      </c>
      <c r="BF53" s="4">
        <v>0.51100428158184685</v>
      </c>
      <c r="BG53" s="4">
        <v>-0.63038023398304688</v>
      </c>
      <c r="BH53" s="4">
        <v>-0.75802140683770491</v>
      </c>
      <c r="BI53" s="4">
        <v>-1.856803509883137</v>
      </c>
      <c r="BJ53" s="4">
        <v>-3.8859401170914652E-2</v>
      </c>
      <c r="BK53" s="4">
        <v>0.49006732215849275</v>
      </c>
      <c r="BL53" s="4">
        <v>0.95115810118874466</v>
      </c>
      <c r="BM53" s="4">
        <v>0.9860710893043424</v>
      </c>
      <c r="BN53" s="4">
        <v>-0.12150990179739256</v>
      </c>
      <c r="BO53" s="4">
        <v>1.1678722709690308</v>
      </c>
      <c r="BP53" s="4">
        <v>-0.73466117392738306</v>
      </c>
      <c r="BQ53" s="4">
        <v>1.7531868713935959</v>
      </c>
      <c r="BR53" s="4">
        <v>-0.38601245076981466</v>
      </c>
      <c r="BS53" s="4">
        <v>0.35737032965592969</v>
      </c>
      <c r="BT53" s="4">
        <v>0.96305716391254681</v>
      </c>
      <c r="BU53" s="4">
        <v>0.69098490311680771</v>
      </c>
      <c r="BV53" s="4">
        <v>-0.19920756519691335</v>
      </c>
      <c r="BW53" s="4">
        <v>-0.50500739326426825</v>
      </c>
      <c r="BX53" s="4">
        <v>-0.15762109172853001</v>
      </c>
      <c r="BY53" s="4">
        <v>-0.33256112232282009</v>
      </c>
      <c r="BZ53" s="4">
        <v>9.4626714383513888E-2</v>
      </c>
      <c r="CA53" s="4">
        <v>-0.45034969685844733</v>
      </c>
      <c r="CB53" s="4">
        <v>5.232816464320416E-2</v>
      </c>
      <c r="CC53" s="4">
        <v>1.5868755163804611</v>
      </c>
      <c r="CD53" s="4">
        <v>0.2335048967330709</v>
      </c>
      <c r="CE53" s="4">
        <v>-1.3882384286854279</v>
      </c>
      <c r="CF53" s="4">
        <v>0.64785036335045187</v>
      </c>
      <c r="CG53" s="4">
        <v>-1.5264773906213891</v>
      </c>
      <c r="CH53" s="4">
        <v>-1.0862459012416905</v>
      </c>
      <c r="CI53" s="4">
        <v>1.9930153993319966</v>
      </c>
      <c r="CJ53" s="4">
        <v>0.5478532281912325</v>
      </c>
      <c r="CK53" s="4">
        <v>-8.9009141563106589E-2</v>
      </c>
      <c r="CL53" s="4">
        <v>-0.57592335828684904</v>
      </c>
      <c r="CM53" s="4">
        <v>0.69079712014389405</v>
      </c>
      <c r="CN53" s="4">
        <v>2.6172582179229202</v>
      </c>
      <c r="CO53" s="4">
        <v>2.1754240311832937</v>
      </c>
      <c r="CP53" s="4">
        <v>0.91984482297775516</v>
      </c>
      <c r="CQ53" s="4">
        <v>-1.3648855841240068</v>
      </c>
      <c r="CR53" s="4">
        <v>-0.22737610150527637</v>
      </c>
      <c r="CS53" s="4">
        <v>0.73652993397620292</v>
      </c>
      <c r="CT53" s="4">
        <v>0.34811809761195345</v>
      </c>
      <c r="CU53" s="4">
        <v>-0.28040870835894877</v>
      </c>
      <c r="CV53" s="4">
        <v>1.2233127084456676E-2</v>
      </c>
      <c r="CW53" s="4">
        <v>0.58127190892034852</v>
      </c>
      <c r="CX53" s="4">
        <v>-0.43511284499720027</v>
      </c>
      <c r="CY53" s="4">
        <v>1.3677589105924168</v>
      </c>
      <c r="CZ53" s="4">
        <v>-0.39616770286843178</v>
      </c>
      <c r="DA53" s="4">
        <v>-0.8405844665373795</v>
      </c>
      <c r="DB53" s="4">
        <v>-1.1414943661421435</v>
      </c>
      <c r="DC53" s="4">
        <v>-1.5032744986558113</v>
      </c>
      <c r="DD53" s="4">
        <v>6.9480369391180033E-2</v>
      </c>
      <c r="DE53" s="4">
        <v>2.3804771236370166</v>
      </c>
      <c r="DF53" s="4">
        <v>2.5823643305576214</v>
      </c>
      <c r="DG53" s="4">
        <v>2.23326233792648</v>
      </c>
      <c r="DH53" s="4">
        <v>-0.15542799282335509</v>
      </c>
      <c r="DI53" s="4">
        <v>-2.3988199485642792E-2</v>
      </c>
      <c r="DJ53" s="4">
        <v>-1.591694811345449</v>
      </c>
      <c r="DK53" s="4">
        <v>-0.30088430742953365</v>
      </c>
      <c r="DL53" s="4">
        <v>0.75689081878884634</v>
      </c>
      <c r="DM53" s="4">
        <v>-0.96779275386065033</v>
      </c>
      <c r="DN53" s="4">
        <v>-0.79239419168387293</v>
      </c>
      <c r="DO53" s="4">
        <v>0.2441231254517966</v>
      </c>
      <c r="DP53" s="4">
        <v>-0.48931928594036284</v>
      </c>
      <c r="DQ53" s="4">
        <v>-0.63334889832629593</v>
      </c>
      <c r="DR53" s="4">
        <v>-1.6238646998467972</v>
      </c>
      <c r="DS53" s="4">
        <v>1.6210827178260709</v>
      </c>
      <c r="DT53" s="4">
        <v>1.3573749194770699</v>
      </c>
      <c r="DU53" s="4">
        <v>0.67914255126854706</v>
      </c>
      <c r="DV53" s="4">
        <v>1.8751285436745249</v>
      </c>
      <c r="DW53" s="4">
        <v>-0.52719407933354745</v>
      </c>
      <c r="DX53" s="4">
        <v>0.83025103531793709</v>
      </c>
      <c r="DY53" s="4">
        <v>8.260263713834666E-2</v>
      </c>
      <c r="DZ53" s="4">
        <v>0.18600287981323527</v>
      </c>
      <c r="EA53" s="4">
        <v>1.2322471781010667</v>
      </c>
      <c r="EB53" s="4">
        <v>-1.5800134160758521</v>
      </c>
      <c r="EC53" s="4">
        <v>1.2428280522874129</v>
      </c>
      <c r="ED53" s="4">
        <v>-0.46541576171448956</v>
      </c>
      <c r="EE53" s="4">
        <v>-0.2075773253077933</v>
      </c>
      <c r="EF53" s="4">
        <v>-0.19304608727704997</v>
      </c>
      <c r="EG53" s="4">
        <v>-0.82669079982862215</v>
      </c>
      <c r="EH53" s="4">
        <v>-0.23758783753112156</v>
      </c>
      <c r="EI53" s="4">
        <v>-0.37042622755504134</v>
      </c>
      <c r="EJ53" s="4">
        <v>-0.58464862068876278</v>
      </c>
      <c r="EK53" s="4">
        <v>1.1692379325052511</v>
      </c>
      <c r="EL53" s="4">
        <v>1.3099028566787387</v>
      </c>
      <c r="EM53" s="4">
        <v>0.10310822393764173</v>
      </c>
      <c r="EN53" s="4">
        <v>1.4548942231301407</v>
      </c>
      <c r="EO53" s="4">
        <v>0.18282627098667881</v>
      </c>
      <c r="EP53" s="4">
        <v>-0.98245932248458467</v>
      </c>
      <c r="EQ53" s="4">
        <v>3.3353278766234205</v>
      </c>
      <c r="ER53" s="4">
        <v>-1.2612186221381705</v>
      </c>
      <c r="ES53" s="4">
        <v>0.35080856802309851</v>
      </c>
      <c r="ET53" s="4">
        <v>-0.15819686758217519</v>
      </c>
      <c r="EU53" s="4">
        <v>-1.997615453281985</v>
      </c>
      <c r="EV53" s="4">
        <v>0.66151114638547404</v>
      </c>
      <c r="EW53" s="4">
        <v>0.93045180229763669</v>
      </c>
      <c r="EX53" s="4">
        <v>0.79324523980456707</v>
      </c>
      <c r="EY53" s="4">
        <v>-6.2349308887356793E-3</v>
      </c>
      <c r="EZ53" s="4">
        <v>-2.4691457091232212</v>
      </c>
      <c r="FA53" s="4">
        <v>-0.71680966142716962</v>
      </c>
      <c r="FB53" s="4">
        <v>-0.80271595423653741</v>
      </c>
      <c r="FC53" s="4">
        <v>-4.2972874445488446E-2</v>
      </c>
      <c r="FD53" s="4">
        <v>5.1899682431620221E-2</v>
      </c>
      <c r="FE53" s="4">
        <v>8.8000888595686971E-2</v>
      </c>
      <c r="FF53" s="4">
        <v>-1.6864240949433897</v>
      </c>
      <c r="FG53" s="4">
        <v>-1.7589880104763964</v>
      </c>
      <c r="FH53" s="4">
        <v>1.3986302664202497</v>
      </c>
      <c r="FI53" s="4">
        <v>-0.28674433827173951</v>
      </c>
      <c r="FJ53" s="4">
        <v>0.24875168535257039</v>
      </c>
      <c r="FK53" s="4">
        <v>-0.50647233571375683</v>
      </c>
      <c r="FL53" s="4">
        <v>0.24275633884013006</v>
      </c>
      <c r="FM53" s="4">
        <v>-0.94155661246845834</v>
      </c>
      <c r="FN53" s="4">
        <v>-1.7494690714867402</v>
      </c>
      <c r="FO53" s="4">
        <v>0.95603139632747214</v>
      </c>
      <c r="FP53" s="4">
        <v>0.59391222820401379</v>
      </c>
      <c r="FQ53" s="4">
        <v>1.5419446333931477</v>
      </c>
      <c r="FR53" s="4">
        <v>0.12141838995312905</v>
      </c>
      <c r="FS53" s="4">
        <v>-1.062691173935733</v>
      </c>
      <c r="FT53" s="4">
        <v>4.7249212094830489E-2</v>
      </c>
      <c r="FU53" s="4">
        <v>0.24374294658044737</v>
      </c>
      <c r="FV53" s="4">
        <v>0.51063250324281295</v>
      </c>
      <c r="FW53" s="4">
        <v>0.23333708530004674</v>
      </c>
      <c r="FX53" s="4">
        <v>0.69741097486710657</v>
      </c>
      <c r="FY53" s="4">
        <v>-0.30186961431657688</v>
      </c>
      <c r="FZ53" s="4">
        <v>-1.3457516126526956</v>
      </c>
      <c r="GA53" s="4">
        <v>-0.22121924233720341</v>
      </c>
      <c r="GB53" s="4">
        <v>0.1004420334898399</v>
      </c>
      <c r="GC53" s="4">
        <v>0.13279632274956532</v>
      </c>
      <c r="GD53" s="4">
        <v>-0.62640693881930076</v>
      </c>
      <c r="GE53" s="4">
        <v>-1.5427869147298352</v>
      </c>
      <c r="GF53" s="4">
        <v>-0.49832749562632905</v>
      </c>
      <c r="GG53" s="4">
        <v>-0.39272998212929</v>
      </c>
      <c r="GH53" s="4">
        <v>0.9415717408957639</v>
      </c>
      <c r="GI53" s="4">
        <v>0.81999672412204472</v>
      </c>
      <c r="GJ53" s="4">
        <v>-1.2107375207629241</v>
      </c>
      <c r="GK53" s="4">
        <v>-0.9078332169194343</v>
      </c>
      <c r="GL53" s="4">
        <v>0.96852637504104677</v>
      </c>
      <c r="GM53" s="4">
        <v>-2.3849211513655873E-2</v>
      </c>
      <c r="GN53" s="4">
        <v>-1.1646088953671727</v>
      </c>
      <c r="GO53" s="4">
        <v>-1.2368018502264944</v>
      </c>
      <c r="GP53" s="4">
        <v>-0.13777192254516477</v>
      </c>
      <c r="GQ53" s="4">
        <v>0.63107839278407041</v>
      </c>
      <c r="GR53" s="4">
        <v>-0.26744025226533835</v>
      </c>
      <c r="GS53" s="4">
        <v>3.3974892559726064E-2</v>
      </c>
      <c r="GT53" s="4">
        <v>0.87824977115761393</v>
      </c>
      <c r="GU53" s="4">
        <v>-1.04742338430037</v>
      </c>
      <c r="GV53" s="4">
        <v>1.2367719956782788</v>
      </c>
      <c r="GW53" s="4">
        <v>-1.4294603393565013</v>
      </c>
      <c r="GX53" s="4">
        <v>-0.81810969445200143</v>
      </c>
      <c r="GY53" s="4">
        <v>1.6663971341432111</v>
      </c>
      <c r="GZ53" s="4">
        <v>0.65749255300197296</v>
      </c>
      <c r="HA53" s="4">
        <v>1.8513118422028341</v>
      </c>
      <c r="HB53" s="4">
        <v>-0.16682567085060515</v>
      </c>
      <c r="HC53" s="4">
        <v>0.90033818375738561</v>
      </c>
      <c r="HD53" s="4">
        <v>0.73073267167827327</v>
      </c>
      <c r="HE53" s="4">
        <v>-0.50850651647621092</v>
      </c>
      <c r="HF53" s="4">
        <v>-0.12203190002003107</v>
      </c>
      <c r="HG53" s="4">
        <v>1.4147378207627537</v>
      </c>
      <c r="HH53" s="4">
        <v>-0.75210291035175258</v>
      </c>
      <c r="HI53" s="4">
        <v>1.0632999761177562</v>
      </c>
      <c r="HJ53" s="4">
        <v>-0.60835246740785653</v>
      </c>
      <c r="HK53" s="4">
        <v>-0.53728361027195837</v>
      </c>
      <c r="HL53" s="4">
        <v>1.0406602937756837</v>
      </c>
      <c r="HM53" s="4">
        <v>2.2996964970851477</v>
      </c>
      <c r="HN53" s="4">
        <v>-1.2928228370867363</v>
      </c>
      <c r="HO53" s="4">
        <v>-0.28357587814841068</v>
      </c>
      <c r="HP53" s="4">
        <v>-1.2537935107635112</v>
      </c>
      <c r="HQ53" s="4">
        <v>1.1746355424430408</v>
      </c>
      <c r="HR53" s="4">
        <v>0.57775492078226154</v>
      </c>
      <c r="HS53" s="4">
        <v>1.2867634741093537</v>
      </c>
      <c r="HT53" s="4">
        <v>0.5170911582484492</v>
      </c>
      <c r="HU53" s="4">
        <v>1.7751477516454277</v>
      </c>
      <c r="HV53" s="4">
        <v>-1.0668172382909828</v>
      </c>
      <c r="HW53" s="4">
        <v>1.0950742452274183</v>
      </c>
      <c r="HX53" s="4">
        <v>-0.38343671038284455</v>
      </c>
      <c r="HY53" s="4">
        <v>0.3357780353521006</v>
      </c>
      <c r="HZ53" s="4">
        <v>-6.7099047027559958E-3</v>
      </c>
      <c r="IA53" s="4">
        <v>1.7832052779137686</v>
      </c>
      <c r="IB53" s="4">
        <v>0.89737517101943542</v>
      </c>
      <c r="IC53" s="4">
        <v>-0.84507446813762299</v>
      </c>
      <c r="ID53" s="4">
        <v>-0.9898776697065933</v>
      </c>
      <c r="IE53" s="4">
        <v>-1.1651610119193365</v>
      </c>
      <c r="IF53" s="4">
        <v>-1.1004123582881757</v>
      </c>
      <c r="IG53" s="4">
        <v>-1.3180668091216057</v>
      </c>
      <c r="IH53" s="4">
        <v>-0.99503239966297985</v>
      </c>
      <c r="II53" s="4">
        <v>-0.44776046143559606</v>
      </c>
    </row>
    <row r="54" spans="2:243" s="4" customFormat="1" x14ac:dyDescent="0.2">
      <c r="B54" s="76">
        <v>52</v>
      </c>
      <c r="C54" s="4">
        <v>-0.97101736596529609</v>
      </c>
      <c r="D54" s="4">
        <v>-0.47918340108529217</v>
      </c>
      <c r="E54" s="4">
        <v>0.86011624020387867</v>
      </c>
      <c r="F54" s="4">
        <v>0.54181935307047779</v>
      </c>
      <c r="G54" s="4">
        <v>-0.42592409811930826</v>
      </c>
      <c r="H54" s="4">
        <v>-1.0792229036249155</v>
      </c>
      <c r="I54" s="4">
        <v>0.21544813600730242</v>
      </c>
      <c r="J54" s="4">
        <v>1.0627242851665317</v>
      </c>
      <c r="K54" s="4">
        <v>0.42228665212056943</v>
      </c>
      <c r="L54" s="4">
        <v>-1.4831351150201453</v>
      </c>
      <c r="M54" s="4">
        <v>-0.50708984536404045</v>
      </c>
      <c r="N54" s="4">
        <v>-0.19539547865944218</v>
      </c>
      <c r="O54" s="4">
        <v>-1.9137310793774331</v>
      </c>
      <c r="P54" s="4">
        <v>-1.809951421264939</v>
      </c>
      <c r="Q54" s="4">
        <v>-4.730515267848287E-2</v>
      </c>
      <c r="R54" s="4">
        <v>1.4524758549107044</v>
      </c>
      <c r="S54" s="4">
        <v>0.45760884720123796</v>
      </c>
      <c r="T54" s="4">
        <v>1.0596708645939119</v>
      </c>
      <c r="U54" s="4">
        <v>1.9256205291156396</v>
      </c>
      <c r="V54" s="4">
        <v>1.0121644680919866</v>
      </c>
      <c r="W54" s="4">
        <v>2.6159934011497978</v>
      </c>
      <c r="X54" s="4">
        <v>1.5004280572042266</v>
      </c>
      <c r="Y54" s="4">
        <v>1.1903050041822472</v>
      </c>
      <c r="Z54" s="4">
        <v>1.494947641658309</v>
      </c>
      <c r="AA54" s="4">
        <v>6.2566299405042422E-2</v>
      </c>
      <c r="AB54" s="4">
        <v>-0.79776850744093786</v>
      </c>
      <c r="AC54" s="4">
        <v>0.50431282450553161</v>
      </c>
      <c r="AD54" s="4">
        <v>0.87639841550934561</v>
      </c>
      <c r="AE54" s="4">
        <v>-0.76170572658939772</v>
      </c>
      <c r="AF54" s="4">
        <v>-0.30562779788365313</v>
      </c>
      <c r="AG54" s="4">
        <v>0.39821928757782094</v>
      </c>
      <c r="AH54" s="4">
        <v>0.77862525180983189</v>
      </c>
      <c r="AI54" s="4">
        <v>2.1248470588896775</v>
      </c>
      <c r="AJ54" s="4">
        <v>-0.47136313870527063</v>
      </c>
      <c r="AK54" s="4">
        <v>-0.17244657118434226</v>
      </c>
      <c r="AL54" s="4">
        <v>1.4221903358504357</v>
      </c>
      <c r="AM54" s="4">
        <v>-0.25719461404736799</v>
      </c>
      <c r="AN54" s="4">
        <v>0.88260164579526157</v>
      </c>
      <c r="AO54" s="4">
        <v>2.2641163230579866</v>
      </c>
      <c r="AP54" s="4">
        <v>-0.25535840030139018</v>
      </c>
      <c r="AQ54" s="4">
        <v>0.76613756096051366</v>
      </c>
      <c r="AR54" s="4">
        <v>-1.813552962891548E-2</v>
      </c>
      <c r="AS54" s="4">
        <v>0.61909523176335579</v>
      </c>
      <c r="AT54" s="4">
        <v>-1.6195646979095848</v>
      </c>
      <c r="AU54" s="4">
        <v>-0.22020899793698118</v>
      </c>
      <c r="AV54" s="4">
        <v>-1.6081698690074877</v>
      </c>
      <c r="AW54" s="4">
        <v>1.3012213281568805</v>
      </c>
      <c r="AX54" s="4">
        <v>-0.75725835274222753</v>
      </c>
      <c r="AY54" s="4">
        <v>-1.3399719655565596</v>
      </c>
      <c r="AZ54" s="4">
        <v>0.50778811051276518</v>
      </c>
      <c r="BA54" s="4">
        <v>-0.78525813469716721</v>
      </c>
      <c r="BB54" s="4">
        <v>0.97529247490417215</v>
      </c>
      <c r="BC54" s="4">
        <v>1.082009655461561</v>
      </c>
      <c r="BD54" s="4">
        <v>0.93499073048709624</v>
      </c>
      <c r="BE54" s="4">
        <v>0.66973501883357245</v>
      </c>
      <c r="BF54" s="4">
        <v>0.56257944855612607</v>
      </c>
      <c r="BG54" s="4">
        <v>-1.6231893624752631</v>
      </c>
      <c r="BH54" s="4">
        <v>-1.9937562529163397</v>
      </c>
      <c r="BI54" s="4">
        <v>-1.3820117047473084</v>
      </c>
      <c r="BJ54" s="4">
        <v>-0.94911181015644885</v>
      </c>
      <c r="BK54" s="4">
        <v>9.6510951347133903E-2</v>
      </c>
      <c r="BL54" s="4">
        <v>-0.72966398105728547</v>
      </c>
      <c r="BM54" s="4">
        <v>0.52359544564352845</v>
      </c>
      <c r="BN54" s="4">
        <v>0.9801338560641214</v>
      </c>
      <c r="BO54" s="4">
        <v>-0.67112559653410275</v>
      </c>
      <c r="BP54" s="4">
        <v>-0.77165635266892507</v>
      </c>
      <c r="BQ54" s="4">
        <v>0.28428503987802323</v>
      </c>
      <c r="BR54" s="4">
        <v>0.60417166395814359</v>
      </c>
      <c r="BS54" s="4">
        <v>1.6214803296367599</v>
      </c>
      <c r="BT54" s="4">
        <v>-0.59621092022101585</v>
      </c>
      <c r="BU54" s="4">
        <v>-0.63871757456409384</v>
      </c>
      <c r="BV54" s="4">
        <v>0.20526079989192397</v>
      </c>
      <c r="BW54" s="4">
        <v>-0.75186741666583057</v>
      </c>
      <c r="BX54" s="4">
        <v>-0.96706561512714806</v>
      </c>
      <c r="BY54" s="4">
        <v>0.40529065862168123</v>
      </c>
      <c r="BZ54" s="4">
        <v>-0.16370572371327091</v>
      </c>
      <c r="CA54" s="4">
        <v>0.81090306337760165</v>
      </c>
      <c r="CB54" s="4">
        <v>-0.40586278845027929</v>
      </c>
      <c r="CC54" s="4">
        <v>0.72689908320200891</v>
      </c>
      <c r="CD54" s="4">
        <v>-0.12551410035599064</v>
      </c>
      <c r="CE54" s="4">
        <v>1.8798487901229941</v>
      </c>
      <c r="CF54" s="4">
        <v>-0.29276243166491067</v>
      </c>
      <c r="CG54" s="4">
        <v>-1.0196037984314703</v>
      </c>
      <c r="CH54" s="4">
        <v>2.4359813330122417</v>
      </c>
      <c r="CI54" s="4">
        <v>-5.9138543936415038E-2</v>
      </c>
      <c r="CJ54" s="4">
        <v>0.56304122035783633</v>
      </c>
      <c r="CK54" s="4">
        <v>1.149974784927716</v>
      </c>
      <c r="CL54" s="4">
        <v>1.7598547293523916</v>
      </c>
      <c r="CM54" s="4">
        <v>-0.18024066579306258</v>
      </c>
      <c r="CN54" s="4">
        <v>9.2992950592570053E-2</v>
      </c>
      <c r="CO54" s="4">
        <v>0.2894499669508524</v>
      </c>
      <c r="CP54" s="4">
        <v>-0.34967115004119442</v>
      </c>
      <c r="CQ54" s="4">
        <v>0.28662587010485385</v>
      </c>
      <c r="CR54" s="4">
        <v>-1.5670460238153994</v>
      </c>
      <c r="CS54" s="4">
        <v>-1.4326904977864328</v>
      </c>
      <c r="CT54" s="4">
        <v>-1.0485887570645551</v>
      </c>
      <c r="CU54" s="4">
        <v>-3.225090862047594</v>
      </c>
      <c r="CV54" s="4">
        <v>1.4506326580071429</v>
      </c>
      <c r="CW54" s="4">
        <v>0.32515970274396599</v>
      </c>
      <c r="CX54" s="4">
        <v>-0.59434483201529187</v>
      </c>
      <c r="CY54" s="4">
        <v>3.3637189933839851E-2</v>
      </c>
      <c r="CZ54" s="4">
        <v>1.5482836586762645</v>
      </c>
      <c r="DA54" s="4">
        <v>-0.8912352583653409</v>
      </c>
      <c r="DB54" s="4">
        <v>-1.5668532579076346</v>
      </c>
      <c r="DC54" s="4">
        <v>-1.7692033160456972</v>
      </c>
      <c r="DD54" s="4">
        <v>2.7750108777217042</v>
      </c>
      <c r="DE54" s="4">
        <v>-0.34997023436349189</v>
      </c>
      <c r="DF54" s="4">
        <v>0.6000008577225755</v>
      </c>
      <c r="DG54" s="4">
        <v>0.50831184437279842</v>
      </c>
      <c r="DH54" s="4">
        <v>-0.50445789510588512</v>
      </c>
      <c r="DI54" s="4">
        <v>1.0417120628404613</v>
      </c>
      <c r="DJ54" s="4">
        <v>-0.6436613465978851</v>
      </c>
      <c r="DK54" s="4">
        <v>-0.39327406783364299</v>
      </c>
      <c r="DL54" s="4">
        <v>0.96833462353628341</v>
      </c>
      <c r="DM54" s="4">
        <v>-1.4939422073559723</v>
      </c>
      <c r="DN54" s="4">
        <v>-6.932386293698245E-2</v>
      </c>
      <c r="DO54" s="4">
        <v>-0.31880661562045637</v>
      </c>
      <c r="DP54" s="4">
        <v>-2.6455747477878133</v>
      </c>
      <c r="DQ54" s="4">
        <v>-1.7104057609115435</v>
      </c>
      <c r="DR54" s="4">
        <v>-0.43517082273017277</v>
      </c>
      <c r="DS54" s="4">
        <v>0.48120929422811293</v>
      </c>
      <c r="DT54" s="4">
        <v>0.41415753303553782</v>
      </c>
      <c r="DU54" s="4">
        <v>0.16472927214389557</v>
      </c>
      <c r="DV54" s="4">
        <v>0.10516081631292735</v>
      </c>
      <c r="DW54" s="4">
        <v>2.003567365986556</v>
      </c>
      <c r="DX54" s="4">
        <v>-0.63272529759739249</v>
      </c>
      <c r="DY54" s="4">
        <v>0.16308719539138128</v>
      </c>
      <c r="DZ54" s="4">
        <v>-0.33124167196404097</v>
      </c>
      <c r="EA54" s="4">
        <v>-0.63373000746508368</v>
      </c>
      <c r="EB54" s="4">
        <v>-0.40118905264352789</v>
      </c>
      <c r="EC54" s="4">
        <v>0.70466569486426811</v>
      </c>
      <c r="ED54" s="4">
        <v>0.60010246032746339</v>
      </c>
      <c r="EE54" s="4">
        <v>0.32493950118496412</v>
      </c>
      <c r="EF54" s="4">
        <v>-0.81114324172529051</v>
      </c>
      <c r="EG54" s="4">
        <v>0.11092215635191589</v>
      </c>
      <c r="EH54" s="4">
        <v>-3.196697049944431E-2</v>
      </c>
      <c r="EI54" s="4">
        <v>-0.68539767029781684</v>
      </c>
      <c r="EJ54" s="4">
        <v>1.229023689027859</v>
      </c>
      <c r="EK54" s="4">
        <v>-1.1228031647347829</v>
      </c>
      <c r="EL54" s="4">
        <v>-1.396977317949007</v>
      </c>
      <c r="EM54" s="4">
        <v>0.39447337221380746</v>
      </c>
      <c r="EN54" s="4">
        <v>-0.37509926171484409</v>
      </c>
      <c r="EO54" s="4">
        <v>1.5486954251895788</v>
      </c>
      <c r="EP54" s="4">
        <v>-0.49524018362831923</v>
      </c>
      <c r="EQ54" s="4">
        <v>-0.66587385434937885</v>
      </c>
      <c r="ER54" s="4">
        <v>1.6125375240677784</v>
      </c>
      <c r="ES54" s="4">
        <v>-0.71174095111450186</v>
      </c>
      <c r="ET54" s="4">
        <v>-0.17403921259235886</v>
      </c>
      <c r="EU54" s="4">
        <v>-1.3583710672442435</v>
      </c>
      <c r="EV54" s="4">
        <v>-1.2607663239828728</v>
      </c>
      <c r="EW54" s="4">
        <v>-1.8022336915282502</v>
      </c>
      <c r="EX54" s="4">
        <v>-4.4643648632079376E-2</v>
      </c>
      <c r="EY54" s="4">
        <v>1.0473346941684514</v>
      </c>
      <c r="EZ54" s="4">
        <v>-0.52421362981955177</v>
      </c>
      <c r="FA54" s="4">
        <v>-0.77437668523113012</v>
      </c>
      <c r="FB54" s="4">
        <v>1.0951809249193172</v>
      </c>
      <c r="FC54" s="4">
        <v>-0.97970377767809691</v>
      </c>
      <c r="FD54" s="4">
        <v>-0.66269963963518475</v>
      </c>
      <c r="FE54" s="4">
        <v>1.6199258191479797</v>
      </c>
      <c r="FF54" s="4">
        <v>-0.98675351191987526</v>
      </c>
      <c r="FG54" s="4">
        <v>-1.4771566330843997</v>
      </c>
      <c r="FH54" s="4">
        <v>-0.30770431274294685</v>
      </c>
      <c r="FI54" s="4">
        <v>-0.55567397312886457</v>
      </c>
      <c r="FJ54" s="4">
        <v>-0.73127347899622042</v>
      </c>
      <c r="FK54" s="4">
        <v>0.91804396704280078</v>
      </c>
      <c r="FL54" s="4">
        <v>-2.5010448014676619E-2</v>
      </c>
      <c r="FM54" s="4">
        <v>-1.1950601454221035</v>
      </c>
      <c r="FN54" s="4">
        <v>5.9165633898969672E-2</v>
      </c>
      <c r="FO54" s="4">
        <v>1.1833511289556389</v>
      </c>
      <c r="FP54" s="4">
        <v>0.68298300539084988</v>
      </c>
      <c r="FQ54" s="4">
        <v>-0.70194041732039203</v>
      </c>
      <c r="FR54" s="4">
        <v>0.40597765217973802</v>
      </c>
      <c r="FS54" s="4">
        <v>-0.84325131297312195</v>
      </c>
      <c r="FT54" s="4">
        <v>1.2219789973249739</v>
      </c>
      <c r="FU54" s="4">
        <v>0.88433192855889098</v>
      </c>
      <c r="FV54" s="4">
        <v>-0.65181093191958284</v>
      </c>
      <c r="FW54" s="4">
        <v>0.57764370138254628</v>
      </c>
      <c r="FX54" s="4">
        <v>0.33225133582237298</v>
      </c>
      <c r="FY54" s="4">
        <v>1.6197771292172332</v>
      </c>
      <c r="FZ54" s="4">
        <v>-1.968966046239053</v>
      </c>
      <c r="GA54" s="4">
        <v>-1.0608453576554386</v>
      </c>
      <c r="GB54" s="4">
        <v>-0.20597984519358217</v>
      </c>
      <c r="GC54" s="4">
        <v>0.33887895588995648</v>
      </c>
      <c r="GD54" s="4">
        <v>-1.4873352331344414</v>
      </c>
      <c r="GE54" s="4">
        <v>1.7849537573915892</v>
      </c>
      <c r="GF54" s="4">
        <v>-0.35410933614143503</v>
      </c>
      <c r="GG54" s="4">
        <v>1.0666240541678451</v>
      </c>
      <c r="GH54" s="4">
        <v>-4.0721436399477631E-2</v>
      </c>
      <c r="GI54" s="4">
        <v>0.53181743292688377</v>
      </c>
      <c r="GJ54" s="4">
        <v>-0.1618377614271834</v>
      </c>
      <c r="GK54" s="4">
        <v>-2.5740693647219848</v>
      </c>
      <c r="GL54" s="4">
        <v>-0.9215332974822773</v>
      </c>
      <c r="GM54" s="4">
        <v>-0.12074984244409365</v>
      </c>
      <c r="GN54" s="4">
        <v>1.5369604969354393</v>
      </c>
      <c r="GO54" s="4">
        <v>-5.2690006351335224E-3</v>
      </c>
      <c r="GP54" s="4">
        <v>1.6642210493948997</v>
      </c>
      <c r="GQ54" s="4">
        <v>0.31761969879014557</v>
      </c>
      <c r="GR54" s="4">
        <v>-0.87930555406195932</v>
      </c>
      <c r="GS54" s="4">
        <v>0.47684541413394316</v>
      </c>
      <c r="GT54" s="4">
        <v>0.9301243133509407</v>
      </c>
      <c r="GU54" s="4">
        <v>1.9605705381249368</v>
      </c>
      <c r="GV54" s="4">
        <v>-2.4672684697061142E-2</v>
      </c>
      <c r="GW54" s="4">
        <v>1.981338720612555</v>
      </c>
      <c r="GX54" s="4">
        <v>0.28252118794252212</v>
      </c>
      <c r="GY54" s="4">
        <v>1.0989813533643733</v>
      </c>
      <c r="GZ54" s="4">
        <v>-0.46975090204484027</v>
      </c>
      <c r="HA54" s="4">
        <v>-0.67485405157769329</v>
      </c>
      <c r="HB54" s="4">
        <v>0.69760019374755822</v>
      </c>
      <c r="HC54" s="4">
        <v>0.75479462561704225</v>
      </c>
      <c r="HD54" s="4">
        <v>0.80826045300162286</v>
      </c>
      <c r="HE54" s="4">
        <v>-6.0227265551855348E-2</v>
      </c>
      <c r="HF54" s="4">
        <v>-0.22934746277445461</v>
      </c>
      <c r="HG54" s="4">
        <v>-1.4199720900833166</v>
      </c>
      <c r="HH54" s="4">
        <v>-0.3733391512970573</v>
      </c>
      <c r="HI54" s="4">
        <v>0.29376454906759542</v>
      </c>
      <c r="HJ54" s="4">
        <v>0.66436499295699036</v>
      </c>
      <c r="HK54" s="4">
        <v>-1.6738427379451122</v>
      </c>
      <c r="HL54" s="4">
        <v>0.67941051460192914</v>
      </c>
      <c r="HM54" s="4">
        <v>0.70436390451108588</v>
      </c>
      <c r="HN54" s="4">
        <v>0.14985103477806877</v>
      </c>
      <c r="HO54" s="4">
        <v>-1.1476110879468469</v>
      </c>
      <c r="HP54" s="4">
        <v>-0.78723370163930373</v>
      </c>
      <c r="HQ54" s="4">
        <v>4.757857563241525E-2</v>
      </c>
      <c r="HR54" s="4">
        <v>-1.4325458301514815</v>
      </c>
      <c r="HS54" s="4">
        <v>-0.14903804939553433</v>
      </c>
      <c r="HT54" s="4">
        <v>1.4500304679535885</v>
      </c>
      <c r="HU54" s="4">
        <v>0.4310504810236046</v>
      </c>
      <c r="HV54" s="4">
        <v>-1.7390789383415617</v>
      </c>
      <c r="HW54" s="4">
        <v>0.17731673632193851</v>
      </c>
      <c r="HX54" s="4">
        <v>0.56415360667066028</v>
      </c>
      <c r="HY54" s="4">
        <v>-1.9251170533878588</v>
      </c>
      <c r="HZ54" s="4">
        <v>-1.7031566011172272</v>
      </c>
      <c r="IA54" s="4">
        <v>0.14566688995223151</v>
      </c>
      <c r="IB54" s="4">
        <v>-2.3607514727246417</v>
      </c>
      <c r="IC54" s="4">
        <v>0.2965792331879753</v>
      </c>
      <c r="ID54" s="4">
        <v>-1.2913978745837542</v>
      </c>
      <c r="IE54" s="4">
        <v>-0.92171720915248456</v>
      </c>
      <c r="IF54" s="4">
        <v>-1.6408317619514181</v>
      </c>
      <c r="IG54" s="4">
        <v>-1.8125470895580653</v>
      </c>
      <c r="IH54" s="4">
        <v>-8.397115978996475E-2</v>
      </c>
      <c r="II54" s="4">
        <v>-0.11633232993152082</v>
      </c>
    </row>
    <row r="55" spans="2:243" s="4" customFormat="1" x14ac:dyDescent="0.2">
      <c r="B55" s="76">
        <v>53</v>
      </c>
      <c r="C55" s="4">
        <v>-0.42898871466973543</v>
      </c>
      <c r="D55" s="4">
        <v>-1.2511230753973346</v>
      </c>
      <c r="E55" s="4">
        <v>0.64837919067638161</v>
      </c>
      <c r="F55" s="4">
        <v>-0.20520388509636631</v>
      </c>
      <c r="G55" s="4">
        <v>-0.47307284686139989</v>
      </c>
      <c r="H55" s="4">
        <v>0.724592473154552</v>
      </c>
      <c r="I55" s="4">
        <v>-0.94092699550804504</v>
      </c>
      <c r="J55" s="4">
        <v>-1.0965326453656972</v>
      </c>
      <c r="K55" s="4">
        <v>-0.3157058886460023</v>
      </c>
      <c r="L55" s="4">
        <v>-0.81335520731380018</v>
      </c>
      <c r="M55" s="4">
        <v>-0.68417879397068104</v>
      </c>
      <c r="N55" s="4">
        <v>1.7970804715400976</v>
      </c>
      <c r="O55" s="4">
        <v>3.3383779328672323</v>
      </c>
      <c r="P55" s="4">
        <v>-0.61138847523612605</v>
      </c>
      <c r="Q55" s="4">
        <v>2.7463953157624604E-2</v>
      </c>
      <c r="R55" s="4">
        <v>-1.4945307713020981</v>
      </c>
      <c r="S55" s="4">
        <v>-0.67045745612050012</v>
      </c>
      <c r="T55" s="4">
        <v>-1.4246760676292824</v>
      </c>
      <c r="U55" s="4">
        <v>0.40072792592037237</v>
      </c>
      <c r="V55" s="4">
        <v>-0.88076389515063835</v>
      </c>
      <c r="W55" s="4">
        <v>-7.917810480786816E-2</v>
      </c>
      <c r="X55" s="4">
        <v>1.4670012782377877</v>
      </c>
      <c r="Y55" s="4">
        <v>0.99902266203705481</v>
      </c>
      <c r="Z55" s="4">
        <v>0.41664830321377755</v>
      </c>
      <c r="AA55" s="4">
        <v>-0.78637447088987067</v>
      </c>
      <c r="AB55" s="4">
        <v>-0.14145194283815593</v>
      </c>
      <c r="AC55" s="4">
        <v>-0.59765534349957439</v>
      </c>
      <c r="AD55" s="4">
        <v>0.44952193118504091</v>
      </c>
      <c r="AE55" s="4">
        <v>-2.7974522520888348E-2</v>
      </c>
      <c r="AF55" s="4">
        <v>1.6275637078758385</v>
      </c>
      <c r="AG55" s="4">
        <v>-1.7361177556334095</v>
      </c>
      <c r="AH55" s="4">
        <v>0.79309831115970608</v>
      </c>
      <c r="AI55" s="4">
        <v>-0.96725450750844255</v>
      </c>
      <c r="AJ55" s="4">
        <v>-1.1902079185908183</v>
      </c>
      <c r="AK55" s="4">
        <v>-0.92408663217968723</v>
      </c>
      <c r="AL55" s="4">
        <v>0.51959091433911753</v>
      </c>
      <c r="AM55" s="4">
        <v>0.56967545100496297</v>
      </c>
      <c r="AN55" s="4">
        <v>1.099629293355123</v>
      </c>
      <c r="AO55" s="4">
        <v>-2.6111697684576907</v>
      </c>
      <c r="AP55" s="4">
        <v>-0.63675585344772256</v>
      </c>
      <c r="AQ55" s="4">
        <v>-1.0734537393916903</v>
      </c>
      <c r="AR55" s="4">
        <v>-4.0091471957184911E-2</v>
      </c>
      <c r="AS55" s="4">
        <v>0.53052384320802681</v>
      </c>
      <c r="AT55" s="4">
        <v>0.67023431040683568</v>
      </c>
      <c r="AU55" s="4">
        <v>-0.86330403127252409</v>
      </c>
      <c r="AV55" s="4">
        <v>-1.7418504048489836</v>
      </c>
      <c r="AW55" s="4">
        <v>-1.0824784657431086</v>
      </c>
      <c r="AX55" s="4">
        <v>-0.34921329236002679</v>
      </c>
      <c r="AY55" s="4">
        <v>0.90975020831041076</v>
      </c>
      <c r="AZ55" s="4">
        <v>-2.3199507431326181</v>
      </c>
      <c r="BA55" s="4">
        <v>1.6671114601934613</v>
      </c>
      <c r="BB55" s="4">
        <v>-2.2438467658199452</v>
      </c>
      <c r="BC55" s="4">
        <v>1.0811223311357467</v>
      </c>
      <c r="BD55" s="4">
        <v>-0.9556352914152566</v>
      </c>
      <c r="BE55" s="4">
        <v>1.1292932170214851</v>
      </c>
      <c r="BF55" s="4">
        <v>-0.47565958048309315</v>
      </c>
      <c r="BG55" s="4">
        <v>-2.1315166383759245</v>
      </c>
      <c r="BH55" s="4">
        <v>0.64003286731047648</v>
      </c>
      <c r="BI55" s="4">
        <v>-0.5309280482927069</v>
      </c>
      <c r="BJ55" s="4">
        <v>1.178819450484083</v>
      </c>
      <c r="BK55" s="4">
        <v>-1.7415719068756039</v>
      </c>
      <c r="BL55" s="4">
        <v>0.74166734742092988</v>
      </c>
      <c r="BM55" s="4">
        <v>-1.0905664470578145</v>
      </c>
      <c r="BN55" s="4">
        <v>0.85382609924562969</v>
      </c>
      <c r="BO55" s="4">
        <v>-0.85958928623371855</v>
      </c>
      <c r="BP55" s="4">
        <v>0.81285698644873006</v>
      </c>
      <c r="BQ55" s="4">
        <v>1.1446399952175976</v>
      </c>
      <c r="BR55" s="4">
        <v>-0.13092946186833559</v>
      </c>
      <c r="BS55" s="4">
        <v>1.6757809155448613</v>
      </c>
      <c r="BT55" s="4">
        <v>0.50321572162735517</v>
      </c>
      <c r="BU55" s="4">
        <v>1.2615420394824253</v>
      </c>
      <c r="BV55" s="4">
        <v>-0.11180763570181064</v>
      </c>
      <c r="BW55" s="4">
        <v>1.6857066918930736</v>
      </c>
      <c r="BX55" s="4">
        <v>1.1200584028739915</v>
      </c>
      <c r="BY55" s="4">
        <v>-1.3957669176666749</v>
      </c>
      <c r="BZ55" s="4">
        <v>-2.2822873382378006</v>
      </c>
      <c r="CA55" s="4">
        <v>-0.82374559149556958</v>
      </c>
      <c r="CB55" s="4">
        <v>0.28221908384328825</v>
      </c>
      <c r="CC55" s="4">
        <v>0.3000705785690711</v>
      </c>
      <c r="CD55" s="4">
        <v>-0.35885931570983126</v>
      </c>
      <c r="CE55" s="4">
        <v>8.6446536020881454E-2</v>
      </c>
      <c r="CF55" s="4">
        <v>0.66562062521179977</v>
      </c>
      <c r="CG55" s="4">
        <v>-1.3597612394778371</v>
      </c>
      <c r="CH55" s="4">
        <v>0.17946869689072498</v>
      </c>
      <c r="CI55" s="4">
        <v>-0.53847462455969997</v>
      </c>
      <c r="CJ55" s="4">
        <v>7.7295354978258679E-2</v>
      </c>
      <c r="CK55" s="4">
        <v>0.80307293827147219</v>
      </c>
      <c r="CL55" s="4">
        <v>0.1409283083141783</v>
      </c>
      <c r="CM55" s="4">
        <v>-0.47479464185186965</v>
      </c>
      <c r="CN55" s="4">
        <v>0.78359084473270757</v>
      </c>
      <c r="CO55" s="4">
        <v>-0.4603543666502376</v>
      </c>
      <c r="CP55" s="4">
        <v>-0.43586946271530341</v>
      </c>
      <c r="CQ55" s="4">
        <v>-1.2132478587314739</v>
      </c>
      <c r="CR55" s="4">
        <v>-0.57042825531148733</v>
      </c>
      <c r="CS55" s="4">
        <v>-0.22196463170793682</v>
      </c>
      <c r="CT55" s="4">
        <v>9.2182238774037598E-2</v>
      </c>
      <c r="CU55" s="4">
        <v>-0.45344626632614971</v>
      </c>
      <c r="CV55" s="4">
        <v>-0.22420812971917667</v>
      </c>
      <c r="CW55" s="4">
        <v>2.2023822850061796</v>
      </c>
      <c r="CX55" s="4">
        <v>-0.84617996933887041</v>
      </c>
      <c r="CY55" s="4">
        <v>-0.1585652645522535</v>
      </c>
      <c r="CZ55" s="4">
        <v>-1.8532879002995053</v>
      </c>
      <c r="DA55" s="4">
        <v>1.3575658052698647E-2</v>
      </c>
      <c r="DB55" s="4">
        <v>0.66730377817022835</v>
      </c>
      <c r="DC55" s="4">
        <v>0.58279112911170938</v>
      </c>
      <c r="DD55" s="4">
        <v>0.36700834289345458</v>
      </c>
      <c r="DE55" s="4">
        <v>0.10290635320982343</v>
      </c>
      <c r="DF55" s="4">
        <v>-0.57436681460425421</v>
      </c>
      <c r="DG55" s="4">
        <v>-0.15350669672236952</v>
      </c>
      <c r="DH55" s="4">
        <v>0.71519587119453487</v>
      </c>
      <c r="DI55" s="4">
        <v>0.25972022718058019</v>
      </c>
      <c r="DJ55" s="4">
        <v>-1.35364271783354</v>
      </c>
      <c r="DK55" s="4">
        <v>-0.50922484479964991</v>
      </c>
      <c r="DL55" s="4">
        <v>0.17479511694671851</v>
      </c>
      <c r="DM55" s="4">
        <v>-0.78564966656910018</v>
      </c>
      <c r="DN55" s="4">
        <v>-0.26149636162444306</v>
      </c>
      <c r="DO55" s="4">
        <v>-0.91714374460545711</v>
      </c>
      <c r="DP55" s="4">
        <v>0.81895683588850887</v>
      </c>
      <c r="DQ55" s="4">
        <v>-0.66626608950265909</v>
      </c>
      <c r="DR55" s="4">
        <v>-0.2290451450471932</v>
      </c>
      <c r="DS55" s="4">
        <v>-1.9616059159132269</v>
      </c>
      <c r="DT55" s="4">
        <v>1.0727705638740208</v>
      </c>
      <c r="DU55" s="4">
        <v>1.4977235725178856E-2</v>
      </c>
      <c r="DV55" s="4">
        <v>0.14292345830891867</v>
      </c>
      <c r="DW55" s="4">
        <v>-1.2251000050294929</v>
      </c>
      <c r="DX55" s="4">
        <v>-0.61446044422752644</v>
      </c>
      <c r="DY55" s="4">
        <v>5.225709936814904E-2</v>
      </c>
      <c r="DZ55" s="4">
        <v>-2.1115652159155429</v>
      </c>
      <c r="EA55" s="4">
        <v>-9.2182988988238013E-2</v>
      </c>
      <c r="EB55" s="4">
        <v>-0.65393927315947009</v>
      </c>
      <c r="EC55" s="4">
        <v>0.4428160631614369</v>
      </c>
      <c r="ED55" s="4">
        <v>-4.5115800812801109E-2</v>
      </c>
      <c r="EE55" s="4">
        <v>0.18526611988357405</v>
      </c>
      <c r="EF55" s="4">
        <v>0.4219897182787451</v>
      </c>
      <c r="EG55" s="4">
        <v>-3.0888319228666829E-2</v>
      </c>
      <c r="EH55" s="4">
        <v>-0.95392472678322116</v>
      </c>
      <c r="EI55" s="4">
        <v>-0.39746749242721791</v>
      </c>
      <c r="EJ55" s="4">
        <v>-1.3477200472920603</v>
      </c>
      <c r="EK55" s="4">
        <v>-0.71552411554841866</v>
      </c>
      <c r="EL55" s="4">
        <v>-1.3119611782501583</v>
      </c>
      <c r="EM55" s="4">
        <v>-0.5183500303023455</v>
      </c>
      <c r="EN55" s="4">
        <v>-0.59193047989087577</v>
      </c>
      <c r="EO55" s="4">
        <v>0.67240040357350095</v>
      </c>
      <c r="EP55" s="4">
        <v>0.19918165712851499</v>
      </c>
      <c r="EQ55" s="4">
        <v>-1.7825229217680079</v>
      </c>
      <c r="ER55" s="4">
        <v>0.7000157399996344</v>
      </c>
      <c r="ES55" s="4">
        <v>-1.0641393365654214E-2</v>
      </c>
      <c r="ET55" s="4">
        <v>-2.0417069328910502</v>
      </c>
      <c r="EU55" s="4">
        <v>1.4027580634330257</v>
      </c>
      <c r="EV55" s="4">
        <v>0.64101822905607819</v>
      </c>
      <c r="EW55" s="4">
        <v>1.3892612655509597</v>
      </c>
      <c r="EX55" s="4">
        <v>1.3318731990210908</v>
      </c>
      <c r="EY55" s="4">
        <v>-1.6944927155160645</v>
      </c>
      <c r="EZ55" s="4">
        <v>-0.69020187632525942</v>
      </c>
      <c r="FA55" s="4">
        <v>-2.6507231754238472</v>
      </c>
      <c r="FB55" s="4">
        <v>-1.3525992238047406</v>
      </c>
      <c r="FC55" s="4">
        <v>-0.15022031783268375</v>
      </c>
      <c r="FD55" s="4">
        <v>1.9781839136594009E-2</v>
      </c>
      <c r="FE55" s="4">
        <v>-1.1750669240243312</v>
      </c>
      <c r="FF55" s="4">
        <v>-0.5930769239673791</v>
      </c>
      <c r="FG55" s="4">
        <v>3.9478569059816719E-2</v>
      </c>
      <c r="FH55" s="4">
        <v>0.27654000075031288</v>
      </c>
      <c r="FI55" s="4">
        <v>-1.3742622541557883</v>
      </c>
      <c r="FJ55" s="4">
        <v>0.95025847257799256</v>
      </c>
      <c r="FK55" s="4">
        <v>0.73493967034258878</v>
      </c>
      <c r="FL55" s="4">
        <v>-0.33574057271643371</v>
      </c>
      <c r="FM55" s="4">
        <v>-1.2937128713479582E-3</v>
      </c>
      <c r="FN55" s="4">
        <v>0.68645776617009302</v>
      </c>
      <c r="FO55" s="4">
        <v>0.63384452253706192</v>
      </c>
      <c r="FP55" s="4">
        <v>-3.2723812387953584E-2</v>
      </c>
      <c r="FQ55" s="4">
        <v>-0.45063544433963321</v>
      </c>
      <c r="FR55" s="4">
        <v>2.0180435017257965</v>
      </c>
      <c r="FS55" s="4">
        <v>-0.83942614755498957</v>
      </c>
      <c r="FT55" s="4">
        <v>1.5136286952643012</v>
      </c>
      <c r="FU55" s="4">
        <v>0.56750514541872443</v>
      </c>
      <c r="FV55" s="4">
        <v>1.0991267579576929</v>
      </c>
      <c r="FW55" s="4">
        <v>0.34991384591841157</v>
      </c>
      <c r="FX55" s="4">
        <v>0.23889865585248243</v>
      </c>
      <c r="FY55" s="4">
        <v>-1.3893844174718022</v>
      </c>
      <c r="FZ55" s="4">
        <v>1.9377221721002591</v>
      </c>
      <c r="GA55" s="4">
        <v>1.4168748109943343</v>
      </c>
      <c r="GB55" s="4">
        <v>-1.0407059989270817</v>
      </c>
      <c r="GC55" s="4">
        <v>-0.15022847734571063</v>
      </c>
      <c r="GD55" s="4">
        <v>-1.3742426639977128</v>
      </c>
      <c r="GE55" s="4">
        <v>-0.57022767512434236</v>
      </c>
      <c r="GF55" s="4">
        <v>-0.75617594270935606</v>
      </c>
      <c r="GG55" s="4">
        <v>1.9269071800749633</v>
      </c>
      <c r="GH55" s="4">
        <v>-0.10921187837207257</v>
      </c>
      <c r="GI55" s="4">
        <v>2.2178999921340405E-2</v>
      </c>
      <c r="GJ55" s="4">
        <v>0.77473162670662532</v>
      </c>
      <c r="GK55" s="4">
        <v>1.1070247033333929</v>
      </c>
      <c r="GL55" s="4">
        <v>-0.39727525395198171</v>
      </c>
      <c r="GM55" s="4">
        <v>-0.28252243186240067</v>
      </c>
      <c r="GN55" s="4">
        <v>0.67329842303648768</v>
      </c>
      <c r="GO55" s="4">
        <v>-0.29677423791745466</v>
      </c>
      <c r="GP55" s="4">
        <v>0.74208560801706758</v>
      </c>
      <c r="GQ55" s="4">
        <v>-0.17835572531940908</v>
      </c>
      <c r="GR55" s="4">
        <v>1.4633859284949284</v>
      </c>
      <c r="GS55" s="4">
        <v>-0.85209933798811732</v>
      </c>
      <c r="GT55" s="4">
        <v>7.5625792280592449E-2</v>
      </c>
      <c r="GU55" s="4">
        <v>0.84314194885128457</v>
      </c>
      <c r="GV55" s="4">
        <v>-1.181695905441883</v>
      </c>
      <c r="GW55" s="4">
        <v>1.8014239709881141</v>
      </c>
      <c r="GX55" s="4">
        <v>-8.9279594295965298E-2</v>
      </c>
      <c r="GY55" s="4">
        <v>0.10238277053330491</v>
      </c>
      <c r="GZ55" s="4">
        <v>4.508499171746734E-2</v>
      </c>
      <c r="HA55" s="4">
        <v>-1.0146057576539418</v>
      </c>
      <c r="HB55" s="4">
        <v>1.9563324296831592</v>
      </c>
      <c r="HC55" s="4">
        <v>-2.3283679618679396</v>
      </c>
      <c r="HD55" s="4">
        <v>-0.35918152683294108</v>
      </c>
      <c r="HE55" s="4">
        <v>-1.1165383905327388</v>
      </c>
      <c r="HF55" s="4">
        <v>0.79725412197207923</v>
      </c>
      <c r="HG55" s="4">
        <v>0.23279024676857726</v>
      </c>
      <c r="HH55" s="4">
        <v>0.85646166595944084</v>
      </c>
      <c r="HI55" s="4">
        <v>-5.7993171885081504E-2</v>
      </c>
      <c r="HJ55" s="4">
        <v>1.867287034311464</v>
      </c>
      <c r="HK55" s="4">
        <v>0.38176344157554748</v>
      </c>
      <c r="HL55" s="4">
        <v>-1.4133414850212183</v>
      </c>
      <c r="HM55" s="4">
        <v>0.17431255843559079</v>
      </c>
      <c r="HN55" s="4">
        <v>-0.86561453170308111</v>
      </c>
      <c r="HO55" s="4">
        <v>0.58931444973161351</v>
      </c>
      <c r="HP55" s="4">
        <v>1.1230142189503536</v>
      </c>
      <c r="HQ55" s="4">
        <v>-0.21544217233343965</v>
      </c>
      <c r="HR55" s="4">
        <v>-0.65677092752424682</v>
      </c>
      <c r="HS55" s="4">
        <v>2.2769036196502341</v>
      </c>
      <c r="HT55" s="4">
        <v>1.7494028153554151</v>
      </c>
      <c r="HU55" s="4">
        <v>0.59242952719740993</v>
      </c>
      <c r="HV55" s="4">
        <v>0.99107574069349225</v>
      </c>
      <c r="HW55" s="4">
        <v>1.7620506145903914</v>
      </c>
      <c r="HX55" s="4">
        <v>-1.1547751027949194</v>
      </c>
      <c r="HY55" s="4">
        <v>-0.71690586431353687</v>
      </c>
      <c r="HZ55" s="4">
        <v>7.6205964407685761E-2</v>
      </c>
      <c r="IA55" s="4">
        <v>-0.14511198645137055</v>
      </c>
      <c r="IB55" s="4">
        <v>-0.62717719689938056</v>
      </c>
      <c r="IC55" s="4">
        <v>-0.50277844028092089</v>
      </c>
      <c r="ID55" s="4">
        <v>-1.3742226902618895</v>
      </c>
      <c r="IE55" s="4">
        <v>0.60928559632551438</v>
      </c>
      <c r="IF55" s="4">
        <v>0.86806009883011848</v>
      </c>
      <c r="IG55" s="4">
        <v>0.60251053962872714</v>
      </c>
      <c r="IH55" s="4">
        <v>1.5728207636679938</v>
      </c>
      <c r="II55" s="4">
        <v>-1.5298583950929441</v>
      </c>
    </row>
    <row r="56" spans="2:243" s="4" customFormat="1" x14ac:dyDescent="0.2">
      <c r="B56" s="76">
        <v>54</v>
      </c>
      <c r="C56" s="4">
        <v>-0.42544416718116296</v>
      </c>
      <c r="D56" s="4">
        <v>0.84598186442018264</v>
      </c>
      <c r="E56" s="4">
        <v>2.4506870800017153</v>
      </c>
      <c r="F56" s="4">
        <v>-0.42121685205449466</v>
      </c>
      <c r="G56" s="4">
        <v>-3.5443996895505543E-2</v>
      </c>
      <c r="H56" s="4">
        <v>0.47786795149471917</v>
      </c>
      <c r="I56" s="4">
        <v>0.23515879826906452</v>
      </c>
      <c r="J56" s="4">
        <v>-1.6996790209509289</v>
      </c>
      <c r="K56" s="4">
        <v>-1.3512913395504231</v>
      </c>
      <c r="L56" s="4">
        <v>1.6335473510420975</v>
      </c>
      <c r="M56" s="4">
        <v>0.95354330627079542</v>
      </c>
      <c r="N56" s="4">
        <v>-3.3776665584373013E-2</v>
      </c>
      <c r="O56" s="4">
        <v>0.13765005180516576</v>
      </c>
      <c r="P56" s="4">
        <v>-0.19475408927716445</v>
      </c>
      <c r="Q56" s="4">
        <v>-1.7736512584329929</v>
      </c>
      <c r="R56" s="4">
        <v>-0.76716003842151659</v>
      </c>
      <c r="S56" s="4">
        <v>5.2631878169656685E-2</v>
      </c>
      <c r="T56" s="4">
        <v>-0.64141258474160801</v>
      </c>
      <c r="U56" s="4">
        <v>0.16325162546370486</v>
      </c>
      <c r="V56" s="4">
        <v>0.73985278029573853</v>
      </c>
      <c r="W56" s="4">
        <v>0.63442964714937855</v>
      </c>
      <c r="X56" s="4">
        <v>-0.59882822504934996</v>
      </c>
      <c r="Y56" s="4">
        <v>0.791692917599088</v>
      </c>
      <c r="Z56" s="4">
        <v>0.17336090989350411</v>
      </c>
      <c r="AA56" s="4">
        <v>-0.81330196540226773</v>
      </c>
      <c r="AB56" s="4">
        <v>3.1363961668128659E-2</v>
      </c>
      <c r="AC56" s="4">
        <v>-0.33125508773240608</v>
      </c>
      <c r="AD56" s="4">
        <v>-0.95005691290117333</v>
      </c>
      <c r="AE56" s="4">
        <v>0.21266836203775355</v>
      </c>
      <c r="AF56" s="4">
        <v>-1.3698153847786914</v>
      </c>
      <c r="AG56" s="4">
        <v>0.83234233643354694</v>
      </c>
      <c r="AH56" s="4">
        <v>0.53098997673276116</v>
      </c>
      <c r="AI56" s="4">
        <v>0.84964351760471446</v>
      </c>
      <c r="AJ56" s="4">
        <v>-0.68720736850895625</v>
      </c>
      <c r="AK56" s="4">
        <v>-1.1675753550408539</v>
      </c>
      <c r="AL56" s="4">
        <v>0.15673151027147006</v>
      </c>
      <c r="AM56" s="4">
        <v>1.9678658823303523</v>
      </c>
      <c r="AN56" s="4">
        <v>0.57334603376671378</v>
      </c>
      <c r="AO56" s="4">
        <v>2.2444175899174472</v>
      </c>
      <c r="AP56" s="4">
        <v>-0.31006996175620405</v>
      </c>
      <c r="AQ56" s="4">
        <v>8.681830769394315E-2</v>
      </c>
      <c r="AR56" s="4">
        <v>-0.61840788654377132</v>
      </c>
      <c r="AS56" s="4">
        <v>1.2659949008935454</v>
      </c>
      <c r="AT56" s="4">
        <v>-0.81283682065517671</v>
      </c>
      <c r="AU56" s="4">
        <v>0.30120932317933852</v>
      </c>
      <c r="AV56" s="4">
        <v>0.11645161468553218</v>
      </c>
      <c r="AW56" s="4">
        <v>0.5948292592583353</v>
      </c>
      <c r="AX56" s="4">
        <v>2.4942601787521861</v>
      </c>
      <c r="AY56" s="4">
        <v>0.56559538866407943</v>
      </c>
      <c r="AZ56" s="4">
        <v>-1.0287613191230498</v>
      </c>
      <c r="BA56" s="4">
        <v>-5.2099559814670356E-2</v>
      </c>
      <c r="BB56" s="4">
        <v>-0.63265667273857018</v>
      </c>
      <c r="BC56" s="4">
        <v>0.12211137671106609</v>
      </c>
      <c r="BD56" s="4">
        <v>1.8399520643829745</v>
      </c>
      <c r="BE56" s="4">
        <v>-0.44692441105041159</v>
      </c>
      <c r="BF56" s="4">
        <v>-1.3645951557272653</v>
      </c>
      <c r="BG56" s="4">
        <v>-0.74490034211825429</v>
      </c>
      <c r="BH56" s="4">
        <v>0.62887012666768549</v>
      </c>
      <c r="BI56" s="4">
        <v>1.0463433733924798</v>
      </c>
      <c r="BJ56" s="4">
        <v>-0.60180701700313743</v>
      </c>
      <c r="BK56" s="4">
        <v>0.33157234857689843</v>
      </c>
      <c r="BL56" s="4">
        <v>1.2147288049362512</v>
      </c>
      <c r="BM56" s="4">
        <v>0.1810959700020158</v>
      </c>
      <c r="BN56" s="4">
        <v>0.97001312031484632</v>
      </c>
      <c r="BO56" s="4">
        <v>-1.7287680185319942</v>
      </c>
      <c r="BP56" s="4">
        <v>0.31236455583994366</v>
      </c>
      <c r="BQ56" s="4">
        <v>0.53725133331584018</v>
      </c>
      <c r="BR56" s="4">
        <v>0.45295122562491458</v>
      </c>
      <c r="BS56" s="4">
        <v>-1.6057447188868115</v>
      </c>
      <c r="BT56" s="4">
        <v>-0.73022055577169687</v>
      </c>
      <c r="BU56" s="4">
        <v>-0.89932739758935143</v>
      </c>
      <c r="BV56" s="4">
        <v>0.14059800082944435</v>
      </c>
      <c r="BW56" s="4">
        <v>0.52124108145897119</v>
      </c>
      <c r="BX56" s="4">
        <v>0.47731400816103375</v>
      </c>
      <c r="BY56" s="4">
        <v>1.452370751819041</v>
      </c>
      <c r="BZ56" s="4">
        <v>-0.54374235594972331</v>
      </c>
      <c r="CA56" s="4">
        <v>1.0003418325931159</v>
      </c>
      <c r="CB56" s="4">
        <v>-0.14680960415375796</v>
      </c>
      <c r="CC56" s="4">
        <v>-0.39940767686659145</v>
      </c>
      <c r="CD56" s="4">
        <v>-0.80142972144811353</v>
      </c>
      <c r="CE56" s="4">
        <v>0.91793603768682841</v>
      </c>
      <c r="CF56" s="4">
        <v>0.13317948790327655</v>
      </c>
      <c r="CG56" s="4">
        <v>-1.2077057804429558</v>
      </c>
      <c r="CH56" s="4">
        <v>1.0225531917474429</v>
      </c>
      <c r="CI56" s="4">
        <v>-0.41293873748626314</v>
      </c>
      <c r="CJ56" s="4">
        <v>1.8862894690714151</v>
      </c>
      <c r="CK56" s="4">
        <v>-0.8896517025891163</v>
      </c>
      <c r="CL56" s="4">
        <v>1.2854550544604078</v>
      </c>
      <c r="CM56" s="4">
        <v>0.27138380363684761</v>
      </c>
      <c r="CN56" s="4">
        <v>-1.1163890399371859</v>
      </c>
      <c r="CO56" s="4">
        <v>-1.5369337250267672</v>
      </c>
      <c r="CP56" s="4">
        <v>-0.14359200568869082</v>
      </c>
      <c r="CQ56" s="4">
        <v>0.59964762221391565</v>
      </c>
      <c r="CR56" s="4">
        <v>0.80646185807874726</v>
      </c>
      <c r="CS56" s="4">
        <v>-0.53375630115536721</v>
      </c>
      <c r="CT56" s="4">
        <v>-0.34684322497701747</v>
      </c>
      <c r="CU56" s="4">
        <v>-0.42459119843959869</v>
      </c>
      <c r="CV56" s="4">
        <v>-1.3569707596192542</v>
      </c>
      <c r="CW56" s="4">
        <v>-0.60372682554852031</v>
      </c>
      <c r="CX56" s="4">
        <v>-1.4026725479124345</v>
      </c>
      <c r="CY56" s="4">
        <v>8.1042062753946438E-3</v>
      </c>
      <c r="CZ56" s="4">
        <v>1.2126941244205924</v>
      </c>
      <c r="DA56" s="4">
        <v>-0.79216229877815958</v>
      </c>
      <c r="DB56" s="4">
        <v>-4.0611681173124893E-2</v>
      </c>
      <c r="DC56" s="4">
        <v>1.0915144274899671</v>
      </c>
      <c r="DD56" s="4">
        <v>-0.3828770130016122</v>
      </c>
      <c r="DE56" s="4">
        <v>-0.1262497577215648</v>
      </c>
      <c r="DF56" s="4">
        <v>-1.0440187349735854</v>
      </c>
      <c r="DG56" s="4">
        <v>-2.565176988534867</v>
      </c>
      <c r="DH56" s="4">
        <v>0.72218014287720977</v>
      </c>
      <c r="DI56" s="4">
        <v>1.4880875365448196</v>
      </c>
      <c r="DJ56" s="4">
        <v>0.77557682065506695</v>
      </c>
      <c r="DK56" s="4">
        <v>-1.1662229572822189</v>
      </c>
      <c r="DL56" s="4">
        <v>0.30656410168978898</v>
      </c>
      <c r="DM56" s="4">
        <v>3.14042137320107</v>
      </c>
      <c r="DN56" s="4">
        <v>1.4490615671778535</v>
      </c>
      <c r="DO56" s="4">
        <v>1.2374676040893502</v>
      </c>
      <c r="DP56" s="4">
        <v>1.5604456308119847</v>
      </c>
      <c r="DQ56" s="4">
        <v>-0.26614162515362094</v>
      </c>
      <c r="DR56" s="4">
        <v>1.3953554673547355</v>
      </c>
      <c r="DS56" s="4">
        <v>0.32030316081424126</v>
      </c>
      <c r="DT56" s="4">
        <v>1.0771570756198059</v>
      </c>
      <c r="DU56" s="4">
        <v>7.7894483882132715E-2</v>
      </c>
      <c r="DV56" s="4">
        <v>-1.3717429105298402</v>
      </c>
      <c r="DW56" s="4">
        <v>0.39252228859342647</v>
      </c>
      <c r="DX56" s="4">
        <v>-0.1298016093322161</v>
      </c>
      <c r="DY56" s="4">
        <v>-2.7118217835003819</v>
      </c>
      <c r="DZ56" s="4">
        <v>-0.84283373698832609</v>
      </c>
      <c r="EA56" s="4">
        <v>1.8043845378033292</v>
      </c>
      <c r="EB56" s="4">
        <v>0.82938606959898076</v>
      </c>
      <c r="EC56" s="4">
        <v>-0.36269066257438715</v>
      </c>
      <c r="ED56" s="4">
        <v>-0.89471649509485363</v>
      </c>
      <c r="EE56" s="4">
        <v>-1.2595688308734989</v>
      </c>
      <c r="EF56" s="4">
        <v>-0.41986636877747474</v>
      </c>
      <c r="EG56" s="4">
        <v>-1.2343897545760831</v>
      </c>
      <c r="EH56" s="4">
        <v>-1.4893822037058573</v>
      </c>
      <c r="EI56" s="4">
        <v>-0.50559524338812378</v>
      </c>
      <c r="EJ56" s="4">
        <v>-0.18445697025169458</v>
      </c>
      <c r="EK56" s="4">
        <v>2.7933452316997505</v>
      </c>
      <c r="EL56" s="4">
        <v>-0.91844594997482476</v>
      </c>
      <c r="EM56" s="4">
        <v>1.230840307042427</v>
      </c>
      <c r="EN56" s="4">
        <v>-0.94470937948971789</v>
      </c>
      <c r="EO56" s="4">
        <v>3.9590562156507747E-2</v>
      </c>
      <c r="EP56" s="4">
        <v>0.27571442543300301</v>
      </c>
      <c r="EQ56" s="4">
        <v>1.2740692797549076</v>
      </c>
      <c r="ER56" s="4">
        <v>2.5972341968980867E-2</v>
      </c>
      <c r="ES56" s="4">
        <v>0.43220400706665829</v>
      </c>
      <c r="ET56" s="4">
        <v>1.3317393694155226</v>
      </c>
      <c r="EU56" s="4">
        <v>2.2114323622136616</v>
      </c>
      <c r="EV56" s="4">
        <v>8.5993947499860141E-2</v>
      </c>
      <c r="EW56" s="4">
        <v>2.1303982036877573</v>
      </c>
      <c r="EX56" s="4">
        <v>-1.6846596902892736</v>
      </c>
      <c r="EY56" s="4">
        <v>0.16480681382690132</v>
      </c>
      <c r="EZ56" s="4">
        <v>-1.4535587071805955</v>
      </c>
      <c r="FA56" s="4">
        <v>0.80717249806217828</v>
      </c>
      <c r="FB56" s="4">
        <v>0.2699029697865461</v>
      </c>
      <c r="FC56" s="4">
        <v>-0.86964567953505068</v>
      </c>
      <c r="FD56" s="4">
        <v>4.7807577571318753E-2</v>
      </c>
      <c r="FE56" s="4">
        <v>0.5914061316453777</v>
      </c>
      <c r="FF56" s="4">
        <v>-0.6866599297549133</v>
      </c>
      <c r="FG56" s="4">
        <v>-0.80740470809800025</v>
      </c>
      <c r="FH56" s="4">
        <v>1.3186297181019708</v>
      </c>
      <c r="FI56" s="4">
        <v>-2.0257346500295485E-2</v>
      </c>
      <c r="FJ56" s="4">
        <v>-0.26295068228304047</v>
      </c>
      <c r="FK56" s="4">
        <v>0.35165954531852778</v>
      </c>
      <c r="FL56" s="4">
        <v>-0.7107406362539096</v>
      </c>
      <c r="FM56" s="4">
        <v>1.2740470777272381</v>
      </c>
      <c r="FN56" s="4">
        <v>-0.78806905629234125</v>
      </c>
      <c r="FO56" s="4">
        <v>-0.48896936437910032</v>
      </c>
      <c r="FP56" s="4">
        <v>-1.4950801083092855</v>
      </c>
      <c r="FQ56" s="4">
        <v>-1.2763014331739753</v>
      </c>
      <c r="FR56" s="4">
        <v>0.8148554558425708</v>
      </c>
      <c r="FS56" s="4">
        <v>-0.58392593489950373</v>
      </c>
      <c r="FT56" s="4">
        <v>-0.46664302966132265</v>
      </c>
      <c r="FU56" s="4">
        <v>-1.1334683801332495</v>
      </c>
      <c r="FV56" s="4">
        <v>0.25474163339452666</v>
      </c>
      <c r="FW56" s="4">
        <v>-0.16955754362812492</v>
      </c>
      <c r="FX56" s="4">
        <v>-0.30792958302495083</v>
      </c>
      <c r="FY56" s="4">
        <v>0.38254408132136059</v>
      </c>
      <c r="FZ56" s="4">
        <v>-0.84322167920325131</v>
      </c>
      <c r="GA56" s="4">
        <v>-0.24187842436825635</v>
      </c>
      <c r="GB56" s="4">
        <v>-0.2342457715174549</v>
      </c>
      <c r="GC56" s="4">
        <v>2.1241962567633932</v>
      </c>
      <c r="GD56" s="4">
        <v>-0.88019173474200207</v>
      </c>
      <c r="GE56" s="4">
        <v>0.54657842050644356</v>
      </c>
      <c r="GF56" s="4">
        <v>1.4727888259965314</v>
      </c>
      <c r="GG56" s="4">
        <v>-0.32941216083505803</v>
      </c>
      <c r="GH56" s="4">
        <v>-0.21959383726808987</v>
      </c>
      <c r="GI56" s="4">
        <v>-1.1472988362257661</v>
      </c>
      <c r="GJ56" s="4">
        <v>0.40802468352717575</v>
      </c>
      <c r="GK56" s="4">
        <v>-3.3606693737395339E-2</v>
      </c>
      <c r="GL56" s="4">
        <v>-0.22737012206078128</v>
      </c>
      <c r="GM56" s="4">
        <v>-0.37797668751021729</v>
      </c>
      <c r="GN56" s="4">
        <v>0.1841059305270509</v>
      </c>
      <c r="GO56" s="4">
        <v>-0.82471820556109598</v>
      </c>
      <c r="GP56" s="4">
        <v>-1.1795875282151727</v>
      </c>
      <c r="GQ56" s="4">
        <v>1.2009012857358834</v>
      </c>
      <c r="GR56" s="4">
        <v>-0.68200008014485536</v>
      </c>
      <c r="GS56" s="4">
        <v>0.29453743370193131</v>
      </c>
      <c r="GT56" s="4">
        <v>0.95993914574472206</v>
      </c>
      <c r="GU56" s="4">
        <v>-0.98908591742315155</v>
      </c>
      <c r="GV56" s="4">
        <v>-0.17888675408821689</v>
      </c>
      <c r="GW56" s="4">
        <v>-0.54867140649398816</v>
      </c>
      <c r="GX56" s="4">
        <v>-0.26844704493917249</v>
      </c>
      <c r="GY56" s="4">
        <v>1.6734971874851472</v>
      </c>
      <c r="GZ56" s="4">
        <v>1.103431912673154</v>
      </c>
      <c r="HA56" s="4">
        <v>0.84534845066311803</v>
      </c>
      <c r="HB56" s="4">
        <v>0.42071306506062778</v>
      </c>
      <c r="HC56" s="4">
        <v>-2.5753023610463188</v>
      </c>
      <c r="HD56" s="4">
        <v>-0.29817348236107249</v>
      </c>
      <c r="HE56" s="4">
        <v>-6.0925078674178949E-2</v>
      </c>
      <c r="HF56" s="4">
        <v>-0.82155434778938718</v>
      </c>
      <c r="HG56" s="4">
        <v>1.454626481971238</v>
      </c>
      <c r="HH56" s="4">
        <v>-0.78467929487597354</v>
      </c>
      <c r="HI56" s="4">
        <v>-0.18773398720484608</v>
      </c>
      <c r="HJ56" s="4">
        <v>-0.65931278543781879</v>
      </c>
      <c r="HK56" s="4">
        <v>-0.43020792016573622</v>
      </c>
      <c r="HL56" s="4">
        <v>0.21529140097004429</v>
      </c>
      <c r="HM56" s="4">
        <v>0.85748277361314973</v>
      </c>
      <c r="HN56" s="4">
        <v>1.3497713623303764</v>
      </c>
      <c r="HO56" s="4">
        <v>-0.72554155752489402</v>
      </c>
      <c r="HP56" s="4">
        <v>5.6511320094229496E-2</v>
      </c>
      <c r="HQ56" s="4">
        <v>-0.45166712051103147</v>
      </c>
      <c r="HR56" s="4">
        <v>0.24731833522622357</v>
      </c>
      <c r="HS56" s="4">
        <v>0.45289080183901081</v>
      </c>
      <c r="HT56" s="4">
        <v>1.67314759682447</v>
      </c>
      <c r="HU56" s="4">
        <v>-1.9078043252866232</v>
      </c>
      <c r="HV56" s="4">
        <v>0.70656925786241576</v>
      </c>
      <c r="HW56" s="4">
        <v>0.32687460190381701</v>
      </c>
      <c r="HX56" s="4">
        <v>-2.0428745482350616</v>
      </c>
      <c r="HY56" s="4">
        <v>-0.54980065128126721</v>
      </c>
      <c r="HZ56" s="4">
        <v>0.92620449150348239</v>
      </c>
      <c r="IA56" s="4">
        <v>-1.1055669896299238</v>
      </c>
      <c r="IB56" s="4">
        <v>0.43378337147013657</v>
      </c>
      <c r="IC56" s="4">
        <v>-1.2774898344520502</v>
      </c>
      <c r="ID56" s="4">
        <v>-0.27747383114869723</v>
      </c>
      <c r="IE56" s="4">
        <v>0.50098538768959588</v>
      </c>
      <c r="IF56" s="4">
        <v>-9.3479737122780224E-2</v>
      </c>
      <c r="IG56" s="4">
        <v>0.16274230022196653</v>
      </c>
      <c r="IH56" s="4">
        <v>0.53103676846028702</v>
      </c>
      <c r="II56" s="4">
        <v>1.2641743378233015</v>
      </c>
    </row>
    <row r="57" spans="2:243" s="4" customFormat="1" x14ac:dyDescent="0.2">
      <c r="B57" s="76">
        <v>55</v>
      </c>
      <c r="C57" s="4">
        <v>0.46145128542793978</v>
      </c>
      <c r="D57" s="4">
        <v>0.46397870585035211</v>
      </c>
      <c r="E57" s="4">
        <v>-0.43132446115935119</v>
      </c>
      <c r="F57" s="4">
        <v>-0.42401771144578221</v>
      </c>
      <c r="G57" s="4">
        <v>0.29835936337792007</v>
      </c>
      <c r="H57" s="4">
        <v>-0.40758549601734634</v>
      </c>
      <c r="I57" s="4">
        <v>-1.0420840801110633</v>
      </c>
      <c r="J57" s="4">
        <v>0.59557730225385141</v>
      </c>
      <c r="K57" s="4">
        <v>-0.85532319418277758</v>
      </c>
      <c r="L57" s="4">
        <v>0.31056145546495156</v>
      </c>
      <c r="M57" s="4">
        <v>1.9345637543296133E-2</v>
      </c>
      <c r="N57" s="4">
        <v>-0.52788487833093545</v>
      </c>
      <c r="O57" s="4">
        <v>0.73161044508667439</v>
      </c>
      <c r="P57" s="4">
        <v>-0.60797246229034052</v>
      </c>
      <c r="Q57" s="4">
        <v>0.56864598692802393</v>
      </c>
      <c r="R57" s="4">
        <v>-0.10836332179010007</v>
      </c>
      <c r="S57" s="4">
        <v>-0.83431518290330509</v>
      </c>
      <c r="T57" s="4">
        <v>-1.6302784661785832E-2</v>
      </c>
      <c r="U57" s="4">
        <v>0.59939888200447922</v>
      </c>
      <c r="V57" s="4">
        <v>0.37923506961777753</v>
      </c>
      <c r="W57" s="4">
        <v>-0.79395290631322712</v>
      </c>
      <c r="X57" s="4">
        <v>1.7074598915076156</v>
      </c>
      <c r="Y57" s="4">
        <v>-1.3064643739004695</v>
      </c>
      <c r="Z57" s="4">
        <v>3.2895423608265986E-2</v>
      </c>
      <c r="AA57" s="4">
        <v>1.5546745104727817</v>
      </c>
      <c r="AB57" s="4">
        <v>-1.5592206367204549</v>
      </c>
      <c r="AC57" s="4">
        <v>-0.88431138538638998</v>
      </c>
      <c r="AD57" s="4">
        <v>-0.58981557079046654</v>
      </c>
      <c r="AE57" s="4">
        <v>0.73776308209348451</v>
      </c>
      <c r="AF57" s="4">
        <v>-0.12426868241160961</v>
      </c>
      <c r="AG57" s="4">
        <v>0.31770502492251945</v>
      </c>
      <c r="AH57" s="4">
        <v>-0.28021835146114948</v>
      </c>
      <c r="AI57" s="4">
        <v>-0.20125518407095253</v>
      </c>
      <c r="AJ57" s="4">
        <v>0.80329633735554362</v>
      </c>
      <c r="AK57" s="4">
        <v>2.2621220103950574</v>
      </c>
      <c r="AL57" s="4">
        <v>-0.22323688669160388</v>
      </c>
      <c r="AM57" s="4">
        <v>-0.62330729569187637</v>
      </c>
      <c r="AN57" s="4">
        <v>0.71651201539365672</v>
      </c>
      <c r="AO57" s="4">
        <v>0.76258446026339022</v>
      </c>
      <c r="AP57" s="4">
        <v>-0.98969040133890052</v>
      </c>
      <c r="AQ57" s="4">
        <v>1.3964772253263429</v>
      </c>
      <c r="AR57" s="4">
        <v>-0.37255929770641744</v>
      </c>
      <c r="AS57" s="4">
        <v>0.27444763580108095</v>
      </c>
      <c r="AT57" s="4">
        <v>-1.2754888218205962</v>
      </c>
      <c r="AU57" s="4">
        <v>-1.6408489857610173</v>
      </c>
      <c r="AV57" s="4">
        <v>-0.37080661468458559</v>
      </c>
      <c r="AW57" s="4">
        <v>0.43692234204466512</v>
      </c>
      <c r="AX57" s="4">
        <v>2.0636861894058085</v>
      </c>
      <c r="AY57" s="4">
        <v>-5.7967430703843942E-2</v>
      </c>
      <c r="AZ57" s="4">
        <v>-1.1175468801920327</v>
      </c>
      <c r="BA57" s="4">
        <v>-0.19748740652269633</v>
      </c>
      <c r="BB57" s="4">
        <v>0.59844771669375296</v>
      </c>
      <c r="BC57" s="4">
        <v>-4.2358552872204663E-2</v>
      </c>
      <c r="BD57" s="4">
        <v>0.36324025535021581</v>
      </c>
      <c r="BE57" s="4">
        <v>0.14161688819400964</v>
      </c>
      <c r="BF57" s="4">
        <v>0.19819206884207469</v>
      </c>
      <c r="BG57" s="4">
        <v>-0.24844118304615084</v>
      </c>
      <c r="BH57" s="4">
        <v>0.52192202193031889</v>
      </c>
      <c r="BI57" s="4">
        <v>-0.86654607264588634</v>
      </c>
      <c r="BJ57" s="4">
        <v>-2.0859582715863242E-2</v>
      </c>
      <c r="BK57" s="4">
        <v>-0.14575129960812058</v>
      </c>
      <c r="BL57" s="4">
        <v>-2.4999537916225691E-2</v>
      </c>
      <c r="BM57" s="4">
        <v>-0.42259718217495484</v>
      </c>
      <c r="BN57" s="4">
        <v>0.72076777015580762</v>
      </c>
      <c r="BO57" s="4">
        <v>0.7273566259272326</v>
      </c>
      <c r="BP57" s="4">
        <v>-0.41724739810920147</v>
      </c>
      <c r="BQ57" s="4">
        <v>0.19430583430776269</v>
      </c>
      <c r="BR57" s="4">
        <v>1.5225235440489904</v>
      </c>
      <c r="BS57" s="4">
        <v>0.91665422644787042</v>
      </c>
      <c r="BT57" s="4">
        <v>0.58555497910835042</v>
      </c>
      <c r="BU57" s="4">
        <v>-1.6800732111024415</v>
      </c>
      <c r="BV57" s="4">
        <v>1.4426955118292488</v>
      </c>
      <c r="BW57" s="4">
        <v>1.3350212621504869</v>
      </c>
      <c r="BX57" s="4">
        <v>8.5521732593702854E-2</v>
      </c>
      <c r="BY57" s="4">
        <v>0.30270443072963205</v>
      </c>
      <c r="BZ57" s="4">
        <v>-0.19640782541143634</v>
      </c>
      <c r="CA57" s="4">
        <v>-1.9327180855524699</v>
      </c>
      <c r="CB57" s="4">
        <v>0.27506840687105161</v>
      </c>
      <c r="CC57" s="4">
        <v>-0.34496011706378404</v>
      </c>
      <c r="CD57" s="4">
        <v>6.7237919843589775E-2</v>
      </c>
      <c r="CE57" s="4">
        <v>1.5032106803812704</v>
      </c>
      <c r="CF57" s="4">
        <v>-6.3686689244153757E-2</v>
      </c>
      <c r="CG57" s="4">
        <v>-0.65926599508265948</v>
      </c>
      <c r="CH57" s="4">
        <v>0.36334590973498471</v>
      </c>
      <c r="CI57" s="4">
        <v>-3.6937398122721177E-2</v>
      </c>
      <c r="CJ57" s="4">
        <v>-0.30693916826933476</v>
      </c>
      <c r="CK57" s="4">
        <v>-1.2216808482821788</v>
      </c>
      <c r="CL57" s="4">
        <v>0.28454018016717392</v>
      </c>
      <c r="CM57" s="4">
        <v>-0.80728156099108306</v>
      </c>
      <c r="CN57" s="4">
        <v>0.12809093331578433</v>
      </c>
      <c r="CO57" s="4">
        <v>0.88325998488686819</v>
      </c>
      <c r="CP57" s="4">
        <v>-1.199718489721596</v>
      </c>
      <c r="CQ57" s="4">
        <v>-1.0976647504344508</v>
      </c>
      <c r="CR57" s="4">
        <v>0.56604532074745428</v>
      </c>
      <c r="CS57" s="4">
        <v>0.6541740877666995</v>
      </c>
      <c r="CT57" s="4">
        <v>-0.51687223341741995</v>
      </c>
      <c r="CU57" s="4">
        <v>1.1395002889316608</v>
      </c>
      <c r="CV57" s="4">
        <v>1.0685772583153239</v>
      </c>
      <c r="CW57" s="4">
        <v>1.5031327034606749E-2</v>
      </c>
      <c r="CX57" s="4">
        <v>0.49636857839871146</v>
      </c>
      <c r="CY57" s="4">
        <v>1.5135173730794658</v>
      </c>
      <c r="CZ57" s="4">
        <v>-0.68621119861517044</v>
      </c>
      <c r="DA57" s="4">
        <v>1.0935228112884425</v>
      </c>
      <c r="DB57" s="4">
        <v>-0.5290840291153297</v>
      </c>
      <c r="DC57" s="4">
        <v>-0.45796638729839761</v>
      </c>
      <c r="DD57" s="4">
        <v>0.49924996084778916</v>
      </c>
      <c r="DE57" s="4">
        <v>1.6109582576558608</v>
      </c>
      <c r="DF57" s="4">
        <v>-1.7139205322639472</v>
      </c>
      <c r="DG57" s="4">
        <v>-0.37801407721771285</v>
      </c>
      <c r="DH57" s="4">
        <v>-1.5399605684225175</v>
      </c>
      <c r="DI57" s="4">
        <v>0.55306289739713821</v>
      </c>
      <c r="DJ57" s="4">
        <v>-0.31314165873376293</v>
      </c>
      <c r="DK57" s="4">
        <v>0.60817036317383999</v>
      </c>
      <c r="DL57" s="4">
        <v>-1.6170372201865117</v>
      </c>
      <c r="DM57" s="4">
        <v>0.33507248909646953</v>
      </c>
      <c r="DN57" s="4">
        <v>-0.92000358346358502</v>
      </c>
      <c r="DO57" s="4">
        <v>1.1569054396684686</v>
      </c>
      <c r="DP57" s="4">
        <v>-0.84035624296945066</v>
      </c>
      <c r="DQ57" s="4">
        <v>0.42824547783437505</v>
      </c>
      <c r="DR57" s="4">
        <v>1.2520189898782703</v>
      </c>
      <c r="DS57" s="4">
        <v>4.9664217272293476E-2</v>
      </c>
      <c r="DT57" s="4">
        <v>-1.0528996017336791</v>
      </c>
      <c r="DU57" s="4">
        <v>-0.12671196919706082</v>
      </c>
      <c r="DV57" s="4">
        <v>1.4701813944258977</v>
      </c>
      <c r="DW57" s="4">
        <v>2.0732709005571857E-2</v>
      </c>
      <c r="DX57" s="4">
        <v>-1.0165918570076171</v>
      </c>
      <c r="DY57" s="4">
        <v>0.68241715821560123</v>
      </c>
      <c r="DZ57" s="4">
        <v>-0.56701606345586186</v>
      </c>
      <c r="EA57" s="4">
        <v>1.2550460413590911</v>
      </c>
      <c r="EB57" s="4">
        <v>1.163623917984526</v>
      </c>
      <c r="EC57" s="4">
        <v>-0.91042612894501718</v>
      </c>
      <c r="ED57" s="4">
        <v>-0.11230468506218606</v>
      </c>
      <c r="EE57" s="4">
        <v>-0.62326665352437682</v>
      </c>
      <c r="EF57" s="4">
        <v>-0.33041237747451752</v>
      </c>
      <c r="EG57" s="4">
        <v>-1.1135633171420365</v>
      </c>
      <c r="EH57" s="4">
        <v>0.15399426220345766</v>
      </c>
      <c r="EI57" s="4">
        <v>-0.47264412092077474</v>
      </c>
      <c r="EJ57" s="4">
        <v>-0.36554258991329436</v>
      </c>
      <c r="EK57" s="4">
        <v>2.723381483538732</v>
      </c>
      <c r="EL57" s="4">
        <v>0.66100879660188172</v>
      </c>
      <c r="EM57" s="4">
        <v>0.48141210950638524</v>
      </c>
      <c r="EN57" s="4">
        <v>0.66473894507763143</v>
      </c>
      <c r="EO57" s="4">
        <v>0.27840464205504878</v>
      </c>
      <c r="EP57" s="4">
        <v>0.88742251666097838</v>
      </c>
      <c r="EQ57" s="4">
        <v>-2.1036925104455446</v>
      </c>
      <c r="ER57" s="4">
        <v>-0.25825230071088745</v>
      </c>
      <c r="ES57" s="4">
        <v>1.7172144110954108</v>
      </c>
      <c r="ET57" s="4">
        <v>-1.1883109334235229</v>
      </c>
      <c r="EU57" s="4">
        <v>-0.48852910059944288</v>
      </c>
      <c r="EV57" s="4">
        <v>-1.0995423277568908</v>
      </c>
      <c r="EW57" s="4">
        <v>-1.1401708692447869</v>
      </c>
      <c r="EX57" s="4">
        <v>0.5474140774826306</v>
      </c>
      <c r="EY57" s="4">
        <v>-2.93188378540362E-2</v>
      </c>
      <c r="EZ57" s="4">
        <v>-2.1423238031506355</v>
      </c>
      <c r="FA57" s="4">
        <v>3.4452077917946231E-2</v>
      </c>
      <c r="FB57" s="4">
        <v>0.56889662169688049</v>
      </c>
      <c r="FC57" s="4">
        <v>-0.79058128627082491</v>
      </c>
      <c r="FD57" s="4">
        <v>1.0041364209922072</v>
      </c>
      <c r="FE57" s="4">
        <v>-0.6140799199915763</v>
      </c>
      <c r="FF57" s="4">
        <v>2.5069248706286666</v>
      </c>
      <c r="FG57" s="4">
        <v>2.337561364337613</v>
      </c>
      <c r="FH57" s="4">
        <v>1.4797075810607809</v>
      </c>
      <c r="FI57" s="4">
        <v>-2.3579005597776836</v>
      </c>
      <c r="FJ57" s="4">
        <v>-2.2372393552260932</v>
      </c>
      <c r="FK57" s="4">
        <v>-7.1563940954589941E-2</v>
      </c>
      <c r="FL57" s="4">
        <v>-1.1507119711034315</v>
      </c>
      <c r="FM57" s="4">
        <v>0.71329333969851005</v>
      </c>
      <c r="FN57" s="4">
        <v>2.5866811017321956</v>
      </c>
      <c r="FO57" s="4">
        <v>-1.6492221122037598</v>
      </c>
      <c r="FP57" s="4">
        <v>-1.5237044791822389</v>
      </c>
      <c r="FQ57" s="4">
        <v>-0.92962336998741979</v>
      </c>
      <c r="FR57" s="4">
        <v>-0.49395071013027997</v>
      </c>
      <c r="FS57" s="4">
        <v>0.46607702353184477</v>
      </c>
      <c r="FT57" s="4">
        <v>0.50989358202311852</v>
      </c>
      <c r="FU57" s="4">
        <v>1.8895371478230611</v>
      </c>
      <c r="FV57" s="4">
        <v>-1.2028504820909862</v>
      </c>
      <c r="FW57" s="4">
        <v>1.7232383917392962</v>
      </c>
      <c r="FX57" s="4">
        <v>-1.7349732010579031</v>
      </c>
      <c r="FY57" s="4">
        <v>0.3546072813040741</v>
      </c>
      <c r="FZ57" s="4">
        <v>-0.71021046348736749</v>
      </c>
      <c r="GA57" s="4">
        <v>-0.12503825584941911</v>
      </c>
      <c r="GB57" s="4">
        <v>-0.78260620835982819</v>
      </c>
      <c r="GC57" s="4">
        <v>-0.25025399280029714</v>
      </c>
      <c r="GD57" s="4">
        <v>-0.43176870243685583</v>
      </c>
      <c r="GE57" s="4">
        <v>-0.6082749852535515</v>
      </c>
      <c r="GF57" s="4">
        <v>0.50119238502791374</v>
      </c>
      <c r="GG57" s="4">
        <v>-0.22709599625450114</v>
      </c>
      <c r="GH57" s="4">
        <v>-0.66038360227652781</v>
      </c>
      <c r="GI57" s="4">
        <v>1.3494036448558095</v>
      </c>
      <c r="GJ57" s="4">
        <v>0.87266729646027652</v>
      </c>
      <c r="GK57" s="4">
        <v>-0.83820866091229262</v>
      </c>
      <c r="GL57" s="4">
        <v>0.55206994783010965</v>
      </c>
      <c r="GM57" s="4">
        <v>-0.48431610279993142</v>
      </c>
      <c r="GN57" s="4">
        <v>0.11823085489360045</v>
      </c>
      <c r="GO57" s="4">
        <v>-0.26392827336027963</v>
      </c>
      <c r="GP57" s="4">
        <v>-1.0648755957371794</v>
      </c>
      <c r="GQ57" s="4">
        <v>-0.82060622842306685</v>
      </c>
      <c r="GR57" s="4">
        <v>0.1021558333560071</v>
      </c>
      <c r="GS57" s="4">
        <v>0.40557240826610469</v>
      </c>
      <c r="GT57" s="4">
        <v>1.1825648996609288</v>
      </c>
      <c r="GU57" s="4">
        <v>0.45012780491030729</v>
      </c>
      <c r="GV57" s="4">
        <v>-0.40765757907115069</v>
      </c>
      <c r="GW57" s="4">
        <v>1.2329210174672693</v>
      </c>
      <c r="GX57" s="4">
        <v>4.8756070302719952E-2</v>
      </c>
      <c r="GY57" s="4">
        <v>2.43504167289489</v>
      </c>
      <c r="GZ57" s="4">
        <v>1.5314603804115046</v>
      </c>
      <c r="HA57" s="4">
        <v>0.52141925292856373</v>
      </c>
      <c r="HB57" s="4">
        <v>0.16153758981787697</v>
      </c>
      <c r="HC57" s="4">
        <v>0.53691461619877745</v>
      </c>
      <c r="HD57" s="4">
        <v>3.5062773019925081E-2</v>
      </c>
      <c r="HE57" s="4">
        <v>-1.391419867090627</v>
      </c>
      <c r="HF57" s="4">
        <v>-0.45562593391790596</v>
      </c>
      <c r="HG57" s="4">
        <v>1.6033538274075076</v>
      </c>
      <c r="HH57" s="4">
        <v>-6.2469294485714297E-2</v>
      </c>
      <c r="HI57" s="4">
        <v>-0.26818746125952897</v>
      </c>
      <c r="HJ57" s="4">
        <v>-1.6354798294765525</v>
      </c>
      <c r="HK57" s="4">
        <v>-1.9490081956179219</v>
      </c>
      <c r="HL57" s="4">
        <v>0.53836875257726557</v>
      </c>
      <c r="HM57" s="4">
        <v>0.11337360071683848</v>
      </c>
      <c r="HN57" s="4">
        <v>-0.44504208751266106</v>
      </c>
      <c r="HO57" s="4">
        <v>-0.65906511003727808</v>
      </c>
      <c r="HP57" s="4">
        <v>-1.3746084339471758</v>
      </c>
      <c r="HQ57" s="4">
        <v>-0.11836581373703201</v>
      </c>
      <c r="HR57" s="4">
        <v>0.56369452269703268</v>
      </c>
      <c r="HS57" s="4">
        <v>-1.9976681948650534</v>
      </c>
      <c r="HT57" s="4">
        <v>-0.64778623070584118</v>
      </c>
      <c r="HU57" s="4">
        <v>0.66737527283069842</v>
      </c>
      <c r="HV57" s="4">
        <v>0.32929386049238829</v>
      </c>
      <c r="HW57" s="4">
        <v>-1.1446014498912354</v>
      </c>
      <c r="HX57" s="4">
        <v>0.38280707936072123</v>
      </c>
      <c r="HY57" s="4">
        <v>0.5974438692286933</v>
      </c>
      <c r="HZ57" s="4">
        <v>3.7755159727404968E-3</v>
      </c>
      <c r="IA57" s="4">
        <v>-0.39369556813132128</v>
      </c>
      <c r="IB57" s="4">
        <v>0.59033515808143155</v>
      </c>
      <c r="IC57" s="4">
        <v>0.12000926557181929</v>
      </c>
      <c r="ID57" s="4">
        <v>-1.0225317709010686</v>
      </c>
      <c r="IE57" s="4">
        <v>-0.58122732954101985</v>
      </c>
      <c r="IF57" s="4">
        <v>1.2149453121314793E-2</v>
      </c>
      <c r="IG57" s="4">
        <v>0.52732730856616716</v>
      </c>
      <c r="IH57" s="4">
        <v>-0.14395506178592138</v>
      </c>
      <c r="II57" s="4">
        <v>-0.21667482811332373</v>
      </c>
    </row>
    <row r="58" spans="2:243" s="4" customFormat="1" x14ac:dyDescent="0.2">
      <c r="B58" s="76">
        <v>56</v>
      </c>
      <c r="C58" s="4">
        <v>-0.39290928675537817</v>
      </c>
      <c r="D58" s="4">
        <v>0.50651649780186514</v>
      </c>
      <c r="E58" s="4">
        <v>-1.0142426023310096</v>
      </c>
      <c r="F58" s="4">
        <v>-0.11351073920963493</v>
      </c>
      <c r="G58" s="4">
        <v>1.5675925103415616</v>
      </c>
      <c r="H58" s="4">
        <v>-2.2382094403867216</v>
      </c>
      <c r="I58" s="4">
        <v>-1.0657810549718565</v>
      </c>
      <c r="J58" s="4">
        <v>1.322439972772901</v>
      </c>
      <c r="K58" s="4">
        <v>0.21778985454988278</v>
      </c>
      <c r="L58" s="4">
        <v>-0.45413321591253425</v>
      </c>
      <c r="M58" s="4">
        <v>0.57531044610648241</v>
      </c>
      <c r="N58" s="4">
        <v>1.2897781401729149</v>
      </c>
      <c r="O58" s="4">
        <v>0.52941023345802418</v>
      </c>
      <c r="P58" s="4">
        <v>1.4880237953228244</v>
      </c>
      <c r="Q58" s="4">
        <v>-0.56196994641831477</v>
      </c>
      <c r="R58" s="4">
        <v>-0.60397047676699678</v>
      </c>
      <c r="S58" s="4">
        <v>0.243746178721885</v>
      </c>
      <c r="T58" s="4">
        <v>-7.3038250115330217E-2</v>
      </c>
      <c r="U58" s="4">
        <v>-0.67264485543949903</v>
      </c>
      <c r="V58" s="4">
        <v>1.2184843070403479</v>
      </c>
      <c r="W58" s="4">
        <v>-4.6814256651695335E-2</v>
      </c>
      <c r="X58" s="4">
        <v>1.1296421157016985</v>
      </c>
      <c r="Y58" s="4">
        <v>-1.096656396643539</v>
      </c>
      <c r="Z58" s="4">
        <v>-0.75395798982644846</v>
      </c>
      <c r="AA58" s="4">
        <v>0.63505794340277766</v>
      </c>
      <c r="AB58" s="4">
        <v>0.13129037964920554</v>
      </c>
      <c r="AC58" s="4">
        <v>2.4775149833513588</v>
      </c>
      <c r="AD58" s="4">
        <v>-0.84292282458237089</v>
      </c>
      <c r="AE58" s="4">
        <v>-0.17838350516476092</v>
      </c>
      <c r="AF58" s="4">
        <v>1.190131774930081</v>
      </c>
      <c r="AG58" s="4">
        <v>-1.8581192988876392</v>
      </c>
      <c r="AH58" s="4">
        <v>-0.69505687691836648</v>
      </c>
      <c r="AI58" s="4">
        <v>-1.4592581957404147</v>
      </c>
      <c r="AJ58" s="4">
        <v>1.1745855067966429</v>
      </c>
      <c r="AK58" s="4">
        <v>3.1962037559322157E-2</v>
      </c>
      <c r="AL58" s="4">
        <v>0.34305097604927454</v>
      </c>
      <c r="AM58" s="4">
        <v>0.37839426266928722</v>
      </c>
      <c r="AN58" s="4">
        <v>-0.98454410711427387</v>
      </c>
      <c r="AO58" s="4">
        <v>1.2322168525229378</v>
      </c>
      <c r="AP58" s="4">
        <v>-1.4626735973741591</v>
      </c>
      <c r="AQ58" s="4">
        <v>1.1133764178998213</v>
      </c>
      <c r="AR58" s="4">
        <v>-1.0126004511723283</v>
      </c>
      <c r="AS58" s="4">
        <v>-0.82848550363113693</v>
      </c>
      <c r="AT58" s="4">
        <v>1.7983109954140708E-2</v>
      </c>
      <c r="AU58" s="4">
        <v>0.4991612828710893</v>
      </c>
      <c r="AV58" s="4">
        <v>0.10906142895288554</v>
      </c>
      <c r="AW58" s="4">
        <v>0.55761866693573336</v>
      </c>
      <c r="AX58" s="4">
        <v>-0.77051674117160618</v>
      </c>
      <c r="AY58" s="4">
        <v>-1.3316860618255044</v>
      </c>
      <c r="AZ58" s="4">
        <v>1.9053052519856766</v>
      </c>
      <c r="BA58" s="4">
        <v>0.80425928939820857</v>
      </c>
      <c r="BB58" s="4">
        <v>-1.0404567011686994</v>
      </c>
      <c r="BC58" s="4">
        <v>-1.4853948808176463</v>
      </c>
      <c r="BD58" s="4">
        <v>-3.0624625989488834</v>
      </c>
      <c r="BE58" s="4">
        <v>-1.4952240242301442</v>
      </c>
      <c r="BF58" s="4">
        <v>-8.6476529257872872E-2</v>
      </c>
      <c r="BG58" s="4">
        <v>1.3876328574103856</v>
      </c>
      <c r="BH58" s="4">
        <v>-0.49346312947327564</v>
      </c>
      <c r="BI58" s="4">
        <v>0.9193896556296588</v>
      </c>
      <c r="BJ58" s="4">
        <v>-0.23763655551835811</v>
      </c>
      <c r="BK58" s="4">
        <v>0.64802139676490211</v>
      </c>
      <c r="BL58" s="4">
        <v>-1.031427504494685</v>
      </c>
      <c r="BM58" s="4">
        <v>0.28411578628787965</v>
      </c>
      <c r="BN58" s="4">
        <v>-0.38958008440824016</v>
      </c>
      <c r="BO58" s="4">
        <v>-0.77085473889096956</v>
      </c>
      <c r="BP58" s="4">
        <v>-1.6767124574573806</v>
      </c>
      <c r="BQ58" s="4">
        <v>-0.92253227881252342</v>
      </c>
      <c r="BR58" s="4">
        <v>-1.0801258104585589</v>
      </c>
      <c r="BS58" s="4">
        <v>0.31627301462137797</v>
      </c>
      <c r="BT58" s="4">
        <v>0.67445355005739038</v>
      </c>
      <c r="BU58" s="4">
        <v>0.19074720934668579</v>
      </c>
      <c r="BV58" s="4">
        <v>0.45727923212810767</v>
      </c>
      <c r="BW58" s="4">
        <v>-1.4107590982840337</v>
      </c>
      <c r="BX58" s="4">
        <v>-0.14169626857634199</v>
      </c>
      <c r="BY58" s="4">
        <v>0.17156467197415015</v>
      </c>
      <c r="BZ58" s="4">
        <v>0.60795107388418956</v>
      </c>
      <c r="CA58" s="4">
        <v>-1.3776276756346775</v>
      </c>
      <c r="CB58" s="4">
        <v>-0.86134081143787444</v>
      </c>
      <c r="CC58" s="4">
        <v>-0.61915531373226718</v>
      </c>
      <c r="CD58" s="4">
        <v>-2.0175023412353217</v>
      </c>
      <c r="CE58" s="4">
        <v>-0.59656842846381841</v>
      </c>
      <c r="CF58" s="4">
        <v>0.40214039612493463</v>
      </c>
      <c r="CG58" s="4">
        <v>-1.9324425162250716</v>
      </c>
      <c r="CH58" s="4">
        <v>0.16159798626313313</v>
      </c>
      <c r="CI58" s="4">
        <v>-0.14467036050375337</v>
      </c>
      <c r="CJ58" s="4">
        <v>-2.0069422123463534</v>
      </c>
      <c r="CK58" s="4">
        <v>0.19129497657080327</v>
      </c>
      <c r="CL58" s="4">
        <v>-0.76051750524241757</v>
      </c>
      <c r="CM58" s="4">
        <v>0.82030771312036077</v>
      </c>
      <c r="CN58" s="4">
        <v>-0.73931267492075181</v>
      </c>
      <c r="CO58" s="4">
        <v>-0.2082367109867593</v>
      </c>
      <c r="CP58" s="4">
        <v>0.14116627805268672</v>
      </c>
      <c r="CQ58" s="4">
        <v>-6.7712019451675376E-2</v>
      </c>
      <c r="CR58" s="4">
        <v>-0.22299594688653182</v>
      </c>
      <c r="CS58" s="4">
        <v>-8.8329513388677436E-2</v>
      </c>
      <c r="CT58" s="4">
        <v>1.2015034617231932</v>
      </c>
      <c r="CU58" s="4">
        <v>-0.45962776785272058</v>
      </c>
      <c r="CV58" s="4">
        <v>0.25500894888060194</v>
      </c>
      <c r="CW58" s="4">
        <v>1.4955421197386316</v>
      </c>
      <c r="CX58" s="4">
        <v>0.32796842271420085</v>
      </c>
      <c r="CY58" s="4">
        <v>1.297529830897115</v>
      </c>
      <c r="CZ58" s="4">
        <v>0.47202942001742282</v>
      </c>
      <c r="DA58" s="4">
        <v>-5.4601497172722245E-2</v>
      </c>
      <c r="DB58" s="4">
        <v>1.1586401575137877</v>
      </c>
      <c r="DC58" s="4">
        <v>0.68474400093633303</v>
      </c>
      <c r="DD58" s="4">
        <v>0.24099315963803869</v>
      </c>
      <c r="DE58" s="4">
        <v>0.23255430790996484</v>
      </c>
      <c r="DF58" s="4">
        <v>-0.76769314309370207</v>
      </c>
      <c r="DG58" s="4">
        <v>1.3529588314621701</v>
      </c>
      <c r="DH58" s="4">
        <v>0.81053593209372632</v>
      </c>
      <c r="DI58" s="4">
        <v>-0.71373177058075021</v>
      </c>
      <c r="DJ58" s="4">
        <v>0.96671272686841647</v>
      </c>
      <c r="DK58" s="4">
        <v>0.46569915848843996</v>
      </c>
      <c r="DL58" s="4">
        <v>1.4823573914827539</v>
      </c>
      <c r="DM58" s="4">
        <v>0.65468547559327472</v>
      </c>
      <c r="DN58" s="4">
        <v>0.80678454363970176</v>
      </c>
      <c r="DO58" s="4">
        <v>0.34214328918128922</v>
      </c>
      <c r="DP58" s="4">
        <v>0.99765779598674798</v>
      </c>
      <c r="DQ58" s="4">
        <v>1.5797688030665766</v>
      </c>
      <c r="DR58" s="4">
        <v>0.40014127827732615</v>
      </c>
      <c r="DS58" s="4">
        <v>1.2723011397513335</v>
      </c>
      <c r="DT58" s="4">
        <v>0.56959813240693946</v>
      </c>
      <c r="DU58" s="4">
        <v>0.16121730172056178</v>
      </c>
      <c r="DV58" s="4">
        <v>-0.50712535592233632</v>
      </c>
      <c r="DW58" s="4">
        <v>0.39869192275369025</v>
      </c>
      <c r="DX58" s="4">
        <v>0.1790482891331448</v>
      </c>
      <c r="DY58" s="4">
        <v>1.1346103144906612</v>
      </c>
      <c r="DZ58" s="4">
        <v>-2.3205615180159209</v>
      </c>
      <c r="EA58" s="4">
        <v>1.3468306454377588</v>
      </c>
      <c r="EB58" s="4">
        <v>1.6229255681023171</v>
      </c>
      <c r="EC58" s="4">
        <v>0.14453961444381308</v>
      </c>
      <c r="ED58" s="4">
        <v>0.69329378100668615</v>
      </c>
      <c r="EE58" s="4">
        <v>3.6857411115309824E-2</v>
      </c>
      <c r="EF58" s="4">
        <v>1.0954939602415725</v>
      </c>
      <c r="EG58" s="4">
        <v>1.1754135581117502</v>
      </c>
      <c r="EH58" s="4">
        <v>0.95151915503089657</v>
      </c>
      <c r="EI58" s="4">
        <v>-0.19998822284929793</v>
      </c>
      <c r="EJ58" s="4">
        <v>-2.1307466147753567</v>
      </c>
      <c r="EK58" s="4">
        <v>-1.5852373540278673</v>
      </c>
      <c r="EL58" s="4">
        <v>0.36450087155037808</v>
      </c>
      <c r="EM58" s="4">
        <v>-0.82095294939589081</v>
      </c>
      <c r="EN58" s="4">
        <v>-0.70743133084536225</v>
      </c>
      <c r="EO58" s="4">
        <v>1.2934143869031325</v>
      </c>
      <c r="EP58" s="4">
        <v>0.88066546919676769</v>
      </c>
      <c r="EQ58" s="4">
        <v>0.97166776458562465</v>
      </c>
      <c r="ER58" s="4">
        <v>-0.83491416971571297</v>
      </c>
      <c r="ES58" s="4">
        <v>0.58779066365312294</v>
      </c>
      <c r="ET58" s="4">
        <v>-4.2471007810059642E-2</v>
      </c>
      <c r="EU58" s="4">
        <v>0.45139712133053811</v>
      </c>
      <c r="EV58" s="4">
        <v>-0.3516619293658429</v>
      </c>
      <c r="EW58" s="4">
        <v>-0.12596452239688413</v>
      </c>
      <c r="EX58" s="4">
        <v>1.390405742942026</v>
      </c>
      <c r="EY58" s="4">
        <v>0.71206395914970855</v>
      </c>
      <c r="EZ58" s="4">
        <v>-0.93811943351252469</v>
      </c>
      <c r="FA58" s="4">
        <v>-1.729559531993327</v>
      </c>
      <c r="FB58" s="4">
        <v>-0.49007709341584216</v>
      </c>
      <c r="FC58" s="4">
        <v>-0.47172430732114407</v>
      </c>
      <c r="FD58" s="4">
        <v>8.8505453811908982E-2</v>
      </c>
      <c r="FE58" s="4">
        <v>-1.2062577708927591</v>
      </c>
      <c r="FF58" s="4">
        <v>1.1723577318669347</v>
      </c>
      <c r="FG58" s="4">
        <v>3.9914133791445032E-2</v>
      </c>
      <c r="FH58" s="4">
        <v>-1.4499680081122087E-2</v>
      </c>
      <c r="FI58" s="4">
        <v>0.96978618200377997</v>
      </c>
      <c r="FJ58" s="4">
        <v>-0.92106372162424632</v>
      </c>
      <c r="FK58" s="4">
        <v>-2.2241317878755325E-2</v>
      </c>
      <c r="FL58" s="4">
        <v>-0.83575367858755911</v>
      </c>
      <c r="FM58" s="4">
        <v>-1.5344434037770907</v>
      </c>
      <c r="FN58" s="4">
        <v>0.49700663163395237</v>
      </c>
      <c r="FO58" s="4">
        <v>0.2868874083479217</v>
      </c>
      <c r="FP58" s="4">
        <v>-1.2059643296314282</v>
      </c>
      <c r="FQ58" s="4">
        <v>0.65228086883188041</v>
      </c>
      <c r="FR58" s="4">
        <v>0.3783366455718149</v>
      </c>
      <c r="FS58" s="4">
        <v>2.7501844369322397</v>
      </c>
      <c r="FT58" s="4">
        <v>-0.13534077451189092</v>
      </c>
      <c r="FU58" s="4">
        <v>0.10614355507362565</v>
      </c>
      <c r="FV58" s="4">
        <v>-1.2219953892170434</v>
      </c>
      <c r="FW58" s="4">
        <v>-0.60686494432093518</v>
      </c>
      <c r="FX58" s="4">
        <v>1.1526674130135561</v>
      </c>
      <c r="FY58" s="4">
        <v>0.64920993920673498</v>
      </c>
      <c r="FZ58" s="4">
        <v>-0.52638734953230204</v>
      </c>
      <c r="GA58" s="4">
        <v>0.23925256099746597</v>
      </c>
      <c r="GB58" s="4">
        <v>-1.520675053489234E-2</v>
      </c>
      <c r="GC58" s="4">
        <v>-0.31078378889800634</v>
      </c>
      <c r="GD58" s="4">
        <v>-0.96731700223182626</v>
      </c>
      <c r="GE58" s="4">
        <v>1.3753666858579174</v>
      </c>
      <c r="GF58" s="4">
        <v>-2.2633008749501218</v>
      </c>
      <c r="GG58" s="4">
        <v>0.33773607564169167</v>
      </c>
      <c r="GH58" s="4">
        <v>-0.73753205104992614</v>
      </c>
      <c r="GI58" s="4">
        <v>-1.2224759684297983E-2</v>
      </c>
      <c r="GJ58" s="4">
        <v>-0.80414512433155694</v>
      </c>
      <c r="GK58" s="4">
        <v>-6.913141474410732E-2</v>
      </c>
      <c r="GL58" s="4">
        <v>0.38377136420030933</v>
      </c>
      <c r="GM58" s="4">
        <v>0.43701981578569427</v>
      </c>
      <c r="GN58" s="4">
        <v>0.37574533269763755</v>
      </c>
      <c r="GO58" s="4">
        <v>0.10861340188446539</v>
      </c>
      <c r="GP58" s="4">
        <v>0.13196946384240937</v>
      </c>
      <c r="GQ58" s="4">
        <v>1.0952971437682071</v>
      </c>
      <c r="GR58" s="4">
        <v>0.26031027450282435</v>
      </c>
      <c r="GS58" s="4">
        <v>-0.50550288690244727</v>
      </c>
      <c r="GT58" s="4">
        <v>0.29547202602728612</v>
      </c>
      <c r="GU58" s="4">
        <v>1.0846641084916648</v>
      </c>
      <c r="GV58" s="4">
        <v>-0.54303856852379306</v>
      </c>
      <c r="GW58" s="4">
        <v>-0.17001894047361593</v>
      </c>
      <c r="GX58" s="4">
        <v>1.2428584552852531</v>
      </c>
      <c r="GY58" s="4">
        <v>-0.47674531365994854</v>
      </c>
      <c r="GZ58" s="4">
        <v>-0.47610481714649777</v>
      </c>
      <c r="HA58" s="4">
        <v>-0.15212160473526642</v>
      </c>
      <c r="HB58" s="4">
        <v>1.225032924290484</v>
      </c>
      <c r="HC58" s="4">
        <v>5.8360287223946164E-2</v>
      </c>
      <c r="HD58" s="4">
        <v>-0.36405638924483635</v>
      </c>
      <c r="HE58" s="4">
        <v>0.21629230263484214</v>
      </c>
      <c r="HF58" s="4">
        <v>1.2541073610239779</v>
      </c>
      <c r="HG58" s="4">
        <v>-0.18575388715491795</v>
      </c>
      <c r="HH58" s="4">
        <v>-1.0749861291508851</v>
      </c>
      <c r="HI58" s="4">
        <v>-2.387679141155342</v>
      </c>
      <c r="HJ58" s="4">
        <v>0.14694099758931395</v>
      </c>
      <c r="HK58" s="4">
        <v>1.2304089424344271</v>
      </c>
      <c r="HL58" s="4">
        <v>0.34492872116995449</v>
      </c>
      <c r="HM58" s="4">
        <v>-1.1932678676668691</v>
      </c>
      <c r="HN58" s="4">
        <v>0.57502469415025059</v>
      </c>
      <c r="HO58" s="4">
        <v>-0.78620411899689013</v>
      </c>
      <c r="HP58" s="4">
        <v>8.7288977732980673E-3</v>
      </c>
      <c r="HQ58" s="4">
        <v>-0.74303238736992594</v>
      </c>
      <c r="HR58" s="4">
        <v>-5.9533522890680729E-2</v>
      </c>
      <c r="HS58" s="4">
        <v>1.289164323159802</v>
      </c>
      <c r="HT58" s="4">
        <v>0.88026084539623128</v>
      </c>
      <c r="HU58" s="4">
        <v>-8.3621368052439429E-2</v>
      </c>
      <c r="HV58" s="4">
        <v>8.5703628291463121E-2</v>
      </c>
      <c r="HW58" s="4">
        <v>0.41926221277415804</v>
      </c>
      <c r="HX58" s="4">
        <v>1.9224106639557013</v>
      </c>
      <c r="HY58" s="4">
        <v>1.2467910916875393</v>
      </c>
      <c r="HZ58" s="4">
        <v>0.71568199360807094</v>
      </c>
      <c r="IA58" s="4">
        <v>0.51346518054000667</v>
      </c>
      <c r="IB58" s="4">
        <v>1.7709202288875758</v>
      </c>
      <c r="IC58" s="4">
        <v>1.3196800543485416</v>
      </c>
      <c r="ID58" s="4">
        <v>-1.8067737537539106</v>
      </c>
      <c r="IE58" s="4">
        <v>-0.85478160803333225</v>
      </c>
      <c r="IF58" s="4">
        <v>0.70111739356906855</v>
      </c>
      <c r="IG58" s="4">
        <v>1.1511042723227876</v>
      </c>
      <c r="IH58" s="4">
        <v>-0.51409649287546222</v>
      </c>
      <c r="II58" s="4">
        <v>-1.1772955359630299</v>
      </c>
    </row>
    <row r="59" spans="2:243" s="4" customFormat="1" x14ac:dyDescent="0.2">
      <c r="B59" s="76">
        <v>57</v>
      </c>
      <c r="C59" s="4">
        <v>-1.5943641082226028</v>
      </c>
      <c r="D59" s="4">
        <v>-1.8239771478539839</v>
      </c>
      <c r="E59" s="4">
        <v>1.4514915174531819</v>
      </c>
      <c r="F59" s="4">
        <v>-0.83905367533462338</v>
      </c>
      <c r="G59" s="4">
        <v>-0.80445729671133381</v>
      </c>
      <c r="H59" s="4">
        <v>0.31235655515665772</v>
      </c>
      <c r="I59" s="4">
        <v>-0.67700660910900823</v>
      </c>
      <c r="J59" s="4">
        <v>-0.77642822399888556</v>
      </c>
      <c r="K59" s="4">
        <v>-0.12643484991754103</v>
      </c>
      <c r="L59" s="4">
        <v>-0.59597982090012069</v>
      </c>
      <c r="M59" s="4">
        <v>-0.17846350581640452</v>
      </c>
      <c r="N59" s="4">
        <v>3.0245121832253082E-2</v>
      </c>
      <c r="O59" s="4">
        <v>-0.46772782068444901</v>
      </c>
      <c r="P59" s="4">
        <v>0.42333520172275613</v>
      </c>
      <c r="Q59" s="4">
        <v>4.0708576769955249E-2</v>
      </c>
      <c r="R59" s="4">
        <v>0.65666934894132556</v>
      </c>
      <c r="S59" s="4">
        <v>-0.2713836486257673</v>
      </c>
      <c r="T59" s="4">
        <v>-0.29113674102485682</v>
      </c>
      <c r="U59" s="4">
        <v>0.77124190575165308</v>
      </c>
      <c r="V59" s="4">
        <v>1.4045382355333695</v>
      </c>
      <c r="W59" s="4">
        <v>-0.77895789236448543</v>
      </c>
      <c r="X59" s="4">
        <v>-1.252517736659702</v>
      </c>
      <c r="Y59" s="4">
        <v>-0.56268061497808952</v>
      </c>
      <c r="Z59" s="4">
        <v>0.38482771145611672</v>
      </c>
      <c r="AA59" s="4">
        <v>6.1827250468972618E-2</v>
      </c>
      <c r="AB59" s="4">
        <v>1.6093889996004747</v>
      </c>
      <c r="AC59" s="4">
        <v>0.61504069393105698</v>
      </c>
      <c r="AD59" s="4">
        <v>0.43154730909480271</v>
      </c>
      <c r="AE59" s="4">
        <v>0.45814824917509772</v>
      </c>
      <c r="AF59" s="4">
        <v>-1.1247607033450135</v>
      </c>
      <c r="AG59" s="4">
        <v>2.1873837445667631E-2</v>
      </c>
      <c r="AH59" s="4">
        <v>0.23276768081328489</v>
      </c>
      <c r="AI59" s="4">
        <v>-0.32052696517124696</v>
      </c>
      <c r="AJ59" s="4">
        <v>1.1194308386416489</v>
      </c>
      <c r="AK59" s="4">
        <v>-1.6419569249444117</v>
      </c>
      <c r="AL59" s="4">
        <v>1.6352078566313311</v>
      </c>
      <c r="AM59" s="4">
        <v>0.27492115616431256</v>
      </c>
      <c r="AN59" s="4">
        <v>4.1245327202205665E-3</v>
      </c>
      <c r="AO59" s="4">
        <v>-0.26549696822758445</v>
      </c>
      <c r="AP59" s="4">
        <v>-0.17433425069988165</v>
      </c>
      <c r="AQ59" s="4">
        <v>1.0909933097503095</v>
      </c>
      <c r="AR59" s="4">
        <v>1.2324275589030982</v>
      </c>
      <c r="AS59" s="4">
        <v>-2.0121930967481121</v>
      </c>
      <c r="AT59" s="4">
        <v>-0.21484538491807934</v>
      </c>
      <c r="AU59" s="4">
        <v>0.16728882509986848</v>
      </c>
      <c r="AV59" s="4">
        <v>-1.5596329094166934</v>
      </c>
      <c r="AW59" s="4">
        <v>1.44373304561883</v>
      </c>
      <c r="AX59" s="4">
        <v>0.61016166289994522</v>
      </c>
      <c r="AY59" s="4">
        <v>0.84132793245166171</v>
      </c>
      <c r="AZ59" s="4">
        <v>-1.3991811715029705</v>
      </c>
      <c r="BA59" s="4">
        <v>1.602282878561019</v>
      </c>
      <c r="BB59" s="4">
        <v>0.43124690395254356</v>
      </c>
      <c r="BC59" s="4">
        <v>-0.69102246263525391</v>
      </c>
      <c r="BD59" s="4">
        <v>-0.76499956626291243</v>
      </c>
      <c r="BE59" s="4">
        <v>-0.4010449413829954</v>
      </c>
      <c r="BF59" s="4">
        <v>-0.66474714437160187</v>
      </c>
      <c r="BG59" s="4">
        <v>-0.28293854760565063</v>
      </c>
      <c r="BH59" s="4">
        <v>-0.43201996851970886</v>
      </c>
      <c r="BI59" s="4">
        <v>0.34592880004294568</v>
      </c>
      <c r="BJ59" s="4">
        <v>0.70600652738362124</v>
      </c>
      <c r="BK59" s="4">
        <v>2.0107787092900686</v>
      </c>
      <c r="BL59" s="4">
        <v>-3.4184033930633476E-2</v>
      </c>
      <c r="BM59" s="4">
        <v>0.41620201280094454</v>
      </c>
      <c r="BN59" s="4">
        <v>-7.0268169426962859E-2</v>
      </c>
      <c r="BO59" s="4">
        <v>0.58501007809726102</v>
      </c>
      <c r="BP59" s="4">
        <v>1.1273473915741341</v>
      </c>
      <c r="BQ59" s="4">
        <v>1.4201051762514481</v>
      </c>
      <c r="BR59" s="4">
        <v>0.53132115643187572</v>
      </c>
      <c r="BS59" s="4">
        <v>-0.70413013768090482</v>
      </c>
      <c r="BT59" s="4">
        <v>1.4524968774545375</v>
      </c>
      <c r="BU59" s="4">
        <v>-1.0236596494702044</v>
      </c>
      <c r="BV59" s="4">
        <v>-1.5705991507982933</v>
      </c>
      <c r="BW59" s="4">
        <v>-0.58527709866216693</v>
      </c>
      <c r="BX59" s="4">
        <v>0.65623975386801825</v>
      </c>
      <c r="BY59" s="4">
        <v>-1.0263063101487104</v>
      </c>
      <c r="BZ59" s="4">
        <v>1.7035039638482923</v>
      </c>
      <c r="CA59" s="4">
        <v>-1.0405198539077454</v>
      </c>
      <c r="CB59" s="4">
        <v>0.51386580059641151</v>
      </c>
      <c r="CC59" s="4">
        <v>1.0829504681773474</v>
      </c>
      <c r="CD59" s="4">
        <v>-0.28704807728355264</v>
      </c>
      <c r="CE59" s="4">
        <v>-0.15730902067526012</v>
      </c>
      <c r="CF59" s="4">
        <v>-0.42849161401317187</v>
      </c>
      <c r="CG59" s="4">
        <v>0.48907224655306392</v>
      </c>
      <c r="CH59" s="4">
        <v>1.5105028412272472</v>
      </c>
      <c r="CI59" s="4">
        <v>1.7425434909363484</v>
      </c>
      <c r="CJ59" s="4">
        <v>6.4838600426772391E-2</v>
      </c>
      <c r="CK59" s="4">
        <v>-1.3330474975010578</v>
      </c>
      <c r="CL59" s="4">
        <v>-1.7828793712620674</v>
      </c>
      <c r="CM59" s="4">
        <v>1.7489426851794783</v>
      </c>
      <c r="CN59" s="4">
        <v>1.026476076881671</v>
      </c>
      <c r="CO59" s="4">
        <v>-0.23953284684566387</v>
      </c>
      <c r="CP59" s="4">
        <v>1.6082231477677025E-2</v>
      </c>
      <c r="CQ59" s="4">
        <v>0.1722532272858569</v>
      </c>
      <c r="CR59" s="4">
        <v>-0.75719924590399423</v>
      </c>
      <c r="CS59" s="4">
        <v>1.3902392174319527</v>
      </c>
      <c r="CT59" s="4">
        <v>-0.55142312652993686</v>
      </c>
      <c r="CU59" s="4">
        <v>2.5379741318888819E-3</v>
      </c>
      <c r="CV59" s="4">
        <v>0.9167718090414565</v>
      </c>
      <c r="CW59" s="4">
        <v>-0.84640119368737232</v>
      </c>
      <c r="CX59" s="4">
        <v>-1.9594446834440268E-2</v>
      </c>
      <c r="CY59" s="4">
        <v>-2.1998356082053312</v>
      </c>
      <c r="CZ59" s="4">
        <v>-0.91771656876986951</v>
      </c>
      <c r="DA59" s="4">
        <v>0.46352235745929288</v>
      </c>
      <c r="DB59" s="4">
        <v>0.33717523858251397</v>
      </c>
      <c r="DC59" s="4">
        <v>-1.2459045760882623</v>
      </c>
      <c r="DD59" s="4">
        <v>0.29505393225317261</v>
      </c>
      <c r="DE59" s="4">
        <v>-5.9565253318774013E-2</v>
      </c>
      <c r="DF59" s="4">
        <v>-0.97100970539598241</v>
      </c>
      <c r="DG59" s="4">
        <v>1.9448167920606985</v>
      </c>
      <c r="DH59" s="4">
        <v>1.0622369319000731</v>
      </c>
      <c r="DI59" s="4">
        <v>-5.6525985353993433E-2</v>
      </c>
      <c r="DJ59" s="4">
        <v>-0.67669869431721363</v>
      </c>
      <c r="DK59" s="4">
        <v>0.55937275758579041</v>
      </c>
      <c r="DL59" s="4">
        <v>1.4503909489566378</v>
      </c>
      <c r="DM59" s="4">
        <v>0.41908228446931767</v>
      </c>
      <c r="DN59" s="4">
        <v>0.687865361991298</v>
      </c>
      <c r="DO59" s="4">
        <v>-0.61946498848616227</v>
      </c>
      <c r="DP59" s="4">
        <v>-0.53137587120575558</v>
      </c>
      <c r="DQ59" s="4">
        <v>0.47967280165390741</v>
      </c>
      <c r="DR59" s="4">
        <v>8.4468502475636337E-2</v>
      </c>
      <c r="DS59" s="4">
        <v>0.37081541687276814</v>
      </c>
      <c r="DT59" s="4">
        <v>-0.60709738226926668</v>
      </c>
      <c r="DU59" s="4">
        <v>0.51613247805669171</v>
      </c>
      <c r="DV59" s="4">
        <v>1.5360562163773404</v>
      </c>
      <c r="DW59" s="4">
        <v>-0.37321933155879133</v>
      </c>
      <c r="DX59" s="4">
        <v>0.32100152127807874</v>
      </c>
      <c r="DY59" s="4">
        <v>-0.16573027223729367</v>
      </c>
      <c r="DZ59" s="4">
        <v>0.20016503844762557</v>
      </c>
      <c r="EA59" s="4">
        <v>-1.1680992373377412</v>
      </c>
      <c r="EB59" s="4">
        <v>6.8159336294395547E-4</v>
      </c>
      <c r="EC59" s="4">
        <v>9.0131195647285001E-2</v>
      </c>
      <c r="ED59" s="4">
        <v>-0.38642229512756626</v>
      </c>
      <c r="EE59" s="4">
        <v>0.97114449185643137</v>
      </c>
      <c r="EF59" s="4">
        <v>0.1019242457107964</v>
      </c>
      <c r="EG59" s="4">
        <v>-1.1354937844773327</v>
      </c>
      <c r="EH59" s="4">
        <v>0.47795956386784155</v>
      </c>
      <c r="EI59" s="4">
        <v>0.67533686076234811</v>
      </c>
      <c r="EJ59" s="4">
        <v>-0.55943897347312754</v>
      </c>
      <c r="EK59" s="4">
        <v>0.38527132187436419</v>
      </c>
      <c r="EL59" s="4">
        <v>-1.4309672751094284</v>
      </c>
      <c r="EM59" s="4">
        <v>1.6242182914419556</v>
      </c>
      <c r="EN59" s="4">
        <v>0.91346068926473278</v>
      </c>
      <c r="EO59" s="4">
        <v>1.4944636762487806</v>
      </c>
      <c r="EP59" s="4">
        <v>1.0243080186137867</v>
      </c>
      <c r="EQ59" s="4">
        <v>-1.8836689362874361</v>
      </c>
      <c r="ER59" s="4">
        <v>0.35649534077669409</v>
      </c>
      <c r="ES59" s="4">
        <v>6.5608635211091032E-2</v>
      </c>
      <c r="ET59" s="4">
        <v>-1.0061489407570132</v>
      </c>
      <c r="EU59" s="4">
        <v>-1.4285909770722396</v>
      </c>
      <c r="EV59" s="4">
        <v>0.90995610530938587</v>
      </c>
      <c r="EW59" s="4">
        <v>-0.5843896734089965</v>
      </c>
      <c r="EX59" s="4">
        <v>-0.6024981788430791</v>
      </c>
      <c r="EY59" s="4">
        <v>1.0327982410652243</v>
      </c>
      <c r="EZ59" s="4">
        <v>-0.2876855327256202</v>
      </c>
      <c r="FA59" s="4">
        <v>-0.96660640711777779</v>
      </c>
      <c r="FB59" s="4">
        <v>-1.3714057421510737</v>
      </c>
      <c r="FC59" s="4">
        <v>-0.69856783000580525</v>
      </c>
      <c r="FD59" s="4">
        <v>1.9095682854306661</v>
      </c>
      <c r="FE59" s="4">
        <v>-0.34018897151040556</v>
      </c>
      <c r="FF59" s="4">
        <v>1.1226050662588454</v>
      </c>
      <c r="FG59" s="4">
        <v>2.2600886234235693</v>
      </c>
      <c r="FH59" s="4">
        <v>0.49914469849437387</v>
      </c>
      <c r="FI59" s="4">
        <v>0.22804293727980893</v>
      </c>
      <c r="FJ59" s="4">
        <v>-0.50757005664114885</v>
      </c>
      <c r="FK59" s="4">
        <v>0.27406725052141823</v>
      </c>
      <c r="FL59" s="4">
        <v>-0.54844807268401341</v>
      </c>
      <c r="FM59" s="4">
        <v>0.4069720639818194</v>
      </c>
      <c r="FN59" s="4">
        <v>0.65680429423074993</v>
      </c>
      <c r="FO59" s="4">
        <v>0.29771304164337115</v>
      </c>
      <c r="FP59" s="4">
        <v>0.10329943423831188</v>
      </c>
      <c r="FQ59" s="4">
        <v>-0.44042085199801656</v>
      </c>
      <c r="FR59" s="4">
        <v>0.57796855269304481</v>
      </c>
      <c r="FS59" s="4">
        <v>1.986316936729124</v>
      </c>
      <c r="FT59" s="4">
        <v>1.1182451518312515</v>
      </c>
      <c r="FU59" s="4">
        <v>-0.30057604865216203</v>
      </c>
      <c r="FV59" s="4">
        <v>0.55881884155980932</v>
      </c>
      <c r="FW59" s="4">
        <v>0.83104655928481541</v>
      </c>
      <c r="FX59" s="4">
        <v>-0.6631524767924557</v>
      </c>
      <c r="FY59" s="4">
        <v>1.5145326493784903</v>
      </c>
      <c r="FZ59" s="4">
        <v>-0.93608517414341286</v>
      </c>
      <c r="GA59" s="4">
        <v>-0.54810201141332315</v>
      </c>
      <c r="GB59" s="4">
        <v>-0.33160770707572645</v>
      </c>
      <c r="GC59" s="4">
        <v>-1.8365865968605202</v>
      </c>
      <c r="GD59" s="4">
        <v>0.79895846053983177</v>
      </c>
      <c r="GE59" s="4">
        <v>2.0478892224410781</v>
      </c>
      <c r="GF59" s="4">
        <v>1.9368498480361551</v>
      </c>
      <c r="GG59" s="4">
        <v>-7.3132628051440537E-2</v>
      </c>
      <c r="GH59" s="4">
        <v>2.0501531978915892</v>
      </c>
      <c r="GI59" s="4">
        <v>-1.0875985302562197</v>
      </c>
      <c r="GJ59" s="4">
        <v>0.10987532821960924</v>
      </c>
      <c r="GK59" s="4">
        <v>1.1360843966450662</v>
      </c>
      <c r="GL59" s="4">
        <v>0.50022364612084591</v>
      </c>
      <c r="GM59" s="4">
        <v>1.8521960230066258E-2</v>
      </c>
      <c r="GN59" s="4">
        <v>-0.93735900055117038</v>
      </c>
      <c r="GO59" s="4">
        <v>-2.1021599198435963</v>
      </c>
      <c r="GP59" s="4">
        <v>-0.27335576343585422</v>
      </c>
      <c r="GQ59" s="4">
        <v>-0.70204880064847697</v>
      </c>
      <c r="GR59" s="4">
        <v>0.56491807630550483</v>
      </c>
      <c r="GS59" s="4">
        <v>-0.19049784207096163</v>
      </c>
      <c r="GT59" s="4">
        <v>-0.39799771992600602</v>
      </c>
      <c r="GU59" s="4">
        <v>-1.2109405925397088</v>
      </c>
      <c r="GV59" s="4">
        <v>-1.0073120566143103</v>
      </c>
      <c r="GW59" s="4">
        <v>-0.94627549617543738</v>
      </c>
      <c r="GX59" s="4">
        <v>-1.157988791774365</v>
      </c>
      <c r="GY59" s="4">
        <v>1.8296400771367434</v>
      </c>
      <c r="GZ59" s="4">
        <v>-0.57249622059903693</v>
      </c>
      <c r="HA59" s="4">
        <v>2.0946692543993572</v>
      </c>
      <c r="HB59" s="4">
        <v>-0.31954866666962489</v>
      </c>
      <c r="HC59" s="4">
        <v>-0.20199407618905466</v>
      </c>
      <c r="HD59" s="4">
        <v>0.12775622416318633</v>
      </c>
      <c r="HE59" s="4">
        <v>0.1139717928365994</v>
      </c>
      <c r="HF59" s="4">
        <v>0.98549425606384022</v>
      </c>
      <c r="HG59" s="4">
        <v>0.91462252644679998</v>
      </c>
      <c r="HH59" s="4">
        <v>-0.72777421059109892</v>
      </c>
      <c r="HI59" s="4">
        <v>-1.2731121351653303</v>
      </c>
      <c r="HJ59" s="4">
        <v>0.27455887341921736</v>
      </c>
      <c r="HK59" s="4">
        <v>-0.14449779434353072</v>
      </c>
      <c r="HL59" s="4">
        <v>0.89130193663374968</v>
      </c>
      <c r="HM59" s="4">
        <v>-0.62706388962566106</v>
      </c>
      <c r="HN59" s="4">
        <v>0.3936782934781603</v>
      </c>
      <c r="HO59" s="4">
        <v>1.63207297997273</v>
      </c>
      <c r="HP59" s="4">
        <v>0.31249084378394598</v>
      </c>
      <c r="HQ59" s="4">
        <v>-1.2481863567088265</v>
      </c>
      <c r="HR59" s="4">
        <v>0.19577209633131396</v>
      </c>
      <c r="HS59" s="4">
        <v>-1.3688485707905476</v>
      </c>
      <c r="HT59" s="4">
        <v>0.61553411418093518</v>
      </c>
      <c r="HU59" s="4">
        <v>-6.2991301675259889E-2</v>
      </c>
      <c r="HV59" s="4">
        <v>0.35867065943028348</v>
      </c>
      <c r="HW59" s="4">
        <v>0.35988743023253372</v>
      </c>
      <c r="HX59" s="4">
        <v>-1.349607538370085</v>
      </c>
      <c r="HY59" s="4">
        <v>0.21151055801915425</v>
      </c>
      <c r="HZ59" s="4">
        <v>-2.1010463029230504</v>
      </c>
      <c r="IA59" s="4">
        <v>0.36992190117556067</v>
      </c>
      <c r="IB59" s="4">
        <v>1.381558370431001</v>
      </c>
      <c r="IC59" s="4">
        <v>0.9652709508845001</v>
      </c>
      <c r="ID59" s="4">
        <v>-0.46015986348657267</v>
      </c>
      <c r="IE59" s="4">
        <v>0.92927588551042672</v>
      </c>
      <c r="IF59" s="4">
        <v>-0.39499828662881031</v>
      </c>
      <c r="IG59" s="4">
        <v>1.2202527520573083</v>
      </c>
      <c r="IH59" s="4">
        <v>-0.34034364153751639</v>
      </c>
      <c r="II59" s="4">
        <v>-0.5104791482203499</v>
      </c>
    </row>
    <row r="60" spans="2:243" s="4" customFormat="1" x14ac:dyDescent="0.2">
      <c r="B60" s="76">
        <v>58</v>
      </c>
      <c r="C60" s="4">
        <v>-0.4897568563908799</v>
      </c>
      <c r="D60" s="4">
        <v>-2.2158391050581514</v>
      </c>
      <c r="E60" s="4">
        <v>-0.92299105352810062</v>
      </c>
      <c r="F60" s="4">
        <v>0.16821615058134784</v>
      </c>
      <c r="G60" s="4">
        <v>0.49493399217102302</v>
      </c>
      <c r="H60" s="4">
        <v>0.36057135053465056</v>
      </c>
      <c r="I60" s="4">
        <v>-0.62599141567657113</v>
      </c>
      <c r="J60" s="4">
        <v>0.36895191333770394</v>
      </c>
      <c r="K60" s="4">
        <v>0.49029797001068065</v>
      </c>
      <c r="L60" s="4">
        <v>-0.81864117780039158</v>
      </c>
      <c r="M60" s="4">
        <v>-1.0976868556150361</v>
      </c>
      <c r="N60" s="4">
        <v>0.20063073362504061</v>
      </c>
      <c r="O60" s="4">
        <v>-2.5277821087060712E-2</v>
      </c>
      <c r="P60" s="4">
        <v>-0.75563775326031957</v>
      </c>
      <c r="Q60" s="4">
        <v>-1.5662849883776162</v>
      </c>
      <c r="R60" s="4">
        <v>-1.1323401191322011</v>
      </c>
      <c r="S60" s="4">
        <v>-1.0702770123157785</v>
      </c>
      <c r="T60" s="4">
        <v>0.29969426103128288</v>
      </c>
      <c r="U60" s="4">
        <v>-1.4017457223637309</v>
      </c>
      <c r="V60" s="4">
        <v>0.55883683109159588</v>
      </c>
      <c r="W60" s="4">
        <v>0.51535990344404559</v>
      </c>
      <c r="X60" s="4">
        <v>-0.54719072393627466</v>
      </c>
      <c r="Y60" s="4">
        <v>-0.54433881185117317</v>
      </c>
      <c r="Z60" s="4">
        <v>0.29826782740440172</v>
      </c>
      <c r="AA60" s="4">
        <v>0.25606341780109132</v>
      </c>
      <c r="AB60" s="4">
        <v>1.8583502500081077</v>
      </c>
      <c r="AC60" s="4">
        <v>-0.39233155466701802</v>
      </c>
      <c r="AD60" s="4">
        <v>-0.11407946572794452</v>
      </c>
      <c r="AE60" s="4">
        <v>-0.4170899500778541</v>
      </c>
      <c r="AF60" s="4">
        <v>-0.6468457402485509</v>
      </c>
      <c r="AG60" s="4">
        <v>-0.7737537568106444</v>
      </c>
      <c r="AH60" s="4">
        <v>1.0712346500019256</v>
      </c>
      <c r="AI60" s="4">
        <v>-0.47094994905768395</v>
      </c>
      <c r="AJ60" s="4">
        <v>2.593416232934735</v>
      </c>
      <c r="AK60" s="4">
        <v>-0.75057413394298755</v>
      </c>
      <c r="AL60" s="4">
        <v>-0.15343957428856442</v>
      </c>
      <c r="AM60" s="4">
        <v>-2.0487158129304519</v>
      </c>
      <c r="AN60" s="4">
        <v>0.86794664661601706</v>
      </c>
      <c r="AO60" s="4">
        <v>-0.54884370135070981</v>
      </c>
      <c r="AP60" s="4">
        <v>2.3285342669827038</v>
      </c>
      <c r="AQ60" s="4">
        <v>-0.31038428960194753</v>
      </c>
      <c r="AR60" s="4">
        <v>1.651296763613179</v>
      </c>
      <c r="AS60" s="4">
        <v>-9.964019930959428E-2</v>
      </c>
      <c r="AT60" s="4">
        <v>1.5312919462138541</v>
      </c>
      <c r="AU60" s="4">
        <v>-0.18466167793120306</v>
      </c>
      <c r="AV60" s="4">
        <v>-0.291996185744405</v>
      </c>
      <c r="AW60" s="4">
        <v>0.42861117055827952</v>
      </c>
      <c r="AX60" s="4">
        <v>-1.7135461789579283</v>
      </c>
      <c r="AY60" s="4">
        <v>-0.8794377333093607</v>
      </c>
      <c r="AZ60" s="4">
        <v>-1.26607048803384</v>
      </c>
      <c r="BA60" s="4">
        <v>0.65818038120670219</v>
      </c>
      <c r="BB60" s="4">
        <v>-0.35428750450815105</v>
      </c>
      <c r="BC60" s="4">
        <v>0.91544161343236297</v>
      </c>
      <c r="BD60" s="4">
        <v>0.54119793939422223</v>
      </c>
      <c r="BE60" s="4">
        <v>0.53138240955557769</v>
      </c>
      <c r="BF60" s="4">
        <v>-0.15573241052799525</v>
      </c>
      <c r="BG60" s="4">
        <v>2.4066693583499585</v>
      </c>
      <c r="BH60" s="4">
        <v>-0.72186486534736982</v>
      </c>
      <c r="BI60" s="4">
        <v>-0.74279809099553784</v>
      </c>
      <c r="BJ60" s="4">
        <v>0.72404030700757449</v>
      </c>
      <c r="BK60" s="4">
        <v>0.10143045060501447</v>
      </c>
      <c r="BL60" s="4">
        <v>-0.6798456826039081</v>
      </c>
      <c r="BM60" s="4">
        <v>-9.0051238055147795E-2</v>
      </c>
      <c r="BN60" s="4">
        <v>-3.6251162082122562E-2</v>
      </c>
      <c r="BO60" s="4">
        <v>-0.37956324644596795</v>
      </c>
      <c r="BP60" s="4">
        <v>-1.0480317672905954</v>
      </c>
      <c r="BQ60" s="4">
        <v>-2.1860762908226237</v>
      </c>
      <c r="BR60" s="4">
        <v>-0.40496288331627084</v>
      </c>
      <c r="BS60" s="4">
        <v>1.586974805251206E-2</v>
      </c>
      <c r="BT60" s="4">
        <v>0.69743174389672014</v>
      </c>
      <c r="BU60" s="4">
        <v>-0.78198860953191418</v>
      </c>
      <c r="BV60" s="4">
        <v>1.2118934887024437</v>
      </c>
      <c r="BW60" s="4">
        <v>0.42657103146522757</v>
      </c>
      <c r="BX60" s="4">
        <v>-1.0191960964575577</v>
      </c>
      <c r="BY60" s="4">
        <v>0.40367409862917908</v>
      </c>
      <c r="BZ60" s="4">
        <v>1.4599860630541019</v>
      </c>
      <c r="CA60" s="4">
        <v>0.56630803867560564</v>
      </c>
      <c r="CB60" s="4">
        <v>0.65220675596342614</v>
      </c>
      <c r="CC60" s="4">
        <v>1.4804509657629745</v>
      </c>
      <c r="CD60" s="4">
        <v>-0.72100161254758954</v>
      </c>
      <c r="CE60" s="4">
        <v>0.39655719761809033</v>
      </c>
      <c r="CF60" s="4">
        <v>0.2172264180820648</v>
      </c>
      <c r="CG60" s="4">
        <v>0.42397815448779902</v>
      </c>
      <c r="CH60" s="4">
        <v>-1.0329713879831844E-2</v>
      </c>
      <c r="CI60" s="4">
        <v>0.64129201032092231</v>
      </c>
      <c r="CJ60" s="4">
        <v>2.0765242318053345</v>
      </c>
      <c r="CK60" s="4">
        <v>0.76218507186986695</v>
      </c>
      <c r="CL60" s="4">
        <v>3.2952378417026737E-2</v>
      </c>
      <c r="CM60" s="4">
        <v>1.1282888511097873</v>
      </c>
      <c r="CN60" s="4">
        <v>-0.55545796772733502</v>
      </c>
      <c r="CO60" s="4">
        <v>2.9004323735681914</v>
      </c>
      <c r="CP60" s="4">
        <v>0.41944150207435338</v>
      </c>
      <c r="CQ60" s="4">
        <v>-0.72593272996766822</v>
      </c>
      <c r="CR60" s="4">
        <v>-2.2152617926426035</v>
      </c>
      <c r="CS60" s="4">
        <v>0.33663506266284204</v>
      </c>
      <c r="CT60" s="4">
        <v>0.23740050137509808</v>
      </c>
      <c r="CU60" s="4">
        <v>-0.86582620921403219</v>
      </c>
      <c r="CV60" s="4">
        <v>-1.1465135069216588</v>
      </c>
      <c r="CW60" s="4">
        <v>0.18429117333535633</v>
      </c>
      <c r="CX60" s="4">
        <v>-0.89938762033416908</v>
      </c>
      <c r="CY60" s="4">
        <v>-0.17845120962679337</v>
      </c>
      <c r="CZ60" s="4">
        <v>0.37690095659893919</v>
      </c>
      <c r="DA60" s="4">
        <v>0.18547845814196481</v>
      </c>
      <c r="DB60" s="4">
        <v>0.64848427729776803</v>
      </c>
      <c r="DC60" s="4">
        <v>-0.43895338354113489</v>
      </c>
      <c r="DD60" s="4">
        <v>-6.7913134521055338E-2</v>
      </c>
      <c r="DE60" s="4">
        <v>0.69603669531434298</v>
      </c>
      <c r="DF60" s="4">
        <v>-0.10582307576583314</v>
      </c>
      <c r="DG60" s="4">
        <v>0.34286098645254187</v>
      </c>
      <c r="DH60" s="4">
        <v>-0.11468552640334376</v>
      </c>
      <c r="DI60" s="4">
        <v>-0.29480644005236906</v>
      </c>
      <c r="DJ60" s="4">
        <v>-1.2189037634809556</v>
      </c>
      <c r="DK60" s="4">
        <v>-0.47551403314586538</v>
      </c>
      <c r="DL60" s="4">
        <v>0.59406354668327177</v>
      </c>
      <c r="DM60" s="4">
        <v>1.1264210184897074</v>
      </c>
      <c r="DN60" s="4">
        <v>-2.032220833270765</v>
      </c>
      <c r="DO60" s="4">
        <v>0.63118286962318138</v>
      </c>
      <c r="DP60" s="4">
        <v>-0.6002724081087889</v>
      </c>
      <c r="DQ60" s="4">
        <v>-1.6629566865992185</v>
      </c>
      <c r="DR60" s="4">
        <v>-0.67900971674184107</v>
      </c>
      <c r="DS60" s="4">
        <v>-2.1048944923001898</v>
      </c>
      <c r="DT60" s="4">
        <v>0.7960419922275459</v>
      </c>
      <c r="DU60" s="4">
        <v>0.48640790077081969</v>
      </c>
      <c r="DV60" s="4">
        <v>-1.6252125638452324</v>
      </c>
      <c r="DW60" s="4">
        <v>0.52494552955297247</v>
      </c>
      <c r="DX60" s="4">
        <v>0.55433669013164444</v>
      </c>
      <c r="DY60" s="4">
        <v>-0.66248434304655823</v>
      </c>
      <c r="DZ60" s="4">
        <v>0.22516809108046743</v>
      </c>
      <c r="EA60" s="4">
        <v>0.31484934551698912</v>
      </c>
      <c r="EB60" s="4">
        <v>0.21967220096061599</v>
      </c>
      <c r="EC60" s="4">
        <v>1.504797316111478</v>
      </c>
      <c r="ED60" s="4">
        <v>1.1249173689181438</v>
      </c>
      <c r="EE60" s="4">
        <v>-1.4753788021845191</v>
      </c>
      <c r="EF60" s="4">
        <v>0.33839273479591847</v>
      </c>
      <c r="EG60" s="4">
        <v>1.2382795831584945</v>
      </c>
      <c r="EH60" s="4">
        <v>1.746410669124582</v>
      </c>
      <c r="EI60" s="4">
        <v>-1.0153687446604964</v>
      </c>
      <c r="EJ60" s="4">
        <v>0.15992103006565517</v>
      </c>
      <c r="EK60" s="4">
        <v>0.81210670890721337</v>
      </c>
      <c r="EL60" s="4">
        <v>-0.16765761668577825</v>
      </c>
      <c r="EM60" s="4">
        <v>-8.226187996397194E-2</v>
      </c>
      <c r="EN60" s="4">
        <v>0.45609190147522993</v>
      </c>
      <c r="EO60" s="4">
        <v>0.14460574204970214</v>
      </c>
      <c r="EP60" s="4">
        <v>-1.4219915609570308</v>
      </c>
      <c r="EQ60" s="4">
        <v>1.7507321666430908</v>
      </c>
      <c r="ER60" s="4">
        <v>-0.94496899267560075</v>
      </c>
      <c r="ES60" s="4">
        <v>-0.2703890766152891</v>
      </c>
      <c r="ET60" s="4">
        <v>1.0084107034971588</v>
      </c>
      <c r="EU60" s="4">
        <v>-1.3322555971401655</v>
      </c>
      <c r="EV60" s="4">
        <v>0.64741936210209572</v>
      </c>
      <c r="EW60" s="4">
        <v>-1.6738597175045427</v>
      </c>
      <c r="EX60" s="4">
        <v>-1.6386951946727599</v>
      </c>
      <c r="EY60" s="4">
        <v>-0.78936861636564726</v>
      </c>
      <c r="EZ60" s="4">
        <v>-0.2935388324870134</v>
      </c>
      <c r="FA60" s="4">
        <v>-0.45202717064813636</v>
      </c>
      <c r="FB60" s="4">
        <v>0.9954680587797774</v>
      </c>
      <c r="FC60" s="4">
        <v>-0.77086318493479677</v>
      </c>
      <c r="FD60" s="4">
        <v>-1.1492466002362646E-2</v>
      </c>
      <c r="FE60" s="4">
        <v>1.086868699685914</v>
      </c>
      <c r="FF60" s="4">
        <v>1.1627643097194251</v>
      </c>
      <c r="FG60" s="4">
        <v>-0.19117933204930723</v>
      </c>
      <c r="FH60" s="4">
        <v>-0.88901247198178601</v>
      </c>
      <c r="FI60" s="4">
        <v>-1.1370041369700103</v>
      </c>
      <c r="FJ60" s="4">
        <v>-0.50894047510561202</v>
      </c>
      <c r="FK60" s="4">
        <v>0.553951531688332</v>
      </c>
      <c r="FL60" s="4">
        <v>1.1275908447808154</v>
      </c>
      <c r="FM60" s="4">
        <v>0.53658451648265448</v>
      </c>
      <c r="FN60" s="4">
        <v>1.6198864239253479</v>
      </c>
      <c r="FO60" s="4">
        <v>1.4067973591788945</v>
      </c>
      <c r="FP60" s="4">
        <v>-1.3910321298110215</v>
      </c>
      <c r="FQ60" s="4">
        <v>0.8152555402947228</v>
      </c>
      <c r="FR60" s="4">
        <v>0.70887159379274978</v>
      </c>
      <c r="FS60" s="4">
        <v>-1.285919038810412E-2</v>
      </c>
      <c r="FT60" s="4">
        <v>0.16007417736899054</v>
      </c>
      <c r="FU60" s="4">
        <v>2.099820126816403</v>
      </c>
      <c r="FV60" s="4">
        <v>0.10024787560003894</v>
      </c>
      <c r="FW60" s="4">
        <v>-0.34836256700514279</v>
      </c>
      <c r="FX60" s="4">
        <v>0.22227611480330983</v>
      </c>
      <c r="FY60" s="4">
        <v>-0.62577406342963005</v>
      </c>
      <c r="FZ60" s="4">
        <v>1.1218935657906881</v>
      </c>
      <c r="GA60" s="4">
        <v>-1.3618078200202872</v>
      </c>
      <c r="GB60" s="4">
        <v>9.7409363602904364E-2</v>
      </c>
      <c r="GC60" s="4">
        <v>-0.50998546401494183</v>
      </c>
      <c r="GD60" s="4">
        <v>-0.45206440343933263</v>
      </c>
      <c r="GE60" s="4">
        <v>-0.69494407605554498</v>
      </c>
      <c r="GF60" s="4">
        <v>0.6378601869014332</v>
      </c>
      <c r="GG60" s="4">
        <v>1.6097873564987553</v>
      </c>
      <c r="GH60" s="4">
        <v>1.5013257167889531</v>
      </c>
      <c r="GI60" s="4">
        <v>-1.4338773203125028</v>
      </c>
      <c r="GJ60" s="4">
        <v>6.2429325037231802E-2</v>
      </c>
      <c r="GK60" s="4">
        <v>2.1950621262517882</v>
      </c>
      <c r="GL60" s="4">
        <v>1.1051929530458144</v>
      </c>
      <c r="GM60" s="4">
        <v>-0.31485876544887809</v>
      </c>
      <c r="GN60" s="4">
        <v>0.2075904541248508</v>
      </c>
      <c r="GO60" s="4">
        <v>-0.8918875420622473</v>
      </c>
      <c r="GP60" s="4">
        <v>-0.25956384426262902</v>
      </c>
      <c r="GQ60" s="4">
        <v>0.33410595282663608</v>
      </c>
      <c r="GR60" s="4">
        <v>4.1341398194566711E-2</v>
      </c>
      <c r="GS60" s="4">
        <v>0.10272596483536264</v>
      </c>
      <c r="GT60" s="4">
        <v>-1.2204956297245158</v>
      </c>
      <c r="GU60" s="4">
        <v>-0.23405459049864136</v>
      </c>
      <c r="GV60" s="4">
        <v>0.48148995288627083</v>
      </c>
      <c r="GW60" s="4">
        <v>0.80903886033012451</v>
      </c>
      <c r="GX60" s="4">
        <v>-0.39552928771778123</v>
      </c>
      <c r="GY60" s="4">
        <v>2.9385002233277606</v>
      </c>
      <c r="GZ60" s="4">
        <v>-0.60121298013972446</v>
      </c>
      <c r="HA60" s="4">
        <v>-0.88071104794021615</v>
      </c>
      <c r="HB60" s="4">
        <v>1.3101414276967536</v>
      </c>
      <c r="HC60" s="4">
        <v>-0.49641657325241401</v>
      </c>
      <c r="HD60" s="4">
        <v>0.32353439364142933</v>
      </c>
      <c r="HE60" s="4">
        <v>4.553516772113652E-2</v>
      </c>
      <c r="HF60" s="4">
        <v>-2.6243981699633334</v>
      </c>
      <c r="HG60" s="4">
        <v>-2.7463616503085158</v>
      </c>
      <c r="HH60" s="4">
        <v>0.92628571289587458</v>
      </c>
      <c r="HI60" s="4">
        <v>-0.37651841926224511</v>
      </c>
      <c r="HJ60" s="4">
        <v>-5.08196920295826E-2</v>
      </c>
      <c r="HK60" s="4">
        <v>1.1987678204773231</v>
      </c>
      <c r="HL60" s="4">
        <v>1.0612406831508875E-2</v>
      </c>
      <c r="HM60" s="4">
        <v>0.2015621021620963</v>
      </c>
      <c r="HN60" s="4">
        <v>-0.71383489403212597</v>
      </c>
      <c r="HO60" s="4">
        <v>0.11977255372192355</v>
      </c>
      <c r="HP60" s="4">
        <v>1.6953824425111614</v>
      </c>
      <c r="HQ60" s="4">
        <v>-1.0007080712074428</v>
      </c>
      <c r="HR60" s="4">
        <v>1.7403301841864891</v>
      </c>
      <c r="HS60" s="4">
        <v>-0.63861204714782371</v>
      </c>
      <c r="HT60" s="4">
        <v>-0.17925416199622546</v>
      </c>
      <c r="HU60" s="4">
        <v>-1.0783585540836089</v>
      </c>
      <c r="HV60" s="4">
        <v>-1.6206403631490383</v>
      </c>
      <c r="HW60" s="4">
        <v>-1.2092991001118465</v>
      </c>
      <c r="HX60" s="4">
        <v>0.60502832815812679</v>
      </c>
      <c r="HY60" s="4">
        <v>1.5024153155042539</v>
      </c>
      <c r="HZ60" s="4">
        <v>1.0677385774878037</v>
      </c>
      <c r="IA60" s="4">
        <v>-0.25888970870865891</v>
      </c>
      <c r="IB60" s="4">
        <v>-1.9078956099101474</v>
      </c>
      <c r="IC60" s="4">
        <v>0.90600986733944089</v>
      </c>
      <c r="ID60" s="4">
        <v>-1.3049141905690858</v>
      </c>
      <c r="IE60" s="4">
        <v>-0.64670338090165824</v>
      </c>
      <c r="IF60" s="4">
        <v>1.7849985866308697</v>
      </c>
      <c r="IG60" s="4">
        <v>0.5535812578147965</v>
      </c>
      <c r="IH60" s="4">
        <v>0.19873164005572055</v>
      </c>
      <c r="II60" s="4">
        <v>0.20011046882834452</v>
      </c>
    </row>
    <row r="61" spans="2:243" s="4" customFormat="1" x14ac:dyDescent="0.2">
      <c r="B61" s="76">
        <v>59</v>
      </c>
      <c r="C61" s="4">
        <v>1.6008951086300167</v>
      </c>
      <c r="D61" s="4">
        <v>-0.90790337998868942</v>
      </c>
      <c r="E61" s="4">
        <v>-1.0131125031226602</v>
      </c>
      <c r="F61" s="4">
        <v>-1.1660884835138798</v>
      </c>
      <c r="G61" s="4">
        <v>0.67362587707476385</v>
      </c>
      <c r="H61" s="4">
        <v>0.59187814454968968</v>
      </c>
      <c r="I61" s="4">
        <v>1.4000998932911595</v>
      </c>
      <c r="J61" s="4">
        <v>1.402623401110195</v>
      </c>
      <c r="K61" s="4">
        <v>-0.41559503445740381</v>
      </c>
      <c r="L61" s="4">
        <v>-0.65059951695644536</v>
      </c>
      <c r="M61" s="4">
        <v>0.4108168695594398</v>
      </c>
      <c r="N61" s="4">
        <v>1.3867311199966061</v>
      </c>
      <c r="O61" s="4">
        <v>1.5717208047596372</v>
      </c>
      <c r="P61" s="4">
        <v>1.3431805320720589</v>
      </c>
      <c r="Q61" s="4">
        <v>0.16289597148815063</v>
      </c>
      <c r="R61" s="4">
        <v>1.0837051529582198</v>
      </c>
      <c r="S61" s="4">
        <v>-0.2971433570355197</v>
      </c>
      <c r="T61" s="4">
        <v>-2.020821518101676</v>
      </c>
      <c r="U61" s="4">
        <v>-0.92882915313636927</v>
      </c>
      <c r="V61" s="4">
        <v>-0.15422709707724561</v>
      </c>
      <c r="W61" s="4">
        <v>0.41055060814392502</v>
      </c>
      <c r="X61" s="4">
        <v>-0.21917066600899077</v>
      </c>
      <c r="Y61" s="4">
        <v>0.23204486533961072</v>
      </c>
      <c r="Z61" s="4">
        <v>0.44730582128598328</v>
      </c>
      <c r="AA61" s="4">
        <v>0.73298884935086328</v>
      </c>
      <c r="AB61" s="4">
        <v>1.3054503027830024</v>
      </c>
      <c r="AC61" s="4">
        <v>1.3802980566726635</v>
      </c>
      <c r="AD61" s="4">
        <v>0.14540143665103136</v>
      </c>
      <c r="AE61" s="4">
        <v>0.79570812851552652</v>
      </c>
      <c r="AF61" s="4">
        <v>-1.4334255556297184</v>
      </c>
      <c r="AG61" s="4">
        <v>1.8478671226575072</v>
      </c>
      <c r="AH61" s="4">
        <v>1.680211101064516</v>
      </c>
      <c r="AI61" s="4">
        <v>-0.84327924188010328</v>
      </c>
      <c r="AJ61" s="4">
        <v>-0.55807496680135382</v>
      </c>
      <c r="AK61" s="4">
        <v>-0.742852625249664</v>
      </c>
      <c r="AL61" s="4">
        <v>0.59538892242488228</v>
      </c>
      <c r="AM61" s="4">
        <v>-6.101952969779894E-2</v>
      </c>
      <c r="AN61" s="4">
        <v>1.603476477662523</v>
      </c>
      <c r="AO61" s="4">
        <v>-1.6406756216203744</v>
      </c>
      <c r="AP61" s="4">
        <v>-1.1281476813573759</v>
      </c>
      <c r="AQ61" s="4">
        <v>1.2720719292261433</v>
      </c>
      <c r="AR61" s="4">
        <v>-2.2947393554773714</v>
      </c>
      <c r="AS61" s="4">
        <v>-1.2546100411208572</v>
      </c>
      <c r="AT61" s="4">
        <v>-8.5925115999891777E-2</v>
      </c>
      <c r="AU61" s="4">
        <v>0.36413365758167582</v>
      </c>
      <c r="AV61" s="4">
        <v>0.74842540149876879</v>
      </c>
      <c r="AW61" s="4">
        <v>-1.3499682962109785</v>
      </c>
      <c r="AX61" s="4">
        <v>1.6988694398433115</v>
      </c>
      <c r="AY61" s="4">
        <v>-1.27359207448862</v>
      </c>
      <c r="AZ61" s="4">
        <v>1.0853348404318308</v>
      </c>
      <c r="BA61" s="4">
        <v>0.45563670757479824</v>
      </c>
      <c r="BB61" s="4">
        <v>1.2181908777974373</v>
      </c>
      <c r="BC61" s="4">
        <v>-7.9354659677278741E-2</v>
      </c>
      <c r="BD61" s="4">
        <v>2.863023223962121E-2</v>
      </c>
      <c r="BE61" s="4">
        <v>0.58608692620313829</v>
      </c>
      <c r="BF61" s="4">
        <v>-2.2214752604538668</v>
      </c>
      <c r="BG61" s="4">
        <v>0.15404007256074731</v>
      </c>
      <c r="BH61" s="4">
        <v>-1.3931302151477192</v>
      </c>
      <c r="BI61" s="4">
        <v>0.56320019005518862</v>
      </c>
      <c r="BJ61" s="4">
        <v>-0.92965766427540342</v>
      </c>
      <c r="BK61" s="4">
        <v>1.2941247756246366</v>
      </c>
      <c r="BL61" s="4">
        <v>0.90735212242500562</v>
      </c>
      <c r="BM61" s="4">
        <v>-5.5292649247226863E-2</v>
      </c>
      <c r="BN61" s="4">
        <v>-0.79341797448397766</v>
      </c>
      <c r="BO61" s="4">
        <v>-1.6868782590223592</v>
      </c>
      <c r="BP61" s="4">
        <v>1.1202928737978179</v>
      </c>
      <c r="BQ61" s="4">
        <v>-1.1243285394936096</v>
      </c>
      <c r="BR61" s="4">
        <v>-1.3314547434737301</v>
      </c>
      <c r="BS61" s="4">
        <v>-1.0071118242782831</v>
      </c>
      <c r="BT61" s="4">
        <v>0.13114525700191007</v>
      </c>
      <c r="BU61" s="4">
        <v>-0.58430708792661068</v>
      </c>
      <c r="BV61" s="4">
        <v>-0.53616873961817013</v>
      </c>
      <c r="BW61" s="4">
        <v>0.98995839112812645</v>
      </c>
      <c r="BX61" s="4">
        <v>1.1301096971876363</v>
      </c>
      <c r="BY61" s="4">
        <v>-4.9763545981250532E-2</v>
      </c>
      <c r="BZ61" s="4">
        <v>-6.3980422999470404E-2</v>
      </c>
      <c r="CA61" s="4">
        <v>-0.80076373468952067</v>
      </c>
      <c r="CB61" s="4">
        <v>-0.59103388258958311</v>
      </c>
      <c r="CC61" s="4">
        <v>1.5283664866616036</v>
      </c>
      <c r="CD61" s="4">
        <v>-0.44955598137335712</v>
      </c>
      <c r="CE61" s="4">
        <v>-0.7069605209344334</v>
      </c>
      <c r="CF61" s="4">
        <v>0.49607556419350124</v>
      </c>
      <c r="CG61" s="4">
        <v>-0.10962325969441232</v>
      </c>
      <c r="CH61" s="4">
        <v>0.65464178902037751</v>
      </c>
      <c r="CI61" s="4">
        <v>-0.49330417215199873</v>
      </c>
      <c r="CJ61" s="4">
        <v>0.70386042508046553</v>
      </c>
      <c r="CK61" s="4">
        <v>0.3892648241432366</v>
      </c>
      <c r="CL61" s="4">
        <v>-0.83958787882463648</v>
      </c>
      <c r="CM61" s="4">
        <v>-1.5265779921733085</v>
      </c>
      <c r="CN61" s="4">
        <v>-0.30084944711829997</v>
      </c>
      <c r="CO61" s="4">
        <v>-0.27019397538612994</v>
      </c>
      <c r="CP61" s="4">
        <v>-0.26481652213975343</v>
      </c>
      <c r="CQ61" s="4">
        <v>-8.7874300843193684E-2</v>
      </c>
      <c r="CR61" s="4">
        <v>-8.1852624180042327E-2</v>
      </c>
      <c r="CS61" s="4">
        <v>3.9625102183648162E-2</v>
      </c>
      <c r="CT61" s="4">
        <v>-1.0748149403473635</v>
      </c>
      <c r="CU61" s="4">
        <v>-1.0786063071374532</v>
      </c>
      <c r="CV61" s="4">
        <v>1.6864079918267811</v>
      </c>
      <c r="CW61" s="4">
        <v>0.7280462442400506</v>
      </c>
      <c r="CX61" s="4">
        <v>1.2467713475373786E-2</v>
      </c>
      <c r="CY61" s="4">
        <v>1.6427385209922511</v>
      </c>
      <c r="CZ61" s="4">
        <v>-1.4463641064589905</v>
      </c>
      <c r="DA61" s="4">
        <v>-2.234298151710822</v>
      </c>
      <c r="DB61" s="4">
        <v>-0.84247170097782953</v>
      </c>
      <c r="DC61" s="4">
        <v>0.90336102331350532</v>
      </c>
      <c r="DD61" s="4">
        <v>1.119963848494443</v>
      </c>
      <c r="DE61" s="4">
        <v>0.50062446413318917</v>
      </c>
      <c r="DF61" s="4">
        <v>-0.75648937444120545</v>
      </c>
      <c r="DG61" s="4">
        <v>0.86609988271431138</v>
      </c>
      <c r="DH61" s="4">
        <v>1.6921910603832113</v>
      </c>
      <c r="DI61" s="4">
        <v>3.9560507885608491E-2</v>
      </c>
      <c r="DJ61" s="4">
        <v>0.69210357038160253</v>
      </c>
      <c r="DK61" s="4">
        <v>-0.11404006571768752</v>
      </c>
      <c r="DL61" s="4">
        <v>9.9923686893322455E-2</v>
      </c>
      <c r="DM61" s="4">
        <v>-0.18968516033246682</v>
      </c>
      <c r="DN61" s="4">
        <v>-0.56615299880381098</v>
      </c>
      <c r="DO61" s="4">
        <v>-0.40396376943954576</v>
      </c>
      <c r="DP61" s="4">
        <v>0.49009950009643788</v>
      </c>
      <c r="DQ61" s="4">
        <v>0.80331511048019555</v>
      </c>
      <c r="DR61" s="4">
        <v>-2.1405807412042135</v>
      </c>
      <c r="DS61" s="4">
        <v>1.484286751892286</v>
      </c>
      <c r="DT61" s="4">
        <v>0.97533742914052646</v>
      </c>
      <c r="DU61" s="4">
        <v>1.093746690298286</v>
      </c>
      <c r="DV61" s="4">
        <v>-7.6284806580861394E-3</v>
      </c>
      <c r="DW61" s="4">
        <v>0.3359547641835029</v>
      </c>
      <c r="DX61" s="4">
        <v>0.13980994212245113</v>
      </c>
      <c r="DY61" s="4">
        <v>-3.1354992857899687E-2</v>
      </c>
      <c r="DZ61" s="4">
        <v>4.3069031888894514E-2</v>
      </c>
      <c r="EA61" s="4">
        <v>-1.0826094638512356</v>
      </c>
      <c r="EB61" s="4">
        <v>0.19155396871602737</v>
      </c>
      <c r="EC61" s="4">
        <v>-1.707689082996485</v>
      </c>
      <c r="ED61" s="4">
        <v>-0.68770145081487188</v>
      </c>
      <c r="EE61" s="4">
        <v>-2.3099774709378407</v>
      </c>
      <c r="EF61" s="4">
        <v>-1.723063656605319</v>
      </c>
      <c r="EG61" s="4">
        <v>0.40254086601131212</v>
      </c>
      <c r="EH61" s="4">
        <v>0.31179498849227044</v>
      </c>
      <c r="EI61" s="4">
        <v>-2.9165182097626949E-2</v>
      </c>
      <c r="EJ61" s="4">
        <v>-1.8032397230173605</v>
      </c>
      <c r="EK61" s="4">
        <v>0.37357784562809621</v>
      </c>
      <c r="EL61" s="4">
        <v>2.815906802602083</v>
      </c>
      <c r="EM61" s="4">
        <v>0.21166334681628818</v>
      </c>
      <c r="EN61" s="4">
        <v>-0.42206909298777623</v>
      </c>
      <c r="EO61" s="4">
        <v>-0.73316085684318888</v>
      </c>
      <c r="EP61" s="4">
        <v>-1.9822841854607265</v>
      </c>
      <c r="EQ61" s="4">
        <v>-0.24797585966295815</v>
      </c>
      <c r="ER61" s="4">
        <v>-0.14712268717474752</v>
      </c>
      <c r="ES61" s="4">
        <v>-3.2100608628229527E-2</v>
      </c>
      <c r="ET61" s="4">
        <v>0.82620665049081876</v>
      </c>
      <c r="EU61" s="4">
        <v>0.58667139005611024</v>
      </c>
      <c r="EV61" s="4">
        <v>0.94964851506527115</v>
      </c>
      <c r="EW61" s="4">
        <v>0.10112124054025588</v>
      </c>
      <c r="EX61" s="4">
        <v>-0.70256980565398386</v>
      </c>
      <c r="EY61" s="4">
        <v>0.91751148269555394</v>
      </c>
      <c r="EZ61" s="4">
        <v>-6.6080437331000275E-2</v>
      </c>
      <c r="FA61" s="4">
        <v>-1.9112685948200159</v>
      </c>
      <c r="FB61" s="4">
        <v>0.71167859101294695</v>
      </c>
      <c r="FC61" s="4">
        <v>0.14619556218997831</v>
      </c>
      <c r="FD61" s="4">
        <v>0.28918106942380911</v>
      </c>
      <c r="FE61" s="4">
        <v>0.83901777286999135</v>
      </c>
      <c r="FF61" s="4">
        <v>-1.1608029195423679</v>
      </c>
      <c r="FG61" s="4">
        <v>0.52265030374910326</v>
      </c>
      <c r="FH61" s="4">
        <v>0.72376168579070488</v>
      </c>
      <c r="FI61" s="4">
        <v>1.1174818810281355</v>
      </c>
      <c r="FJ61" s="4">
        <v>0.24122495611851977</v>
      </c>
      <c r="FK61" s="4">
        <v>-1.2081766924107524E-2</v>
      </c>
      <c r="FL61" s="4">
        <v>2.2775287603025096</v>
      </c>
      <c r="FM61" s="4">
        <v>0.29664870915982616</v>
      </c>
      <c r="FN61" s="4">
        <v>-0.3986094235481657</v>
      </c>
      <c r="FO61" s="4">
        <v>2.4450898282030342E-2</v>
      </c>
      <c r="FP61" s="4">
        <v>-0.24519012370716689</v>
      </c>
      <c r="FQ61" s="4">
        <v>-0.67990931224133289</v>
      </c>
      <c r="FR61" s="4">
        <v>-1.4436894133580467</v>
      </c>
      <c r="FS61" s="4">
        <v>0.52147710659068658</v>
      </c>
      <c r="FT61" s="4">
        <v>1.6836472040711012</v>
      </c>
      <c r="FU61" s="4">
        <v>-2.2824899138509384E-2</v>
      </c>
      <c r="FV61" s="4">
        <v>1.354709380342435</v>
      </c>
      <c r="FW61" s="4">
        <v>0.63862358886258508</v>
      </c>
      <c r="FX61" s="4">
        <v>-0.1853185576885541</v>
      </c>
      <c r="FY61" s="4">
        <v>0.12530267733270425</v>
      </c>
      <c r="FZ61" s="4">
        <v>0.13814177054357812</v>
      </c>
      <c r="GA61" s="4">
        <v>0.25762843458402812</v>
      </c>
      <c r="GB61" s="4">
        <v>0.56260797760427639</v>
      </c>
      <c r="GC61" s="4">
        <v>-0.4924022999417641</v>
      </c>
      <c r="GD61" s="4">
        <v>0.40386439896947718</v>
      </c>
      <c r="GE61" s="4">
        <v>-0.28461314747225169</v>
      </c>
      <c r="GF61" s="4">
        <v>-0.44523575894778422</v>
      </c>
      <c r="GG61" s="4">
        <v>0.82322424715823872</v>
      </c>
      <c r="GH61" s="4">
        <v>-7.2858035005714569E-2</v>
      </c>
      <c r="GI61" s="4">
        <v>-0.25090120540484057</v>
      </c>
      <c r="GJ61" s="4">
        <v>-0.94166158491949448</v>
      </c>
      <c r="GK61" s="4">
        <v>1.0686457498456485</v>
      </c>
      <c r="GL61" s="4">
        <v>0.64190213560807274</v>
      </c>
      <c r="GM61" s="4">
        <v>-5.9360503308153872E-2</v>
      </c>
      <c r="GN61" s="4">
        <v>0.13504208274274179</v>
      </c>
      <c r="GO61" s="4">
        <v>-1.0549076844624101</v>
      </c>
      <c r="GP61" s="4">
        <v>0.97287146335362318</v>
      </c>
      <c r="GQ61" s="4">
        <v>0.1515725162701817</v>
      </c>
      <c r="GR61" s="4">
        <v>-0.14124037172058815</v>
      </c>
      <c r="GS61" s="4">
        <v>-0.52495084538350711</v>
      </c>
      <c r="GT61" s="4">
        <v>-1.0403958628201406</v>
      </c>
      <c r="GU61" s="4">
        <v>9.3493242613057317E-2</v>
      </c>
      <c r="GV61" s="4">
        <v>-2.8305518344852283</v>
      </c>
      <c r="GW61" s="4">
        <v>-0.23822644142932509</v>
      </c>
      <c r="GX61" s="4">
        <v>0.63248019642508013</v>
      </c>
      <c r="GY61" s="4">
        <v>-0.50000676038122138</v>
      </c>
      <c r="GZ61" s="4">
        <v>-0.41763079310220852</v>
      </c>
      <c r="HA61" s="4">
        <v>0.52302816739106672</v>
      </c>
      <c r="HB61" s="4">
        <v>-0.83315932851330599</v>
      </c>
      <c r="HC61" s="4">
        <v>-1.1748786145676784</v>
      </c>
      <c r="HD61" s="4">
        <v>6.5126965915773508E-2</v>
      </c>
      <c r="HE61" s="4">
        <v>4.7679838754837355E-2</v>
      </c>
      <c r="HF61" s="4">
        <v>1.0141006757011217</v>
      </c>
      <c r="HG61" s="4">
        <v>-1.0782289577672206</v>
      </c>
      <c r="HH61" s="4">
        <v>1.1363827010046745</v>
      </c>
      <c r="HI61" s="4">
        <v>2.0524391763630523E-2</v>
      </c>
      <c r="HJ61" s="4">
        <v>-1.7012348448166703</v>
      </c>
      <c r="HK61" s="4">
        <v>-0.55453496294279092</v>
      </c>
      <c r="HL61" s="4">
        <v>-0.17686568198197952</v>
      </c>
      <c r="HM61" s="4">
        <v>-1.4780954075106223</v>
      </c>
      <c r="HN61" s="4">
        <v>1.3170023432095643</v>
      </c>
      <c r="HO61" s="4">
        <v>-0.47811616834744347</v>
      </c>
      <c r="HP61" s="4">
        <v>0.72266793683140629</v>
      </c>
      <c r="HQ61" s="4">
        <v>-1.4901816993574684</v>
      </c>
      <c r="HR61" s="4">
        <v>-1.0431536295258026</v>
      </c>
      <c r="HS61" s="4">
        <v>-1.1427808262919457</v>
      </c>
      <c r="HT61" s="4">
        <v>1.9134439522352211</v>
      </c>
      <c r="HU61" s="4">
        <v>0.78230000922682619</v>
      </c>
      <c r="HV61" s="4">
        <v>-0.68962260651314489</v>
      </c>
      <c r="HW61" s="4">
        <v>-0.35347024956872031</v>
      </c>
      <c r="HX61" s="4">
        <v>1.5492617231892845</v>
      </c>
      <c r="HY61" s="4">
        <v>-1.2152513927404811</v>
      </c>
      <c r="HZ61" s="4">
        <v>0.89877726044779516</v>
      </c>
      <c r="IA61" s="4">
        <v>-0.74847027977537028</v>
      </c>
      <c r="IB61" s="4">
        <v>1.100448490770203</v>
      </c>
      <c r="IC61" s="4">
        <v>-1.9667474244086185</v>
      </c>
      <c r="ID61" s="4">
        <v>-0.62810141572631317</v>
      </c>
      <c r="IE61" s="4">
        <v>0.17312218817730365</v>
      </c>
      <c r="IF61" s="4">
        <v>-2.04479133016285</v>
      </c>
      <c r="IG61" s="4">
        <v>-0.6314802925569315</v>
      </c>
      <c r="IH61" s="4">
        <v>0.45479403573383437</v>
      </c>
      <c r="II61" s="4">
        <v>-0.83097734406360813</v>
      </c>
    </row>
    <row r="62" spans="2:243" s="4" customFormat="1" x14ac:dyDescent="0.2">
      <c r="B62" s="76">
        <v>60</v>
      </c>
      <c r="C62" s="4">
        <v>0.74276974193106038</v>
      </c>
      <c r="D62" s="4">
        <v>-0.52177153688889877</v>
      </c>
      <c r="E62" s="4">
        <v>1.6099631513096631</v>
      </c>
      <c r="F62" s="4">
        <v>-1.5101257300950743E-2</v>
      </c>
      <c r="G62" s="4">
        <v>0.98205125048824538</v>
      </c>
      <c r="H62" s="4">
        <v>9.3968346618276702E-2</v>
      </c>
      <c r="I62" s="4">
        <v>-0.89561599942238246</v>
      </c>
      <c r="J62" s="4">
        <v>-0.90882584217149431</v>
      </c>
      <c r="K62" s="4">
        <v>0.87827833452629289</v>
      </c>
      <c r="L62" s="4">
        <v>0.70270156886867019</v>
      </c>
      <c r="M62" s="4">
        <v>-0.38996099496059705</v>
      </c>
      <c r="N62" s="4">
        <v>-9.9471281756177241E-2</v>
      </c>
      <c r="O62" s="4">
        <v>1.4094831246869046</v>
      </c>
      <c r="P62" s="4">
        <v>0.98476002713552924</v>
      </c>
      <c r="Q62" s="4">
        <v>-1.1224676017097386</v>
      </c>
      <c r="R62" s="4">
        <v>-0.50625697475976505</v>
      </c>
      <c r="S62" s="4">
        <v>-1.6259982687481311</v>
      </c>
      <c r="T62" s="4">
        <v>0.48481747022334659</v>
      </c>
      <c r="U62" s="4">
        <v>-1.2365197206087426</v>
      </c>
      <c r="V62" s="4">
        <v>-1.5864357325138938</v>
      </c>
      <c r="W62" s="4">
        <v>-2.4907126424000823</v>
      </c>
      <c r="X62" s="4">
        <v>-0.10078155611975982</v>
      </c>
      <c r="Y62" s="4">
        <v>-1.1457490455049852</v>
      </c>
      <c r="Z62" s="4">
        <v>-0.72073619379805087</v>
      </c>
      <c r="AA62" s="4">
        <v>-2.0389140469577893</v>
      </c>
      <c r="AB62" s="4">
        <v>-2.2976365384355062</v>
      </c>
      <c r="AC62" s="4">
        <v>1.5647493702409445</v>
      </c>
      <c r="AD62" s="4">
        <v>0.34723929075770221</v>
      </c>
      <c r="AE62" s="4">
        <v>8.058146988834311E-2</v>
      </c>
      <c r="AF62" s="4">
        <v>0.22797393370831698</v>
      </c>
      <c r="AG62" s="4">
        <v>-1.2134627803923239</v>
      </c>
      <c r="AH62" s="4">
        <v>0.36818084159157116</v>
      </c>
      <c r="AI62" s="4">
        <v>-0.8653720412803344</v>
      </c>
      <c r="AJ62" s="4">
        <v>0.84810140832400049</v>
      </c>
      <c r="AK62" s="4">
        <v>-1.0763783743514905</v>
      </c>
      <c r="AL62" s="4">
        <v>0.9094090149952293</v>
      </c>
      <c r="AM62" s="4">
        <v>-1.0849052143422473</v>
      </c>
      <c r="AN62" s="4">
        <v>0.86035611902601483</v>
      </c>
      <c r="AO62" s="4">
        <v>1.0822634865667093</v>
      </c>
      <c r="AP62" s="4">
        <v>0.58451834457090779</v>
      </c>
      <c r="AQ62" s="4">
        <v>5.3846172918792256E-4</v>
      </c>
      <c r="AR62" s="4">
        <v>0.73432208410800626</v>
      </c>
      <c r="AS62" s="4">
        <v>-1.4130916616232219</v>
      </c>
      <c r="AT62" s="4">
        <v>2.3076283483213693</v>
      </c>
      <c r="AU62" s="4">
        <v>-0.94935398519732694</v>
      </c>
      <c r="AV62" s="4">
        <v>0.18212503163820037</v>
      </c>
      <c r="AW62" s="4">
        <v>-8.0395304732959541E-2</v>
      </c>
      <c r="AX62" s="4">
        <v>0.44517257469393712</v>
      </c>
      <c r="AY62" s="4">
        <v>0.93235168676618574</v>
      </c>
      <c r="AZ62" s="4">
        <v>0.71059523712232864</v>
      </c>
      <c r="BA62" s="4">
        <v>0.53794428896899749</v>
      </c>
      <c r="BB62" s="4">
        <v>0.84106700681061852</v>
      </c>
      <c r="BC62" s="4">
        <v>-0.92997764354756274</v>
      </c>
      <c r="BD62" s="4">
        <v>0.67209737650317636</v>
      </c>
      <c r="BE62" s="4">
        <v>1.0863299948613954</v>
      </c>
      <c r="BF62" s="4">
        <v>-0.77612672613959999</v>
      </c>
      <c r="BG62" s="4">
        <v>6.1824881305051942E-3</v>
      </c>
      <c r="BH62" s="4">
        <v>-0.61082428665381605</v>
      </c>
      <c r="BI62" s="4">
        <v>-1.6813792376193701</v>
      </c>
      <c r="BJ62" s="4">
        <v>0.42889698466548237</v>
      </c>
      <c r="BK62" s="4">
        <v>-0.24201780736410983</v>
      </c>
      <c r="BL62" s="4">
        <v>-1.3742430481133916</v>
      </c>
      <c r="BM62" s="4">
        <v>-0.53900131080529046</v>
      </c>
      <c r="BN62" s="4">
        <v>-1.2919663056292094</v>
      </c>
      <c r="BO62" s="4">
        <v>0.93031936683310945</v>
      </c>
      <c r="BP62" s="4">
        <v>1.4606769299234328</v>
      </c>
      <c r="BQ62" s="4">
        <v>0.55259202692181442</v>
      </c>
      <c r="BR62" s="4">
        <v>-0.6125489781546587</v>
      </c>
      <c r="BS62" s="4">
        <v>-0.49752584356362517</v>
      </c>
      <c r="BT62" s="4">
        <v>0.57616974786500819</v>
      </c>
      <c r="BU62" s="4">
        <v>1.0420658229619189</v>
      </c>
      <c r="BV62" s="4">
        <v>0.15702101522689654</v>
      </c>
      <c r="BW62" s="4">
        <v>7.8765503593908798E-2</v>
      </c>
      <c r="BX62" s="4">
        <v>-2.5639076428959102</v>
      </c>
      <c r="BY62" s="4">
        <v>-0.30830230023795008</v>
      </c>
      <c r="BZ62" s="4">
        <v>-1.5559675461627553</v>
      </c>
      <c r="CA62" s="4">
        <v>-1.6644878531041791</v>
      </c>
      <c r="CB62" s="4">
        <v>0.46273898757769566</v>
      </c>
      <c r="CC62" s="4">
        <v>1.5638819385034417</v>
      </c>
      <c r="CD62" s="4">
        <v>1.1725300353211296</v>
      </c>
      <c r="CE62" s="4">
        <v>-0.46561057216576046</v>
      </c>
      <c r="CF62" s="4">
        <v>1.3717988013987508</v>
      </c>
      <c r="CG62" s="4">
        <v>-0.47850798215644391</v>
      </c>
      <c r="CH62" s="4">
        <v>0.67037814485132219</v>
      </c>
      <c r="CI62" s="4">
        <v>2.0546068636836274</v>
      </c>
      <c r="CJ62" s="4">
        <v>-0.28840923461634321</v>
      </c>
      <c r="CK62" s="4">
        <v>0.85244457282352371</v>
      </c>
      <c r="CL62" s="4">
        <v>0.96705512211768685</v>
      </c>
      <c r="CM62" s="4">
        <v>-0.4100271105728</v>
      </c>
      <c r="CN62" s="4">
        <v>0.55471827143699948</v>
      </c>
      <c r="CO62" s="4">
        <v>1.0880577704590404</v>
      </c>
      <c r="CP62" s="4">
        <v>0.8986946962140524</v>
      </c>
      <c r="CQ62" s="4">
        <v>-0.96011182139042694</v>
      </c>
      <c r="CR62" s="4">
        <v>-1.0208515702501495</v>
      </c>
      <c r="CS62" s="4">
        <v>-2.6503173209469471</v>
      </c>
      <c r="CT62" s="4">
        <v>-0.76242221279254396</v>
      </c>
      <c r="CU62" s="4">
        <v>0.50687543634358778</v>
      </c>
      <c r="CV62" s="4">
        <v>0.21619151450651719</v>
      </c>
      <c r="CW62" s="4">
        <v>1.5070083404542898</v>
      </c>
      <c r="CX62" s="4">
        <v>-2.5629732928153843</v>
      </c>
      <c r="CY62" s="4">
        <v>1.1724643776587995</v>
      </c>
      <c r="CZ62" s="4">
        <v>0.47139686520964824</v>
      </c>
      <c r="DA62" s="4">
        <v>1.5473486208581533</v>
      </c>
      <c r="DB62" s="4">
        <v>-0.34928935868065047</v>
      </c>
      <c r="DC62" s="4">
        <v>1.5131600475781304</v>
      </c>
      <c r="DD62" s="4">
        <v>-0.31921173484341697</v>
      </c>
      <c r="DE62" s="4">
        <v>7.4938069538929966E-2</v>
      </c>
      <c r="DF62" s="4">
        <v>0.94525436049382461</v>
      </c>
      <c r="DG62" s="4">
        <v>-1.3899938196796993</v>
      </c>
      <c r="DH62" s="4">
        <v>0.15548046717691402</v>
      </c>
      <c r="DI62" s="4">
        <v>-0.43596902759991507</v>
      </c>
      <c r="DJ62" s="4">
        <v>0.2157385303246932</v>
      </c>
      <c r="DK62" s="4">
        <v>0.18197449562420809</v>
      </c>
      <c r="DL62" s="4">
        <v>-1.6149514198575037</v>
      </c>
      <c r="DM62" s="4">
        <v>-0.75962619609888282</v>
      </c>
      <c r="DN62" s="4">
        <v>-1.5622827148739233</v>
      </c>
      <c r="DO62" s="4">
        <v>1.6369053972355865</v>
      </c>
      <c r="DP62" s="4">
        <v>0.7652704560855913</v>
      </c>
      <c r="DQ62" s="4">
        <v>0.61962591249785759</v>
      </c>
      <c r="DR62" s="4">
        <v>0.62800587613678327</v>
      </c>
      <c r="DS62" s="4">
        <v>0.16940021616779274</v>
      </c>
      <c r="DT62" s="4">
        <v>-0.71781297040926928</v>
      </c>
      <c r="DU62" s="4">
        <v>0.43588753522814544</v>
      </c>
      <c r="DV62" s="4">
        <v>-0.70367190551306125</v>
      </c>
      <c r="DW62" s="4">
        <v>-0.36994573935752445</v>
      </c>
      <c r="DX62" s="4">
        <v>-0.82969884442524022</v>
      </c>
      <c r="DY62" s="4">
        <v>-2.0343139985436918</v>
      </c>
      <c r="DZ62" s="4">
        <v>0.45109556188405381</v>
      </c>
      <c r="EA62" s="4">
        <v>0.97255446295457182</v>
      </c>
      <c r="EB62" s="4">
        <v>0.4703786277036357</v>
      </c>
      <c r="EC62" s="4">
        <v>-1.3092168079179287</v>
      </c>
      <c r="ED62" s="4">
        <v>-0.91541094621722763</v>
      </c>
      <c r="EE62" s="4">
        <v>-0.30419833745266439</v>
      </c>
      <c r="EF62" s="4">
        <v>-1.269293162800941</v>
      </c>
      <c r="EG62" s="4">
        <v>1.3110834014344745</v>
      </c>
      <c r="EH62" s="4">
        <v>0.77207415272741564</v>
      </c>
      <c r="EI62" s="4">
        <v>0.64932246123559634</v>
      </c>
      <c r="EJ62" s="4">
        <v>0.78474190342927497</v>
      </c>
      <c r="EK62" s="4">
        <v>0.88859620228046154</v>
      </c>
      <c r="EL62" s="4">
        <v>-0.12724605371019443</v>
      </c>
      <c r="EM62" s="4">
        <v>0.86050257975976496</v>
      </c>
      <c r="EN62" s="4">
        <v>0.32965871356682874</v>
      </c>
      <c r="EO62" s="4">
        <v>-0.20120746328958139</v>
      </c>
      <c r="EP62" s="4">
        <v>-0.13617464238008589</v>
      </c>
      <c r="EQ62" s="4">
        <v>0.27938960139488106</v>
      </c>
      <c r="ER62" s="4">
        <v>-1.3900727304653255</v>
      </c>
      <c r="ES62" s="4">
        <v>0.54966753770571797</v>
      </c>
      <c r="ET62" s="4">
        <v>1.2125657211617171</v>
      </c>
      <c r="EU62" s="4">
        <v>0.29196016985921325</v>
      </c>
      <c r="EV62" s="4">
        <v>-0.4405397128308427</v>
      </c>
      <c r="EW62" s="4">
        <v>-0.17566537257137516</v>
      </c>
      <c r="EX62" s="4">
        <v>0.20281878930254932</v>
      </c>
      <c r="EY62" s="4">
        <v>-0.79669336390660273</v>
      </c>
      <c r="EZ62" s="4">
        <v>0.68982521089197713</v>
      </c>
      <c r="FA62" s="4">
        <v>0.6684335315142752</v>
      </c>
      <c r="FB62" s="4">
        <v>-1.2934395619391157</v>
      </c>
      <c r="FC62" s="4">
        <v>-6.8452702711105304E-3</v>
      </c>
      <c r="FD62" s="4">
        <v>0.35848440574498514</v>
      </c>
      <c r="FE62" s="4">
        <v>-1.140637201813212</v>
      </c>
      <c r="FF62" s="4">
        <v>-1.2380901769728831</v>
      </c>
      <c r="FG62" s="4">
        <v>-0.59073713847917331</v>
      </c>
      <c r="FH62" s="4">
        <v>-1.1733444916901399</v>
      </c>
      <c r="FI62" s="4">
        <v>-6.4257094703896719E-2</v>
      </c>
      <c r="FJ62" s="4">
        <v>1.6520144566530715</v>
      </c>
      <c r="FK62" s="4">
        <v>-0.40254815671660471</v>
      </c>
      <c r="FL62" s="4">
        <v>-0.28834693456407168</v>
      </c>
      <c r="FM62" s="4">
        <v>7.6486170347408816E-2</v>
      </c>
      <c r="FN62" s="4">
        <v>-7.9740151408817003E-2</v>
      </c>
      <c r="FO62" s="4">
        <v>2.1395391965147104</v>
      </c>
      <c r="FP62" s="4">
        <v>-1.0885837081654182</v>
      </c>
      <c r="FQ62" s="4">
        <v>2.3168177059964119E-2</v>
      </c>
      <c r="FR62" s="4">
        <v>-1.3982437733712922</v>
      </c>
      <c r="FS62" s="4">
        <v>0.66881503919263718</v>
      </c>
      <c r="FT62" s="4">
        <v>-0.56319423718889816</v>
      </c>
      <c r="FU62" s="4">
        <v>2.2849828526116749</v>
      </c>
      <c r="FV62" s="4">
        <v>-1.1897617725067253</v>
      </c>
      <c r="FW62" s="4">
        <v>-8.6630845692560243E-2</v>
      </c>
      <c r="FX62" s="4">
        <v>1.3313637584431948</v>
      </c>
      <c r="FY62" s="4">
        <v>-1.6224256168281672</v>
      </c>
      <c r="FZ62" s="4">
        <v>-0.28019053689546786</v>
      </c>
      <c r="GA62" s="4">
        <v>2.0784564297840178E-2</v>
      </c>
      <c r="GB62" s="4">
        <v>-0.13007914965468154</v>
      </c>
      <c r="GC62" s="4">
        <v>0.46311134389326958</v>
      </c>
      <c r="GD62" s="4">
        <v>-1.9501874671309116</v>
      </c>
      <c r="GE62" s="4">
        <v>-0.49922762175093116</v>
      </c>
      <c r="GF62" s="4">
        <v>-0.94652193154086872</v>
      </c>
      <c r="GG62" s="4">
        <v>-0.30139318456046793</v>
      </c>
      <c r="GH62" s="4">
        <v>0.10843651159632171</v>
      </c>
      <c r="GI62" s="4">
        <v>-1.1531590686802391</v>
      </c>
      <c r="GJ62" s="4">
        <v>1.1258123264303947</v>
      </c>
      <c r="GK62" s="4">
        <v>-1.2622896815470814</v>
      </c>
      <c r="GL62" s="4">
        <v>-0.91323690336066654</v>
      </c>
      <c r="GM62" s="4">
        <v>-1.6133347067262602</v>
      </c>
      <c r="GN62" s="4">
        <v>0.87769029331522319</v>
      </c>
      <c r="GO62" s="4">
        <v>-0.37776487596561842</v>
      </c>
      <c r="GP62" s="4">
        <v>-6.6028180518459073E-2</v>
      </c>
      <c r="GQ62" s="4">
        <v>-0.52382404934327453</v>
      </c>
      <c r="GR62" s="4">
        <v>1.5605779027245588</v>
      </c>
      <c r="GS62" s="4">
        <v>0.24444345738562076</v>
      </c>
      <c r="GT62" s="4">
        <v>-1.3756972265441878</v>
      </c>
      <c r="GU62" s="4">
        <v>0.50078112167168498</v>
      </c>
      <c r="GV62" s="4">
        <v>-0.40035753190187701</v>
      </c>
      <c r="GW62" s="4">
        <v>1.2825437824619996</v>
      </c>
      <c r="GX62" s="4">
        <v>1.1696387588311123</v>
      </c>
      <c r="GY62" s="4">
        <v>-0.14498017513256134</v>
      </c>
      <c r="GZ62" s="4">
        <v>1.5587265611195187</v>
      </c>
      <c r="HA62" s="4">
        <v>0.90930080426508131</v>
      </c>
      <c r="HB62" s="4">
        <v>-0.6577809651820411</v>
      </c>
      <c r="HC62" s="4">
        <v>-0.95489727071220687</v>
      </c>
      <c r="HD62" s="4">
        <v>-0.15592417235591841</v>
      </c>
      <c r="HE62" s="4">
        <v>9.0055738467177612E-2</v>
      </c>
      <c r="HF62" s="4">
        <v>0.58969236554478011</v>
      </c>
      <c r="HG62" s="4">
        <v>-0.99128084852648379</v>
      </c>
      <c r="HH62" s="4">
        <v>9.9504314298782578E-2</v>
      </c>
      <c r="HI62" s="4">
        <v>-0.65034143670136912</v>
      </c>
      <c r="HJ62" s="4">
        <v>0.60345094591364412</v>
      </c>
      <c r="HK62" s="4">
        <v>1.2080912697488133</v>
      </c>
      <c r="HL62" s="4">
        <v>-0.26899662904758997</v>
      </c>
      <c r="HM62" s="4">
        <v>1.037498563508598</v>
      </c>
      <c r="HN62" s="4">
        <v>0.62132102471112527</v>
      </c>
      <c r="HO62" s="4">
        <v>0.73365882355664203</v>
      </c>
      <c r="HP62" s="4">
        <v>-0.52667876257651958</v>
      </c>
      <c r="HQ62" s="4">
        <v>0.61719041585458778</v>
      </c>
      <c r="HR62" s="4">
        <v>0.1217276980604249</v>
      </c>
      <c r="HS62" s="4">
        <v>-0.86388518391960945</v>
      </c>
      <c r="HT62" s="4">
        <v>0.40171602027417341</v>
      </c>
      <c r="HU62" s="4">
        <v>-2.2655299718077453</v>
      </c>
      <c r="HV62" s="4">
        <v>1.3109842472288322</v>
      </c>
      <c r="HW62" s="4">
        <v>0.77699384909044378</v>
      </c>
      <c r="HX62" s="4">
        <v>-0.95076664940085043</v>
      </c>
      <c r="HY62" s="4">
        <v>1.1980570600639235</v>
      </c>
      <c r="HZ62" s="4">
        <v>-0.56828142716428698</v>
      </c>
      <c r="IA62" s="4">
        <v>1.2645591202406987</v>
      </c>
      <c r="IB62" s="4">
        <v>-0.49930834830026977</v>
      </c>
      <c r="IC62" s="4">
        <v>-0.62210570187262704</v>
      </c>
      <c r="ID62" s="4">
        <v>3.2131033452442006</v>
      </c>
      <c r="IE62" s="4">
        <v>-0.20444223677085274</v>
      </c>
      <c r="IF62" s="4">
        <v>2.7344177705369748</v>
      </c>
      <c r="IG62" s="4">
        <v>0.4964226571887696</v>
      </c>
      <c r="IH62" s="4">
        <v>4.2374404200661221E-2</v>
      </c>
      <c r="II62" s="4">
        <v>0.68800165325296292</v>
      </c>
    </row>
    <row r="63" spans="2:243" s="4" customFormat="1" x14ac:dyDescent="0.2">
      <c r="B63" s="76">
        <v>61</v>
      </c>
      <c r="C63" s="4">
        <v>0.19485458658688526</v>
      </c>
      <c r="D63" s="4">
        <v>-0.14959130988153638</v>
      </c>
      <c r="E63" s="4">
        <v>-1.7334294000575492</v>
      </c>
      <c r="F63" s="4">
        <v>-1.2616330968254557</v>
      </c>
      <c r="G63" s="4">
        <v>-2.320362976358104</v>
      </c>
      <c r="H63" s="4">
        <v>1.6415929446831707</v>
      </c>
      <c r="I63" s="4">
        <v>-0.41091375822854898</v>
      </c>
      <c r="J63" s="4">
        <v>1.9975594214378147</v>
      </c>
      <c r="K63" s="4">
        <v>-0.44773370562098419</v>
      </c>
      <c r="L63" s="4">
        <v>-0.16265721492785681</v>
      </c>
      <c r="M63" s="4">
        <v>0.92713224752863654</v>
      </c>
      <c r="N63" s="4">
        <v>1.75671092500522</v>
      </c>
      <c r="O63" s="4">
        <v>-0.42820191950981001</v>
      </c>
      <c r="P63" s="4">
        <v>0.81453210964699596</v>
      </c>
      <c r="Q63" s="4">
        <v>1.1157824198338682</v>
      </c>
      <c r="R63" s="4">
        <v>0.6130156819733128</v>
      </c>
      <c r="S63" s="4">
        <v>0.16342226796835482</v>
      </c>
      <c r="T63" s="4">
        <v>0.62022485737227062</v>
      </c>
      <c r="U63" s="4">
        <v>-0.25035481416219607</v>
      </c>
      <c r="V63" s="4">
        <v>-0.47177039706299162</v>
      </c>
      <c r="W63" s="4">
        <v>-4.1848026132630327E-2</v>
      </c>
      <c r="X63" s="4">
        <v>-0.93178927865554628</v>
      </c>
      <c r="Y63" s="4">
        <v>0.60035363138157627</v>
      </c>
      <c r="Z63" s="4">
        <v>0.33396661534248123</v>
      </c>
      <c r="AA63" s="4">
        <v>1.5334883776575567</v>
      </c>
      <c r="AB63" s="4">
        <v>1.2306784388265757</v>
      </c>
      <c r="AC63" s="4">
        <v>0.24951779641268029</v>
      </c>
      <c r="AD63" s="4">
        <v>-0.80862525100705762</v>
      </c>
      <c r="AE63" s="4">
        <v>1.0898908068393607</v>
      </c>
      <c r="AF63" s="4">
        <v>-0.29110431924486246</v>
      </c>
      <c r="AG63" s="4">
        <v>0.14590381342686107</v>
      </c>
      <c r="AH63" s="4">
        <v>-0.67414241535817421</v>
      </c>
      <c r="AI63" s="4">
        <v>-0.73124107527888527</v>
      </c>
      <c r="AJ63" s="4">
        <v>-1.6685721222311307</v>
      </c>
      <c r="AK63" s="4">
        <v>8.8738278740044755E-3</v>
      </c>
      <c r="AL63" s="4">
        <v>1.1162377642548174</v>
      </c>
      <c r="AM63" s="4">
        <v>-0.62467993656319898</v>
      </c>
      <c r="AN63" s="4">
        <v>8.8822693471552958E-2</v>
      </c>
      <c r="AO63" s="4">
        <v>5.7291888034215428E-2</v>
      </c>
      <c r="AP63" s="4">
        <v>0.28435566832449255</v>
      </c>
      <c r="AQ63" s="4">
        <v>1.1641130293209323</v>
      </c>
      <c r="AR63" s="4">
        <v>-0.20638473651419872</v>
      </c>
      <c r="AS63" s="4">
        <v>1.8840530832281301</v>
      </c>
      <c r="AT63" s="4">
        <v>-0.7324172756629781</v>
      </c>
      <c r="AU63" s="4">
        <v>-0.3021767422095481</v>
      </c>
      <c r="AV63" s="4">
        <v>-1.4960085677603596</v>
      </c>
      <c r="AW63" s="4">
        <v>0.82286660770133591</v>
      </c>
      <c r="AX63" s="4">
        <v>0.50525605819020802</v>
      </c>
      <c r="AY63" s="4">
        <v>-0.14398872657586578</v>
      </c>
      <c r="AZ63" s="4">
        <v>0.82801052835079392</v>
      </c>
      <c r="BA63" s="4">
        <v>-1.184074540315019</v>
      </c>
      <c r="BB63" s="4">
        <v>-0.14379776031015465</v>
      </c>
      <c r="BC63" s="4">
        <v>-0.5701622849655632</v>
      </c>
      <c r="BD63" s="4">
        <v>-0.67035214514078756</v>
      </c>
      <c r="BE63" s="4">
        <v>-1.5257506441504562</v>
      </c>
      <c r="BF63" s="4">
        <v>1.4354771319367516</v>
      </c>
      <c r="BG63" s="4">
        <v>-1.0956317297969207</v>
      </c>
      <c r="BH63" s="4">
        <v>-1.6168925366328375</v>
      </c>
      <c r="BI63" s="4">
        <v>0.964913914088389</v>
      </c>
      <c r="BJ63" s="4">
        <v>-0.39967629923052067</v>
      </c>
      <c r="BK63" s="4">
        <v>1.5756883572295273</v>
      </c>
      <c r="BL63" s="4">
        <v>0.48315169961917648</v>
      </c>
      <c r="BM63" s="4">
        <v>-1.8132866484259824</v>
      </c>
      <c r="BN63" s="4">
        <v>0.49181122246661202</v>
      </c>
      <c r="BO63" s="4">
        <v>-0.49725548496812189</v>
      </c>
      <c r="BP63" s="4">
        <v>0.35392179426344489</v>
      </c>
      <c r="BQ63" s="4">
        <v>-0.6290970065266922</v>
      </c>
      <c r="BR63" s="4">
        <v>2.1680460646055444</v>
      </c>
      <c r="BS63" s="4">
        <v>0.56414099384803784</v>
      </c>
      <c r="BT63" s="4">
        <v>0.82799453066310391</v>
      </c>
      <c r="BU63" s="4">
        <v>1.4755895702580759</v>
      </c>
      <c r="BV63" s="4">
        <v>0.92371963747752239</v>
      </c>
      <c r="BW63" s="4">
        <v>1.6658739147290553</v>
      </c>
      <c r="BX63" s="4">
        <v>-1.4047265560778346</v>
      </c>
      <c r="BY63" s="4">
        <v>-0.43851663356180431</v>
      </c>
      <c r="BZ63" s="4">
        <v>-1.2055622147721201</v>
      </c>
      <c r="CA63" s="4">
        <v>1.021444963735803</v>
      </c>
      <c r="CB63" s="4">
        <v>-0.41879537337941447</v>
      </c>
      <c r="CC63" s="4">
        <v>2.1859345309339679</v>
      </c>
      <c r="CD63" s="4">
        <v>-1.2013592563940096</v>
      </c>
      <c r="CE63" s="4">
        <v>-0.85655114432666546</v>
      </c>
      <c r="CF63" s="4">
        <v>-3.9720648219390975E-2</v>
      </c>
      <c r="CG63" s="4">
        <v>-0.79803759149870535</v>
      </c>
      <c r="CH63" s="4">
        <v>0.48319972059693378</v>
      </c>
      <c r="CI63" s="4">
        <v>2.0544330119671881</v>
      </c>
      <c r="CJ63" s="4">
        <v>1.2403901734741987</v>
      </c>
      <c r="CK63" s="4">
        <v>1.6868695814144974</v>
      </c>
      <c r="CL63" s="4">
        <v>0.87464204433631998</v>
      </c>
      <c r="CM63" s="4">
        <v>0.88760881520207613</v>
      </c>
      <c r="CN63" s="4">
        <v>-1.8157660254912331</v>
      </c>
      <c r="CO63" s="4">
        <v>1.0720533831757251</v>
      </c>
      <c r="CP63" s="4">
        <v>-0.36849982956209759</v>
      </c>
      <c r="CQ63" s="4">
        <v>0.36949572914177525</v>
      </c>
      <c r="CR63" s="4">
        <v>-0.3278500208296809</v>
      </c>
      <c r="CS63" s="4">
        <v>0.26326620632290459</v>
      </c>
      <c r="CT63" s="4">
        <v>-1.2763621599690989</v>
      </c>
      <c r="CU63" s="4">
        <v>0.56823437004075739</v>
      </c>
      <c r="CV63" s="4">
        <v>-1.5306117545981492E-2</v>
      </c>
      <c r="CW63" s="4">
        <v>-4.7474022344361023E-2</v>
      </c>
      <c r="CX63" s="4">
        <v>2.1983582840546152</v>
      </c>
      <c r="CY63" s="4">
        <v>0.70357621986998076</v>
      </c>
      <c r="CZ63" s="4">
        <v>3.3185430836670783E-2</v>
      </c>
      <c r="DA63" s="4">
        <v>-0.77826721319120185</v>
      </c>
      <c r="DB63" s="4">
        <v>0.35612377205716478</v>
      </c>
      <c r="DC63" s="4">
        <v>-0.10955231500968182</v>
      </c>
      <c r="DD63" s="4">
        <v>0.53034172124802448</v>
      </c>
      <c r="DE63" s="4">
        <v>-1.5533021916894258</v>
      </c>
      <c r="DF63" s="4">
        <v>-1.0899159720107292</v>
      </c>
      <c r="DG63" s="4">
        <v>-1.0977329780275435</v>
      </c>
      <c r="DH63" s="4">
        <v>-0.2932872393006879</v>
      </c>
      <c r="DI63" s="4">
        <v>-1.3009513900653951</v>
      </c>
      <c r="DJ63" s="4">
        <v>-1.9464004539118764</v>
      </c>
      <c r="DK63" s="4">
        <v>0.61412141428381606</v>
      </c>
      <c r="DL63" s="4">
        <v>-1.4209497334235814</v>
      </c>
      <c r="DM63" s="4">
        <v>0.99488607822748298</v>
      </c>
      <c r="DN63" s="4">
        <v>0.1964580900774707</v>
      </c>
      <c r="DO63" s="4">
        <v>1.9918779232869186</v>
      </c>
      <c r="DP63" s="4">
        <v>1.1788751239631492</v>
      </c>
      <c r="DQ63" s="4">
        <v>-1.6066635661944941</v>
      </c>
      <c r="DR63" s="4">
        <v>-0.4785726493840215</v>
      </c>
      <c r="DS63" s="4">
        <v>1.1343944898164076</v>
      </c>
      <c r="DT63" s="4">
        <v>-1.1886657624302635</v>
      </c>
      <c r="DU63" s="4">
        <v>0.95855167360852345</v>
      </c>
      <c r="DV63" s="4">
        <v>0.7563282739787921</v>
      </c>
      <c r="DW63" s="4">
        <v>-0.32291857132010143</v>
      </c>
      <c r="DX63" s="4">
        <v>-0.75623082767182936</v>
      </c>
      <c r="DY63" s="4">
        <v>1.4121819306859142</v>
      </c>
      <c r="DZ63" s="4">
        <v>4.6090347656372897E-2</v>
      </c>
      <c r="EA63" s="4">
        <v>-0.37121458629959381</v>
      </c>
      <c r="EB63" s="4">
        <v>1.2570337175957051</v>
      </c>
      <c r="EC63" s="4">
        <v>-0.49850258249444035</v>
      </c>
      <c r="ED63" s="4">
        <v>-0.24704367944644193</v>
      </c>
      <c r="EE63" s="4">
        <v>0.87341946103122514</v>
      </c>
      <c r="EF63" s="4">
        <v>-8.0653118735520432E-2</v>
      </c>
      <c r="EG63" s="4">
        <v>-1.7082814158677457</v>
      </c>
      <c r="EH63" s="4">
        <v>-1.3164726240658891</v>
      </c>
      <c r="EI63" s="4">
        <v>-0.53358213436687496</v>
      </c>
      <c r="EJ63" s="4">
        <v>0.1650018840062831</v>
      </c>
      <c r="EK63" s="4">
        <v>-0.48037660018004746</v>
      </c>
      <c r="EL63" s="4">
        <v>0.97352063609256667</v>
      </c>
      <c r="EM63" s="4">
        <v>0.40308140833435885</v>
      </c>
      <c r="EN63" s="4">
        <v>2.3073051074019286</v>
      </c>
      <c r="EO63" s="4">
        <v>0.78611966385418486</v>
      </c>
      <c r="EP63" s="4">
        <v>-0.10660122985280504</v>
      </c>
      <c r="EQ63" s="4">
        <v>1.6722506239151016</v>
      </c>
      <c r="ER63" s="4">
        <v>1.0711145269821278</v>
      </c>
      <c r="ES63" s="4">
        <v>-1.0048636573861716</v>
      </c>
      <c r="ET63" s="4">
        <v>0.38838259106887685</v>
      </c>
      <c r="EU63" s="4">
        <v>0.470098948204908</v>
      </c>
      <c r="EV63" s="4">
        <v>2.7635839080906019</v>
      </c>
      <c r="EW63" s="4">
        <v>-2.0658584873577204</v>
      </c>
      <c r="EX63" s="4">
        <v>-5.8459063992228152E-2</v>
      </c>
      <c r="EY63" s="4">
        <v>-0.77201376866691696</v>
      </c>
      <c r="EZ63" s="4">
        <v>0.20687987012013487</v>
      </c>
      <c r="FA63" s="4">
        <v>1.3274686333006851</v>
      </c>
      <c r="FB63" s="4">
        <v>-1.1122375342413064</v>
      </c>
      <c r="FC63" s="4">
        <v>9.1554327641552635E-2</v>
      </c>
      <c r="FD63" s="4">
        <v>-1.9351717977747731</v>
      </c>
      <c r="FE63" s="4">
        <v>0.36599961464545833</v>
      </c>
      <c r="FF63" s="4">
        <v>1.9145485773442921</v>
      </c>
      <c r="FG63" s="4">
        <v>-1.09716438896441</v>
      </c>
      <c r="FH63" s="4">
        <v>-1.1515298035885611</v>
      </c>
      <c r="FI63" s="4">
        <v>1.3098954575881714</v>
      </c>
      <c r="FJ63" s="4">
        <v>0.72368170178769986</v>
      </c>
      <c r="FK63" s="4">
        <v>-0.61640306425409641</v>
      </c>
      <c r="FL63" s="4">
        <v>-0.14772472913731452</v>
      </c>
      <c r="FM63" s="4">
        <v>-1.5302138384255435</v>
      </c>
      <c r="FN63" s="4">
        <v>-0.77869788311754784</v>
      </c>
      <c r="FO63" s="4">
        <v>-0.30632107531134256</v>
      </c>
      <c r="FP63" s="4">
        <v>1.6615660398883279</v>
      </c>
      <c r="FQ63" s="4">
        <v>-0.66611462945233357</v>
      </c>
      <c r="FR63" s="4">
        <v>0.631600481126527</v>
      </c>
      <c r="FS63" s="4">
        <v>0.89241226771817761</v>
      </c>
      <c r="FT63" s="4">
        <v>1.501773616306509</v>
      </c>
      <c r="FU63" s="4">
        <v>0.53660884488885296</v>
      </c>
      <c r="FV63" s="4">
        <v>-0.14766400898389076</v>
      </c>
      <c r="FW63" s="4">
        <v>0.73584268044877643</v>
      </c>
      <c r="FX63" s="4">
        <v>-1.2468079934013532</v>
      </c>
      <c r="FY63" s="4">
        <v>-0.4654472298987351</v>
      </c>
      <c r="FZ63" s="4">
        <v>-0.15971931112956048</v>
      </c>
      <c r="GA63" s="4">
        <v>-3.9271648857841183E-3</v>
      </c>
      <c r="GB63" s="4">
        <v>-1.9966659569658691</v>
      </c>
      <c r="GC63" s="4">
        <v>1.6309508856631131E-2</v>
      </c>
      <c r="GD63" s="4">
        <v>-0.46190121251163996</v>
      </c>
      <c r="GE63" s="4">
        <v>0.71915558183014361</v>
      </c>
      <c r="GF63" s="4">
        <v>0.55321175626752472</v>
      </c>
      <c r="GG63" s="4">
        <v>-0.69174614797484724</v>
      </c>
      <c r="GH63" s="4">
        <v>1.7592554706778618</v>
      </c>
      <c r="GI63" s="4">
        <v>9.9570379709753104E-2</v>
      </c>
      <c r="GJ63" s="4">
        <v>0.14577410096341573</v>
      </c>
      <c r="GK63" s="4">
        <v>-0.18816449460305298</v>
      </c>
      <c r="GL63" s="4">
        <v>-1.5802506611973299E-2</v>
      </c>
      <c r="GM63" s="4">
        <v>1.8048359677571519</v>
      </c>
      <c r="GN63" s="4">
        <v>-9.4067842021999304E-2</v>
      </c>
      <c r="GO63" s="4">
        <v>-0.18968972390059705</v>
      </c>
      <c r="GP63" s="4">
        <v>0.26912908042792838</v>
      </c>
      <c r="GQ63" s="4">
        <v>0.11429030390821894</v>
      </c>
      <c r="GR63" s="4">
        <v>-0.79004778067551729</v>
      </c>
      <c r="GS63" s="4">
        <v>1.491045717311581</v>
      </c>
      <c r="GT63" s="4">
        <v>-1.7213967584983676</v>
      </c>
      <c r="GU63" s="4">
        <v>0.28251714520593585</v>
      </c>
      <c r="GV63" s="4">
        <v>-1.0721492054636648</v>
      </c>
      <c r="GW63" s="4">
        <v>-1.9111479549602817</v>
      </c>
      <c r="GX63" s="4">
        <v>-0.32366711374686258</v>
      </c>
      <c r="GY63" s="4">
        <v>-2.183892852786995</v>
      </c>
      <c r="GZ63" s="4">
        <v>2.8372290406815623</v>
      </c>
      <c r="HA63" s="4">
        <v>3.3286336066820743E-2</v>
      </c>
      <c r="HB63" s="4">
        <v>-2.3951308008647088</v>
      </c>
      <c r="HC63" s="4">
        <v>-1.3680056563345995</v>
      </c>
      <c r="HD63" s="4">
        <v>-1.2602230469960072</v>
      </c>
      <c r="HE63" s="4">
        <v>-3.4279261768778081E-2</v>
      </c>
      <c r="HF63" s="4">
        <v>-8.6896592728422345E-2</v>
      </c>
      <c r="HG63" s="4">
        <v>0.97727762835586796</v>
      </c>
      <c r="HH63" s="4">
        <v>0.64147773918444462</v>
      </c>
      <c r="HI63" s="4">
        <v>-0.94797880470226026</v>
      </c>
      <c r="HJ63" s="4">
        <v>1.192794834178059</v>
      </c>
      <c r="HK63" s="4">
        <v>-0.22829503956013961</v>
      </c>
      <c r="HL63" s="4">
        <v>0.78071012967028075</v>
      </c>
      <c r="HM63" s="4">
        <v>2.8113611362107394</v>
      </c>
      <c r="HN63" s="4">
        <v>0.80527175022415154</v>
      </c>
      <c r="HO63" s="4">
        <v>0.80357424978740288</v>
      </c>
      <c r="HP63" s="4">
        <v>0.25438776161666993</v>
      </c>
      <c r="HQ63" s="4">
        <v>1.4393294712516638</v>
      </c>
      <c r="HR63" s="4">
        <v>-1.2052989830419234</v>
      </c>
      <c r="HS63" s="4">
        <v>0.66190522293574727</v>
      </c>
      <c r="HT63" s="4">
        <v>-0.87719386875183791</v>
      </c>
      <c r="HU63" s="4">
        <v>-1.9601326940370465</v>
      </c>
      <c r="HV63" s="4">
        <v>-0.11093628725611557</v>
      </c>
      <c r="HW63" s="4">
        <v>-1.6945705758843288</v>
      </c>
      <c r="HX63" s="4">
        <v>0.1751489077944155</v>
      </c>
      <c r="HY63" s="4">
        <v>-0.50388208674202783</v>
      </c>
      <c r="HZ63" s="4">
        <v>0.25021499072345976</v>
      </c>
      <c r="IA63" s="4">
        <v>1.268579956890538</v>
      </c>
      <c r="IB63" s="4">
        <v>-0.20916937958659729</v>
      </c>
      <c r="IC63" s="4">
        <v>0.83343904252352985</v>
      </c>
      <c r="ID63" s="4">
        <v>-0.59219574175966738</v>
      </c>
      <c r="IE63" s="4">
        <v>0.42482812135803633</v>
      </c>
      <c r="IF63" s="4">
        <v>1.7945642692867547</v>
      </c>
      <c r="IG63" s="4">
        <v>1.114598215361551</v>
      </c>
      <c r="IH63" s="4">
        <v>-0.87858774370302428</v>
      </c>
      <c r="II63" s="4">
        <v>0.87318056955535328</v>
      </c>
    </row>
    <row r="64" spans="2:243" s="4" customFormat="1" x14ac:dyDescent="0.2">
      <c r="B64" s="76">
        <v>62</v>
      </c>
      <c r="C64" s="4">
        <v>-1.1175831478721026</v>
      </c>
      <c r="D64" s="4">
        <v>0.87898803475646359</v>
      </c>
      <c r="E64" s="4">
        <v>-0.61626197047150177</v>
      </c>
      <c r="F64" s="4">
        <v>-1.2863505546306286</v>
      </c>
      <c r="G64" s="4">
        <v>1.4594601350039691</v>
      </c>
      <c r="H64" s="4">
        <v>0.4422960233472088</v>
      </c>
      <c r="I64" s="4">
        <v>-0.86949347709357971</v>
      </c>
      <c r="J64" s="4">
        <v>-1.5260713090395679</v>
      </c>
      <c r="K64" s="4">
        <v>-1.3989346824026279</v>
      </c>
      <c r="L64" s="4">
        <v>-0.45924770805606568</v>
      </c>
      <c r="M64" s="4">
        <v>-1.0318342475214999</v>
      </c>
      <c r="N64" s="4">
        <v>0.49950366246925493</v>
      </c>
      <c r="O64" s="4">
        <v>1.5148135360140433</v>
      </c>
      <c r="P64" s="4">
        <v>0.83400162793333943</v>
      </c>
      <c r="Q64" s="4">
        <v>1.100849329213816</v>
      </c>
      <c r="R64" s="4">
        <v>-0.28678792809747977</v>
      </c>
      <c r="S64" s="4">
        <v>0.22496382337360024</v>
      </c>
      <c r="T64" s="4">
        <v>1.0883351536017252</v>
      </c>
      <c r="U64" s="4">
        <v>1.0188598635438915</v>
      </c>
      <c r="V64" s="4">
        <v>-0.93921128656758401</v>
      </c>
      <c r="W64" s="4">
        <v>-0.56265103458081023</v>
      </c>
      <c r="X64" s="4">
        <v>1.0138486063974321</v>
      </c>
      <c r="Y64" s="4">
        <v>1.391274736050728</v>
      </c>
      <c r="Z64" s="4">
        <v>-1.0565249463179436</v>
      </c>
      <c r="AA64" s="4">
        <v>-1.5636951985478356</v>
      </c>
      <c r="AB64" s="4">
        <v>0.57704306355716217</v>
      </c>
      <c r="AC64" s="4">
        <v>2.0280061168258072</v>
      </c>
      <c r="AD64" s="4">
        <v>-0.95311519751389806</v>
      </c>
      <c r="AE64" s="4">
        <v>0.28561508441998634</v>
      </c>
      <c r="AF64" s="4">
        <v>-0.19392704057621699</v>
      </c>
      <c r="AG64" s="4">
        <v>-2.1184242215375648</v>
      </c>
      <c r="AH64" s="4">
        <v>1.013227826313305</v>
      </c>
      <c r="AI64" s="4">
        <v>-7.0951463995605396E-2</v>
      </c>
      <c r="AJ64" s="4">
        <v>-0.12828360093972793</v>
      </c>
      <c r="AK64" s="4">
        <v>-0.31007231322232287</v>
      </c>
      <c r="AL64" s="4">
        <v>0.50953681442497356</v>
      </c>
      <c r="AM64" s="4">
        <v>-0.33359792361156321</v>
      </c>
      <c r="AN64" s="4">
        <v>0.41419236944949928</v>
      </c>
      <c r="AO64" s="4">
        <v>-0.58398086106516345</v>
      </c>
      <c r="AP64" s="4">
        <v>0.33606826819691565</v>
      </c>
      <c r="AQ64" s="4">
        <v>1.2075985942508491</v>
      </c>
      <c r="AR64" s="4">
        <v>-0.31262529493587193</v>
      </c>
      <c r="AS64" s="4">
        <v>0.19218643835226773</v>
      </c>
      <c r="AT64" s="4">
        <v>0.39136083998347265</v>
      </c>
      <c r="AU64" s="4">
        <v>-0.40356939104857531</v>
      </c>
      <c r="AV64" s="4">
        <v>0.52523346315553587</v>
      </c>
      <c r="AW64" s="4">
        <v>0.75999349629182011</v>
      </c>
      <c r="AX64" s="4">
        <v>0.82094018362736754</v>
      </c>
      <c r="AY64" s="4">
        <v>1.5564083333083141</v>
      </c>
      <c r="AZ64" s="4">
        <v>-1.3322748310329429</v>
      </c>
      <c r="BA64" s="4">
        <v>-0.50314755434445335</v>
      </c>
      <c r="BB64" s="4">
        <v>-0.41808028453816992</v>
      </c>
      <c r="BC64" s="4">
        <v>-1.0452545196250489</v>
      </c>
      <c r="BD64" s="4">
        <v>-0.83885123356813274</v>
      </c>
      <c r="BE64" s="4">
        <v>-1.8626200911184829</v>
      </c>
      <c r="BF64" s="4">
        <v>-0.64194160741350281</v>
      </c>
      <c r="BG64" s="4">
        <v>-0.38954575204111741</v>
      </c>
      <c r="BH64" s="4">
        <v>1.600651920131696</v>
      </c>
      <c r="BI64" s="4">
        <v>-2.3291213443285113</v>
      </c>
      <c r="BJ64" s="4">
        <v>1.5379991235590065</v>
      </c>
      <c r="BK64" s="4">
        <v>0.59865931796990401</v>
      </c>
      <c r="BL64" s="4">
        <v>0.97981121991995557</v>
      </c>
      <c r="BM64" s="4">
        <v>5.3488586024799431E-2</v>
      </c>
      <c r="BN64" s="4">
        <v>-1.285406586158655</v>
      </c>
      <c r="BO64" s="4">
        <v>-0.24150614403204201</v>
      </c>
      <c r="BP64" s="4">
        <v>0.14735905703913402</v>
      </c>
      <c r="BQ64" s="4">
        <v>-0.45430863105864083</v>
      </c>
      <c r="BR64" s="4">
        <v>-1.8958639723347568</v>
      </c>
      <c r="BS64" s="4">
        <v>1.0165913560364921</v>
      </c>
      <c r="BT64" s="4">
        <v>0.83142351449113894</v>
      </c>
      <c r="BU64" s="4">
        <v>-0.92778711480214104</v>
      </c>
      <c r="BV64" s="4">
        <v>-2.0487925778961258</v>
      </c>
      <c r="BW64" s="4">
        <v>-4.9621284683850166E-2</v>
      </c>
      <c r="BX64" s="4">
        <v>-0.47737662923284752</v>
      </c>
      <c r="BY64" s="4">
        <v>0.2437806550556679</v>
      </c>
      <c r="BZ64" s="4">
        <v>-1.4168071422954671</v>
      </c>
      <c r="CA64" s="4">
        <v>0.26936487106147133</v>
      </c>
      <c r="CB64" s="4">
        <v>-0.55774241850453665</v>
      </c>
      <c r="CC64" s="4">
        <v>1.1792445771449902</v>
      </c>
      <c r="CD64" s="4">
        <v>1.1421369296862531</v>
      </c>
      <c r="CE64" s="4">
        <v>6.2795341135702468E-2</v>
      </c>
      <c r="CF64" s="4">
        <v>1.1267019856895002</v>
      </c>
      <c r="CG64" s="4">
        <v>-0.32714664122130416</v>
      </c>
      <c r="CH64" s="4">
        <v>1.5868586768984028</v>
      </c>
      <c r="CI64" s="4">
        <v>1.5071813727164853</v>
      </c>
      <c r="CJ64" s="4">
        <v>-1.8559013411301897</v>
      </c>
      <c r="CK64" s="4">
        <v>1.8811796080446472</v>
      </c>
      <c r="CL64" s="4">
        <v>-1.0397479294465239</v>
      </c>
      <c r="CM64" s="4">
        <v>0.16844391290597099</v>
      </c>
      <c r="CN64" s="4">
        <v>0.34681783800114035</v>
      </c>
      <c r="CO64" s="4">
        <v>1.2914615098557438</v>
      </c>
      <c r="CP64" s="4">
        <v>-0.32154631965696012</v>
      </c>
      <c r="CQ64" s="4">
        <v>-1.3815971721873657</v>
      </c>
      <c r="CR64" s="4">
        <v>0.71799624119675531</v>
      </c>
      <c r="CS64" s="4">
        <v>0.62446766488894123</v>
      </c>
      <c r="CT64" s="4">
        <v>-5.1734665466442592E-2</v>
      </c>
      <c r="CU64" s="4">
        <v>-0.80049426957837522</v>
      </c>
      <c r="CV64" s="4">
        <v>-0.53771655533057605</v>
      </c>
      <c r="CW64" s="4">
        <v>0.35782250115011477</v>
      </c>
      <c r="CX64" s="4">
        <v>1.990751490502175E-2</v>
      </c>
      <c r="CY64" s="4">
        <v>-1.0939681779664372</v>
      </c>
      <c r="CZ64" s="4">
        <v>0.63293119005539422</v>
      </c>
      <c r="DA64" s="4">
        <v>1.3719844970399853</v>
      </c>
      <c r="DB64" s="4">
        <v>-1.0998500264122943</v>
      </c>
      <c r="DC64" s="4">
        <v>-1.0642615610427388</v>
      </c>
      <c r="DD64" s="4">
        <v>-0.53284326829300954</v>
      </c>
      <c r="DE64" s="4">
        <v>0.65143793074109202</v>
      </c>
      <c r="DF64" s="4">
        <v>-0.31694549934245697</v>
      </c>
      <c r="DG64" s="4">
        <v>1.2715748240298069E-2</v>
      </c>
      <c r="DH64" s="4">
        <v>-0.77634804654860046</v>
      </c>
      <c r="DI64" s="4">
        <v>-0.80918145914844231</v>
      </c>
      <c r="DJ64" s="4">
        <v>7.7311689039222059E-2</v>
      </c>
      <c r="DK64" s="4">
        <v>0.31802922246496296</v>
      </c>
      <c r="DL64" s="4">
        <v>-0.3743584767176707</v>
      </c>
      <c r="DM64" s="4">
        <v>0.17678130300134104</v>
      </c>
      <c r="DN64" s="4">
        <v>-0.26005279379444335</v>
      </c>
      <c r="DO64" s="4">
        <v>-0.18508297154620762</v>
      </c>
      <c r="DP64" s="4">
        <v>2.5002513624334237</v>
      </c>
      <c r="DQ64" s="4">
        <v>0.72405525900317047</v>
      </c>
      <c r="DR64" s="4">
        <v>0.57671238685134618</v>
      </c>
      <c r="DS64" s="4">
        <v>2.6147053963107205</v>
      </c>
      <c r="DT64" s="4">
        <v>1.6016511038742576</v>
      </c>
      <c r="DU64" s="4">
        <v>-0.89506679859667948</v>
      </c>
      <c r="DV64" s="4">
        <v>1.1966767897520432</v>
      </c>
      <c r="DW64" s="4">
        <v>-7.9275374544858668E-2</v>
      </c>
      <c r="DX64" s="4">
        <v>1.084805373801095</v>
      </c>
      <c r="DY64" s="4">
        <v>0.48412879333675313</v>
      </c>
      <c r="DZ64" s="4">
        <v>1.2313774434744986</v>
      </c>
      <c r="EA64" s="4">
        <v>-0.93707250039603951</v>
      </c>
      <c r="EB64" s="4">
        <v>0.89888981722641847</v>
      </c>
      <c r="EC64" s="4">
        <v>1.0553996137164485</v>
      </c>
      <c r="ED64" s="4">
        <v>9.5192970472564281E-2</v>
      </c>
      <c r="EE64" s="4">
        <v>-1.9503585867349111</v>
      </c>
      <c r="EF64" s="4">
        <v>-1.101603022919089</v>
      </c>
      <c r="EG64" s="4">
        <v>6.3930419004644815E-2</v>
      </c>
      <c r="EH64" s="4">
        <v>1.196313666007421</v>
      </c>
      <c r="EI64" s="4">
        <v>-1.0034238042186963</v>
      </c>
      <c r="EJ64" s="4">
        <v>-6.2443396666891908E-2</v>
      </c>
      <c r="EK64" s="4">
        <v>0.11658925299926072</v>
      </c>
      <c r="EL64" s="4">
        <v>1.6507304569287065</v>
      </c>
      <c r="EM64" s="4">
        <v>0.91997164702010736</v>
      </c>
      <c r="EN64" s="4">
        <v>-1.0479779490782766</v>
      </c>
      <c r="EO64" s="4">
        <v>0.81578391002651152</v>
      </c>
      <c r="EP64" s="4">
        <v>0.4480518232820454</v>
      </c>
      <c r="EQ64" s="4">
        <v>5.1771319158240264E-2</v>
      </c>
      <c r="ER64" s="4">
        <v>0.52337732084824029</v>
      </c>
      <c r="ES64" s="4">
        <v>-0.1666453882336893</v>
      </c>
      <c r="ET64" s="4">
        <v>-1.2522149824635818</v>
      </c>
      <c r="EU64" s="4">
        <v>-0.23631307099686907</v>
      </c>
      <c r="EV64" s="4">
        <v>0.65327092427985245</v>
      </c>
      <c r="EW64" s="4">
        <v>-0.12848802363334202</v>
      </c>
      <c r="EX64" s="4">
        <v>1.1398200666328433</v>
      </c>
      <c r="EY64" s="4">
        <v>1.3763391124856035</v>
      </c>
      <c r="EZ64" s="4">
        <v>-1.86965213955572</v>
      </c>
      <c r="FA64" s="4">
        <v>-0.27380060112760213</v>
      </c>
      <c r="FB64" s="4">
        <v>1.1522076636555449</v>
      </c>
      <c r="FC64" s="4">
        <v>0.41554144657382669</v>
      </c>
      <c r="FD64" s="4">
        <v>0.78846614438394946</v>
      </c>
      <c r="FE64" s="4">
        <v>-0.23110211788615326</v>
      </c>
      <c r="FF64" s="4">
        <v>-0.70568394495286846</v>
      </c>
      <c r="FG64" s="4">
        <v>0.18599740732323639</v>
      </c>
      <c r="FH64" s="4">
        <v>-0.59596429644975935</v>
      </c>
      <c r="FI64" s="4">
        <v>-2.4144120998137962E-4</v>
      </c>
      <c r="FJ64" s="4">
        <v>6.3139808141060308E-2</v>
      </c>
      <c r="FK64" s="4">
        <v>-0.5466117284268085</v>
      </c>
      <c r="FL64" s="4">
        <v>0.38397658404900109</v>
      </c>
      <c r="FM64" s="4">
        <v>-1.7556633495528635</v>
      </c>
      <c r="FN64" s="4">
        <v>-0.94615907896126294</v>
      </c>
      <c r="FO64" s="4">
        <v>0.85647115249749461</v>
      </c>
      <c r="FP64" s="4">
        <v>-2.4625075827137599</v>
      </c>
      <c r="FQ64" s="4">
        <v>9.770584936043808E-2</v>
      </c>
      <c r="FR64" s="4">
        <v>-0.80849866778949508</v>
      </c>
      <c r="FS64" s="4">
        <v>-0.4238817167505643</v>
      </c>
      <c r="FT64" s="4">
        <v>0.61407775510100249</v>
      </c>
      <c r="FU64" s="4">
        <v>0.41942665595159317</v>
      </c>
      <c r="FV64" s="4">
        <v>-0.82058572538414887</v>
      </c>
      <c r="FW64" s="4">
        <v>-1.5258301822593204E-2</v>
      </c>
      <c r="FX64" s="4">
        <v>-1.5297303287465966</v>
      </c>
      <c r="FY64" s="4">
        <v>-1.4984258627515302E-2</v>
      </c>
      <c r="FZ64" s="4">
        <v>-6.6523803980773358E-2</v>
      </c>
      <c r="GA64" s="4">
        <v>0.39995886929827112</v>
      </c>
      <c r="GB64" s="4">
        <v>1.5238518877360907</v>
      </c>
      <c r="GC64" s="4">
        <v>-1.6307822795098497</v>
      </c>
      <c r="GD64" s="4">
        <v>5.0498055202156562E-2</v>
      </c>
      <c r="GE64" s="4">
        <v>0.27529092347089446</v>
      </c>
      <c r="GF64" s="4">
        <v>-1.664229403866277</v>
      </c>
      <c r="GG64" s="4">
        <v>-1.6145150798816041</v>
      </c>
      <c r="GH64" s="4">
        <v>0.68536573571536208</v>
      </c>
      <c r="GI64" s="4">
        <v>-0.14347139373733717</v>
      </c>
      <c r="GJ64" s="4">
        <v>-0.87331444765021682</v>
      </c>
      <c r="GK64" s="4">
        <v>1.5014829777724878</v>
      </c>
      <c r="GL64" s="4">
        <v>-0.16754731015879962</v>
      </c>
      <c r="GM64" s="4">
        <v>0.49928346996023049</v>
      </c>
      <c r="GN64" s="4">
        <v>0.96011774355950508</v>
      </c>
      <c r="GO64" s="4">
        <v>-1.2394639770057279</v>
      </c>
      <c r="GP64" s="4">
        <v>1.1549814673336414</v>
      </c>
      <c r="GQ64" s="4">
        <v>0.57839907465351392</v>
      </c>
      <c r="GR64" s="4">
        <v>1.5173875394455092</v>
      </c>
      <c r="GS64" s="4">
        <v>-2.8897481931286849E-2</v>
      </c>
      <c r="GT64" s="4">
        <v>1.3130157758064698</v>
      </c>
      <c r="GU64" s="4">
        <v>-0.3484140034760857</v>
      </c>
      <c r="GV64" s="4">
        <v>-1.6575731862512846</v>
      </c>
      <c r="GW64" s="4">
        <v>-0.6700981574145296</v>
      </c>
      <c r="GX64" s="4">
        <v>0.14663079233110671</v>
      </c>
      <c r="GY64" s="4">
        <v>0.95488548546473606</v>
      </c>
      <c r="GZ64" s="4">
        <v>0.31680096823632975</v>
      </c>
      <c r="HA64" s="4">
        <v>1.0365812628412649</v>
      </c>
      <c r="HB64" s="4">
        <v>-1.7983684442455807</v>
      </c>
      <c r="HC64" s="4">
        <v>0.93779121431734536</v>
      </c>
      <c r="HD64" s="4">
        <v>0.25467156641170408</v>
      </c>
      <c r="HE64" s="4">
        <v>-0.57690030370868894</v>
      </c>
      <c r="HF64" s="4">
        <v>1.3307565072301233</v>
      </c>
      <c r="HG64" s="4">
        <v>1.6877162464111237</v>
      </c>
      <c r="HH64" s="4">
        <v>-0.74181862237297191</v>
      </c>
      <c r="HI64" s="4">
        <v>0.26499757040569433</v>
      </c>
      <c r="HJ64" s="4">
        <v>0.16654706831615948</v>
      </c>
      <c r="HK64" s="4">
        <v>-0.37126340618562964</v>
      </c>
      <c r="HL64" s="4">
        <v>-1.0218105402449666</v>
      </c>
      <c r="HM64" s="4">
        <v>0.52409141673542448</v>
      </c>
      <c r="HN64" s="4">
        <v>1.4375393864668937</v>
      </c>
      <c r="HO64" s="4">
        <v>0.24081828260896451</v>
      </c>
      <c r="HP64" s="4">
        <v>0.63295893648045221</v>
      </c>
      <c r="HQ64" s="4">
        <v>-0.54928910348144289</v>
      </c>
      <c r="HR64" s="4">
        <v>-0.31339257483272254</v>
      </c>
      <c r="HS64" s="4">
        <v>0.87022501808827435</v>
      </c>
      <c r="HT64" s="4">
        <v>0.35739453705614488</v>
      </c>
      <c r="HU64" s="4">
        <v>-0.81101598496710936</v>
      </c>
      <c r="HV64" s="4">
        <v>2.6973167234298998</v>
      </c>
      <c r="HW64" s="4">
        <v>-1.3699173296647051</v>
      </c>
      <c r="HX64" s="4">
        <v>0.38345166516272922</v>
      </c>
      <c r="HY64" s="4">
        <v>1.3013920476290863</v>
      </c>
      <c r="HZ64" s="4">
        <v>2.3492863001069209</v>
      </c>
      <c r="IA64" s="4">
        <v>-1.1851555433381982</v>
      </c>
      <c r="IB64" s="4">
        <v>0.69593409611137191</v>
      </c>
      <c r="IC64" s="4">
        <v>-0.78885336382937887</v>
      </c>
      <c r="ID64" s="4">
        <v>-0.24426535527800533</v>
      </c>
      <c r="IE64" s="4">
        <v>-1.3688398013047167</v>
      </c>
      <c r="IF64" s="4">
        <v>-3.7035475972159254E-2</v>
      </c>
      <c r="IG64" s="4">
        <v>-0.28871934978517139</v>
      </c>
      <c r="IH64" s="4">
        <v>-1.4791760087040737</v>
      </c>
      <c r="II64" s="4">
        <v>0.83317793180532584</v>
      </c>
    </row>
    <row r="65" spans="2:243" s="4" customFormat="1" x14ac:dyDescent="0.2">
      <c r="B65" s="76">
        <v>63</v>
      </c>
      <c r="C65" s="4">
        <v>-7.9534514379681814E-2</v>
      </c>
      <c r="D65" s="4">
        <v>-0.44262737835427907</v>
      </c>
      <c r="E65" s="4">
        <v>0.90079314720932646</v>
      </c>
      <c r="F65" s="4">
        <v>-1.3758985490511235</v>
      </c>
      <c r="G65" s="4">
        <v>-0.58857379397940823</v>
      </c>
      <c r="H65" s="4">
        <v>-1.0838755730449678</v>
      </c>
      <c r="I65" s="4">
        <v>1.3856162617054286</v>
      </c>
      <c r="J65" s="4">
        <v>-0.15809036174255314</v>
      </c>
      <c r="K65" s="4">
        <v>8.0765651335319381E-3</v>
      </c>
      <c r="L65" s="4">
        <v>1.0958275290324055</v>
      </c>
      <c r="M65" s="4">
        <v>0.82549496833813985</v>
      </c>
      <c r="N65" s="4">
        <v>1.2756276815848122</v>
      </c>
      <c r="O65" s="4">
        <v>-1.4244390892421934</v>
      </c>
      <c r="P65" s="4">
        <v>3.4910284899588549E-2</v>
      </c>
      <c r="Q65" s="4">
        <v>1.9955190850051225</v>
      </c>
      <c r="R65" s="4">
        <v>-0.82343623911242314</v>
      </c>
      <c r="S65" s="4">
        <v>1.0631753446355572</v>
      </c>
      <c r="T65" s="4">
        <v>-0.4277190660237401</v>
      </c>
      <c r="U65" s="4">
        <v>-0.54439651012882295</v>
      </c>
      <c r="V65" s="4">
        <v>-0.93795449943516684</v>
      </c>
      <c r="W65" s="4">
        <v>-0.1321620780141976</v>
      </c>
      <c r="X65" s="4">
        <v>-0.47970951132692879</v>
      </c>
      <c r="Y65" s="4">
        <v>-0.42934518553264844</v>
      </c>
      <c r="Z65" s="4">
        <v>-0.3906678363344096</v>
      </c>
      <c r="AA65" s="4">
        <v>-0.56117876252496024</v>
      </c>
      <c r="AB65" s="4">
        <v>1.7656273903615289</v>
      </c>
      <c r="AC65" s="4">
        <v>-1.0307675143706099</v>
      </c>
      <c r="AD65" s="4">
        <v>1.1906448921379029</v>
      </c>
      <c r="AE65" s="4">
        <v>1.8726994419832514</v>
      </c>
      <c r="AF65" s="4">
        <v>-0.51611045874555705</v>
      </c>
      <c r="AG65" s="4">
        <v>-0.79724940004895117</v>
      </c>
      <c r="AH65" s="4">
        <v>0.49747816042012344</v>
      </c>
      <c r="AI65" s="4">
        <v>0.92558107983787719</v>
      </c>
      <c r="AJ65" s="4">
        <v>-0.96882971601984824</v>
      </c>
      <c r="AK65" s="4">
        <v>0.26134469883512784</v>
      </c>
      <c r="AL65" s="4">
        <v>0.94290295533282287</v>
      </c>
      <c r="AM65" s="4">
        <v>0.64150325110252193</v>
      </c>
      <c r="AN65" s="4">
        <v>0.48698379149564841</v>
      </c>
      <c r="AO65" s="4">
        <v>-5.2209822405057234E-2</v>
      </c>
      <c r="AP65" s="4">
        <v>-1.1002114659892954</v>
      </c>
      <c r="AQ65" s="4">
        <v>-0.66306778051099613</v>
      </c>
      <c r="AR65" s="4">
        <v>-1.4391859431842222</v>
      </c>
      <c r="AS65" s="4">
        <v>0.74513401918651478</v>
      </c>
      <c r="AT65" s="4">
        <v>-1.1002016141032702</v>
      </c>
      <c r="AU65" s="4">
        <v>1.1222204993983746</v>
      </c>
      <c r="AV65" s="4">
        <v>0.33767818399261773</v>
      </c>
      <c r="AW65" s="4">
        <v>-1.0813684119326386</v>
      </c>
      <c r="AX65" s="4">
        <v>-0.97768018136639145</v>
      </c>
      <c r="AY65" s="4">
        <v>0.35149918299074145</v>
      </c>
      <c r="AZ65" s="4">
        <v>-2.142276367337832</v>
      </c>
      <c r="BA65" s="4">
        <v>-0.94653034970327987</v>
      </c>
      <c r="BB65" s="4">
        <v>0.72601517809236948</v>
      </c>
      <c r="BC65" s="4">
        <v>2.1980453254443733</v>
      </c>
      <c r="BD65" s="4">
        <v>0.69528155389113244</v>
      </c>
      <c r="BE65" s="4">
        <v>1.00015974906983</v>
      </c>
      <c r="BF65" s="4">
        <v>-0.42575036946301831</v>
      </c>
      <c r="BG65" s="4">
        <v>0.82978738033992827</v>
      </c>
      <c r="BH65" s="4">
        <v>-2.0302914067919109</v>
      </c>
      <c r="BI65" s="4">
        <v>-0.81346731403307737</v>
      </c>
      <c r="BJ65" s="4">
        <v>-2.6380975582963657</v>
      </c>
      <c r="BK65" s="4">
        <v>0.62252837902342273</v>
      </c>
      <c r="BL65" s="4">
        <v>0.33385666653065077</v>
      </c>
      <c r="BM65" s="4">
        <v>-0.32754276493802664</v>
      </c>
      <c r="BN65" s="4">
        <v>0.79231975228093865</v>
      </c>
      <c r="BO65" s="4">
        <v>0.91481185879588989</v>
      </c>
      <c r="BP65" s="4">
        <v>-0.45335734949492512</v>
      </c>
      <c r="BQ65" s="4">
        <v>0.4549373582812356</v>
      </c>
      <c r="BR65" s="4">
        <v>1.7946061379006608</v>
      </c>
      <c r="BS65" s="4">
        <v>-0.6148280620808021</v>
      </c>
      <c r="BT65" s="4">
        <v>-0.58667902099409719</v>
      </c>
      <c r="BU65" s="4">
        <v>-0.99971096484918687</v>
      </c>
      <c r="BV65" s="4">
        <v>0.61812120214078359</v>
      </c>
      <c r="BW65" s="4">
        <v>0.15337789482376235</v>
      </c>
      <c r="BX65" s="4">
        <v>1.1077758297136444</v>
      </c>
      <c r="BY65" s="4">
        <v>-0.64236686481336569</v>
      </c>
      <c r="BZ65" s="4">
        <v>-1.3632669464569367</v>
      </c>
      <c r="CA65" s="4">
        <v>0.73469581162911246</v>
      </c>
      <c r="CB65" s="4">
        <v>0.46064092097398657</v>
      </c>
      <c r="CC65" s="4">
        <v>0.7438637795680908</v>
      </c>
      <c r="CD65" s="4">
        <v>1.826601203714892</v>
      </c>
      <c r="CE65" s="4">
        <v>-1.0821875445820823</v>
      </c>
      <c r="CF65" s="4">
        <v>0.78885499533577574</v>
      </c>
      <c r="CG65" s="4">
        <v>-1.7586414120425291</v>
      </c>
      <c r="CH65" s="4">
        <v>0.36504332055350797</v>
      </c>
      <c r="CI65" s="4">
        <v>1.4142421490471406</v>
      </c>
      <c r="CJ65" s="4">
        <v>-0.65194415540525263</v>
      </c>
      <c r="CK65" s="4">
        <v>-0.20320496346197386</v>
      </c>
      <c r="CL65" s="4">
        <v>-0.35685963415599303</v>
      </c>
      <c r="CM65" s="4">
        <v>-0.14840159941527509</v>
      </c>
      <c r="CN65" s="4">
        <v>1.4468235196016637</v>
      </c>
      <c r="CO65" s="4">
        <v>2.0478600312837663</v>
      </c>
      <c r="CP65" s="4">
        <v>-0.7389453301166341</v>
      </c>
      <c r="CQ65" s="4">
        <v>-0.16937338907143723</v>
      </c>
      <c r="CR65" s="4">
        <v>-0.25011139812222788</v>
      </c>
      <c r="CS65" s="4">
        <v>-0.11878349268097678</v>
      </c>
      <c r="CT65" s="4">
        <v>-0.34540683185877463</v>
      </c>
      <c r="CU65" s="4">
        <v>0.29528973766250816</v>
      </c>
      <c r="CV65" s="4">
        <v>-0.42132314092758771</v>
      </c>
      <c r="CW65" s="4">
        <v>-0.15246667883020748</v>
      </c>
      <c r="CX65" s="4">
        <v>-0.59716795691092572</v>
      </c>
      <c r="CY65" s="4">
        <v>6.0495939571852744E-2</v>
      </c>
      <c r="CZ65" s="4">
        <v>1.6071900856393913</v>
      </c>
      <c r="DA65" s="4">
        <v>1.0891280614180896</v>
      </c>
      <c r="DB65" s="4">
        <v>1.7145257401608209E-2</v>
      </c>
      <c r="DC65" s="4">
        <v>0.20545306390467294</v>
      </c>
      <c r="DD65" s="4">
        <v>0.73092703324154318</v>
      </c>
      <c r="DE65" s="4">
        <v>0.43148811045986685</v>
      </c>
      <c r="DF65" s="4">
        <v>8.1650250016336301E-2</v>
      </c>
      <c r="DG65" s="4">
        <v>-0.1705836097247963</v>
      </c>
      <c r="DH65" s="4">
        <v>0.47049294644357048</v>
      </c>
      <c r="DI65" s="4">
        <v>0.76719974299097582</v>
      </c>
      <c r="DJ65" s="4">
        <v>1.2393473915890882</v>
      </c>
      <c r="DK65" s="4">
        <v>4.7577229449438006E-2</v>
      </c>
      <c r="DL65" s="4">
        <v>-0.94579798664841541</v>
      </c>
      <c r="DM65" s="4">
        <v>-0.52016367620675552</v>
      </c>
      <c r="DN65" s="4">
        <v>0.2134435485782421</v>
      </c>
      <c r="DO65" s="4">
        <v>1.3386681624959129</v>
      </c>
      <c r="DP65" s="4">
        <v>1.0319024362906271</v>
      </c>
      <c r="DQ65" s="4">
        <v>1.9497674155735791</v>
      </c>
      <c r="DR65" s="4">
        <v>0.54066889910388793</v>
      </c>
      <c r="DS65" s="4">
        <v>-0.31438293681180196</v>
      </c>
      <c r="DT65" s="4">
        <v>-0.81648681137118684</v>
      </c>
      <c r="DU65" s="4">
        <v>1.1396747506907794</v>
      </c>
      <c r="DV65" s="4">
        <v>-0.40767024252906642</v>
      </c>
      <c r="DW65" s="4">
        <v>0.59578693533686922</v>
      </c>
      <c r="DX65" s="4">
        <v>0.37352738162994115</v>
      </c>
      <c r="DY65" s="4">
        <v>-0.35261825261112584</v>
      </c>
      <c r="DZ65" s="4">
        <v>0.54978987671308899</v>
      </c>
      <c r="EA65" s="4">
        <v>-0.33796464799244158</v>
      </c>
      <c r="EB65" s="4">
        <v>0.62010787544876877</v>
      </c>
      <c r="EC65" s="4">
        <v>-0.52067552660199679</v>
      </c>
      <c r="ED65" s="4">
        <v>0.10812647333435407</v>
      </c>
      <c r="EE65" s="4">
        <v>-0.9944220101011888</v>
      </c>
      <c r="EF65" s="4">
        <v>0.58274385445320442</v>
      </c>
      <c r="EG65" s="4">
        <v>-1.2260171722973294E-2</v>
      </c>
      <c r="EH65" s="4">
        <v>0.64993243683558088</v>
      </c>
      <c r="EI65" s="4">
        <v>-7.2211646949178282E-2</v>
      </c>
      <c r="EJ65" s="4">
        <v>-0.49301413247219783</v>
      </c>
      <c r="EK65" s="4">
        <v>-0.25844462434207055</v>
      </c>
      <c r="EL65" s="4">
        <v>-0.65794327905215011</v>
      </c>
      <c r="EM65" s="4">
        <v>4.0065603832674906E-2</v>
      </c>
      <c r="EN65" s="4">
        <v>0.45106099186463472</v>
      </c>
      <c r="EO65" s="4">
        <v>-1.4984297190203246</v>
      </c>
      <c r="EP65" s="4">
        <v>-0.75815005268365232</v>
      </c>
      <c r="EQ65" s="4">
        <v>1.4894039460920123</v>
      </c>
      <c r="ER65" s="4">
        <v>0.55048966109434982</v>
      </c>
      <c r="ES65" s="4">
        <v>-0.34604173901166491</v>
      </c>
      <c r="ET65" s="4">
        <v>-0.32264422980868018</v>
      </c>
      <c r="EU65" s="4">
        <v>0.27201614814339542</v>
      </c>
      <c r="EV65" s="4">
        <v>0.15852396065954047</v>
      </c>
      <c r="EW65" s="4">
        <v>-0.22146452738698591</v>
      </c>
      <c r="EX65" s="4">
        <v>0.3893620091475527</v>
      </c>
      <c r="EY65" s="4">
        <v>0.70542485883114059</v>
      </c>
      <c r="EZ65" s="4">
        <v>-0.26458225547087855</v>
      </c>
      <c r="FA65" s="4">
        <v>-0.54332531555599184</v>
      </c>
      <c r="FB65" s="4">
        <v>-1.171086435994507</v>
      </c>
      <c r="FC65" s="4">
        <v>-0.63038314993407185</v>
      </c>
      <c r="FD65" s="4">
        <v>-0.26599798014166126</v>
      </c>
      <c r="FE65" s="4">
        <v>-2.4965528481750314</v>
      </c>
      <c r="FF65" s="4">
        <v>-1.2885067845110618</v>
      </c>
      <c r="FG65" s="4">
        <v>-0.73605579372248409</v>
      </c>
      <c r="FH65" s="4">
        <v>-1.7132109570642198</v>
      </c>
      <c r="FI65" s="4">
        <v>0.43256277669601517</v>
      </c>
      <c r="FJ65" s="4">
        <v>0.12176096254505689</v>
      </c>
      <c r="FK65" s="4">
        <v>0.96709327902613273</v>
      </c>
      <c r="FL65" s="4">
        <v>0.33683682647596142</v>
      </c>
      <c r="FM65" s="4">
        <v>1.8048176902620097</v>
      </c>
      <c r="FN65" s="4">
        <v>0.57951631840811357</v>
      </c>
      <c r="FO65" s="4">
        <v>-0.28798966536921405</v>
      </c>
      <c r="FP65" s="4">
        <v>-1.91871563007073</v>
      </c>
      <c r="FQ65" s="4">
        <v>1.0795712239707438</v>
      </c>
      <c r="FR65" s="4">
        <v>-1.800405356487486</v>
      </c>
      <c r="FS65" s="4">
        <v>0.45681947968297132</v>
      </c>
      <c r="FT65" s="4">
        <v>0.489646023293831</v>
      </c>
      <c r="FU65" s="4">
        <v>0.10861776031167239</v>
      </c>
      <c r="FV65" s="4">
        <v>-0.69752492242016573</v>
      </c>
      <c r="FW65" s="4">
        <v>8.6191296718140242E-2</v>
      </c>
      <c r="FX65" s="4">
        <v>1.4523570252528542</v>
      </c>
      <c r="FY65" s="4">
        <v>0.34542348390197353</v>
      </c>
      <c r="FZ65" s="4">
        <v>0.80860577582257953</v>
      </c>
      <c r="GA65" s="4">
        <v>0.44048834838329393</v>
      </c>
      <c r="GB65" s="4">
        <v>-0.17489918865344561</v>
      </c>
      <c r="GC65" s="4">
        <v>0.35749487259281276</v>
      </c>
      <c r="GD65" s="4">
        <v>-5.1560075161133832E-2</v>
      </c>
      <c r="GE65" s="4">
        <v>0.6638248176107483</v>
      </c>
      <c r="GF65" s="4">
        <v>-1.9964751773215796</v>
      </c>
      <c r="GG65" s="4">
        <v>0.37980426730194067</v>
      </c>
      <c r="GH65" s="4">
        <v>-0.38993455668430904</v>
      </c>
      <c r="GI65" s="4">
        <v>0.54942688057038258</v>
      </c>
      <c r="GJ65" s="4">
        <v>0.47048493558702031</v>
      </c>
      <c r="GK65" s="4">
        <v>-0.54981681325321197</v>
      </c>
      <c r="GL65" s="4">
        <v>0.90095523095210084</v>
      </c>
      <c r="GM65" s="4">
        <v>-0.35358730389742771</v>
      </c>
      <c r="GN65" s="4">
        <v>0.84448336885414932</v>
      </c>
      <c r="GO65" s="4">
        <v>1.5872460988866675</v>
      </c>
      <c r="GP65" s="4">
        <v>-1.4562759093690205</v>
      </c>
      <c r="GQ65" s="4">
        <v>-0.84127344406303306</v>
      </c>
      <c r="GR65" s="4">
        <v>0.5621186715740909</v>
      </c>
      <c r="GS65" s="4">
        <v>-0.92986920825200015</v>
      </c>
      <c r="GT65" s="4">
        <v>0.57789404336214367</v>
      </c>
      <c r="GU65" s="4">
        <v>-4.0059921820478427E-2</v>
      </c>
      <c r="GV65" s="4">
        <v>-0.12979392513338434</v>
      </c>
      <c r="GW65" s="4">
        <v>-0.10396682237561558</v>
      </c>
      <c r="GX65" s="4">
        <v>0.40054029376096628</v>
      </c>
      <c r="GY65" s="4">
        <v>0.17353775839842245</v>
      </c>
      <c r="GZ65" s="4">
        <v>0.68583159639302294</v>
      </c>
      <c r="HA65" s="4">
        <v>-1.2082391295925137</v>
      </c>
      <c r="HB65" s="4">
        <v>-0.74111668468881398</v>
      </c>
      <c r="HC65" s="4">
        <v>-4.3068583252931329E-2</v>
      </c>
      <c r="HD65" s="4">
        <v>-0.36716592546667037</v>
      </c>
      <c r="HE65" s="4">
        <v>4.7879075750429087E-2</v>
      </c>
      <c r="HF65" s="4">
        <v>0.29813396444786994</v>
      </c>
      <c r="HG65" s="4">
        <v>0.69014936097796598</v>
      </c>
      <c r="HH65" s="4">
        <v>-4.2637448085884475E-2</v>
      </c>
      <c r="HI65" s="4">
        <v>0.15723429532000321</v>
      </c>
      <c r="HJ65" s="4">
        <v>-7.3476438905202238E-2</v>
      </c>
      <c r="HK65" s="4">
        <v>-1.634327926856767E-2</v>
      </c>
      <c r="HL65" s="4">
        <v>0.30597269598139509</v>
      </c>
      <c r="HM65" s="4">
        <v>-0.40552925971641562</v>
      </c>
      <c r="HN65" s="4">
        <v>0.86157487983916992</v>
      </c>
      <c r="HO65" s="4">
        <v>0.56468658046660525</v>
      </c>
      <c r="HP65" s="4">
        <v>8.6581656167892859E-2</v>
      </c>
      <c r="HQ65" s="4">
        <v>-1.1586775770230702</v>
      </c>
      <c r="HR65" s="4">
        <v>-1.0702844300353824</v>
      </c>
      <c r="HS65" s="4">
        <v>1.384335228912438</v>
      </c>
      <c r="HT65" s="4">
        <v>9.047968547179687E-2</v>
      </c>
      <c r="HU65" s="4">
        <v>9.2525392171541113E-2</v>
      </c>
      <c r="HV65" s="4">
        <v>1.2641358034378962</v>
      </c>
      <c r="HW65" s="4">
        <v>1.3838446254390153</v>
      </c>
      <c r="HX65" s="4">
        <v>2.5442419729313022</v>
      </c>
      <c r="HY65" s="4">
        <v>-1.7906834224225192</v>
      </c>
      <c r="HZ65" s="4">
        <v>-2.019072534851015</v>
      </c>
      <c r="IA65" s="4">
        <v>1.401734947762707</v>
      </c>
      <c r="IB65" s="4">
        <v>-1.2545834554491559</v>
      </c>
      <c r="IC65" s="4">
        <v>0.2548360869013569</v>
      </c>
      <c r="ID65" s="4">
        <v>1.2574486482671599</v>
      </c>
      <c r="IE65" s="4">
        <v>1.0389571442762831</v>
      </c>
      <c r="IF65" s="4">
        <v>1.2966538676594581</v>
      </c>
      <c r="IG65" s="4">
        <v>0.47877956445332143</v>
      </c>
      <c r="IH65" s="4">
        <v>-8.7459600818859493E-2</v>
      </c>
      <c r="II65" s="4">
        <v>1.5023862179095078</v>
      </c>
    </row>
    <row r="66" spans="2:243" s="4" customFormat="1" x14ac:dyDescent="0.2">
      <c r="B66" s="76">
        <v>64</v>
      </c>
      <c r="C66" s="4">
        <v>7.5532895187489527E-2</v>
      </c>
      <c r="D66" s="4">
        <v>-0.19460578320387362</v>
      </c>
      <c r="E66" s="4">
        <v>0.34364637814793519</v>
      </c>
      <c r="F66" s="4">
        <v>4.4306552727109712E-2</v>
      </c>
      <c r="G66" s="4">
        <v>0.67914048151688511</v>
      </c>
      <c r="H66" s="4">
        <v>-1.3587865269116386</v>
      </c>
      <c r="I66" s="4">
        <v>1.3199099314659151</v>
      </c>
      <c r="J66" s="4">
        <v>-1.0084405142632009</v>
      </c>
      <c r="K66" s="4">
        <v>0.57884807597729371</v>
      </c>
      <c r="L66" s="4">
        <v>0.78397211309875381</v>
      </c>
      <c r="M66" s="4">
        <v>-0.60144337249650037</v>
      </c>
      <c r="N66" s="4">
        <v>1.5229174295595347</v>
      </c>
      <c r="O66" s="4">
        <v>2.2225583694192723</v>
      </c>
      <c r="P66" s="4">
        <v>-0.23080213312541184</v>
      </c>
      <c r="Q66" s="4">
        <v>-0.36330122158490202</v>
      </c>
      <c r="R66" s="4">
        <v>-1.6234901031255919</v>
      </c>
      <c r="S66" s="4">
        <v>0.77329753634795262</v>
      </c>
      <c r="T66" s="4">
        <v>1.048727537470928</v>
      </c>
      <c r="U66" s="4">
        <v>0.85043860305526453</v>
      </c>
      <c r="V66" s="4">
        <v>0.3573900777824745</v>
      </c>
      <c r="W66" s="4">
        <v>1.9441425241889354E-2</v>
      </c>
      <c r="X66" s="4">
        <v>-0.1204676599694621</v>
      </c>
      <c r="Y66" s="4">
        <v>1.342929433706507</v>
      </c>
      <c r="Z66" s="4">
        <v>1.0337252108881618</v>
      </c>
      <c r="AA66" s="4">
        <v>7.0522191792765726E-2</v>
      </c>
      <c r="AB66" s="4">
        <v>0.50157103229504774</v>
      </c>
      <c r="AC66" s="4">
        <v>9.3884158926341207E-2</v>
      </c>
      <c r="AD66" s="4">
        <v>-0.92510470373971532</v>
      </c>
      <c r="AE66" s="4">
        <v>-0.96944622669634484</v>
      </c>
      <c r="AF66" s="4">
        <v>-0.99067956111682198</v>
      </c>
      <c r="AG66" s="4">
        <v>-0.73387511546512385</v>
      </c>
      <c r="AH66" s="4">
        <v>-1.7209886634943679</v>
      </c>
      <c r="AI66" s="4">
        <v>2.0163795745975928</v>
      </c>
      <c r="AJ66" s="4">
        <v>0.68279964696570461</v>
      </c>
      <c r="AK66" s="4">
        <v>0.31498122710625731</v>
      </c>
      <c r="AL66" s="4">
        <v>0.29137726407632825</v>
      </c>
      <c r="AM66" s="4">
        <v>-0.62108962799024447</v>
      </c>
      <c r="AN66" s="4">
        <v>-1.1759822484915787</v>
      </c>
      <c r="AO66" s="4">
        <v>-1.4889407138055317</v>
      </c>
      <c r="AP66" s="4">
        <v>1.2387045420136236</v>
      </c>
      <c r="AQ66" s="4">
        <v>1.0346839457408461</v>
      </c>
      <c r="AR66" s="4">
        <v>-0.31340324587334051</v>
      </c>
      <c r="AS66" s="4">
        <v>8.5937112746182931E-2</v>
      </c>
      <c r="AT66" s="4">
        <v>-1.857006245417242</v>
      </c>
      <c r="AU66" s="4">
        <v>-1.4803991167395383</v>
      </c>
      <c r="AV66" s="4">
        <v>-1.6091310224457673</v>
      </c>
      <c r="AW66" s="4">
        <v>0.65969997532156532</v>
      </c>
      <c r="AX66" s="4">
        <v>1.4337967160732983</v>
      </c>
      <c r="AY66" s="4">
        <v>-1.5149707341213385</v>
      </c>
      <c r="AZ66" s="4">
        <v>-0.53019847809030929</v>
      </c>
      <c r="BA66" s="4">
        <v>0.17779545189017606</v>
      </c>
      <c r="BB66" s="4">
        <v>-1.9641434449104824</v>
      </c>
      <c r="BC66" s="4">
        <v>-0.57121708682302275</v>
      </c>
      <c r="BD66" s="4">
        <v>-0.44372065096359836</v>
      </c>
      <c r="BE66" s="4">
        <v>0.42730227780249869</v>
      </c>
      <c r="BF66" s="4">
        <v>-0.17671194927804881</v>
      </c>
      <c r="BG66" s="4">
        <v>-0.67605564299268006</v>
      </c>
      <c r="BH66" s="4">
        <v>-1.0840629639536563</v>
      </c>
      <c r="BI66" s="4">
        <v>-0.35323599641338932</v>
      </c>
      <c r="BJ66" s="4">
        <v>-0.82129265169853349</v>
      </c>
      <c r="BK66" s="4">
        <v>0.19026613434779457</v>
      </c>
      <c r="BL66" s="4">
        <v>-0.12405985177705844</v>
      </c>
      <c r="BM66" s="4">
        <v>0.87656799252784579</v>
      </c>
      <c r="BN66" s="4">
        <v>1.8309881417963079</v>
      </c>
      <c r="BO66" s="4">
        <v>-0.73213441079437314</v>
      </c>
      <c r="BP66" s="4">
        <v>1.3702217217686097</v>
      </c>
      <c r="BQ66" s="4">
        <v>-0.34258846251657532</v>
      </c>
      <c r="BR66" s="4">
        <v>0.53029339911074391</v>
      </c>
      <c r="BS66" s="4">
        <v>-1.5412371971124841</v>
      </c>
      <c r="BT66" s="4">
        <v>0.16823675945439637</v>
      </c>
      <c r="BU66" s="4">
        <v>-0.71593544642904761</v>
      </c>
      <c r="BV66" s="4">
        <v>1.0655361575029405</v>
      </c>
      <c r="BW66" s="4">
        <v>0.11114675015486046</v>
      </c>
      <c r="BX66" s="4">
        <v>7.3612018119784531E-2</v>
      </c>
      <c r="BY66" s="4">
        <v>-0.33663095163045303</v>
      </c>
      <c r="BZ66" s="4">
        <v>0.40358478894467414</v>
      </c>
      <c r="CA66" s="4">
        <v>0.88999798407416641</v>
      </c>
      <c r="CB66" s="4">
        <v>1.8083319474775275</v>
      </c>
      <c r="CC66" s="4">
        <v>0.21407638660173725</v>
      </c>
      <c r="CD66" s="4">
        <v>0.49287528580616896</v>
      </c>
      <c r="CE66" s="4">
        <v>1.411736204384173</v>
      </c>
      <c r="CF66" s="4">
        <v>-0.58722445537122581</v>
      </c>
      <c r="CG66" s="4">
        <v>2.107337895884386</v>
      </c>
      <c r="CH66" s="4">
        <v>0.60833359090849293</v>
      </c>
      <c r="CI66" s="4">
        <v>-0.37377346268963318</v>
      </c>
      <c r="CJ66" s="4">
        <v>0.18304808549400201</v>
      </c>
      <c r="CK66" s="4">
        <v>0.17177633985027088</v>
      </c>
      <c r="CL66" s="4">
        <v>0.90494124253094099</v>
      </c>
      <c r="CM66" s="4">
        <v>0.84247894487697306</v>
      </c>
      <c r="CN66" s="4">
        <v>-0.38995631987970852</v>
      </c>
      <c r="CO66" s="4">
        <v>-1.0337631953281665</v>
      </c>
      <c r="CP66" s="4">
        <v>0.23189414697008404</v>
      </c>
      <c r="CQ66" s="4">
        <v>-0.98733154881777396</v>
      </c>
      <c r="CR66" s="4">
        <v>-0.10209410615288673</v>
      </c>
      <c r="CS66" s="4">
        <v>-4.8186460882127316E-2</v>
      </c>
      <c r="CT66" s="4">
        <v>1.0858101929013202</v>
      </c>
      <c r="CU66" s="4">
        <v>0.92733962124330782</v>
      </c>
      <c r="CV66" s="4">
        <v>-0.4809545030860008</v>
      </c>
      <c r="CW66" s="4">
        <v>0.36573842548084329</v>
      </c>
      <c r="CX66" s="4">
        <v>-0.16060719559898171</v>
      </c>
      <c r="CY66" s="4">
        <v>-0.97088331422822605</v>
      </c>
      <c r="CZ66" s="4">
        <v>-0.4279091500458756</v>
      </c>
      <c r="DA66" s="4">
        <v>0.50753368835175583</v>
      </c>
      <c r="DB66" s="4">
        <v>-0.82001470787507991</v>
      </c>
      <c r="DC66" s="4">
        <v>-0.42922706575383407</v>
      </c>
      <c r="DD66" s="4">
        <v>0.37664592558317106</v>
      </c>
      <c r="DE66" s="4">
        <v>0.14308798536844822</v>
      </c>
      <c r="DF66" s="4">
        <v>-8.1259452476722435E-2</v>
      </c>
      <c r="DG66" s="4">
        <v>-0.67519292099986139</v>
      </c>
      <c r="DH66" s="4">
        <v>-1.6668668635842361</v>
      </c>
      <c r="DI66" s="4">
        <v>-1.0032161977808272</v>
      </c>
      <c r="DJ66" s="4">
        <v>6.9852676851452026E-3</v>
      </c>
      <c r="DK66" s="4">
        <v>1.1743154246512533</v>
      </c>
      <c r="DL66" s="4">
        <v>-0.83906578469381865</v>
      </c>
      <c r="DM66" s="4">
        <v>0.91308977827937954</v>
      </c>
      <c r="DN66" s="4">
        <v>-0.23493255826251816</v>
      </c>
      <c r="DO66" s="4">
        <v>0.67476062280971738</v>
      </c>
      <c r="DP66" s="4">
        <v>-1.3389156330754874</v>
      </c>
      <c r="DQ66" s="4">
        <v>1.2811032457914249</v>
      </c>
      <c r="DR66" s="4">
        <v>-0.96301131624066993</v>
      </c>
      <c r="DS66" s="4">
        <v>0.55798628122236804</v>
      </c>
      <c r="DT66" s="4">
        <v>0.5995991587746603</v>
      </c>
      <c r="DU66" s="4">
        <v>0.48074871368133271</v>
      </c>
      <c r="DV66" s="4">
        <v>2.3891365888554632</v>
      </c>
      <c r="DW66" s="4">
        <v>1.7090847849077844</v>
      </c>
      <c r="DX66" s="4">
        <v>-1.3207511480087115</v>
      </c>
      <c r="DY66" s="4">
        <v>6.5710600724983956E-2</v>
      </c>
      <c r="DZ66" s="4">
        <v>1.1910623534775149</v>
      </c>
      <c r="EA66" s="4">
        <v>-0.575091500549333</v>
      </c>
      <c r="EB66" s="4">
        <v>-0.35676712335469207</v>
      </c>
      <c r="EC66" s="4">
        <v>-0.72196006151529768</v>
      </c>
      <c r="ED66" s="4">
        <v>-6.6887670875618629E-2</v>
      </c>
      <c r="EE66" s="4">
        <v>0.28203407140662057</v>
      </c>
      <c r="EF66" s="4">
        <v>-0.44344369780055354</v>
      </c>
      <c r="EG66" s="4">
        <v>0.58517230673356546</v>
      </c>
      <c r="EH66" s="4">
        <v>-1.3000951816913904</v>
      </c>
      <c r="EI66" s="4">
        <v>0.67363618733281305</v>
      </c>
      <c r="EJ66" s="4">
        <v>-1.100483803447601</v>
      </c>
      <c r="EK66" s="4">
        <v>1.1828619807102199</v>
      </c>
      <c r="EL66" s="4">
        <v>-1.1723131762930992</v>
      </c>
      <c r="EM66" s="4">
        <v>-0.22712405197055593</v>
      </c>
      <c r="EN66" s="4">
        <v>-0.80924385130574539</v>
      </c>
      <c r="EO66" s="4">
        <v>0.66162086006766607</v>
      </c>
      <c r="EP66" s="4">
        <v>5.503827110611783E-2</v>
      </c>
      <c r="EQ66" s="4">
        <v>-6.8287668124125317E-2</v>
      </c>
      <c r="ER66" s="4">
        <v>-7.32431858908629E-2</v>
      </c>
      <c r="ES66" s="4">
        <v>1.0922921838934558</v>
      </c>
      <c r="ET66" s="4">
        <v>0.57350241489722564</v>
      </c>
      <c r="EU66" s="4">
        <v>6.4550113704745886E-3</v>
      </c>
      <c r="EV66" s="4">
        <v>0.79919017159738437</v>
      </c>
      <c r="EW66" s="4">
        <v>1.5705324784901151</v>
      </c>
      <c r="EX66" s="4">
        <v>0.35225069134291714</v>
      </c>
      <c r="EY66" s="4">
        <v>3.6985988476220845E-2</v>
      </c>
      <c r="EZ66" s="4">
        <v>0.46045469789129984</v>
      </c>
      <c r="FA66" s="4">
        <v>0.65974975078625786</v>
      </c>
      <c r="FB66" s="4">
        <v>-1.5415778272186631</v>
      </c>
      <c r="FC66" s="4">
        <v>2.3387820915260589</v>
      </c>
      <c r="FD66" s="4">
        <v>-0.64724250028908703</v>
      </c>
      <c r="FE66" s="4">
        <v>-0.74834671987656498</v>
      </c>
      <c r="FF66" s="4">
        <v>-0.88306844463331746</v>
      </c>
      <c r="FG66" s="4">
        <v>-1.0724332795123663</v>
      </c>
      <c r="FH66" s="4">
        <v>-0.10795139572971973</v>
      </c>
      <c r="FI66" s="4">
        <v>1.4361698777781129</v>
      </c>
      <c r="FJ66" s="4">
        <v>-7.6028403849169993E-2</v>
      </c>
      <c r="FK66" s="4">
        <v>-0.17995518879788219</v>
      </c>
      <c r="FL66" s="4">
        <v>-0.11015596370597441</v>
      </c>
      <c r="FM66" s="4">
        <v>0.24891935115783265</v>
      </c>
      <c r="FN66" s="4">
        <v>0.48165437306295855</v>
      </c>
      <c r="FO66" s="4">
        <v>-0.45918943476672919</v>
      </c>
      <c r="FP66" s="4">
        <v>-0.24836074913515283</v>
      </c>
      <c r="FQ66" s="4">
        <v>-1.1577510444383072</v>
      </c>
      <c r="FR66" s="4">
        <v>-0.6075452860561793</v>
      </c>
      <c r="FS66" s="4">
        <v>-0.45188023134827898</v>
      </c>
      <c r="FT66" s="4">
        <v>-0.37125556293116679</v>
      </c>
      <c r="FU66" s="4">
        <v>0.33198594267833065</v>
      </c>
      <c r="FV66" s="4">
        <v>1.2969604108860338</v>
      </c>
      <c r="FW66" s="4">
        <v>-0.73564232960645881</v>
      </c>
      <c r="FX66" s="4">
        <v>-1.241616417823622E-2</v>
      </c>
      <c r="FY66" s="4">
        <v>1.2450417407890504</v>
      </c>
      <c r="FZ66" s="4">
        <v>-0.48477378054905257</v>
      </c>
      <c r="GA66" s="4">
        <v>0.366499218474161</v>
      </c>
      <c r="GB66" s="4">
        <v>0.18071006443369789</v>
      </c>
      <c r="GC66" s="4">
        <v>1.964130077994146</v>
      </c>
      <c r="GD66" s="4">
        <v>-0.29705154190053157</v>
      </c>
      <c r="GE66" s="4">
        <v>0.6465129750450106</v>
      </c>
      <c r="GF66" s="4">
        <v>0.2790837239860765</v>
      </c>
      <c r="GG66" s="4">
        <v>-1.2065930827757938</v>
      </c>
      <c r="GH66" s="4">
        <v>-0.10538226543837656</v>
      </c>
      <c r="GI66" s="4">
        <v>-0.53847997876807818</v>
      </c>
      <c r="GJ66" s="4">
        <v>1.0890177592222394</v>
      </c>
      <c r="GK66" s="4">
        <v>1.1022465274415756</v>
      </c>
      <c r="GL66" s="4">
        <v>1.5040139421187091</v>
      </c>
      <c r="GM66" s="4">
        <v>1.4894759727756228</v>
      </c>
      <c r="GN66" s="4">
        <v>-2.3016817598512089</v>
      </c>
      <c r="GO66" s="4">
        <v>-1.9903181252611757E-2</v>
      </c>
      <c r="GP66" s="4">
        <v>-1.3947908989909545</v>
      </c>
      <c r="GQ66" s="4">
        <v>0.38454005682536013</v>
      </c>
      <c r="GR66" s="4">
        <v>0.31302695631521354</v>
      </c>
      <c r="GS66" s="4">
        <v>0.27377919556341185</v>
      </c>
      <c r="GT66" s="4">
        <v>-1.1410522144716126</v>
      </c>
      <c r="GU66" s="4">
        <v>0.21493284167065674</v>
      </c>
      <c r="GV66" s="4">
        <v>1.0456232693553236</v>
      </c>
      <c r="GW66" s="4">
        <v>-1.5229636444326746</v>
      </c>
      <c r="GX66" s="4">
        <v>0.19548776493696585</v>
      </c>
      <c r="GY66" s="4">
        <v>-1.9177938378447794</v>
      </c>
      <c r="GZ66" s="4">
        <v>-0.27377469730862725</v>
      </c>
      <c r="HA66" s="4">
        <v>-1.330967685129272</v>
      </c>
      <c r="HB66" s="4">
        <v>0.84602802182260828</v>
      </c>
      <c r="HC66" s="4">
        <v>0.48370753508931064</v>
      </c>
      <c r="HD66" s="4">
        <v>0.46682562267221783</v>
      </c>
      <c r="HE66" s="4">
        <v>0.50447096046465578</v>
      </c>
      <c r="HF66" s="4">
        <v>1.0563359493834121</v>
      </c>
      <c r="HG66" s="4">
        <v>-0.83229332612690832</v>
      </c>
      <c r="HH66" s="4">
        <v>-0.39092440481050539</v>
      </c>
      <c r="HI66" s="4">
        <v>-0.57887810776570492</v>
      </c>
      <c r="HJ66" s="4">
        <v>0.15258457952631641</v>
      </c>
      <c r="HK66" s="4">
        <v>1.4162346638641385</v>
      </c>
      <c r="HL66" s="4">
        <v>1.4711687564583655</v>
      </c>
      <c r="HM66" s="4">
        <v>0.17995852940127319</v>
      </c>
      <c r="HN66" s="4">
        <v>0.98281355316602648</v>
      </c>
      <c r="HO66" s="4">
        <v>1.2925754580138753</v>
      </c>
      <c r="HP66" s="4">
        <v>0.87462342763262813</v>
      </c>
      <c r="HQ66" s="4">
        <v>0.58443912027273781</v>
      </c>
      <c r="HR66" s="4">
        <v>-0.59845003987307521</v>
      </c>
      <c r="HS66" s="4">
        <v>-0.90010046665683252</v>
      </c>
      <c r="HT66" s="4">
        <v>-0.18182153338395043</v>
      </c>
      <c r="HU66" s="4">
        <v>0.57993697382923504</v>
      </c>
      <c r="HV66" s="4">
        <v>1.8133253151372069</v>
      </c>
      <c r="HW66" s="4">
        <v>-0.50824044109414546</v>
      </c>
      <c r="HX66" s="4">
        <v>0.62847507607949993</v>
      </c>
      <c r="HY66" s="4">
        <v>-1.8693459617860217</v>
      </c>
      <c r="HZ66" s="4">
        <v>0.19903855555892552</v>
      </c>
      <c r="IA66" s="4">
        <v>-1.4977280890624549</v>
      </c>
      <c r="IB66" s="4">
        <v>1.2395293623888461</v>
      </c>
      <c r="IC66" s="4">
        <v>-4.0063360932969146E-2</v>
      </c>
      <c r="ID66" s="4">
        <v>0.50732144008996494</v>
      </c>
      <c r="IE66" s="4">
        <v>0.11830367522820258</v>
      </c>
      <c r="IF66" s="4">
        <v>-0.75157508983811472</v>
      </c>
      <c r="IG66" s="4">
        <v>-0.22293728391008963</v>
      </c>
      <c r="IH66" s="4">
        <v>-0.32165362298729744</v>
      </c>
      <c r="II66" s="4">
        <v>-0.33658320082489684</v>
      </c>
    </row>
    <row r="67" spans="2:243" s="4" customFormat="1" x14ac:dyDescent="0.2">
      <c r="B67" s="76">
        <v>65</v>
      </c>
      <c r="C67" s="4">
        <v>-0.17388237073930105</v>
      </c>
      <c r="D67" s="4">
        <v>-1.7204364502717806</v>
      </c>
      <c r="E67" s="4">
        <v>2.5842427822534848</v>
      </c>
      <c r="F67" s="4">
        <v>-0.79715968688666761</v>
      </c>
      <c r="G67" s="4">
        <v>-1.9984797970879897</v>
      </c>
      <c r="H67" s="4">
        <v>-1.0741219874706305</v>
      </c>
      <c r="I67" s="4">
        <v>-0.45044361905577035</v>
      </c>
      <c r="J67" s="4">
        <v>0.2220499275419483</v>
      </c>
      <c r="K67" s="4">
        <v>-1.7272911599490901</v>
      </c>
      <c r="L67" s="4">
        <v>1.2780366996486752</v>
      </c>
      <c r="M67" s="4">
        <v>1.0589141555337662</v>
      </c>
      <c r="N67" s="4">
        <v>1.0025921559176649</v>
      </c>
      <c r="O67" s="4">
        <v>-2.4816745967466352</v>
      </c>
      <c r="P67" s="4">
        <v>-1.4358682350399443</v>
      </c>
      <c r="Q67" s="4">
        <v>-0.33708652027390618</v>
      </c>
      <c r="R67" s="4">
        <v>-0.17724995615213454</v>
      </c>
      <c r="S67" s="4">
        <v>-1.2012784016505424</v>
      </c>
      <c r="T67" s="4">
        <v>-0.28804432797633933</v>
      </c>
      <c r="U67" s="4">
        <v>0.76095290864124598</v>
      </c>
      <c r="V67" s="4">
        <v>-0.18239011265591862</v>
      </c>
      <c r="W67" s="4">
        <v>0.52222730833154096</v>
      </c>
      <c r="X67" s="4">
        <v>-1.0438304005052705</v>
      </c>
      <c r="Y67" s="4">
        <v>-0.85201428015863401</v>
      </c>
      <c r="Z67" s="4">
        <v>-0.52343883191792862</v>
      </c>
      <c r="AA67" s="4">
        <v>1.4687955152986196</v>
      </c>
      <c r="AB67" s="4">
        <v>-0.9735297552605563</v>
      </c>
      <c r="AC67" s="4">
        <v>-0.58993451768179661</v>
      </c>
      <c r="AD67" s="4">
        <v>1.3753035962186584</v>
      </c>
      <c r="AE67" s="4">
        <v>0.71775845780235703</v>
      </c>
      <c r="AF67" s="4">
        <v>1.1353090503460248</v>
      </c>
      <c r="AG67" s="4">
        <v>0.7614503469771895</v>
      </c>
      <c r="AH67" s="4">
        <v>0.87701607795279268</v>
      </c>
      <c r="AI67" s="4">
        <v>-1.0145062702825161</v>
      </c>
      <c r="AJ67" s="4">
        <v>0.59362103632083585</v>
      </c>
      <c r="AK67" s="4">
        <v>-0.27475668929252711</v>
      </c>
      <c r="AL67" s="4">
        <v>0.53717331859954676</v>
      </c>
      <c r="AM67" s="4">
        <v>6.6921249077125395E-3</v>
      </c>
      <c r="AN67" s="4">
        <v>0.98073134039898802</v>
      </c>
      <c r="AO67" s="4">
        <v>0.97870980926751627</v>
      </c>
      <c r="AP67" s="4">
        <v>-0.61002056819047845</v>
      </c>
      <c r="AQ67" s="4">
        <v>-0.37400306262981775</v>
      </c>
      <c r="AR67" s="4">
        <v>1.1698404271618605</v>
      </c>
      <c r="AS67" s="4">
        <v>-0.96059968410878949</v>
      </c>
      <c r="AT67" s="4">
        <v>-1.0514619538602161</v>
      </c>
      <c r="AU67" s="4">
        <v>-0.35722891166058157</v>
      </c>
      <c r="AV67" s="4">
        <v>-0.80288752478022263</v>
      </c>
      <c r="AW67" s="4">
        <v>-0.3325709122226117</v>
      </c>
      <c r="AX67" s="4">
        <v>-0.84184676150189275</v>
      </c>
      <c r="AY67" s="4">
        <v>-5.5657762954119193E-2</v>
      </c>
      <c r="AZ67" s="4">
        <v>-0.59412218847877785</v>
      </c>
      <c r="BA67" s="4">
        <v>-0.94458986676626955</v>
      </c>
      <c r="BB67" s="4">
        <v>-1.6751880436641107</v>
      </c>
      <c r="BC67" s="4">
        <v>-0.19833636534080162</v>
      </c>
      <c r="BD67" s="4">
        <v>-0.70114394763290599</v>
      </c>
      <c r="BE67" s="4">
        <v>-1.0901105518514067</v>
      </c>
      <c r="BF67" s="4">
        <v>0.90036753784235946</v>
      </c>
      <c r="BG67" s="4">
        <v>-0.33642714642496052</v>
      </c>
      <c r="BH67" s="4">
        <v>1.2186164629172394</v>
      </c>
      <c r="BI67" s="4">
        <v>2.1568215872015313</v>
      </c>
      <c r="BJ67" s="4">
        <v>-0.97813761217829875</v>
      </c>
      <c r="BK67" s="4">
        <v>1.3442090043664339</v>
      </c>
      <c r="BL67" s="4">
        <v>0.68429189340244345</v>
      </c>
      <c r="BM67" s="4">
        <v>-0.9687836120010076</v>
      </c>
      <c r="BN67" s="4">
        <v>0.10443956486332184</v>
      </c>
      <c r="BO67" s="4">
        <v>-0.64793753641858731</v>
      </c>
      <c r="BP67" s="4">
        <v>4.2893167254749336E-2</v>
      </c>
      <c r="BQ67" s="4">
        <v>0.52651949242735374</v>
      </c>
      <c r="BR67" s="4">
        <v>0.55079357589850431</v>
      </c>
      <c r="BS67" s="4">
        <v>0.50633374111278817</v>
      </c>
      <c r="BT67" s="4">
        <v>0.38085837072424444</v>
      </c>
      <c r="BU67" s="4">
        <v>-0.68486016644496528</v>
      </c>
      <c r="BV67" s="4">
        <v>5.2173052105510794E-3</v>
      </c>
      <c r="BW67" s="4">
        <v>-0.60660290715815279</v>
      </c>
      <c r="BX67" s="4">
        <v>-0.54925748398139351</v>
      </c>
      <c r="BY67" s="4">
        <v>-0.16876958426654626</v>
      </c>
      <c r="BZ67" s="4">
        <v>1.0229204432339016</v>
      </c>
      <c r="CA67" s="4">
        <v>0.76252371501717864</v>
      </c>
      <c r="CB67" s="4">
        <v>-0.23195262261616198</v>
      </c>
      <c r="CC67" s="4">
        <v>-0.16078941899006274</v>
      </c>
      <c r="CD67" s="4">
        <v>-1.941053274443798</v>
      </c>
      <c r="CE67" s="4">
        <v>1.4260166042886988</v>
      </c>
      <c r="CF67" s="4">
        <v>-0.95833148573202798</v>
      </c>
      <c r="CG67" s="4">
        <v>0.8730768904121109</v>
      </c>
      <c r="CH67" s="4">
        <v>-0.86025769566700372</v>
      </c>
      <c r="CI67" s="4">
        <v>0.86998090122783933</v>
      </c>
      <c r="CJ67" s="4">
        <v>0.23272193522678372</v>
      </c>
      <c r="CK67" s="4">
        <v>0.1441807548667233</v>
      </c>
      <c r="CL67" s="4">
        <v>-1.0560987124462251</v>
      </c>
      <c r="CM67" s="4">
        <v>0.29585817268587744</v>
      </c>
      <c r="CN67" s="4">
        <v>-0.16276561561495151</v>
      </c>
      <c r="CO67" s="4">
        <v>-7.2997203406484634E-2</v>
      </c>
      <c r="CP67" s="4">
        <v>-0.45681533372592337</v>
      </c>
      <c r="CQ67" s="4">
        <v>0.18514270306003983</v>
      </c>
      <c r="CR67" s="4">
        <v>-0.42141882131119673</v>
      </c>
      <c r="CS67" s="4">
        <v>0.52057766230692826</v>
      </c>
      <c r="CT67" s="4">
        <v>-1.31086534974977</v>
      </c>
      <c r="CU67" s="4">
        <v>-1.0482786454905155</v>
      </c>
      <c r="CV67" s="4">
        <v>-0.82602506560543598</v>
      </c>
      <c r="CW67" s="4">
        <v>0.19760928703538969</v>
      </c>
      <c r="CX67" s="4">
        <v>-0.64956007574362795</v>
      </c>
      <c r="CY67" s="4">
        <v>5.3629787697427591E-3</v>
      </c>
      <c r="CZ67" s="4">
        <v>1.0703066835475419</v>
      </c>
      <c r="DA67" s="4">
        <v>0.56563378447710511</v>
      </c>
      <c r="DB67" s="4">
        <v>0.88746017262184584</v>
      </c>
      <c r="DC67" s="4">
        <v>-0.83493788136273894</v>
      </c>
      <c r="DD67" s="4">
        <v>1.3915634537327717</v>
      </c>
      <c r="DE67" s="4">
        <v>-0.50931091216548452</v>
      </c>
      <c r="DF67" s="4">
        <v>1.9453447981409666</v>
      </c>
      <c r="DG67" s="4">
        <v>-0.98307028403983843</v>
      </c>
      <c r="DH67" s="4">
        <v>1.6311675655439906</v>
      </c>
      <c r="DI67" s="4">
        <v>0.59320322647190171</v>
      </c>
      <c r="DJ67" s="4">
        <v>-0.15230509785696789</v>
      </c>
      <c r="DK67" s="4">
        <v>1.0662939914497493</v>
      </c>
      <c r="DL67" s="4">
        <v>1.0198671489304441</v>
      </c>
      <c r="DM67" s="4">
        <v>-0.40790095620306566</v>
      </c>
      <c r="DN67" s="4">
        <v>1.2960030838090544</v>
      </c>
      <c r="DO67" s="4">
        <v>0.72200678952314312</v>
      </c>
      <c r="DP67" s="4">
        <v>-4.8280995812381683E-2</v>
      </c>
      <c r="DQ67" s="4">
        <v>0.28406522957929592</v>
      </c>
      <c r="DR67" s="4">
        <v>0.91481708065625655</v>
      </c>
      <c r="DS67" s="4">
        <v>-1.408611050061642</v>
      </c>
      <c r="DT67" s="4">
        <v>0.21966561958299385</v>
      </c>
      <c r="DU67" s="4">
        <v>-0.27122461069217429</v>
      </c>
      <c r="DV67" s="4">
        <v>-0.18547663415568869</v>
      </c>
      <c r="DW67" s="4">
        <v>0.40821596982050312</v>
      </c>
      <c r="DX67" s="4">
        <v>1.3046107583395352</v>
      </c>
      <c r="DY67" s="4">
        <v>7.5482701061712912E-2</v>
      </c>
      <c r="DZ67" s="4">
        <v>-3.0627064795993433</v>
      </c>
      <c r="EA67" s="4">
        <v>-0.74661511752754373</v>
      </c>
      <c r="EB67" s="4">
        <v>0.16806022252565173</v>
      </c>
      <c r="EC67" s="4">
        <v>0.46984299692863352</v>
      </c>
      <c r="ED67" s="4">
        <v>-0.29943658301571496</v>
      </c>
      <c r="EE67" s="4">
        <v>0.97118471574575871</v>
      </c>
      <c r="EF67" s="4">
        <v>0.66235447283269155</v>
      </c>
      <c r="EG67" s="4">
        <v>-0.26689260034229334</v>
      </c>
      <c r="EH67" s="4">
        <v>0.62399056487723503</v>
      </c>
      <c r="EI67" s="4">
        <v>0.12542977141251141</v>
      </c>
      <c r="EJ67" s="4">
        <v>0.10016243531351236</v>
      </c>
      <c r="EK67" s="4">
        <v>-0.14726511224850666</v>
      </c>
      <c r="EL67" s="4">
        <v>0.15018631996938503</v>
      </c>
      <c r="EM67" s="4">
        <v>-0.19246054253646375</v>
      </c>
      <c r="EN67" s="4">
        <v>-1.2100742313776642</v>
      </c>
      <c r="EO67" s="4">
        <v>-0.28447686008756001</v>
      </c>
      <c r="EP67" s="4">
        <v>1.8991648789992714</v>
      </c>
      <c r="EQ67" s="4">
        <v>0.48289935593618177</v>
      </c>
      <c r="ER67" s="4">
        <v>-1.3473451985134135</v>
      </c>
      <c r="ES67" s="4">
        <v>-0.18239725255103864</v>
      </c>
      <c r="ET67" s="4">
        <v>-0.83710588212888881</v>
      </c>
      <c r="EU67" s="4">
        <v>-0.84637511484740369</v>
      </c>
      <c r="EV67" s="4">
        <v>-0.88136168030718931</v>
      </c>
      <c r="EW67" s="4">
        <v>-0.10653676938377421</v>
      </c>
      <c r="EX67" s="4">
        <v>-0.33060488608349198</v>
      </c>
      <c r="EY67" s="4">
        <v>-0.97832300464051658</v>
      </c>
      <c r="EZ67" s="4">
        <v>-1.1527658379975629</v>
      </c>
      <c r="FA67" s="4">
        <v>-0.23435388087866962</v>
      </c>
      <c r="FB67" s="4">
        <v>7.0944866804556221E-3</v>
      </c>
      <c r="FC67" s="4">
        <v>-1.4624236949789911</v>
      </c>
      <c r="FD67" s="4">
        <v>0.6314979828663958</v>
      </c>
      <c r="FE67" s="4">
        <v>0.90332058062347897</v>
      </c>
      <c r="FF67" s="4">
        <v>0.8108532483163583</v>
      </c>
      <c r="FG67" s="4">
        <v>1.3161681139431431</v>
      </c>
      <c r="FH67" s="4">
        <v>-0.29141233851510129</v>
      </c>
      <c r="FI67" s="4">
        <v>0.4242594809950837</v>
      </c>
      <c r="FJ67" s="4">
        <v>-1.2091209474926261</v>
      </c>
      <c r="FK67" s="4">
        <v>0.2438740812203567</v>
      </c>
      <c r="FL67" s="4">
        <v>0.23965631388762559</v>
      </c>
      <c r="FM67" s="4">
        <v>-0.13891667247817524</v>
      </c>
      <c r="FN67" s="4">
        <v>0.82963539768685057</v>
      </c>
      <c r="FO67" s="4">
        <v>0.58999568345826992</v>
      </c>
      <c r="FP67" s="4">
        <v>1.5416714705730665</v>
      </c>
      <c r="FQ67" s="4">
        <v>-5.4603933567359351E-3</v>
      </c>
      <c r="FR67" s="4">
        <v>0.3444633723939885</v>
      </c>
      <c r="FS67" s="4">
        <v>-8.510441786305975E-2</v>
      </c>
      <c r="FT67" s="4">
        <v>-0.90325430274290108</v>
      </c>
      <c r="FU67" s="4">
        <v>0.21730535316313138</v>
      </c>
      <c r="FV67" s="4">
        <v>-1.025166779770663</v>
      </c>
      <c r="FW67" s="4">
        <v>0.89648675299126279</v>
      </c>
      <c r="FX67" s="4">
        <v>0.46403494503897463</v>
      </c>
      <c r="FY67" s="4">
        <v>0.591258254262783</v>
      </c>
      <c r="FZ67" s="4">
        <v>-1.1633946050544866</v>
      </c>
      <c r="GA67" s="4">
        <v>-2.1559109768689502</v>
      </c>
      <c r="GB67" s="4">
        <v>2.9122841167075895</v>
      </c>
      <c r="GC67" s="4">
        <v>-0.67182848698024833</v>
      </c>
      <c r="GD67" s="4">
        <v>-0.44389986438937007</v>
      </c>
      <c r="GE67" s="4">
        <v>-0.59468393426376376</v>
      </c>
      <c r="GF67" s="4">
        <v>0.9514366913388248</v>
      </c>
      <c r="GG67" s="4">
        <v>-0.95459160428113032</v>
      </c>
      <c r="GH67" s="4">
        <v>0.21305991305406799</v>
      </c>
      <c r="GI67" s="4">
        <v>0.58225294779529257</v>
      </c>
      <c r="GJ67" s="4">
        <v>-1.2032472795478519</v>
      </c>
      <c r="GK67" s="4">
        <v>0.56843981523673859</v>
      </c>
      <c r="GL67" s="4">
        <v>2.7200630482032695</v>
      </c>
      <c r="GM67" s="4">
        <v>0.22339205694755684</v>
      </c>
      <c r="GN67" s="4">
        <v>-0.14703357862527566</v>
      </c>
      <c r="GO67" s="4">
        <v>-0.89568494744462923</v>
      </c>
      <c r="GP67" s="4">
        <v>-4.4501421659984546E-2</v>
      </c>
      <c r="GQ67" s="4">
        <v>0.5088789124462294</v>
      </c>
      <c r="GR67" s="4">
        <v>0.48096808892223286</v>
      </c>
      <c r="GS67" s="4">
        <v>-2.0460681196170607</v>
      </c>
      <c r="GT67" s="4">
        <v>8.1977348296734698E-2</v>
      </c>
      <c r="GU67" s="4">
        <v>-1.1473862669737589</v>
      </c>
      <c r="GV67" s="4">
        <v>1.2525517832305848</v>
      </c>
      <c r="GW67" s="4">
        <v>-1.1235693170063124</v>
      </c>
      <c r="GX67" s="4">
        <v>-0.73699424245360201</v>
      </c>
      <c r="GY67" s="4">
        <v>-0.85515821533682868</v>
      </c>
      <c r="GZ67" s="4">
        <v>-0.15088474653513315</v>
      </c>
      <c r="HA67" s="4">
        <v>-6.5961100404445652E-2</v>
      </c>
      <c r="HB67" s="4">
        <v>3.7518245475194702E-2</v>
      </c>
      <c r="HC67" s="4">
        <v>0.39036356752167728</v>
      </c>
      <c r="HD67" s="4">
        <v>-0.26211451544770731</v>
      </c>
      <c r="HE67" s="4">
        <v>1.1926442135239874</v>
      </c>
      <c r="HF67" s="4">
        <v>0.51569811227748086</v>
      </c>
      <c r="HG67" s="4">
        <v>-1.1664043533383799</v>
      </c>
      <c r="HH67" s="4">
        <v>-0.87999477043236085</v>
      </c>
      <c r="HI67" s="4">
        <v>-1.0455933305550462</v>
      </c>
      <c r="HJ67" s="4">
        <v>-0.75420120119628131</v>
      </c>
      <c r="HK67" s="4">
        <v>0.92276575852341203</v>
      </c>
      <c r="HL67" s="4">
        <v>-4.3628338160678154E-2</v>
      </c>
      <c r="HM67" s="4">
        <v>-0.42074636459779768</v>
      </c>
      <c r="HN67" s="4">
        <v>0.53093028456204883</v>
      </c>
      <c r="HO67" s="4">
        <v>2.1709749945679487E-2</v>
      </c>
      <c r="HP67" s="4">
        <v>-0.46733333305097075</v>
      </c>
      <c r="HQ67" s="4">
        <v>-0.30216329303928369</v>
      </c>
      <c r="HR67" s="4">
        <v>-1.0418904691625142</v>
      </c>
      <c r="HS67" s="4">
        <v>0.47113775256233342</v>
      </c>
      <c r="HT67" s="4">
        <v>4.1462371842165661E-2</v>
      </c>
      <c r="HU67" s="4">
        <v>1.2799171401676133</v>
      </c>
      <c r="HV67" s="4">
        <v>5.112233464454876E-2</v>
      </c>
      <c r="HW67" s="4">
        <v>-1.808572649463621</v>
      </c>
      <c r="HX67" s="4">
        <v>-0.53170763509995256</v>
      </c>
      <c r="HY67" s="4">
        <v>-0.58916160082838587</v>
      </c>
      <c r="HZ67" s="4">
        <v>-6.7596413220833318E-2</v>
      </c>
      <c r="IA67" s="4">
        <v>-0.97096972772451717</v>
      </c>
      <c r="IB67" s="4">
        <v>-0.87672069922551321</v>
      </c>
      <c r="IC67" s="4">
        <v>2.6554754772149076</v>
      </c>
      <c r="ID67" s="4">
        <v>-0.30974688660635208</v>
      </c>
      <c r="IE67" s="4">
        <v>5.1078501292356748E-2</v>
      </c>
      <c r="IF67" s="4">
        <v>-0.97456218454973365</v>
      </c>
      <c r="IG67" s="4">
        <v>-0.81568117678678009</v>
      </c>
      <c r="IH67" s="4">
        <v>0.22611538483489063</v>
      </c>
      <c r="II67" s="4">
        <v>0.25918589357131872</v>
      </c>
    </row>
    <row r="68" spans="2:243" s="4" customFormat="1" x14ac:dyDescent="0.2">
      <c r="B68" s="76">
        <v>66</v>
      </c>
      <c r="C68" s="4">
        <v>-1.9779293450763251</v>
      </c>
      <c r="D68" s="4">
        <v>0.16592870471610624</v>
      </c>
      <c r="E68" s="4">
        <v>1.7105128584582059</v>
      </c>
      <c r="F68" s="4">
        <v>-0.19304380402643853</v>
      </c>
      <c r="G68" s="4">
        <v>-1.7061916516884015</v>
      </c>
      <c r="H68" s="4">
        <v>-0.51032427353455001</v>
      </c>
      <c r="I68" s="4">
        <v>0.2330575165238204</v>
      </c>
      <c r="J68" s="4">
        <v>-0.81362041133584384</v>
      </c>
      <c r="K68" s="4">
        <v>1.1059612853820828</v>
      </c>
      <c r="L68" s="4">
        <v>0.1632499599436146</v>
      </c>
      <c r="M68" s="4">
        <v>1.2149109853776636</v>
      </c>
      <c r="N68" s="4">
        <v>-0.39983829569104856</v>
      </c>
      <c r="O68" s="4">
        <v>0.3436989987219975</v>
      </c>
      <c r="P68" s="4">
        <v>1.9028207614798482</v>
      </c>
      <c r="Q68" s="4">
        <v>0.76716785892288286</v>
      </c>
      <c r="R68" s="4">
        <v>0.22940575069192917</v>
      </c>
      <c r="S68" s="4">
        <v>-0.27523257749351221</v>
      </c>
      <c r="T68" s="4">
        <v>-9.0188501443008773E-2</v>
      </c>
      <c r="U68" s="4">
        <v>-0.64655790429456739</v>
      </c>
      <c r="V68" s="4">
        <v>6.1746416708656056E-2</v>
      </c>
      <c r="W68" s="4">
        <v>0.56555892217990922</v>
      </c>
      <c r="X68" s="4">
        <v>-0.32256380497346532</v>
      </c>
      <c r="Y68" s="4">
        <v>-1.0405812135923065</v>
      </c>
      <c r="Z68" s="4">
        <v>-0.67711896984161735</v>
      </c>
      <c r="AA68" s="4">
        <v>0.26938718054322763</v>
      </c>
      <c r="AB68" s="4">
        <v>0.67574417163246714</v>
      </c>
      <c r="AC68" s="4">
        <v>-1.2294985399916152</v>
      </c>
      <c r="AD68" s="4">
        <v>-0.39953534980486088</v>
      </c>
      <c r="AE68" s="4">
        <v>0.35581846661186939</v>
      </c>
      <c r="AF68" s="4">
        <v>1.5820014079287184</v>
      </c>
      <c r="AG68" s="4">
        <v>1.3245056758279392</v>
      </c>
      <c r="AH68" s="4">
        <v>-1.4580205598543756</v>
      </c>
      <c r="AI68" s="4">
        <v>-0.40702741104663892</v>
      </c>
      <c r="AJ68" s="4">
        <v>-0.18587899008429321</v>
      </c>
      <c r="AK68" s="4">
        <v>1.4902900943423709</v>
      </c>
      <c r="AL68" s="4">
        <v>0.94239901210253407</v>
      </c>
      <c r="AM68" s="4">
        <v>1.0073696277839652</v>
      </c>
      <c r="AN68" s="4">
        <v>1.1660834706451366</v>
      </c>
      <c r="AO68" s="4">
        <v>1.7523101182655603</v>
      </c>
      <c r="AP68" s="4">
        <v>0.99554751277274267</v>
      </c>
      <c r="AQ68" s="4">
        <v>0.70515375061274987</v>
      </c>
      <c r="AR68" s="4">
        <v>2.4440137785835557E-2</v>
      </c>
      <c r="AS68" s="4">
        <v>-0.94546621764791916</v>
      </c>
      <c r="AT68" s="4">
        <v>-1.1077518215188209</v>
      </c>
      <c r="AU68" s="4">
        <v>-0.41604316710988015</v>
      </c>
      <c r="AV68" s="4">
        <v>0.36379522558133903</v>
      </c>
      <c r="AW68" s="4">
        <v>-0.20875371800963288</v>
      </c>
      <c r="AX68" s="4">
        <v>0.5921293333690687</v>
      </c>
      <c r="AY68" s="4">
        <v>1.0274684505354537</v>
      </c>
      <c r="AZ68" s="4">
        <v>8.6657390126783015E-2</v>
      </c>
      <c r="BA68" s="4">
        <v>0.61046044944851119</v>
      </c>
      <c r="BB68" s="4">
        <v>-1.483972147107615</v>
      </c>
      <c r="BC68" s="4">
        <v>-0.78561284727422886</v>
      </c>
      <c r="BD68" s="4">
        <v>-9.1534523147758617E-2</v>
      </c>
      <c r="BE68" s="4">
        <v>-1.32937463051535</v>
      </c>
      <c r="BF68" s="4">
        <v>0.77900524601986043</v>
      </c>
      <c r="BG68" s="4">
        <v>1.4301317647952618</v>
      </c>
      <c r="BH68" s="4">
        <v>-1.6456029635903091</v>
      </c>
      <c r="BI68" s="4">
        <v>-0.11301287049168732</v>
      </c>
      <c r="BJ68" s="4">
        <v>0.19071206290554529</v>
      </c>
      <c r="BK68" s="4">
        <v>-1.0640531122176577</v>
      </c>
      <c r="BL68" s="4">
        <v>0.98405906097363394</v>
      </c>
      <c r="BM68" s="4">
        <v>3.6703344902494566</v>
      </c>
      <c r="BN68" s="4">
        <v>-7.877404623622189E-2</v>
      </c>
      <c r="BO68" s="4">
        <v>-1.1172517717183741</v>
      </c>
      <c r="BP68" s="4">
        <v>-1.1706253431890217</v>
      </c>
      <c r="BQ68" s="4">
        <v>0.39818208872358402</v>
      </c>
      <c r="BR68" s="4">
        <v>-0.7107941069089625</v>
      </c>
      <c r="BS68" s="4">
        <v>1.1173923405556989</v>
      </c>
      <c r="BT68" s="4">
        <v>-1.9770689804783017</v>
      </c>
      <c r="BU68" s="4">
        <v>1.0830576286075184</v>
      </c>
      <c r="BV68" s="4">
        <v>-1.1494432753243005</v>
      </c>
      <c r="BW68" s="4">
        <v>1.6062764321127951</v>
      </c>
      <c r="BX68" s="4">
        <v>0.94609643404054833</v>
      </c>
      <c r="BY68" s="4">
        <v>0.21918719420359573</v>
      </c>
      <c r="BZ68" s="4">
        <v>0.78219613327613102</v>
      </c>
      <c r="CA68" s="4">
        <v>0.56527703358071357</v>
      </c>
      <c r="CB68" s="4">
        <v>0.12337091461976336</v>
      </c>
      <c r="CC68" s="4">
        <v>0.24407740977085185</v>
      </c>
      <c r="CD68" s="4">
        <v>-3.8453159785602806E-2</v>
      </c>
      <c r="CE68" s="4">
        <v>0.4310393323077788</v>
      </c>
      <c r="CF68" s="4">
        <v>0.73011796053112732</v>
      </c>
      <c r="CG68" s="4">
        <v>1.7795302258622239</v>
      </c>
      <c r="CH68" s="4">
        <v>0.18753737353976338</v>
      </c>
      <c r="CI68" s="4">
        <v>-1.3760941508944375</v>
      </c>
      <c r="CJ68" s="4">
        <v>0.53648944894762685</v>
      </c>
      <c r="CK68" s="4">
        <v>0.96522976636359215</v>
      </c>
      <c r="CL68" s="4">
        <v>-0.95191112224304197</v>
      </c>
      <c r="CM68" s="4">
        <v>1.4324887217891604</v>
      </c>
      <c r="CN68" s="4">
        <v>0.12784223491325369</v>
      </c>
      <c r="CO68" s="4">
        <v>-0.13493955629244062</v>
      </c>
      <c r="CP68" s="4">
        <v>-1.1787766502398167</v>
      </c>
      <c r="CQ68" s="4">
        <v>1.7513883086246522</v>
      </c>
      <c r="CR68" s="4">
        <v>-1.6804446676100655</v>
      </c>
      <c r="CS68" s="4">
        <v>-0.2576628766674221</v>
      </c>
      <c r="CT68" s="4">
        <v>-0.85213241769782855</v>
      </c>
      <c r="CU68" s="4">
        <v>-0.93433099526523178</v>
      </c>
      <c r="CV68" s="4">
        <v>-0.50734013197336347</v>
      </c>
      <c r="CW68" s="4">
        <v>-1.0104391344048613</v>
      </c>
      <c r="CX68" s="4">
        <v>0.1624205871053615</v>
      </c>
      <c r="CY68" s="4">
        <v>-0.25300529677420158</v>
      </c>
      <c r="CZ68" s="4">
        <v>1.2735241660981513</v>
      </c>
      <c r="DA68" s="4">
        <v>0.9338063648628504</v>
      </c>
      <c r="DB68" s="4">
        <v>-7.7919210911955139E-2</v>
      </c>
      <c r="DC68" s="4">
        <v>-0.82167684088886495</v>
      </c>
      <c r="DD68" s="4">
        <v>-0.93190667257341819</v>
      </c>
      <c r="DE68" s="4">
        <v>-0.98357497329086241</v>
      </c>
      <c r="DF68" s="4">
        <v>-0.84955842297373574</v>
      </c>
      <c r="DG68" s="4">
        <v>-1.729967704589177</v>
      </c>
      <c r="DH68" s="4">
        <v>1.0322151992447972</v>
      </c>
      <c r="DI68" s="4">
        <v>1.0238294608931318</v>
      </c>
      <c r="DJ68" s="4">
        <v>-0.57806902177634689</v>
      </c>
      <c r="DK68" s="4">
        <v>0.33042089808832653</v>
      </c>
      <c r="DL68" s="4">
        <v>0.91063961638040669</v>
      </c>
      <c r="DM68" s="4">
        <v>2.3194618652327343</v>
      </c>
      <c r="DN68" s="4">
        <v>1.619072448850829</v>
      </c>
      <c r="DO68" s="4">
        <v>0.25451307148366192</v>
      </c>
      <c r="DP68" s="4">
        <v>-0.66905404486165321</v>
      </c>
      <c r="DQ68" s="4">
        <v>1.2991499353483213</v>
      </c>
      <c r="DR68" s="4">
        <v>0.91953945671425974</v>
      </c>
      <c r="DS68" s="4">
        <v>-0.2833691763525425</v>
      </c>
      <c r="DT68" s="4">
        <v>1.3374948915963725</v>
      </c>
      <c r="DU68" s="4">
        <v>-1.2021565418896625</v>
      </c>
      <c r="DV68" s="4">
        <v>1.1843203340962811</v>
      </c>
      <c r="DW68" s="4">
        <v>-0.33321443123005257</v>
      </c>
      <c r="DX68" s="4">
        <v>0.60184497955887306</v>
      </c>
      <c r="DY68" s="4">
        <v>0.34232388513109518</v>
      </c>
      <c r="DZ68" s="4">
        <v>0.4235687298948505</v>
      </c>
      <c r="EA68" s="4">
        <v>-0.666287541361127</v>
      </c>
      <c r="EB68" s="4">
        <v>0.35250441799347254</v>
      </c>
      <c r="EC68" s="4">
        <v>-8.193957114607843E-2</v>
      </c>
      <c r="ED68" s="4">
        <v>0.55623842926105138</v>
      </c>
      <c r="EE68" s="4">
        <v>0.58434979794672837</v>
      </c>
      <c r="EF68" s="4">
        <v>0.40744864145174192</v>
      </c>
      <c r="EG68" s="4">
        <v>-0.29510106081095705</v>
      </c>
      <c r="EH68" s="4">
        <v>-0.58940865416876387</v>
      </c>
      <c r="EI68" s="4">
        <v>-0.46740865840323309</v>
      </c>
      <c r="EJ68" s="4">
        <v>-0.80911160854360353</v>
      </c>
      <c r="EK68" s="4">
        <v>1.4848151689993725</v>
      </c>
      <c r="EL68" s="4">
        <v>-0.56881916172711011</v>
      </c>
      <c r="EM68" s="4">
        <v>0.2616939496940317</v>
      </c>
      <c r="EN68" s="4">
        <v>0.5186788491566634</v>
      </c>
      <c r="EO68" s="4">
        <v>0.52570327084330437</v>
      </c>
      <c r="EP68" s="4">
        <v>5.0667400078480258E-2</v>
      </c>
      <c r="EQ68" s="4">
        <v>4.3094155516670785E-2</v>
      </c>
      <c r="ER68" s="4">
        <v>-0.39878105729794394</v>
      </c>
      <c r="ES68" s="4">
        <v>1.0053917873226306</v>
      </c>
      <c r="ET68" s="4">
        <v>-1.3172965146591367</v>
      </c>
      <c r="EU68" s="4">
        <v>-1.6905684418819975</v>
      </c>
      <c r="EV68" s="4">
        <v>-0.6359456243783439</v>
      </c>
      <c r="EW68" s="4">
        <v>0.96976466252288807</v>
      </c>
      <c r="EX68" s="4">
        <v>-1.081090704583344</v>
      </c>
      <c r="EY68" s="4">
        <v>-1.2915461356702076</v>
      </c>
      <c r="EZ68" s="4">
        <v>0.77893765629234724</v>
      </c>
      <c r="FA68" s="4">
        <v>-2.1997426506852335E-2</v>
      </c>
      <c r="FB68" s="4">
        <v>0.73790627050084068</v>
      </c>
      <c r="FC68" s="4">
        <v>0.39391885763485213</v>
      </c>
      <c r="FD68" s="4">
        <v>-1.8318817704675932</v>
      </c>
      <c r="FE68" s="4">
        <v>-0.71285581639012763</v>
      </c>
      <c r="FF68" s="4">
        <v>-0.59529028118976379</v>
      </c>
      <c r="FG68" s="4">
        <v>-1.0544670679827224</v>
      </c>
      <c r="FH68" s="4">
        <v>0.74730551422762248</v>
      </c>
      <c r="FI68" s="4">
        <v>0.30447438311831143</v>
      </c>
      <c r="FJ68" s="4">
        <v>0.21276815707113647</v>
      </c>
      <c r="FK68" s="4">
        <v>-1.2240694052061716</v>
      </c>
      <c r="FL68" s="4">
        <v>-0.10296012491324531</v>
      </c>
      <c r="FM68" s="4">
        <v>-1.480729946063335</v>
      </c>
      <c r="FN68" s="4">
        <v>1.7276990637452401</v>
      </c>
      <c r="FO68" s="4">
        <v>-1.4716076035640016</v>
      </c>
      <c r="FP68" s="4">
        <v>0.21418752424726903</v>
      </c>
      <c r="FQ68" s="4">
        <v>1.4298634494804867</v>
      </c>
      <c r="FR68" s="4">
        <v>1.6454617923836943</v>
      </c>
      <c r="FS68" s="4">
        <v>0.46634901430476089</v>
      </c>
      <c r="FT68" s="4">
        <v>-0.6671968225529763</v>
      </c>
      <c r="FU68" s="4">
        <v>0.48989734346067709</v>
      </c>
      <c r="FV68" s="4">
        <v>0.27073110972709197</v>
      </c>
      <c r="FW68" s="4">
        <v>-1.2201008328097953</v>
      </c>
      <c r="FX68" s="4">
        <v>-2.8200649805428926</v>
      </c>
      <c r="FY68" s="4">
        <v>0.13113621518385665</v>
      </c>
      <c r="FZ68" s="4">
        <v>1.407677670426267</v>
      </c>
      <c r="GA68" s="4">
        <v>0.5263398146610051</v>
      </c>
      <c r="GB68" s="4">
        <v>1.2397503591125516</v>
      </c>
      <c r="GC68" s="4">
        <v>-1.0084129392735293</v>
      </c>
      <c r="GD68" s="4">
        <v>8.2879687434170568E-2</v>
      </c>
      <c r="GE68" s="4">
        <v>0.97282062160992089</v>
      </c>
      <c r="GF68" s="4">
        <v>0.93334919846136377</v>
      </c>
      <c r="GG68" s="4">
        <v>0.2722901100023431</v>
      </c>
      <c r="GH68" s="4">
        <v>0.49320428178454312</v>
      </c>
      <c r="GI68" s="4">
        <v>-1.3261777237902233</v>
      </c>
      <c r="GJ68" s="4">
        <v>-1.1549523579312462</v>
      </c>
      <c r="GK68" s="4">
        <v>0.6484306269174156</v>
      </c>
      <c r="GL68" s="4">
        <v>-0.154481561894564</v>
      </c>
      <c r="GM68" s="4">
        <v>0.34773206882741009</v>
      </c>
      <c r="GN68" s="4">
        <v>-0.34092677486905143</v>
      </c>
      <c r="GO68" s="4">
        <v>0.36970960663777969</v>
      </c>
      <c r="GP68" s="4">
        <v>-1.3372362006346759</v>
      </c>
      <c r="GQ68" s="4">
        <v>1.0418035754860107</v>
      </c>
      <c r="GR68" s="4">
        <v>-0.10712819955349066</v>
      </c>
      <c r="GS68" s="4">
        <v>-0.22191271995317827</v>
      </c>
      <c r="GT68" s="4">
        <v>1.3770532847333743</v>
      </c>
      <c r="GU68" s="4">
        <v>-0.71191264816461064</v>
      </c>
      <c r="GV68" s="4">
        <v>1.7353966705102557</v>
      </c>
      <c r="GW68" s="4">
        <v>-0.94956314920624796</v>
      </c>
      <c r="GX68" s="4">
        <v>-1.2815225616104504</v>
      </c>
      <c r="GY68" s="4">
        <v>0.13060367098684306</v>
      </c>
      <c r="GZ68" s="4">
        <v>0.43497866418200626</v>
      </c>
      <c r="HA68" s="4">
        <v>-0.41076111155360845</v>
      </c>
      <c r="HB68" s="4">
        <v>1.6196645259743196</v>
      </c>
      <c r="HC68" s="4">
        <v>-0.86766556843088993</v>
      </c>
      <c r="HD68" s="4">
        <v>-0.1329217310678128</v>
      </c>
      <c r="HE68" s="4">
        <v>-1.0380387107952318</v>
      </c>
      <c r="HF68" s="4">
        <v>-0.43140907198042483</v>
      </c>
      <c r="HG68" s="4">
        <v>1.0251056311928965</v>
      </c>
      <c r="HH68" s="4">
        <v>-0.52969678290239242</v>
      </c>
      <c r="HI68" s="4">
        <v>-0.24705230548013116</v>
      </c>
      <c r="HJ68" s="4">
        <v>-0.23543051721437286</v>
      </c>
      <c r="HK68" s="4">
        <v>-0.30820892107870879</v>
      </c>
      <c r="HL68" s="4">
        <v>0.50660652357941893</v>
      </c>
      <c r="HM68" s="4">
        <v>-1.4719480775316401E-2</v>
      </c>
      <c r="HN68" s="4">
        <v>0.11596937149098414</v>
      </c>
      <c r="HO68" s="4">
        <v>1.8573440282061136</v>
      </c>
      <c r="HP68" s="4">
        <v>-1.0180685762542081</v>
      </c>
      <c r="HQ68" s="4">
        <v>0.4571941407856322</v>
      </c>
      <c r="HR68" s="4">
        <v>0.14762519066363952</v>
      </c>
      <c r="HS68" s="4">
        <v>1.0773327033879666E-2</v>
      </c>
      <c r="HT68" s="4">
        <v>-1.4319657931258074</v>
      </c>
      <c r="HU68" s="4">
        <v>0.18235729964044817</v>
      </c>
      <c r="HV68" s="4">
        <v>-1.097524490552918</v>
      </c>
      <c r="HW68" s="4">
        <v>-0.75837152817760034</v>
      </c>
      <c r="HX68" s="4">
        <v>0.87587032151750843</v>
      </c>
      <c r="HY68" s="4">
        <v>1.5871729126266916</v>
      </c>
      <c r="HZ68" s="4">
        <v>0.14428733890074164</v>
      </c>
      <c r="IA68" s="4">
        <v>0.26486108706116634</v>
      </c>
      <c r="IB68" s="4">
        <v>2.2283335142882539</v>
      </c>
      <c r="IC68" s="4">
        <v>0.5390949518878464</v>
      </c>
      <c r="ID68" s="4">
        <v>0.36064246241244408</v>
      </c>
      <c r="IE68" s="4">
        <v>4.478331032026152E-3</v>
      </c>
      <c r="IF68" s="4">
        <v>-1.2706806496571355</v>
      </c>
      <c r="IG68" s="4">
        <v>-0.87832315848783404</v>
      </c>
      <c r="IH68" s="4">
        <v>1.6294864000964633</v>
      </c>
      <c r="II68" s="4">
        <v>0.10840540210054642</v>
      </c>
    </row>
    <row r="69" spans="2:243" s="4" customFormat="1" x14ac:dyDescent="0.2">
      <c r="B69" s="76">
        <v>67</v>
      </c>
      <c r="C69" s="4">
        <v>-0.42489091238088528</v>
      </c>
      <c r="D69" s="4">
        <v>0.42965107971334116</v>
      </c>
      <c r="E69" s="4">
        <v>-0.71205337070045238</v>
      </c>
      <c r="F69" s="4">
        <v>0.72808032526597632</v>
      </c>
      <c r="G69" s="4">
        <v>0.34709710703394403</v>
      </c>
      <c r="H69" s="4">
        <v>-1.2669570957287861</v>
      </c>
      <c r="I69" s="4">
        <v>-0.96285122159383618</v>
      </c>
      <c r="J69" s="4">
        <v>3.0976660834593318E-2</v>
      </c>
      <c r="K69" s="4">
        <v>-1.6895719718700237</v>
      </c>
      <c r="L69" s="4">
        <v>-0.90415197493498545</v>
      </c>
      <c r="M69" s="4">
        <v>-0.68316450002419982</v>
      </c>
      <c r="N69" s="4">
        <v>0.15696792320803674</v>
      </c>
      <c r="O69" s="4">
        <v>-0.58124501963266972</v>
      </c>
      <c r="P69" s="4">
        <v>0.18396597686102123</v>
      </c>
      <c r="Q69" s="4">
        <v>-1.7249105956478519</v>
      </c>
      <c r="R69" s="4">
        <v>8.0399501662260731E-2</v>
      </c>
      <c r="S69" s="4">
        <v>0.14413425696282839</v>
      </c>
      <c r="T69" s="4">
        <v>-0.16286705374434041</v>
      </c>
      <c r="U69" s="4">
        <v>0.32496454477401315</v>
      </c>
      <c r="V69" s="4">
        <v>2.5846349849209853E-2</v>
      </c>
      <c r="W69" s="4">
        <v>0.44424035971557091</v>
      </c>
      <c r="X69" s="4">
        <v>-0.85850693591950733</v>
      </c>
      <c r="Y69" s="4">
        <v>-0.55612646558259626</v>
      </c>
      <c r="Z69" s="4">
        <v>1.6483583121373453</v>
      </c>
      <c r="AA69" s="4">
        <v>-0.45024188965584294</v>
      </c>
      <c r="AB69" s="4">
        <v>0.14245193611717372</v>
      </c>
      <c r="AC69" s="4">
        <v>-5.3297820771103351E-2</v>
      </c>
      <c r="AD69" s="4">
        <v>0.87885546808798809</v>
      </c>
      <c r="AE69" s="4">
        <v>0.5525187527399702</v>
      </c>
      <c r="AF69" s="4">
        <v>0.72876641014971855</v>
      </c>
      <c r="AG69" s="4">
        <v>-2.1421059346637259</v>
      </c>
      <c r="AH69" s="4">
        <v>1.5856090752711971</v>
      </c>
      <c r="AI69" s="4">
        <v>-0.45753834156001555</v>
      </c>
      <c r="AJ69" s="4">
        <v>-1.1106293492393498</v>
      </c>
      <c r="AK69" s="4">
        <v>0.10554392355785713</v>
      </c>
      <c r="AL69" s="4">
        <v>0.64349134535425412</v>
      </c>
      <c r="AM69" s="4">
        <v>-1.5426710115844378</v>
      </c>
      <c r="AN69" s="4">
        <v>0.80064865424101517</v>
      </c>
      <c r="AO69" s="4">
        <v>-0.76579958398639536</v>
      </c>
      <c r="AP69" s="4">
        <v>-2.1416334946591435</v>
      </c>
      <c r="AQ69" s="4">
        <v>9.0968909926876937E-2</v>
      </c>
      <c r="AR69" s="4">
        <v>0.53894844541804243</v>
      </c>
      <c r="AS69" s="4">
        <v>0.52033644468655604</v>
      </c>
      <c r="AT69" s="4">
        <v>-1.0125877281162636</v>
      </c>
      <c r="AU69" s="4">
        <v>0.40959893703211114</v>
      </c>
      <c r="AV69" s="4">
        <v>1.7882705047893985</v>
      </c>
      <c r="AW69" s="4">
        <v>-0.53698709757002394</v>
      </c>
      <c r="AX69" s="4">
        <v>1.1441566655219421E-3</v>
      </c>
      <c r="AY69" s="4">
        <v>-8.4052724362539077E-2</v>
      </c>
      <c r="AZ69" s="4">
        <v>-0.63002616801452427</v>
      </c>
      <c r="BA69" s="4">
        <v>-7.428289302326925E-2</v>
      </c>
      <c r="BB69" s="4">
        <v>2.3691664884280383</v>
      </c>
      <c r="BC69" s="4">
        <v>-0.84183121675687178</v>
      </c>
      <c r="BD69" s="4">
        <v>0.51885780896732625</v>
      </c>
      <c r="BE69" s="4">
        <v>4.2874175150084813E-2</v>
      </c>
      <c r="BF69" s="4">
        <v>-1.578151532638616</v>
      </c>
      <c r="BG69" s="4">
        <v>0.33849842134575803</v>
      </c>
      <c r="BH69" s="4">
        <v>0.69689127543559914</v>
      </c>
      <c r="BI69" s="4">
        <v>5.0271865363957557E-2</v>
      </c>
      <c r="BJ69" s="4">
        <v>0.70189072049171541</v>
      </c>
      <c r="BK69" s="4">
        <v>0.37940958909639227</v>
      </c>
      <c r="BL69" s="4">
        <v>0.26113151533205636</v>
      </c>
      <c r="BM69" s="4">
        <v>0.1425833976625136</v>
      </c>
      <c r="BN69" s="4">
        <v>-0.93339562232799633</v>
      </c>
      <c r="BO69" s="4">
        <v>-1.4913900008264047</v>
      </c>
      <c r="BP69" s="4">
        <v>0.207376580990109</v>
      </c>
      <c r="BQ69" s="4">
        <v>-1.0331298913190146</v>
      </c>
      <c r="BR69" s="4">
        <v>-1.6587612299582613</v>
      </c>
      <c r="BS69" s="4">
        <v>0.61752140926485344</v>
      </c>
      <c r="BT69" s="4">
        <v>2.3625564746306966</v>
      </c>
      <c r="BU69" s="4">
        <v>1.9676763680259173</v>
      </c>
      <c r="BV69" s="4">
        <v>0.44399912211728398</v>
      </c>
      <c r="BW69" s="4">
        <v>0.92337381934769691</v>
      </c>
      <c r="BX69" s="4">
        <v>-1.3308322056902997</v>
      </c>
      <c r="BY69" s="4">
        <v>0.8647558317799976</v>
      </c>
      <c r="BZ69" s="4">
        <v>-1.8895398195014554</v>
      </c>
      <c r="CA69" s="4">
        <v>-0.136256073964239</v>
      </c>
      <c r="CB69" s="4">
        <v>-0.31088006498109921</v>
      </c>
      <c r="CC69" s="4">
        <v>0.59785040934407818</v>
      </c>
      <c r="CD69" s="4">
        <v>-0.87496492810244164</v>
      </c>
      <c r="CE69" s="4">
        <v>-0.10058423815117792</v>
      </c>
      <c r="CF69" s="4">
        <v>-1.336577089406852</v>
      </c>
      <c r="CG69" s="4">
        <v>0.18005647071158956</v>
      </c>
      <c r="CH69" s="4">
        <v>1.6228737148388181</v>
      </c>
      <c r="CI69" s="4">
        <v>0.12775004829631711</v>
      </c>
      <c r="CJ69" s="4">
        <v>2.1273501734453983</v>
      </c>
      <c r="CK69" s="4">
        <v>0.37918257153798607</v>
      </c>
      <c r="CL69" s="4">
        <v>0.54291754558727701</v>
      </c>
      <c r="CM69" s="4">
        <v>0.15613166874214879</v>
      </c>
      <c r="CN69" s="4">
        <v>-0.41897381203800593</v>
      </c>
      <c r="CO69" s="4">
        <v>0.44258239294965895</v>
      </c>
      <c r="CP69" s="4">
        <v>0.32691810135127386</v>
      </c>
      <c r="CQ69" s="4">
        <v>-1.4575302792850486</v>
      </c>
      <c r="CR69" s="4">
        <v>-0.74094169967185808</v>
      </c>
      <c r="CS69" s="4">
        <v>1.98519664277792</v>
      </c>
      <c r="CT69" s="4">
        <v>-2.0625316007661381</v>
      </c>
      <c r="CU69" s="4">
        <v>-0.75684764473850186</v>
      </c>
      <c r="CV69" s="4">
        <v>-1.7075523277017899</v>
      </c>
      <c r="CW69" s="4">
        <v>1.891135438048174</v>
      </c>
      <c r="CX69" s="4">
        <v>1.9360899620089878</v>
      </c>
      <c r="CY69" s="4">
        <v>0.84982423013610042</v>
      </c>
      <c r="CZ69" s="4">
        <v>-0.70112064116185269</v>
      </c>
      <c r="DA69" s="4">
        <v>0.97294557209751431</v>
      </c>
      <c r="DB69" s="4">
        <v>-0.64425015416554765</v>
      </c>
      <c r="DC69" s="4">
        <v>0.14935244440870091</v>
      </c>
      <c r="DD69" s="4">
        <v>-0.32139009136831898</v>
      </c>
      <c r="DE69" s="4">
        <v>-5.7719898279564114E-2</v>
      </c>
      <c r="DF69" s="4">
        <v>-8.7949143431785795E-2</v>
      </c>
      <c r="DG69" s="4">
        <v>0.83225044374849089</v>
      </c>
      <c r="DH69" s="4">
        <v>-0.38892398042079962</v>
      </c>
      <c r="DI69" s="4">
        <v>0.63319662648448516</v>
      </c>
      <c r="DJ69" s="4">
        <v>-0.29417951977973084</v>
      </c>
      <c r="DK69" s="4">
        <v>-0.86378949819595774</v>
      </c>
      <c r="DL69" s="4">
        <v>1.6034872850086856</v>
      </c>
      <c r="DM69" s="4">
        <v>0.98141429769957877</v>
      </c>
      <c r="DN69" s="4">
        <v>0.41622628860589606</v>
      </c>
      <c r="DO69" s="4">
        <v>1.1773484204482321</v>
      </c>
      <c r="DP69" s="4">
        <v>0.20767762427127756</v>
      </c>
      <c r="DQ69" s="4">
        <v>-1.3582857484461266</v>
      </c>
      <c r="DR69" s="4">
        <v>0.46500022510021016</v>
      </c>
      <c r="DS69" s="4">
        <v>0.7424927793499223</v>
      </c>
      <c r="DT69" s="4">
        <v>-0.44116259929788243</v>
      </c>
      <c r="DU69" s="4">
        <v>0.98526968340360332</v>
      </c>
      <c r="DV69" s="4">
        <v>0.52450522449993753</v>
      </c>
      <c r="DW69" s="4">
        <v>-1.0803903731461768</v>
      </c>
      <c r="DX69" s="4">
        <v>-0.92586705221627086</v>
      </c>
      <c r="DY69" s="4">
        <v>0.4721423245220453</v>
      </c>
      <c r="DZ69" s="4">
        <v>-0.65061317906443961</v>
      </c>
      <c r="EA69" s="4">
        <v>-0.12612852392486981</v>
      </c>
      <c r="EB69" s="4">
        <v>0.12507213624552019</v>
      </c>
      <c r="EC69" s="4">
        <v>1.3288654348815567</v>
      </c>
      <c r="ED69" s="4">
        <v>0.82835916217714334</v>
      </c>
      <c r="EE69" s="4">
        <v>-0.17660996897921777</v>
      </c>
      <c r="EF69" s="4">
        <v>-1.4636257175693264</v>
      </c>
      <c r="EG69" s="4">
        <v>-0.82060664685602391</v>
      </c>
      <c r="EH69" s="4">
        <v>0.15615904303826372</v>
      </c>
      <c r="EI69" s="4">
        <v>-0.24224104533625176</v>
      </c>
      <c r="EJ69" s="4">
        <v>0.21032920867458138</v>
      </c>
      <c r="EK69" s="4">
        <v>0.296438256008482</v>
      </c>
      <c r="EL69" s="4">
        <v>0.65425088681647536</v>
      </c>
      <c r="EM69" s="4">
        <v>1.1257779749483514</v>
      </c>
      <c r="EN69" s="4">
        <v>-0.23644243549589111</v>
      </c>
      <c r="EO69" s="4">
        <v>0.63378680736305659</v>
      </c>
      <c r="EP69" s="4">
        <v>1.0904751957322618</v>
      </c>
      <c r="EQ69" s="4">
        <v>-0.45517464806015673</v>
      </c>
      <c r="ER69" s="4">
        <v>1.0816995716847537</v>
      </c>
      <c r="ES69" s="4">
        <v>-0.94346216288262696</v>
      </c>
      <c r="ET69" s="4">
        <v>-0.21882328169150136</v>
      </c>
      <c r="EU69" s="4">
        <v>-0.3985112368531511</v>
      </c>
      <c r="EV69" s="4">
        <v>-1.9400713023176914</v>
      </c>
      <c r="EW69" s="4">
        <v>-0.70072582627645097</v>
      </c>
      <c r="EX69" s="4">
        <v>0.69476376521630656</v>
      </c>
      <c r="EY69" s="4">
        <v>1.3784435593441817</v>
      </c>
      <c r="EZ69" s="4">
        <v>0.71956837319974454</v>
      </c>
      <c r="FA69" s="4">
        <v>1.4513690024536543</v>
      </c>
      <c r="FB69" s="4">
        <v>-0.65703157803210988</v>
      </c>
      <c r="FC69" s="4">
        <v>-2.4807335579882701</v>
      </c>
      <c r="FD69" s="4">
        <v>2.0128326990110148</v>
      </c>
      <c r="FE69" s="4">
        <v>-1.4160086525309763</v>
      </c>
      <c r="FF69" s="4">
        <v>0.44203061187608339</v>
      </c>
      <c r="FG69" s="4">
        <v>-0.25357195615292588</v>
      </c>
      <c r="FH69" s="4">
        <v>-1.1211439778907117</v>
      </c>
      <c r="FI69" s="4">
        <v>1.1221111343278265</v>
      </c>
      <c r="FJ69" s="4">
        <v>0.83420155735631607</v>
      </c>
      <c r="FK69" s="4">
        <v>0.74102525710223666</v>
      </c>
      <c r="FL69" s="4">
        <v>-2.2483142299228569</v>
      </c>
      <c r="FM69" s="4">
        <v>-1.1597356487241785E-2</v>
      </c>
      <c r="FN69" s="4">
        <v>-0.35913499354677636</v>
      </c>
      <c r="FO69" s="4">
        <v>-2.2218365949986536</v>
      </c>
      <c r="FP69" s="4">
        <v>0.67727362074956976</v>
      </c>
      <c r="FQ69" s="4">
        <v>-1.1199719607556098</v>
      </c>
      <c r="FR69" s="4">
        <v>-1.0521784269368077</v>
      </c>
      <c r="FS69" s="4">
        <v>0.91373351146586446</v>
      </c>
      <c r="FT69" s="4">
        <v>-1.3862755966829228</v>
      </c>
      <c r="FU69" s="4">
        <v>-1.1176509444779181</v>
      </c>
      <c r="FV69" s="4">
        <v>-0.23820876516573686</v>
      </c>
      <c r="FW69" s="4">
        <v>2.0331019167067556E-2</v>
      </c>
      <c r="FX69" s="4">
        <v>1.1081059381489606</v>
      </c>
      <c r="FY69" s="4">
        <v>-3.6490968972433341E-2</v>
      </c>
      <c r="FZ69" s="4">
        <v>-3.7633369870699679E-2</v>
      </c>
      <c r="GA69" s="4">
        <v>-1.2756401532042259</v>
      </c>
      <c r="GB69" s="4">
        <v>1.0208281740581724</v>
      </c>
      <c r="GC69" s="4">
        <v>4.419498616038435E-2</v>
      </c>
      <c r="GD69" s="4">
        <v>0.58209488908076201</v>
      </c>
      <c r="GE69" s="4">
        <v>0.39307795115092653</v>
      </c>
      <c r="GF69" s="4">
        <v>0.44693365659000484</v>
      </c>
      <c r="GG69" s="4">
        <v>1.0107744978995905</v>
      </c>
      <c r="GH69" s="4">
        <v>0.19171375288652434</v>
      </c>
      <c r="GI69" s="4">
        <v>0.94805514357117204</v>
      </c>
      <c r="GJ69" s="4">
        <v>-0.98365155869406162</v>
      </c>
      <c r="GK69" s="4">
        <v>0.1842363140598165</v>
      </c>
      <c r="GL69" s="4">
        <v>-1.7485587220631589</v>
      </c>
      <c r="GM69" s="4">
        <v>0.61618772502094377</v>
      </c>
      <c r="GN69" s="4">
        <v>0.91212771832613992</v>
      </c>
      <c r="GO69" s="4">
        <v>0.70650405786691806</v>
      </c>
      <c r="GP69" s="4">
        <v>-0.64405085742396861</v>
      </c>
      <c r="GQ69" s="4">
        <v>2.0705434185703906</v>
      </c>
      <c r="GR69" s="4">
        <v>0.23979070184405951</v>
      </c>
      <c r="GS69" s="4">
        <v>-1.2303952470135997</v>
      </c>
      <c r="GT69" s="4">
        <v>-0.16604882770377868</v>
      </c>
      <c r="GU69" s="4">
        <v>-1.7261115844887651</v>
      </c>
      <c r="GV69" s="4">
        <v>1.3283876320566066</v>
      </c>
      <c r="GW69" s="4">
        <v>1.458637583398003</v>
      </c>
      <c r="GX69" s="4">
        <v>1.6923499390398211</v>
      </c>
      <c r="GY69" s="4">
        <v>0.85137740147511387</v>
      </c>
      <c r="GZ69" s="4">
        <v>1.3332571406041256</v>
      </c>
      <c r="HA69" s="4">
        <v>-0.44585367259193359</v>
      </c>
      <c r="HB69" s="4">
        <v>0.82881321077073622</v>
      </c>
      <c r="HC69" s="4">
        <v>-0.250869751959928</v>
      </c>
      <c r="HD69" s="4">
        <v>2.5235642276060046</v>
      </c>
      <c r="HE69" s="4">
        <v>0.4711277359559769</v>
      </c>
      <c r="HF69" s="4">
        <v>-1.0051337535188298</v>
      </c>
      <c r="HG69" s="4">
        <v>-0.5115990354817832</v>
      </c>
      <c r="HH69" s="4">
        <v>0.18643796060755563</v>
      </c>
      <c r="HI69" s="4">
        <v>-0.46461988636665841</v>
      </c>
      <c r="HJ69" s="4">
        <v>-0.38441554505884767</v>
      </c>
      <c r="HK69" s="4">
        <v>0.35328418132372746</v>
      </c>
      <c r="HL69" s="4">
        <v>-1.3651727133262919</v>
      </c>
      <c r="HM69" s="4">
        <v>-1.0444464406340051E-2</v>
      </c>
      <c r="HN69" s="4">
        <v>1.5769443913614953</v>
      </c>
      <c r="HO69" s="4">
        <v>0.71247697096470464</v>
      </c>
      <c r="HP69" s="4">
        <v>-0.63523927851076456</v>
      </c>
      <c r="HQ69" s="4">
        <v>0.18130480460382747</v>
      </c>
      <c r="HR69" s="4">
        <v>-1.0487366003268668</v>
      </c>
      <c r="HS69" s="4">
        <v>-1.2834355979081198</v>
      </c>
      <c r="HT69" s="4">
        <v>0.37219099219463664</v>
      </c>
      <c r="HU69" s="4">
        <v>-3.2053969753180735E-2</v>
      </c>
      <c r="HV69" s="4">
        <v>-9.2674090356750283E-2</v>
      </c>
      <c r="HW69" s="4">
        <v>-0.78382178591284934</v>
      </c>
      <c r="HX69" s="4">
        <v>-0.38444289209366628</v>
      </c>
      <c r="HY69" s="4">
        <v>-0.11584272320048292</v>
      </c>
      <c r="HZ69" s="4">
        <v>0.16679112888746336</v>
      </c>
      <c r="IA69" s="4">
        <v>-1.0467988500571515</v>
      </c>
      <c r="IB69" s="4">
        <v>-1.3669655478067659</v>
      </c>
      <c r="IC69" s="4">
        <v>1.3514004278034037</v>
      </c>
      <c r="ID69" s="4">
        <v>-0.1260922294470026</v>
      </c>
      <c r="IE69" s="4">
        <v>1.969741012076222</v>
      </c>
      <c r="IF69" s="4">
        <v>-0.21308742372058265</v>
      </c>
      <c r="IG69" s="4">
        <v>0.61620470543266193</v>
      </c>
      <c r="IH69" s="4">
        <v>0.89686352377179324</v>
      </c>
      <c r="II69" s="4">
        <v>0.41050704677614858</v>
      </c>
    </row>
    <row r="70" spans="2:243" s="4" customFormat="1" x14ac:dyDescent="0.2">
      <c r="B70" s="76">
        <v>68</v>
      </c>
      <c r="C70" s="4">
        <v>-0.5951987801231895</v>
      </c>
      <c r="D70" s="4">
        <v>0.42975119628776171</v>
      </c>
      <c r="E70" s="4">
        <v>0.55900992408148953</v>
      </c>
      <c r="F70" s="4">
        <v>-1.2177996973481693</v>
      </c>
      <c r="G70" s="4">
        <v>0.64423140006057189</v>
      </c>
      <c r="H70" s="4">
        <v>-1.5682099755590742</v>
      </c>
      <c r="I70" s="4">
        <v>-0.17788106036063356</v>
      </c>
      <c r="J70" s="4">
        <v>6.9732131192793839E-2</v>
      </c>
      <c r="K70" s="4">
        <v>-1.7986477856017573</v>
      </c>
      <c r="L70" s="4">
        <v>0.80156609280931568</v>
      </c>
      <c r="M70" s="4">
        <v>0.34929872815847279</v>
      </c>
      <c r="N70" s="4">
        <v>1.7891353492974225</v>
      </c>
      <c r="O70" s="4">
        <v>0.87481289412649021</v>
      </c>
      <c r="P70" s="4">
        <v>-4.7176968190844236E-2</v>
      </c>
      <c r="Q70" s="4">
        <v>0.74847957194171488</v>
      </c>
      <c r="R70" s="4">
        <v>-0.98697136173531519</v>
      </c>
      <c r="S70" s="4">
        <v>0.3592328418379141</v>
      </c>
      <c r="T70" s="4">
        <v>1.7146797078759366</v>
      </c>
      <c r="U70" s="4">
        <v>0.49329050442931777</v>
      </c>
      <c r="V70" s="4">
        <v>0.34307823161905321</v>
      </c>
      <c r="W70" s="4">
        <v>0.87878908063549754</v>
      </c>
      <c r="X70" s="4">
        <v>1.5177835606674452</v>
      </c>
      <c r="Y70" s="4">
        <v>9.4181895214105457E-2</v>
      </c>
      <c r="Z70" s="4">
        <v>2.1888109005843588</v>
      </c>
      <c r="AA70" s="4">
        <v>-0.47986105033589188</v>
      </c>
      <c r="AB70" s="4">
        <v>2.3174132945531825</v>
      </c>
      <c r="AC70" s="4">
        <v>1.3592488839586312</v>
      </c>
      <c r="AD70" s="4">
        <v>-1.4140170729463646E-2</v>
      </c>
      <c r="AE70" s="4">
        <v>-1.1047189551784502</v>
      </c>
      <c r="AF70" s="4">
        <v>0.66794137712758817</v>
      </c>
      <c r="AG70" s="4">
        <v>-0.69592743407876656</v>
      </c>
      <c r="AH70" s="4">
        <v>1.5492324539394178</v>
      </c>
      <c r="AI70" s="4">
        <v>0.65055668518878906</v>
      </c>
      <c r="AJ70" s="4">
        <v>-0.39355511407631633</v>
      </c>
      <c r="AK70" s="4">
        <v>-0.17698800338781762</v>
      </c>
      <c r="AL70" s="4">
        <v>0.46446876823601663</v>
      </c>
      <c r="AM70" s="4">
        <v>1.1581371979812236</v>
      </c>
      <c r="AN70" s="4">
        <v>-1.0993019849673971</v>
      </c>
      <c r="AO70" s="4">
        <v>0.63785963756176212</v>
      </c>
      <c r="AP70" s="4">
        <v>2.0202612168719378</v>
      </c>
      <c r="AQ70" s="4">
        <v>0.13476707381708355</v>
      </c>
      <c r="AR70" s="4">
        <v>0.32783504355528054</v>
      </c>
      <c r="AS70" s="4">
        <v>1.5479404727929953</v>
      </c>
      <c r="AT70" s="4">
        <v>0.22385254449001718</v>
      </c>
      <c r="AU70" s="4">
        <v>-0.43034788867867046</v>
      </c>
      <c r="AV70" s="4">
        <v>0.54489386473442014</v>
      </c>
      <c r="AW70" s="4">
        <v>0.52074619046070403</v>
      </c>
      <c r="AX70" s="4">
        <v>0.186160216283633</v>
      </c>
      <c r="AY70" s="4">
        <v>0.97772114417253631</v>
      </c>
      <c r="AZ70" s="4">
        <v>-1.4390853649349182</v>
      </c>
      <c r="BA70" s="4">
        <v>-0.77534978053584847</v>
      </c>
      <c r="BB70" s="4">
        <v>-0.27925957311798444</v>
      </c>
      <c r="BC70" s="4">
        <v>1.4426014879956081E-2</v>
      </c>
      <c r="BD70" s="4">
        <v>1.7536566933412425</v>
      </c>
      <c r="BE70" s="4">
        <v>-1.1303524957218691</v>
      </c>
      <c r="BF70" s="4">
        <v>-0.79705602177194534</v>
      </c>
      <c r="BG70" s="4">
        <v>0.32857122426743196</v>
      </c>
      <c r="BH70" s="4">
        <v>-1.4904992236836416</v>
      </c>
      <c r="BI70" s="4">
        <v>0.31961627751771121</v>
      </c>
      <c r="BJ70" s="4">
        <v>3.8484857448887702E-2</v>
      </c>
      <c r="BK70" s="4">
        <v>0.24574505458257584</v>
      </c>
      <c r="BL70" s="4">
        <v>0.78742721051225262</v>
      </c>
      <c r="BM70" s="4">
        <v>1.089548574911001</v>
      </c>
      <c r="BN70" s="4">
        <v>1.2667054391852299</v>
      </c>
      <c r="BO70" s="4">
        <v>-0.18943371383122679</v>
      </c>
      <c r="BP70" s="4">
        <v>0.33027652426093684</v>
      </c>
      <c r="BQ70" s="4">
        <v>0.23314440964451991</v>
      </c>
      <c r="BR70" s="4">
        <v>-0.98505802364125938</v>
      </c>
      <c r="BS70" s="4">
        <v>3.5414395799068438E-2</v>
      </c>
      <c r="BT70" s="4">
        <v>1.7455819430862389</v>
      </c>
      <c r="BU70" s="4">
        <v>-1.5716740510937863</v>
      </c>
      <c r="BV70" s="4">
        <v>0.37424277767304076</v>
      </c>
      <c r="BW70" s="4">
        <v>0.44003385657232891</v>
      </c>
      <c r="BX70" s="4">
        <v>1.4168373070585871</v>
      </c>
      <c r="BY70" s="4">
        <v>-1.1184450773362054</v>
      </c>
      <c r="BZ70" s="4">
        <v>0.82124534304919439</v>
      </c>
      <c r="CA70" s="4">
        <v>-0.3403043795928738</v>
      </c>
      <c r="CB70" s="4">
        <v>0.40126580743429524</v>
      </c>
      <c r="CC70" s="4">
        <v>0.54127422085117105</v>
      </c>
      <c r="CD70" s="4">
        <v>2.4069155477622166</v>
      </c>
      <c r="CE70" s="4">
        <v>-0.63354884588741522</v>
      </c>
      <c r="CF70" s="4">
        <v>0.66902414370308261</v>
      </c>
      <c r="CG70" s="4">
        <v>-0.4282302487037129</v>
      </c>
      <c r="CH70" s="4">
        <v>0.35899396419272761</v>
      </c>
      <c r="CI70" s="4">
        <v>1.8537624331595348</v>
      </c>
      <c r="CJ70" s="4">
        <v>1.5102331265245379</v>
      </c>
      <c r="CK70" s="4">
        <v>-1.1629673054656222</v>
      </c>
      <c r="CL70" s="4">
        <v>-3.7884701617324795E-2</v>
      </c>
      <c r="CM70" s="4">
        <v>-1.5860934816137129</v>
      </c>
      <c r="CN70" s="4">
        <v>-1.6180326988684117</v>
      </c>
      <c r="CO70" s="4">
        <v>1.1183546027157401</v>
      </c>
      <c r="CP70" s="4">
        <v>-0.86038986609633228</v>
      </c>
      <c r="CQ70" s="4">
        <v>-0.42851552483216304</v>
      </c>
      <c r="CR70" s="4">
        <v>-0.68371025148434561</v>
      </c>
      <c r="CS70" s="4">
        <v>-0.11865424471640205</v>
      </c>
      <c r="CT70" s="4">
        <v>-0.879257612640855</v>
      </c>
      <c r="CU70" s="4">
        <v>-0.37257146866391033</v>
      </c>
      <c r="CV70" s="4">
        <v>-0.20212155613327593</v>
      </c>
      <c r="CW70" s="4">
        <v>-4.9094732129804246E-2</v>
      </c>
      <c r="CX70" s="4">
        <v>0.57768412792499224</v>
      </c>
      <c r="CY70" s="4">
        <v>-0.89975462422127095</v>
      </c>
      <c r="CZ70" s="4">
        <v>1.5211275585615647</v>
      </c>
      <c r="DA70" s="4">
        <v>-0.95398736835457787</v>
      </c>
      <c r="DB70" s="4">
        <v>-0.88995336104768163</v>
      </c>
      <c r="DC70" s="4">
        <v>-0.21056750193823487</v>
      </c>
      <c r="DD70" s="4">
        <v>0.18811522247453069</v>
      </c>
      <c r="DE70" s="4">
        <v>-1.1686558324732057E-2</v>
      </c>
      <c r="DF70" s="4">
        <v>0.63259754094146792</v>
      </c>
      <c r="DG70" s="4">
        <v>-0.14985571868220579</v>
      </c>
      <c r="DH70" s="4">
        <v>0.62446603074226548</v>
      </c>
      <c r="DI70" s="4">
        <v>0.19039971115707752</v>
      </c>
      <c r="DJ70" s="4">
        <v>-1.4579643370639706</v>
      </c>
      <c r="DK70" s="4">
        <v>1.6789681814808157</v>
      </c>
      <c r="DL70" s="4">
        <v>1.1882797567971435</v>
      </c>
      <c r="DM70" s="4">
        <v>-0.47927339524546919</v>
      </c>
      <c r="DN70" s="4">
        <v>0.10298445745787223</v>
      </c>
      <c r="DO70" s="4">
        <v>0.60848658668324218</v>
      </c>
      <c r="DP70" s="4">
        <v>-0.62961388912287108</v>
      </c>
      <c r="DQ70" s="4">
        <v>-0.52860359036213</v>
      </c>
      <c r="DR70" s="4">
        <v>-0.10424773105535</v>
      </c>
      <c r="DS70" s="4">
        <v>0.33108526428677598</v>
      </c>
      <c r="DT70" s="4">
        <v>1.0379493479957411</v>
      </c>
      <c r="DU70" s="4">
        <v>1.4254167801865893</v>
      </c>
      <c r="DV70" s="4">
        <v>0.49279700949292637</v>
      </c>
      <c r="DW70" s="4">
        <v>1.1607284835545879</v>
      </c>
      <c r="DX70" s="4">
        <v>0.10534620824104726</v>
      </c>
      <c r="DY70" s="4">
        <v>0.82981794782090867</v>
      </c>
      <c r="DZ70" s="4">
        <v>-6.9312480715687894E-2</v>
      </c>
      <c r="EA70" s="4">
        <v>0.15897423308963668</v>
      </c>
      <c r="EB70" s="4">
        <v>0.31791120000587214</v>
      </c>
      <c r="EC70" s="4">
        <v>-0.3166660261448353</v>
      </c>
      <c r="ED70" s="4">
        <v>7.4813108704738212E-3</v>
      </c>
      <c r="EE70" s="4">
        <v>-0.20740650128600607</v>
      </c>
      <c r="EF70" s="4">
        <v>-7.2625990938016208E-2</v>
      </c>
      <c r="EG70" s="4">
        <v>1.0605962355782415</v>
      </c>
      <c r="EH70" s="4">
        <v>-0.65217607687180335</v>
      </c>
      <c r="EI70" s="4">
        <v>0.93287606689641844</v>
      </c>
      <c r="EJ70" s="4">
        <v>-1.6674708465750684E-2</v>
      </c>
      <c r="EK70" s="4">
        <v>-0.49194308277144294</v>
      </c>
      <c r="EL70" s="4">
        <v>0.18039571025102086</v>
      </c>
      <c r="EM70" s="4">
        <v>-1.3683709777160105</v>
      </c>
      <c r="EN70" s="4">
        <v>-0.39291525841389507</v>
      </c>
      <c r="EO70" s="4">
        <v>-1.3471733943720685</v>
      </c>
      <c r="EP70" s="4">
        <v>-7.1505223490558947E-2</v>
      </c>
      <c r="EQ70" s="4">
        <v>1.5369200961145835</v>
      </c>
      <c r="ER70" s="4">
        <v>-0.29381805560653856</v>
      </c>
      <c r="ES70" s="4">
        <v>-0.13777916245547836</v>
      </c>
      <c r="ET70" s="4">
        <v>-0.67855711566070409</v>
      </c>
      <c r="EU70" s="4">
        <v>-0.47226876466903334</v>
      </c>
      <c r="EV70" s="4">
        <v>-0.36809258687636603</v>
      </c>
      <c r="EW70" s="4">
        <v>-0.15408739515046652</v>
      </c>
      <c r="EX70" s="4">
        <v>0.80555051802005961</v>
      </c>
      <c r="EY70" s="4">
        <v>-0.30531580836509753</v>
      </c>
      <c r="EZ70" s="4">
        <v>-0.3401474953640623</v>
      </c>
      <c r="FA70" s="4">
        <v>-1.4706817254017253</v>
      </c>
      <c r="FB70" s="4">
        <v>-1.0194101000255029</v>
      </c>
      <c r="FC70" s="4">
        <v>0.6975413102713387</v>
      </c>
      <c r="FD70" s="4">
        <v>-1.4370969900878754</v>
      </c>
      <c r="FE70" s="4">
        <v>0.45378292435894074</v>
      </c>
      <c r="FF70" s="4">
        <v>-0.24859096081912618</v>
      </c>
      <c r="FG70" s="4">
        <v>-1.3957720622910015</v>
      </c>
      <c r="FH70" s="4">
        <v>-1.0360324763184039</v>
      </c>
      <c r="FI70" s="4">
        <v>0.14946137567597684</v>
      </c>
      <c r="FJ70" s="4">
        <v>0.44742983490580124</v>
      </c>
      <c r="FK70" s="4">
        <v>0.66363393989443942</v>
      </c>
      <c r="FL70" s="4">
        <v>1.9003370535183439</v>
      </c>
      <c r="FM70" s="4">
        <v>1.2580760656721586</v>
      </c>
      <c r="FN70" s="4">
        <v>3.3427454468459114E-2</v>
      </c>
      <c r="FO70" s="4">
        <v>1.4404547314169742</v>
      </c>
      <c r="FP70" s="4">
        <v>0.21267157133970477</v>
      </c>
      <c r="FQ70" s="4">
        <v>1.0851135418309124</v>
      </c>
      <c r="FR70" s="4">
        <v>-0.11120071964805077</v>
      </c>
      <c r="FS70" s="4">
        <v>0.96824890804096586</v>
      </c>
      <c r="FT70" s="4">
        <v>1.2941503189960366</v>
      </c>
      <c r="FU70" s="4">
        <v>-1.9193316935284692</v>
      </c>
      <c r="FV70" s="4">
        <v>1.0170029898372399</v>
      </c>
      <c r="FW70" s="4">
        <v>-0.68172730889400446</v>
      </c>
      <c r="FX70" s="4">
        <v>-0.99470375770385078</v>
      </c>
      <c r="FY70" s="4">
        <v>-2.6970385845146136</v>
      </c>
      <c r="FZ70" s="4">
        <v>1.4019903895134784</v>
      </c>
      <c r="GA70" s="4">
        <v>-0.61655826352109788</v>
      </c>
      <c r="GB70" s="4">
        <v>0.2964151506761738</v>
      </c>
      <c r="GC70" s="4">
        <v>-0.45553576877041835</v>
      </c>
      <c r="GD70" s="4">
        <v>-1.1033962104662893</v>
      </c>
      <c r="GE70" s="4">
        <v>-0.41610214243845484</v>
      </c>
      <c r="GF70" s="4">
        <v>2.1649973224144151E-2</v>
      </c>
      <c r="GG70" s="4">
        <v>0.2344010260173624</v>
      </c>
      <c r="GH70" s="4">
        <v>0.66284033403515186</v>
      </c>
      <c r="GI70" s="4">
        <v>1.4589781843926076E-2</v>
      </c>
      <c r="GJ70" s="4">
        <v>-0.66346505655509702</v>
      </c>
      <c r="GK70" s="4">
        <v>1.1217217353989399</v>
      </c>
      <c r="GL70" s="4">
        <v>0.34322465543810848</v>
      </c>
      <c r="GM70" s="4">
        <v>1.5606107225028991</v>
      </c>
      <c r="GN70" s="4">
        <v>1.2945936655103374</v>
      </c>
      <c r="GO70" s="4">
        <v>-0.48837540939217861</v>
      </c>
      <c r="GP70" s="4">
        <v>-0.29575015955886602</v>
      </c>
      <c r="GQ70" s="4">
        <v>0.52857507029680095</v>
      </c>
      <c r="GR70" s="4">
        <v>1.0064362450741102</v>
      </c>
      <c r="GS70" s="4">
        <v>-1.4606278692732002</v>
      </c>
      <c r="GT70" s="4">
        <v>0.28339639372963771</v>
      </c>
      <c r="GU70" s="4">
        <v>0.67316911076244246</v>
      </c>
      <c r="GV70" s="4">
        <v>0.68534835150274687</v>
      </c>
      <c r="GW70" s="4">
        <v>-0.18748187292814517</v>
      </c>
      <c r="GX70" s="4">
        <v>0.11354412192888587</v>
      </c>
      <c r="GY70" s="4">
        <v>-0.78742985873290705</v>
      </c>
      <c r="GZ70" s="4">
        <v>0.8599650705918841</v>
      </c>
      <c r="HA70" s="4">
        <v>-0.94519760773427453</v>
      </c>
      <c r="HB70" s="4">
        <v>1.0383811315488585</v>
      </c>
      <c r="HC70" s="4">
        <v>1.3674464093698337</v>
      </c>
      <c r="HD70" s="4">
        <v>-1.1984880394941397</v>
      </c>
      <c r="HE70" s="4">
        <v>-0.60679489603712411</v>
      </c>
      <c r="HF70" s="4">
        <v>0.55267609573049281</v>
      </c>
      <c r="HG70" s="4">
        <v>-1.2212042245292398</v>
      </c>
      <c r="HH70" s="4">
        <v>-0.1227621211762326</v>
      </c>
      <c r="HI70" s="4">
        <v>0.63279045746848472</v>
      </c>
      <c r="HJ70" s="4">
        <v>-1.0352666905426906</v>
      </c>
      <c r="HK70" s="4">
        <v>9.2310676201383404E-2</v>
      </c>
      <c r="HL70" s="4">
        <v>-0.90816985989066101</v>
      </c>
      <c r="HM70" s="4">
        <v>0.73935842821251507</v>
      </c>
      <c r="HN70" s="4">
        <v>0.31076481626378272</v>
      </c>
      <c r="HO70" s="4">
        <v>0.39622588083712229</v>
      </c>
      <c r="HP70" s="4">
        <v>-4.334584193443921E-2</v>
      </c>
      <c r="HQ70" s="4">
        <v>-0.9947226253638668</v>
      </c>
      <c r="HR70" s="4">
        <v>0.93832175038044574</v>
      </c>
      <c r="HS70" s="4">
        <v>-0.94508691358060681</v>
      </c>
      <c r="HT70" s="4">
        <v>0.79778617072953928</v>
      </c>
      <c r="HU70" s="4">
        <v>1.3832691750290036</v>
      </c>
      <c r="HV70" s="4">
        <v>0.81412393642385872</v>
      </c>
      <c r="HW70" s="4">
        <v>0.89210905799085827</v>
      </c>
      <c r="HX70" s="4">
        <v>-1.9862385163752654E-2</v>
      </c>
      <c r="HY70" s="4">
        <v>-0.97195669637602156</v>
      </c>
      <c r="HZ70" s="4">
        <v>-0.81308423829443188</v>
      </c>
      <c r="IA70" s="4">
        <v>-0.44224313626737094</v>
      </c>
      <c r="IB70" s="4">
        <v>1.3242295152532482</v>
      </c>
      <c r="IC70" s="4">
        <v>-0.56404692604319873</v>
      </c>
      <c r="ID70" s="4">
        <v>2.6732948681650215</v>
      </c>
      <c r="IE70" s="4">
        <v>0.71525259927749807</v>
      </c>
      <c r="IF70" s="4">
        <v>-9.5021574613599835E-2</v>
      </c>
      <c r="IG70" s="4">
        <v>-0.51111392201114692</v>
      </c>
      <c r="IH70" s="4">
        <v>-1.0676603776714422</v>
      </c>
      <c r="II70" s="4">
        <v>1.862708155351958</v>
      </c>
    </row>
    <row r="71" spans="2:243" s="4" customFormat="1" x14ac:dyDescent="0.2">
      <c r="B71" s="76">
        <v>69</v>
      </c>
      <c r="C71" s="4">
        <v>-1.006995226775808</v>
      </c>
      <c r="D71" s="4">
        <v>8.0157880750565569E-2</v>
      </c>
      <c r="E71" s="4">
        <v>0.75744584042137308</v>
      </c>
      <c r="F71" s="4">
        <v>-0.31510400750998346</v>
      </c>
      <c r="G71" s="4">
        <v>-0.62353991933773056</v>
      </c>
      <c r="H71" s="4">
        <v>-0.10893021983644691</v>
      </c>
      <c r="I71" s="4">
        <v>-1.9972071426613752E-2</v>
      </c>
      <c r="J71" s="4">
        <v>-2.534330816117738</v>
      </c>
      <c r="K71" s="4">
        <v>-0.54494343428451897</v>
      </c>
      <c r="L71" s="4">
        <v>1.1973505760362362</v>
      </c>
      <c r="M71" s="4">
        <v>1.5335861901941823</v>
      </c>
      <c r="N71" s="4">
        <v>0.62236643937456859</v>
      </c>
      <c r="O71" s="4">
        <v>-0.95739142067005123</v>
      </c>
      <c r="P71" s="4">
        <v>-0.44257827345187745</v>
      </c>
      <c r="Q71" s="4">
        <v>0.34011266851756461</v>
      </c>
      <c r="R71" s="4">
        <v>0.86867219316075073</v>
      </c>
      <c r="S71" s="4">
        <v>0.55936087742223461</v>
      </c>
      <c r="T71" s="4">
        <v>0.39304195771475992</v>
      </c>
      <c r="U71" s="4">
        <v>-1.6029271708301105</v>
      </c>
      <c r="V71" s="4">
        <v>0.29220839092413081</v>
      </c>
      <c r="W71" s="4">
        <v>-0.45350124090905125</v>
      </c>
      <c r="X71" s="4">
        <v>1.7223797285032911</v>
      </c>
      <c r="Y71" s="4">
        <v>1.7408752323883439</v>
      </c>
      <c r="Z71" s="4">
        <v>0.51038775365593314</v>
      </c>
      <c r="AA71" s="4">
        <v>1.664606669614622</v>
      </c>
      <c r="AB71" s="4">
        <v>0.59618254414967198</v>
      </c>
      <c r="AC71" s="4">
        <v>1.8133469696797693</v>
      </c>
      <c r="AD71" s="4">
        <v>-2.4802185401085555</v>
      </c>
      <c r="AE71" s="4">
        <v>-0.58402356294668867</v>
      </c>
      <c r="AF71" s="4">
        <v>-0.82111242814067009</v>
      </c>
      <c r="AG71" s="4">
        <v>-0.30857195548696009</v>
      </c>
      <c r="AH71" s="4">
        <v>-0.14481409343730331</v>
      </c>
      <c r="AI71" s="4">
        <v>-0.87419817325208571</v>
      </c>
      <c r="AJ71" s="4">
        <v>-1.5172651896073812</v>
      </c>
      <c r="AK71" s="4">
        <v>-0.60272874952473177</v>
      </c>
      <c r="AL71" s="4">
        <v>0.24306902370305206</v>
      </c>
      <c r="AM71" s="4">
        <v>-7.8425151409708654E-2</v>
      </c>
      <c r="AN71" s="4">
        <v>-0.62555201666336202</v>
      </c>
      <c r="AO71" s="4">
        <v>0.90195448548725099</v>
      </c>
      <c r="AP71" s="4">
        <v>0.76040518578437954</v>
      </c>
      <c r="AQ71" s="4">
        <v>0.66787190954166231</v>
      </c>
      <c r="AR71" s="4">
        <v>-0.78341294493478275</v>
      </c>
      <c r="AS71" s="4">
        <v>1.0313237474795005</v>
      </c>
      <c r="AT71" s="4">
        <v>-0.5994798839092681</v>
      </c>
      <c r="AU71" s="4">
        <v>0.58041378179468073</v>
      </c>
      <c r="AV71" s="4">
        <v>-1.0045406780648927</v>
      </c>
      <c r="AW71" s="4">
        <v>0.55922635754848093</v>
      </c>
      <c r="AX71" s="4">
        <v>1.1624850118429044</v>
      </c>
      <c r="AY71" s="4">
        <v>0.20736726909916528</v>
      </c>
      <c r="AZ71" s="4">
        <v>0.84998310001623989</v>
      </c>
      <c r="BA71" s="4">
        <v>-0.44891225652762035</v>
      </c>
      <c r="BB71" s="4">
        <v>0.34781555585678792</v>
      </c>
      <c r="BC71" s="4">
        <v>0.66883353787622846</v>
      </c>
      <c r="BD71" s="4">
        <v>-0.74148560386418116</v>
      </c>
      <c r="BE71" s="4">
        <v>5.2665242069241162E-2</v>
      </c>
      <c r="BF71" s="4">
        <v>1.1684655248209368</v>
      </c>
      <c r="BG71" s="4">
        <v>0.81982233729427545</v>
      </c>
      <c r="BH71" s="4">
        <v>-2.0290186725167771</v>
      </c>
      <c r="BI71" s="4">
        <v>0.27423882232943964</v>
      </c>
      <c r="BJ71" s="4">
        <v>-5.4822651012468387E-2</v>
      </c>
      <c r="BK71" s="4">
        <v>0.42259881579164488</v>
      </c>
      <c r="BL71" s="4">
        <v>0.40427682060653847</v>
      </c>
      <c r="BM71" s="4">
        <v>-0.79034278371264555</v>
      </c>
      <c r="BN71" s="4">
        <v>-0.34100800790281099</v>
      </c>
      <c r="BO71" s="4">
        <v>-1.1565729120040085</v>
      </c>
      <c r="BP71" s="4">
        <v>-1.0312548365784879</v>
      </c>
      <c r="BQ71" s="4">
        <v>-0.3605570008252601</v>
      </c>
      <c r="BR71" s="4">
        <v>-0.52065824600557675</v>
      </c>
      <c r="BS71" s="4">
        <v>-8.9762765445395729E-2</v>
      </c>
      <c r="BT71" s="4">
        <v>1.6012681457515838</v>
      </c>
      <c r="BU71" s="4">
        <v>0.77152516387390246</v>
      </c>
      <c r="BV71" s="4">
        <v>1.1780236592921323</v>
      </c>
      <c r="BW71" s="4">
        <v>-0.11775076790714484</v>
      </c>
      <c r="BX71" s="4">
        <v>-1.6621913736590419</v>
      </c>
      <c r="BY71" s="4">
        <v>3.1021952817626267E-2</v>
      </c>
      <c r="BZ71" s="4">
        <v>0.87462715094911581</v>
      </c>
      <c r="CA71" s="4">
        <v>9.7801176984382787E-2</v>
      </c>
      <c r="CB71" s="4">
        <v>-0.18463796974154309</v>
      </c>
      <c r="CC71" s="4">
        <v>0.57944969458468587</v>
      </c>
      <c r="CD71" s="4">
        <v>-0.21845021728086533</v>
      </c>
      <c r="CE71" s="4">
        <v>-0.51281226120685941</v>
      </c>
      <c r="CF71" s="4">
        <v>0.37559189668811155</v>
      </c>
      <c r="CG71" s="4">
        <v>0.72338840201313237</v>
      </c>
      <c r="CH71" s="4">
        <v>-0.23190565786134829</v>
      </c>
      <c r="CI71" s="4">
        <v>-0.96352407025644904</v>
      </c>
      <c r="CJ71" s="4">
        <v>0.71238164976086338</v>
      </c>
      <c r="CK71" s="4">
        <v>0.12539634125684207</v>
      </c>
      <c r="CL71" s="4">
        <v>1.3478571440326095</v>
      </c>
      <c r="CM71" s="4">
        <v>-0.41506442039306063</v>
      </c>
      <c r="CN71" s="4">
        <v>-0.10578716713529451</v>
      </c>
      <c r="CO71" s="4">
        <v>-1.3963116614781754</v>
      </c>
      <c r="CP71" s="4">
        <v>0.54973044395176063</v>
      </c>
      <c r="CQ71" s="4">
        <v>-2.0392975448347892</v>
      </c>
      <c r="CR71" s="4">
        <v>-0.15224070841837328</v>
      </c>
      <c r="CS71" s="4">
        <v>-0.50548947519782816</v>
      </c>
      <c r="CT71" s="4">
        <v>0.74663545307384982</v>
      </c>
      <c r="CU71" s="4">
        <v>1.0865103368898628</v>
      </c>
      <c r="CV71" s="4">
        <v>-1.4536150002514092</v>
      </c>
      <c r="CW71" s="4">
        <v>-0.87984800470442448</v>
      </c>
      <c r="CX71" s="4">
        <v>-1.9876260279828912</v>
      </c>
      <c r="CY71" s="4">
        <v>0.41026357257785856</v>
      </c>
      <c r="CZ71" s="4">
        <v>-0.59330245806727777</v>
      </c>
      <c r="DA71" s="4">
        <v>-1.7706335947177116</v>
      </c>
      <c r="DB71" s="4">
        <v>-0.38742448194967094</v>
      </c>
      <c r="DC71" s="4">
        <v>-0.48210139333412083</v>
      </c>
      <c r="DD71" s="4">
        <v>0.41328109044095446</v>
      </c>
      <c r="DE71" s="4">
        <v>-1.376136127442295</v>
      </c>
      <c r="DF71" s="4">
        <v>1.119117221790948</v>
      </c>
      <c r="DG71" s="4">
        <v>-1.8151162323719925</v>
      </c>
      <c r="DH71" s="4">
        <v>1.3909373901241744</v>
      </c>
      <c r="DI71" s="4">
        <v>-0.49600240177927674</v>
      </c>
      <c r="DJ71" s="4">
        <v>-0.13346694996924269</v>
      </c>
      <c r="DK71" s="4">
        <v>0.78577660976297892</v>
      </c>
      <c r="DL71" s="4">
        <v>-8.4631938905076601E-2</v>
      </c>
      <c r="DM71" s="4">
        <v>6.6024886398782928E-2</v>
      </c>
      <c r="DN71" s="4">
        <v>-9.2698998628420001E-2</v>
      </c>
      <c r="DO71" s="4">
        <v>2.3142617781338486</v>
      </c>
      <c r="DP71" s="4">
        <v>-0.42118958670501505</v>
      </c>
      <c r="DQ71" s="4">
        <v>0.53039382800076496</v>
      </c>
      <c r="DR71" s="4">
        <v>0.92968206221971383</v>
      </c>
      <c r="DS71" s="4">
        <v>-1.5359760852315519E-2</v>
      </c>
      <c r="DT71" s="4">
        <v>-0.47985400956264357</v>
      </c>
      <c r="DU71" s="4">
        <v>0.10331490546462184</v>
      </c>
      <c r="DV71" s="4">
        <v>-0.74003607235560953</v>
      </c>
      <c r="DW71" s="4">
        <v>0.69625276769177202</v>
      </c>
      <c r="DX71" s="4">
        <v>-0.42738215918771821</v>
      </c>
      <c r="DY71" s="4">
        <v>-0.49328729843363678</v>
      </c>
      <c r="DZ71" s="4">
        <v>0.49899070726571804</v>
      </c>
      <c r="EA71" s="4">
        <v>-0.49526957234322921</v>
      </c>
      <c r="EB71" s="4">
        <v>-1.2196568741806997</v>
      </c>
      <c r="EC71" s="4">
        <v>1.4075046588670423</v>
      </c>
      <c r="ED71" s="4">
        <v>-0.54276346494319316</v>
      </c>
      <c r="EE71" s="4">
        <v>-0.1007803547808417</v>
      </c>
      <c r="EF71" s="4">
        <v>-1.7449262609960394</v>
      </c>
      <c r="EG71" s="4">
        <v>-0.68005277140522169</v>
      </c>
      <c r="EH71" s="4">
        <v>-0.79403501890628125</v>
      </c>
      <c r="EI71" s="4">
        <v>-0.70840952056583695</v>
      </c>
      <c r="EJ71" s="4">
        <v>-0.42853812569451893</v>
      </c>
      <c r="EK71" s="4">
        <v>0.58612063300491579</v>
      </c>
      <c r="EL71" s="4">
        <v>2.1371345271819115</v>
      </c>
      <c r="EM71" s="4">
        <v>0.28669358794677724</v>
      </c>
      <c r="EN71" s="4">
        <v>-0.22195896579412158</v>
      </c>
      <c r="EO71" s="4">
        <v>-1.0735414644830432</v>
      </c>
      <c r="EP71" s="4">
        <v>-2.3718606414110011</v>
      </c>
      <c r="EQ71" s="4">
        <v>1.463004619200621</v>
      </c>
      <c r="ER71" s="4">
        <v>0.1086103960738006</v>
      </c>
      <c r="ES71" s="4">
        <v>0.72613633134290867</v>
      </c>
      <c r="ET71" s="4">
        <v>-0.43561580537252803</v>
      </c>
      <c r="EU71" s="4">
        <v>0.30690518342323447</v>
      </c>
      <c r="EV71" s="4">
        <v>0.62866931219546407</v>
      </c>
      <c r="EW71" s="4">
        <v>0.34195335863831555</v>
      </c>
      <c r="EX71" s="4">
        <v>0.37910053534670768</v>
      </c>
      <c r="EY71" s="4">
        <v>-0.9758599563945054</v>
      </c>
      <c r="EZ71" s="4">
        <v>1.1544794672382404</v>
      </c>
      <c r="FA71" s="4">
        <v>-1.0634062151459722</v>
      </c>
      <c r="FB71" s="4">
        <v>0.18162999480943406</v>
      </c>
      <c r="FC71" s="4">
        <v>-0.5875426025363284</v>
      </c>
      <c r="FD71" s="4">
        <v>-1.158150637598004</v>
      </c>
      <c r="FE71" s="4">
        <v>1.1942278442148224</v>
      </c>
      <c r="FF71" s="4">
        <v>-1.0192365325219814</v>
      </c>
      <c r="FG71" s="4">
        <v>-0.31477006219730425</v>
      </c>
      <c r="FH71" s="4">
        <v>0.11877581899789147</v>
      </c>
      <c r="FI71" s="4">
        <v>0.54794784167975941</v>
      </c>
      <c r="FJ71" s="4">
        <v>0.36705724685449265</v>
      </c>
      <c r="FK71" s="4">
        <v>-0.60528742375833655</v>
      </c>
      <c r="FL71" s="4">
        <v>-2.0831306845981237</v>
      </c>
      <c r="FM71" s="4">
        <v>-1.5076174094504482</v>
      </c>
      <c r="FN71" s="4">
        <v>1.2423186834162844E-2</v>
      </c>
      <c r="FO71" s="4">
        <v>-1.1131679031334296</v>
      </c>
      <c r="FP71" s="4">
        <v>-0.38268329336768642</v>
      </c>
      <c r="FQ71" s="4">
        <v>0.19873011619230388</v>
      </c>
      <c r="FR71" s="4">
        <v>0.48487141144397661</v>
      </c>
      <c r="FS71" s="4">
        <v>0.4660926791381676</v>
      </c>
      <c r="FT71" s="4">
        <v>0.49837993550096144</v>
      </c>
      <c r="FU71" s="4">
        <v>1.1254953295808245</v>
      </c>
      <c r="FV71" s="4">
        <v>-1.1235538695357867</v>
      </c>
      <c r="FW71" s="4">
        <v>0.36672979883008328</v>
      </c>
      <c r="FX71" s="4">
        <v>-1.0004699761990097</v>
      </c>
      <c r="FY71" s="4">
        <v>0.36095531256185021</v>
      </c>
      <c r="FZ71" s="4">
        <v>0.11307602353204625</v>
      </c>
      <c r="GA71" s="4">
        <v>-8.4073415464331794E-2</v>
      </c>
      <c r="GB71" s="4">
        <v>0.63830503212074929</v>
      </c>
      <c r="GC71" s="4">
        <v>-3.0057864493263522</v>
      </c>
      <c r="GD71" s="4">
        <v>-0.21654466494841731</v>
      </c>
      <c r="GE71" s="4">
        <v>-0.65144254882451524</v>
      </c>
      <c r="GF71" s="4">
        <v>-0.2027292658857735</v>
      </c>
      <c r="GG71" s="4">
        <v>-1.6898684317168302</v>
      </c>
      <c r="GH71" s="4">
        <v>-0.62108745370737428</v>
      </c>
      <c r="GI71" s="4">
        <v>2.3921503760211094</v>
      </c>
      <c r="GJ71" s="4">
        <v>0.220607312598817</v>
      </c>
      <c r="GK71" s="4">
        <v>0.4720651613250082</v>
      </c>
      <c r="GL71" s="4">
        <v>-0.86900168254242938</v>
      </c>
      <c r="GM71" s="4">
        <v>1.8305075621224547</v>
      </c>
      <c r="GN71" s="4">
        <v>0.41848745940951337</v>
      </c>
      <c r="GO71" s="4">
        <v>0.55059971132523633</v>
      </c>
      <c r="GP71" s="4">
        <v>0.26208761022176885</v>
      </c>
      <c r="GQ71" s="4">
        <v>8.3685156719583032E-3</v>
      </c>
      <c r="GR71" s="4">
        <v>2.4135854600641351</v>
      </c>
      <c r="GS71" s="4">
        <v>-1.0479406920939436</v>
      </c>
      <c r="GT71" s="4">
        <v>-0.66015730245989923</v>
      </c>
      <c r="GU71" s="4">
        <v>1.2903474444726066</v>
      </c>
      <c r="GV71" s="4">
        <v>2.4131566763262091</v>
      </c>
      <c r="GW71" s="4">
        <v>0.89131771773717949</v>
      </c>
      <c r="GX71" s="4">
        <v>1.7382251723094686E-2</v>
      </c>
      <c r="GY71" s="4">
        <v>0.3605971801986585</v>
      </c>
      <c r="GZ71" s="4">
        <v>8.8561101352977026E-2</v>
      </c>
      <c r="HA71" s="4">
        <v>-1.0317902326924195</v>
      </c>
      <c r="HB71" s="4">
        <v>1.0086027502247636</v>
      </c>
      <c r="HC71" s="4">
        <v>0.97298298825054075</v>
      </c>
      <c r="HD71" s="4">
        <v>0.23634871497709328</v>
      </c>
      <c r="HE71" s="4">
        <v>-0.50435914414017269</v>
      </c>
      <c r="HF71" s="4">
        <v>0.34430800849787901</v>
      </c>
      <c r="HG71" s="4">
        <v>1.5046559533085813</v>
      </c>
      <c r="HH71" s="4">
        <v>-1.1383174379001166</v>
      </c>
      <c r="HI71" s="4">
        <v>-9.8209519551762353E-2</v>
      </c>
      <c r="HJ71" s="4">
        <v>-1.0162853103662626</v>
      </c>
      <c r="HK71" s="4">
        <v>0.46368438917727911</v>
      </c>
      <c r="HL71" s="4">
        <v>-0.74415600176469299</v>
      </c>
      <c r="HM71" s="4">
        <v>-0.24668371295795161</v>
      </c>
      <c r="HN71" s="4">
        <v>1.0215872000759949</v>
      </c>
      <c r="HO71" s="4">
        <v>-0.51656267295301095</v>
      </c>
      <c r="HP71" s="4">
        <v>1.8799157895189666E-2</v>
      </c>
      <c r="HQ71" s="4">
        <v>-0.35734261881012624</v>
      </c>
      <c r="HR71" s="4">
        <v>0.98419557804563107</v>
      </c>
      <c r="HS71" s="4">
        <v>2.2054701980212874</v>
      </c>
      <c r="HT71" s="4">
        <v>0.63516871619814097</v>
      </c>
      <c r="HU71" s="4">
        <v>-1.4095214512036198</v>
      </c>
      <c r="HV71" s="4">
        <v>0.53993758881370169</v>
      </c>
      <c r="HW71" s="4">
        <v>0.14753698176677726</v>
      </c>
      <c r="HX71" s="4">
        <v>0.65012806399679735</v>
      </c>
      <c r="HY71" s="4">
        <v>-1.0407072828110393</v>
      </c>
      <c r="HZ71" s="4">
        <v>-1.5795334195871622E-2</v>
      </c>
      <c r="IA71" s="4">
        <v>-0.12125147376331073</v>
      </c>
      <c r="IB71" s="4">
        <v>9.7222769616799515E-2</v>
      </c>
      <c r="IC71" s="4">
        <v>0.20682171524235227</v>
      </c>
      <c r="ID71" s="4">
        <v>2.0029806350415078</v>
      </c>
      <c r="IE71" s="4">
        <v>1.2999991787377019</v>
      </c>
      <c r="IF71" s="4">
        <v>0.6025658955806884</v>
      </c>
      <c r="IG71" s="4">
        <v>0.36270805509132054</v>
      </c>
      <c r="IH71" s="4">
        <v>-0.92091234041428749</v>
      </c>
      <c r="II71" s="4">
        <v>-0.22907536053959279</v>
      </c>
    </row>
    <row r="72" spans="2:243" s="4" customFormat="1" x14ac:dyDescent="0.2">
      <c r="B72" s="76">
        <v>70</v>
      </c>
      <c r="C72" s="4">
        <v>-1.1305302506463684</v>
      </c>
      <c r="D72" s="4">
        <v>1.4090189330911824</v>
      </c>
      <c r="E72" s="4">
        <v>-1.117729907494591</v>
      </c>
      <c r="F72" s="4">
        <v>-0.17974519035065836</v>
      </c>
      <c r="G72" s="4">
        <v>0.47852540525396975</v>
      </c>
      <c r="H72" s="4">
        <v>0.43641580841235161</v>
      </c>
      <c r="I72" s="4">
        <v>1.2834849650790476</v>
      </c>
      <c r="J72" s="4">
        <v>-0.42789212207846555</v>
      </c>
      <c r="K72" s="4">
        <v>0.21021831472887756</v>
      </c>
      <c r="L72" s="4">
        <v>-0.32868019224006539</v>
      </c>
      <c r="M72" s="4">
        <v>0.99872420000400186</v>
      </c>
      <c r="N72" s="4">
        <v>0.30019779850783501</v>
      </c>
      <c r="O72" s="4">
        <v>0.4268250105858194</v>
      </c>
      <c r="P72" s="4">
        <v>0.19327700522198646</v>
      </c>
      <c r="Q72" s="4">
        <v>-1.1725059701612648</v>
      </c>
      <c r="R72" s="4">
        <v>-0.40606461472393396</v>
      </c>
      <c r="S72" s="4">
        <v>-1.607867772318226</v>
      </c>
      <c r="T72" s="4">
        <v>1.9646022456615704</v>
      </c>
      <c r="U72" s="4">
        <v>-4.8942453281721081E-2</v>
      </c>
      <c r="V72" s="4">
        <v>1.0138221291195073</v>
      </c>
      <c r="W72" s="4">
        <v>-1.6434006118570945</v>
      </c>
      <c r="X72" s="4">
        <v>0.60404901217292006</v>
      </c>
      <c r="Y72" s="4">
        <v>-0.66328762840336464</v>
      </c>
      <c r="Z72" s="4">
        <v>0.49500306274792633</v>
      </c>
      <c r="AA72" s="4">
        <v>-0.60639693459877997</v>
      </c>
      <c r="AB72" s="4">
        <v>-1.7515275242622501</v>
      </c>
      <c r="AC72" s="4">
        <v>0.32866268771510304</v>
      </c>
      <c r="AD72" s="4">
        <v>1.1400844431795554</v>
      </c>
      <c r="AE72" s="4">
        <v>-1.6839912927259302</v>
      </c>
      <c r="AF72" s="4">
        <v>2.8162140264123598</v>
      </c>
      <c r="AG72" s="4">
        <v>-0.96511645786439382</v>
      </c>
      <c r="AH72" s="4">
        <v>-0.60256858280981351</v>
      </c>
      <c r="AI72" s="4">
        <v>-1.6755418717162696</v>
      </c>
      <c r="AJ72" s="4">
        <v>0.35291971384236387</v>
      </c>
      <c r="AK72" s="4">
        <v>0.17054798468992208</v>
      </c>
      <c r="AL72" s="4">
        <v>-0.36542583002703549</v>
      </c>
      <c r="AM72" s="4">
        <v>-0.8826375974695857</v>
      </c>
      <c r="AN72" s="4">
        <v>-0.57950871927441971</v>
      </c>
      <c r="AO72" s="4">
        <v>0.47416242938784403</v>
      </c>
      <c r="AP72" s="4">
        <v>-1.1215084651082419</v>
      </c>
      <c r="AQ72" s="4">
        <v>0.72412089435329741</v>
      </c>
      <c r="AR72" s="4">
        <v>-1.2391596665004951</v>
      </c>
      <c r="AS72" s="4">
        <v>0.77928151050007954</v>
      </c>
      <c r="AT72" s="4">
        <v>-0.40253989391888967</v>
      </c>
      <c r="AU72" s="4">
        <v>1.0018530011178242</v>
      </c>
      <c r="AV72" s="4">
        <v>2.209896232630205</v>
      </c>
      <c r="AW72" s="4">
        <v>-1.4560231539561432</v>
      </c>
      <c r="AX72" s="4">
        <v>1.5618414147852799</v>
      </c>
      <c r="AY72" s="4">
        <v>1.2438815065745656</v>
      </c>
      <c r="AZ72" s="4">
        <v>0.13345685017131478</v>
      </c>
      <c r="BA72" s="4">
        <v>-0.10060781398845449</v>
      </c>
      <c r="BB72" s="4">
        <v>0.73112747312945692</v>
      </c>
      <c r="BC72" s="4">
        <v>0.51641055740782871</v>
      </c>
      <c r="BD72" s="4">
        <v>9.5016771967762412E-2</v>
      </c>
      <c r="BE72" s="4">
        <v>0.16480045294841364</v>
      </c>
      <c r="BF72" s="4">
        <v>5.4295806510070953E-2</v>
      </c>
      <c r="BG72" s="4">
        <v>-6.6365232647958336E-2</v>
      </c>
      <c r="BH72" s="4">
        <v>-0.40190519873473479</v>
      </c>
      <c r="BI72" s="4">
        <v>2.4245932644556816</v>
      </c>
      <c r="BJ72" s="4">
        <v>1.706848511099232</v>
      </c>
      <c r="BK72" s="4">
        <v>-0.59774233434012081</v>
      </c>
      <c r="BL72" s="4">
        <v>1.1517139365700371</v>
      </c>
      <c r="BM72" s="4">
        <v>0.99755679602574265</v>
      </c>
      <c r="BN72" s="4">
        <v>-0.43178953089948618</v>
      </c>
      <c r="BO72" s="4">
        <v>0.32664450641822435</v>
      </c>
      <c r="BP72" s="4">
        <v>0.29309680199932125</v>
      </c>
      <c r="BQ72" s="4">
        <v>-6.6348162745683878E-2</v>
      </c>
      <c r="BR72" s="4">
        <v>-1.1445145853157013</v>
      </c>
      <c r="BS72" s="4">
        <v>-0.19344156147620567</v>
      </c>
      <c r="BT72" s="4">
        <v>1.6881055598969286</v>
      </c>
      <c r="BU72" s="4">
        <v>8.005685701808038E-2</v>
      </c>
      <c r="BV72" s="4">
        <v>1.9569920668426799</v>
      </c>
      <c r="BW72" s="4">
        <v>-1.5857351322087669</v>
      </c>
      <c r="BX72" s="4">
        <v>0.73280044784858289</v>
      </c>
      <c r="BY72" s="4">
        <v>-0.83829167048939723</v>
      </c>
      <c r="BZ72" s="4">
        <v>1.2052690194663009</v>
      </c>
      <c r="CA72" s="4">
        <v>0.90923755448939025</v>
      </c>
      <c r="CB72" s="4">
        <v>-0.68677530228181283</v>
      </c>
      <c r="CC72" s="4">
        <v>0.59874546738292345</v>
      </c>
      <c r="CD72" s="4">
        <v>0.49021389593247505</v>
      </c>
      <c r="CE72" s="4">
        <v>9.1569181035463229E-2</v>
      </c>
      <c r="CF72" s="4">
        <v>1.8667654311010498</v>
      </c>
      <c r="CG72" s="4">
        <v>-0.93468659588729219</v>
      </c>
      <c r="CH72" s="4">
        <v>0.62448491431666453</v>
      </c>
      <c r="CI72" s="4">
        <v>-8.8741695263098774E-2</v>
      </c>
      <c r="CJ72" s="4">
        <v>-0.7143026108128312</v>
      </c>
      <c r="CK72" s="4">
        <v>-9.897835900632862E-2</v>
      </c>
      <c r="CL72" s="4">
        <v>1.0530616424066797</v>
      </c>
      <c r="CM72" s="4">
        <v>-0.19108620963517231</v>
      </c>
      <c r="CN72" s="4">
        <v>0.38538396625585863</v>
      </c>
      <c r="CO72" s="4">
        <v>0.25150457373519186</v>
      </c>
      <c r="CP72" s="4">
        <v>0.14856293446714999</v>
      </c>
      <c r="CQ72" s="4">
        <v>-0.86109077198890194</v>
      </c>
      <c r="CR72" s="4">
        <v>1.4830507509970425</v>
      </c>
      <c r="CS72" s="4">
        <v>-0.73777073150262407</v>
      </c>
      <c r="CT72" s="4">
        <v>-1.428032835320593E-2</v>
      </c>
      <c r="CU72" s="4">
        <v>-1.0205690922978705</v>
      </c>
      <c r="CV72" s="4">
        <v>-2.3703377942446977</v>
      </c>
      <c r="CW72" s="4">
        <v>-0.30387662640234264</v>
      </c>
      <c r="CX72" s="4">
        <v>-1.0742675073547225</v>
      </c>
      <c r="CY72" s="4">
        <v>-0.95858691744319102</v>
      </c>
      <c r="CZ72" s="4">
        <v>-0.40013901224561849</v>
      </c>
      <c r="DA72" s="4">
        <v>-4.9207520929751503E-2</v>
      </c>
      <c r="DB72" s="4">
        <v>0.74539988865458962</v>
      </c>
      <c r="DC72" s="4">
        <v>0.63469935620820106</v>
      </c>
      <c r="DD72" s="4">
        <v>2.2558886754276065E-2</v>
      </c>
      <c r="DE72" s="4">
        <v>0.32869548906956286</v>
      </c>
      <c r="DF72" s="4">
        <v>0.38844751955478546</v>
      </c>
      <c r="DG72" s="4">
        <v>-0.31526196473469459</v>
      </c>
      <c r="DH72" s="4">
        <v>-2.2608577462763253</v>
      </c>
      <c r="DI72" s="4">
        <v>-1.2283718167885278</v>
      </c>
      <c r="DJ72" s="4">
        <v>-2.4788659747035945E-2</v>
      </c>
      <c r="DK72" s="4">
        <v>-0.62820041898764367</v>
      </c>
      <c r="DL72" s="4">
        <v>-0.30714512088951623</v>
      </c>
      <c r="DM72" s="4">
        <v>-1.0074276986391699</v>
      </c>
      <c r="DN72" s="4">
        <v>-1.0385614828175065</v>
      </c>
      <c r="DO72" s="4">
        <v>-1.1091517105322433</v>
      </c>
      <c r="DP72" s="4">
        <v>-4.4239253793872627E-2</v>
      </c>
      <c r="DQ72" s="4">
        <v>1.8838583318016962</v>
      </c>
      <c r="DR72" s="4">
        <v>0.23406088628348407</v>
      </c>
      <c r="DS72" s="4">
        <v>-0.23931129185593425</v>
      </c>
      <c r="DT72" s="4">
        <v>-1.2023322812129416</v>
      </c>
      <c r="DU72" s="4">
        <v>2.0726367256915754</v>
      </c>
      <c r="DV72" s="4">
        <v>-1.3528487669730629</v>
      </c>
      <c r="DW72" s="4">
        <v>0.21753925983450423</v>
      </c>
      <c r="DX72" s="4">
        <v>0.91875032585388539</v>
      </c>
      <c r="DY72" s="4">
        <v>-0.33923754186572713</v>
      </c>
      <c r="DZ72" s="4">
        <v>0.42262560726627912</v>
      </c>
      <c r="EA72" s="4">
        <v>1.3121018011836125</v>
      </c>
      <c r="EB72" s="4">
        <v>1.9600612865942404</v>
      </c>
      <c r="EC72" s="4">
        <v>0.91590740662149839</v>
      </c>
      <c r="ED72" s="4">
        <v>0.87453144366337965</v>
      </c>
      <c r="EE72" s="4">
        <v>-0.81793682945234125</v>
      </c>
      <c r="EF72" s="4">
        <v>-1.237015679535135</v>
      </c>
      <c r="EG72" s="4">
        <v>0.1483757680382958</v>
      </c>
      <c r="EH72" s="4">
        <v>-0.17952350861631222</v>
      </c>
      <c r="EI72" s="4">
        <v>-1.3462040387222112</v>
      </c>
      <c r="EJ72" s="4">
        <v>-3.4071166172199872E-2</v>
      </c>
      <c r="EK72" s="4">
        <v>0.24549621940299607</v>
      </c>
      <c r="EL72" s="4">
        <v>-1.6899868080139304</v>
      </c>
      <c r="EM72" s="4">
        <v>-0.53384623337238424</v>
      </c>
      <c r="EN72" s="4">
        <v>1.5548526366876965</v>
      </c>
      <c r="EO72" s="4">
        <v>-0.65287574979208141</v>
      </c>
      <c r="EP72" s="4">
        <v>-0.66383971640119754</v>
      </c>
      <c r="EQ72" s="4">
        <v>-0.35886537076814817</v>
      </c>
      <c r="ER72" s="4">
        <v>1.5575907746179949</v>
      </c>
      <c r="ES72" s="4">
        <v>1.5288571614764503</v>
      </c>
      <c r="ET72" s="4">
        <v>-0.19965244284656319</v>
      </c>
      <c r="EU72" s="4">
        <v>-3.6147256378166286E-2</v>
      </c>
      <c r="EV72" s="4">
        <v>1.4655142713907499</v>
      </c>
      <c r="EW72" s="4">
        <v>-1.1474875591035114</v>
      </c>
      <c r="EX72" s="4">
        <v>0.36907154344751036</v>
      </c>
      <c r="EY72" s="4">
        <v>0.51981220014130203</v>
      </c>
      <c r="EZ72" s="4">
        <v>1.2475855322382432</v>
      </c>
      <c r="FA72" s="4">
        <v>0.43553826804848561</v>
      </c>
      <c r="FB72" s="4">
        <v>1.6383783274608918</v>
      </c>
      <c r="FC72" s="4">
        <v>-0.73624209934492979</v>
      </c>
      <c r="FD72" s="4">
        <v>-0.83704798096722721</v>
      </c>
      <c r="FE72" s="4">
        <v>-0.5749328615738698</v>
      </c>
      <c r="FF72" s="4">
        <v>0.66643995165323011</v>
      </c>
      <c r="FG72" s="4">
        <v>-0.97869654359218949</v>
      </c>
      <c r="FH72" s="4">
        <v>0.43959624101849043</v>
      </c>
      <c r="FI72" s="4">
        <v>-0.45822806742886518</v>
      </c>
      <c r="FJ72" s="4">
        <v>8.9499651337007102E-2</v>
      </c>
      <c r="FK72" s="4">
        <v>-0.47330963574902696</v>
      </c>
      <c r="FL72" s="4">
        <v>1.2878172761120423</v>
      </c>
      <c r="FM72" s="4">
        <v>0.83789005117740667</v>
      </c>
      <c r="FN72" s="4">
        <v>1.0425033186774741</v>
      </c>
      <c r="FO72" s="4">
        <v>-0.27036025243405365</v>
      </c>
      <c r="FP72" s="4">
        <v>1.0653611569160446</v>
      </c>
      <c r="FQ72" s="4">
        <v>0.34952900462607156</v>
      </c>
      <c r="FR72" s="4">
        <v>-6.202035497711296E-2</v>
      </c>
      <c r="FS72" s="4">
        <v>-0.35587958871631864</v>
      </c>
      <c r="FT72" s="4">
        <v>0.48662602730397136</v>
      </c>
      <c r="FU72" s="4">
        <v>-0.84745016860501998</v>
      </c>
      <c r="FV72" s="4">
        <v>1.1958004267862647</v>
      </c>
      <c r="FW72" s="4">
        <v>-1.2676327987573501</v>
      </c>
      <c r="FX72" s="4">
        <v>0.87123847215363071</v>
      </c>
      <c r="FY72" s="4">
        <v>-1.6830655433999004</v>
      </c>
      <c r="FZ72" s="4">
        <v>1.6871312051192415</v>
      </c>
      <c r="GA72" s="4">
        <v>-0.51982177722662182</v>
      </c>
      <c r="GB72" s="4">
        <v>-0.73054516625252131</v>
      </c>
      <c r="GC72" s="4">
        <v>1.7276465648940829</v>
      </c>
      <c r="GD72" s="4">
        <v>1.3682852498377638</v>
      </c>
      <c r="GE72" s="4">
        <v>0.21313969443128739</v>
      </c>
      <c r="GF72" s="4">
        <v>-1.061871648092517</v>
      </c>
      <c r="GG72" s="4">
        <v>-0.86656760371538122</v>
      </c>
      <c r="GH72" s="4">
        <v>0.12346515824007662</v>
      </c>
      <c r="GI72" s="4">
        <v>1.3401472495301667</v>
      </c>
      <c r="GJ72" s="4">
        <v>0.60800283789974052</v>
      </c>
      <c r="GK72" s="4">
        <v>-2.4118565485636889</v>
      </c>
      <c r="GL72" s="4">
        <v>0.38994374556650541</v>
      </c>
      <c r="GM72" s="4">
        <v>-0.80363842398621987</v>
      </c>
      <c r="GN72" s="4">
        <v>-0.67519948900251914</v>
      </c>
      <c r="GO72" s="4">
        <v>-0.19775844230724426</v>
      </c>
      <c r="GP72" s="4">
        <v>0.60472012188497681</v>
      </c>
      <c r="GQ72" s="4">
        <v>-0.5709050989529012</v>
      </c>
      <c r="GR72" s="4">
        <v>-0.3056362516010358</v>
      </c>
      <c r="GS72" s="4">
        <v>-0.73372687553741767</v>
      </c>
      <c r="GT72" s="4">
        <v>1.6088682467555686</v>
      </c>
      <c r="GU72" s="4">
        <v>1.4863546625424684</v>
      </c>
      <c r="GV72" s="4">
        <v>0.75858487293132593</v>
      </c>
      <c r="GW72" s="4">
        <v>-0.5854365152920058</v>
      </c>
      <c r="GX72" s="4">
        <v>-0.39429460310890696</v>
      </c>
      <c r="GY72" s="4">
        <v>-0.38463046832972819</v>
      </c>
      <c r="GZ72" s="4">
        <v>1.3304849247990473</v>
      </c>
      <c r="HA72" s="4">
        <v>1.8153575833417517</v>
      </c>
      <c r="HB72" s="4">
        <v>-0.55774067300694696</v>
      </c>
      <c r="HC72" s="4">
        <v>0.75220560500090561</v>
      </c>
      <c r="HD72" s="4">
        <v>-1.0840290855904677</v>
      </c>
      <c r="HE72" s="4">
        <v>-2.1417193572917523</v>
      </c>
      <c r="HF72" s="4">
        <v>-1.0120437836712812</v>
      </c>
      <c r="HG72" s="4">
        <v>-0.350540217260078</v>
      </c>
      <c r="HH72" s="4">
        <v>-1.6413406436919138</v>
      </c>
      <c r="HI72" s="4">
        <v>-3.4835733805998422E-3</v>
      </c>
      <c r="HJ72" s="4">
        <v>-0.49568443801432971</v>
      </c>
      <c r="HK72" s="4">
        <v>-0.39981385799059466</v>
      </c>
      <c r="HL72" s="4">
        <v>-2.0221067376524351</v>
      </c>
      <c r="HM72" s="4">
        <v>-1.3647039581040534</v>
      </c>
      <c r="HN72" s="4">
        <v>-0.54258429747677617</v>
      </c>
      <c r="HO72" s="4">
        <v>-0.24123972262395899</v>
      </c>
      <c r="HP72" s="4">
        <v>-1.5674041722090402</v>
      </c>
      <c r="HQ72" s="4">
        <v>0.18724984100686698</v>
      </c>
      <c r="HR72" s="4">
        <v>-0.57456293643600387</v>
      </c>
      <c r="HS72" s="4">
        <v>-0.4473229945326519</v>
      </c>
      <c r="HT72" s="4">
        <v>1.1307677847159685</v>
      </c>
      <c r="HU72" s="4">
        <v>0.37470608474528977</v>
      </c>
      <c r="HV72" s="4">
        <v>0.80751586146231269</v>
      </c>
      <c r="HW72" s="4">
        <v>1.2058076021919699</v>
      </c>
      <c r="HX72" s="4">
        <v>-0.83866942640541431</v>
      </c>
      <c r="HY72" s="4">
        <v>1.2161620258537558</v>
      </c>
      <c r="HZ72" s="4">
        <v>0.30367745045286115</v>
      </c>
      <c r="IA72" s="4">
        <v>2.1510959155234861</v>
      </c>
      <c r="IB72" s="4">
        <v>-0.25185232693616355</v>
      </c>
      <c r="IC72" s="4">
        <v>-1.5925236661199322</v>
      </c>
      <c r="ID72" s="4">
        <v>-1.5063347816709005</v>
      </c>
      <c r="IE72" s="4">
        <v>-1.6865529356220927</v>
      </c>
      <c r="IF72" s="4">
        <v>-0.64024503807116695</v>
      </c>
      <c r="IG72" s="4">
        <v>0.22458350895433485</v>
      </c>
      <c r="IH72" s="4">
        <v>-0.3243399334220054</v>
      </c>
      <c r="II72" s="4">
        <v>0.4010629143552058</v>
      </c>
    </row>
    <row r="73" spans="2:243" s="4" customFormat="1" x14ac:dyDescent="0.2">
      <c r="B73" s="76">
        <v>71</v>
      </c>
      <c r="C73" s="4">
        <v>-1.3435396541548963</v>
      </c>
      <c r="D73" s="4">
        <v>-0.31105192652092389</v>
      </c>
      <c r="E73" s="4">
        <v>-0.1718720174683111</v>
      </c>
      <c r="F73" s="4">
        <v>-0.1232596603823698</v>
      </c>
      <c r="G73" s="4">
        <v>-1.7699920615482372</v>
      </c>
      <c r="H73" s="4">
        <v>0.76797261880810386</v>
      </c>
      <c r="I73" s="4">
        <v>0.63480626586734901</v>
      </c>
      <c r="J73" s="4">
        <v>-0.64205048134461107</v>
      </c>
      <c r="K73" s="4">
        <v>0.47460467392712491</v>
      </c>
      <c r="L73" s="4">
        <v>1.1695792446707081</v>
      </c>
      <c r="M73" s="4">
        <v>0.22577252111201707</v>
      </c>
      <c r="N73" s="4">
        <v>-9.0443077467345298E-3</v>
      </c>
      <c r="O73" s="4">
        <v>1.0272200090615253</v>
      </c>
      <c r="P73" s="4">
        <v>-2.2287899390875592</v>
      </c>
      <c r="Q73" s="4">
        <v>0.11791535749963736</v>
      </c>
      <c r="R73" s="4">
        <v>0.82272932391178677</v>
      </c>
      <c r="S73" s="4">
        <v>0.4946670202821698</v>
      </c>
      <c r="T73" s="4">
        <v>7.0179502311075254E-2</v>
      </c>
      <c r="U73" s="4">
        <v>-1.1221419795272634</v>
      </c>
      <c r="V73" s="4">
        <v>1.3124312006684764</v>
      </c>
      <c r="W73" s="4">
        <v>-2.0536446773519015</v>
      </c>
      <c r="X73" s="4">
        <v>0.84035794438115718</v>
      </c>
      <c r="Y73" s="4">
        <v>0.76232870982017786</v>
      </c>
      <c r="Z73" s="4">
        <v>0.96715457150772544</v>
      </c>
      <c r="AA73" s="4">
        <v>1.2095695060757874</v>
      </c>
      <c r="AB73" s="4">
        <v>-6.4591948449479655E-3</v>
      </c>
      <c r="AC73" s="4">
        <v>-1.7571060120703703</v>
      </c>
      <c r="AD73" s="4">
        <v>-0.74220170523182816</v>
      </c>
      <c r="AE73" s="4">
        <v>-0.25064033433758837</v>
      </c>
      <c r="AF73" s="4">
        <v>-1.2794424565607636</v>
      </c>
      <c r="AG73" s="4">
        <v>-1.7130508706343159</v>
      </c>
      <c r="AH73" s="4">
        <v>-1.8950183433162082</v>
      </c>
      <c r="AI73" s="4">
        <v>0.89855866877854318</v>
      </c>
      <c r="AJ73" s="4">
        <v>0.4199768400055871</v>
      </c>
      <c r="AK73" s="4">
        <v>-0.88346524255301528</v>
      </c>
      <c r="AL73" s="4">
        <v>-0.39398473421153518</v>
      </c>
      <c r="AM73" s="4">
        <v>1.0484360183966448</v>
      </c>
      <c r="AN73" s="4">
        <v>0.95273665862307477</v>
      </c>
      <c r="AO73" s="4">
        <v>-1.2695031702025044</v>
      </c>
      <c r="AP73" s="4">
        <v>0.28704527485491238</v>
      </c>
      <c r="AQ73" s="4">
        <v>-0.57381698068814291</v>
      </c>
      <c r="AR73" s="4">
        <v>-1.2670717843954142</v>
      </c>
      <c r="AS73" s="4">
        <v>1.0034952407193587</v>
      </c>
      <c r="AT73" s="4">
        <v>1.8286363752601427</v>
      </c>
      <c r="AU73" s="4">
        <v>0.6828573684382363</v>
      </c>
      <c r="AV73" s="4">
        <v>-0.37152112582519525</v>
      </c>
      <c r="AW73" s="4">
        <v>-0.38429892122564757</v>
      </c>
      <c r="AX73" s="4">
        <v>1.2486159326828281</v>
      </c>
      <c r="AY73" s="4">
        <v>1.0893535733202624</v>
      </c>
      <c r="AZ73" s="4">
        <v>0.24974946170488707</v>
      </c>
      <c r="BA73" s="4">
        <v>-1.0138605963419864</v>
      </c>
      <c r="BB73" s="4">
        <v>-1.1598375092974129</v>
      </c>
      <c r="BC73" s="4">
        <v>-1.5733023865141416E-2</v>
      </c>
      <c r="BD73" s="4">
        <v>2.8243047478954479</v>
      </c>
      <c r="BE73" s="4">
        <v>-0.45184002330776296</v>
      </c>
      <c r="BF73" s="4">
        <v>0.70520969237502507</v>
      </c>
      <c r="BG73" s="4">
        <v>-0.27723317011313087</v>
      </c>
      <c r="BH73" s="4">
        <v>-1.0996331222203881</v>
      </c>
      <c r="BI73" s="4">
        <v>0.44907023696976028</v>
      </c>
      <c r="BJ73" s="4">
        <v>0.47027099012960027</v>
      </c>
      <c r="BK73" s="4">
        <v>2.1619518698090623</v>
      </c>
      <c r="BL73" s="4">
        <v>7.7990994498794736E-2</v>
      </c>
      <c r="BM73" s="4">
        <v>-0.81934614151647078</v>
      </c>
      <c r="BN73" s="4">
        <v>-0.93465930894874727</v>
      </c>
      <c r="BO73" s="4">
        <v>-6.6604363050984064E-2</v>
      </c>
      <c r="BP73" s="4">
        <v>-0.24826999326068386</v>
      </c>
      <c r="BQ73" s="4">
        <v>0.96281084553548035</v>
      </c>
      <c r="BR73" s="4">
        <v>0.96111528049015749</v>
      </c>
      <c r="BS73" s="4">
        <v>-1.0370167823295142</v>
      </c>
      <c r="BT73" s="4">
        <v>0.4747857785307098</v>
      </c>
      <c r="BU73" s="4">
        <v>-0.49292387262300214</v>
      </c>
      <c r="BV73" s="4">
        <v>0.47756400132138771</v>
      </c>
      <c r="BW73" s="4">
        <v>2.0450149812149854</v>
      </c>
      <c r="BX73" s="4">
        <v>-0.55814410269877834</v>
      </c>
      <c r="BY73" s="4">
        <v>-0.10398004142348022</v>
      </c>
      <c r="BZ73" s="4">
        <v>0.24191719267670006</v>
      </c>
      <c r="CA73" s="4">
        <v>-0.17843678820422107</v>
      </c>
      <c r="CB73" s="4">
        <v>0.33755291413395322</v>
      </c>
      <c r="CC73" s="4">
        <v>0.25174499054980709</v>
      </c>
      <c r="CD73" s="4">
        <v>1.3216369531738386</v>
      </c>
      <c r="CE73" s="4">
        <v>0.11159911173118001</v>
      </c>
      <c r="CF73" s="4">
        <v>-0.28136561948242766</v>
      </c>
      <c r="CG73" s="4">
        <v>-0.61330867938778022</v>
      </c>
      <c r="CH73" s="4">
        <v>-0.4661931109044124</v>
      </c>
      <c r="CI73" s="4">
        <v>-0.58809772711254049</v>
      </c>
      <c r="CJ73" s="4">
        <v>3.3200080760204802E-2</v>
      </c>
      <c r="CK73" s="4">
        <v>-0.94850860729920539</v>
      </c>
      <c r="CL73" s="4">
        <v>-1.698611418205342</v>
      </c>
      <c r="CM73" s="4">
        <v>-1.4840683106965076</v>
      </c>
      <c r="CN73" s="4">
        <v>4.6423812813721861E-3</v>
      </c>
      <c r="CO73" s="4">
        <v>-0.32175400687503952</v>
      </c>
      <c r="CP73" s="4">
        <v>-0.90435030722909937</v>
      </c>
      <c r="CQ73" s="4">
        <v>0.4349083742983535</v>
      </c>
      <c r="CR73" s="4">
        <v>1.3546383212761457</v>
      </c>
      <c r="CS73" s="4">
        <v>0.73201077348932653</v>
      </c>
      <c r="CT73" s="4">
        <v>-0.31897167534006748</v>
      </c>
      <c r="CU73" s="4">
        <v>-0.7739664057251513</v>
      </c>
      <c r="CV73" s="4">
        <v>-1.1417816120548006</v>
      </c>
      <c r="CW73" s="4">
        <v>0.735813693357809</v>
      </c>
      <c r="CX73" s="4">
        <v>0.48756489167582956</v>
      </c>
      <c r="CY73" s="4">
        <v>0.21691558611098966</v>
      </c>
      <c r="CZ73" s="4">
        <v>-0.33536723665943874</v>
      </c>
      <c r="DA73" s="4">
        <v>-0.61226963260399037</v>
      </c>
      <c r="DB73" s="4">
        <v>0.68505644104290264</v>
      </c>
      <c r="DC73" s="4">
        <v>1.463232071828964</v>
      </c>
      <c r="DD73" s="4">
        <v>1.8464889436401015</v>
      </c>
      <c r="DE73" s="4">
        <v>1.0142638431087843</v>
      </c>
      <c r="DF73" s="4">
        <v>-0.97187427306729279</v>
      </c>
      <c r="DG73" s="4">
        <v>8.4591604383650112E-2</v>
      </c>
      <c r="DH73" s="4">
        <v>1.1515141468369934</v>
      </c>
      <c r="DI73" s="4">
        <v>-0.84094273609981252</v>
      </c>
      <c r="DJ73" s="4">
        <v>-1.2045227504292022</v>
      </c>
      <c r="DK73" s="4">
        <v>1.2432790401395779</v>
      </c>
      <c r="DL73" s="4">
        <v>-0.17372386470165288</v>
      </c>
      <c r="DM73" s="4">
        <v>1.1784205640954319</v>
      </c>
      <c r="DN73" s="4">
        <v>-0.58579654307121387</v>
      </c>
      <c r="DO73" s="4">
        <v>-1.8839772891121354</v>
      </c>
      <c r="DP73" s="4">
        <v>-0.31144523549827841</v>
      </c>
      <c r="DQ73" s="4">
        <v>-0.77034506159049843</v>
      </c>
      <c r="DR73" s="4">
        <v>1.8753088536431755</v>
      </c>
      <c r="DS73" s="4">
        <v>-1.4233833440873254</v>
      </c>
      <c r="DT73" s="4">
        <v>-1.1407294098695129</v>
      </c>
      <c r="DU73" s="4">
        <v>0.11866583030868826</v>
      </c>
      <c r="DV73" s="4">
        <v>4.0591494638474661E-2</v>
      </c>
      <c r="DW73" s="4">
        <v>-1.2383911896038065</v>
      </c>
      <c r="DX73" s="4">
        <v>-0.59753763619480615</v>
      </c>
      <c r="DY73" s="4">
        <v>0.34372958883048138</v>
      </c>
      <c r="DZ73" s="4">
        <v>1.3405771996356839</v>
      </c>
      <c r="EA73" s="4">
        <v>-0.80681309294518555</v>
      </c>
      <c r="EB73" s="4">
        <v>-0.33602036834297067</v>
      </c>
      <c r="EC73" s="4">
        <v>-0.23929084358380473</v>
      </c>
      <c r="ED73" s="4">
        <v>0.5072216963995444</v>
      </c>
      <c r="EE73" s="4">
        <v>0.90409643927230021</v>
      </c>
      <c r="EF73" s="4">
        <v>1.4005112937521256</v>
      </c>
      <c r="EG73" s="4">
        <v>1.2045958965050425</v>
      </c>
      <c r="EH73" s="4">
        <v>-1.2608050255832004</v>
      </c>
      <c r="EI73" s="4">
        <v>-0.56666745381334838</v>
      </c>
      <c r="EJ73" s="4">
        <v>0.44395922064445381</v>
      </c>
      <c r="EK73" s="4">
        <v>-0.23533098219824491</v>
      </c>
      <c r="EL73" s="4">
        <v>-0.10683713791224347</v>
      </c>
      <c r="EM73" s="4">
        <v>0.59014256145918864</v>
      </c>
      <c r="EN73" s="4">
        <v>-1.197048941318376</v>
      </c>
      <c r="EO73" s="4">
        <v>-1.5627496500218068</v>
      </c>
      <c r="EP73" s="4">
        <v>0.83223629078709327</v>
      </c>
      <c r="EQ73" s="4">
        <v>-1.5195235798378675</v>
      </c>
      <c r="ER73" s="4">
        <v>-0.65778486051194696</v>
      </c>
      <c r="ES73" s="4">
        <v>-0.26858954486310571</v>
      </c>
      <c r="ET73" s="4">
        <v>0.77121394541528976</v>
      </c>
      <c r="EU73" s="4">
        <v>-0.24139185145656702</v>
      </c>
      <c r="EV73" s="4">
        <v>0.31164975010959817</v>
      </c>
      <c r="EW73" s="4">
        <v>-0.3073747381813135</v>
      </c>
      <c r="EX73" s="4">
        <v>0.89908430100316217</v>
      </c>
      <c r="EY73" s="4">
        <v>0.18223774647158095</v>
      </c>
      <c r="EZ73" s="4">
        <v>0.10651648471237511</v>
      </c>
      <c r="FA73" s="4">
        <v>0.25280552745294538</v>
      </c>
      <c r="FB73" s="4">
        <v>-9.5339904875437351E-2</v>
      </c>
      <c r="FC73" s="4">
        <v>1.7476656440159308</v>
      </c>
      <c r="FD73" s="4">
        <v>0.38762805840556108</v>
      </c>
      <c r="FE73" s="4">
        <v>0.55986131035093167</v>
      </c>
      <c r="FF73" s="4">
        <v>-1.5421109414299388</v>
      </c>
      <c r="FG73" s="4">
        <v>0.25576438346988473</v>
      </c>
      <c r="FH73" s="4">
        <v>0.40749783029242082</v>
      </c>
      <c r="FI73" s="4">
        <v>-1.0471508758421546</v>
      </c>
      <c r="FJ73" s="4">
        <v>0.34191106552635314</v>
      </c>
      <c r="FK73" s="4">
        <v>-9.805562497765053E-4</v>
      </c>
      <c r="FL73" s="4">
        <v>-0.34321689035386777</v>
      </c>
      <c r="FM73" s="4">
        <v>-1.520401012597085</v>
      </c>
      <c r="FN73" s="4">
        <v>-2.1494131065163162</v>
      </c>
      <c r="FO73" s="4">
        <v>-0.81568784480882595</v>
      </c>
      <c r="FP73" s="4">
        <v>1.4851409704271559</v>
      </c>
      <c r="FQ73" s="4">
        <v>0.12933996830486899</v>
      </c>
      <c r="FR73" s="4">
        <v>-0.66653230079364745</v>
      </c>
      <c r="FS73" s="4">
        <v>0.38985056860255185</v>
      </c>
      <c r="FT73" s="4">
        <v>-0.29338924694676594</v>
      </c>
      <c r="FU73" s="4">
        <v>-1.3902392174319527</v>
      </c>
      <c r="FV73" s="4">
        <v>-0.71400935379007191</v>
      </c>
      <c r="FW73" s="4">
        <v>-0.79168208464036127</v>
      </c>
      <c r="FX73" s="4">
        <v>-0.27058310329488033</v>
      </c>
      <c r="FY73" s="4">
        <v>-0.78441629124088941</v>
      </c>
      <c r="FZ73" s="4">
        <v>0.26345506927786155</v>
      </c>
      <c r="GA73" s="4">
        <v>-1.5631520344323553</v>
      </c>
      <c r="GB73" s="4">
        <v>-0.5877824949947168</v>
      </c>
      <c r="GC73" s="4">
        <v>0.13546954288468779</v>
      </c>
      <c r="GD73" s="4">
        <v>1.0992016558568087</v>
      </c>
      <c r="GE73" s="4">
        <v>0.55371657488190273</v>
      </c>
      <c r="GF73" s="4">
        <v>-0.58471597821914034</v>
      </c>
      <c r="GG73" s="4">
        <v>1.5361724037181845</v>
      </c>
      <c r="GH73" s="4">
        <v>0.84754559565108079</v>
      </c>
      <c r="GI73" s="4">
        <v>1.176468038813681</v>
      </c>
      <c r="GJ73" s="4">
        <v>-1.4696823111058481</v>
      </c>
      <c r="GK73" s="4">
        <v>1.3248070898257116</v>
      </c>
      <c r="GL73" s="4">
        <v>-1.2223873162560301</v>
      </c>
      <c r="GM73" s="4">
        <v>0.12279403503184401</v>
      </c>
      <c r="GN73" s="4">
        <v>6.8423047678357496E-2</v>
      </c>
      <c r="GO73" s="4">
        <v>-0.24932976124498182</v>
      </c>
      <c r="GP73" s="4">
        <v>-0.56013657327228716</v>
      </c>
      <c r="GQ73" s="4">
        <v>-0.55380609521917101</v>
      </c>
      <c r="GR73" s="4">
        <v>0.64062672459243364</v>
      </c>
      <c r="GS73" s="4">
        <v>0.5580182284744023</v>
      </c>
      <c r="GT73" s="4">
        <v>0.74191207116975444</v>
      </c>
      <c r="GU73" s="4">
        <v>1.0371022214392882</v>
      </c>
      <c r="GV73" s="4">
        <v>-0.58823360573667394</v>
      </c>
      <c r="GW73" s="4">
        <v>0.48020959835399379</v>
      </c>
      <c r="GX73" s="4">
        <v>-0.4342990116231088</v>
      </c>
      <c r="GY73" s="4">
        <v>2.0070720838843972</v>
      </c>
      <c r="GZ73" s="4">
        <v>0.5633313332610802</v>
      </c>
      <c r="HA73" s="4">
        <v>-0.93088261834588892</v>
      </c>
      <c r="HB73" s="4">
        <v>0.57155798042476103</v>
      </c>
      <c r="HC73" s="4">
        <v>-1.9038905740276352E-3</v>
      </c>
      <c r="HD73" s="4">
        <v>-0.31509647098009541</v>
      </c>
      <c r="HE73" s="4">
        <v>0.68637286204860437</v>
      </c>
      <c r="HF73" s="4">
        <v>8.2377013741726235E-2</v>
      </c>
      <c r="HG73" s="4">
        <v>0.38311335433661436</v>
      </c>
      <c r="HH73" s="4">
        <v>-0.3134784149500518</v>
      </c>
      <c r="HI73" s="4">
        <v>0.3869392809633585</v>
      </c>
      <c r="HJ73" s="4">
        <v>-0.26302321955999097</v>
      </c>
      <c r="HK73" s="4">
        <v>0.37722691871844088</v>
      </c>
      <c r="HL73" s="4">
        <v>1.1221854450295767</v>
      </c>
      <c r="HM73" s="4">
        <v>1.8433842549421897</v>
      </c>
      <c r="HN73" s="4">
        <v>-0.47797128786140619</v>
      </c>
      <c r="HO73" s="4">
        <v>6.4481519790555705E-2</v>
      </c>
      <c r="HP73" s="4">
        <v>0.16679143188627479</v>
      </c>
      <c r="HQ73" s="4">
        <v>-1.1443776904684253</v>
      </c>
      <c r="HR73" s="4">
        <v>-0.41521310431672748</v>
      </c>
      <c r="HS73" s="4">
        <v>-0.80666083758044482</v>
      </c>
      <c r="HT73" s="4">
        <v>1.7467127605865274E-2</v>
      </c>
      <c r="HU73" s="4">
        <v>0.18606626989506642</v>
      </c>
      <c r="HV73" s="4">
        <v>-0.15869008565252746</v>
      </c>
      <c r="HW73" s="4">
        <v>1.0111127151878336</v>
      </c>
      <c r="HX73" s="4">
        <v>-1.470087183120818</v>
      </c>
      <c r="HY73" s="4">
        <v>0.62558708419149556</v>
      </c>
      <c r="HZ73" s="4">
        <v>0.38620110633600402</v>
      </c>
      <c r="IA73" s="4">
        <v>-0.33140392784538653</v>
      </c>
      <c r="IB73" s="4">
        <v>-0.69497032571979378</v>
      </c>
      <c r="IC73" s="4">
        <v>-0.79866841957621437</v>
      </c>
      <c r="ID73" s="4">
        <v>-5.7157949924906588E-2</v>
      </c>
      <c r="IE73" s="4">
        <v>-0.36766894019411656</v>
      </c>
      <c r="IF73" s="4">
        <v>-1.1111920533076867</v>
      </c>
      <c r="IG73" s="4">
        <v>-0.68556793688232975</v>
      </c>
      <c r="IH73" s="4">
        <v>3.5972635872140911E-2</v>
      </c>
      <c r="II73" s="4">
        <v>-1.4362356700094627</v>
      </c>
    </row>
    <row r="74" spans="2:243" s="4" customFormat="1" x14ac:dyDescent="0.2">
      <c r="B74" s="76">
        <v>72</v>
      </c>
      <c r="C74" s="4">
        <v>0.62969604486877861</v>
      </c>
      <c r="D74" s="4">
        <v>-0.22121648640104752</v>
      </c>
      <c r="E74" s="4">
        <v>-0.39143100558422622</v>
      </c>
      <c r="F74" s="4">
        <v>0.95969995791210561</v>
      </c>
      <c r="G74" s="4">
        <v>1.6395923518733933</v>
      </c>
      <c r="H74" s="4">
        <v>0.19087516872713187</v>
      </c>
      <c r="I74" s="4">
        <v>0.50512739353033598</v>
      </c>
      <c r="J74" s="4">
        <v>9.8427809386668633E-2</v>
      </c>
      <c r="K74" s="4">
        <v>1.0063660845858216</v>
      </c>
      <c r="L74" s="4">
        <v>-1.3113159880301846</v>
      </c>
      <c r="M74" s="4">
        <v>0.79713956902619898</v>
      </c>
      <c r="N74" s="4">
        <v>0.13127380267531727</v>
      </c>
      <c r="O74" s="4">
        <v>-0.96078005452932658</v>
      </c>
      <c r="P74" s="4">
        <v>-0.59771143153175055</v>
      </c>
      <c r="Q74" s="4">
        <v>-1.9202939829191004</v>
      </c>
      <c r="R74" s="4">
        <v>0.64452284974614704</v>
      </c>
      <c r="S74" s="4">
        <v>-1.1334808771350373</v>
      </c>
      <c r="T74" s="4">
        <v>-1.4719496155965071</v>
      </c>
      <c r="U74" s="4">
        <v>1.0931281678250022</v>
      </c>
      <c r="V74" s="4">
        <v>0.909086447429723</v>
      </c>
      <c r="W74" s="4">
        <v>-0.27431126963052876</v>
      </c>
      <c r="X74" s="4">
        <v>-1.7704717107058423</v>
      </c>
      <c r="Y74" s="4">
        <v>1.515998621381903</v>
      </c>
      <c r="Z74" s="4">
        <v>1.4299253273158867</v>
      </c>
      <c r="AA74" s="4">
        <v>-0.36235240790845225</v>
      </c>
      <c r="AB74" s="4">
        <v>0.10307247569033449</v>
      </c>
      <c r="AC74" s="4">
        <v>-7.7010636123570564E-2</v>
      </c>
      <c r="AD74" s="4">
        <v>-0.13901382393334755</v>
      </c>
      <c r="AE74" s="4">
        <v>0.45488715290368553</v>
      </c>
      <c r="AF74" s="4">
        <v>-0.84131728999196931</v>
      </c>
      <c r="AG74" s="4">
        <v>1.3615918436589458</v>
      </c>
      <c r="AH74" s="4">
        <v>-1.2860970323217584</v>
      </c>
      <c r="AI74" s="4">
        <v>-2.8432175956203376</v>
      </c>
      <c r="AJ74" s="4">
        <v>0.25011494365796322</v>
      </c>
      <c r="AK74" s="4">
        <v>0.95372458143518912</v>
      </c>
      <c r="AL74" s="4">
        <v>-0.63749070788484019</v>
      </c>
      <c r="AM74" s="4">
        <v>-1.9255804620372181</v>
      </c>
      <c r="AN74" s="4">
        <v>-0.72118995505017836</v>
      </c>
      <c r="AO74" s="4">
        <v>-1.793996363186954</v>
      </c>
      <c r="AP74" s="4">
        <v>0.10794959237247782</v>
      </c>
      <c r="AQ74" s="4">
        <v>0.61867725340522917</v>
      </c>
      <c r="AR74" s="4">
        <v>0.60237547168836914</v>
      </c>
      <c r="AS74" s="4">
        <v>2.6390879716625588</v>
      </c>
      <c r="AT74" s="4">
        <v>0.29522294267057403</v>
      </c>
      <c r="AU74" s="4">
        <v>1.3307800489964161</v>
      </c>
      <c r="AV74" s="4">
        <v>-0.64340515723397351</v>
      </c>
      <c r="AW74" s="4">
        <v>-0.10728132235478538</v>
      </c>
      <c r="AX74" s="4">
        <v>-0.53458808048656437</v>
      </c>
      <c r="AY74" s="4">
        <v>1.4265144390722988</v>
      </c>
      <c r="AZ74" s="4">
        <v>-0.53032366478847504</v>
      </c>
      <c r="BA74" s="4">
        <v>-0.39460483287810605</v>
      </c>
      <c r="BB74" s="4">
        <v>1.1221128167657226</v>
      </c>
      <c r="BC74" s="4">
        <v>0.62443280345486962</v>
      </c>
      <c r="BD74" s="4">
        <v>7.5736520474843555E-2</v>
      </c>
      <c r="BE74" s="4">
        <v>1.3220349553100257</v>
      </c>
      <c r="BF74" s="4">
        <v>0.43106408908758864</v>
      </c>
      <c r="BG74" s="4">
        <v>-1.0174910103758945</v>
      </c>
      <c r="BH74" s="4">
        <v>-1.4246542210564794</v>
      </c>
      <c r="BI74" s="4">
        <v>-1.3433506790928385</v>
      </c>
      <c r="BJ74" s="4">
        <v>1.27224911685813</v>
      </c>
      <c r="BK74" s="4">
        <v>-0.32885887031494337</v>
      </c>
      <c r="BL74" s="4">
        <v>1.5803273878837005</v>
      </c>
      <c r="BM74" s="4">
        <v>-0.86177585688690594</v>
      </c>
      <c r="BN74" s="4">
        <v>0.60286671311690621</v>
      </c>
      <c r="BO74" s="4">
        <v>0.54648439829463791</v>
      </c>
      <c r="BP74" s="4">
        <v>0.57951013306420096</v>
      </c>
      <c r="BQ74" s="4">
        <v>0.70798886971738328</v>
      </c>
      <c r="BR74" s="4">
        <v>0.24545880305184672</v>
      </c>
      <c r="BS74" s="4">
        <v>0.36134363393174684</v>
      </c>
      <c r="BT74" s="4">
        <v>9.0294712968130755E-2</v>
      </c>
      <c r="BU74" s="4">
        <v>0.54447015170446722</v>
      </c>
      <c r="BV74" s="4">
        <v>0.89491181310161982</v>
      </c>
      <c r="BW74" s="4">
        <v>-1.4944887790524637</v>
      </c>
      <c r="BX74" s="4">
        <v>-0.61705069944838864</v>
      </c>
      <c r="BY74" s="4">
        <v>0.59228725786949421</v>
      </c>
      <c r="BZ74" s="4">
        <v>-0.3224410470167135</v>
      </c>
      <c r="CA74" s="4">
        <v>0.90624412598253401</v>
      </c>
      <c r="CB74" s="4">
        <v>2.2376063149562007</v>
      </c>
      <c r="CC74" s="4">
        <v>1.3398964374576103</v>
      </c>
      <c r="CD74" s="4">
        <v>-1.819236004686809</v>
      </c>
      <c r="CE74" s="4">
        <v>-0.19647393116598788</v>
      </c>
      <c r="CF74" s="4">
        <v>0.41883924782770932</v>
      </c>
      <c r="CG74" s="4">
        <v>0.43829738535937357</v>
      </c>
      <c r="CH74" s="4">
        <v>0.3920890430513671</v>
      </c>
      <c r="CI74" s="4">
        <v>-1.1371592793707832</v>
      </c>
      <c r="CJ74" s="4">
        <v>-1.1950122404972581</v>
      </c>
      <c r="CK74" s="4">
        <v>1.0220480367186215</v>
      </c>
      <c r="CL74" s="4">
        <v>0.69315775067250662</v>
      </c>
      <c r="CM74" s="4">
        <v>-0.984097613670182</v>
      </c>
      <c r="CN74" s="4">
        <v>-0.74964160223032306</v>
      </c>
      <c r="CO74" s="4">
        <v>-1.1786201334682376</v>
      </c>
      <c r="CP74" s="4">
        <v>-0.32200545285288967</v>
      </c>
      <c r="CQ74" s="4">
        <v>-0.66923738941971089</v>
      </c>
      <c r="CR74" s="4">
        <v>-0.30170198829510758</v>
      </c>
      <c r="CS74" s="4">
        <v>0.35526460811458382</v>
      </c>
      <c r="CT74" s="4">
        <v>-1.2044502279825369</v>
      </c>
      <c r="CU74" s="4">
        <v>-0.29759887835779125</v>
      </c>
      <c r="CV74" s="4">
        <v>-0.91883053486453714</v>
      </c>
      <c r="CW74" s="4">
        <v>1.4111221203143751</v>
      </c>
      <c r="CX74" s="4">
        <v>-1.8080837814979087E-2</v>
      </c>
      <c r="CY74" s="4">
        <v>0.92572669384237327</v>
      </c>
      <c r="CZ74" s="4">
        <v>-0.29585661177796208</v>
      </c>
      <c r="DA74" s="4">
        <v>2.2005971041123025</v>
      </c>
      <c r="DB74" s="4">
        <v>2.5710494037378677E-2</v>
      </c>
      <c r="DC74" s="4">
        <v>-0.30312942670826698</v>
      </c>
      <c r="DD74" s="4">
        <v>-1.1391811994516368</v>
      </c>
      <c r="DE74" s="4">
        <v>0.67621224830672777</v>
      </c>
      <c r="DF74" s="4">
        <v>-4.7935317167890977E-2</v>
      </c>
      <c r="DG74" s="4">
        <v>1.4557092801473499</v>
      </c>
      <c r="DH74" s="4">
        <v>-0.34924076493163908</v>
      </c>
      <c r="DI74" s="4">
        <v>0.42997520429137664</v>
      </c>
      <c r="DJ74" s="4">
        <v>-1.2236463472633543</v>
      </c>
      <c r="DK74" s="4">
        <v>-1.0081347480326917</v>
      </c>
      <c r="DL74" s="4">
        <v>0.17620995683894913</v>
      </c>
      <c r="DM74" s="4">
        <v>0.28616293320027303</v>
      </c>
      <c r="DN74" s="4">
        <v>0.93393322327447781</v>
      </c>
      <c r="DO74" s="4">
        <v>0.2660388441121937</v>
      </c>
      <c r="DP74" s="4">
        <v>0.53056752757867032</v>
      </c>
      <c r="DQ74" s="4">
        <v>-1.8043571441114925</v>
      </c>
      <c r="DR74" s="4">
        <v>-0.39289750487561281</v>
      </c>
      <c r="DS74" s="4">
        <v>1.3659060292723026</v>
      </c>
      <c r="DT74" s="4">
        <v>-0.26340974749912716</v>
      </c>
      <c r="DU74" s="4">
        <v>-0.41343470940875987</v>
      </c>
      <c r="DV74" s="4">
        <v>6.790504793515964E-2</v>
      </c>
      <c r="DW74" s="4">
        <v>-0.38997550388659147</v>
      </c>
      <c r="DX74" s="4">
        <v>-0.19754164298846869</v>
      </c>
      <c r="DY74" s="4">
        <v>6.9698732436921637E-2</v>
      </c>
      <c r="DZ74" s="4">
        <v>-0.20707906732819828</v>
      </c>
      <c r="EA74" s="4">
        <v>0.14994637553905368</v>
      </c>
      <c r="EB74" s="4">
        <v>-0.2906889422514205</v>
      </c>
      <c r="EC74" s="4">
        <v>-1.3270032474897817</v>
      </c>
      <c r="ED74" s="4">
        <v>0.26804064030721464</v>
      </c>
      <c r="EE74" s="4">
        <v>0.26166519210984113</v>
      </c>
      <c r="EF74" s="4">
        <v>0.48098167484724041</v>
      </c>
      <c r="EG74" s="4">
        <v>-1.0144375348738854</v>
      </c>
      <c r="EH74" s="4">
        <v>0.79348081157214267</v>
      </c>
      <c r="EI74" s="4">
        <v>-0.82989004798526089</v>
      </c>
      <c r="EJ74" s="4">
        <v>0.55025376228722644</v>
      </c>
      <c r="EK74" s="4">
        <v>1.0768307365835075</v>
      </c>
      <c r="EL74" s="4">
        <v>0.23865130898995682</v>
      </c>
      <c r="EM74" s="4">
        <v>-0.61699268362648052</v>
      </c>
      <c r="EN74" s="4">
        <v>-0.54039138209849191</v>
      </c>
      <c r="EO74" s="4">
        <v>-2.4029858642226678</v>
      </c>
      <c r="EP74" s="4">
        <v>0.47058857837540419</v>
      </c>
      <c r="EQ74" s="4">
        <v>0.40732640414618781</v>
      </c>
      <c r="ER74" s="4">
        <v>-0.18401536292227189</v>
      </c>
      <c r="ES74" s="4">
        <v>1.7217584348428669</v>
      </c>
      <c r="ET74" s="4">
        <v>-1.7243328364681862</v>
      </c>
      <c r="EU74" s="4">
        <v>-0.85398443597753004</v>
      </c>
      <c r="EV74" s="4">
        <v>-0.86058068527459441</v>
      </c>
      <c r="EW74" s="4">
        <v>0.69053786792924965</v>
      </c>
      <c r="EX74" s="4">
        <v>0.24545449172482336</v>
      </c>
      <c r="EY74" s="4">
        <v>1.5560843579042911</v>
      </c>
      <c r="EZ74" s="4">
        <v>2.3877851074608447</v>
      </c>
      <c r="FA74" s="4">
        <v>8.0140493818471853E-2</v>
      </c>
      <c r="FB74" s="4">
        <v>-2.1796147980405904</v>
      </c>
      <c r="FC74" s="4">
        <v>0.50208770110507772</v>
      </c>
      <c r="FD74" s="4">
        <v>1.8810980872666698</v>
      </c>
      <c r="FE74" s="4">
        <v>-1.0687449260040087</v>
      </c>
      <c r="FF74" s="4">
        <v>0.82125706537507837</v>
      </c>
      <c r="FG74" s="4">
        <v>0.73443810476102633</v>
      </c>
      <c r="FH74" s="4">
        <v>0.65816832112741219</v>
      </c>
      <c r="FI74" s="4">
        <v>-1.5906139560937838</v>
      </c>
      <c r="FJ74" s="4">
        <v>0.23226987833657506</v>
      </c>
      <c r="FK74" s="4">
        <v>-2.2017527095299032</v>
      </c>
      <c r="FL74" s="4">
        <v>-0.39771585588858188</v>
      </c>
      <c r="FM74" s="4">
        <v>-1.1533555564644736E-2</v>
      </c>
      <c r="FN74" s="4">
        <v>0.83740900764105541</v>
      </c>
      <c r="FO74" s="4">
        <v>-1.50635104315388</v>
      </c>
      <c r="FP74" s="4">
        <v>-0.20268336098200315</v>
      </c>
      <c r="FQ74" s="4">
        <v>0.95592875796738919</v>
      </c>
      <c r="FR74" s="4">
        <v>-0.33160533930615727</v>
      </c>
      <c r="FS74" s="4">
        <v>1.1402816329779235</v>
      </c>
      <c r="FT74" s="4">
        <v>0.48638957045108455</v>
      </c>
      <c r="FU74" s="4">
        <v>-0.78466933470790357</v>
      </c>
      <c r="FV74" s="4">
        <v>1.2939425447186168</v>
      </c>
      <c r="FW74" s="4">
        <v>-0.10639988626580488</v>
      </c>
      <c r="FX74" s="4">
        <v>0.35786757896390603</v>
      </c>
      <c r="FY74" s="4">
        <v>-3.729547370500598E-2</v>
      </c>
      <c r="FZ74" s="4">
        <v>1.7651766624324008</v>
      </c>
      <c r="GA74" s="4">
        <v>1.5060296042941999</v>
      </c>
      <c r="GB74" s="4">
        <v>1.8152912678738017E-4</v>
      </c>
      <c r="GC74" s="4">
        <v>-0.56415623435333639</v>
      </c>
      <c r="GD74" s="4">
        <v>0.41627370044909223</v>
      </c>
      <c r="GE74" s="4">
        <v>0.74612617020410499</v>
      </c>
      <c r="GF74" s="4">
        <v>-0.2039206554547057</v>
      </c>
      <c r="GG74" s="4">
        <v>-5.6669496038022869E-2</v>
      </c>
      <c r="GH74" s="4">
        <v>-1.8311559934674013E-2</v>
      </c>
      <c r="GI74" s="4">
        <v>-0.4826242138037487</v>
      </c>
      <c r="GJ74" s="4">
        <v>1.4957931380836236</v>
      </c>
      <c r="GK74" s="4">
        <v>0.72079256681780679</v>
      </c>
      <c r="GL74" s="4">
        <v>-0.2551960188218611</v>
      </c>
      <c r="GM74" s="4">
        <v>0.10406821894634298</v>
      </c>
      <c r="GN74" s="4">
        <v>0.42001649340980729</v>
      </c>
      <c r="GO74" s="4">
        <v>0.23508599467301297</v>
      </c>
      <c r="GP74" s="4">
        <v>-1.2396814119458683</v>
      </c>
      <c r="GQ74" s="4">
        <v>-1.3667647751464393</v>
      </c>
      <c r="GR74" s="4">
        <v>-0.60685506553645618</v>
      </c>
      <c r="GS74" s="4">
        <v>-0.55922723102151073</v>
      </c>
      <c r="GT74" s="4">
        <v>0.53654327969681892</v>
      </c>
      <c r="GU74" s="4">
        <v>5.2591156562755543E-4</v>
      </c>
      <c r="GV74" s="4">
        <v>0.42849767358111041</v>
      </c>
      <c r="GW74" s="4">
        <v>-0.13711855032672074</v>
      </c>
      <c r="GX74" s="4">
        <v>-8.9156442242959488E-2</v>
      </c>
      <c r="GY74" s="4">
        <v>0.7434676174621212</v>
      </c>
      <c r="GZ74" s="4">
        <v>-0.1350729917304542</v>
      </c>
      <c r="HA74" s="4">
        <v>0.18203312974664435</v>
      </c>
      <c r="HB74" s="4">
        <v>1.477034318855859</v>
      </c>
      <c r="HC74" s="4">
        <v>-1.3626595066922333</v>
      </c>
      <c r="HD74" s="4">
        <v>0.29111881548367036</v>
      </c>
      <c r="HE74" s="4">
        <v>1.9938794714417436</v>
      </c>
      <c r="HF74" s="4">
        <v>-0.71337118730050375</v>
      </c>
      <c r="HG74" s="4">
        <v>1.029533906677139</v>
      </c>
      <c r="HH74" s="4">
        <v>6.1211127742019991E-2</v>
      </c>
      <c r="HI74" s="4">
        <v>1.3444181154338093</v>
      </c>
      <c r="HJ74" s="4">
        <v>0.51518979747089066</v>
      </c>
      <c r="HK74" s="4">
        <v>1.5667293677052037</v>
      </c>
      <c r="HL74" s="4">
        <v>-1.3695352051326912</v>
      </c>
      <c r="HM74" s="4">
        <v>1.7201241338814206</v>
      </c>
      <c r="HN74" s="4">
        <v>0.29885801280606394</v>
      </c>
      <c r="HO74" s="4">
        <v>-0.68402416967729762</v>
      </c>
      <c r="HP74" s="4">
        <v>-0.78635981606653937</v>
      </c>
      <c r="HQ74" s="4">
        <v>0.45293053236136382</v>
      </c>
      <c r="HR74" s="4">
        <v>-0.28106205947654939</v>
      </c>
      <c r="HS74" s="4">
        <v>-0.22961267909519409</v>
      </c>
      <c r="HT74" s="4">
        <v>0.115131301128601</v>
      </c>
      <c r="HU74" s="4">
        <v>-3.8245182206542619E-2</v>
      </c>
      <c r="HV74" s="4">
        <v>0.87439523337687575</v>
      </c>
      <c r="HW74" s="4">
        <v>1.0385140861013158</v>
      </c>
      <c r="HX74" s="4">
        <v>-0.33014178156624541</v>
      </c>
      <c r="HY74" s="4">
        <v>0.89366847006630379</v>
      </c>
      <c r="HZ74" s="4">
        <v>0.40883734741295891</v>
      </c>
      <c r="IA74" s="4">
        <v>-1.7839698876020924</v>
      </c>
      <c r="IB74" s="4">
        <v>1.0523055157082783</v>
      </c>
      <c r="IC74" s="4">
        <v>-3.6253703665391927E-2</v>
      </c>
      <c r="ID74" s="4">
        <v>8.4617994240836145E-2</v>
      </c>
      <c r="IE74" s="4">
        <v>2.5990084874384909</v>
      </c>
      <c r="IF74" s="4">
        <v>-5.1204466343716386E-2</v>
      </c>
      <c r="IG74" s="4">
        <v>-0.36628926828058189</v>
      </c>
      <c r="IH74" s="4">
        <v>1.4139449127234511</v>
      </c>
      <c r="II74" s="4">
        <v>-1.4328314420686674</v>
      </c>
    </row>
    <row r="75" spans="2:243" s="4" customFormat="1" x14ac:dyDescent="0.2">
      <c r="B75" s="76">
        <v>73</v>
      </c>
      <c r="C75" s="4">
        <v>0.69819907511895074</v>
      </c>
      <c r="D75" s="4">
        <v>-0.79237374086102497</v>
      </c>
      <c r="E75" s="4">
        <v>7.0995050981913096E-2</v>
      </c>
      <c r="F75" s="4">
        <v>1.8964979569775595</v>
      </c>
      <c r="G75" s="4">
        <v>-0.93855102738140106</v>
      </c>
      <c r="H75" s="4">
        <v>1.3354194822880894</v>
      </c>
      <c r="I75" s="4">
        <v>1.0775457368193218</v>
      </c>
      <c r="J75" s="4">
        <v>2.0340325026591377</v>
      </c>
      <c r="K75" s="4">
        <v>-0.26267724928991443</v>
      </c>
      <c r="L75" s="4">
        <v>0.68351642224426967</v>
      </c>
      <c r="M75" s="4">
        <v>-1.6929238843204035</v>
      </c>
      <c r="N75" s="4">
        <v>5.1014621463331605E-2</v>
      </c>
      <c r="O75" s="4">
        <v>0.60021086712062877</v>
      </c>
      <c r="P75" s="4">
        <v>-1.0173230458166131</v>
      </c>
      <c r="Q75" s="4">
        <v>1.4093673508364291</v>
      </c>
      <c r="R75" s="4">
        <v>1.2998339843115616</v>
      </c>
      <c r="S75" s="4">
        <v>0.84245572194485308</v>
      </c>
      <c r="T75" s="4">
        <v>3.1462170305356904E-2</v>
      </c>
      <c r="U75" s="4">
        <v>-0.37833375672534286</v>
      </c>
      <c r="V75" s="4">
        <v>-0.41520300719902065</v>
      </c>
      <c r="W75" s="4">
        <v>0.11982326637554626</v>
      </c>
      <c r="X75" s="4">
        <v>-0.37080885523885182</v>
      </c>
      <c r="Y75" s="4">
        <v>0.90949215698614927</v>
      </c>
      <c r="Z75" s="4">
        <v>-0.81250153481117926</v>
      </c>
      <c r="AA75" s="4">
        <v>-0.2809212462723677</v>
      </c>
      <c r="AB75" s="4">
        <v>0.61860090713131832</v>
      </c>
      <c r="AC75" s="4">
        <v>-0.72554252948579456</v>
      </c>
      <c r="AD75" s="4">
        <v>0.19151622993081502</v>
      </c>
      <c r="AE75" s="4">
        <v>0.50385155354573197</v>
      </c>
      <c r="AF75" s="4">
        <v>1.0456240436470712</v>
      </c>
      <c r="AG75" s="4">
        <v>-1.8544149727874033</v>
      </c>
      <c r="AH75" s="4">
        <v>1.7197031660046385</v>
      </c>
      <c r="AI75" s="4">
        <v>-6.2982020067307659E-2</v>
      </c>
      <c r="AJ75" s="4">
        <v>2.0109897082110098</v>
      </c>
      <c r="AK75" s="4">
        <v>-2.7686055921587266E-2</v>
      </c>
      <c r="AL75" s="4">
        <v>-0.43103310216638768</v>
      </c>
      <c r="AM75" s="4">
        <v>-0.37171915451056775</v>
      </c>
      <c r="AN75" s="4">
        <v>0.15904958424276133</v>
      </c>
      <c r="AO75" s="4">
        <v>-0.50887211006076116</v>
      </c>
      <c r="AP75" s="4">
        <v>-0.21137106615925133</v>
      </c>
      <c r="AQ75" s="4">
        <v>0.70119304529767135</v>
      </c>
      <c r="AR75" s="4">
        <v>0.37279151628439255</v>
      </c>
      <c r="AS75" s="4">
        <v>-0.17071822883294155</v>
      </c>
      <c r="AT75" s="4">
        <v>-0.97001048955299407</v>
      </c>
      <c r="AU75" s="4">
        <v>-0.33486736829457514</v>
      </c>
      <c r="AV75" s="4">
        <v>-3.7284110899318545E-2</v>
      </c>
      <c r="AW75" s="4">
        <v>-1.0387874819484215</v>
      </c>
      <c r="AX75" s="4">
        <v>0.13733361974673575</v>
      </c>
      <c r="AY75" s="4">
        <v>0.96299706349089387</v>
      </c>
      <c r="AZ75" s="4">
        <v>-0.10650897188223898</v>
      </c>
      <c r="BA75" s="4">
        <v>-0.2678036946268248</v>
      </c>
      <c r="BB75" s="4">
        <v>0.20864072293738289</v>
      </c>
      <c r="BC75" s="4">
        <v>0.55148557177513502</v>
      </c>
      <c r="BD75" s="4">
        <v>-0.86809145803485133</v>
      </c>
      <c r="BE75" s="4">
        <v>-0.41297794941433225</v>
      </c>
      <c r="BF75" s="4">
        <v>0.11196098736167993</v>
      </c>
      <c r="BG75" s="4">
        <v>0.46560507726986461</v>
      </c>
      <c r="BH75" s="4">
        <v>1.8227516295191522</v>
      </c>
      <c r="BI75" s="4">
        <v>-0.76627842722972217</v>
      </c>
      <c r="BJ75" s="4">
        <v>0.11175952591915296</v>
      </c>
      <c r="BK75" s="4">
        <v>2.4197611278815212</v>
      </c>
      <c r="BL75" s="4">
        <v>-0.41616177089947221</v>
      </c>
      <c r="BM75" s="4">
        <v>-0.20700335615739093</v>
      </c>
      <c r="BN75" s="4">
        <v>-0.6382475192911844</v>
      </c>
      <c r="BO75" s="4">
        <v>-0.94229792610548335</v>
      </c>
      <c r="BP75" s="4">
        <v>-1.6500789836395817</v>
      </c>
      <c r="BQ75" s="4">
        <v>0.75885185151080758</v>
      </c>
      <c r="BR75" s="4">
        <v>1.8269102780318573</v>
      </c>
      <c r="BS75" s="4">
        <v>1.9409107724337136</v>
      </c>
      <c r="BT75" s="4">
        <v>-1.0193967862352222</v>
      </c>
      <c r="BU75" s="4">
        <v>-0.87363914516962327</v>
      </c>
      <c r="BV75" s="4">
        <v>0.78741356207798341</v>
      </c>
      <c r="BW75" s="4">
        <v>0.1959955215511438</v>
      </c>
      <c r="BX75" s="4">
        <v>-0.21211028242692739</v>
      </c>
      <c r="BY75" s="4">
        <v>-0.16444894904538812</v>
      </c>
      <c r="BZ75" s="4">
        <v>-0.78829306555570999</v>
      </c>
      <c r="CA75" s="4">
        <v>-1.6331889144152028</v>
      </c>
      <c r="CB75" s="4">
        <v>1.6242490238406506</v>
      </c>
      <c r="CC75" s="4">
        <v>-0.73218890851555152</v>
      </c>
      <c r="CD75" s="4">
        <v>1.2523704364959751</v>
      </c>
      <c r="CE75" s="4">
        <v>-1.6640086461432071</v>
      </c>
      <c r="CF75" s="4">
        <v>-1.2752219565752128</v>
      </c>
      <c r="CG75" s="4">
        <v>0.22960362864814846</v>
      </c>
      <c r="CH75" s="4">
        <v>0.28623671257733452</v>
      </c>
      <c r="CI75" s="4">
        <v>0.7123625862968338</v>
      </c>
      <c r="CJ75" s="4">
        <v>0.27241074032200524</v>
      </c>
      <c r="CK75" s="4">
        <v>-0.30813387501103356</v>
      </c>
      <c r="CL75" s="4">
        <v>0.19531522445413488</v>
      </c>
      <c r="CM75" s="4">
        <v>-1.128678313862302</v>
      </c>
      <c r="CN75" s="4">
        <v>1.8598618562019489</v>
      </c>
      <c r="CO75" s="4">
        <v>-1.0234205000843186</v>
      </c>
      <c r="CP75" s="4">
        <v>1.4926528265326278</v>
      </c>
      <c r="CQ75" s="4">
        <v>-0.57075229089915203</v>
      </c>
      <c r="CR75" s="4">
        <v>-1.2938186660439801</v>
      </c>
      <c r="CS75" s="4">
        <v>-0.71905961039927724</v>
      </c>
      <c r="CT75" s="4">
        <v>5.1161231216799295E-2</v>
      </c>
      <c r="CU75" s="4">
        <v>-0.64917507749195813</v>
      </c>
      <c r="CV75" s="4">
        <v>-0.80572268685053672</v>
      </c>
      <c r="CW75" s="4">
        <v>-1.6873445573030741</v>
      </c>
      <c r="CX75" s="4">
        <v>1.2876526108547666</v>
      </c>
      <c r="CY75" s="4">
        <v>1.5274390067585562</v>
      </c>
      <c r="CZ75" s="4">
        <v>1.784725992085461</v>
      </c>
      <c r="DA75" s="4">
        <v>0.44777202268923405</v>
      </c>
      <c r="DB75" s="4">
        <v>0.29190279468577901</v>
      </c>
      <c r="DC75" s="4">
        <v>-0.6417954749410083</v>
      </c>
      <c r="DD75" s="4">
        <v>1.0198349801922089</v>
      </c>
      <c r="DE75" s="4">
        <v>0.55012617760884353</v>
      </c>
      <c r="DF75" s="4">
        <v>0.52244324694411415</v>
      </c>
      <c r="DG75" s="4">
        <v>0.46524877160170192</v>
      </c>
      <c r="DH75" s="4">
        <v>0.93024613127004996</v>
      </c>
      <c r="DI75" s="4">
        <v>-0.45484258209365047</v>
      </c>
      <c r="DJ75" s="4">
        <v>-0.11324202796096845</v>
      </c>
      <c r="DK75" s="4">
        <v>1.0536267903007952</v>
      </c>
      <c r="DL75" s="4">
        <v>-0.75749142265946934</v>
      </c>
      <c r="DM75" s="4">
        <v>0.24808586835434665</v>
      </c>
      <c r="DN75" s="4">
        <v>-9.9691851111071234E-2</v>
      </c>
      <c r="DO75" s="4">
        <v>0.28330712151763915</v>
      </c>
      <c r="DP75" s="4">
        <v>1.1783137673846664</v>
      </c>
      <c r="DQ75" s="4">
        <v>-1.3270785693044134</v>
      </c>
      <c r="DR75" s="4">
        <v>0.9865330352943521</v>
      </c>
      <c r="DS75" s="4">
        <v>-1.0518549340536509</v>
      </c>
      <c r="DT75" s="4">
        <v>5.345237788209363E-2</v>
      </c>
      <c r="DU75" s="4">
        <v>0.47949647013321367</v>
      </c>
      <c r="DV75" s="4">
        <v>0.74022548062412596</v>
      </c>
      <c r="DW75" s="4">
        <v>-6.3674862159264808E-2</v>
      </c>
      <c r="DX75" s="4">
        <v>-0.22487739935327181</v>
      </c>
      <c r="DY75" s="4">
        <v>0.36444019802814004</v>
      </c>
      <c r="DZ75" s="4">
        <v>-0.62879274728164725</v>
      </c>
      <c r="EA75" s="4">
        <v>-1.0965547231073975</v>
      </c>
      <c r="EB75" s="4">
        <v>-0.70212469300225411</v>
      </c>
      <c r="EC75" s="4">
        <v>1.6893491019700106</v>
      </c>
      <c r="ED75" s="4">
        <v>-0.95716628052831354</v>
      </c>
      <c r="EE75" s="4">
        <v>-1.0376058008951503</v>
      </c>
      <c r="EF75" s="4">
        <v>-0.60992879116138354</v>
      </c>
      <c r="EG75" s="4">
        <v>1.3208369295740563</v>
      </c>
      <c r="EH75" s="4">
        <v>-0.15460297673663989</v>
      </c>
      <c r="EI75" s="4">
        <v>-0.7957515996021034</v>
      </c>
      <c r="EJ75" s="4">
        <v>0.57352865589788837</v>
      </c>
      <c r="EK75" s="4">
        <v>1.3472915054472832</v>
      </c>
      <c r="EL75" s="4">
        <v>0.38380915817741929</v>
      </c>
      <c r="EM75" s="4">
        <v>-0.9992421979203574</v>
      </c>
      <c r="EN75" s="4">
        <v>-0.26761523288397537</v>
      </c>
      <c r="EO75" s="4">
        <v>0.21074179964572143</v>
      </c>
      <c r="EP75" s="4">
        <v>0.72664031101790227</v>
      </c>
      <c r="EQ75" s="4">
        <v>0.40219223325172576</v>
      </c>
      <c r="ER75" s="4">
        <v>0.27574096384506019</v>
      </c>
      <c r="ES75" s="4">
        <v>-1.4597969773024251</v>
      </c>
      <c r="ET75" s="4">
        <v>-1.0076371790142529</v>
      </c>
      <c r="EU75" s="4">
        <v>-0.9759369272336641</v>
      </c>
      <c r="EV75" s="4">
        <v>-0.54210193019531228</v>
      </c>
      <c r="EW75" s="4">
        <v>0.34729388101647346</v>
      </c>
      <c r="EX75" s="4">
        <v>1.0701970106540999</v>
      </c>
      <c r="EY75" s="4">
        <v>-1.0973247802788593</v>
      </c>
      <c r="EZ75" s="4">
        <v>-0.23944597620890287</v>
      </c>
      <c r="FA75" s="4">
        <v>-7.1591502298292364E-2</v>
      </c>
      <c r="FB75" s="4">
        <v>-1.338969457799428</v>
      </c>
      <c r="FC75" s="4">
        <v>-7.5076360383151089E-2</v>
      </c>
      <c r="FD75" s="4">
        <v>0.14948796665679903</v>
      </c>
      <c r="FE75" s="4">
        <v>0.81618679910663328</v>
      </c>
      <c r="FF75" s="4">
        <v>-1.9443110884352881</v>
      </c>
      <c r="FG75" s="4">
        <v>-0.79197930931810789</v>
      </c>
      <c r="FH75" s="4">
        <v>1.4325820984714568</v>
      </c>
      <c r="FI75" s="4">
        <v>-1.0016972904889432</v>
      </c>
      <c r="FJ75" s="4">
        <v>0.8484947232577007</v>
      </c>
      <c r="FK75" s="4">
        <v>4.8330806320982606E-2</v>
      </c>
      <c r="FL75" s="4">
        <v>-0.35958314780018047</v>
      </c>
      <c r="FM75" s="4">
        <v>-1.6541315769732619</v>
      </c>
      <c r="FN75" s="4">
        <v>0.79596220960056285</v>
      </c>
      <c r="FO75" s="4">
        <v>1.001464386800909</v>
      </c>
      <c r="FP75" s="4">
        <v>0.8762038607655106</v>
      </c>
      <c r="FQ75" s="4">
        <v>0.51710499130488774</v>
      </c>
      <c r="FR75" s="4">
        <v>-1.2995627945977095</v>
      </c>
      <c r="FS75" s="4">
        <v>-0.26212982367818932</v>
      </c>
      <c r="FT75" s="4">
        <v>1.5627765015540676</v>
      </c>
      <c r="FU75" s="4">
        <v>-0.97488052625689814</v>
      </c>
      <c r="FV75" s="4">
        <v>-0.35817804627821842</v>
      </c>
      <c r="FW75" s="4">
        <v>1.085149344448596</v>
      </c>
      <c r="FX75" s="4">
        <v>-1.810468964223249</v>
      </c>
      <c r="FY75" s="4">
        <v>0.43900454880882211</v>
      </c>
      <c r="FZ75" s="4">
        <v>0.62331473477150456</v>
      </c>
      <c r="GA75" s="4">
        <v>-0.44769803170007877</v>
      </c>
      <c r="GB75" s="4">
        <v>-1.1348139603988709</v>
      </c>
      <c r="GC75" s="4">
        <v>-0.97025230853610689</v>
      </c>
      <c r="GD75" s="4">
        <v>-0.96334037160914265</v>
      </c>
      <c r="GE75" s="4">
        <v>1.3076894237666328E-2</v>
      </c>
      <c r="GF75" s="4">
        <v>-0.24818833013002414</v>
      </c>
      <c r="GG75" s="4">
        <v>-0.94993257053618574</v>
      </c>
      <c r="GH75" s="4">
        <v>1.4262483323580974</v>
      </c>
      <c r="GI75" s="4">
        <v>-0.92793348642973772</v>
      </c>
      <c r="GJ75" s="4">
        <v>0.9316804297576502</v>
      </c>
      <c r="GK75" s="4">
        <v>1.0110599078161013</v>
      </c>
      <c r="GL75" s="4">
        <v>-0.42556814812672783</v>
      </c>
      <c r="GM75" s="4">
        <v>1.2683728671064916</v>
      </c>
      <c r="GN75" s="4">
        <v>-1.7555419554389493</v>
      </c>
      <c r="GO75" s="4">
        <v>-0.486004167066523</v>
      </c>
      <c r="GP75" s="4">
        <v>0.95554047496239336</v>
      </c>
      <c r="GQ75" s="4">
        <v>1.6602183144649771</v>
      </c>
      <c r="GR75" s="4">
        <v>2.4998641195937428E-2</v>
      </c>
      <c r="GS75" s="4">
        <v>-0.65549075411303848</v>
      </c>
      <c r="GT75" s="4">
        <v>-0.87316328904634832</v>
      </c>
      <c r="GU75" s="4">
        <v>0.13219463300630632</v>
      </c>
      <c r="GV75" s="4">
        <v>1.3129375942830053</v>
      </c>
      <c r="GW75" s="4">
        <v>0.59577979846103779</v>
      </c>
      <c r="GX75" s="4">
        <v>-1.4547065351186448</v>
      </c>
      <c r="GY75" s="4">
        <v>-0.52817394503871229</v>
      </c>
      <c r="GZ75" s="4">
        <v>0.65721031441911903</v>
      </c>
      <c r="HA75" s="4">
        <v>-0.75566955741070052</v>
      </c>
      <c r="HB75" s="4">
        <v>0.73114250242548318</v>
      </c>
      <c r="HC75" s="4">
        <v>1.1491534978121831</v>
      </c>
      <c r="HD75" s="4">
        <v>-0.56780722615767154</v>
      </c>
      <c r="HE75" s="4">
        <v>-1.67762836903059</v>
      </c>
      <c r="HF75" s="4">
        <v>-0.76718791170489031</v>
      </c>
      <c r="HG75" s="4">
        <v>-2.5306590730593221</v>
      </c>
      <c r="HH75" s="4">
        <v>0.42607035424232109</v>
      </c>
      <c r="HI75" s="4">
        <v>0.99006277763597605</v>
      </c>
      <c r="HJ75" s="4">
        <v>-0.52677402212142332</v>
      </c>
      <c r="HK75" s="4">
        <v>0.41132866744218538</v>
      </c>
      <c r="HL75" s="4">
        <v>-0.54636470911028667</v>
      </c>
      <c r="HM75" s="4">
        <v>-0.15277836450996243</v>
      </c>
      <c r="HN75" s="4">
        <v>-0.52410581450402127</v>
      </c>
      <c r="HO75" s="4">
        <v>1.9971205246520326E-3</v>
      </c>
      <c r="HP75" s="4">
        <v>-3.3124439394798776E-2</v>
      </c>
      <c r="HQ75" s="4">
        <v>1.6655018324960229</v>
      </c>
      <c r="HR75" s="4">
        <v>0.59428511288360142</v>
      </c>
      <c r="HS75" s="4">
        <v>0.23555678258180526</v>
      </c>
      <c r="HT75" s="4">
        <v>-0.33379632277756666</v>
      </c>
      <c r="HU75" s="4">
        <v>-1.4298132037225915</v>
      </c>
      <c r="HV75" s="4">
        <v>-0.56575914647640591</v>
      </c>
      <c r="HW75" s="4">
        <v>-0.37763763672491019</v>
      </c>
      <c r="HX75" s="4">
        <v>-2.708236826585956</v>
      </c>
      <c r="HY75" s="4">
        <v>0.47905067935018703</v>
      </c>
      <c r="HZ75" s="4">
        <v>-0.90489961702616617</v>
      </c>
      <c r="IA75" s="4">
        <v>0.68078497005390626</v>
      </c>
      <c r="IB75" s="4">
        <v>0.79151919267001192</v>
      </c>
      <c r="IC75" s="4">
        <v>0.37978531882748495</v>
      </c>
      <c r="ID75" s="4">
        <v>0.2759051648886508</v>
      </c>
      <c r="IE75" s="4">
        <v>0.74321611213293481</v>
      </c>
      <c r="IF75" s="4">
        <v>-1.3636620900663126</v>
      </c>
      <c r="IG75" s="4">
        <v>1.4053900816984746</v>
      </c>
      <c r="IH75" s="4">
        <v>5.0589160171765964E-2</v>
      </c>
      <c r="II75" s="4">
        <v>-1.2617301257971016</v>
      </c>
    </row>
    <row r="76" spans="2:243" s="4" customFormat="1" x14ac:dyDescent="0.2">
      <c r="B76" s="76">
        <v>74</v>
      </c>
      <c r="C76" s="4">
        <v>-1.081260374936174</v>
      </c>
      <c r="D76" s="4">
        <v>1.0782540739889965</v>
      </c>
      <c r="E76" s="4">
        <v>0.39109261545684088</v>
      </c>
      <c r="F76" s="4">
        <v>-1.2463475490233213</v>
      </c>
      <c r="G76" s="4">
        <v>-0.8951279067011132</v>
      </c>
      <c r="H76" s="4">
        <v>0.88147074288102989</v>
      </c>
      <c r="I76" s="4">
        <v>0.78388211780394434</v>
      </c>
      <c r="J76" s="4">
        <v>-2.5362671203120981</v>
      </c>
      <c r="K76" s="4">
        <v>1.070797455241604</v>
      </c>
      <c r="L76" s="4">
        <v>1.4935496629317184</v>
      </c>
      <c r="M76" s="4">
        <v>-0.6665095394675723</v>
      </c>
      <c r="N76" s="4">
        <v>-0.38922711154969458</v>
      </c>
      <c r="O76" s="4">
        <v>0.94739520566173152</v>
      </c>
      <c r="P76" s="4">
        <v>-0.60281475145607011</v>
      </c>
      <c r="Q76" s="4">
        <v>0.5919650149835034</v>
      </c>
      <c r="R76" s="4">
        <v>0.54396927395662742</v>
      </c>
      <c r="S76" s="4">
        <v>0.50810818186579743</v>
      </c>
      <c r="T76" s="4">
        <v>-1.2635012526500342</v>
      </c>
      <c r="U76" s="4">
        <v>-0.84354555892770078</v>
      </c>
      <c r="V76" s="4">
        <v>0.33020962549922778</v>
      </c>
      <c r="W76" s="4">
        <v>-1.1697053840746112</v>
      </c>
      <c r="X76" s="4">
        <v>-2.702782259070265E-2</v>
      </c>
      <c r="Y76" s="4">
        <v>-0.54568939243658188</v>
      </c>
      <c r="Z76" s="4">
        <v>1.0201992020323414</v>
      </c>
      <c r="AA76" s="4">
        <v>-0.73347384884678735</v>
      </c>
      <c r="AB76" s="4">
        <v>-1.1526116728426778</v>
      </c>
      <c r="AC76" s="4">
        <v>0.62974195192583593</v>
      </c>
      <c r="AD76" s="4">
        <v>0.58512000183000079</v>
      </c>
      <c r="AE76" s="4">
        <v>-0.68150226838796057</v>
      </c>
      <c r="AF76" s="4">
        <v>-0.23673605535688441</v>
      </c>
      <c r="AG76" s="4">
        <v>-1.041103057617599</v>
      </c>
      <c r="AH76" s="4">
        <v>1.6811195216340262</v>
      </c>
      <c r="AI76" s="4">
        <v>-0.30420803934480656</v>
      </c>
      <c r="AJ76" s="4">
        <v>0.72056302090767577</v>
      </c>
      <c r="AK76" s="4">
        <v>-1.5834165663902859</v>
      </c>
      <c r="AL76" s="4">
        <v>8.8633848552091832E-2</v>
      </c>
      <c r="AM76" s="4">
        <v>1.8902777188503395</v>
      </c>
      <c r="AN76" s="4">
        <v>-0.71168186292478675</v>
      </c>
      <c r="AO76" s="4">
        <v>-1.0289624625809732</v>
      </c>
      <c r="AP76" s="4">
        <v>1.6402200582807673</v>
      </c>
      <c r="AQ76" s="4">
        <v>1.1731425885482385</v>
      </c>
      <c r="AR76" s="4">
        <v>-0.50572852275739633</v>
      </c>
      <c r="AS76" s="4">
        <v>0.88407615952849761</v>
      </c>
      <c r="AT76" s="4">
        <v>0.32191922252750554</v>
      </c>
      <c r="AU76" s="4">
        <v>-1.1264858275053327</v>
      </c>
      <c r="AV76" s="4">
        <v>1.7981456741155266</v>
      </c>
      <c r="AW76" s="4">
        <v>1.0990753717247042</v>
      </c>
      <c r="AX76" s="4">
        <v>0.37155682434172876</v>
      </c>
      <c r="AY76" s="4">
        <v>0.82730262293659707</v>
      </c>
      <c r="AZ76" s="4">
        <v>-1.6430161772479874</v>
      </c>
      <c r="BA76" s="4">
        <v>0.26020347818989636</v>
      </c>
      <c r="BB76" s="4">
        <v>0.48850149256638836</v>
      </c>
      <c r="BC76" s="4">
        <v>-1.0613957574778365</v>
      </c>
      <c r="BD76" s="4">
        <v>0.94564867771729477</v>
      </c>
      <c r="BE76" s="4">
        <v>-1.6240892321162201</v>
      </c>
      <c r="BF76" s="4">
        <v>-0.70182172123077402</v>
      </c>
      <c r="BG76" s="4">
        <v>-1.9683508636186544</v>
      </c>
      <c r="BH76" s="4">
        <v>0.87918944254026299</v>
      </c>
      <c r="BI76" s="4">
        <v>-3.8206607108022879E-2</v>
      </c>
      <c r="BJ76" s="4">
        <v>-1.6139878104474641</v>
      </c>
      <c r="BK76" s="4">
        <v>2.518635508237782E-2</v>
      </c>
      <c r="BL76" s="4">
        <v>0.99579032781250931</v>
      </c>
      <c r="BM76" s="4">
        <v>-0.89600564517902603</v>
      </c>
      <c r="BN76" s="4">
        <v>0.95941537224313689</v>
      </c>
      <c r="BO76" s="4">
        <v>0.8009340073283604</v>
      </c>
      <c r="BP76" s="4">
        <v>-0.20810678088528589</v>
      </c>
      <c r="BQ76" s="4">
        <v>-8.4529078650314726E-2</v>
      </c>
      <c r="BR76" s="4">
        <v>-0.84545716435298002</v>
      </c>
      <c r="BS76" s="4">
        <v>-0.51847803056235242</v>
      </c>
      <c r="BT76" s="4">
        <v>-0.59098388788065737</v>
      </c>
      <c r="BU76" s="4">
        <v>1.5167505297858046</v>
      </c>
      <c r="BV76" s="4">
        <v>1.2679321473682656</v>
      </c>
      <c r="BW76" s="4">
        <v>-1.0850920070917109</v>
      </c>
      <c r="BX76" s="4">
        <v>-0.77880451089133296</v>
      </c>
      <c r="BY76" s="4">
        <v>-2.3763844897967608</v>
      </c>
      <c r="BZ76" s="4">
        <v>-0.70593694456777445</v>
      </c>
      <c r="CA76" s="4">
        <v>0.4485829462872013</v>
      </c>
      <c r="CB76" s="4">
        <v>-0.9147369391978214</v>
      </c>
      <c r="CC76" s="4">
        <v>0.46294336815822662</v>
      </c>
      <c r="CD76" s="4">
        <v>0.89169341800131363</v>
      </c>
      <c r="CE76" s="4">
        <v>-0.11181635562761723</v>
      </c>
      <c r="CF76" s="4">
        <v>0.18552420999960412</v>
      </c>
      <c r="CG76" s="4">
        <v>6.6684173857191345E-2</v>
      </c>
      <c r="CH76" s="4">
        <v>-0.1683085879969739</v>
      </c>
      <c r="CI76" s="4">
        <v>-0.3739577178835361</v>
      </c>
      <c r="CJ76" s="4">
        <v>1.0631837580554704</v>
      </c>
      <c r="CK76" s="4">
        <v>2.4384713706263814</v>
      </c>
      <c r="CL76" s="4">
        <v>-0.40188932533173899</v>
      </c>
      <c r="CM76" s="4">
        <v>1.6033089877407372</v>
      </c>
      <c r="CN76" s="4">
        <v>-0.35406511394906215</v>
      </c>
      <c r="CO76" s="4">
        <v>1.2134396946824975</v>
      </c>
      <c r="CP76" s="4">
        <v>0.45395731787187238</v>
      </c>
      <c r="CQ76" s="4">
        <v>-1.0177563024334442</v>
      </c>
      <c r="CR76" s="4">
        <v>-0.31079837124662579</v>
      </c>
      <c r="CS76" s="4">
        <v>-0.99422532357005289</v>
      </c>
      <c r="CT76" s="4">
        <v>-1.0675658068864649</v>
      </c>
      <c r="CU76" s="4">
        <v>-1.0588599785339177</v>
      </c>
      <c r="CV76" s="4">
        <v>-6.2014067817208196E-2</v>
      </c>
      <c r="CW76" s="4">
        <v>1.3553656910242833</v>
      </c>
      <c r="CX76" s="4">
        <v>-2.7053879109919854</v>
      </c>
      <c r="CY76" s="4">
        <v>-9.8222580778791299E-2</v>
      </c>
      <c r="CZ76" s="4">
        <v>-1.3785123316430394</v>
      </c>
      <c r="DA76" s="4">
        <v>0.42739689170824907</v>
      </c>
      <c r="DB76" s="4">
        <v>-0.65554668944138828</v>
      </c>
      <c r="DC76" s="4">
        <v>-0.20944854364544752</v>
      </c>
      <c r="DD76" s="4">
        <v>-0.45883932978972525</v>
      </c>
      <c r="DE76" s="4">
        <v>1.1503505385720214</v>
      </c>
      <c r="DF76" s="4">
        <v>-1.3022472609936415</v>
      </c>
      <c r="DG76" s="4">
        <v>0.64024265396994695</v>
      </c>
      <c r="DH76" s="4">
        <v>-1.4166579679603122</v>
      </c>
      <c r="DI76" s="4">
        <v>0.51524285801494263</v>
      </c>
      <c r="DJ76" s="4">
        <v>0.30421257733644402</v>
      </c>
      <c r="DK76" s="4">
        <v>-0.11527613771533854</v>
      </c>
      <c r="DL76" s="4">
        <v>-0.44085681525726494</v>
      </c>
      <c r="DM76" s="4">
        <v>-2.8041808384641791</v>
      </c>
      <c r="DN76" s="4">
        <v>0.74853750115945339</v>
      </c>
      <c r="DO76" s="4">
        <v>-1.8494239499125547</v>
      </c>
      <c r="DP76" s="4">
        <v>0.6140611577022167</v>
      </c>
      <c r="DQ76" s="4">
        <v>0.37247474310410078</v>
      </c>
      <c r="DR76" s="4">
        <v>0.1507047684925408</v>
      </c>
      <c r="DS76" s="4">
        <v>0.75889907648579913</v>
      </c>
      <c r="DT76" s="4">
        <v>-0.16450225638606128</v>
      </c>
      <c r="DU76" s="4">
        <v>1.9615271410617927</v>
      </c>
      <c r="DV76" s="4">
        <v>-1.8971155661860563E-2</v>
      </c>
      <c r="DW76" s="4">
        <v>-9.5202425842100175E-2</v>
      </c>
      <c r="DX76" s="4">
        <v>-0.93211058566123917</v>
      </c>
      <c r="DY76" s="4">
        <v>0.26620416198220087</v>
      </c>
      <c r="DZ76" s="4">
        <v>-0.54034642999005389</v>
      </c>
      <c r="EA76" s="4">
        <v>-0.73560747196761134</v>
      </c>
      <c r="EB76" s="4">
        <v>0.23725328159642342</v>
      </c>
      <c r="EC76" s="4">
        <v>-0.18654681233203549</v>
      </c>
      <c r="ED76" s="4">
        <v>1.0581821127306883</v>
      </c>
      <c r="EE76" s="4">
        <v>0.60778734496252373</v>
      </c>
      <c r="EF76" s="4">
        <v>0.89591837591917967</v>
      </c>
      <c r="EG76" s="4">
        <v>1.1424080316213219</v>
      </c>
      <c r="EH76" s="4">
        <v>-0.17337759348301457</v>
      </c>
      <c r="EI76" s="4">
        <v>-1.2015873791921075E-2</v>
      </c>
      <c r="EJ76" s="4">
        <v>-0.58832934896251721</v>
      </c>
      <c r="EK76" s="4">
        <v>-0.14666477225736219</v>
      </c>
      <c r="EL76" s="4">
        <v>-1.2736156084695169</v>
      </c>
      <c r="EM76" s="4">
        <v>0.27620968595022505</v>
      </c>
      <c r="EN76" s="4">
        <v>0.89479943418790031</v>
      </c>
      <c r="EO76" s="4">
        <v>-0.1233502895646857</v>
      </c>
      <c r="EP76" s="4">
        <v>-7.8976673403747727E-2</v>
      </c>
      <c r="EQ76" s="4">
        <v>0.1842799278985065</v>
      </c>
      <c r="ER76" s="4">
        <v>1.9538686092086435</v>
      </c>
      <c r="ES76" s="4">
        <v>-1.5405515781649397</v>
      </c>
      <c r="ET76" s="4">
        <v>0.28698440043352846</v>
      </c>
      <c r="EU76" s="4">
        <v>-0.10182872866412188</v>
      </c>
      <c r="EV76" s="4">
        <v>0.27117469961678353</v>
      </c>
      <c r="EW76" s="4">
        <v>0.10356710496392428</v>
      </c>
      <c r="EX76" s="4">
        <v>-0.53685456234223161</v>
      </c>
      <c r="EY76" s="4">
        <v>-0.53248771735286626</v>
      </c>
      <c r="EZ76" s="4">
        <v>0.48361163861033291</v>
      </c>
      <c r="FA76" s="4">
        <v>0.76790359697447386</v>
      </c>
      <c r="FB76" s="4">
        <v>-0.22342973977587721</v>
      </c>
      <c r="FC76" s="4">
        <v>0.56610038655559003</v>
      </c>
      <c r="FD76" s="4">
        <v>-0.28046030071290767</v>
      </c>
      <c r="FE76" s="4">
        <v>-1.6344506116054449</v>
      </c>
      <c r="FF76" s="4">
        <v>0.50277233699536494</v>
      </c>
      <c r="FG76" s="4">
        <v>0.94677848178402313</v>
      </c>
      <c r="FH76" s="4">
        <v>-0.17814411724288673</v>
      </c>
      <c r="FI76" s="4">
        <v>-1.7678443667571764</v>
      </c>
      <c r="FJ76" s="4">
        <v>0.41242350941045663</v>
      </c>
      <c r="FK76" s="4">
        <v>-0.29058000176918336</v>
      </c>
      <c r="FL76" s="4">
        <v>0.32128641549505443</v>
      </c>
      <c r="FM76" s="4">
        <v>-1.3389474880558245</v>
      </c>
      <c r="FN76" s="4">
        <v>0.95099722903737749</v>
      </c>
      <c r="FO76" s="4">
        <v>-1.0166384484374809</v>
      </c>
      <c r="FP76" s="4">
        <v>0.64100410089794935</v>
      </c>
      <c r="FQ76" s="4">
        <v>0.64361006858807213</v>
      </c>
      <c r="FR76" s="4">
        <v>-0.98906618029326476</v>
      </c>
      <c r="FS76" s="4">
        <v>0.16067545307146211</v>
      </c>
      <c r="FT76" s="4">
        <v>0.11354051298016453</v>
      </c>
      <c r="FU76" s="4">
        <v>-7.057731045353198E-2</v>
      </c>
      <c r="FV76" s="4">
        <v>0.72899303765804868</v>
      </c>
      <c r="FW76" s="4">
        <v>0.23708440010364421</v>
      </c>
      <c r="FX76" s="4">
        <v>-0.97495646234242894</v>
      </c>
      <c r="FY76" s="4">
        <v>0.62924506036241312</v>
      </c>
      <c r="FZ76" s="4">
        <v>1.077797278818732</v>
      </c>
      <c r="GA76" s="4">
        <v>1.3865591906053003</v>
      </c>
      <c r="GB76" s="4">
        <v>0.36321551812696273</v>
      </c>
      <c r="GC76" s="4">
        <v>-0.79979422015013113</v>
      </c>
      <c r="GD76" s="4">
        <v>1.7223593152911099</v>
      </c>
      <c r="GE76" s="4">
        <v>-0.5526003814112479</v>
      </c>
      <c r="GF76" s="4">
        <v>0.74181114674908499</v>
      </c>
      <c r="GG76" s="4">
        <v>-0.44080033946322317</v>
      </c>
      <c r="GH76" s="4">
        <v>-0.41567028754270369</v>
      </c>
      <c r="GI76" s="4">
        <v>-0.86898555454382265</v>
      </c>
      <c r="GJ76" s="4">
        <v>-0.93073837940713722</v>
      </c>
      <c r="GK76" s="4">
        <v>-1.8855774309366362</v>
      </c>
      <c r="GL76" s="4">
        <v>0.65257384380041072</v>
      </c>
      <c r="GM76" s="4">
        <v>0.57543033136405131</v>
      </c>
      <c r="GN76" s="4">
        <v>0.3534673868876631</v>
      </c>
      <c r="GO76" s="4">
        <v>0.77627231676444963</v>
      </c>
      <c r="GP76" s="4">
        <v>-0.45493967802936502</v>
      </c>
      <c r="GQ76" s="4">
        <v>0.56563606370683672</v>
      </c>
      <c r="GR76" s="4">
        <v>0.45022833145174779</v>
      </c>
      <c r="GS76" s="4">
        <v>1.02582601281762</v>
      </c>
      <c r="GT76" s="4">
        <v>1.0641396970875423</v>
      </c>
      <c r="GU76" s="4">
        <v>-0.92813871592486252</v>
      </c>
      <c r="GV76" s="4">
        <v>-0.35131006559757022</v>
      </c>
      <c r="GW76" s="4">
        <v>0.84667847728191903</v>
      </c>
      <c r="GX76" s="4">
        <v>-0.90620920928126247</v>
      </c>
      <c r="GY76" s="4">
        <v>1.2019036163066605</v>
      </c>
      <c r="GZ76" s="4">
        <v>-0.18534333282873094</v>
      </c>
      <c r="HA76" s="4">
        <v>-0.55071359338713466</v>
      </c>
      <c r="HB76" s="4">
        <v>1.413062872711129</v>
      </c>
      <c r="HC76" s="4">
        <v>-0.53256622547256327</v>
      </c>
      <c r="HD76" s="4">
        <v>0.1417373173371802</v>
      </c>
      <c r="HE76" s="4">
        <v>-1.599539947509919</v>
      </c>
      <c r="HF76" s="4">
        <v>-0.20526629304410188</v>
      </c>
      <c r="HG76" s="4">
        <v>0.48664503248534635</v>
      </c>
      <c r="HH76" s="4">
        <v>2.3816217829575912</v>
      </c>
      <c r="HI76" s="4">
        <v>-0.88345707567685849</v>
      </c>
      <c r="HJ76" s="4">
        <v>1.660438871456565</v>
      </c>
      <c r="HK76" s="4">
        <v>9.1662202749821939E-2</v>
      </c>
      <c r="HL76" s="4">
        <v>-0.39449582017375656</v>
      </c>
      <c r="HM76" s="4">
        <v>0.41026503530081088</v>
      </c>
      <c r="HN76" s="4">
        <v>-0.91400390613096749</v>
      </c>
      <c r="HO76" s="4">
        <v>-0.92455820731064375</v>
      </c>
      <c r="HP76" s="4">
        <v>0.49921628306223897</v>
      </c>
      <c r="HQ76" s="4">
        <v>-1.4611255854804321</v>
      </c>
      <c r="HR76" s="4">
        <v>1.0466479477466124</v>
      </c>
      <c r="HS76" s="4">
        <v>0.46871094001717184</v>
      </c>
      <c r="HT76" s="4">
        <v>1.1576573070285423</v>
      </c>
      <c r="HU76" s="4">
        <v>0.48241741960857759</v>
      </c>
      <c r="HV76" s="4">
        <v>0.69042428191172545</v>
      </c>
      <c r="HW76" s="4">
        <v>2.5803572956635921</v>
      </c>
      <c r="HX76" s="4">
        <v>-1.2041120792717106</v>
      </c>
      <c r="HY76" s="4">
        <v>0.45728172022887603</v>
      </c>
      <c r="HZ76" s="4">
        <v>1.3979626743038063</v>
      </c>
      <c r="IA76" s="4">
        <v>-0.40572667861832323</v>
      </c>
      <c r="IB76" s="4">
        <v>0.85859959533127717</v>
      </c>
      <c r="IC76" s="4">
        <v>0.40409686403457368</v>
      </c>
      <c r="ID76" s="4">
        <v>-1.4688157268265334</v>
      </c>
      <c r="IE76" s="4">
        <v>1.0558372725957712</v>
      </c>
      <c r="IF76" s="4">
        <v>0.2914477250899617</v>
      </c>
      <c r="IG76" s="4">
        <v>-0.15272228417861092</v>
      </c>
      <c r="IH76" s="4">
        <v>-0.41976487683311697</v>
      </c>
      <c r="II76" s="4">
        <v>-8.8496904213989258E-2</v>
      </c>
    </row>
    <row r="77" spans="2:243" s="4" customFormat="1" x14ac:dyDescent="0.2">
      <c r="B77" s="76">
        <v>75</v>
      </c>
      <c r="C77" s="4">
        <v>0.8617505162682858</v>
      </c>
      <c r="D77" s="4">
        <v>-1.6324064143740065</v>
      </c>
      <c r="E77" s="4">
        <v>-0.85267299495630022</v>
      </c>
      <c r="F77" s="4">
        <v>-1.6517203801624749</v>
      </c>
      <c r="G77" s="4">
        <v>0.88504056515706431</v>
      </c>
      <c r="H77" s="4">
        <v>-2.8432856562011017</v>
      </c>
      <c r="I77" s="4">
        <v>0.47948004457201915</v>
      </c>
      <c r="J77" s="4">
        <v>0.90470388567253768</v>
      </c>
      <c r="K77" s="4">
        <v>-1.4829457594560389</v>
      </c>
      <c r="L77" s="4">
        <v>0.83636122845674399</v>
      </c>
      <c r="M77" s="4">
        <v>1.0045607220069657</v>
      </c>
      <c r="N77" s="4">
        <v>1.6555975125565208</v>
      </c>
      <c r="O77" s="4">
        <v>-1.3322545084439914</v>
      </c>
      <c r="P77" s="4">
        <v>0.55127006649944066</v>
      </c>
      <c r="Q77" s="4">
        <v>-0.18442140934953091</v>
      </c>
      <c r="R77" s="4">
        <v>-5.1130179512291788E-3</v>
      </c>
      <c r="S77" s="4">
        <v>0.84396722555020476</v>
      </c>
      <c r="T77" s="4">
        <v>0.77866551211088531</v>
      </c>
      <c r="U77" s="4">
        <v>1.0696671063692911</v>
      </c>
      <c r="V77" s="4">
        <v>2.4049324449982291E-2</v>
      </c>
      <c r="W77" s="4">
        <v>-1.2596854268849507</v>
      </c>
      <c r="X77" s="4">
        <v>-1.2383053123829832</v>
      </c>
      <c r="Y77" s="4">
        <v>-0.19381894939976993</v>
      </c>
      <c r="Z77" s="4">
        <v>-0.16791657230640886</v>
      </c>
      <c r="AA77" s="4">
        <v>0.58764345623723024</v>
      </c>
      <c r="AB77" s="4">
        <v>-0.41824187427544718</v>
      </c>
      <c r="AC77" s="4">
        <v>0.62237351142599395</v>
      </c>
      <c r="AD77" s="4">
        <v>0.68273532604395692</v>
      </c>
      <c r="AE77" s="4">
        <v>-0.6251205491533296</v>
      </c>
      <c r="AF77" s="4">
        <v>-0.12996267793128888</v>
      </c>
      <c r="AG77" s="4">
        <v>-0.1975751601960182</v>
      </c>
      <c r="AH77" s="4">
        <v>1.1634481059327539</v>
      </c>
      <c r="AI77" s="4">
        <v>0.17315434071760985</v>
      </c>
      <c r="AJ77" s="4">
        <v>0.6934790384764693</v>
      </c>
      <c r="AK77" s="4">
        <v>-1.2792599105868381</v>
      </c>
      <c r="AL77" s="4">
        <v>-0.56477297166429008</v>
      </c>
      <c r="AM77" s="4">
        <v>-0.64432976970264011</v>
      </c>
      <c r="AN77" s="4">
        <v>-0.89880366439540926</v>
      </c>
      <c r="AO77" s="4">
        <v>0.15500503792861986</v>
      </c>
      <c r="AP77" s="4">
        <v>1.3628478121842675</v>
      </c>
      <c r="AQ77" s="4">
        <v>0.23903255823100469</v>
      </c>
      <c r="AR77" s="4">
        <v>0.76854580189780175</v>
      </c>
      <c r="AS77" s="4">
        <v>-0.73443830041971814</v>
      </c>
      <c r="AT77" s="4">
        <v>0.82100694379813499</v>
      </c>
      <c r="AU77" s="4">
        <v>8.2435630446409711E-2</v>
      </c>
      <c r="AV77" s="4">
        <v>-6.8279281821249455E-2</v>
      </c>
      <c r="AW77" s="4">
        <v>1.1390159818462289</v>
      </c>
      <c r="AX77" s="4">
        <v>1.6600209488661175</v>
      </c>
      <c r="AY77" s="4">
        <v>-1.4996291071021559</v>
      </c>
      <c r="AZ77" s="4">
        <v>-1.2676868533121246</v>
      </c>
      <c r="BA77" s="4">
        <v>9.6815817314292854E-2</v>
      </c>
      <c r="BB77" s="4">
        <v>9.7950550403327091E-2</v>
      </c>
      <c r="BC77" s="4">
        <v>0.83745653044272261</v>
      </c>
      <c r="BD77" s="4">
        <v>0.44923897113774697</v>
      </c>
      <c r="BE77" s="4">
        <v>0.75634955402569604</v>
      </c>
      <c r="BF77" s="4">
        <v>-0.73728007989686928</v>
      </c>
      <c r="BG77" s="4">
        <v>0.73757166478196179</v>
      </c>
      <c r="BH77" s="4">
        <v>1.152930194869171</v>
      </c>
      <c r="BI77" s="4">
        <v>-1.4374579375434036</v>
      </c>
      <c r="BJ77" s="4">
        <v>1.084607608428215</v>
      </c>
      <c r="BK77" s="4">
        <v>9.1950124989633591E-2</v>
      </c>
      <c r="BL77" s="4">
        <v>1.0327220947177487</v>
      </c>
      <c r="BM77" s="4">
        <v>0.20320282813454157</v>
      </c>
      <c r="BN77" s="4">
        <v>-0.47547923711368489</v>
      </c>
      <c r="BO77" s="4">
        <v>5.1343833880425106E-3</v>
      </c>
      <c r="BP77" s="4">
        <v>-0.84092124539341417</v>
      </c>
      <c r="BQ77" s="4">
        <v>-1.8070229535487037</v>
      </c>
      <c r="BR77" s="4">
        <v>0.4633688211778737</v>
      </c>
      <c r="BS77" s="4">
        <v>-2.2871825085703974E-2</v>
      </c>
      <c r="BT77" s="4">
        <v>-0.62439866903599428</v>
      </c>
      <c r="BU77" s="4">
        <v>2.326596543320655</v>
      </c>
      <c r="BV77" s="4">
        <v>0.2710000161716869</v>
      </c>
      <c r="BW77" s="4">
        <v>0.19960123189766263</v>
      </c>
      <c r="BX77" s="4">
        <v>0.33616644159448561</v>
      </c>
      <c r="BY77" s="4">
        <v>-0.66416454666477875</v>
      </c>
      <c r="BZ77" s="4">
        <v>2.2600021807158552</v>
      </c>
      <c r="CA77" s="4">
        <v>-0.94699298409794208</v>
      </c>
      <c r="CB77" s="4">
        <v>1.2467657397846117</v>
      </c>
      <c r="CC77" s="4">
        <v>0.24313596474093541</v>
      </c>
      <c r="CD77" s="4">
        <v>0.92441893498427941</v>
      </c>
      <c r="CE77" s="4">
        <v>-0.43620119815552638</v>
      </c>
      <c r="CF77" s="4">
        <v>0.46246246431358651</v>
      </c>
      <c r="CG77" s="4">
        <v>0.53631934019557848</v>
      </c>
      <c r="CH77" s="4">
        <v>-0.34624938692074897</v>
      </c>
      <c r="CI77" s="4">
        <v>-0.37093000798075976</v>
      </c>
      <c r="CJ77" s="4">
        <v>1.3059927496584915</v>
      </c>
      <c r="CK77" s="4">
        <v>-0.30140741235388063</v>
      </c>
      <c r="CL77" s="4">
        <v>3.80508121329802E-2</v>
      </c>
      <c r="CM77" s="4">
        <v>0.26621855798370914</v>
      </c>
      <c r="CN77" s="4">
        <v>-0.52119555710955801</v>
      </c>
      <c r="CO77" s="4">
        <v>-2.6858106560171464</v>
      </c>
      <c r="CP77" s="4">
        <v>-9.8552870256079075E-2</v>
      </c>
      <c r="CQ77" s="4">
        <v>0.20944900180556278</v>
      </c>
      <c r="CR77" s="4">
        <v>-0.94212721977303493</v>
      </c>
      <c r="CS77" s="4">
        <v>-0.77203228614620145</v>
      </c>
      <c r="CT77" s="4">
        <v>0.16272019609992114</v>
      </c>
      <c r="CU77" s="4">
        <v>-0.63787446980045004</v>
      </c>
      <c r="CV77" s="4">
        <v>-0.21432067888537001</v>
      </c>
      <c r="CW77" s="4">
        <v>1.3291458293031402</v>
      </c>
      <c r="CX77" s="4">
        <v>1.8934843315294766E-2</v>
      </c>
      <c r="CY77" s="4">
        <v>0.41729580812314598</v>
      </c>
      <c r="CZ77" s="4">
        <v>0.76846791766773359</v>
      </c>
      <c r="DA77" s="4">
        <v>-0.31680096823632975</v>
      </c>
      <c r="DB77" s="4">
        <v>0.46280533847020355</v>
      </c>
      <c r="DC77" s="4">
        <v>0.46553614249759245</v>
      </c>
      <c r="DD77" s="4">
        <v>-0.28479502779968524</v>
      </c>
      <c r="DE77" s="4">
        <v>0.89479185347758494</v>
      </c>
      <c r="DF77" s="4">
        <v>0.89303251263143912</v>
      </c>
      <c r="DG77" s="4">
        <v>-0.97591912721318086</v>
      </c>
      <c r="DH77" s="4">
        <v>8.6621104588908062E-3</v>
      </c>
      <c r="DI77" s="4">
        <v>-2.7177812470298788</v>
      </c>
      <c r="DJ77" s="4">
        <v>1.2354755099657841</v>
      </c>
      <c r="DK77" s="4">
        <v>-0.67330535749096232</v>
      </c>
      <c r="DL77" s="4">
        <v>0.10086790273553428</v>
      </c>
      <c r="DM77" s="4">
        <v>-0.64159649245547645</v>
      </c>
      <c r="DN77" s="4">
        <v>-0.62028932781839341</v>
      </c>
      <c r="DO77" s="4">
        <v>1.4734113948581051</v>
      </c>
      <c r="DP77" s="4">
        <v>-0.43547781703614985</v>
      </c>
      <c r="DQ77" s="4">
        <v>0.38053019296040552</v>
      </c>
      <c r="DR77" s="4">
        <v>-1.4857272699709987</v>
      </c>
      <c r="DS77" s="4">
        <v>1.1948133270882553</v>
      </c>
      <c r="DT77" s="4">
        <v>0.37424646329941874</v>
      </c>
      <c r="DU77" s="4">
        <v>-0.19071845315004704</v>
      </c>
      <c r="DV77" s="4">
        <v>0.96707253103251101</v>
      </c>
      <c r="DW77" s="4">
        <v>0.15390037465919568</v>
      </c>
      <c r="DX77" s="4">
        <v>1.6579894145763086</v>
      </c>
      <c r="DY77" s="4">
        <v>0.66366131306701293</v>
      </c>
      <c r="DZ77" s="4">
        <v>-0.25037192629731042</v>
      </c>
      <c r="EA77" s="4">
        <v>1.0460601210125446E-2</v>
      </c>
      <c r="EB77" s="4">
        <v>-0.17102280082694618</v>
      </c>
      <c r="EC77" s="4">
        <v>0.31815133558413378</v>
      </c>
      <c r="ED77" s="4">
        <v>-1.6011260100991047</v>
      </c>
      <c r="EE77" s="4">
        <v>1.4655090242379674</v>
      </c>
      <c r="EF77" s="4">
        <v>-0.66268531038611522</v>
      </c>
      <c r="EG77" s="4">
        <v>-1.150770196649062</v>
      </c>
      <c r="EH77" s="4">
        <v>1.335327650627391</v>
      </c>
      <c r="EI77" s="4">
        <v>0.12838332600506844</v>
      </c>
      <c r="EJ77" s="4">
        <v>-1.4119094415911266</v>
      </c>
      <c r="EK77" s="4">
        <v>0.92058248010629928</v>
      </c>
      <c r="EL77" s="4">
        <v>0.13425839446102483</v>
      </c>
      <c r="EM77" s="4">
        <v>0.43245089103157397</v>
      </c>
      <c r="EN77" s="4">
        <v>0.96658280847559319</v>
      </c>
      <c r="EO77" s="4">
        <v>1.5291780465559962E-3</v>
      </c>
      <c r="EP77" s="4">
        <v>1.5608197987055052</v>
      </c>
      <c r="EQ77" s="4">
        <v>-4.9654942628713512E-2</v>
      </c>
      <c r="ER77" s="4">
        <v>0.58238553009596539</v>
      </c>
      <c r="ES77" s="4">
        <v>-1.2048879277683342</v>
      </c>
      <c r="ET77" s="4">
        <v>7.308873473985926E-2</v>
      </c>
      <c r="EU77" s="4">
        <v>0.46235688598686536</v>
      </c>
      <c r="EV77" s="4">
        <v>-3.3152842256797203E-2</v>
      </c>
      <c r="EW77" s="4">
        <v>2.0867931300230329</v>
      </c>
      <c r="EX77" s="4">
        <v>0.44606177207309833</v>
      </c>
      <c r="EY77" s="4">
        <v>-0.6349546721555871</v>
      </c>
      <c r="EZ77" s="4">
        <v>1.5641022399712385</v>
      </c>
      <c r="FA77" s="4">
        <v>-0.69409882647594368</v>
      </c>
      <c r="FB77" s="4">
        <v>-0.64426854076294948</v>
      </c>
      <c r="FC77" s="4">
        <v>0.32522696344460084</v>
      </c>
      <c r="FD77" s="4">
        <v>0.56867707283169033</v>
      </c>
      <c r="FE77" s="4">
        <v>0.16685551647904989</v>
      </c>
      <c r="FF77" s="4">
        <v>0.2741893356000169</v>
      </c>
      <c r="FG77" s="4">
        <v>1.2028587981067567</v>
      </c>
      <c r="FH77" s="4">
        <v>-0.57599496110224013</v>
      </c>
      <c r="FI77" s="4">
        <v>-1.3299102178952236</v>
      </c>
      <c r="FJ77" s="4">
        <v>0.2560998530784972</v>
      </c>
      <c r="FK77" s="4">
        <v>-0.13161047302467777</v>
      </c>
      <c r="FL77" s="4">
        <v>-0.76530509719267137</v>
      </c>
      <c r="FM77" s="4">
        <v>0.36891608930551817</v>
      </c>
      <c r="FN77" s="4">
        <v>-1.4006682698474213</v>
      </c>
      <c r="FO77" s="4">
        <v>1.0403298947854138</v>
      </c>
      <c r="FP77" s="4">
        <v>0.63149178211687196</v>
      </c>
      <c r="FQ77" s="4">
        <v>-0.91541321783326868</v>
      </c>
      <c r="FR77" s="4">
        <v>-3.1835276212930641E-2</v>
      </c>
      <c r="FS77" s="4">
        <v>0.97933904130904059</v>
      </c>
      <c r="FT77" s="4">
        <v>-0.21723544353635932</v>
      </c>
      <c r="FU77" s="4">
        <v>-1.4358625484582908E-2</v>
      </c>
      <c r="FV77" s="4">
        <v>0.6768418413511833</v>
      </c>
      <c r="FW77" s="4">
        <v>0.45949841720421941</v>
      </c>
      <c r="FX77" s="4">
        <v>-0.67954093856373743</v>
      </c>
      <c r="FY77" s="4">
        <v>-0.9500315740201063</v>
      </c>
      <c r="FZ77" s="4">
        <v>-0.17478722820650525</v>
      </c>
      <c r="GA77" s="4">
        <v>0.69610008586772021</v>
      </c>
      <c r="GB77" s="4">
        <v>1.2871447990645868</v>
      </c>
      <c r="GC77" s="4">
        <v>0.79870582718044125</v>
      </c>
      <c r="GD77" s="4">
        <v>-1.2422586934531066</v>
      </c>
      <c r="GE77" s="4">
        <v>-0.25945660510084867</v>
      </c>
      <c r="GF77" s="4">
        <v>-0.77894392944059521</v>
      </c>
      <c r="GG77" s="4">
        <v>-0.33668075875211489</v>
      </c>
      <c r="GH77" s="4">
        <v>-2.0264317874805946</v>
      </c>
      <c r="GI77" s="4">
        <v>1.5399982243527046</v>
      </c>
      <c r="GJ77" s="4">
        <v>2.6462231457156355</v>
      </c>
      <c r="GK77" s="4">
        <v>-1.369428352936872</v>
      </c>
      <c r="GL77" s="4">
        <v>1.8319737741467175</v>
      </c>
      <c r="GM77" s="4">
        <v>-1.5385102767689482</v>
      </c>
      <c r="GN77" s="4">
        <v>2.7497125727448974</v>
      </c>
      <c r="GO77" s="4">
        <v>-0.78841476869812843</v>
      </c>
      <c r="GP77" s="4">
        <v>-0.18154645509189157</v>
      </c>
      <c r="GQ77" s="4">
        <v>-0.31829467132097483</v>
      </c>
      <c r="GR77" s="4">
        <v>-0.78925314568279836</v>
      </c>
      <c r="GS77" s="4">
        <v>-0.4154077263903288</v>
      </c>
      <c r="GT77" s="4">
        <v>1.9451525530415361</v>
      </c>
      <c r="GU77" s="4">
        <v>-0.72259402936166917</v>
      </c>
      <c r="GV77" s="4">
        <v>-0.27773702403383194</v>
      </c>
      <c r="GW77" s="4">
        <v>0.8297700942456141</v>
      </c>
      <c r="GX77" s="4">
        <v>1.2648230602907271</v>
      </c>
      <c r="GY77" s="4">
        <v>0.94552345205326627</v>
      </c>
      <c r="GZ77" s="4">
        <v>0.76334741242428383</v>
      </c>
      <c r="HA77" s="4">
        <v>-0.2779595496052461</v>
      </c>
      <c r="HB77" s="4">
        <v>-1.2645677617187925</v>
      </c>
      <c r="HC77" s="4">
        <v>-6.978394809991662E-3</v>
      </c>
      <c r="HD77" s="4">
        <v>-1.0065495535672555</v>
      </c>
      <c r="HE77" s="4">
        <v>-0.41904378842553719</v>
      </c>
      <c r="HF77" s="4">
        <v>-0.66427501237021713</v>
      </c>
      <c r="HG77" s="4">
        <v>-0.46178203173870258</v>
      </c>
      <c r="HH77" s="4">
        <v>-1.2510230830372193</v>
      </c>
      <c r="HI77" s="4">
        <v>-6.7371942043019398E-2</v>
      </c>
      <c r="HJ77" s="4">
        <v>-1.0174644349670146</v>
      </c>
      <c r="HK77" s="4">
        <v>1.5973620480461648</v>
      </c>
      <c r="HL77" s="4">
        <v>1.9675739741873591E-2</v>
      </c>
      <c r="HM77" s="4">
        <v>0.53515625338772088</v>
      </c>
      <c r="HN77" s="4">
        <v>-0.25470629108169845</v>
      </c>
      <c r="HO77" s="4">
        <v>0.38418310686746643</v>
      </c>
      <c r="HP77" s="4">
        <v>-0.45447428614544944</v>
      </c>
      <c r="HQ77" s="4">
        <v>0.55432031356280387</v>
      </c>
      <c r="HR77" s="4">
        <v>-0.64990881561625913</v>
      </c>
      <c r="HS77" s="4">
        <v>0.49544050829178432</v>
      </c>
      <c r="HT77" s="4">
        <v>0.27275156565962155</v>
      </c>
      <c r="HU77" s="4">
        <v>1.2897101812268621</v>
      </c>
      <c r="HV77" s="4">
        <v>0.90264607954375864</v>
      </c>
      <c r="HW77" s="4">
        <v>1.1137766464256804</v>
      </c>
      <c r="HX77" s="4">
        <v>0.71866824710420318</v>
      </c>
      <c r="HY77" s="4">
        <v>0.29555224850409473</v>
      </c>
      <c r="HZ77" s="4">
        <v>-0.32983965784687302</v>
      </c>
      <c r="IA77" s="4">
        <v>-0.35979242805503031</v>
      </c>
      <c r="IB77" s="4">
        <v>-1.4492191131438639</v>
      </c>
      <c r="IC77" s="4">
        <v>0.19588647298299094</v>
      </c>
      <c r="ID77" s="4">
        <v>-1.5232858095803599</v>
      </c>
      <c r="IE77" s="4">
        <v>0.83476259563491839</v>
      </c>
      <c r="IF77" s="4">
        <v>-0.11442099003777252</v>
      </c>
      <c r="IG77" s="4">
        <v>0.24199857653878021</v>
      </c>
      <c r="IH77" s="4">
        <v>0.76803161129821107</v>
      </c>
      <c r="II77" s="4">
        <v>0.24536025957368029</v>
      </c>
    </row>
    <row r="78" spans="2:243" s="4" customFormat="1" x14ac:dyDescent="0.2">
      <c r="B78" s="76">
        <v>76</v>
      </c>
      <c r="C78" s="4">
        <v>-5.7356388205309049E-2</v>
      </c>
      <c r="D78" s="4">
        <v>5.0166550338720854E-2</v>
      </c>
      <c r="E78" s="4">
        <v>-0.58794836196408251</v>
      </c>
      <c r="F78" s="4">
        <v>7.5880663304492682E-2</v>
      </c>
      <c r="G78" s="4">
        <v>0.33577882570813972</v>
      </c>
      <c r="H78" s="4">
        <v>-0.14104676403404884</v>
      </c>
      <c r="I78" s="4">
        <v>0.24213134798127764</v>
      </c>
      <c r="J78" s="4">
        <v>0.15293950366205056</v>
      </c>
      <c r="K78" s="4">
        <v>1.0022188068989999</v>
      </c>
      <c r="L78" s="4">
        <v>-1.0080674474099214</v>
      </c>
      <c r="M78" s="4">
        <v>0.45458130596219937</v>
      </c>
      <c r="N78" s="4">
        <v>1.3905723070180183</v>
      </c>
      <c r="O78" s="4">
        <v>-0.72931989149741361</v>
      </c>
      <c r="P78" s="4">
        <v>1.0243734094263954</v>
      </c>
      <c r="Q78" s="4">
        <v>-0.63308179328406899</v>
      </c>
      <c r="R78" s="4">
        <v>-0.18805986791191615</v>
      </c>
      <c r="S78" s="4">
        <v>-1.0583842965897388</v>
      </c>
      <c r="T78" s="4">
        <v>-1.5838338248368178</v>
      </c>
      <c r="U78" s="4">
        <v>-1.661221551795921</v>
      </c>
      <c r="V78" s="4">
        <v>-1.4021077637380568</v>
      </c>
      <c r="W78" s="4">
        <v>-0.25378503372814437</v>
      </c>
      <c r="X78" s="4">
        <v>1.1852040958886132</v>
      </c>
      <c r="Y78" s="4">
        <v>-1.6274266428773729</v>
      </c>
      <c r="Z78" s="4">
        <v>1.1788257360164867</v>
      </c>
      <c r="AA78" s="4">
        <v>0.90204582030598879</v>
      </c>
      <c r="AB78" s="4">
        <v>-0.17843162686200251</v>
      </c>
      <c r="AC78" s="4">
        <v>-0.6158866231820378</v>
      </c>
      <c r="AD78" s="4">
        <v>1.3009033336114715</v>
      </c>
      <c r="AE78" s="4">
        <v>1.9863523889895762</v>
      </c>
      <c r="AF78" s="4">
        <v>3.9577254539610085E-2</v>
      </c>
      <c r="AG78" s="4">
        <v>0.14908004845278106</v>
      </c>
      <c r="AH78" s="4">
        <v>0.33820984903689877</v>
      </c>
      <c r="AI78" s="4">
        <v>-0.70690546904948459</v>
      </c>
      <c r="AJ78" s="4">
        <v>0.31741967071490701</v>
      </c>
      <c r="AK78" s="4">
        <v>0.79589125039001496</v>
      </c>
      <c r="AL78" s="4">
        <v>9.3984854086931538E-2</v>
      </c>
      <c r="AM78" s="4">
        <v>-2.3158761303345266</v>
      </c>
      <c r="AN78" s="4">
        <v>-1.2462267139701424</v>
      </c>
      <c r="AO78" s="4">
        <v>-0.79983166142922868</v>
      </c>
      <c r="AP78" s="4">
        <v>1.2901461829909551</v>
      </c>
      <c r="AQ78" s="4">
        <v>-0.67023954730850155</v>
      </c>
      <c r="AR78" s="4">
        <v>0.34080453368576002</v>
      </c>
      <c r="AS78" s="4">
        <v>-1.1260621185508644</v>
      </c>
      <c r="AT78" s="4">
        <v>1.2770118938569253</v>
      </c>
      <c r="AU78" s="4">
        <v>-0.66928150013213272</v>
      </c>
      <c r="AV78" s="4">
        <v>1.2943850814090418</v>
      </c>
      <c r="AW78" s="4">
        <v>0.71976774908204599</v>
      </c>
      <c r="AX78" s="4">
        <v>1.4387572191699785</v>
      </c>
      <c r="AY78" s="4">
        <v>0.3602083257002392</v>
      </c>
      <c r="AZ78" s="4">
        <v>0.21996638295703405</v>
      </c>
      <c r="BA78" s="4">
        <v>-0.2422495073851422</v>
      </c>
      <c r="BB78" s="4">
        <v>-0.95113531925668171</v>
      </c>
      <c r="BC78" s="4">
        <v>0.39679997539888506</v>
      </c>
      <c r="BD78" s="4">
        <v>0.10704825812747383</v>
      </c>
      <c r="BE78" s="4">
        <v>0.83648799036331367</v>
      </c>
      <c r="BF78" s="4">
        <v>-0.11301392303866581</v>
      </c>
      <c r="BG78" s="4">
        <v>0.38638365816833886</v>
      </c>
      <c r="BH78" s="4">
        <v>-0.65094756932846143</v>
      </c>
      <c r="BI78" s="4">
        <v>0.81934718651883565</v>
      </c>
      <c r="BJ78" s="4">
        <v>-0.52470564670202746</v>
      </c>
      <c r="BK78" s="4">
        <v>1.1492544173503831</v>
      </c>
      <c r="BL78" s="4">
        <v>0.1441230854349495</v>
      </c>
      <c r="BM78" s="4">
        <v>-0.7529830110485185</v>
      </c>
      <c r="BN78" s="4">
        <v>-0.64357753825490649</v>
      </c>
      <c r="BO78" s="4">
        <v>-5.9262469645125382E-2</v>
      </c>
      <c r="BP78" s="4">
        <v>0.14447877156565594</v>
      </c>
      <c r="BQ78" s="4">
        <v>-1.5504743385765924</v>
      </c>
      <c r="BR78" s="4">
        <v>-1.0503290178213071E-4</v>
      </c>
      <c r="BS78" s="4">
        <v>0.74915154714457366</v>
      </c>
      <c r="BT78" s="4">
        <v>1.1107641778648014</v>
      </c>
      <c r="BU78" s="4">
        <v>0.78729826921738855</v>
      </c>
      <c r="BV78" s="4">
        <v>0.31422941838328772</v>
      </c>
      <c r="BW78" s="4">
        <v>0.73068271975189203</v>
      </c>
      <c r="BX78" s="4">
        <v>-1.7510359192657243</v>
      </c>
      <c r="BY78" s="4">
        <v>-1.6948752091003749</v>
      </c>
      <c r="BZ78" s="4">
        <v>0.67437740135535174</v>
      </c>
      <c r="CA78" s="4">
        <v>1.3547954083653819</v>
      </c>
      <c r="CB78" s="4">
        <v>-0.5776212818292773</v>
      </c>
      <c r="CC78" s="4">
        <v>0.10447351549097618</v>
      </c>
      <c r="CD78" s="4">
        <v>1.0132592804313481</v>
      </c>
      <c r="CE78" s="4">
        <v>-1.1461310484133833</v>
      </c>
      <c r="CF78" s="4">
        <v>-0.25598545362478359</v>
      </c>
      <c r="CG78" s="4">
        <v>-0.97101688717804557</v>
      </c>
      <c r="CH78" s="4">
        <v>-0.54016559523063534</v>
      </c>
      <c r="CI78" s="4">
        <v>-1.5690991743405402</v>
      </c>
      <c r="CJ78" s="4">
        <v>-2.632089450015739</v>
      </c>
      <c r="CK78" s="4">
        <v>-0.27353722834189265</v>
      </c>
      <c r="CL78" s="4">
        <v>0.63867195506870789</v>
      </c>
      <c r="CM78" s="4">
        <v>0.27051553374282961</v>
      </c>
      <c r="CN78" s="4">
        <v>1.8655091817057978</v>
      </c>
      <c r="CO78" s="4">
        <v>1.4000915323316199</v>
      </c>
      <c r="CP78" s="4">
        <v>-1.0627689608959066</v>
      </c>
      <c r="CQ78" s="4">
        <v>0.4691442097598329</v>
      </c>
      <c r="CR78" s="4">
        <v>-1.1435763080905461</v>
      </c>
      <c r="CS78" s="4">
        <v>0.14955384022368279</v>
      </c>
      <c r="CT78" s="4">
        <v>-1.0996470703658991</v>
      </c>
      <c r="CU78" s="4">
        <v>-0.77877072086616761</v>
      </c>
      <c r="CV78" s="4">
        <v>-0.75555069330844271</v>
      </c>
      <c r="CW78" s="4">
        <v>-0.30490852908548199</v>
      </c>
      <c r="CX78" s="4">
        <v>0.18669230614745205</v>
      </c>
      <c r="CY78" s="4">
        <v>-0.1225421899373208</v>
      </c>
      <c r="CZ78" s="4">
        <v>-1.1210187810678447</v>
      </c>
      <c r="DA78" s="4">
        <v>-1.3133211497749937</v>
      </c>
      <c r="DB78" s="4">
        <v>-0.29890394477864141</v>
      </c>
      <c r="DC78" s="4">
        <v>-0.19776636487575727</v>
      </c>
      <c r="DD78" s="4">
        <v>-0.57470109841481454</v>
      </c>
      <c r="DE78" s="4">
        <v>0.5286750642220498</v>
      </c>
      <c r="DF78" s="4">
        <v>0.32223425806018818</v>
      </c>
      <c r="DG78" s="4">
        <v>0.66181464504361087</v>
      </c>
      <c r="DH78" s="4">
        <v>-0.27411285742977026</v>
      </c>
      <c r="DI78" s="4">
        <v>-0.31362813066429263</v>
      </c>
      <c r="DJ78" s="4">
        <v>0.99688298613874238</v>
      </c>
      <c r="DK78" s="4">
        <v>0.33672677178765975</v>
      </c>
      <c r="DL78" s="4">
        <v>-0.2568303286760853</v>
      </c>
      <c r="DM78" s="4">
        <v>0.28979647991186824</v>
      </c>
      <c r="DN78" s="4">
        <v>0.2741420213298883</v>
      </c>
      <c r="DO78" s="4">
        <v>-1.0656518761137246</v>
      </c>
      <c r="DP78" s="4">
        <v>0.44859170302961504</v>
      </c>
      <c r="DQ78" s="4">
        <v>0.28990181178876268</v>
      </c>
      <c r="DR78" s="4">
        <v>-0.28601740249751073</v>
      </c>
      <c r="DS78" s="4">
        <v>0.57220089865881818</v>
      </c>
      <c r="DT78" s="4">
        <v>-7.6133591333324618E-2</v>
      </c>
      <c r="DU78" s="4">
        <v>1.4530016112021806</v>
      </c>
      <c r="DV78" s="4">
        <v>0.23205560921279866</v>
      </c>
      <c r="DW78" s="4">
        <v>1.4393879853349407</v>
      </c>
      <c r="DX78" s="4">
        <v>0.33010296920886589</v>
      </c>
      <c r="DY78" s="4">
        <v>-0.4079923709331667</v>
      </c>
      <c r="DZ78" s="4">
        <v>1.379321862025279</v>
      </c>
      <c r="EA78" s="4">
        <v>-9.7253334332711057E-3</v>
      </c>
      <c r="EB78" s="4">
        <v>8.3691085690715414E-2</v>
      </c>
      <c r="EC78" s="4">
        <v>-1.9218146247279262</v>
      </c>
      <c r="ED78" s="4">
        <v>1.3784141978767059</v>
      </c>
      <c r="EE78" s="4">
        <v>0.19137927695249715</v>
      </c>
      <c r="EF78" s="4">
        <v>-0.50717734861103869</v>
      </c>
      <c r="EG78" s="4">
        <v>1.428508493532487</v>
      </c>
      <c r="EH78" s="4">
        <v>0.9752838208389214</v>
      </c>
      <c r="EI78" s="4">
        <v>-0.69061486118074533</v>
      </c>
      <c r="EJ78" s="4">
        <v>-0.61900891308731776</v>
      </c>
      <c r="EK78" s="4">
        <v>-0.30384063928218358</v>
      </c>
      <c r="EL78" s="4">
        <v>0.48072842096361851</v>
      </c>
      <c r="EM78" s="4">
        <v>-0.57100815080514011</v>
      </c>
      <c r="EN78" s="4">
        <v>0.35632355974878666</v>
      </c>
      <c r="EO78" s="4">
        <v>-1.6322671310776757</v>
      </c>
      <c r="EP78" s="4">
        <v>0.17462505632205313</v>
      </c>
      <c r="EQ78" s="4">
        <v>-0.87860180975498492</v>
      </c>
      <c r="ER78" s="4">
        <v>-1.9244918688152941E-2</v>
      </c>
      <c r="ES78" s="4">
        <v>-1.8767570105115783</v>
      </c>
      <c r="ET78" s="4">
        <v>-0.62060320533484825</v>
      </c>
      <c r="EU78" s="4">
        <v>-0.14988714625306859</v>
      </c>
      <c r="EV78" s="4">
        <v>1.7012939114681731</v>
      </c>
      <c r="EW78" s="4">
        <v>-0.68931562669103796</v>
      </c>
      <c r="EX78" s="4">
        <v>-1.5708264019582943</v>
      </c>
      <c r="EY78" s="4">
        <v>-2.2900086226777989</v>
      </c>
      <c r="EZ78" s="4">
        <v>0.42868700206267801</v>
      </c>
      <c r="FA78" s="4">
        <v>-1.2939014796709634</v>
      </c>
      <c r="FB78" s="4">
        <v>0.84009191567107933</v>
      </c>
      <c r="FC78" s="4">
        <v>-1.0829587934794882</v>
      </c>
      <c r="FD78" s="4">
        <v>-6.9323563404728061E-2</v>
      </c>
      <c r="FE78" s="4">
        <v>-0.37568937643029637</v>
      </c>
      <c r="FF78" s="4">
        <v>-0.65183901690697976</v>
      </c>
      <c r="FG78" s="4">
        <v>-0.40752835059681708</v>
      </c>
      <c r="FH78" s="4">
        <v>-0.28229728948346977</v>
      </c>
      <c r="FI78" s="4">
        <v>-0.57379355361962059</v>
      </c>
      <c r="FJ78" s="4">
        <v>0.47315238625263151</v>
      </c>
      <c r="FK78" s="4">
        <v>0.46300590017270116</v>
      </c>
      <c r="FL78" s="4">
        <v>0.83286953490906435</v>
      </c>
      <c r="FM78" s="4">
        <v>-1.6223342537432273</v>
      </c>
      <c r="FN78" s="4">
        <v>0.35292416604173926</v>
      </c>
      <c r="FO78" s="4">
        <v>-0.61695220029557973</v>
      </c>
      <c r="FP78" s="4">
        <v>1.2921384312419197</v>
      </c>
      <c r="FQ78" s="4">
        <v>-0.34853339044309062</v>
      </c>
      <c r="FR78" s="4">
        <v>-1.3979579108647551</v>
      </c>
      <c r="FS78" s="4">
        <v>-1.5749427448811628</v>
      </c>
      <c r="FT78" s="4">
        <v>-0.1773527068774258</v>
      </c>
      <c r="FU78" s="4">
        <v>-0.39591787605422979</v>
      </c>
      <c r="FV78" s="4">
        <v>0.48723024267146581</v>
      </c>
      <c r="FW78" s="4">
        <v>0.9582458827969571</v>
      </c>
      <c r="FX78" s="4">
        <v>0.21787048225268341</v>
      </c>
      <c r="FY78" s="4">
        <v>0.51237284399430871</v>
      </c>
      <c r="FZ78" s="4">
        <v>-0.17880416654553211</v>
      </c>
      <c r="GA78" s="4">
        <v>-4.7715886749453262E-2</v>
      </c>
      <c r="GB78" s="4">
        <v>-0.65029547416210087</v>
      </c>
      <c r="GC78" s="4">
        <v>-1.4966346683396574</v>
      </c>
      <c r="GD78" s="4">
        <v>-0.23586401327739853</v>
      </c>
      <c r="GE78" s="4">
        <v>5.4365981743554892E-2</v>
      </c>
      <c r="GF78" s="4">
        <v>-9.0363420966168076E-2</v>
      </c>
      <c r="GG78" s="4">
        <v>0.56331907647630319</v>
      </c>
      <c r="GH78" s="4">
        <v>1.4300615609064993</v>
      </c>
      <c r="GI78" s="4">
        <v>1.058418826489659</v>
      </c>
      <c r="GJ78" s="4">
        <v>-1.5404032859249555</v>
      </c>
      <c r="GK78" s="4">
        <v>-0.31470051430043505</v>
      </c>
      <c r="GL78" s="4">
        <v>0.89813726825213114</v>
      </c>
      <c r="GM78" s="4">
        <v>0.79391215915845315</v>
      </c>
      <c r="GN78" s="4">
        <v>0.51789927723113305</v>
      </c>
      <c r="GO78" s="4">
        <v>-0.17972165522706507</v>
      </c>
      <c r="GP78" s="4">
        <v>-1.9070736992774509</v>
      </c>
      <c r="GQ78" s="4">
        <v>-0.55400622579928305</v>
      </c>
      <c r="GR78" s="4">
        <v>-2.2581907729917923</v>
      </c>
      <c r="GS78" s="4">
        <v>-0.63533982613053652</v>
      </c>
      <c r="GT78" s="4">
        <v>-0.13408426947443461</v>
      </c>
      <c r="GU78" s="4">
        <v>6.0325753906897886E-2</v>
      </c>
      <c r="GV78" s="4">
        <v>-1.3366577582588399</v>
      </c>
      <c r="GW78" s="4">
        <v>1.4910062132263211</v>
      </c>
      <c r="GX78" s="4">
        <v>1.9089423695787131</v>
      </c>
      <c r="GY78" s="4">
        <v>0.24847955151241932</v>
      </c>
      <c r="GZ78" s="4">
        <v>-0.95616920711425968</v>
      </c>
      <c r="HA78" s="4">
        <v>-1.7227670570303599</v>
      </c>
      <c r="HB78" s="4">
        <v>1.0353958966513321</v>
      </c>
      <c r="HC78" s="4">
        <v>0.21920433461680214</v>
      </c>
      <c r="HD78" s="4">
        <v>0.21891341543613249</v>
      </c>
      <c r="HE78" s="4">
        <v>1.2364362881592568</v>
      </c>
      <c r="HF78" s="4">
        <v>-0.67729823860958072</v>
      </c>
      <c r="HG78" s="4">
        <v>0.82803284126910293</v>
      </c>
      <c r="HH78" s="4">
        <v>2.1964654133187258</v>
      </c>
      <c r="HI78" s="4">
        <v>1.0852739914799512</v>
      </c>
      <c r="HJ78" s="4">
        <v>-1.3428812118952764</v>
      </c>
      <c r="HK78" s="4">
        <v>-0.58385045859062679</v>
      </c>
      <c r="HL78" s="4">
        <v>0.73927693737456601</v>
      </c>
      <c r="HM78" s="4">
        <v>-1.6003297873469446</v>
      </c>
      <c r="HN78" s="4">
        <v>-1.1737936672784288</v>
      </c>
      <c r="HO78" s="4">
        <v>0.26162004623138302</v>
      </c>
      <c r="HP78" s="4">
        <v>0.8548537332633972</v>
      </c>
      <c r="HQ78" s="4">
        <v>-0.87182669883009123</v>
      </c>
      <c r="HR78" s="4">
        <v>-0.68419465379744215</v>
      </c>
      <c r="HS78" s="4">
        <v>1.0851409993532362</v>
      </c>
      <c r="HT78" s="4">
        <v>-0.34184754780678117</v>
      </c>
      <c r="HU78" s="4">
        <v>0.66027063393777208</v>
      </c>
      <c r="HV78" s="4">
        <v>-1.2205113626259951</v>
      </c>
      <c r="HW78" s="4">
        <v>1.5678151170603929</v>
      </c>
      <c r="HX78" s="4">
        <v>-0.370397104624761</v>
      </c>
      <c r="HY78" s="4">
        <v>-0.42507847783471736</v>
      </c>
      <c r="HZ78" s="4">
        <v>1.390174816960053</v>
      </c>
      <c r="IA78" s="4">
        <v>-1.723377558102887</v>
      </c>
      <c r="IB78" s="4">
        <v>0.64541427171059829</v>
      </c>
      <c r="IC78" s="4">
        <v>-0.34040601844781415</v>
      </c>
      <c r="ID78" s="4">
        <v>3.3350317632712866E-2</v>
      </c>
      <c r="IE78" s="4">
        <v>-0.15934766894577718</v>
      </c>
      <c r="IF78" s="4">
        <v>-0.6277496763526077</v>
      </c>
      <c r="IG78" s="4">
        <v>1.4166624508824888</v>
      </c>
      <c r="IH78" s="4">
        <v>0.56504829506518772</v>
      </c>
      <c r="II78" s="4">
        <v>-2.9506125427407121E-2</v>
      </c>
    </row>
    <row r="79" spans="2:243" s="4" customFormat="1" x14ac:dyDescent="0.2">
      <c r="B79" s="76">
        <v>77</v>
      </c>
      <c r="C79" s="4">
        <v>-0.25388640777023058</v>
      </c>
      <c r="D79" s="4">
        <v>1.2796518103615337</v>
      </c>
      <c r="E79" s="4">
        <v>1.1945485893240262</v>
      </c>
      <c r="F79" s="4">
        <v>1.387038350466109</v>
      </c>
      <c r="G79" s="4">
        <v>0.11673772434518187</v>
      </c>
      <c r="H79" s="4">
        <v>-0.23235967193472282</v>
      </c>
      <c r="I79" s="4">
        <v>0.71605031643048533</v>
      </c>
      <c r="J79" s="4">
        <v>-0.4783314139586381</v>
      </c>
      <c r="K79" s="4">
        <v>-2.3643271042293919E-2</v>
      </c>
      <c r="L79" s="4">
        <v>-0.2450358527946899</v>
      </c>
      <c r="M79" s="4">
        <v>0.11451979546275978</v>
      </c>
      <c r="N79" s="4">
        <v>1.3724518170282203</v>
      </c>
      <c r="O79" s="4">
        <v>-1.2564594287076727</v>
      </c>
      <c r="P79" s="4">
        <v>0.20264752190220495</v>
      </c>
      <c r="Q79" s="4">
        <v>-0.81355675715218712</v>
      </c>
      <c r="R79" s="4">
        <v>0.24595386614008197</v>
      </c>
      <c r="S79" s="4">
        <v>-0.52267839258493409</v>
      </c>
      <c r="T79" s="4">
        <v>3.6672320588392593E-2</v>
      </c>
      <c r="U79" s="4">
        <v>-1.3604876566530724</v>
      </c>
      <c r="V79" s="4">
        <v>-0.97483270863193028</v>
      </c>
      <c r="W79" s="4">
        <v>-0.72404147209232472</v>
      </c>
      <c r="X79" s="4">
        <v>-1.6259993895002942</v>
      </c>
      <c r="Y79" s="4">
        <v>0.54597880815205557</v>
      </c>
      <c r="Z79" s="4">
        <v>1.0579365685186521</v>
      </c>
      <c r="AA79" s="4">
        <v>0.70022210404688601</v>
      </c>
      <c r="AB79" s="4">
        <v>1.6374886616130806</v>
      </c>
      <c r="AC79" s="4">
        <v>1.0876460365341094</v>
      </c>
      <c r="AD79" s="4">
        <v>-1.2556449455744723</v>
      </c>
      <c r="AE79" s="4">
        <v>-1.1619029188085388</v>
      </c>
      <c r="AF79" s="4">
        <v>0.72268849971648186</v>
      </c>
      <c r="AG79" s="4">
        <v>1.5209764848663345</v>
      </c>
      <c r="AH79" s="4">
        <v>0.16799991325614877</v>
      </c>
      <c r="AI79" s="4">
        <v>1.4903676596604052</v>
      </c>
      <c r="AJ79" s="4">
        <v>-3.2915550217548328</v>
      </c>
      <c r="AK79" s="4">
        <v>-2.6133457048144477E-2</v>
      </c>
      <c r="AL79" s="4">
        <v>-0.31717849114164215</v>
      </c>
      <c r="AM79" s="4">
        <v>-0.39753410834471109</v>
      </c>
      <c r="AN79" s="4">
        <v>-2.6115372668802664E-2</v>
      </c>
      <c r="AO79" s="4">
        <v>-1.3844326104941973</v>
      </c>
      <c r="AP79" s="4">
        <v>0.41948277804433481</v>
      </c>
      <c r="AQ79" s="4">
        <v>7.9199986686442819E-2</v>
      </c>
      <c r="AR79" s="4">
        <v>-1.7507321666430908</v>
      </c>
      <c r="AS79" s="4">
        <v>-0.36931849717278753</v>
      </c>
      <c r="AT79" s="4">
        <v>-0.46251766637279107</v>
      </c>
      <c r="AU79" s="4">
        <v>-0.33091750198704883</v>
      </c>
      <c r="AV79" s="4">
        <v>-0.45744859531630605</v>
      </c>
      <c r="AW79" s="4">
        <v>-0.37249059688917263</v>
      </c>
      <c r="AX79" s="4">
        <v>-1.9458128289746923</v>
      </c>
      <c r="AY79" s="4">
        <v>-0.2350514364401394</v>
      </c>
      <c r="AZ79" s="4">
        <v>-2.1098326822152607</v>
      </c>
      <c r="BA79" s="4">
        <v>-1.2179979307060143</v>
      </c>
      <c r="BB79" s="4">
        <v>-2.2840889821870901E-2</v>
      </c>
      <c r="BC79" s="4">
        <v>-1.5968699489218261</v>
      </c>
      <c r="BD79" s="4">
        <v>-0.86467397035527294</v>
      </c>
      <c r="BE79" s="4">
        <v>-7.0215897698942417E-2</v>
      </c>
      <c r="BF79" s="4">
        <v>2.4544484759389502</v>
      </c>
      <c r="BG79" s="4">
        <v>-1.6524403314817535</v>
      </c>
      <c r="BH79" s="4">
        <v>1.758294323771479</v>
      </c>
      <c r="BI79" s="4">
        <v>-0.94205992291198126</v>
      </c>
      <c r="BJ79" s="4">
        <v>-1.1116564383142746</v>
      </c>
      <c r="BK79" s="4">
        <v>-1.0433037243086485</v>
      </c>
      <c r="BL79" s="4">
        <v>-0.37513276377791849</v>
      </c>
      <c r="BM79" s="4">
        <v>-0.94758361692187298</v>
      </c>
      <c r="BN79" s="4">
        <v>1.0512936947492064</v>
      </c>
      <c r="BO79" s="4">
        <v>-1.3449239868640519</v>
      </c>
      <c r="BP79" s="4">
        <v>-6.1205589329549878E-2</v>
      </c>
      <c r="BQ79" s="4">
        <v>-0.76384475978514776</v>
      </c>
      <c r="BR79" s="4">
        <v>0.53082913903515494</v>
      </c>
      <c r="BS79" s="4">
        <v>0.80393581452534679</v>
      </c>
      <c r="BT79" s="4">
        <v>1.2092146745742753</v>
      </c>
      <c r="BU79" s="4">
        <v>0.54227274335950348</v>
      </c>
      <c r="BV79" s="4">
        <v>-0.38533681594121344</v>
      </c>
      <c r="BW79" s="4">
        <v>0.83935347127048532</v>
      </c>
      <c r="BX79" s="4">
        <v>-0.68599605334692393</v>
      </c>
      <c r="BY79" s="4">
        <v>0.54627919684920356</v>
      </c>
      <c r="BZ79" s="4">
        <v>-0.37214551797331624</v>
      </c>
      <c r="CA79" s="4">
        <v>-2.4290142467187028</v>
      </c>
      <c r="CB79" s="4">
        <v>-0.83081086399653203</v>
      </c>
      <c r="CC79" s="4">
        <v>-0.4026056730308471</v>
      </c>
      <c r="CD79" s="4">
        <v>-0.92142936119418561</v>
      </c>
      <c r="CE79" s="4">
        <v>0.23253542722064136</v>
      </c>
      <c r="CF79" s="4">
        <v>8.8193322679605862E-2</v>
      </c>
      <c r="CG79" s="4">
        <v>-0.40780288806227982</v>
      </c>
      <c r="CH79" s="4">
        <v>-0.12316361261973977</v>
      </c>
      <c r="CI79" s="4">
        <v>-0.75984054179092075</v>
      </c>
      <c r="CJ79" s="4">
        <v>0.10431848528623837</v>
      </c>
      <c r="CK79" s="4">
        <v>1.1154238770997416</v>
      </c>
      <c r="CL79" s="4">
        <v>-3.1033163714337401E-2</v>
      </c>
      <c r="CM79" s="4">
        <v>5.0833156011189019E-2</v>
      </c>
      <c r="CN79" s="4">
        <v>0.47406111912359583</v>
      </c>
      <c r="CO79" s="4">
        <v>0.26351307575691157</v>
      </c>
      <c r="CP79" s="4">
        <v>-1.6117402696824872</v>
      </c>
      <c r="CQ79" s="4">
        <v>0.67019447314947689</v>
      </c>
      <c r="CR79" s="4">
        <v>-7.7510546647891476E-2</v>
      </c>
      <c r="CS79" s="4">
        <v>-1.4211240161465302</v>
      </c>
      <c r="CT79" s="4">
        <v>-0.30634785117082336</v>
      </c>
      <c r="CU79" s="4">
        <v>0.76615419160617271</v>
      </c>
      <c r="CV79" s="4">
        <v>0.26946712395396927</v>
      </c>
      <c r="CW79" s="4">
        <v>-0.7100660803283233</v>
      </c>
      <c r="CX79" s="4">
        <v>-0.18002382341628662</v>
      </c>
      <c r="CY79" s="4">
        <v>-0.57069110107738152</v>
      </c>
      <c r="CZ79" s="4">
        <v>-0.30348329287907466</v>
      </c>
      <c r="DA79" s="4">
        <v>-0.55781642916594754</v>
      </c>
      <c r="DB79" s="4">
        <v>-0.22822925234764438</v>
      </c>
      <c r="DC79" s="4">
        <v>-0.84082698876345396</v>
      </c>
      <c r="DD79" s="4">
        <v>-0.51421841447902905</v>
      </c>
      <c r="DE79" s="4">
        <v>0.69569656614365227</v>
      </c>
      <c r="DF79" s="4">
        <v>0.1140480359344844</v>
      </c>
      <c r="DG79" s="4">
        <v>-0.19582281162771753</v>
      </c>
      <c r="DH79" s="4">
        <v>3.3837551685514726</v>
      </c>
      <c r="DI79" s="4">
        <v>0.9571948633136993</v>
      </c>
      <c r="DJ79" s="4">
        <v>-1.365075600235524</v>
      </c>
      <c r="DK79" s="4">
        <v>0.71085373485625925</v>
      </c>
      <c r="DL79" s="4">
        <v>-0.38806715536802189</v>
      </c>
      <c r="DM79" s="4">
        <v>1.5014336279529206</v>
      </c>
      <c r="DN79" s="4">
        <v>0.19262111555609737</v>
      </c>
      <c r="DO79" s="4">
        <v>-1.0522041551933523</v>
      </c>
      <c r="DP79" s="4">
        <v>1.160234555646529</v>
      </c>
      <c r="DQ79" s="4">
        <v>0.12736384034093531</v>
      </c>
      <c r="DR79" s="4">
        <v>-0.33122415263864191</v>
      </c>
      <c r="DS79" s="4">
        <v>-1.4220851917166768</v>
      </c>
      <c r="DT79" s="4">
        <v>-0.26540828817092588</v>
      </c>
      <c r="DU79" s="4">
        <v>-0.49472071577964677</v>
      </c>
      <c r="DV79" s="4">
        <v>-0.26119458796726353</v>
      </c>
      <c r="DW79" s="4">
        <v>-0.44108635526049444</v>
      </c>
      <c r="DX79" s="4">
        <v>1.2388413098833624</v>
      </c>
      <c r="DY79" s="4">
        <v>-0.49577667951335525</v>
      </c>
      <c r="DZ79" s="4">
        <v>-0.92819341974560998</v>
      </c>
      <c r="EA79" s="4">
        <v>1.3096016659492178</v>
      </c>
      <c r="EB79" s="4">
        <v>0.44987468996448476</v>
      </c>
      <c r="EC79" s="4">
        <v>0.50973245862657757</v>
      </c>
      <c r="ED79" s="4">
        <v>-1.36701270695246</v>
      </c>
      <c r="EE79" s="4">
        <v>-0.71857482370252634</v>
      </c>
      <c r="EF79" s="4">
        <v>0.68391505517157669</v>
      </c>
      <c r="EG79" s="4">
        <v>-3.4438922327221344E-2</v>
      </c>
      <c r="EH79" s="4">
        <v>1.1408726093071833</v>
      </c>
      <c r="EI79" s="4">
        <v>0.35949341554677638</v>
      </c>
      <c r="EJ79" s="4">
        <v>-1.7994616130652674E-2</v>
      </c>
      <c r="EK79" s="4">
        <v>0.41131143234319412</v>
      </c>
      <c r="EL79" s="4">
        <v>-0.19006592762816596</v>
      </c>
      <c r="EM79" s="4">
        <v>-2.0331878002968731</v>
      </c>
      <c r="EN79" s="4">
        <v>-1.3207636380013592E-2</v>
      </c>
      <c r="EO79" s="4">
        <v>-6.9105206044490428E-2</v>
      </c>
      <c r="EP79" s="4">
        <v>0.77284550487140469</v>
      </c>
      <c r="EQ79" s="4">
        <v>0.92207529807844935</v>
      </c>
      <c r="ER79" s="4">
        <v>0.64402511985773558</v>
      </c>
      <c r="ES79" s="4">
        <v>-1.7183145604962273</v>
      </c>
      <c r="ET79" s="4">
        <v>-0.25777902442193479</v>
      </c>
      <c r="EU79" s="4">
        <v>-0.74072093633931047</v>
      </c>
      <c r="EV79" s="4">
        <v>2.0814539181819618</v>
      </c>
      <c r="EW79" s="4">
        <v>-0.92575948836549149</v>
      </c>
      <c r="EX79" s="4">
        <v>0.44556177175602485</v>
      </c>
      <c r="EY79" s="4">
        <v>0.32434717730599477</v>
      </c>
      <c r="EZ79" s="4">
        <v>-0.30251908891791862</v>
      </c>
      <c r="FA79" s="4">
        <v>-0.12879579762706747</v>
      </c>
      <c r="FB79" s="4">
        <v>0.50944240180955414</v>
      </c>
      <c r="FC79" s="4">
        <v>-0.53166134295295919</v>
      </c>
      <c r="FD79" s="4">
        <v>-0.24146245713013348</v>
      </c>
      <c r="FE79" s="4">
        <v>6.2901779295653354E-2</v>
      </c>
      <c r="FF79" s="4">
        <v>-0.59584528043492768</v>
      </c>
      <c r="FG79" s="4">
        <v>-0.3174375831590126</v>
      </c>
      <c r="FH79" s="4">
        <v>1.7392192625256127</v>
      </c>
      <c r="FI79" s="4">
        <v>0.6646936634180981</v>
      </c>
      <c r="FJ79" s="4">
        <v>-0.82314562453361662</v>
      </c>
      <c r="FK79" s="4">
        <v>-1.6274215877858351</v>
      </c>
      <c r="FL79" s="4">
        <v>0.78794045737809026</v>
      </c>
      <c r="FM79" s="4">
        <v>1.7035862137419178</v>
      </c>
      <c r="FN79" s="4">
        <v>0.7426642256590571</v>
      </c>
      <c r="FO79" s="4">
        <v>-1.9413452809853515</v>
      </c>
      <c r="FP79" s="4">
        <v>-1.3080771040352122</v>
      </c>
      <c r="FQ79" s="4">
        <v>0.18267890604828241</v>
      </c>
      <c r="FR79" s="4">
        <v>5.9763569854364394E-2</v>
      </c>
      <c r="FS79" s="4">
        <v>-0.80729935964795196</v>
      </c>
      <c r="FT79" s="4">
        <v>-7.6386074703088072E-2</v>
      </c>
      <c r="FU79" s="4">
        <v>1.4390466525015764</v>
      </c>
      <c r="FV79" s="4">
        <v>-0.54784697866558718</v>
      </c>
      <c r="FW79" s="4">
        <v>0.46551116667680531</v>
      </c>
      <c r="FX79" s="4">
        <v>2.3301264110714639</v>
      </c>
      <c r="FY79" s="4">
        <v>0.94016385826945625</v>
      </c>
      <c r="FZ79" s="4">
        <v>-0.13074501611253539</v>
      </c>
      <c r="GA79" s="4">
        <v>1.1707984832610803</v>
      </c>
      <c r="GB79" s="4">
        <v>0.34681038061945085</v>
      </c>
      <c r="GC79" s="4">
        <v>-0.2436506007577697</v>
      </c>
      <c r="GD79" s="4">
        <v>-0.19093557394374427</v>
      </c>
      <c r="GE79" s="4">
        <v>-1.4359683491844448</v>
      </c>
      <c r="GF79" s="4">
        <v>1.4109070335905682</v>
      </c>
      <c r="GG79" s="4">
        <v>-0.93359912579824766</v>
      </c>
      <c r="GH79" s="4">
        <v>-5.4716113781327215E-2</v>
      </c>
      <c r="GI79" s="4">
        <v>-1.5666503556502156</v>
      </c>
      <c r="GJ79" s="4">
        <v>0.79695072320698301</v>
      </c>
      <c r="GK79" s="4">
        <v>-0.30798911463845502</v>
      </c>
      <c r="GL79" s="4">
        <v>0.54719297989621507</v>
      </c>
      <c r="GM79" s="4">
        <v>-1.3028028055672267</v>
      </c>
      <c r="GN79" s="4">
        <v>0.65470694911254324</v>
      </c>
      <c r="GO79" s="4">
        <v>0.12836585143008597</v>
      </c>
      <c r="GP79" s="4">
        <v>-0.47323510371067712</v>
      </c>
      <c r="GQ79" s="4">
        <v>-1.0928878799527157</v>
      </c>
      <c r="GR79" s="4">
        <v>-0.65275631140528345</v>
      </c>
      <c r="GS79" s="4">
        <v>-0.37654327850473929</v>
      </c>
      <c r="GT79" s="4">
        <v>-1.1014936697689921</v>
      </c>
      <c r="GU79" s="4">
        <v>-0.63217565230028272</v>
      </c>
      <c r="GV79" s="4">
        <v>-0.27253416567732647</v>
      </c>
      <c r="GW79" s="4">
        <v>0.38972999167315459</v>
      </c>
      <c r="GX79" s="4">
        <v>-0.32062306599497925</v>
      </c>
      <c r="GY79" s="4">
        <v>-0.26679072764925532</v>
      </c>
      <c r="GZ79" s="4">
        <v>0.53990059875892438</v>
      </c>
      <c r="HA79" s="4">
        <v>1.012919828632824</v>
      </c>
      <c r="HB79" s="4">
        <v>0.3920269263544755</v>
      </c>
      <c r="HC79" s="4">
        <v>-0.70614704525429839</v>
      </c>
      <c r="HD79" s="4">
        <v>-0.30581519374427862</v>
      </c>
      <c r="HE79" s="4">
        <v>-0.15016017950810068</v>
      </c>
      <c r="HF79" s="4">
        <v>-0.65348602935456523</v>
      </c>
      <c r="HG79" s="4">
        <v>4.4850544005023687E-3</v>
      </c>
      <c r="HH79" s="4">
        <v>0.30879493548943826</v>
      </c>
      <c r="HI79" s="4">
        <v>1.2071845397831695</v>
      </c>
      <c r="HJ79" s="4">
        <v>0.40761666680772779</v>
      </c>
      <c r="HK79" s="4">
        <v>-0.44328281682103082</v>
      </c>
      <c r="HL79" s="4">
        <v>-0.53650480435541548</v>
      </c>
      <c r="HM79" s="4">
        <v>0.37490883693170052</v>
      </c>
      <c r="HN79" s="4">
        <v>-0.58750762474361962</v>
      </c>
      <c r="HO79" s="4">
        <v>-2.0710075306755571</v>
      </c>
      <c r="HP79" s="4">
        <v>0.92122425899822458</v>
      </c>
      <c r="HQ79" s="4">
        <v>7.069309029537528E-2</v>
      </c>
      <c r="HR79" s="4">
        <v>1.1572105062597806E-2</v>
      </c>
      <c r="HS79" s="4">
        <v>1.9378696566016413</v>
      </c>
      <c r="HT79" s="4">
        <v>-0.49908648503421643</v>
      </c>
      <c r="HU79" s="4">
        <v>-0.63194614251056269</v>
      </c>
      <c r="HV79" s="4">
        <v>1.7006013630607144</v>
      </c>
      <c r="HW79" s="4">
        <v>1.2738664572942349</v>
      </c>
      <c r="HX79" s="4">
        <v>1.6566313863480664</v>
      </c>
      <c r="HY79" s="4">
        <v>-0.42622823601374366</v>
      </c>
      <c r="HZ79" s="4">
        <v>2.7305755564830601</v>
      </c>
      <c r="IA79" s="4">
        <v>-0.6457502975515983</v>
      </c>
      <c r="IB79" s="4">
        <v>0.42784447717503754</v>
      </c>
      <c r="IC79" s="4">
        <v>-1.6136790246726522</v>
      </c>
      <c r="ID79" s="4">
        <v>1.7895095254015423E-2</v>
      </c>
      <c r="IE79" s="4">
        <v>2.1076917207845112</v>
      </c>
      <c r="IF79" s="4">
        <v>2.1300139503725735</v>
      </c>
      <c r="IG79" s="4">
        <v>1.2120909274243961</v>
      </c>
      <c r="IH79" s="4">
        <v>1.243673619218959</v>
      </c>
      <c r="II79" s="4">
        <v>-0.22626268492089019</v>
      </c>
    </row>
    <row r="80" spans="2:243" s="4" customFormat="1" x14ac:dyDescent="0.2">
      <c r="B80" s="76">
        <v>78</v>
      </c>
      <c r="C80" s="4">
        <v>-0.87499735295002612</v>
      </c>
      <c r="D80" s="4">
        <v>-1.741736674198672</v>
      </c>
      <c r="E80" s="4">
        <v>-0.36987534533237759</v>
      </c>
      <c r="F80" s="4">
        <v>8.9458447560645787E-3</v>
      </c>
      <c r="G80" s="4">
        <v>0.58117337588482798</v>
      </c>
      <c r="H80" s="4">
        <v>-0.57915672165949006</v>
      </c>
      <c r="I80" s="4">
        <v>-0.24017759113288303</v>
      </c>
      <c r="J80" s="4">
        <v>-0.54395229744186091</v>
      </c>
      <c r="K80" s="4">
        <v>0.79674630911588218</v>
      </c>
      <c r="L80" s="4">
        <v>-2.1048739551437179</v>
      </c>
      <c r="M80" s="4">
        <v>0.32332705940112771</v>
      </c>
      <c r="N80" s="4">
        <v>0.21591439670633616</v>
      </c>
      <c r="O80" s="4">
        <v>-0.55728079358282556</v>
      </c>
      <c r="P80" s="4">
        <v>0.32848812106988362</v>
      </c>
      <c r="Q80" s="4">
        <v>0.51610090005272535</v>
      </c>
      <c r="R80" s="4">
        <v>1.3644306559812891</v>
      </c>
      <c r="S80" s="4">
        <v>1.5205552771235649</v>
      </c>
      <c r="T80" s="4">
        <v>-1.7386398838799888</v>
      </c>
      <c r="U80" s="4">
        <v>0.38226503653903576</v>
      </c>
      <c r="V80" s="4">
        <v>0.65058603959051753</v>
      </c>
      <c r="W80" s="4">
        <v>0.38160579892078544</v>
      </c>
      <c r="X80" s="4">
        <v>0.14378160767298115</v>
      </c>
      <c r="Y80" s="4">
        <v>-0.28740493829197555</v>
      </c>
      <c r="Z80" s="4">
        <v>1.3991211316494627</v>
      </c>
      <c r="AA80" s="4">
        <v>-0.85704480010187123</v>
      </c>
      <c r="AB80" s="4">
        <v>1.5041213639982325</v>
      </c>
      <c r="AC80" s="4">
        <v>-0.11619213861633584</v>
      </c>
      <c r="AD80" s="4">
        <v>-0.30819999066234677</v>
      </c>
      <c r="AE80" s="4">
        <v>-1.3725338204553998</v>
      </c>
      <c r="AF80" s="4">
        <v>0.55225352848317255</v>
      </c>
      <c r="AG80" s="4">
        <v>-1.6924888364813593</v>
      </c>
      <c r="AH80" s="4">
        <v>-1.2998983189758726</v>
      </c>
      <c r="AI80" s="4">
        <v>0.53621566083050931</v>
      </c>
      <c r="AJ80" s="4">
        <v>0.7859707108585966</v>
      </c>
      <c r="AK80" s="4">
        <v>-0.59390723795578659</v>
      </c>
      <c r="AL80" s="4">
        <v>-0.55119858493236684</v>
      </c>
      <c r="AM80" s="4">
        <v>0.55752023031915598</v>
      </c>
      <c r="AN80" s="4">
        <v>-0.69104864105793995</v>
      </c>
      <c r="AO80" s="4">
        <v>0.51338677094041085</v>
      </c>
      <c r="AP80" s="4">
        <v>1.1509585149277013</v>
      </c>
      <c r="AQ80" s="4">
        <v>0.4573822418675566</v>
      </c>
      <c r="AR80" s="4">
        <v>-0.13564445434293601</v>
      </c>
      <c r="AS80" s="4">
        <v>-1.6030054593522043</v>
      </c>
      <c r="AT80" s="4">
        <v>-0.97924540401674998</v>
      </c>
      <c r="AU80" s="4">
        <v>1.8795253443455417</v>
      </c>
      <c r="AV80" s="4">
        <v>-0.42081688280492252</v>
      </c>
      <c r="AW80" s="4">
        <v>-0.47722342858553751</v>
      </c>
      <c r="AX80" s="4">
        <v>0.9264027375106435</v>
      </c>
      <c r="AY80" s="4">
        <v>1.3152489282444517</v>
      </c>
      <c r="AZ80" s="4">
        <v>-1.7584632837202747</v>
      </c>
      <c r="BA80" s="4">
        <v>1.4713544049227727</v>
      </c>
      <c r="BB80" s="4">
        <v>-1.4425969613109528</v>
      </c>
      <c r="BC80" s="4">
        <v>-1.1241860305182734</v>
      </c>
      <c r="BD80" s="4">
        <v>0.45677835213644669</v>
      </c>
      <c r="BE80" s="4">
        <v>-0.4212728531256274</v>
      </c>
      <c r="BF80" s="4">
        <v>-1.0383247787034897</v>
      </c>
      <c r="BG80" s="4">
        <v>-0.63065709099044531</v>
      </c>
      <c r="BH80" s="4">
        <v>-0.12778107831082927</v>
      </c>
      <c r="BI80" s="4">
        <v>0.65987271061963138</v>
      </c>
      <c r="BJ80" s="4">
        <v>2.3473746073849608</v>
      </c>
      <c r="BK80" s="4">
        <v>0.8106577436456982</v>
      </c>
      <c r="BL80" s="4">
        <v>1.8487790597232188</v>
      </c>
      <c r="BM80" s="4">
        <v>-1.0803660023684962</v>
      </c>
      <c r="BN80" s="4">
        <v>-0.82299153894744648</v>
      </c>
      <c r="BO80" s="4">
        <v>-0.83789302249414677</v>
      </c>
      <c r="BP80" s="4">
        <v>0.94007460559416267</v>
      </c>
      <c r="BQ80" s="4">
        <v>0.12470051378586948</v>
      </c>
      <c r="BR80" s="4">
        <v>-0.6140864146805658</v>
      </c>
      <c r="BS80" s="4">
        <v>-0.30958418560080547</v>
      </c>
      <c r="BT80" s="4">
        <v>-0.16836829423966082</v>
      </c>
      <c r="BU80" s="4">
        <v>0.15772274882148959</v>
      </c>
      <c r="BV80" s="4">
        <v>2.0683233882654881</v>
      </c>
      <c r="BW80" s="4">
        <v>-0.6923526604646818</v>
      </c>
      <c r="BX80" s="4">
        <v>-1.3557712190224143</v>
      </c>
      <c r="BY80" s="4">
        <v>-1.3239915020695769</v>
      </c>
      <c r="BZ80" s="4">
        <v>-0.9936408796159194</v>
      </c>
      <c r="CA80" s="4">
        <v>0.37594399496747022</v>
      </c>
      <c r="CB80" s="4">
        <v>-0.49847077814021268</v>
      </c>
      <c r="CC80" s="4">
        <v>-0.26800703337035314</v>
      </c>
      <c r="CD80" s="4">
        <v>0.27208963675630221</v>
      </c>
      <c r="CE80" s="4">
        <v>6.783063635558706E-5</v>
      </c>
      <c r="CF80" s="4">
        <v>-0.2151712155390049</v>
      </c>
      <c r="CG80" s="4">
        <v>-0.44448690058126389</v>
      </c>
      <c r="CH80" s="4">
        <v>-0.51990096102671035</v>
      </c>
      <c r="CI80" s="4">
        <v>-0.92307203393912773</v>
      </c>
      <c r="CJ80" s="4">
        <v>-0.39076733218068416</v>
      </c>
      <c r="CK80" s="4">
        <v>1.1636603784978377</v>
      </c>
      <c r="CL80" s="4">
        <v>1.066113574613853</v>
      </c>
      <c r="CM80" s="4">
        <v>-1.0273205429780472</v>
      </c>
      <c r="CN80" s="4">
        <v>0.69303768986098435</v>
      </c>
      <c r="CO80" s="4">
        <v>1.3603161604971219</v>
      </c>
      <c r="CP80" s="4">
        <v>-0.76053785544256869</v>
      </c>
      <c r="CQ80" s="4">
        <v>1.1925410768053393</v>
      </c>
      <c r="CR80" s="4">
        <v>-0.47347090801580133</v>
      </c>
      <c r="CS80" s="4">
        <v>-0.81135896467101876</v>
      </c>
      <c r="CT80" s="4">
        <v>0.3639813580226432</v>
      </c>
      <c r="CU80" s="4">
        <v>1.7852316094729193</v>
      </c>
      <c r="CV80" s="4">
        <v>-0.4563051092592797</v>
      </c>
      <c r="CW80" s="4">
        <v>0.54459942146984619</v>
      </c>
      <c r="CX80" s="4">
        <v>1.0207343433326654</v>
      </c>
      <c r="CY80" s="4">
        <v>4.4167748677945455E-3</v>
      </c>
      <c r="CZ80" s="4">
        <v>6.5914225789054873E-3</v>
      </c>
      <c r="DA80" s="4">
        <v>-1.8009601827232216</v>
      </c>
      <c r="DB80" s="4">
        <v>4.0610185873694485E-2</v>
      </c>
      <c r="DC80" s="4">
        <v>0.74750009821410601</v>
      </c>
      <c r="DD80" s="4">
        <v>-1.2901139035893918</v>
      </c>
      <c r="DE80" s="4">
        <v>-0.60411123350716245</v>
      </c>
      <c r="DF80" s="4">
        <v>2.0776946866722867</v>
      </c>
      <c r="DG80" s="4">
        <v>-1.2830390716957745</v>
      </c>
      <c r="DH80" s="4">
        <v>-0.83672395592913806</v>
      </c>
      <c r="DI80" s="4">
        <v>1.7694949449438846</v>
      </c>
      <c r="DJ80" s="4">
        <v>-0.94214421930914172</v>
      </c>
      <c r="DK80" s="4">
        <v>3.520739272092051</v>
      </c>
      <c r="DL80" s="4">
        <v>-0.45724705294656254</v>
      </c>
      <c r="DM80" s="4">
        <v>-0.31351042904035697</v>
      </c>
      <c r="DN80" s="4">
        <v>0.95255014492118395</v>
      </c>
      <c r="DO80" s="4">
        <v>0.18255509218246047</v>
      </c>
      <c r="DP80" s="4">
        <v>-0.74177140860220347</v>
      </c>
      <c r="DQ80" s="4">
        <v>-1.7394837345052656</v>
      </c>
      <c r="DR80" s="4">
        <v>1.6175936283992509</v>
      </c>
      <c r="DS80" s="4">
        <v>-1.0759838041827852</v>
      </c>
      <c r="DT80" s="4">
        <v>-2.3239997337966378</v>
      </c>
      <c r="DU80" s="4">
        <v>-2.9059506797304669E-2</v>
      </c>
      <c r="DV80" s="4">
        <v>-4.018163678597389E-2</v>
      </c>
      <c r="DW80" s="4">
        <v>-1.0670780472264638</v>
      </c>
      <c r="DX80" s="4">
        <v>-0.2110781924685822</v>
      </c>
      <c r="DY80" s="4">
        <v>-0.57603164546202179</v>
      </c>
      <c r="DZ80" s="4">
        <v>-0.48597961938429307</v>
      </c>
      <c r="EA80" s="4">
        <v>-0.61017354132520296</v>
      </c>
      <c r="EB80" s="4">
        <v>-0.16789611606976418</v>
      </c>
      <c r="EC80" s="4">
        <v>-0.58392770668380156</v>
      </c>
      <c r="ED80" s="4">
        <v>-0.18353033524502332</v>
      </c>
      <c r="EE80" s="4">
        <v>1.092231414836442</v>
      </c>
      <c r="EF80" s="4">
        <v>-1.2293735188514301</v>
      </c>
      <c r="EG80" s="4">
        <v>-1.0494468782641999</v>
      </c>
      <c r="EH80" s="4">
        <v>-0.28484932922723971</v>
      </c>
      <c r="EI80" s="4">
        <v>0.10631904953217355</v>
      </c>
      <c r="EJ80" s="4">
        <v>0.34528487838523003</v>
      </c>
      <c r="EK80" s="4">
        <v>-1.144961943878499</v>
      </c>
      <c r="EL80" s="4">
        <v>-1.8414675676281194</v>
      </c>
      <c r="EM80" s="4">
        <v>-1.2221842348849341</v>
      </c>
      <c r="EN80" s="4">
        <v>0.4401551662068357</v>
      </c>
      <c r="EO80" s="4">
        <v>-1.6488060548951331</v>
      </c>
      <c r="EP80" s="4">
        <v>-0.18493630536282865</v>
      </c>
      <c r="EQ80" s="4">
        <v>0.48541829714245993</v>
      </c>
      <c r="ER80" s="4">
        <v>1.4212216333292018</v>
      </c>
      <c r="ES80" s="4">
        <v>0.27009340696714734</v>
      </c>
      <c r="ET80" s="4">
        <v>-1.5149617907097579</v>
      </c>
      <c r="EU80" s="4">
        <v>-1.310331421616783</v>
      </c>
      <c r="EV80" s="4">
        <v>1.9724303490019393</v>
      </c>
      <c r="EW80" s="4">
        <v>1.0704651226808088</v>
      </c>
      <c r="EX80" s="4">
        <v>-0.4489258067119849</v>
      </c>
      <c r="EY80" s="4">
        <v>2.9782649277355397E-2</v>
      </c>
      <c r="EZ80" s="4">
        <v>-0.3370801946491413</v>
      </c>
      <c r="FA80" s="4">
        <v>-2.8197862473487709</v>
      </c>
      <c r="FB80" s="4">
        <v>-0.92178781209907978</v>
      </c>
      <c r="FC80" s="4">
        <v>-0.38276367321493987</v>
      </c>
      <c r="FD80" s="4">
        <v>1.4012386943663913</v>
      </c>
      <c r="FE80" s="4">
        <v>-0.27309273284994834</v>
      </c>
      <c r="FF80" s="4">
        <v>-1.1465359927460907</v>
      </c>
      <c r="FG80" s="4">
        <v>-0.23719872860024832</v>
      </c>
      <c r="FH80" s="4">
        <v>-0.49471125986529785</v>
      </c>
      <c r="FI80" s="4">
        <v>0.83740200667385589</v>
      </c>
      <c r="FJ80" s="4">
        <v>-0.20580282077811021</v>
      </c>
      <c r="FK80" s="4">
        <v>-0.69890597057497861</v>
      </c>
      <c r="FL80" s="4">
        <v>1.3401747559830632</v>
      </c>
      <c r="FM80" s="4">
        <v>1.4560266039157532</v>
      </c>
      <c r="FN80" s="4">
        <v>4.9996168254404618E-3</v>
      </c>
      <c r="FO80" s="4">
        <v>0.97313434569253143</v>
      </c>
      <c r="FP80" s="4">
        <v>1.0515588202132207</v>
      </c>
      <c r="FQ80" s="4">
        <v>-0.90140775594851763</v>
      </c>
      <c r="FR80" s="4">
        <v>0.58695996977542064</v>
      </c>
      <c r="FS80" s="4">
        <v>-9.7889299531199472E-2</v>
      </c>
      <c r="FT80" s="4">
        <v>-0.32796936868651672</v>
      </c>
      <c r="FU80" s="4">
        <v>0.4947026482675021</v>
      </c>
      <c r="FV80" s="4">
        <v>-0.6001182021303324</v>
      </c>
      <c r="FW80" s="4">
        <v>0.99797019848518087</v>
      </c>
      <c r="FX80" s="4">
        <v>-0.33994708833529957</v>
      </c>
      <c r="FY80" s="4">
        <v>0.12092141408744383</v>
      </c>
      <c r="FZ80" s="4">
        <v>-0.21799502194346621</v>
      </c>
      <c r="GA80" s="4">
        <v>6.7934549019973367E-2</v>
      </c>
      <c r="GB80" s="4">
        <v>-0.69331772063314423</v>
      </c>
      <c r="GC80" s="4">
        <v>-0.35998387032887313</v>
      </c>
      <c r="GD80" s="4">
        <v>1.2925516889818471</v>
      </c>
      <c r="GE80" s="4">
        <v>0.11587054956577163</v>
      </c>
      <c r="GF80" s="4">
        <v>2.1973832993328926</v>
      </c>
      <c r="GG80" s="4">
        <v>2.2077085702103636</v>
      </c>
      <c r="GH80" s="4">
        <v>0.56144530832770867</v>
      </c>
      <c r="GI80" s="4">
        <v>-0.55729475403131856</v>
      </c>
      <c r="GJ80" s="4">
        <v>-4.2035546982234162E-2</v>
      </c>
      <c r="GK80" s="4">
        <v>0.1766592895788536</v>
      </c>
      <c r="GL80" s="4">
        <v>2.1754495079785801</v>
      </c>
      <c r="GM80" s="4">
        <v>0.38605430150117576</v>
      </c>
      <c r="GN80" s="4">
        <v>-1.2183593906465922</v>
      </c>
      <c r="GO80" s="4">
        <v>0.82664937782598269</v>
      </c>
      <c r="GP80" s="4">
        <v>-0.75074067663553834</v>
      </c>
      <c r="GQ80" s="4">
        <v>-0.19671490457490337</v>
      </c>
      <c r="GR80" s="4">
        <v>0.15147397839761984</v>
      </c>
      <c r="GS80" s="4">
        <v>-0.23251777461861373</v>
      </c>
      <c r="GT80" s="4">
        <v>0.72179894922723953</v>
      </c>
      <c r="GU80" s="4">
        <v>1.4842836051171806</v>
      </c>
      <c r="GV80" s="4">
        <v>1.3412038590369102</v>
      </c>
      <c r="GW80" s="4">
        <v>1.9927356848722837</v>
      </c>
      <c r="GX80" s="4">
        <v>-0.11756602214582074</v>
      </c>
      <c r="GY80" s="4">
        <v>1.4875298927867016</v>
      </c>
      <c r="GZ80" s="4">
        <v>1.7715240697501262</v>
      </c>
      <c r="HA80" s="4">
        <v>1.3585048910911168</v>
      </c>
      <c r="HB80" s="4">
        <v>0.31082220490493251</v>
      </c>
      <c r="HC80" s="4">
        <v>0.65779042528626996</v>
      </c>
      <c r="HD80" s="4">
        <v>0.89168763704400034</v>
      </c>
      <c r="HE80" s="4">
        <v>0.62251731655705711</v>
      </c>
      <c r="HF80" s="4">
        <v>-0.5759711519566133</v>
      </c>
      <c r="HG80" s="4">
        <v>0.38476496528186799</v>
      </c>
      <c r="HH80" s="4">
        <v>0.49689641567233767</v>
      </c>
      <c r="HI80" s="4">
        <v>0.19455325281860031</v>
      </c>
      <c r="HJ80" s="4">
        <v>0.19907482585856112</v>
      </c>
      <c r="HK80" s="4">
        <v>6.2568993994534833E-2</v>
      </c>
      <c r="HL80" s="4">
        <v>-2.0488486361329503</v>
      </c>
      <c r="HM80" s="4">
        <v>1.9041292839983639</v>
      </c>
      <c r="HN80" s="4">
        <v>-1.6233002505409266E-2</v>
      </c>
      <c r="HO80" s="4">
        <v>0.63524256905848508</v>
      </c>
      <c r="HP80" s="4">
        <v>0.71949734035501656</v>
      </c>
      <c r="HQ80" s="4">
        <v>1.022424421726764</v>
      </c>
      <c r="HR80" s="4">
        <v>0.83444892360422251</v>
      </c>
      <c r="HS80" s="4">
        <v>-0.57045427440540208</v>
      </c>
      <c r="HT80" s="4">
        <v>2.4576597208857871</v>
      </c>
      <c r="HU80" s="4">
        <v>0.84799887253736062</v>
      </c>
      <c r="HV80" s="4">
        <v>-0.65188816687214146</v>
      </c>
      <c r="HW80" s="4">
        <v>-0.90382509659488908</v>
      </c>
      <c r="HX80" s="4">
        <v>0.57275867311415263</v>
      </c>
      <c r="HY80" s="4">
        <v>0.30684144321610779</v>
      </c>
      <c r="HZ80" s="4">
        <v>-1.3883253720962567</v>
      </c>
      <c r="IA80" s="4">
        <v>-1.2122170762652771</v>
      </c>
      <c r="IB80" s="4">
        <v>1.762783525930024</v>
      </c>
      <c r="IC80" s="4">
        <v>-1.7882291086703379</v>
      </c>
      <c r="ID80" s="4">
        <v>0.34376826279588557</v>
      </c>
      <c r="IE80" s="4">
        <v>-0.51371304382049177</v>
      </c>
      <c r="IF80" s="4">
        <v>-1.2975267105909041</v>
      </c>
      <c r="IG80" s="4">
        <v>0.6763899046272791</v>
      </c>
      <c r="IH80" s="4">
        <v>-0.31509537190431547</v>
      </c>
      <c r="II80" s="4">
        <v>0.4648810395146345</v>
      </c>
    </row>
    <row r="81" spans="2:243" s="4" customFormat="1" x14ac:dyDescent="0.2">
      <c r="B81" s="76">
        <v>79</v>
      </c>
      <c r="C81" s="4">
        <v>-0.20460929489414661</v>
      </c>
      <c r="D81" s="4">
        <v>0.50418150658809213</v>
      </c>
      <c r="E81" s="4">
        <v>-1.4259348361908644</v>
      </c>
      <c r="F81" s="4">
        <v>-0.69211951693552765</v>
      </c>
      <c r="G81" s="4">
        <v>1.8943591708851717</v>
      </c>
      <c r="H81" s="4">
        <v>0.10583194026047905</v>
      </c>
      <c r="I81" s="4">
        <v>-0.63125927153332728</v>
      </c>
      <c r="J81" s="4">
        <v>0.61159741664125777</v>
      </c>
      <c r="K81" s="4">
        <v>0.32387384099749555</v>
      </c>
      <c r="L81" s="4">
        <v>-2.7050690171911893E-2</v>
      </c>
      <c r="M81" s="4">
        <v>1.4529659758452358</v>
      </c>
      <c r="N81" s="4">
        <v>-5.4412964885301944E-2</v>
      </c>
      <c r="O81" s="4">
        <v>-0.20644593863429284</v>
      </c>
      <c r="P81" s="4">
        <v>-0.66371959909800948</v>
      </c>
      <c r="Q81" s="4">
        <v>-7.4291282915992962E-2</v>
      </c>
      <c r="R81" s="4">
        <v>0.22559152061766413</v>
      </c>
      <c r="S81" s="4">
        <v>-1.2209948246290154</v>
      </c>
      <c r="T81" s="4">
        <v>-0.3905565732748974</v>
      </c>
      <c r="U81" s="4">
        <v>1.3866080300143331</v>
      </c>
      <c r="V81" s="4">
        <v>-0.50547776125172639</v>
      </c>
      <c r="W81" s="4">
        <v>-1.807446697881707</v>
      </c>
      <c r="X81" s="4">
        <v>0.242768033318983</v>
      </c>
      <c r="Y81" s="4">
        <v>-0.35464260215842436</v>
      </c>
      <c r="Z81" s="4">
        <v>0.41451422309062264</v>
      </c>
      <c r="AA81" s="4">
        <v>-0.98372693793654764</v>
      </c>
      <c r="AB81" s="4">
        <v>1.2534552024280392</v>
      </c>
      <c r="AC81" s="4">
        <v>0.44402171128097623</v>
      </c>
      <c r="AD81" s="4">
        <v>-0.36179820660758527</v>
      </c>
      <c r="AE81" s="4">
        <v>-0.16593809633880335</v>
      </c>
      <c r="AF81" s="4">
        <v>-0.725376334132949</v>
      </c>
      <c r="AG81" s="4">
        <v>-0.14235126631133249</v>
      </c>
      <c r="AH81" s="4">
        <v>1.4401486958639613</v>
      </c>
      <c r="AI81" s="4">
        <v>-0.41559047374000008</v>
      </c>
      <c r="AJ81" s="4">
        <v>1.7343866478570651</v>
      </c>
      <c r="AK81" s="4">
        <v>-0.82796485130376396</v>
      </c>
      <c r="AL81" s="4">
        <v>-1.3270753256261665</v>
      </c>
      <c r="AM81" s="4">
        <v>0.64931379121320043</v>
      </c>
      <c r="AN81" s="4">
        <v>-0.56593168718034481</v>
      </c>
      <c r="AO81" s="4">
        <v>1.0951738488395428</v>
      </c>
      <c r="AP81" s="4">
        <v>-0.14759603930869558</v>
      </c>
      <c r="AQ81" s="4">
        <v>1.7803146213142684</v>
      </c>
      <c r="AR81" s="4">
        <v>-1.4714355593713588</v>
      </c>
      <c r="AS81" s="4">
        <v>-0.20424650378082071</v>
      </c>
      <c r="AT81" s="4">
        <v>-0.54543382902426873</v>
      </c>
      <c r="AU81" s="4">
        <v>-1.2707945415161923</v>
      </c>
      <c r="AV81" s="4">
        <v>0.92123750496268808</v>
      </c>
      <c r="AW81" s="4">
        <v>1.3325594050723595</v>
      </c>
      <c r="AX81" s="4">
        <v>1.022334217211825</v>
      </c>
      <c r="AY81" s="4">
        <v>0.31048133765970959</v>
      </c>
      <c r="AZ81" s="4">
        <v>1.8233860998358979</v>
      </c>
      <c r="BA81" s="4">
        <v>0.28610830010843008</v>
      </c>
      <c r="BB81" s="4">
        <v>0.18651123764268415</v>
      </c>
      <c r="BC81" s="4">
        <v>-0.94354843624510687</v>
      </c>
      <c r="BD81" s="4">
        <v>-0.34383182235593451</v>
      </c>
      <c r="BE81" s="4">
        <v>1.947773794176013E-2</v>
      </c>
      <c r="BF81" s="4">
        <v>1.0646943979574768</v>
      </c>
      <c r="BG81" s="4">
        <v>0.44296108927378702</v>
      </c>
      <c r="BH81" s="4">
        <v>-1.3888703781855367</v>
      </c>
      <c r="BI81" s="4">
        <v>1.8873934695852312</v>
      </c>
      <c r="BJ81" s="4">
        <v>1.1644929224053131</v>
      </c>
      <c r="BK81" s="4">
        <v>0.32827114884046965</v>
      </c>
      <c r="BL81" s="4">
        <v>-0.26729841557842987</v>
      </c>
      <c r="BM81" s="4">
        <v>0.61115668957927527</v>
      </c>
      <c r="BN81" s="4">
        <v>0.71988003158890235</v>
      </c>
      <c r="BO81" s="4">
        <v>0.61196114645575639</v>
      </c>
      <c r="BP81" s="4">
        <v>-1.5433279064444561</v>
      </c>
      <c r="BQ81" s="4">
        <v>-1.4812332067374181</v>
      </c>
      <c r="BR81" s="4">
        <v>1.9510837266366998</v>
      </c>
      <c r="BS81" s="4">
        <v>0.41159436358217755</v>
      </c>
      <c r="BT81" s="4">
        <v>0.99081697363051413</v>
      </c>
      <c r="BU81" s="4">
        <v>-0.57341858723213945</v>
      </c>
      <c r="BV81" s="4">
        <v>1.5665815466670903</v>
      </c>
      <c r="BW81" s="4">
        <v>-0.90398357781261451</v>
      </c>
      <c r="BX81" s="4">
        <v>-0.6841684096535311</v>
      </c>
      <c r="BY81" s="4">
        <v>-0.31504073261675458</v>
      </c>
      <c r="BZ81" s="4">
        <v>1.7730336266049975</v>
      </c>
      <c r="CA81" s="4">
        <v>-7.1822780066421621E-2</v>
      </c>
      <c r="CB81" s="4">
        <v>0.20769289065893864</v>
      </c>
      <c r="CC81" s="4">
        <v>-2.0737041117855801</v>
      </c>
      <c r="CD81" s="4">
        <v>-0.41853116511965982</v>
      </c>
      <c r="CE81" s="4">
        <v>0.47283157340222365</v>
      </c>
      <c r="CF81" s="4">
        <v>-0.89095836368429937</v>
      </c>
      <c r="CG81" s="4">
        <v>0.67334434097279905</v>
      </c>
      <c r="CH81" s="4">
        <v>0.7270205088832884</v>
      </c>
      <c r="CI81" s="4">
        <v>0.78887559328463541</v>
      </c>
      <c r="CJ81" s="4">
        <v>1.7565739322933485</v>
      </c>
      <c r="CK81" s="4">
        <v>-0.18199591371556695</v>
      </c>
      <c r="CL81" s="4">
        <v>2.0789626576070348</v>
      </c>
      <c r="CM81" s="4">
        <v>0.3657280423295256</v>
      </c>
      <c r="CN81" s="4">
        <v>-1.1240876648603515</v>
      </c>
      <c r="CO81" s="4">
        <v>1.5350881467755848</v>
      </c>
      <c r="CP81" s="4">
        <v>0.36484274403455141</v>
      </c>
      <c r="CQ81" s="4">
        <v>-0.42037291415214234</v>
      </c>
      <c r="CR81" s="4">
        <v>-0.63295729358644892</v>
      </c>
      <c r="CS81" s="4">
        <v>-1.0769692098682311</v>
      </c>
      <c r="CT81" s="4">
        <v>-5.6224751382051241E-2</v>
      </c>
      <c r="CU81" s="4">
        <v>0.66751677884817873</v>
      </c>
      <c r="CV81" s="4">
        <v>8.1767476716468085E-2</v>
      </c>
      <c r="CW81" s="4">
        <v>-1.408614273514543</v>
      </c>
      <c r="CX81" s="4">
        <v>0.44650807115619129</v>
      </c>
      <c r="CY81" s="4">
        <v>-0.30440536952756753</v>
      </c>
      <c r="CZ81" s="4">
        <v>-0.72714233452132271</v>
      </c>
      <c r="DA81" s="4">
        <v>-0.17665883430981516</v>
      </c>
      <c r="DB81" s="4">
        <v>2.7668568642464239E-2</v>
      </c>
      <c r="DC81" s="4">
        <v>-0.13887081261953149</v>
      </c>
      <c r="DD81" s="4">
        <v>0.12440539638894935</v>
      </c>
      <c r="DE81" s="4">
        <v>-0.82393522677177733</v>
      </c>
      <c r="DF81" s="4">
        <v>-0.62180331384634047</v>
      </c>
      <c r="DG81" s="4">
        <v>-0.90443239392607122</v>
      </c>
      <c r="DH81" s="4">
        <v>0.16841451395134435</v>
      </c>
      <c r="DI81" s="4">
        <v>0.54701025616236731</v>
      </c>
      <c r="DJ81" s="4">
        <v>-0.40221539831714043</v>
      </c>
      <c r="DK81" s="4">
        <v>-0.13302603861719606</v>
      </c>
      <c r="DL81" s="4">
        <v>0.10322343032051215</v>
      </c>
      <c r="DM81" s="4">
        <v>0.62669292373612451</v>
      </c>
      <c r="DN81" s="4">
        <v>0.42644274319522579</v>
      </c>
      <c r="DO81" s="4">
        <v>7.0792544887628539E-2</v>
      </c>
      <c r="DP81" s="4">
        <v>-0.22185698056370493</v>
      </c>
      <c r="DQ81" s="4">
        <v>-1.9149793046786538</v>
      </c>
      <c r="DR81" s="4">
        <v>-0.47865675328019874</v>
      </c>
      <c r="DS81" s="4">
        <v>-0.72667124437964692</v>
      </c>
      <c r="DT81" s="4">
        <v>0.17735559060277972</v>
      </c>
      <c r="DU81" s="4">
        <v>2.0385881303515077</v>
      </c>
      <c r="DV81" s="4">
        <v>-0.16748382422220362</v>
      </c>
      <c r="DW81" s="4">
        <v>-0.78668755454585348</v>
      </c>
      <c r="DX81" s="4">
        <v>1.1341957731104866</v>
      </c>
      <c r="DY81" s="4">
        <v>0.21094803219666314</v>
      </c>
      <c r="DZ81" s="4">
        <v>-0.39484193151479369</v>
      </c>
      <c r="EA81" s="4">
        <v>0.12385990941897886</v>
      </c>
      <c r="EB81" s="4">
        <v>1.3014687095271429</v>
      </c>
      <c r="EC81" s="4">
        <v>0.36033698124263808</v>
      </c>
      <c r="ED81" s="4">
        <v>1.8413804580548583</v>
      </c>
      <c r="EE81" s="4">
        <v>0.15189715759209932</v>
      </c>
      <c r="EF81" s="4">
        <v>8.5400873180743059E-4</v>
      </c>
      <c r="EG81" s="4">
        <v>-0.80762805989175979</v>
      </c>
      <c r="EH81" s="4">
        <v>-0.17253149289447867</v>
      </c>
      <c r="EI81" s="4">
        <v>1.3050374176522155</v>
      </c>
      <c r="EJ81" s="4">
        <v>2.3920498835116613E-2</v>
      </c>
      <c r="EK81" s="4">
        <v>-0.49245492344841574</v>
      </c>
      <c r="EL81" s="4">
        <v>2.3050853347466522</v>
      </c>
      <c r="EM81" s="4">
        <v>1.2409382065754442</v>
      </c>
      <c r="EN81" s="4">
        <v>0.86545025843701606</v>
      </c>
      <c r="EO81" s="4">
        <v>1.1809769257427507</v>
      </c>
      <c r="EP81" s="4">
        <v>-1.0542305588445846</v>
      </c>
      <c r="EQ81" s="4">
        <v>-1.4472623740818764</v>
      </c>
      <c r="ER81" s="4">
        <v>0.15356036493162892</v>
      </c>
      <c r="ES81" s="4">
        <v>1.937436113746279</v>
      </c>
      <c r="ET81" s="4">
        <v>-1.6317103143067349</v>
      </c>
      <c r="EU81" s="4">
        <v>-1.5642195281652815</v>
      </c>
      <c r="EV81" s="4">
        <v>0.68035423186862631</v>
      </c>
      <c r="EW81" s="4">
        <v>-0.79301748724155174</v>
      </c>
      <c r="EX81" s="4">
        <v>-1.069384137130166</v>
      </c>
      <c r="EY81" s="4">
        <v>0.25424316640159622</v>
      </c>
      <c r="EZ81" s="4">
        <v>1.5014368563340073</v>
      </c>
      <c r="FA81" s="4">
        <v>4.0177060530564197E-3</v>
      </c>
      <c r="FB81" s="4">
        <v>-1.8457383870095607</v>
      </c>
      <c r="FC81" s="4">
        <v>1.4102989178070919</v>
      </c>
      <c r="FD81" s="4">
        <v>-0.67241819756391474</v>
      </c>
      <c r="FE81" s="4">
        <v>1.79999526239017</v>
      </c>
      <c r="FF81" s="4">
        <v>0.3911200333894283</v>
      </c>
      <c r="FG81" s="4">
        <v>-0.55194762906069006</v>
      </c>
      <c r="FH81" s="4">
        <v>0.5394909919190215</v>
      </c>
      <c r="FI81" s="4">
        <v>-0.99772808420342229</v>
      </c>
      <c r="FJ81" s="4">
        <v>0.35905531506800997</v>
      </c>
      <c r="FK81" s="4">
        <v>1.061642203627456</v>
      </c>
      <c r="FL81" s="4">
        <v>0.4417818683743171</v>
      </c>
      <c r="FM81" s="4">
        <v>7.2060652659505869E-2</v>
      </c>
      <c r="FN81" s="4">
        <v>2.1459879332977798</v>
      </c>
      <c r="FO81" s="4">
        <v>0.57425845487408567</v>
      </c>
      <c r="FP81" s="4">
        <v>0.40783292507279972</v>
      </c>
      <c r="FQ81" s="4">
        <v>-1.2744754185595202</v>
      </c>
      <c r="FR81" s="4">
        <v>1.3425363881177357</v>
      </c>
      <c r="FS81" s="4">
        <v>-0.65253095689916485</v>
      </c>
      <c r="FT81" s="4">
        <v>-0.43243169711413182</v>
      </c>
      <c r="FU81" s="4">
        <v>-0.13718294983098056</v>
      </c>
      <c r="FV81" s="4">
        <v>-1.9530439283620995</v>
      </c>
      <c r="FW81" s="4">
        <v>0.5785670390690355</v>
      </c>
      <c r="FX81" s="4">
        <v>0.76367535650148777</v>
      </c>
      <c r="FY81" s="4">
        <v>1.1413536442895964</v>
      </c>
      <c r="FZ81" s="4">
        <v>0.54299095483159165</v>
      </c>
      <c r="GA81" s="4">
        <v>-1.8363768437994901</v>
      </c>
      <c r="GB81" s="4">
        <v>-2.3009704909460722</v>
      </c>
      <c r="GC81" s="4">
        <v>1.239672391257219</v>
      </c>
      <c r="GD81" s="4">
        <v>0.64800849487654699</v>
      </c>
      <c r="GE81" s="4">
        <v>1.2751016947334981</v>
      </c>
      <c r="GF81" s="4">
        <v>0.6767497898296444</v>
      </c>
      <c r="GG81" s="4">
        <v>1.3464055752950221</v>
      </c>
      <c r="GH81" s="4">
        <v>-0.77034767480971733</v>
      </c>
      <c r="GI81" s="4">
        <v>-1.2346404059923501</v>
      </c>
      <c r="GJ81" s="4">
        <v>-0.17210962622077239</v>
      </c>
      <c r="GK81" s="4">
        <v>-0.88307947717867397</v>
      </c>
      <c r="GL81" s="4">
        <v>0.45606753145498391</v>
      </c>
      <c r="GM81" s="4">
        <v>-1.1375960495394211</v>
      </c>
      <c r="GN81" s="4">
        <v>-7.7383768949146725E-2</v>
      </c>
      <c r="GO81" s="4">
        <v>-1.7365400430386075</v>
      </c>
      <c r="GP81" s="4">
        <v>-6.8602457471487466E-2</v>
      </c>
      <c r="GQ81" s="4">
        <v>1.4252975370038878</v>
      </c>
      <c r="GR81" s="4">
        <v>0.75817434943772111</v>
      </c>
      <c r="GS81" s="4">
        <v>-0.54362249911281779</v>
      </c>
      <c r="GT81" s="4">
        <v>-0.12579706060442478</v>
      </c>
      <c r="GU81" s="4">
        <v>-1.7488682161652793</v>
      </c>
      <c r="GV81" s="4">
        <v>6.7812052516385946E-2</v>
      </c>
      <c r="GW81" s="4">
        <v>2.0832104899420605</v>
      </c>
      <c r="GX81" s="4">
        <v>0.88119953796049499</v>
      </c>
      <c r="GY81" s="4">
        <v>1.4921036574527611</v>
      </c>
      <c r="GZ81" s="4">
        <v>-0.92897704656928703</v>
      </c>
      <c r="HA81" s="4">
        <v>-0.50490929378179561</v>
      </c>
      <c r="HB81" s="4">
        <v>-0.63238311547697545</v>
      </c>
      <c r="HC81" s="4">
        <v>9.3581478902637502E-2</v>
      </c>
      <c r="HD81" s="4">
        <v>0.58790112197228561</v>
      </c>
      <c r="HE81" s="4">
        <v>0.99147696084289816</v>
      </c>
      <c r="HF81" s="4">
        <v>-0.22357878919440344</v>
      </c>
      <c r="HG81" s="4">
        <v>-1.2411647540557436</v>
      </c>
      <c r="HH81" s="4">
        <v>-0.77228491515966857</v>
      </c>
      <c r="HI81" s="4">
        <v>1.8764206665695673</v>
      </c>
      <c r="HJ81" s="4">
        <v>-0.26753842622325363</v>
      </c>
      <c r="HK81" s="4">
        <v>-0.56653413365765659</v>
      </c>
      <c r="HL81" s="4">
        <v>0.13489432448594629</v>
      </c>
      <c r="HM81" s="4">
        <v>0.28829179995130894</v>
      </c>
      <c r="HN81" s="4">
        <v>0.76878630892055566</v>
      </c>
      <c r="HO81" s="4">
        <v>-0.16338895672423656</v>
      </c>
      <c r="HP81" s="4">
        <v>-0.13591421816909838</v>
      </c>
      <c r="HQ81" s="4">
        <v>-0.98070886498026522</v>
      </c>
      <c r="HR81" s="4">
        <v>0.52089608173260227</v>
      </c>
      <c r="HS81" s="4">
        <v>-0.78238441465263719</v>
      </c>
      <c r="HT81" s="4">
        <v>0.60226316228658328</v>
      </c>
      <c r="HU81" s="4">
        <v>0.50448063227921447</v>
      </c>
      <c r="HV81" s="4">
        <v>-0.68790359797232803</v>
      </c>
      <c r="HW81" s="4">
        <v>-0.2067402080081113</v>
      </c>
      <c r="HX81" s="4">
        <v>1.0238264327934967</v>
      </c>
      <c r="HY81" s="4">
        <v>-0.22809875429646209</v>
      </c>
      <c r="HZ81" s="4">
        <v>-1.2243526193972643</v>
      </c>
      <c r="IA81" s="4">
        <v>-1.888640226493528</v>
      </c>
      <c r="IB81" s="4">
        <v>0.3771895401226506</v>
      </c>
      <c r="IC81" s="4">
        <v>-0.36418921549797389</v>
      </c>
      <c r="ID81" s="4">
        <v>-6.9018193502064049E-2</v>
      </c>
      <c r="IE81" s="4">
        <v>0.1874336714956765</v>
      </c>
      <c r="IF81" s="4">
        <v>-0.33433314054993607</v>
      </c>
      <c r="IG81" s="4">
        <v>-0.32775464049706898</v>
      </c>
      <c r="IH81" s="4">
        <v>-1.0730606729207788</v>
      </c>
      <c r="II81" s="4">
        <v>0.48544972983343987</v>
      </c>
    </row>
    <row r="82" spans="2:243" s="4" customFormat="1" x14ac:dyDescent="0.2">
      <c r="B82" s="76">
        <v>80</v>
      </c>
      <c r="C82" s="4">
        <v>1.4392835895544456</v>
      </c>
      <c r="D82" s="4">
        <v>-0.58787217480605602</v>
      </c>
      <c r="E82" s="4">
        <v>1.6253116316916598</v>
      </c>
      <c r="F82" s="4">
        <v>1.5340997045694167</v>
      </c>
      <c r="G82" s="4">
        <v>-0.22513146624697181</v>
      </c>
      <c r="H82" s="4">
        <v>-0.3802433320210028</v>
      </c>
      <c r="I82" s="4">
        <v>-0.29826767120180497</v>
      </c>
      <c r="J82" s="4">
        <v>1.3822474110627756</v>
      </c>
      <c r="K82" s="4">
        <v>1.1427684833570118</v>
      </c>
      <c r="L82" s="4">
        <v>-2.1589922513311377</v>
      </c>
      <c r="M82" s="4">
        <v>-2.7465298325053695E-2</v>
      </c>
      <c r="N82" s="4">
        <v>0.14310413639859029</v>
      </c>
      <c r="O82" s="4">
        <v>-0.45455314234779592</v>
      </c>
      <c r="P82" s="4">
        <v>0.822605467416756</v>
      </c>
      <c r="Q82" s="4">
        <v>-2.8409282383164274</v>
      </c>
      <c r="R82" s="4">
        <v>0.56743704837370756</v>
      </c>
      <c r="S82" s="4">
        <v>-2.3867034443371531</v>
      </c>
      <c r="T82" s="4">
        <v>5.2331007259700836E-2</v>
      </c>
      <c r="U82" s="4">
        <v>0.64576520509642632</v>
      </c>
      <c r="V82" s="4">
        <v>2.8040665732902852</v>
      </c>
      <c r="W82" s="4">
        <v>1.3758792997466416</v>
      </c>
      <c r="X82" s="4">
        <v>0.78671442877775</v>
      </c>
      <c r="Y82" s="4">
        <v>-0.68490153493072403</v>
      </c>
      <c r="Z82" s="4">
        <v>0.99978583032808144</v>
      </c>
      <c r="AA82" s="4">
        <v>0.12415967425271712</v>
      </c>
      <c r="AB82" s="4">
        <v>0.35023980239312719</v>
      </c>
      <c r="AC82" s="4">
        <v>0.45742271723173844</v>
      </c>
      <c r="AD82" s="4">
        <v>0.99366241991104021</v>
      </c>
      <c r="AE82" s="4">
        <v>1.5701049159568388</v>
      </c>
      <c r="AF82" s="4">
        <v>0.11532201065863883</v>
      </c>
      <c r="AG82" s="4">
        <v>1.5616790402872702</v>
      </c>
      <c r="AH82" s="4">
        <v>-0.46229271018402884</v>
      </c>
      <c r="AI82" s="4">
        <v>1.3951344103852685</v>
      </c>
      <c r="AJ82" s="4">
        <v>0.2442847506370984</v>
      </c>
      <c r="AK82" s="4">
        <v>-1.2993605075947725</v>
      </c>
      <c r="AL82" s="4">
        <v>-0.91507570747635669</v>
      </c>
      <c r="AM82" s="4">
        <v>0.29196578269952556</v>
      </c>
      <c r="AN82" s="4">
        <v>1.6004012983138309</v>
      </c>
      <c r="AO82" s="4">
        <v>2.2391413150764437</v>
      </c>
      <c r="AP82" s="4">
        <v>1.6278688434576305</v>
      </c>
      <c r="AQ82" s="4">
        <v>-0.70209907649118974</v>
      </c>
      <c r="AR82" s="4">
        <v>5.7999158211806276E-2</v>
      </c>
      <c r="AS82" s="4">
        <v>-1.1171736874581888</v>
      </c>
      <c r="AT82" s="4">
        <v>-1.1259091935017658</v>
      </c>
      <c r="AU82" s="4">
        <v>-1.2859047248484261</v>
      </c>
      <c r="AV82" s="4">
        <v>2.2782308569762781</v>
      </c>
      <c r="AW82" s="4">
        <v>1.1145829221963313</v>
      </c>
      <c r="AX82" s="4">
        <v>0.76305812992385935</v>
      </c>
      <c r="AY82" s="4">
        <v>1.02114822204767</v>
      </c>
      <c r="AZ82" s="4">
        <v>1.4830713922826388</v>
      </c>
      <c r="BA82" s="4">
        <v>0.64022138061247558</v>
      </c>
      <c r="BB82" s="4">
        <v>-0.47518968284384483</v>
      </c>
      <c r="BC82" s="4">
        <v>-2.2363606075299991</v>
      </c>
      <c r="BD82" s="4">
        <v>-0.45912319437423688</v>
      </c>
      <c r="BE82" s="4">
        <v>-1.0799756217684255</v>
      </c>
      <c r="BF82" s="4">
        <v>0.33682496693844277</v>
      </c>
      <c r="BG82" s="4">
        <v>0.72426421551686171</v>
      </c>
      <c r="BH82" s="4">
        <v>-0.75601269329569043</v>
      </c>
      <c r="BI82" s="4">
        <v>-0.82871969143300939</v>
      </c>
      <c r="BJ82" s="4">
        <v>-0.29286130455706699</v>
      </c>
      <c r="BK82" s="4">
        <v>1.446076703129157</v>
      </c>
      <c r="BL82" s="4">
        <v>0.63146169058900503</v>
      </c>
      <c r="BM82" s="4">
        <v>1.575305365821988</v>
      </c>
      <c r="BN82" s="4">
        <v>0.25431106530679093</v>
      </c>
      <c r="BO82" s="4">
        <v>-0.7270652678477334</v>
      </c>
      <c r="BP82" s="4">
        <v>-0.84133176376047691</v>
      </c>
      <c r="BQ82" s="4">
        <v>0.35756925062285794</v>
      </c>
      <c r="BR82" s="4">
        <v>-2.1914784691230583E-2</v>
      </c>
      <c r="BS82" s="4">
        <v>1.0936154535993614</v>
      </c>
      <c r="BT82" s="4">
        <v>0.40167844544223658</v>
      </c>
      <c r="BU82" s="4">
        <v>-2.5548035620066779E-2</v>
      </c>
      <c r="BV82" s="4">
        <v>9.2324630359342588E-2</v>
      </c>
      <c r="BW82" s="4">
        <v>-0.8833246480716237</v>
      </c>
      <c r="BX82" s="4">
        <v>0.1074605949350846</v>
      </c>
      <c r="BY82" s="4">
        <v>-2.7608783136691885E-2</v>
      </c>
      <c r="BZ82" s="4">
        <v>0.88149101425222065</v>
      </c>
      <c r="CA82" s="4">
        <v>0.84434935054598892</v>
      </c>
      <c r="CB82" s="4">
        <v>0.38977222519341975</v>
      </c>
      <c r="CC82" s="4">
        <v>0.19100526143193927</v>
      </c>
      <c r="CD82" s="4">
        <v>0.15281313153346454</v>
      </c>
      <c r="CE82" s="4">
        <v>0.74370951659815787</v>
      </c>
      <c r="CF82" s="4">
        <v>-0.44101126644689964</v>
      </c>
      <c r="CG82" s="4">
        <v>-2.021561120073279</v>
      </c>
      <c r="CH82" s="4">
        <v>-1.8262883446648726</v>
      </c>
      <c r="CI82" s="4">
        <v>-0.95585750691314386</v>
      </c>
      <c r="CJ82" s="4">
        <v>1.4941123358366051</v>
      </c>
      <c r="CK82" s="4">
        <v>-1.4626609694523516</v>
      </c>
      <c r="CL82" s="4">
        <v>0.14455274932891649</v>
      </c>
      <c r="CM82" s="4">
        <v>0.94105470359500021</v>
      </c>
      <c r="CN82" s="4">
        <v>6.9762983924284289E-2</v>
      </c>
      <c r="CO82" s="4">
        <v>0.97686897382098636</v>
      </c>
      <c r="CP82" s="4">
        <v>1.1058894072122047</v>
      </c>
      <c r="CQ82" s="4">
        <v>-0.3781310638792717</v>
      </c>
      <c r="CR82" s="4">
        <v>1.0299164951586366</v>
      </c>
      <c r="CS82" s="4">
        <v>-0.18238980883080061</v>
      </c>
      <c r="CT82" s="4">
        <v>0.46178236417246077</v>
      </c>
      <c r="CU82" s="4">
        <v>-0.24957806200920454</v>
      </c>
      <c r="CV82" s="4">
        <v>-1.1737210665760375E-2</v>
      </c>
      <c r="CW82" s="4">
        <v>-0.3652215521395516</v>
      </c>
      <c r="CX82" s="4">
        <v>6.8468124555887702E-2</v>
      </c>
      <c r="CY82" s="4">
        <v>-0.89097169573098245</v>
      </c>
      <c r="CZ82" s="4">
        <v>-0.27797507877007205</v>
      </c>
      <c r="DA82" s="4">
        <v>-0.949645231635035</v>
      </c>
      <c r="DB82" s="4">
        <v>0.98819325856487961</v>
      </c>
      <c r="DC82" s="4">
        <v>-0.6860274345976064</v>
      </c>
      <c r="DD82" s="4">
        <v>-4.8487268939296592E-2</v>
      </c>
      <c r="DE82" s="4">
        <v>-0.40871211722809997</v>
      </c>
      <c r="DF82" s="4">
        <v>-0.65646676809365778</v>
      </c>
      <c r="DG82" s="4">
        <v>-9.9074449275047938E-2</v>
      </c>
      <c r="DH82" s="4">
        <v>0.49555436101629463</v>
      </c>
      <c r="DI82" s="4">
        <v>-0.23202138239575099</v>
      </c>
      <c r="DJ82" s="4">
        <v>-0.76758802919865721</v>
      </c>
      <c r="DK82" s="4">
        <v>-0.48187300495611013</v>
      </c>
      <c r="DL82" s="4">
        <v>-1.1600808102531257</v>
      </c>
      <c r="DM82" s="4">
        <v>-0.33209203397826842</v>
      </c>
      <c r="DN82" s="4">
        <v>0.85404317230146143</v>
      </c>
      <c r="DO82" s="4">
        <v>-0.20817899776991008</v>
      </c>
      <c r="DP82" s="4">
        <v>4.6608897346960651E-2</v>
      </c>
      <c r="DQ82" s="4">
        <v>-0.45914859458734147</v>
      </c>
      <c r="DR82" s="4">
        <v>0.75315025246767042</v>
      </c>
      <c r="DS82" s="4">
        <v>-0.63107529322739697</v>
      </c>
      <c r="DT82" s="4">
        <v>1.6659146065171988</v>
      </c>
      <c r="DU82" s="4">
        <v>-0.37529434901928654</v>
      </c>
      <c r="DV82" s="4">
        <v>1.5419122597966741</v>
      </c>
      <c r="DW82" s="4">
        <v>-0.66417851742770162</v>
      </c>
      <c r="DX82" s="4">
        <v>0.8036113920070902</v>
      </c>
      <c r="DY82" s="4">
        <v>0.46145078685352547</v>
      </c>
      <c r="DZ82" s="4">
        <v>0.55546738146612618</v>
      </c>
      <c r="EA82" s="4">
        <v>1.6782810977987013</v>
      </c>
      <c r="EB82" s="4">
        <v>1.2183506032743605</v>
      </c>
      <c r="EC82" s="4">
        <v>-1.8580957894229999</v>
      </c>
      <c r="ED82" s="4">
        <v>1.5931128072062872</v>
      </c>
      <c r="EE82" s="4">
        <v>0.29681373984946785</v>
      </c>
      <c r="EF82" s="4">
        <v>-1.5988814362681458</v>
      </c>
      <c r="EG82" s="4">
        <v>-0.48824344279664239</v>
      </c>
      <c r="EH82" s="4">
        <v>-2.3436978434181603</v>
      </c>
      <c r="EI82" s="4">
        <v>1.607348835239309</v>
      </c>
      <c r="EJ82" s="4">
        <v>0.65263004224652066</v>
      </c>
      <c r="EK82" s="4">
        <v>-7.4326790198460543E-2</v>
      </c>
      <c r="EL82" s="4">
        <v>-1.1714154318385188</v>
      </c>
      <c r="EM82" s="4">
        <v>-1.2274954250431644</v>
      </c>
      <c r="EN82" s="4">
        <v>-2.3401587224179936</v>
      </c>
      <c r="EO82" s="4">
        <v>0.37534949543146368</v>
      </c>
      <c r="EP82" s="4">
        <v>1.3751147447142138</v>
      </c>
      <c r="EQ82" s="4">
        <v>-2.4052599617873005</v>
      </c>
      <c r="ER82" s="4">
        <v>0.57524997770941066</v>
      </c>
      <c r="ES82" s="4">
        <v>0.16399570407165484</v>
      </c>
      <c r="ET82" s="4">
        <v>-0.57618809179502894</v>
      </c>
      <c r="EU82" s="4">
        <v>0.79891981193826878</v>
      </c>
      <c r="EV82" s="4">
        <v>2.2509241818536965</v>
      </c>
      <c r="EW82" s="4">
        <v>-0.93390110287504757</v>
      </c>
      <c r="EX82" s="4">
        <v>-0.15431131278794666</v>
      </c>
      <c r="EY82" s="4">
        <v>0.27619385394909174</v>
      </c>
      <c r="EZ82" s="4">
        <v>1.3049709005721735</v>
      </c>
      <c r="FA82" s="4">
        <v>9.7901909974843687E-2</v>
      </c>
      <c r="FB82" s="4">
        <v>-0.64463061724630677</v>
      </c>
      <c r="FC82" s="4">
        <v>0.40983470754991674</v>
      </c>
      <c r="FD82" s="4">
        <v>-8.9046941553231992E-2</v>
      </c>
      <c r="FE82" s="4">
        <v>1.9436132229496441</v>
      </c>
      <c r="FF82" s="4">
        <v>1.0586304804959399</v>
      </c>
      <c r="FG82" s="4">
        <v>-0.20052722511321347</v>
      </c>
      <c r="FH82" s="4">
        <v>0.79173359312252733</v>
      </c>
      <c r="FI82" s="4">
        <v>-0.14278187756964586</v>
      </c>
      <c r="FJ82" s="4">
        <v>-0.25613026753227269</v>
      </c>
      <c r="FK82" s="4">
        <v>-0.89700336559240612</v>
      </c>
      <c r="FL82" s="4">
        <v>0.13960219155798478</v>
      </c>
      <c r="FM82" s="4">
        <v>-0.85713108729404253</v>
      </c>
      <c r="FN82" s="4">
        <v>-0.81947614667910484</v>
      </c>
      <c r="FO82" s="4">
        <v>0.91068734011603991</v>
      </c>
      <c r="FP82" s="4">
        <v>0.6312275433237664</v>
      </c>
      <c r="FQ82" s="4">
        <v>0.4049319082866904</v>
      </c>
      <c r="FR82" s="4">
        <v>-1.5374961665992468</v>
      </c>
      <c r="FS82" s="4">
        <v>0.7716827127560496</v>
      </c>
      <c r="FT82" s="4">
        <v>4.2936983744229294E-2</v>
      </c>
      <c r="FU82" s="4">
        <v>0.1791914580264985</v>
      </c>
      <c r="FV82" s="4">
        <v>0.83889329104269106</v>
      </c>
      <c r="FW82" s="4">
        <v>-0.29991476420417568</v>
      </c>
      <c r="FX82" s="4">
        <v>4.8008311574125773E-2</v>
      </c>
      <c r="FY82" s="4">
        <v>-0.28315393317444326</v>
      </c>
      <c r="FZ82" s="4">
        <v>-1.1430587319383803</v>
      </c>
      <c r="GA82" s="4">
        <v>-0.49108563788024623</v>
      </c>
      <c r="GB82" s="4">
        <v>-0.68608811953492654</v>
      </c>
      <c r="GC82" s="4">
        <v>1.3368932442539838</v>
      </c>
      <c r="GD82" s="4">
        <v>0.54407148281808027</v>
      </c>
      <c r="GE82" s="4">
        <v>-0.27326208764001503</v>
      </c>
      <c r="GF82" s="4">
        <v>0.80572868115358753</v>
      </c>
      <c r="GG82" s="4">
        <v>-0.94333276600404847</v>
      </c>
      <c r="GH82" s="4">
        <v>-3.6968495938907144E-2</v>
      </c>
      <c r="GI82" s="4">
        <v>0.25635521833810393</v>
      </c>
      <c r="GJ82" s="4">
        <v>0.7746422771334458</v>
      </c>
      <c r="GK82" s="4">
        <v>0.24736747639331458</v>
      </c>
      <c r="GL82" s="4">
        <v>-0.62087275773222217</v>
      </c>
      <c r="GM82" s="4">
        <v>-0.42821420091005519</v>
      </c>
      <c r="GN82" s="4">
        <v>0.2363765236357015</v>
      </c>
      <c r="GO82" s="4">
        <v>-0.32211292940232972</v>
      </c>
      <c r="GP82" s="4">
        <v>0.11813892763917436</v>
      </c>
      <c r="GQ82" s="4">
        <v>1.4201014904496962</v>
      </c>
      <c r="GR82" s="4">
        <v>0.8363957792828165</v>
      </c>
      <c r="GS82" s="4">
        <v>-1.273677808814863</v>
      </c>
      <c r="GT82" s="4">
        <v>0.21432388931964513</v>
      </c>
      <c r="GU82" s="4">
        <v>-0.26404012460418086</v>
      </c>
      <c r="GV82" s="4">
        <v>1.107997452743789</v>
      </c>
      <c r="GW82" s="4">
        <v>0.47669007631338772</v>
      </c>
      <c r="GX82" s="4">
        <v>0.63143506462297339</v>
      </c>
      <c r="GY82" s="4">
        <v>4.7158901765411623E-3</v>
      </c>
      <c r="GZ82" s="4">
        <v>-1.1819911792106499</v>
      </c>
      <c r="HA82" s="4">
        <v>-9.0536392990450618E-2</v>
      </c>
      <c r="HB82" s="4">
        <v>-1.89621198334601</v>
      </c>
      <c r="HC82" s="4">
        <v>1.8566552764165556</v>
      </c>
      <c r="HD82" s="4">
        <v>1.5092057582500107</v>
      </c>
      <c r="HE82" s="4">
        <v>0.30902811722738799</v>
      </c>
      <c r="HF82" s="4">
        <v>2.4323160892977538</v>
      </c>
      <c r="HG82" s="4">
        <v>-2.0465979671957522</v>
      </c>
      <c r="HH82" s="4">
        <v>-0.84015995892219764</v>
      </c>
      <c r="HI82" s="4">
        <v>0.86651149328403465</v>
      </c>
      <c r="HJ82" s="4">
        <v>0.62780862776615787</v>
      </c>
      <c r="HK82" s="4">
        <v>-1.0545217756315106</v>
      </c>
      <c r="HL82" s="4">
        <v>-2.1534934090443771</v>
      </c>
      <c r="HM82" s="4">
        <v>-1.795938603953565</v>
      </c>
      <c r="HN82" s="4">
        <v>-0.60762578870455286</v>
      </c>
      <c r="HO82" s="4">
        <v>-1.2216817936148985</v>
      </c>
      <c r="HP82" s="4">
        <v>0.36929418466685671</v>
      </c>
      <c r="HQ82" s="4">
        <v>0.95412491035101965</v>
      </c>
      <c r="HR82" s="4">
        <v>-1.261081945973018</v>
      </c>
      <c r="HS82" s="4">
        <v>-0.75293579842217828</v>
      </c>
      <c r="HT82" s="4">
        <v>0.5762233691284937</v>
      </c>
      <c r="HU82" s="4">
        <v>0.26419390611962895</v>
      </c>
      <c r="HV82" s="4">
        <v>-1.6957057406404001</v>
      </c>
      <c r="HW82" s="4">
        <v>1.0803317236793093</v>
      </c>
      <c r="HX82" s="4">
        <v>0.49652084770310906</v>
      </c>
      <c r="HY82" s="4">
        <v>-0.4928862514791314</v>
      </c>
      <c r="HZ82" s="4">
        <v>-0.51985341615098779</v>
      </c>
      <c r="IA82" s="4">
        <v>-0.81137640686683365</v>
      </c>
      <c r="IB82" s="4">
        <v>9.865991637815423E-2</v>
      </c>
      <c r="IC82" s="4">
        <v>-0.44117742025079398</v>
      </c>
      <c r="ID82" s="4">
        <v>0.83831820929651168</v>
      </c>
      <c r="IE82" s="4">
        <v>-0.50389989799013735</v>
      </c>
      <c r="IF82" s="4">
        <v>0.58381980836315939</v>
      </c>
      <c r="IG82" s="4">
        <v>0.26896642149898964</v>
      </c>
      <c r="IH82" s="4">
        <v>0.70918087945396813</v>
      </c>
      <c r="II82" s="4">
        <v>-0.53037233164114628</v>
      </c>
    </row>
    <row r="83" spans="2:243" s="4" customFormat="1" x14ac:dyDescent="0.2">
      <c r="B83" s="76">
        <v>81</v>
      </c>
      <c r="C83" s="4">
        <v>-0.33348530317654285</v>
      </c>
      <c r="D83" s="4">
        <v>-1.6970429565401588</v>
      </c>
      <c r="E83" s="4">
        <v>9.1541424709701752E-2</v>
      </c>
      <c r="F83" s="4">
        <v>1.5989045019582544</v>
      </c>
      <c r="G83" s="4">
        <v>0.69443914852505595</v>
      </c>
      <c r="H83" s="4">
        <v>-1.0407357854766985</v>
      </c>
      <c r="I83" s="4">
        <v>0.46581655764841945</v>
      </c>
      <c r="J83" s="4">
        <v>-0.25195241764642246</v>
      </c>
      <c r="K83" s="4">
        <v>2.2513233098127783</v>
      </c>
      <c r="L83" s="4">
        <v>1.3452965075473737</v>
      </c>
      <c r="M83" s="4">
        <v>-0.59709599502489419</v>
      </c>
      <c r="N83" s="4">
        <v>-0.77373682702652069</v>
      </c>
      <c r="O83" s="4">
        <v>1.7592940908146901</v>
      </c>
      <c r="P83" s="4">
        <v>1.6664097113901009</v>
      </c>
      <c r="Q83" s="4">
        <v>5.0805928857906787E-2</v>
      </c>
      <c r="R83" s="4">
        <v>0.32200120422239042</v>
      </c>
      <c r="S83" s="4">
        <v>0.16367483366698679</v>
      </c>
      <c r="T83" s="4">
        <v>1.3785598578837883</v>
      </c>
      <c r="U83" s="4">
        <v>0.12319567859592312</v>
      </c>
      <c r="V83" s="4">
        <v>-1.8884313410529452</v>
      </c>
      <c r="W83" s="4">
        <v>-1.0944866417482433</v>
      </c>
      <c r="X83" s="4">
        <v>-1.2485807502498831</v>
      </c>
      <c r="Y83" s="4">
        <v>3.1833930871199387E-2</v>
      </c>
      <c r="Z83" s="4">
        <v>0.7999176571834633</v>
      </c>
      <c r="AA83" s="4">
        <v>-0.98632815899539983</v>
      </c>
      <c r="AB83" s="4">
        <v>-0.31208673989496388</v>
      </c>
      <c r="AC83" s="4">
        <v>1.3236602752220776</v>
      </c>
      <c r="AD83" s="4">
        <v>-0.74892132097384023</v>
      </c>
      <c r="AE83" s="4">
        <v>-0.74363721807918193</v>
      </c>
      <c r="AF83" s="4">
        <v>-0.58691151478493842</v>
      </c>
      <c r="AG83" s="4">
        <v>-1.0310059335602526</v>
      </c>
      <c r="AH83" s="4">
        <v>1.294143760482271</v>
      </c>
      <c r="AI83" s="4">
        <v>-0.73747596626008138</v>
      </c>
      <c r="AJ83" s="4">
        <v>-0.15030387776348489</v>
      </c>
      <c r="AK83" s="4">
        <v>-0.2155547188556575</v>
      </c>
      <c r="AL83" s="4">
        <v>-1.1894880149175606</v>
      </c>
      <c r="AM83" s="4">
        <v>0.91628177569517111</v>
      </c>
      <c r="AN83" s="4">
        <v>-0.78259281441806627</v>
      </c>
      <c r="AO83" s="4">
        <v>0.51358126663509784</v>
      </c>
      <c r="AP83" s="4">
        <v>0.48941629116458002</v>
      </c>
      <c r="AQ83" s="4">
        <v>-1.2129060958733089</v>
      </c>
      <c r="AR83" s="4">
        <v>0.19538618920885442</v>
      </c>
      <c r="AS83" s="4">
        <v>-1.0278233683879874</v>
      </c>
      <c r="AT83" s="4">
        <v>1.7312835543873581</v>
      </c>
      <c r="AU83" s="4">
        <v>0.35057342211346681</v>
      </c>
      <c r="AV83" s="4">
        <v>-0.68865262033557584</v>
      </c>
      <c r="AW83" s="4">
        <v>0.44946655941887026</v>
      </c>
      <c r="AX83" s="4">
        <v>-1.4978418416044075</v>
      </c>
      <c r="AY83" s="4">
        <v>0.10394969772698433</v>
      </c>
      <c r="AZ83" s="4">
        <v>-1.3387036672897685</v>
      </c>
      <c r="BA83" s="4">
        <v>0.56932016502677674</v>
      </c>
      <c r="BB83" s="4">
        <v>-9.5636181323473318E-2</v>
      </c>
      <c r="BC83" s="4">
        <v>-1.698711957307083</v>
      </c>
      <c r="BD83" s="4">
        <v>0.72974528848764053</v>
      </c>
      <c r="BE83" s="4">
        <v>-0.32009698561552807</v>
      </c>
      <c r="BF83" s="4">
        <v>0.42824171148098866</v>
      </c>
      <c r="BG83" s="4">
        <v>-1.0785726280772767</v>
      </c>
      <c r="BH83" s="4">
        <v>0.27487445302319419</v>
      </c>
      <c r="BI83" s="4">
        <v>0.57314318183949309</v>
      </c>
      <c r="BJ83" s="4">
        <v>-0.54612292614045266</v>
      </c>
      <c r="BK83" s="4">
        <v>0.1244257230047799</v>
      </c>
      <c r="BL83" s="4">
        <v>0.71601344116509891</v>
      </c>
      <c r="BM83" s="4">
        <v>-0.3682553487103466</v>
      </c>
      <c r="BN83" s="4">
        <v>-0.48915627364193542</v>
      </c>
      <c r="BO83" s="4">
        <v>1.4305776617109496</v>
      </c>
      <c r="BP83" s="4">
        <v>0.2245991376736314</v>
      </c>
      <c r="BQ83" s="4">
        <v>-0.57293436759860417</v>
      </c>
      <c r="BR83" s="4">
        <v>0.1706055912372933</v>
      </c>
      <c r="BS83" s="4">
        <v>-0.528745681673498</v>
      </c>
      <c r="BT83" s="4">
        <v>-0.54770498132104051</v>
      </c>
      <c r="BU83" s="4">
        <v>1.5708253758113828</v>
      </c>
      <c r="BV83" s="4">
        <v>9.6994898365847987E-2</v>
      </c>
      <c r="BW83" s="4">
        <v>0.82807557376342944</v>
      </c>
      <c r="BX83" s="4">
        <v>0.90648519400246819</v>
      </c>
      <c r="BY83" s="4">
        <v>0.1467929913711768</v>
      </c>
      <c r="BZ83" s="4">
        <v>-0.36265172926443223</v>
      </c>
      <c r="CA83" s="4">
        <v>0.19991002966943708</v>
      </c>
      <c r="CB83" s="4">
        <v>2.3760475319627545</v>
      </c>
      <c r="CC83" s="4">
        <v>0.58125952564355354</v>
      </c>
      <c r="CD83" s="4">
        <v>-1.4088927545077263</v>
      </c>
      <c r="CE83" s="4">
        <v>-1.6147290846576101</v>
      </c>
      <c r="CF83" s="4">
        <v>1.33146054369002</v>
      </c>
      <c r="CG83" s="4">
        <v>-0.84004811488598163</v>
      </c>
      <c r="CH83" s="4">
        <v>-0.8833820314651587</v>
      </c>
      <c r="CI83" s="4">
        <v>-0.46788250236414841</v>
      </c>
      <c r="CJ83" s="4">
        <v>0.19230910617866864</v>
      </c>
      <c r="CK83" s="4">
        <v>-1.7159912713138434</v>
      </c>
      <c r="CL83" s="4">
        <v>-0.32457914807038585</v>
      </c>
      <c r="CM83" s="4">
        <v>1.1787700657785092</v>
      </c>
      <c r="CN83" s="4">
        <v>0.85314781697864139</v>
      </c>
      <c r="CO83" s="4">
        <v>1.194845052438489</v>
      </c>
      <c r="CP83" s="4">
        <v>8.7923045960204713E-2</v>
      </c>
      <c r="CQ83" s="4">
        <v>0.22617654213119562</v>
      </c>
      <c r="CR83" s="4">
        <v>-0.41136362580124641</v>
      </c>
      <c r="CS83" s="4">
        <v>8.1206387716181938E-2</v>
      </c>
      <c r="CT83" s="4">
        <v>-1.5573209561925931</v>
      </c>
      <c r="CU83" s="4">
        <v>1.0605713269906329</v>
      </c>
      <c r="CV83" s="4">
        <v>-0.60716636552927572</v>
      </c>
      <c r="CW83" s="4">
        <v>0.8371654829590347</v>
      </c>
      <c r="CX83" s="4">
        <v>-0.44500876583152266</v>
      </c>
      <c r="CY83" s="4">
        <v>-1.297101773562096</v>
      </c>
      <c r="CZ83" s="4">
        <v>0.39964619914573568</v>
      </c>
      <c r="DA83" s="4">
        <v>0.18289281439387159</v>
      </c>
      <c r="DB83" s="4">
        <v>-3.8828002087399678E-2</v>
      </c>
      <c r="DC83" s="4">
        <v>-0.13861466654095547</v>
      </c>
      <c r="DD83" s="4">
        <v>-0.22085532018754661</v>
      </c>
      <c r="DE83" s="4">
        <v>-1.0343805878823709</v>
      </c>
      <c r="DF83" s="4">
        <v>-0.12264876778450541</v>
      </c>
      <c r="DG83" s="4">
        <v>0.50585960371450145</v>
      </c>
      <c r="DH83" s="4">
        <v>-7.3705351337692182E-2</v>
      </c>
      <c r="DI83" s="4">
        <v>0.8948047853084965</v>
      </c>
      <c r="DJ83" s="4">
        <v>-0.8612037701626416</v>
      </c>
      <c r="DK83" s="4">
        <v>1.6605673018774095E-2</v>
      </c>
      <c r="DL83" s="4">
        <v>-1.0292643827259971</v>
      </c>
      <c r="DM83" s="4">
        <v>0.4132939458916049</v>
      </c>
      <c r="DN83" s="4">
        <v>-0.70448760015725764</v>
      </c>
      <c r="DO83" s="4">
        <v>1.1210350248537018</v>
      </c>
      <c r="DP83" s="4">
        <v>0.89358472392056709</v>
      </c>
      <c r="DQ83" s="4">
        <v>0.45334824275926788</v>
      </c>
      <c r="DR83" s="4">
        <v>-0.15012527535271541</v>
      </c>
      <c r="DS83" s="4">
        <v>0.80411250766613052</v>
      </c>
      <c r="DT83" s="4">
        <v>0.65414355427672344</v>
      </c>
      <c r="DU83" s="4">
        <v>-1.5137682267683059</v>
      </c>
      <c r="DV83" s="4">
        <v>2.1923642721784486</v>
      </c>
      <c r="DW83" s="4">
        <v>-0.65986843843396825</v>
      </c>
      <c r="DX83" s="4">
        <v>-0.54736201127835082</v>
      </c>
      <c r="DY83" s="4">
        <v>0.97644507985632489</v>
      </c>
      <c r="DZ83" s="4">
        <v>0.4549766286332248</v>
      </c>
      <c r="EA83" s="4">
        <v>-0.17086164403423929</v>
      </c>
      <c r="EB83" s="4">
        <v>-0.61112049291908332</v>
      </c>
      <c r="EC83" s="4">
        <v>0.29796324616444714</v>
      </c>
      <c r="ED83" s="4">
        <v>-0.17727848940067983</v>
      </c>
      <c r="EE83" s="4">
        <v>-1.1605529690295611</v>
      </c>
      <c r="EF83" s="4">
        <v>0.22295750187275912</v>
      </c>
      <c r="EG83" s="4">
        <v>0.65724795556678117</v>
      </c>
      <c r="EH83" s="4">
        <v>-1.5838542498313108</v>
      </c>
      <c r="EI83" s="4">
        <v>-8.8080381625400175E-2</v>
      </c>
      <c r="EJ83" s="4">
        <v>-1.0645890664791686</v>
      </c>
      <c r="EK83" s="4">
        <v>0.21379618471263676</v>
      </c>
      <c r="EL83" s="4">
        <v>-0.61939023396953052</v>
      </c>
      <c r="EM83" s="4">
        <v>1.2065092420873236</v>
      </c>
      <c r="EN83" s="4">
        <v>1.8104504996708306</v>
      </c>
      <c r="EO83" s="4">
        <v>-1.2005464548547764</v>
      </c>
      <c r="EP83" s="4">
        <v>1.5868402592301261</v>
      </c>
      <c r="EQ83" s="4">
        <v>-0.50162830154137006</v>
      </c>
      <c r="ER83" s="4">
        <v>0.25638455399072146</v>
      </c>
      <c r="ES83" s="4">
        <v>0.67849655366056161</v>
      </c>
      <c r="ET83" s="4">
        <v>0.38344121288819571</v>
      </c>
      <c r="EU83" s="4">
        <v>0.24746129300757724</v>
      </c>
      <c r="EV83" s="4">
        <v>0.71407952936800001</v>
      </c>
      <c r="EW83" s="4">
        <v>-0.18655456582130411</v>
      </c>
      <c r="EX83" s="4">
        <v>-0.25396402162370374</v>
      </c>
      <c r="EY83" s="4">
        <v>-0.60564347734890511</v>
      </c>
      <c r="EZ83" s="4">
        <v>-0.80510109008008612</v>
      </c>
      <c r="FA83" s="4">
        <v>1.3807653302968579</v>
      </c>
      <c r="FB83" s="4">
        <v>0.45686972930673653</v>
      </c>
      <c r="FC83" s="4">
        <v>-0.12221478787862666</v>
      </c>
      <c r="FD83" s="4">
        <v>1.2772594407953888</v>
      </c>
      <c r="FE83" s="4">
        <v>-0.19616062186400829</v>
      </c>
      <c r="FF83" s="4">
        <v>0.4982185603958933</v>
      </c>
      <c r="FG83" s="4">
        <v>-1.5564519771544489</v>
      </c>
      <c r="FH83" s="4">
        <v>-0.34200547346393412</v>
      </c>
      <c r="FI83" s="4">
        <v>-0.26696753582369154</v>
      </c>
      <c r="FJ83" s="4">
        <v>1.3014478009782127</v>
      </c>
      <c r="FK83" s="4">
        <v>-0.57814742349736459</v>
      </c>
      <c r="FL83" s="4">
        <v>-0.32664009379713593</v>
      </c>
      <c r="FM83" s="4">
        <v>0.28957507530840537</v>
      </c>
      <c r="FN83" s="4">
        <v>0.7932497420668595</v>
      </c>
      <c r="FO83" s="4">
        <v>-0.63558537213319033</v>
      </c>
      <c r="FP83" s="4">
        <v>0.8123190679451141</v>
      </c>
      <c r="FQ83" s="4">
        <v>4.2891223180332831E-2</v>
      </c>
      <c r="FR83" s="4">
        <v>0.99278918358202028</v>
      </c>
      <c r="FS83" s="4">
        <v>-1.5262360099079637</v>
      </c>
      <c r="FT83" s="4">
        <v>0.69124499432622255</v>
      </c>
      <c r="FU83" s="4">
        <v>0.76191681666715283</v>
      </c>
      <c r="FV83" s="4">
        <v>1.0721401802299202</v>
      </c>
      <c r="FW83" s="4">
        <v>1.0959743379346694</v>
      </c>
      <c r="FX83" s="4">
        <v>-1.7717601879248053</v>
      </c>
      <c r="FY83" s="4">
        <v>-1.1283207585890744</v>
      </c>
      <c r="FZ83" s="4">
        <v>-0.13581891757788192</v>
      </c>
      <c r="GA83" s="4">
        <v>-0.22043325611771289</v>
      </c>
      <c r="GB83" s="4">
        <v>0.53030320101000528</v>
      </c>
      <c r="GC83" s="4">
        <v>-0.11860624743229274</v>
      </c>
      <c r="GD83" s="4">
        <v>0.77993749742871477</v>
      </c>
      <c r="GE83" s="4">
        <v>0.63146096110451899</v>
      </c>
      <c r="GF83" s="4">
        <v>2.1735981595312088</v>
      </c>
      <c r="GG83" s="4">
        <v>-1.3163841365486246</v>
      </c>
      <c r="GH83" s="4">
        <v>0.35088817248525345</v>
      </c>
      <c r="GI83" s="4">
        <v>-1.3670556852733449</v>
      </c>
      <c r="GJ83" s="4">
        <v>-0.14288149698098859</v>
      </c>
      <c r="GK83" s="4">
        <v>-0.12918991077867514</v>
      </c>
      <c r="GL83" s="4">
        <v>0.35082779364765104</v>
      </c>
      <c r="GM83" s="4">
        <v>-1.0593958655347759</v>
      </c>
      <c r="GN83" s="4">
        <v>-0.41257040413660456</v>
      </c>
      <c r="GO83" s="4">
        <v>0.79894304207166045</v>
      </c>
      <c r="GP83" s="4">
        <v>0.77494665577282773</v>
      </c>
      <c r="GQ83" s="4">
        <v>-5.1259520207889875E-2</v>
      </c>
      <c r="GR83" s="4">
        <v>-0.5598101073891697</v>
      </c>
      <c r="GS83" s="4">
        <v>-0.42031089571779068</v>
      </c>
      <c r="GT83" s="4">
        <v>-0.8257430745576706</v>
      </c>
      <c r="GU83" s="4">
        <v>-0.69356283967249721</v>
      </c>
      <c r="GV83" s="4">
        <v>-1.0877769614242474</v>
      </c>
      <c r="GW83" s="4">
        <v>0.26398891705496424</v>
      </c>
      <c r="GX83" s="4">
        <v>-0.84974083739413486</v>
      </c>
      <c r="GY83" s="4">
        <v>-1.1187151594378775</v>
      </c>
      <c r="GZ83" s="4">
        <v>-1.1596583712573325</v>
      </c>
      <c r="HA83" s="4">
        <v>1.7141457789902745</v>
      </c>
      <c r="HB83" s="4">
        <v>-7.740534804402148E-2</v>
      </c>
      <c r="HC83" s="4">
        <v>0.20022037082104033</v>
      </c>
      <c r="HD83" s="4">
        <v>-0.69330157084152666</v>
      </c>
      <c r="HE83" s="4">
        <v>-0.12183095386903769</v>
      </c>
      <c r="HF83" s="4">
        <v>0.41751798514276567</v>
      </c>
      <c r="HG83" s="4">
        <v>-0.77137950352966833</v>
      </c>
      <c r="HH83" s="4">
        <v>1.3683092526300287</v>
      </c>
      <c r="HI83" s="4">
        <v>1.3498449277300784</v>
      </c>
      <c r="HJ83" s="4">
        <v>-1.1792146316716181</v>
      </c>
      <c r="HK83" s="4">
        <v>0.21944415411857654</v>
      </c>
      <c r="HL83" s="4">
        <v>1.0321340085968884</v>
      </c>
      <c r="HM83" s="4">
        <v>-0.66074876319394082</v>
      </c>
      <c r="HN83" s="4">
        <v>1.2827607729400341</v>
      </c>
      <c r="HO83" s="4">
        <v>-1.5201428784511919</v>
      </c>
      <c r="HP83" s="4">
        <v>-0.82334229548134441</v>
      </c>
      <c r="HQ83" s="4">
        <v>-1.4690293026803152</v>
      </c>
      <c r="HR83" s="4">
        <v>-1.6890423262261089</v>
      </c>
      <c r="HS83" s="4">
        <v>-1.3216365953524603</v>
      </c>
      <c r="HT83" s="4">
        <v>1.9296006385697317</v>
      </c>
      <c r="HU83" s="4">
        <v>-0.11894870426099682</v>
      </c>
      <c r="HV83" s="4">
        <v>-1.322529886703971</v>
      </c>
      <c r="HW83" s="4">
        <v>0.31361447705317319</v>
      </c>
      <c r="HX83" s="4">
        <v>0.29752985127611931</v>
      </c>
      <c r="HY83" s="4">
        <v>-1.473272505449662</v>
      </c>
      <c r="HZ83" s="4">
        <v>1.0057693009281947</v>
      </c>
      <c r="IA83" s="4">
        <v>0.89842668436456408</v>
      </c>
      <c r="IB83" s="4">
        <v>1.808481415679918</v>
      </c>
      <c r="IC83" s="4">
        <v>4.7542881257912339E-3</v>
      </c>
      <c r="ID83" s="4">
        <v>-0.32259103271731215</v>
      </c>
      <c r="IE83" s="4">
        <v>2.7375715459351686</v>
      </c>
      <c r="IF83" s="4">
        <v>-0.38657266278539842</v>
      </c>
      <c r="IG83" s="4">
        <v>0.88020229915578652</v>
      </c>
      <c r="IH83" s="4">
        <v>-0.50177520976474144</v>
      </c>
      <c r="II83" s="4">
        <v>1.0888371950108608</v>
      </c>
    </row>
    <row r="84" spans="2:243" s="4" customFormat="1" x14ac:dyDescent="0.2">
      <c r="B84" s="76">
        <v>82</v>
      </c>
      <c r="C84" s="4">
        <v>3.9002770124782917</v>
      </c>
      <c r="D84" s="4">
        <v>-0.32314114735008903</v>
      </c>
      <c r="E84" s="4">
        <v>-0.44500612651156135</v>
      </c>
      <c r="F84" s="4">
        <v>1.4494698091961413</v>
      </c>
      <c r="G84" s="4">
        <v>0.46963095109604602</v>
      </c>
      <c r="H84" s="4">
        <v>1.731014129007143</v>
      </c>
      <c r="I84" s="4">
        <v>1.5685386147419131</v>
      </c>
      <c r="J84" s="4">
        <v>-0.73628578985105175</v>
      </c>
      <c r="K84" s="4">
        <v>0.21013705524191845</v>
      </c>
      <c r="L84" s="4">
        <v>-1.6102935836398082</v>
      </c>
      <c r="M84" s="4">
        <v>-8.7427931254740118E-3</v>
      </c>
      <c r="N84" s="4">
        <v>-0.54488797193988814</v>
      </c>
      <c r="O84" s="4">
        <v>-8.4350049960190882E-2</v>
      </c>
      <c r="P84" s="4">
        <v>-0.13724538923781762</v>
      </c>
      <c r="Q84" s="4">
        <v>-0.13203502445417548</v>
      </c>
      <c r="R84" s="4">
        <v>-0.49201373778400981</v>
      </c>
      <c r="S84" s="4">
        <v>-1.6740865621921495</v>
      </c>
      <c r="T84" s="4">
        <v>-1.6906039943261311</v>
      </c>
      <c r="U84" s="4">
        <v>1.1322808366105055</v>
      </c>
      <c r="V84" s="4">
        <v>0.30136895054731366</v>
      </c>
      <c r="W84" s="4">
        <v>0.36036679446850711</v>
      </c>
      <c r="X84" s="4">
        <v>1.8779816348874301</v>
      </c>
      <c r="Y84" s="4">
        <v>-0.73155792289144628</v>
      </c>
      <c r="Z84" s="4">
        <v>-0.296559093230086</v>
      </c>
      <c r="AA84" s="4">
        <v>-1.6247498987577538</v>
      </c>
      <c r="AB84" s="4">
        <v>1.1110593763171071</v>
      </c>
      <c r="AC84" s="4">
        <v>-0.258145406887411</v>
      </c>
      <c r="AD84" s="4">
        <v>0.16505292436719932</v>
      </c>
      <c r="AE84" s="4">
        <v>0.57061953982993274</v>
      </c>
      <c r="AF84" s="4">
        <v>-1.2975886747149636E-2</v>
      </c>
      <c r="AG84" s="4">
        <v>1.314781418627595</v>
      </c>
      <c r="AH84" s="4">
        <v>-1.1884462473133046</v>
      </c>
      <c r="AI84" s="4">
        <v>-1.3585627887214662</v>
      </c>
      <c r="AJ84" s="4">
        <v>0.12863158972154864</v>
      </c>
      <c r="AK84" s="4">
        <v>-5.9807274644423668E-2</v>
      </c>
      <c r="AL84" s="4">
        <v>-0.15735077044648077</v>
      </c>
      <c r="AM84" s="4">
        <v>-0.57633608501505396</v>
      </c>
      <c r="AN84" s="4">
        <v>0.6728177755509529</v>
      </c>
      <c r="AO84" s="4">
        <v>0.77535099131046858</v>
      </c>
      <c r="AP84" s="4">
        <v>-1.4454075503274821</v>
      </c>
      <c r="AQ84" s="4">
        <v>1.8670872113574057</v>
      </c>
      <c r="AR84" s="4">
        <v>-1.044560499638983</v>
      </c>
      <c r="AS84" s="4">
        <v>-0.10720228122297892</v>
      </c>
      <c r="AT84" s="4">
        <v>0.46235655346484472</v>
      </c>
      <c r="AU84" s="4">
        <v>2.0402898690694775E-2</v>
      </c>
      <c r="AV84" s="4">
        <v>0.6078957169479029</v>
      </c>
      <c r="AW84" s="4">
        <v>-0.32125353570423115</v>
      </c>
      <c r="AX84" s="4">
        <v>-0.82181735670350542</v>
      </c>
      <c r="AY84" s="4">
        <v>-0.40465493418899501</v>
      </c>
      <c r="AZ84" s="4">
        <v>-0.76383435895200746</v>
      </c>
      <c r="BA84" s="4">
        <v>-1.0502474172098839</v>
      </c>
      <c r="BB84" s="4">
        <v>-0.32700935763709627</v>
      </c>
      <c r="BC84" s="4">
        <v>0.35922933581367994</v>
      </c>
      <c r="BD84" s="4">
        <v>-0.87132888174441336</v>
      </c>
      <c r="BE84" s="4">
        <v>1.3056983509653897</v>
      </c>
      <c r="BF84" s="4">
        <v>-0.37489280852996332</v>
      </c>
      <c r="BG84" s="4">
        <v>-0.9088373580846234</v>
      </c>
      <c r="BH84" s="4">
        <v>-0.37225488157347064</v>
      </c>
      <c r="BI84" s="4">
        <v>-0.51602306673773413</v>
      </c>
      <c r="BJ84" s="4">
        <v>0.65514111217611648</v>
      </c>
      <c r="BK84" s="4">
        <v>8.3940651129463806E-3</v>
      </c>
      <c r="BL84" s="4">
        <v>-0.97172310096102332</v>
      </c>
      <c r="BM84" s="4">
        <v>0.81963187848989816</v>
      </c>
      <c r="BN84" s="4">
        <v>0.6805468901405064</v>
      </c>
      <c r="BO84" s="4">
        <v>-0.56251661625497928</v>
      </c>
      <c r="BP84" s="4">
        <v>0.36223067828663885</v>
      </c>
      <c r="BQ84" s="4">
        <v>-1.0934828774686056</v>
      </c>
      <c r="BR84" s="4">
        <v>0.41178983302530098</v>
      </c>
      <c r="BS84" s="4">
        <v>-3.6110691279875544</v>
      </c>
      <c r="BT84" s="4">
        <v>-0.14768379583974822</v>
      </c>
      <c r="BU84" s="4">
        <v>-0.96074118099498707</v>
      </c>
      <c r="BV84" s="4">
        <v>5.838228745483217E-2</v>
      </c>
      <c r="BW84" s="4">
        <v>0.79864642771516947</v>
      </c>
      <c r="BX84" s="4">
        <v>-0.86334003300320283</v>
      </c>
      <c r="BY84" s="4">
        <v>0.89224163263626199</v>
      </c>
      <c r="BZ84" s="4">
        <v>-1.1454895747973137</v>
      </c>
      <c r="CA84" s="4">
        <v>0.28363918202437172</v>
      </c>
      <c r="CB84" s="4">
        <v>-1.4323474299353549</v>
      </c>
      <c r="CC84" s="4">
        <v>-0.36796900311697223</v>
      </c>
      <c r="CD84" s="4">
        <v>-0.907385722296565</v>
      </c>
      <c r="CE84" s="4">
        <v>0.36340336699418807</v>
      </c>
      <c r="CF84" s="4">
        <v>0.35842736903725342</v>
      </c>
      <c r="CG84" s="4">
        <v>1.6539092065226939</v>
      </c>
      <c r="CH84" s="4">
        <v>0.80480548616409242</v>
      </c>
      <c r="CI84" s="4">
        <v>1.2643231779047173</v>
      </c>
      <c r="CJ84" s="4">
        <v>1.2400751988852763</v>
      </c>
      <c r="CK84" s="4">
        <v>-0.27971958683407089</v>
      </c>
      <c r="CL84" s="4">
        <v>-1.1115004158988668</v>
      </c>
      <c r="CM84" s="4">
        <v>-1.1039178771783171</v>
      </c>
      <c r="CN84" s="4">
        <v>0.31209411245184132</v>
      </c>
      <c r="CO84" s="4">
        <v>-1.1796591311390596</v>
      </c>
      <c r="CP84" s="4">
        <v>-0.15618551001041237</v>
      </c>
      <c r="CQ84" s="4">
        <v>2.4686483869484053</v>
      </c>
      <c r="CR84" s="4">
        <v>2.0372413962957472</v>
      </c>
      <c r="CS84" s="4">
        <v>8.5198700429582868E-3</v>
      </c>
      <c r="CT84" s="4">
        <v>-0.94663137288469823</v>
      </c>
      <c r="CU84" s="4">
        <v>-0.30437704464127552</v>
      </c>
      <c r="CV84" s="4">
        <v>-0.52368609556021695</v>
      </c>
      <c r="CW84" s="4">
        <v>-0.40642077136977472</v>
      </c>
      <c r="CX84" s="4">
        <v>-1.3687150951448312E-3</v>
      </c>
      <c r="CY84" s="4">
        <v>-1.1961654663801022</v>
      </c>
      <c r="CZ84" s="4">
        <v>-0.87786423578531947</v>
      </c>
      <c r="DA84" s="4">
        <v>0.34537606547853211</v>
      </c>
      <c r="DB84" s="4">
        <v>2.1531625069807534</v>
      </c>
      <c r="DC84" s="4">
        <v>0.91750351675656749</v>
      </c>
      <c r="DD84" s="4">
        <v>1.0257847976916876</v>
      </c>
      <c r="DE84" s="4">
        <v>0.24668571525048197</v>
      </c>
      <c r="DF84" s="4">
        <v>0.10777617115702147</v>
      </c>
      <c r="DG84" s="4">
        <v>-1.5701366913061956</v>
      </c>
      <c r="DH84" s="4">
        <v>0.37083558199399824</v>
      </c>
      <c r="DI84" s="4">
        <v>1.446956295820669</v>
      </c>
      <c r="DJ84" s="4">
        <v>0.37760458440432754</v>
      </c>
      <c r="DK84" s="4">
        <v>0.59852348974626968</v>
      </c>
      <c r="DL84" s="4">
        <v>1.6872465546121609</v>
      </c>
      <c r="DM84" s="4">
        <v>-0.4821032393382117</v>
      </c>
      <c r="DN84" s="4">
        <v>0.76476516073579526</v>
      </c>
      <c r="DO84" s="4">
        <v>0.50132215044704576</v>
      </c>
      <c r="DP84" s="4">
        <v>-0.74454014499827292</v>
      </c>
      <c r="DQ84" s="4">
        <v>-0.77053624251340824</v>
      </c>
      <c r="DR84" s="4">
        <v>-1.1379493901840159</v>
      </c>
      <c r="DS84" s="4">
        <v>0.50336766508093711</v>
      </c>
      <c r="DT84" s="4">
        <v>-0.45106744268859167</v>
      </c>
      <c r="DU84" s="4">
        <v>1.1642745589833501</v>
      </c>
      <c r="DV84" s="4">
        <v>0.13626572517483138</v>
      </c>
      <c r="DW84" s="4">
        <v>-8.3488830695028701E-2</v>
      </c>
      <c r="DX84" s="4">
        <v>-1.3294350051556927</v>
      </c>
      <c r="DY84" s="4">
        <v>0.1656758937891139</v>
      </c>
      <c r="DZ84" s="4">
        <v>0.7842598155975915</v>
      </c>
      <c r="EA84" s="4">
        <v>-1.040699836307958</v>
      </c>
      <c r="EB84" s="4">
        <v>-0.90045067461374995</v>
      </c>
      <c r="EC84" s="4">
        <v>-1.1611916150395987</v>
      </c>
      <c r="ED84" s="4">
        <v>1.0931512496434082</v>
      </c>
      <c r="EE84" s="4">
        <v>1.3434361355567785</v>
      </c>
      <c r="EF84" s="4">
        <v>-1.0285057012475918</v>
      </c>
      <c r="EG84" s="4">
        <v>0.560535473975738</v>
      </c>
      <c r="EH84" s="4">
        <v>1.0967700772639708</v>
      </c>
      <c r="EI84" s="4">
        <v>1.0310026288426328</v>
      </c>
      <c r="EJ84" s="4">
        <v>0.72230891154042876</v>
      </c>
      <c r="EK84" s="4">
        <v>0.99130722255921089</v>
      </c>
      <c r="EL84" s="4">
        <v>0.9743865982976011</v>
      </c>
      <c r="EM84" s="4">
        <v>-1.1311577733746832</v>
      </c>
      <c r="EN84" s="4">
        <v>0.22861279497819995</v>
      </c>
      <c r="EO84" s="4">
        <v>0.28989277431225058</v>
      </c>
      <c r="EP84" s="4">
        <v>-2.4598578090408267</v>
      </c>
      <c r="EQ84" s="4">
        <v>-0.32039375010343041</v>
      </c>
      <c r="ER84" s="4">
        <v>0.92084499055104119</v>
      </c>
      <c r="ES84" s="4">
        <v>-0.61320607922710524</v>
      </c>
      <c r="ET84" s="4">
        <v>-0.6971284316213745</v>
      </c>
      <c r="EU84" s="4">
        <v>-0.50581664487868838</v>
      </c>
      <c r="EV84" s="4">
        <v>-0.37109518138840508</v>
      </c>
      <c r="EW84" s="4">
        <v>1.4563803167393325</v>
      </c>
      <c r="EX84" s="4">
        <v>0.65356205394215405</v>
      </c>
      <c r="EY84" s="4">
        <v>0.34902877243654179</v>
      </c>
      <c r="EZ84" s="4">
        <v>-1.1676873142308022</v>
      </c>
      <c r="FA84" s="4">
        <v>0.28061275115744422</v>
      </c>
      <c r="FB84" s="4">
        <v>3.0393422235433012</v>
      </c>
      <c r="FC84" s="4">
        <v>-0.82341275252338142</v>
      </c>
      <c r="FD84" s="4">
        <v>0.41202565321097179</v>
      </c>
      <c r="FE84" s="4">
        <v>3.064153202430335E-2</v>
      </c>
      <c r="FF84" s="4">
        <v>2.4623960553278752</v>
      </c>
      <c r="FG84" s="4">
        <v>-0.32155906370037346</v>
      </c>
      <c r="FH84" s="4">
        <v>1.6327151020042947</v>
      </c>
      <c r="FI84" s="4">
        <v>2.5160947896281927E-2</v>
      </c>
      <c r="FJ84" s="4">
        <v>0.40197905998266081</v>
      </c>
      <c r="FK84" s="4">
        <v>0.42685708722640181</v>
      </c>
      <c r="FL84" s="4">
        <v>-4.2404611478710538E-2</v>
      </c>
      <c r="FM84" s="4">
        <v>1.4880965783425355</v>
      </c>
      <c r="FN84" s="4">
        <v>0.16969229081059395</v>
      </c>
      <c r="FO84" s="4">
        <v>0.39481738076225009</v>
      </c>
      <c r="FP84" s="4">
        <v>0.25997366753297441</v>
      </c>
      <c r="FQ84" s="4">
        <v>0.17775446957300639</v>
      </c>
      <c r="FR84" s="4">
        <v>1.3328905760181065</v>
      </c>
      <c r="FS84" s="4">
        <v>-1.2518371099067733</v>
      </c>
      <c r="FT84" s="4">
        <v>-1.4783475716491701</v>
      </c>
      <c r="FU84" s="4">
        <v>1.6617098328930462</v>
      </c>
      <c r="FV84" s="4">
        <v>0.43380996326933102</v>
      </c>
      <c r="FW84" s="4">
        <v>-0.33095553570881203</v>
      </c>
      <c r="FX84" s="4">
        <v>1.269536616039463</v>
      </c>
      <c r="FY84" s="4">
        <v>1.0244483996495597</v>
      </c>
      <c r="FZ84" s="4">
        <v>-1.3347153630371849</v>
      </c>
      <c r="GA84" s="4">
        <v>-2.0162358430868608</v>
      </c>
      <c r="GB84" s="4">
        <v>-0.17687949233072614</v>
      </c>
      <c r="GC84" s="4">
        <v>-1.7313771807129639</v>
      </c>
      <c r="GD84" s="4">
        <v>-0.28813138501648733</v>
      </c>
      <c r="GE84" s="4">
        <v>0.66671067199408307</v>
      </c>
      <c r="GF84" s="4">
        <v>0.42684383101046625</v>
      </c>
      <c r="GG84" s="4">
        <v>-0.38997937294738788</v>
      </c>
      <c r="GH84" s="4">
        <v>0.46226344931005736</v>
      </c>
      <c r="GI84" s="4">
        <v>-2.5860099858907627E-2</v>
      </c>
      <c r="GJ84" s="4">
        <v>0.9919924564854512</v>
      </c>
      <c r="GK84" s="4">
        <v>1.1451852773548588</v>
      </c>
      <c r="GL84" s="4">
        <v>-0.81759931209853764</v>
      </c>
      <c r="GM84" s="4">
        <v>0.97947830646314948</v>
      </c>
      <c r="GN84" s="4">
        <v>-0.6717094121546322</v>
      </c>
      <c r="GO84" s="4">
        <v>8.8425807808104467E-2</v>
      </c>
      <c r="GP84" s="4">
        <v>0.79140413860249925</v>
      </c>
      <c r="GQ84" s="4">
        <v>0.41666166550554667</v>
      </c>
      <c r="GR84" s="4">
        <v>-0.41258618405526193</v>
      </c>
      <c r="GS84" s="4">
        <v>0.93043636984701361</v>
      </c>
      <c r="GT84" s="4">
        <v>4.5914330577960611E-3</v>
      </c>
      <c r="GU84" s="4">
        <v>-2.1405925567239628</v>
      </c>
      <c r="GV84" s="4">
        <v>-2.1300384985094429</v>
      </c>
      <c r="GW84" s="4">
        <v>0.92533415417392129</v>
      </c>
      <c r="GX84" s="4">
        <v>0.44021343663800222</v>
      </c>
      <c r="GY84" s="4">
        <v>-0.61765176439438185</v>
      </c>
      <c r="GZ84" s="4">
        <v>-0.71082295882593793</v>
      </c>
      <c r="HA84" s="4">
        <v>-7.4550023785097883E-2</v>
      </c>
      <c r="HB84" s="4">
        <v>-1.8003925128536951</v>
      </c>
      <c r="HC84" s="4">
        <v>-1.3744353941765149E-2</v>
      </c>
      <c r="HD84" s="4">
        <v>0.99361346536161954</v>
      </c>
      <c r="HE84" s="4">
        <v>-1.418167877001953</v>
      </c>
      <c r="HF84" s="4">
        <v>-0.74407697924581995</v>
      </c>
      <c r="HG84" s="4">
        <v>-1.1781785706576757</v>
      </c>
      <c r="HH84" s="4">
        <v>0.27431700962813893</v>
      </c>
      <c r="HI84" s="4">
        <v>-1.3120657596676795</v>
      </c>
      <c r="HJ84" s="4">
        <v>-9.0912500233779225E-2</v>
      </c>
      <c r="HK84" s="4">
        <v>0.86712494148989305</v>
      </c>
      <c r="HL84" s="4">
        <v>0.28866592264156238</v>
      </c>
      <c r="HM84" s="4">
        <v>-1.1629126593501087</v>
      </c>
      <c r="HN84" s="4">
        <v>-4.6066727011295138E-3</v>
      </c>
      <c r="HO84" s="4">
        <v>0.25755507242062725</v>
      </c>
      <c r="HP84" s="4">
        <v>0.79530301747774879</v>
      </c>
      <c r="HQ84" s="4">
        <v>-0.90709418168878264</v>
      </c>
      <c r="HR84" s="4">
        <v>0.95767640002247911</v>
      </c>
      <c r="HS84" s="4">
        <v>-0.47452792237927788</v>
      </c>
      <c r="HT84" s="4">
        <v>0.6639432670660721</v>
      </c>
      <c r="HU84" s="4">
        <v>-0.74011701952839948</v>
      </c>
      <c r="HV84" s="4">
        <v>-1.0044820332929794</v>
      </c>
      <c r="HW84" s="4">
        <v>-0.91338178080730414</v>
      </c>
      <c r="HX84" s="4">
        <v>1.1685450704217633</v>
      </c>
      <c r="HY84" s="4">
        <v>1.4088701817911895</v>
      </c>
      <c r="HZ84" s="4">
        <v>-1.4519886549639114</v>
      </c>
      <c r="IA84" s="4">
        <v>0.57663528507579265</v>
      </c>
      <c r="IB84" s="4">
        <v>0.42142192364076242</v>
      </c>
      <c r="IC84" s="4">
        <v>0.32304056115097235</v>
      </c>
      <c r="ID84" s="4">
        <v>-1.9515560195864237</v>
      </c>
      <c r="IE84" s="4">
        <v>1.2787524603451179</v>
      </c>
      <c r="IF84" s="4">
        <v>-0.66356671945128065</v>
      </c>
      <c r="IG84" s="4">
        <v>0.52732610671424585</v>
      </c>
      <c r="IH84" s="4">
        <v>4.3973649290281649E-2</v>
      </c>
      <c r="II84" s="4">
        <v>7.0541663034313945E-2</v>
      </c>
    </row>
    <row r="85" spans="2:243" s="4" customFormat="1" x14ac:dyDescent="0.2">
      <c r="B85" s="76">
        <v>83</v>
      </c>
      <c r="C85" s="4">
        <v>-0.51452555438851</v>
      </c>
      <c r="D85" s="4">
        <v>2.4987264967759701</v>
      </c>
      <c r="E85" s="4">
        <v>0.15452420047122326</v>
      </c>
      <c r="F85" s="4">
        <v>1.1758262457438711</v>
      </c>
      <c r="G85" s="4">
        <v>-1.6811465317245233</v>
      </c>
      <c r="H85" s="4">
        <v>0.29964597418816136</v>
      </c>
      <c r="I85" s="4">
        <v>-0.30278482695111314</v>
      </c>
      <c r="J85" s="4">
        <v>0.24388808763279318</v>
      </c>
      <c r="K85" s="4">
        <v>0.31258105250952284</v>
      </c>
      <c r="L85" s="4">
        <v>1.8018563314172567</v>
      </c>
      <c r="M85" s="4">
        <v>-0.34408876930107579</v>
      </c>
      <c r="N85" s="4">
        <v>0.92381166064203812</v>
      </c>
      <c r="O85" s="4">
        <v>0.40765254617654345</v>
      </c>
      <c r="P85" s="4">
        <v>1.8550632936236504</v>
      </c>
      <c r="Q85" s="4">
        <v>-0.60788637115544952</v>
      </c>
      <c r="R85" s="4">
        <v>0.25035650995609698</v>
      </c>
      <c r="S85" s="4">
        <v>-1.3270713611494918</v>
      </c>
      <c r="T85" s="4">
        <v>0.31715649522586292</v>
      </c>
      <c r="U85" s="4">
        <v>0.46262125717357411</v>
      </c>
      <c r="V85" s="4">
        <v>8.6725693198853697E-3</v>
      </c>
      <c r="W85" s="4">
        <v>-0.65699245907103199</v>
      </c>
      <c r="X85" s="4">
        <v>0.68331073088440331</v>
      </c>
      <c r="Y85" s="4">
        <v>0.48986685323922219</v>
      </c>
      <c r="Z85" s="4">
        <v>0.10048918454619793</v>
      </c>
      <c r="AA85" s="4">
        <v>-0.84561138833942284</v>
      </c>
      <c r="AB85" s="4">
        <v>-2.1977493007801856</v>
      </c>
      <c r="AC85" s="4">
        <v>1.1806361115728778</v>
      </c>
      <c r="AD85" s="4">
        <v>-0.58319540720226182</v>
      </c>
      <c r="AE85" s="4">
        <v>-0.61109618217888184</v>
      </c>
      <c r="AF85" s="4">
        <v>-0.93398937851776753</v>
      </c>
      <c r="AG85" s="4">
        <v>4.7520091540310776E-2</v>
      </c>
      <c r="AH85" s="4">
        <v>-0.66697416282819411</v>
      </c>
      <c r="AI85" s="4">
        <v>1.5988106352767726</v>
      </c>
      <c r="AJ85" s="4">
        <v>0.32003612643064666</v>
      </c>
      <c r="AK85" s="4">
        <v>2.668923119873408</v>
      </c>
      <c r="AL85" s="4">
        <v>0.21612039825650106</v>
      </c>
      <c r="AM85" s="4">
        <v>1.2867812537147216</v>
      </c>
      <c r="AN85" s="4">
        <v>-1.0712677992518005</v>
      </c>
      <c r="AO85" s="4">
        <v>0.11205645761677084</v>
      </c>
      <c r="AP85" s="4">
        <v>1.2624447971364001</v>
      </c>
      <c r="AQ85" s="4">
        <v>-0.38839854109111999</v>
      </c>
      <c r="AR85" s="4">
        <v>1.3098485983464714</v>
      </c>
      <c r="AS85" s="4">
        <v>-0.89278388381616602</v>
      </c>
      <c r="AT85" s="4">
        <v>-0.16954663060528677</v>
      </c>
      <c r="AU85" s="4">
        <v>0.27935060795106914</v>
      </c>
      <c r="AV85" s="4">
        <v>0.71685273940943084</v>
      </c>
      <c r="AW85" s="4">
        <v>1.516283906010033</v>
      </c>
      <c r="AX85" s="4">
        <v>-9.6843287215170049E-2</v>
      </c>
      <c r="AY85" s="4">
        <v>1.5888414593937321</v>
      </c>
      <c r="AZ85" s="4">
        <v>0.67748260372408442</v>
      </c>
      <c r="BA85" s="4">
        <v>-0.66282097847167509</v>
      </c>
      <c r="BB85" s="4">
        <v>1.3506974072015692</v>
      </c>
      <c r="BC85" s="4">
        <v>0.32355895351584735</v>
      </c>
      <c r="BD85" s="4">
        <v>1.0444957913556454</v>
      </c>
      <c r="BE85" s="4">
        <v>0.68074126895091458</v>
      </c>
      <c r="BF85" s="4">
        <v>-0.63183212975329672</v>
      </c>
      <c r="BG85" s="4">
        <v>-0.58385453351766659</v>
      </c>
      <c r="BH85" s="4">
        <v>-2.1494040755906476</v>
      </c>
      <c r="BI85" s="4">
        <v>-1.0658250852995514</v>
      </c>
      <c r="BJ85" s="4">
        <v>0.49803825513311606</v>
      </c>
      <c r="BK85" s="4">
        <v>-0.13552261902686516</v>
      </c>
      <c r="BL85" s="4">
        <v>-0.1917956251482269</v>
      </c>
      <c r="BM85" s="4">
        <v>-0.1347889354473033</v>
      </c>
      <c r="BN85" s="4">
        <v>-0.1292150708234639</v>
      </c>
      <c r="BO85" s="4">
        <v>-0.19953142734011617</v>
      </c>
      <c r="BP85" s="4">
        <v>-2.6041195028494286</v>
      </c>
      <c r="BQ85" s="4">
        <v>-0.153389988790472</v>
      </c>
      <c r="BR85" s="4">
        <v>4.2044369769888713E-2</v>
      </c>
      <c r="BS85" s="4">
        <v>-0.44552002759469378</v>
      </c>
      <c r="BT85" s="4">
        <v>-0.8461184186239924</v>
      </c>
      <c r="BU85" s="4">
        <v>-0.35636845423865293</v>
      </c>
      <c r="BV85" s="4">
        <v>-2.7309857083781256E-2</v>
      </c>
      <c r="BW85" s="4">
        <v>-0.1299281737101578</v>
      </c>
      <c r="BX85" s="4">
        <v>1.971451990750239</v>
      </c>
      <c r="BY85" s="4">
        <v>1.1086170715835464</v>
      </c>
      <c r="BZ85" s="4">
        <v>0.5659951667597497</v>
      </c>
      <c r="CA85" s="4">
        <v>0.83578079666200766</v>
      </c>
      <c r="CB85" s="4">
        <v>-1.2895018795487636</v>
      </c>
      <c r="CC85" s="4">
        <v>-0.74521330115651696</v>
      </c>
      <c r="CD85" s="4">
        <v>0.48611026349984843</v>
      </c>
      <c r="CE85" s="4">
        <v>1.7280992747657768</v>
      </c>
      <c r="CF85" s="4">
        <v>0.35953373891883306</v>
      </c>
      <c r="CG85" s="4">
        <v>0.80796554449525448</v>
      </c>
      <c r="CH85" s="4">
        <v>0.48511576100007825</v>
      </c>
      <c r="CI85" s="4">
        <v>-1.041723629968478</v>
      </c>
      <c r="CJ85" s="4">
        <v>0.67148720206223089</v>
      </c>
      <c r="CK85" s="4">
        <v>0.44486608204182582</v>
      </c>
      <c r="CL85" s="4">
        <v>0.4408408438259811</v>
      </c>
      <c r="CM85" s="4">
        <v>0.15565982079434451</v>
      </c>
      <c r="CN85" s="4">
        <v>0.42168041092785669</v>
      </c>
      <c r="CO85" s="4">
        <v>0.57726719730469533</v>
      </c>
      <c r="CP85" s="4">
        <v>-0.21873146646196232</v>
      </c>
      <c r="CQ85" s="4">
        <v>1.5246596445838607</v>
      </c>
      <c r="CR85" s="4">
        <v>2.0267462516783561</v>
      </c>
      <c r="CS85" s="4">
        <v>0.54203703572311013</v>
      </c>
      <c r="CT85" s="4">
        <v>1.2700521960510773</v>
      </c>
      <c r="CU85" s="4">
        <v>-0.28647565015852133</v>
      </c>
      <c r="CV85" s="4">
        <v>-0.98526895514068014</v>
      </c>
      <c r="CW85" s="4">
        <v>0.82813199139215132</v>
      </c>
      <c r="CX85" s="4">
        <v>1.6960701351775422</v>
      </c>
      <c r="CY85" s="4">
        <v>-4.0646073085093076E-2</v>
      </c>
      <c r="CZ85" s="4">
        <v>-0.46998498434921993</v>
      </c>
      <c r="DA85" s="4">
        <v>-0.71990461879730694</v>
      </c>
      <c r="DB85" s="4">
        <v>-1.0148305160973814</v>
      </c>
      <c r="DC85" s="4">
        <v>0.19500046345642438</v>
      </c>
      <c r="DD85" s="4">
        <v>-0.81397972406199681</v>
      </c>
      <c r="DE85" s="4">
        <v>-0.48937738747470722</v>
      </c>
      <c r="DF85" s="4">
        <v>1.6287041052355724</v>
      </c>
      <c r="DG85" s="4">
        <v>-0.30671036469302221</v>
      </c>
      <c r="DH85" s="4">
        <v>1.3760192548349584E-2</v>
      </c>
      <c r="DI85" s="4">
        <v>0.14151125028580352</v>
      </c>
      <c r="DJ85" s="4">
        <v>-1.5938536037808939</v>
      </c>
      <c r="DK85" s="4">
        <v>0.80878707264624661</v>
      </c>
      <c r="DL85" s="4">
        <v>-0.4564213377894964</v>
      </c>
      <c r="DM85" s="4">
        <v>-0.86107410460646117</v>
      </c>
      <c r="DN85" s="4">
        <v>-1.2345069076532997</v>
      </c>
      <c r="DO85" s="4">
        <v>2.0057882909883165</v>
      </c>
      <c r="DP85" s="4">
        <v>1.9696983893890627</v>
      </c>
      <c r="DQ85" s="4">
        <v>1.0518419446706326</v>
      </c>
      <c r="DR85" s="4">
        <v>0.10304108343052508</v>
      </c>
      <c r="DS85" s="4">
        <v>0.5293127787376406</v>
      </c>
      <c r="DT85" s="4">
        <v>2.2552907381374054</v>
      </c>
      <c r="DU85" s="4">
        <v>3.0043480617194133E-2</v>
      </c>
      <c r="DV85" s="4">
        <v>0.61010947083943778</v>
      </c>
      <c r="DW85" s="4">
        <v>1.2674563130686187</v>
      </c>
      <c r="DX85" s="4">
        <v>-0.33047991188688014</v>
      </c>
      <c r="DY85" s="4">
        <v>0.53693290885015688</v>
      </c>
      <c r="DZ85" s="4">
        <v>-0.30085101035312611</v>
      </c>
      <c r="EA85" s="4">
        <v>7.991764586114912E-4</v>
      </c>
      <c r="EB85" s="4">
        <v>-1.1278061435602815</v>
      </c>
      <c r="EC85" s="4">
        <v>1.9417368491449969</v>
      </c>
      <c r="ED85" s="4">
        <v>-0.90894665235832051</v>
      </c>
      <c r="EE85" s="4">
        <v>6.1741925956028634E-2</v>
      </c>
      <c r="EF85" s="4">
        <v>-1.8172018577485571</v>
      </c>
      <c r="EG85" s="4">
        <v>0.19138825487110483</v>
      </c>
      <c r="EH85" s="4">
        <v>0.4560323860524218</v>
      </c>
      <c r="EI85" s="4">
        <v>-0.27388420812020725</v>
      </c>
      <c r="EJ85" s="4">
        <v>0.3387995221755668</v>
      </c>
      <c r="EK85" s="4">
        <v>-0.17512326784145829</v>
      </c>
      <c r="EL85" s="4">
        <v>-0.21222580497979524</v>
      </c>
      <c r="EM85" s="4">
        <v>2.450529861171058E-2</v>
      </c>
      <c r="EN85" s="4">
        <v>3.798472663580936E-2</v>
      </c>
      <c r="EO85" s="4">
        <v>-0.45067215762041696</v>
      </c>
      <c r="EP85" s="4">
        <v>-0.38677295191335942</v>
      </c>
      <c r="EQ85" s="4">
        <v>-1.2918699320033531</v>
      </c>
      <c r="ER85" s="4">
        <v>0.96658566888840214</v>
      </c>
      <c r="ES85" s="4">
        <v>-0.325413473881008</v>
      </c>
      <c r="ET85" s="4">
        <v>-0.10102257768438082</v>
      </c>
      <c r="EU85" s="4">
        <v>-0.61436823697031151</v>
      </c>
      <c r="EV85" s="4">
        <v>-1.5326759386615847</v>
      </c>
      <c r="EW85" s="4">
        <v>0.53463565144923331</v>
      </c>
      <c r="EX85" s="4">
        <v>0.40454791504336779</v>
      </c>
      <c r="EY85" s="4">
        <v>-0.37057216697096435</v>
      </c>
      <c r="EZ85" s="4">
        <v>-2.0381789520878937</v>
      </c>
      <c r="FA85" s="4">
        <v>-0.17359660798925913</v>
      </c>
      <c r="FB85" s="4">
        <v>1.3987009938223292</v>
      </c>
      <c r="FC85" s="4">
        <v>-3.5408266282978079E-2</v>
      </c>
      <c r="FD85" s="4">
        <v>-1.1226656696135711</v>
      </c>
      <c r="FE85" s="4">
        <v>1.0251675378349403</v>
      </c>
      <c r="FF85" s="4">
        <v>0.47115494784680534</v>
      </c>
      <c r="FG85" s="4">
        <v>-0.21121630070488215</v>
      </c>
      <c r="FH85" s="4">
        <v>1.5400036039495653</v>
      </c>
      <c r="FI85" s="4">
        <v>1.1672017712998941</v>
      </c>
      <c r="FJ85" s="4">
        <v>-5.5438244933366604E-2</v>
      </c>
      <c r="FK85" s="4">
        <v>0.27073451936922521</v>
      </c>
      <c r="FL85" s="4">
        <v>1.1563160198701612</v>
      </c>
      <c r="FM85" s="4">
        <v>0.79717261996734134</v>
      </c>
      <c r="FN85" s="4">
        <v>0.96419664195679444</v>
      </c>
      <c r="FO85" s="4">
        <v>0.12291025069531106</v>
      </c>
      <c r="FP85" s="4">
        <v>-0.579019794186306</v>
      </c>
      <c r="FQ85" s="4">
        <v>-1.1403769525054539</v>
      </c>
      <c r="FR85" s="4">
        <v>-0.25720233559867911</v>
      </c>
      <c r="FS85" s="4">
        <v>-0.39793028314017009</v>
      </c>
      <c r="FT85" s="4">
        <v>0.40931022634154313</v>
      </c>
      <c r="FU85" s="4">
        <v>1.5880216583717988</v>
      </c>
      <c r="FV85" s="4">
        <v>-0.38602597170139774</v>
      </c>
      <c r="FW85" s="4">
        <v>9.2436864455862022E-2</v>
      </c>
      <c r="FX85" s="4">
        <v>-0.84557571424435163</v>
      </c>
      <c r="FY85" s="4">
        <v>-0.73818445232511287</v>
      </c>
      <c r="FZ85" s="4">
        <v>-2.0289718573557454</v>
      </c>
      <c r="GA85" s="4">
        <v>-0.91233496792013213</v>
      </c>
      <c r="GB85" s="4">
        <v>0.10456094642284219</v>
      </c>
      <c r="GC85" s="4">
        <v>0.32655326101176407</v>
      </c>
      <c r="GD85" s="4">
        <v>0.84078805423200798</v>
      </c>
      <c r="GE85" s="4">
        <v>-0.91759114528784458</v>
      </c>
      <c r="GF85" s="4">
        <v>0.81719512352742529</v>
      </c>
      <c r="GG85" s="4">
        <v>-0.30103782220941233</v>
      </c>
      <c r="GH85" s="4">
        <v>-0.62950405116129138</v>
      </c>
      <c r="GI85" s="4">
        <v>1.0700319957494002</v>
      </c>
      <c r="GJ85" s="4">
        <v>0.8089186589891455</v>
      </c>
      <c r="GK85" s="4">
        <v>0.10395690810163967</v>
      </c>
      <c r="GL85" s="4">
        <v>0.19583332026563782</v>
      </c>
      <c r="GM85" s="4">
        <v>0.81208364667643962</v>
      </c>
      <c r="GN85" s="4">
        <v>0.30299740148766952</v>
      </c>
      <c r="GO85" s="4">
        <v>-0.21210585106263335</v>
      </c>
      <c r="GP85" s="4">
        <v>-1.1506882185186114</v>
      </c>
      <c r="GQ85" s="4">
        <v>1.2070768018788789</v>
      </c>
      <c r="GR85" s="4">
        <v>-0.31778061040825584</v>
      </c>
      <c r="GS85" s="4">
        <v>-0.59372563862645833</v>
      </c>
      <c r="GT85" s="4">
        <v>-0.2366289608727874</v>
      </c>
      <c r="GU85" s="4">
        <v>0.53601539138862708</v>
      </c>
      <c r="GV85" s="4">
        <v>-0.89616189875212193</v>
      </c>
      <c r="GW85" s="4">
        <v>-0.50079687278517837</v>
      </c>
      <c r="GX85" s="4">
        <v>-0.92608955302536533</v>
      </c>
      <c r="GY85" s="4">
        <v>-1.7226201316064991</v>
      </c>
      <c r="GZ85" s="4">
        <v>-8.0748151527312254E-2</v>
      </c>
      <c r="HA85" s="4">
        <v>0.89930926424192204</v>
      </c>
      <c r="HB85" s="4">
        <v>0.98449583464668133</v>
      </c>
      <c r="HC85" s="4">
        <v>0.71534309884147651</v>
      </c>
      <c r="HD85" s="4">
        <v>-0.11908367460053985</v>
      </c>
      <c r="HE85" s="4">
        <v>0.45140158796099872</v>
      </c>
      <c r="HF85" s="4">
        <v>-1.4455625662189198</v>
      </c>
      <c r="HG85" s="4">
        <v>1.1157768513037365</v>
      </c>
      <c r="HH85" s="4">
        <v>1.5865582730129926</v>
      </c>
      <c r="HI85" s="4">
        <v>-1.8362816748283175</v>
      </c>
      <c r="HJ85" s="4">
        <v>0.67543276581538214</v>
      </c>
      <c r="HK85" s="4">
        <v>0.95326015595596136</v>
      </c>
      <c r="HL85" s="4">
        <v>-0.42294141013569658</v>
      </c>
      <c r="HM85" s="4">
        <v>-0.61269641978641298</v>
      </c>
      <c r="HN85" s="4">
        <v>-1.6773397843527178</v>
      </c>
      <c r="HO85" s="4">
        <v>-0.95727093040359867</v>
      </c>
      <c r="HP85" s="4">
        <v>1.1828036387452845</v>
      </c>
      <c r="HQ85" s="4">
        <v>-0.8679388077201976</v>
      </c>
      <c r="HR85" s="4">
        <v>1.0459079928895958</v>
      </c>
      <c r="HS85" s="4">
        <v>-0.57579867767277693</v>
      </c>
      <c r="HT85" s="4">
        <v>-0.82935298428593673</v>
      </c>
      <c r="HU85" s="4">
        <v>-1.7809172717841399E-2</v>
      </c>
      <c r="HV85" s="4">
        <v>-0.24288836528008692</v>
      </c>
      <c r="HW85" s="4">
        <v>4.9287251321080548E-2</v>
      </c>
      <c r="HX85" s="4">
        <v>-1.5288725460690955</v>
      </c>
      <c r="HY85" s="4">
        <v>-0.12766027283047063</v>
      </c>
      <c r="HZ85" s="4">
        <v>-0.91954743756404178</v>
      </c>
      <c r="IA85" s="4">
        <v>3.4302881908580919E-2</v>
      </c>
      <c r="IB85" s="4">
        <v>-0.31796604611041762</v>
      </c>
      <c r="IC85" s="4">
        <v>1.1765808726036404</v>
      </c>
      <c r="ID85" s="4">
        <v>-1.8346237276066732</v>
      </c>
      <c r="IE85" s="4">
        <v>0.69808736151103601</v>
      </c>
      <c r="IF85" s="4">
        <v>-6.6898003027633574E-2</v>
      </c>
      <c r="IG85" s="4">
        <v>-0.39058188922726256</v>
      </c>
      <c r="IH85" s="4">
        <v>0.23833234686334331</v>
      </c>
      <c r="II85" s="4">
        <v>-0.17031316806476424</v>
      </c>
    </row>
    <row r="86" spans="2:243" s="4" customFormat="1" x14ac:dyDescent="0.2">
      <c r="B86" s="76">
        <v>84</v>
      </c>
      <c r="C86" s="4">
        <v>0.31996819199644633</v>
      </c>
      <c r="D86" s="4">
        <v>0.28070148933219741</v>
      </c>
      <c r="E86" s="4">
        <v>1.2802673236612685</v>
      </c>
      <c r="F86" s="4">
        <v>-3.3668134635738312E-2</v>
      </c>
      <c r="G86" s="4">
        <v>0.84196090449078509</v>
      </c>
      <c r="H86" s="4">
        <v>-0.45297936877461403</v>
      </c>
      <c r="I86" s="4">
        <v>-0.55354886681595772</v>
      </c>
      <c r="J86" s="4">
        <v>1.7840381153531508</v>
      </c>
      <c r="K86" s="4">
        <v>0.47119267779413504</v>
      </c>
      <c r="L86" s="4">
        <v>-2.8230572083142866</v>
      </c>
      <c r="M86" s="4">
        <v>0.11804519596742391</v>
      </c>
      <c r="N86" s="4">
        <v>0.19340791911495583</v>
      </c>
      <c r="O86" s="4">
        <v>1.5105795219632034</v>
      </c>
      <c r="P86" s="4">
        <v>-0.81493417115723521</v>
      </c>
      <c r="Q86" s="4">
        <v>-0.56454797783661137</v>
      </c>
      <c r="R86" s="4">
        <v>0.11266418359806332</v>
      </c>
      <c r="S86" s="4">
        <v>0.59077698598295503</v>
      </c>
      <c r="T86" s="4">
        <v>-2.1613151881363253</v>
      </c>
      <c r="U86" s="4">
        <v>0.24427659226056853</v>
      </c>
      <c r="V86" s="4">
        <v>0.42072122666873535</v>
      </c>
      <c r="W86" s="4">
        <v>-7.2904474250471973E-2</v>
      </c>
      <c r="X86" s="4">
        <v>0.55969984251298444</v>
      </c>
      <c r="Y86" s="4">
        <v>1.4838324198081143</v>
      </c>
      <c r="Z86" s="4">
        <v>0.34281012394864668</v>
      </c>
      <c r="AA86" s="4">
        <v>1.1903954252292319</v>
      </c>
      <c r="AB86" s="4">
        <v>0.67291482945449022</v>
      </c>
      <c r="AC86" s="4">
        <v>-0.6807832747282575</v>
      </c>
      <c r="AD86" s="4">
        <v>0.3758104294346612</v>
      </c>
      <c r="AE86" s="4">
        <v>-0.8181877840012115</v>
      </c>
      <c r="AF86" s="4">
        <v>1.6164426876460904</v>
      </c>
      <c r="AG86" s="4">
        <v>-0.25111814842640684</v>
      </c>
      <c r="AH86" s="4">
        <v>-0.8351525778213581</v>
      </c>
      <c r="AI86" s="4">
        <v>0.67085164332612257</v>
      </c>
      <c r="AJ86" s="4">
        <v>1.6035407841303999</v>
      </c>
      <c r="AK86" s="4">
        <v>0.77001322549455642</v>
      </c>
      <c r="AL86" s="4">
        <v>-0.86494172433372785</v>
      </c>
      <c r="AM86" s="4">
        <v>0.36405686817411353</v>
      </c>
      <c r="AN86" s="4">
        <v>1.3445734193621286</v>
      </c>
      <c r="AO86" s="4">
        <v>-0.8418020442913372</v>
      </c>
      <c r="AP86" s="4">
        <v>-0.7233654996868748</v>
      </c>
      <c r="AQ86" s="4">
        <v>1.0784333808224449</v>
      </c>
      <c r="AR86" s="4">
        <v>-3.7702594260234465E-2</v>
      </c>
      <c r="AS86" s="4">
        <v>-1.6798042643949367</v>
      </c>
      <c r="AT86" s="4">
        <v>-0.71811727500130806</v>
      </c>
      <c r="AU86" s="4">
        <v>-4.7754178463101225E-2</v>
      </c>
      <c r="AV86" s="4">
        <v>2.4168127951817548</v>
      </c>
      <c r="AW86" s="4">
        <v>0.41480273942995377</v>
      </c>
      <c r="AX86" s="4">
        <v>-0.72148337078223046</v>
      </c>
      <c r="AY86" s="4">
        <v>-0.81358192720331823</v>
      </c>
      <c r="AZ86" s="4">
        <v>1.2243086768314533</v>
      </c>
      <c r="BA86" s="4">
        <v>2.1325099811816601</v>
      </c>
      <c r="BB86" s="4">
        <v>-6.8619380211926512E-2</v>
      </c>
      <c r="BC86" s="4">
        <v>-1.1266047502663821</v>
      </c>
      <c r="BD86" s="4">
        <v>-7.1638536456082091E-2</v>
      </c>
      <c r="BE86" s="4">
        <v>-0.14025744859729131</v>
      </c>
      <c r="BF86" s="4">
        <v>0.58765339988354626</v>
      </c>
      <c r="BG86" s="4">
        <v>0.64251507117311302</v>
      </c>
      <c r="BH86" s="4">
        <v>0.92320221005420244</v>
      </c>
      <c r="BI86" s="4">
        <v>-1.2667604301225373</v>
      </c>
      <c r="BJ86" s="4">
        <v>1.1068736156632482</v>
      </c>
      <c r="BK86" s="4">
        <v>-0.84537151677992683</v>
      </c>
      <c r="BL86" s="4">
        <v>-2.0781320764062423</v>
      </c>
      <c r="BM86" s="4">
        <v>-1.7643889275028835</v>
      </c>
      <c r="BN86" s="4">
        <v>0.60482811312035767</v>
      </c>
      <c r="BO86" s="4">
        <v>1.0531794838880861</v>
      </c>
      <c r="BP86" s="4">
        <v>0.2162049731886905</v>
      </c>
      <c r="BQ86" s="4">
        <v>2.5203805134642043</v>
      </c>
      <c r="BR86" s="4">
        <v>-1.0586278639641074</v>
      </c>
      <c r="BS86" s="4">
        <v>-3.1101133950317807</v>
      </c>
      <c r="BT86" s="4">
        <v>-0.85810204244928823</v>
      </c>
      <c r="BU86" s="4">
        <v>-0.63852411306646706</v>
      </c>
      <c r="BV86" s="4">
        <v>-0.5191441450432408</v>
      </c>
      <c r="BW86" s="4">
        <v>1.295424762375704</v>
      </c>
      <c r="BX86" s="4">
        <v>0.31611013807601474</v>
      </c>
      <c r="BY86" s="4">
        <v>0.94053698766071625</v>
      </c>
      <c r="BZ86" s="4">
        <v>-0.51163854458168367</v>
      </c>
      <c r="CA86" s="4">
        <v>-1.6255926905860894</v>
      </c>
      <c r="CB86" s="4">
        <v>1.6727661280881421</v>
      </c>
      <c r="CC86" s="4">
        <v>0.69811347807588686</v>
      </c>
      <c r="CD86" s="4">
        <v>-2.3267576869493545</v>
      </c>
      <c r="CE86" s="4">
        <v>0.49736419890736167</v>
      </c>
      <c r="CF86" s="4">
        <v>-2.0162803269606315</v>
      </c>
      <c r="CG86" s="4">
        <v>1.0210027784720481</v>
      </c>
      <c r="CH86" s="4">
        <v>-1.2547669474658247</v>
      </c>
      <c r="CI86" s="4">
        <v>0.18003961557237871</v>
      </c>
      <c r="CJ86" s="4">
        <v>-1.1108356147651479</v>
      </c>
      <c r="CK86" s="4">
        <v>-9.5351362662244817E-4</v>
      </c>
      <c r="CL86" s="4">
        <v>-0.17027557402238966</v>
      </c>
      <c r="CM86" s="4">
        <v>1.9869070584197537</v>
      </c>
      <c r="CN86" s="4">
        <v>-2.6340991954163009</v>
      </c>
      <c r="CO86" s="4">
        <v>1.1669227972206078</v>
      </c>
      <c r="CP86" s="4">
        <v>0.18083793728133074</v>
      </c>
      <c r="CQ86" s="4">
        <v>2.0871267515267853</v>
      </c>
      <c r="CR86" s="4">
        <v>1.8785483341505242</v>
      </c>
      <c r="CS86" s="4">
        <v>-0.55527301517619143</v>
      </c>
      <c r="CT86" s="4">
        <v>0.42681895535090542</v>
      </c>
      <c r="CU86" s="4">
        <v>1.9085239686972832</v>
      </c>
      <c r="CV86" s="4">
        <v>-0.15918561200485831</v>
      </c>
      <c r="CW86" s="4">
        <v>0.93605785148542864</v>
      </c>
      <c r="CX86" s="4">
        <v>-7.8491609446525792E-3</v>
      </c>
      <c r="CY86" s="4">
        <v>-0.23301821561963854</v>
      </c>
      <c r="CZ86" s="4">
        <v>0.21708904979201551</v>
      </c>
      <c r="DA86" s="4">
        <v>-0.65558836444649504</v>
      </c>
      <c r="DB86" s="4">
        <v>0.91669425314195985</v>
      </c>
      <c r="DC86" s="4">
        <v>0.99856971380021842</v>
      </c>
      <c r="DD86" s="4">
        <v>-0.45136618602600409</v>
      </c>
      <c r="DE86" s="4">
        <v>-0.96079475099977329</v>
      </c>
      <c r="DF86" s="4">
        <v>1.5321620939295897</v>
      </c>
      <c r="DG86" s="4">
        <v>-0.91922688149440834</v>
      </c>
      <c r="DH86" s="4">
        <v>-1.0702055935149668E-2</v>
      </c>
      <c r="DI86" s="4">
        <v>-0.36592437043660231</v>
      </c>
      <c r="DJ86" s="4">
        <v>6.3085016279045669E-2</v>
      </c>
      <c r="DK86" s="4">
        <v>-0.83560009171667193</v>
      </c>
      <c r="DL86" s="4">
        <v>-0.47191084336221562</v>
      </c>
      <c r="DM86" s="4">
        <v>-8.455037034972808E-2</v>
      </c>
      <c r="DN86" s="4">
        <v>0.57004627616693315</v>
      </c>
      <c r="DO86" s="4">
        <v>-0.44919798458117788</v>
      </c>
      <c r="DP86" s="4">
        <v>-1.2589055833337082</v>
      </c>
      <c r="DQ86" s="4">
        <v>1.1675074186042935</v>
      </c>
      <c r="DR86" s="4">
        <v>-0.19494777675985561</v>
      </c>
      <c r="DS86" s="4">
        <v>0.31788432733524552</v>
      </c>
      <c r="DT86" s="4">
        <v>-0.83358960343545929</v>
      </c>
      <c r="DU86" s="4">
        <v>1.0648608457736199</v>
      </c>
      <c r="DV86" s="4">
        <v>1.4084547301617931</v>
      </c>
      <c r="DW86" s="4">
        <v>-1.3676884814848831</v>
      </c>
      <c r="DX86" s="4">
        <v>-0.81951753386543846</v>
      </c>
      <c r="DY86" s="4">
        <v>1.5037218608887504</v>
      </c>
      <c r="DZ86" s="4">
        <v>0.44471994364134526</v>
      </c>
      <c r="EA86" s="4">
        <v>-1.1077018754812313</v>
      </c>
      <c r="EB86" s="4">
        <v>-0.23947595790584963</v>
      </c>
      <c r="EC86" s="4">
        <v>0.1365913101743515</v>
      </c>
      <c r="ED86" s="4">
        <v>-0.2385237212275583</v>
      </c>
      <c r="EE86" s="4">
        <v>-0.26849831330558926</v>
      </c>
      <c r="EF86" s="4">
        <v>-2.9066232938278987E-2</v>
      </c>
      <c r="EG86" s="4">
        <v>1.8071950127473244</v>
      </c>
      <c r="EH86" s="4">
        <v>-0.13442558843038116</v>
      </c>
      <c r="EI86" s="4">
        <v>0.54343735989665154</v>
      </c>
      <c r="EJ86" s="4">
        <v>-8.3239909281938376E-3</v>
      </c>
      <c r="EK86" s="4">
        <v>-0.37684593840096742</v>
      </c>
      <c r="EL86" s="4">
        <v>-0.5504282931660972</v>
      </c>
      <c r="EM86" s="4">
        <v>-0.27120430517315353</v>
      </c>
      <c r="EN86" s="4">
        <v>-1.9240649543691954</v>
      </c>
      <c r="EO86" s="4">
        <v>-0.70181120917131146</v>
      </c>
      <c r="EP86" s="4">
        <v>-0.15847660524719354</v>
      </c>
      <c r="EQ86" s="4">
        <v>0.74763721296403818</v>
      </c>
      <c r="ER86" s="4">
        <v>0.4835904781649199</v>
      </c>
      <c r="ES86" s="4">
        <v>-1.1524139982946682</v>
      </c>
      <c r="ET86" s="4">
        <v>-9.6449558941930622E-2</v>
      </c>
      <c r="EU86" s="4">
        <v>1.45251146490302</v>
      </c>
      <c r="EV86" s="4">
        <v>0.80584113137668212</v>
      </c>
      <c r="EW86" s="4">
        <v>-0.35282129022133368</v>
      </c>
      <c r="EX86" s="4">
        <v>-0.38848618742117436</v>
      </c>
      <c r="EY86" s="4">
        <v>0.56958565631587577</v>
      </c>
      <c r="EZ86" s="4">
        <v>-0.4609607436521091</v>
      </c>
      <c r="FA86" s="4">
        <v>-0.47238936587332087</v>
      </c>
      <c r="FB86" s="4">
        <v>-1.4883963828249327</v>
      </c>
      <c r="FC86" s="4">
        <v>-1.7209367685722856</v>
      </c>
      <c r="FD86" s="4">
        <v>-1.1063169047601729</v>
      </c>
      <c r="FE86" s="4">
        <v>0.68409326715696139</v>
      </c>
      <c r="FF86" s="4">
        <v>-0.24536487874598661</v>
      </c>
      <c r="FG86" s="4">
        <v>-0.32764034567865541</v>
      </c>
      <c r="FH86" s="4">
        <v>-0.25941673885344757</v>
      </c>
      <c r="FI86" s="4">
        <v>-9.4835023449153094E-2</v>
      </c>
      <c r="FJ86" s="4">
        <v>-1.9150821337851582</v>
      </c>
      <c r="FK86" s="4">
        <v>-2.2466679464275198E-2</v>
      </c>
      <c r="FL86" s="4">
        <v>-0.49841968922242358</v>
      </c>
      <c r="FM86" s="4">
        <v>-0.95977218211402693</v>
      </c>
      <c r="FN86" s="4">
        <v>0.98071563172087473</v>
      </c>
      <c r="FO86" s="4">
        <v>7.6337825279706409E-2</v>
      </c>
      <c r="FP86" s="4">
        <v>-1.7197405293309009</v>
      </c>
      <c r="FQ86" s="4">
        <v>0.41855138743517911</v>
      </c>
      <c r="FR86" s="4">
        <v>5.508375964115178E-2</v>
      </c>
      <c r="FS86" s="4">
        <v>-0.75323735331597974</v>
      </c>
      <c r="FT86" s="4">
        <v>1.6786642753901926</v>
      </c>
      <c r="FU86" s="4">
        <v>-0.87326260084472607</v>
      </c>
      <c r="FV86" s="4">
        <v>-0.2484085162065007</v>
      </c>
      <c r="FW86" s="4">
        <v>-0.16443213915704133</v>
      </c>
      <c r="FX86" s="4">
        <v>-1.8861868058328339</v>
      </c>
      <c r="FY86" s="4">
        <v>-1.2678730695810758</v>
      </c>
      <c r="FZ86" s="4">
        <v>-3.1421772236750432E-3</v>
      </c>
      <c r="GA86" s="4">
        <v>1.3001010953085601</v>
      </c>
      <c r="GB86" s="4">
        <v>0.24551515867471094</v>
      </c>
      <c r="GC86" s="4">
        <v>0.61799750039942258</v>
      </c>
      <c r="GD86" s="4">
        <v>1.1122300463619614</v>
      </c>
      <c r="GE86" s="4">
        <v>-0.58223400830215211</v>
      </c>
      <c r="GF86" s="4">
        <v>-0.60997323939466319</v>
      </c>
      <c r="GG86" s="4">
        <v>0.11306609945298733</v>
      </c>
      <c r="GH86" s="4">
        <v>-0.94838444753317319</v>
      </c>
      <c r="GI86" s="4">
        <v>-0.29606375055893669</v>
      </c>
      <c r="GJ86" s="4">
        <v>-0.99345486897518898</v>
      </c>
      <c r="GK86" s="4">
        <v>7.2025151264601892E-2</v>
      </c>
      <c r="GL86" s="4">
        <v>3.8959130895175297E-2</v>
      </c>
      <c r="GM86" s="4">
        <v>0.57063888041944855</v>
      </c>
      <c r="GN86" s="4">
        <v>-0.46804252967623799</v>
      </c>
      <c r="GO86" s="4">
        <v>0.95546170364669913</v>
      </c>
      <c r="GP86" s="4">
        <v>4.7968523607889897E-2</v>
      </c>
      <c r="GQ86" s="4">
        <v>-0.73962590975924958</v>
      </c>
      <c r="GR86" s="4">
        <v>-0.11494270134247085</v>
      </c>
      <c r="GS86" s="4">
        <v>0.38301897601325768</v>
      </c>
      <c r="GT86" s="4">
        <v>0.37696447757009083</v>
      </c>
      <c r="GU86" s="4">
        <v>-0.40220665064469796</v>
      </c>
      <c r="GV86" s="4">
        <v>1.1277844137888673</v>
      </c>
      <c r="GW86" s="4">
        <v>-0.31381834567369815</v>
      </c>
      <c r="GX86" s="4">
        <v>0.7938640423564467</v>
      </c>
      <c r="GY86" s="4">
        <v>-0.81390897671212536</v>
      </c>
      <c r="GZ86" s="4">
        <v>0.46947430766640175</v>
      </c>
      <c r="HA86" s="4">
        <v>2.2585830948156436</v>
      </c>
      <c r="HB86" s="4">
        <v>-1.4324591273224911</v>
      </c>
      <c r="HC86" s="4">
        <v>-0.77542283263925582</v>
      </c>
      <c r="HD86" s="4">
        <v>-0.6536623159866507</v>
      </c>
      <c r="HE86" s="4">
        <v>0.47077100863868637</v>
      </c>
      <c r="HF86" s="4">
        <v>2.1301627028772301</v>
      </c>
      <c r="HG86" s="4">
        <v>0.79634455594537834</v>
      </c>
      <c r="HH86" s="4">
        <v>1.4885537998170246</v>
      </c>
      <c r="HI86" s="4">
        <v>0.73407383702583173</v>
      </c>
      <c r="HJ86" s="4">
        <v>0.34093469221977846</v>
      </c>
      <c r="HK86" s="4">
        <v>-0.38527888498686641</v>
      </c>
      <c r="HL86" s="4">
        <v>1.6858254769688645</v>
      </c>
      <c r="HM86" s="4">
        <v>0.90716407225519291</v>
      </c>
      <c r="HN86" s="4">
        <v>-0.28928186459739247</v>
      </c>
      <c r="HO86" s="4">
        <v>0.35801364881979858</v>
      </c>
      <c r="HP86" s="4">
        <v>0.4968257589213147</v>
      </c>
      <c r="HQ86" s="4">
        <v>-1.7287706817438311</v>
      </c>
      <c r="HR86" s="4">
        <v>0.42709129274596325</v>
      </c>
      <c r="HS86" s="4">
        <v>-0.84841592129429133</v>
      </c>
      <c r="HT86" s="4">
        <v>-1.4167435559368786</v>
      </c>
      <c r="HU86" s="4">
        <v>1.5538330808804852</v>
      </c>
      <c r="HV86" s="4">
        <v>-1.7971938858545282</v>
      </c>
      <c r="HW86" s="4">
        <v>-1.0732259585623751</v>
      </c>
      <c r="HX86" s="4">
        <v>-0.43961138087984003</v>
      </c>
      <c r="HY86" s="4">
        <v>-0.88688395260924269</v>
      </c>
      <c r="HZ86" s="4">
        <v>8.4278529204386499E-2</v>
      </c>
      <c r="IA86" s="4">
        <v>-0.92355483941777428</v>
      </c>
      <c r="IB86" s="4">
        <v>1.2034214003380923</v>
      </c>
      <c r="IC86" s="4">
        <v>0.76612353527948762</v>
      </c>
      <c r="ID86" s="4">
        <v>-0.70482829761415589</v>
      </c>
      <c r="IE86" s="4">
        <v>1.1309011601753065</v>
      </c>
      <c r="IF86" s="4">
        <v>0.29277646707464733</v>
      </c>
      <c r="IG86" s="4">
        <v>-0.21982296303076118</v>
      </c>
      <c r="IH86" s="4">
        <v>-1.19736679275254</v>
      </c>
      <c r="II86" s="4">
        <v>-1.0070356622312997</v>
      </c>
    </row>
    <row r="87" spans="2:243" s="4" customFormat="1" x14ac:dyDescent="0.2">
      <c r="B87" s="76">
        <v>85</v>
      </c>
      <c r="C87" s="4">
        <v>-0.60376142578204472</v>
      </c>
      <c r="D87" s="4">
        <v>-1.0720260451034271</v>
      </c>
      <c r="E87" s="4">
        <v>-1.4621129681843523</v>
      </c>
      <c r="F87" s="4">
        <v>-1.2282739697815435</v>
      </c>
      <c r="G87" s="4">
        <v>-0.84068657513211464</v>
      </c>
      <c r="H87" s="4">
        <v>-0.66235744967523513</v>
      </c>
      <c r="I87" s="4">
        <v>-0.5117645703235193</v>
      </c>
      <c r="J87" s="4">
        <v>1.7082306393530815</v>
      </c>
      <c r="K87" s="4">
        <v>-0.58849526929020834</v>
      </c>
      <c r="L87" s="4">
        <v>-0.20685483748856331</v>
      </c>
      <c r="M87" s="4">
        <v>1.120365913717764</v>
      </c>
      <c r="N87" s="4">
        <v>-0.40535196927619827</v>
      </c>
      <c r="O87" s="4">
        <v>-1.1224089753239062</v>
      </c>
      <c r="P87" s="4">
        <v>-1.4470610027510791</v>
      </c>
      <c r="Q87" s="4">
        <v>2.1940189935046372E-2</v>
      </c>
      <c r="R87" s="4">
        <v>1.0343685984004454</v>
      </c>
      <c r="S87" s="4">
        <v>0.19962348420994919</v>
      </c>
      <c r="T87" s="4">
        <v>-1.4599422564340649</v>
      </c>
      <c r="U87" s="4">
        <v>0.62819004519538668</v>
      </c>
      <c r="V87" s="4">
        <v>0.6990894734099462</v>
      </c>
      <c r="W87" s="4">
        <v>-0.40446278948612835</v>
      </c>
      <c r="X87" s="4">
        <v>0.16392665266843487</v>
      </c>
      <c r="Y87" s="4">
        <v>-1.0239432737785359</v>
      </c>
      <c r="Z87" s="4">
        <v>-1.5224026157331743</v>
      </c>
      <c r="AA87" s="4">
        <v>2.5680472117945286</v>
      </c>
      <c r="AB87" s="4">
        <v>-1.0468461411317114</v>
      </c>
      <c r="AC87" s="4">
        <v>-1.7448940785834757</v>
      </c>
      <c r="AD87" s="4">
        <v>0.66261980698018685</v>
      </c>
      <c r="AE87" s="4">
        <v>-0.98140027131880558</v>
      </c>
      <c r="AF87" s="4">
        <v>-0.68273381708263614</v>
      </c>
      <c r="AG87" s="4">
        <v>-0.92729805144501087</v>
      </c>
      <c r="AH87" s="4">
        <v>-0.58377108803211908</v>
      </c>
      <c r="AI87" s="4">
        <v>2.1673054938326541</v>
      </c>
      <c r="AJ87" s="4">
        <v>0.72554311266266358</v>
      </c>
      <c r="AK87" s="4">
        <v>1.4070863863868177</v>
      </c>
      <c r="AL87" s="4">
        <v>-0.24757729587229177</v>
      </c>
      <c r="AM87" s="4">
        <v>0.87390089565842921</v>
      </c>
      <c r="AN87" s="4">
        <v>1.8653006600869808</v>
      </c>
      <c r="AO87" s="4">
        <v>9.0822485365129435E-2</v>
      </c>
      <c r="AP87" s="4">
        <v>-1.1263060645704639</v>
      </c>
      <c r="AQ87" s="4">
        <v>-1.0397253558773754</v>
      </c>
      <c r="AR87" s="4">
        <v>0.32372221866831857</v>
      </c>
      <c r="AS87" s="4">
        <v>0.75652100017055401</v>
      </c>
      <c r="AT87" s="4">
        <v>-1.9923093387307957</v>
      </c>
      <c r="AU87" s="4">
        <v>1.2159338819009295</v>
      </c>
      <c r="AV87" s="4">
        <v>-0.23783742712106912</v>
      </c>
      <c r="AW87" s="4">
        <v>0.53020260499185867</v>
      </c>
      <c r="AX87" s="4">
        <v>0.52835173525205859</v>
      </c>
      <c r="AY87" s="4">
        <v>0.60866764708824861</v>
      </c>
      <c r="AZ87" s="4">
        <v>2.0989893872698791E-2</v>
      </c>
      <c r="BA87" s="4">
        <v>0.7457901100365999</v>
      </c>
      <c r="BB87" s="4">
        <v>0.27805443384891759</v>
      </c>
      <c r="BC87" s="4">
        <v>1.2757385848388874</v>
      </c>
      <c r="BD87" s="4">
        <v>0.15858417668132516</v>
      </c>
      <c r="BE87" s="4">
        <v>-0.98955606741898328</v>
      </c>
      <c r="BF87" s="4">
        <v>-1.8343488303430009</v>
      </c>
      <c r="BG87" s="4">
        <v>-1.2567424075347193</v>
      </c>
      <c r="BH87" s="4">
        <v>0.72651852982225673</v>
      </c>
      <c r="BI87" s="4">
        <v>-0.40499110174425706</v>
      </c>
      <c r="BJ87" s="4">
        <v>-0.34543823293450965</v>
      </c>
      <c r="BK87" s="4">
        <v>0.61589258326452356</v>
      </c>
      <c r="BL87" s="4">
        <v>-0.60543690666895067</v>
      </c>
      <c r="BM87" s="4">
        <v>1.3797521236197101</v>
      </c>
      <c r="BN87" s="4">
        <v>0.30149106050511315</v>
      </c>
      <c r="BO87" s="4">
        <v>-0.52844879685994517</v>
      </c>
      <c r="BP87" s="4">
        <v>0.97253192655698384</v>
      </c>
      <c r="BQ87" s="4">
        <v>0.48173491014507069</v>
      </c>
      <c r="BR87" s="4">
        <v>-0.8559594207053498</v>
      </c>
      <c r="BS87" s="4">
        <v>-0.97853905700615962</v>
      </c>
      <c r="BT87" s="4">
        <v>0.51000486187471961</v>
      </c>
      <c r="BU87" s="4">
        <v>2.1700765903404298</v>
      </c>
      <c r="BV87" s="4">
        <v>1.2971471675661452</v>
      </c>
      <c r="BW87" s="4">
        <v>-6.5879945841807397E-2</v>
      </c>
      <c r="BX87" s="4">
        <v>0.59980715019867503</v>
      </c>
      <c r="BY87" s="4">
        <v>-0.63638023133654797</v>
      </c>
      <c r="BZ87" s="4">
        <v>-0.79687806619176671</v>
      </c>
      <c r="CA87" s="4">
        <v>-0.33703306916916576</v>
      </c>
      <c r="CB87" s="4">
        <v>0.91295196562358194</v>
      </c>
      <c r="CC87" s="4">
        <v>1.2894541873665206</v>
      </c>
      <c r="CD87" s="4">
        <v>0.78890475728960374</v>
      </c>
      <c r="CE87" s="4">
        <v>-0.16855226598055315</v>
      </c>
      <c r="CF87" s="4">
        <v>7.476307299471302E-2</v>
      </c>
      <c r="CG87" s="4">
        <v>-0.51427383591660691</v>
      </c>
      <c r="CH87" s="4">
        <v>-0.7450419238729088</v>
      </c>
      <c r="CI87" s="4">
        <v>-0.24177119804314054</v>
      </c>
      <c r="CJ87" s="4">
        <v>1.7805777883780407</v>
      </c>
      <c r="CK87" s="4">
        <v>-0.79047183088411921</v>
      </c>
      <c r="CL87" s="4">
        <v>-1.1893546548106324</v>
      </c>
      <c r="CM87" s="4">
        <v>-1.172716637631227</v>
      </c>
      <c r="CN87" s="4">
        <v>1.3748521264951903</v>
      </c>
      <c r="CO87" s="4">
        <v>-0.51456171175153265</v>
      </c>
      <c r="CP87" s="4">
        <v>-0.64887316008572216</v>
      </c>
      <c r="CQ87" s="4">
        <v>0.59734742868622437</v>
      </c>
      <c r="CR87" s="4">
        <v>-0.61455283716936693</v>
      </c>
      <c r="CS87" s="4">
        <v>2.3144923416608973</v>
      </c>
      <c r="CT87" s="4">
        <v>-0.82534730518664057</v>
      </c>
      <c r="CU87" s="4">
        <v>-1.1732374384123998</v>
      </c>
      <c r="CV87" s="4">
        <v>0.32947998844407089</v>
      </c>
      <c r="CW87" s="4">
        <v>5.5717019811630783E-2</v>
      </c>
      <c r="CX87" s="4">
        <v>-2.0091580204531811</v>
      </c>
      <c r="CY87" s="4">
        <v>0.44400852050093292</v>
      </c>
      <c r="CZ87" s="4">
        <v>-0.79516794114771772</v>
      </c>
      <c r="DA87" s="4">
        <v>-0.50406801012159519</v>
      </c>
      <c r="DB87" s="4">
        <v>-0.50856551697972119</v>
      </c>
      <c r="DC87" s="4">
        <v>-1.0032970108609927</v>
      </c>
      <c r="DD87" s="4">
        <v>2.6183338520274089</v>
      </c>
      <c r="DE87" s="4">
        <v>-3.5678564259959064E-2</v>
      </c>
      <c r="DF87" s="4">
        <v>-0.14428809375101917</v>
      </c>
      <c r="DG87" s="4">
        <v>1.999954604119935</v>
      </c>
      <c r="DH87" s="4">
        <v>-1.3089394641909753</v>
      </c>
      <c r="DI87" s="4">
        <v>0.71630673263638878</v>
      </c>
      <c r="DJ87" s="4">
        <v>-1.1198005000226832</v>
      </c>
      <c r="DK87" s="4">
        <v>0.24999100592665471</v>
      </c>
      <c r="DL87" s="4">
        <v>-0.20783548105761204</v>
      </c>
      <c r="DM87" s="4">
        <v>-3.612228916649083E-2</v>
      </c>
      <c r="DN87" s="4">
        <v>-1.0588793458001173</v>
      </c>
      <c r="DO87" s="4">
        <v>-0.62588764264611851</v>
      </c>
      <c r="DP87" s="4">
        <v>0.1127310931287671</v>
      </c>
      <c r="DQ87" s="4">
        <v>1.8730999276221214</v>
      </c>
      <c r="DR87" s="4">
        <v>-0.39410712709682016</v>
      </c>
      <c r="DS87" s="4">
        <v>1.63743442079107</v>
      </c>
      <c r="DT87" s="4">
        <v>1.1569360736507996</v>
      </c>
      <c r="DU87" s="4">
        <v>-1.4130904451666193</v>
      </c>
      <c r="DV87" s="4">
        <v>1.7217886943450837</v>
      </c>
      <c r="DW87" s="4">
        <v>0.12814440977894645</v>
      </c>
      <c r="DX87" s="4">
        <v>-2.0625115452727734</v>
      </c>
      <c r="DY87" s="4">
        <v>-1.6102717314457644</v>
      </c>
      <c r="DZ87" s="4">
        <v>-1.4813330087502075</v>
      </c>
      <c r="EA87" s="4">
        <v>-0.3680625297655723</v>
      </c>
      <c r="EB87" s="4">
        <v>-0.17464280549991937</v>
      </c>
      <c r="EC87" s="4">
        <v>0.22289056851154226</v>
      </c>
      <c r="ED87" s="4">
        <v>-0.22180981700329563</v>
      </c>
      <c r="EE87" s="4">
        <v>0.63687717680862788</v>
      </c>
      <c r="EF87" s="4">
        <v>-0.50999873621405833</v>
      </c>
      <c r="EG87" s="4">
        <v>-0.99958735056617531</v>
      </c>
      <c r="EH87" s="4">
        <v>-0.33258433391122721</v>
      </c>
      <c r="EI87" s="4">
        <v>-1.2380432342609518</v>
      </c>
      <c r="EJ87" s="4">
        <v>0.57653719257710678</v>
      </c>
      <c r="EK87" s="4">
        <v>0.25877769896592656</v>
      </c>
      <c r="EL87" s="4">
        <v>-0.69334907074485586</v>
      </c>
      <c r="EM87" s="4">
        <v>-1.1657921848313004</v>
      </c>
      <c r="EN87" s="4">
        <v>-2.1704182451916072</v>
      </c>
      <c r="EO87" s="4">
        <v>1.5841627999961165</v>
      </c>
      <c r="EP87" s="4">
        <v>0.74568810491328108</v>
      </c>
      <c r="EQ87" s="4">
        <v>-1.1180963536205026</v>
      </c>
      <c r="ER87" s="4">
        <v>-0.11741873992275553</v>
      </c>
      <c r="ES87" s="4">
        <v>-6.3863797164073616E-2</v>
      </c>
      <c r="ET87" s="4">
        <v>1.2312068601838624</v>
      </c>
      <c r="EU87" s="4">
        <v>1.2205554163574237</v>
      </c>
      <c r="EV87" s="4">
        <v>-1.3324370685700893</v>
      </c>
      <c r="EW87" s="4">
        <v>-1.3918408735691916</v>
      </c>
      <c r="EX87" s="4">
        <v>0.68508175653116588</v>
      </c>
      <c r="EY87" s="4">
        <v>-7.5207553457461267E-3</v>
      </c>
      <c r="EZ87" s="4">
        <v>1.478086944267069</v>
      </c>
      <c r="FA87" s="4">
        <v>0.93515867759967553</v>
      </c>
      <c r="FB87" s="4">
        <v>2.5028560258655368</v>
      </c>
      <c r="FC87" s="4">
        <v>0.29401929764415208</v>
      </c>
      <c r="FD87" s="4">
        <v>-0.51247915377895836</v>
      </c>
      <c r="FE87" s="4">
        <v>0.72048709509023967</v>
      </c>
      <c r="FF87" s="4">
        <v>-0.69430624224476145</v>
      </c>
      <c r="FG87" s="4">
        <v>1.3596708643087283</v>
      </c>
      <c r="FH87" s="4">
        <v>5.1626500078923894E-2</v>
      </c>
      <c r="FI87" s="4">
        <v>-1.7603680790817118</v>
      </c>
      <c r="FJ87" s="4">
        <v>1.2656034286382951</v>
      </c>
      <c r="FK87" s="4">
        <v>0.73687643535379654</v>
      </c>
      <c r="FL87" s="4">
        <v>0.67931472716289643</v>
      </c>
      <c r="FM87" s="4">
        <v>-0.85529303965256265</v>
      </c>
      <c r="FN87" s="4">
        <v>-1.1428683800139763</v>
      </c>
      <c r="FO87" s="4">
        <v>-0.7389773289319852</v>
      </c>
      <c r="FP87" s="4">
        <v>-0.93922173699705658</v>
      </c>
      <c r="FQ87" s="4">
        <v>0.73062594067461406</v>
      </c>
      <c r="FR87" s="4">
        <v>-1.0440236306176947</v>
      </c>
      <c r="FS87" s="4">
        <v>-0.81302643375201122</v>
      </c>
      <c r="FT87" s="4">
        <v>-0.35913626842096746</v>
      </c>
      <c r="FU87" s="4">
        <v>-1.2895825168883219</v>
      </c>
      <c r="FV87" s="4">
        <v>0.63775746373017173</v>
      </c>
      <c r="FW87" s="4">
        <v>1.5423410957565888</v>
      </c>
      <c r="FX87" s="4">
        <v>1.3904548439073683</v>
      </c>
      <c r="FY87" s="4">
        <v>-0.18498342049046745</v>
      </c>
      <c r="FZ87" s="4">
        <v>2.8099877819314134</v>
      </c>
      <c r="GA87" s="4">
        <v>0.46843764843999086</v>
      </c>
      <c r="GB87" s="4">
        <v>-0.29708761183344634</v>
      </c>
      <c r="GC87" s="4">
        <v>-0.81193697268669984</v>
      </c>
      <c r="GD87" s="4">
        <v>-0.33660154210313453</v>
      </c>
      <c r="GE87" s="4">
        <v>0.43995007934331232</v>
      </c>
      <c r="GF87" s="4">
        <v>-0.36238463604664978</v>
      </c>
      <c r="GG87" s="4">
        <v>0.52059682415395325</v>
      </c>
      <c r="GH87" s="4">
        <v>1.273854686455284</v>
      </c>
      <c r="GI87" s="4">
        <v>-0.45362444193993484</v>
      </c>
      <c r="GJ87" s="4">
        <v>1.3070963499823511</v>
      </c>
      <c r="GK87" s="4">
        <v>0.76573868931675015</v>
      </c>
      <c r="GL87" s="4">
        <v>0.70403882399042328</v>
      </c>
      <c r="GM87" s="4">
        <v>0.51424382288048709</v>
      </c>
      <c r="GN87" s="4">
        <v>-0.91508456408776018</v>
      </c>
      <c r="GO87" s="4">
        <v>-1.8603852204080404</v>
      </c>
      <c r="GP87" s="4">
        <v>-2.3939224378712316</v>
      </c>
      <c r="GQ87" s="4">
        <v>-0.94533937855439032</v>
      </c>
      <c r="GR87" s="4">
        <v>-0.42883490515675532</v>
      </c>
      <c r="GS87" s="4">
        <v>-1.4347804740320045</v>
      </c>
      <c r="GT87" s="4">
        <v>0.27214870778257155</v>
      </c>
      <c r="GU87" s="4">
        <v>-0.17525435141512891</v>
      </c>
      <c r="GV87" s="4">
        <v>0.37087735308196901</v>
      </c>
      <c r="GW87" s="4">
        <v>-1.0883605463101076</v>
      </c>
      <c r="GX87" s="4">
        <v>0.48584763857821928</v>
      </c>
      <c r="GY87" s="4">
        <v>0.36449033342128578</v>
      </c>
      <c r="GZ87" s="4">
        <v>1.345725007931819</v>
      </c>
      <c r="HA87" s="4">
        <v>1.1997280018903036</v>
      </c>
      <c r="HB87" s="4">
        <v>-1.5465507759289243</v>
      </c>
      <c r="HC87" s="4">
        <v>1.440790007819323</v>
      </c>
      <c r="HD87" s="4">
        <v>-1.3252135965348144</v>
      </c>
      <c r="HE87" s="4">
        <v>-4.7940307576898192E-3</v>
      </c>
      <c r="HF87" s="4">
        <v>2.6532633999797448</v>
      </c>
      <c r="HG87" s="4">
        <v>-1.6837144028558715</v>
      </c>
      <c r="HH87" s="4">
        <v>-0.83573270487335516</v>
      </c>
      <c r="HI87" s="4">
        <v>-2.5752406181715477</v>
      </c>
      <c r="HJ87" s="4">
        <v>-0.76355776710886636</v>
      </c>
      <c r="HK87" s="4">
        <v>-0.31990230329616431</v>
      </c>
      <c r="HL87" s="4">
        <v>-0.14520514671610368</v>
      </c>
      <c r="HM87" s="4">
        <v>1.0609904032493369</v>
      </c>
      <c r="HN87" s="4">
        <v>-0.83058850449015209</v>
      </c>
      <c r="HO87" s="4">
        <v>-1.3690224571165392</v>
      </c>
      <c r="HP87" s="4">
        <v>0.25745437545550309</v>
      </c>
      <c r="HQ87" s="4">
        <v>0.67766924752455049</v>
      </c>
      <c r="HR87" s="4">
        <v>0.37766635728021208</v>
      </c>
      <c r="HS87" s="4">
        <v>0.28699560996575846</v>
      </c>
      <c r="HT87" s="4">
        <v>0.49695743940825182</v>
      </c>
      <c r="HU87" s="4">
        <v>0.58631508103196106</v>
      </c>
      <c r="HV87" s="4">
        <v>-0.59187387234851163</v>
      </c>
      <c r="HW87" s="4">
        <v>-0.37811581841067471</v>
      </c>
      <c r="HX87" s="4">
        <v>0.96908631175958648</v>
      </c>
      <c r="HY87" s="4">
        <v>-0.11695915751733509</v>
      </c>
      <c r="HZ87" s="4">
        <v>1.007166654645296</v>
      </c>
      <c r="IA87" s="4">
        <v>0.29378404843773187</v>
      </c>
      <c r="IB87" s="4">
        <v>-0.22341763834520945</v>
      </c>
      <c r="IC87" s="4">
        <v>1.1288150476936116</v>
      </c>
      <c r="ID87" s="4">
        <v>-0.2793951941148819</v>
      </c>
      <c r="IE87" s="4">
        <v>0.95636887618653221</v>
      </c>
      <c r="IF87" s="4">
        <v>-0.12714950613899814</v>
      </c>
      <c r="IG87" s="4">
        <v>1.7336589946776384</v>
      </c>
      <c r="IH87" s="4">
        <v>0.74454586165833492</v>
      </c>
      <c r="II87" s="4">
        <v>2.8834039688692488</v>
      </c>
    </row>
    <row r="88" spans="2:243" s="4" customFormat="1" x14ac:dyDescent="0.2">
      <c r="B88" s="76">
        <v>86</v>
      </c>
      <c r="C88" s="4">
        <v>-0.6472014196615069</v>
      </c>
      <c r="D88" s="4">
        <v>1.016014156306672</v>
      </c>
      <c r="E88" s="4">
        <v>-0.2080342597360669</v>
      </c>
      <c r="F88" s="4">
        <v>-0.27232623666180272</v>
      </c>
      <c r="G88" s="4">
        <v>-0.44553438221871217</v>
      </c>
      <c r="H88" s="4">
        <v>-1.1358047035045262</v>
      </c>
      <c r="I88" s="4">
        <v>-0.39160747655651157</v>
      </c>
      <c r="J88" s="4">
        <v>4.2056482415898017E-2</v>
      </c>
      <c r="K88" s="4">
        <v>-9.3421963829040097E-2</v>
      </c>
      <c r="L88" s="4">
        <v>-0.11978474278858567</v>
      </c>
      <c r="M88" s="4">
        <v>-0.15484490600824774</v>
      </c>
      <c r="N88" s="4">
        <v>-0.5151672770353567</v>
      </c>
      <c r="O88" s="4">
        <v>-0.92710584067069157</v>
      </c>
      <c r="P88" s="4">
        <v>-0.41406572358587151</v>
      </c>
      <c r="Q88" s="4">
        <v>1.5430467898977409</v>
      </c>
      <c r="R88" s="4">
        <v>0.1731461509026179</v>
      </c>
      <c r="S88" s="4">
        <v>-0.43222926840179077</v>
      </c>
      <c r="T88" s="4">
        <v>-0.62898192377188733</v>
      </c>
      <c r="U88" s="4">
        <v>-0.72468999431029313</v>
      </c>
      <c r="V88" s="4">
        <v>0.57377400194637307</v>
      </c>
      <c r="W88" s="4">
        <v>-1.8527023860152565</v>
      </c>
      <c r="X88" s="4">
        <v>2.1905717854000324</v>
      </c>
      <c r="Y88" s="4">
        <v>1.1043350970545096</v>
      </c>
      <c r="Z88" s="4">
        <v>0.50012459702139767</v>
      </c>
      <c r="AA88" s="4">
        <v>0.69338973190481856</v>
      </c>
      <c r="AB88" s="4">
        <v>-1.1718511236908387</v>
      </c>
      <c r="AC88" s="4">
        <v>0.80646413313166299</v>
      </c>
      <c r="AD88" s="4">
        <v>-0.9181872062671097</v>
      </c>
      <c r="AE88" s="4">
        <v>0.69609875330478377</v>
      </c>
      <c r="AF88" s="4">
        <v>1.9729155292871812</v>
      </c>
      <c r="AG88" s="4">
        <v>1.2910529592142996</v>
      </c>
      <c r="AH88" s="4">
        <v>-1.527489859277029</v>
      </c>
      <c r="AI88" s="4">
        <v>0.51767223186193467</v>
      </c>
      <c r="AJ88" s="4">
        <v>0.31646354527867548</v>
      </c>
      <c r="AK88" s="4">
        <v>0.81874415985798399</v>
      </c>
      <c r="AL88" s="4">
        <v>-1.1444639662345066</v>
      </c>
      <c r="AM88" s="4">
        <v>0.10898372527476997</v>
      </c>
      <c r="AN88" s="4">
        <v>-0.72672961110687939</v>
      </c>
      <c r="AO88" s="4">
        <v>0.75469768941561211</v>
      </c>
      <c r="AP88" s="4">
        <v>-2.7456809014835737</v>
      </c>
      <c r="AQ88" s="4">
        <v>0.52817617804896211</v>
      </c>
      <c r="AR88" s="4">
        <v>0.37171659301173482</v>
      </c>
      <c r="AS88" s="4">
        <v>-1.0984742590225089</v>
      </c>
      <c r="AT88" s="4">
        <v>-0.29377375275638107</v>
      </c>
      <c r="AU88" s="4">
        <v>-0.22314988341149747</v>
      </c>
      <c r="AV88" s="4">
        <v>-0.84324683588126603</v>
      </c>
      <c r="AW88" s="4">
        <v>0.42569311707156504</v>
      </c>
      <c r="AX88" s="4">
        <v>-7.5073963129859964E-2</v>
      </c>
      <c r="AY88" s="4">
        <v>-0.28319312387425427</v>
      </c>
      <c r="AZ88" s="4">
        <v>0.90853640331027075</v>
      </c>
      <c r="BA88" s="4">
        <v>-0.22331439455800081</v>
      </c>
      <c r="BB88" s="4">
        <v>0.44349150276233362</v>
      </c>
      <c r="BC88" s="4">
        <v>0.55312888127875937</v>
      </c>
      <c r="BD88" s="4">
        <v>-0.44305766864815321</v>
      </c>
      <c r="BE88" s="4">
        <v>0.53914471143433351</v>
      </c>
      <c r="BF88" s="4">
        <v>0.16262527039731386</v>
      </c>
      <c r="BG88" s="4">
        <v>1.7388830840600078</v>
      </c>
      <c r="BH88" s="4">
        <v>-1.6973312048038511</v>
      </c>
      <c r="BI88" s="4">
        <v>-0.20742970490861323</v>
      </c>
      <c r="BJ88" s="4">
        <v>-1.3128650801343038</v>
      </c>
      <c r="BK88" s="4">
        <v>0.2904677920023695</v>
      </c>
      <c r="BL88" s="4">
        <v>0.23485054347084219</v>
      </c>
      <c r="BM88" s="4">
        <v>-4.5066147340445187E-2</v>
      </c>
      <c r="BN88" s="4">
        <v>-1.922238130875751</v>
      </c>
      <c r="BO88" s="4">
        <v>0.49731719589200707</v>
      </c>
      <c r="BP88" s="4">
        <v>2.3779495959650685</v>
      </c>
      <c r="BQ88" s="4">
        <v>0.39902388816552087</v>
      </c>
      <c r="BR88" s="4">
        <v>0.3933203955464043</v>
      </c>
      <c r="BS88" s="4">
        <v>0.32968000984833296</v>
      </c>
      <c r="BT88" s="4">
        <v>2.0196177109644364</v>
      </c>
      <c r="BU88" s="4">
        <v>8.8215821031898609E-2</v>
      </c>
      <c r="BV88" s="4">
        <v>0.6418340261466966</v>
      </c>
      <c r="BW88" s="4">
        <v>-0.1532353388814108</v>
      </c>
      <c r="BX88" s="4">
        <v>0.22694452913684438</v>
      </c>
      <c r="BY88" s="4">
        <v>0.94211790507419413</v>
      </c>
      <c r="BZ88" s="4">
        <v>0.62949694747501461</v>
      </c>
      <c r="CA88" s="4">
        <v>-1.3584725606297232</v>
      </c>
      <c r="CB88" s="4">
        <v>2.2462480407287364</v>
      </c>
      <c r="CC88" s="4">
        <v>1.0675697691578774</v>
      </c>
      <c r="CD88" s="4">
        <v>-0.76132736716450722</v>
      </c>
      <c r="CE88" s="4">
        <v>-1.0856294492639034</v>
      </c>
      <c r="CF88" s="4">
        <v>9.5357164925008203E-2</v>
      </c>
      <c r="CG88" s="4">
        <v>-0.41194352013273794</v>
      </c>
      <c r="CH88" s="4">
        <v>0.31070617428337638</v>
      </c>
      <c r="CI88" s="4">
        <v>0.382213924419049</v>
      </c>
      <c r="CJ88" s="4">
        <v>-1.084794071779688</v>
      </c>
      <c r="CK88" s="4">
        <v>-0.269392448079319</v>
      </c>
      <c r="CL88" s="4">
        <v>-1.0756168443390637</v>
      </c>
      <c r="CM88" s="4">
        <v>-0.51903046025392918</v>
      </c>
      <c r="CN88" s="4">
        <v>0.83922300508743586</v>
      </c>
      <c r="CO88" s="4">
        <v>0.85851211946817441</v>
      </c>
      <c r="CP88" s="4">
        <v>2.1169598765378712</v>
      </c>
      <c r="CQ88" s="4">
        <v>0.85247207567306482</v>
      </c>
      <c r="CR88" s="4">
        <v>-8.5249869029288994E-2</v>
      </c>
      <c r="CS88" s="4">
        <v>0.11073484879841103</v>
      </c>
      <c r="CT88" s="4">
        <v>0.82808146801924698</v>
      </c>
      <c r="CU88" s="4">
        <v>4.6597978808299696E-2</v>
      </c>
      <c r="CV88" s="4">
        <v>-1.2657522051888903</v>
      </c>
      <c r="CW88" s="4">
        <v>8.3910736395156407E-2</v>
      </c>
      <c r="CX88" s="4">
        <v>-0.3076761158937063</v>
      </c>
      <c r="CY88" s="4">
        <v>-0.3409323170123163</v>
      </c>
      <c r="CZ88" s="4">
        <v>-2.0958634266390224</v>
      </c>
      <c r="DA88" s="4">
        <v>0.4124958982794022</v>
      </c>
      <c r="DB88" s="4">
        <v>0.33846582898262889</v>
      </c>
      <c r="DC88" s="4">
        <v>1.7214874852202151</v>
      </c>
      <c r="DD88" s="4">
        <v>-0.14328557390143068</v>
      </c>
      <c r="DE88" s="4">
        <v>-1.7220834780623144</v>
      </c>
      <c r="DF88" s="4">
        <v>0.7144846500138573</v>
      </c>
      <c r="DG88" s="4">
        <v>2.1577968215213188</v>
      </c>
      <c r="DH88" s="4">
        <v>-0.35847166001079328</v>
      </c>
      <c r="DI88" s="4">
        <v>0.11749365946850444</v>
      </c>
      <c r="DJ88" s="4">
        <v>0.62629804894113972</v>
      </c>
      <c r="DK88" s="4">
        <v>1.10287209916923</v>
      </c>
      <c r="DL88" s="4">
        <v>0.20259978770225337</v>
      </c>
      <c r="DM88" s="4">
        <v>0.12870917375815638</v>
      </c>
      <c r="DN88" s="4">
        <v>1.9645878375561296</v>
      </c>
      <c r="DO88" s="4">
        <v>0.33190953399734713</v>
      </c>
      <c r="DP88" s="4">
        <v>-1.4578432574735707</v>
      </c>
      <c r="DQ88" s="4">
        <v>1.7822793196769195</v>
      </c>
      <c r="DR88" s="4">
        <v>-0.44786715756326445</v>
      </c>
      <c r="DS88" s="4">
        <v>-1.5069655544877338</v>
      </c>
      <c r="DT88" s="4">
        <v>0.10146934658334479</v>
      </c>
      <c r="DU88" s="4">
        <v>-4.5545337916505765E-2</v>
      </c>
      <c r="DV88" s="4">
        <v>-0.67363112592445828</v>
      </c>
      <c r="DW88" s="4">
        <v>-1.2572813327148487</v>
      </c>
      <c r="DX88" s="4">
        <v>-0.66953030146239401</v>
      </c>
      <c r="DY88" s="4">
        <v>-1.1795704522603605</v>
      </c>
      <c r="DZ88" s="4">
        <v>-0.59396017098523679</v>
      </c>
      <c r="EA88" s="4">
        <v>-9.2616471442598436E-2</v>
      </c>
      <c r="EB88" s="4">
        <v>-1.2006619503037661</v>
      </c>
      <c r="EC88" s="4">
        <v>1.7495974646004184</v>
      </c>
      <c r="ED88" s="4">
        <v>0.55655168557172352</v>
      </c>
      <c r="EE88" s="4">
        <v>9.2467624003724158E-2</v>
      </c>
      <c r="EF88" s="4">
        <v>-2.3565878674126224</v>
      </c>
      <c r="EG88" s="4">
        <v>-0.91297236442990226</v>
      </c>
      <c r="EH88" s="4">
        <v>0.22297480974653947</v>
      </c>
      <c r="EI88" s="4">
        <v>9.4134472948675232E-2</v>
      </c>
      <c r="EJ88" s="4">
        <v>-0.35579952539618703</v>
      </c>
      <c r="EK88" s="4">
        <v>-0.48446277041101105</v>
      </c>
      <c r="EL88" s="4">
        <v>1.135226231442974</v>
      </c>
      <c r="EM88" s="4">
        <v>1.2007366008302114</v>
      </c>
      <c r="EN88" s="4">
        <v>1.9238443314805123</v>
      </c>
      <c r="EO88" s="4">
        <v>0.72232578422559335</v>
      </c>
      <c r="EP88" s="4">
        <v>1.3404865666743109</v>
      </c>
      <c r="EQ88" s="4">
        <v>1.0286413630796405</v>
      </c>
      <c r="ER88" s="4">
        <v>-1.2740238671879582</v>
      </c>
      <c r="ES88" s="4">
        <v>0.19152414287930628</v>
      </c>
      <c r="ET88" s="4">
        <v>-1.0921302324542117</v>
      </c>
      <c r="EU88" s="4">
        <v>-0.164471210860935</v>
      </c>
      <c r="EV88" s="4">
        <v>0.79062417249357508</v>
      </c>
      <c r="EW88" s="4">
        <v>-0.14372348868129584</v>
      </c>
      <c r="EX88" s="4">
        <v>-1.894657629940891</v>
      </c>
      <c r="EY88" s="4">
        <v>8.1159169265598061E-2</v>
      </c>
      <c r="EZ88" s="4">
        <v>-0.19086299647561047</v>
      </c>
      <c r="FA88" s="4">
        <v>2.0644129818210057</v>
      </c>
      <c r="FB88" s="4">
        <v>-0.5155685894147306</v>
      </c>
      <c r="FC88" s="4">
        <v>-0.52605016937569127</v>
      </c>
      <c r="FD88" s="4">
        <v>0.26820542708943435</v>
      </c>
      <c r="FE88" s="4">
        <v>-0.71186606460355717</v>
      </c>
      <c r="FF88" s="4">
        <v>-0.32185156172193624</v>
      </c>
      <c r="FG88" s="4">
        <v>0.86081546614507043</v>
      </c>
      <c r="FH88" s="4">
        <v>-0.90035297274139536</v>
      </c>
      <c r="FI88" s="4">
        <v>-8.6029188185840169E-2</v>
      </c>
      <c r="FJ88" s="4">
        <v>-1.5985103565218859</v>
      </c>
      <c r="FK88" s="4">
        <v>1.4132408961630047</v>
      </c>
      <c r="FL88" s="4">
        <v>0.27427295149964581</v>
      </c>
      <c r="FM88" s="4">
        <v>-1.1347166823207413</v>
      </c>
      <c r="FN88" s="4">
        <v>3.2454289043736192E-2</v>
      </c>
      <c r="FO88" s="4">
        <v>-9.8931215052476318E-2</v>
      </c>
      <c r="FP88" s="4">
        <v>-2.3651078914010769E-4</v>
      </c>
      <c r="FQ88" s="4">
        <v>-0.943594373846525</v>
      </c>
      <c r="FR88" s="4">
        <v>-7.6002331867850242E-2</v>
      </c>
      <c r="FS88" s="4">
        <v>0.17648173743039236</v>
      </c>
      <c r="FT88" s="4">
        <v>-4.4233271676174968E-2</v>
      </c>
      <c r="FU88" s="4">
        <v>0.10788031366417664</v>
      </c>
      <c r="FV88" s="4">
        <v>0.40164994077561977</v>
      </c>
      <c r="FW88" s="4">
        <v>-0.33258654454803988</v>
      </c>
      <c r="FX88" s="4">
        <v>-0.651417057177333</v>
      </c>
      <c r="FY88" s="4">
        <v>1.6040603425576783</v>
      </c>
      <c r="FZ88" s="4">
        <v>3.65917363335031E-2</v>
      </c>
      <c r="GA88" s="4">
        <v>1.0113491374728778</v>
      </c>
      <c r="GB88" s="4">
        <v>1.5077114485332073</v>
      </c>
      <c r="GC88" s="4">
        <v>1.1062813640768476</v>
      </c>
      <c r="GD88" s="4">
        <v>-1.0230911348395895</v>
      </c>
      <c r="GE88" s="4">
        <v>2.1064524255274484</v>
      </c>
      <c r="GF88" s="4">
        <v>0.27227351976707265</v>
      </c>
      <c r="GG88" s="4">
        <v>0.96197256563627731</v>
      </c>
      <c r="GH88" s="4">
        <v>0.11943141754939444</v>
      </c>
      <c r="GI88" s="4">
        <v>-0.95584099246085619</v>
      </c>
      <c r="GJ88" s="4">
        <v>-0.89747149421589656</v>
      </c>
      <c r="GK88" s="4">
        <v>1.4977556080615526</v>
      </c>
      <c r="GL88" s="4">
        <v>2.5742704868749771</v>
      </c>
      <c r="GM88" s="4">
        <v>0.94046816391961185</v>
      </c>
      <c r="GN88" s="4">
        <v>-8.5011749914865556E-2</v>
      </c>
      <c r="GO88" s="4">
        <v>0.2073527670097321</v>
      </c>
      <c r="GP88" s="4">
        <v>0.90421470885544108</v>
      </c>
      <c r="GQ88" s="4">
        <v>-0.52169980813242389</v>
      </c>
      <c r="GR88" s="4">
        <v>-7.3210527790989202E-2</v>
      </c>
      <c r="GS88" s="4">
        <v>8.5624301624841179E-2</v>
      </c>
      <c r="GT88" s="4">
        <v>-0.48761318389763414</v>
      </c>
      <c r="GU88" s="4">
        <v>-2.4106697010321509</v>
      </c>
      <c r="GV88" s="4">
        <v>-2.1440808385815804</v>
      </c>
      <c r="GW88" s="4">
        <v>-1.0374786017801223</v>
      </c>
      <c r="GX88" s="4">
        <v>1.7784243200601602</v>
      </c>
      <c r="GY88" s="4">
        <v>0.91797884383118944</v>
      </c>
      <c r="GZ88" s="4">
        <v>0.11274597868848554</v>
      </c>
      <c r="HA88" s="4">
        <v>1.3533051751486405</v>
      </c>
      <c r="HB88" s="4">
        <v>1.1695481568311132</v>
      </c>
      <c r="HC88" s="4">
        <v>0.55587134697814633</v>
      </c>
      <c r="HD88" s="4">
        <v>-0.82491618134945321</v>
      </c>
      <c r="HE88" s="4">
        <v>-0.87209808810494627</v>
      </c>
      <c r="HF88" s="4">
        <v>3.2941615295374344E-2</v>
      </c>
      <c r="HG88" s="4">
        <v>0.35700740301059369</v>
      </c>
      <c r="HH88" s="4">
        <v>-0.93461144286480335</v>
      </c>
      <c r="HI88" s="4">
        <v>-0.63592459215688324</v>
      </c>
      <c r="HJ88" s="4">
        <v>0.2677782974201548</v>
      </c>
      <c r="HK88" s="4">
        <v>0.51689477367550107</v>
      </c>
      <c r="HL88" s="4">
        <v>-0.68842026091054243</v>
      </c>
      <c r="HM88" s="4">
        <v>0.16990889313331839</v>
      </c>
      <c r="HN88" s="4">
        <v>-0.27960850076592059</v>
      </c>
      <c r="HO88" s="4">
        <v>-9.9646945475207575E-3</v>
      </c>
      <c r="HP88" s="4">
        <v>0.37143036087720704</v>
      </c>
      <c r="HQ88" s="4">
        <v>-0.72502340554185285</v>
      </c>
      <c r="HR88" s="4">
        <v>-1.6838648570590811</v>
      </c>
      <c r="HS88" s="4">
        <v>0.87017440157375558</v>
      </c>
      <c r="HT88" s="4">
        <v>-1.1867121235771205</v>
      </c>
      <c r="HU88" s="4">
        <v>0.99606092726835094</v>
      </c>
      <c r="HV88" s="4">
        <v>-0.24399690831337642</v>
      </c>
      <c r="HW88" s="4">
        <v>-0.10728072127901127</v>
      </c>
      <c r="HX88" s="4">
        <v>-0.66276030783369311</v>
      </c>
      <c r="HY88" s="4">
        <v>-0.1776731129686471</v>
      </c>
      <c r="HZ88" s="4">
        <v>1.2501240404900487</v>
      </c>
      <c r="IA88" s="4">
        <v>-9.8306653445878023E-2</v>
      </c>
      <c r="IB88" s="4">
        <v>-1.5096370588581915</v>
      </c>
      <c r="IC88" s="4">
        <v>0.7603676816009507</v>
      </c>
      <c r="ID88" s="4">
        <v>0.69343780475505246</v>
      </c>
      <c r="IE88" s="4">
        <v>-0.20636825328233177</v>
      </c>
      <c r="IF88" s="4">
        <v>0.90262429930937671</v>
      </c>
      <c r="IG88" s="4">
        <v>1.3011802217863382</v>
      </c>
      <c r="IH88" s="4">
        <v>-3.799803343071529E-2</v>
      </c>
      <c r="II88" s="4">
        <v>-1.024464054901119</v>
      </c>
    </row>
    <row r="89" spans="2:243" s="4" customFormat="1" x14ac:dyDescent="0.2">
      <c r="B89" s="76">
        <v>87</v>
      </c>
      <c r="C89" s="4">
        <v>-1.2841754118399995</v>
      </c>
      <c r="D89" s="4">
        <v>1.0151211029889671</v>
      </c>
      <c r="E89" s="4">
        <v>9.8599862313592634E-2</v>
      </c>
      <c r="F89" s="4">
        <v>0.25872100009945492</v>
      </c>
      <c r="G89" s="4">
        <v>-0.97777102462808974</v>
      </c>
      <c r="H89" s="4">
        <v>0.42410369290738736</v>
      </c>
      <c r="I89" s="4">
        <v>-0.54575614994413402</v>
      </c>
      <c r="J89" s="4">
        <v>1.7334877970408415</v>
      </c>
      <c r="K89" s="4">
        <v>-1.1364565525108661E-2</v>
      </c>
      <c r="L89" s="4">
        <v>0.57760062785210287</v>
      </c>
      <c r="M89" s="4">
        <v>-0.71794674797451397</v>
      </c>
      <c r="N89" s="4">
        <v>-1.5545889673819224</v>
      </c>
      <c r="O89" s="4">
        <v>0.36462094521306343</v>
      </c>
      <c r="P89" s="4">
        <v>-0.94051978130778979</v>
      </c>
      <c r="Q89" s="4">
        <v>-0.16769398192194626</v>
      </c>
      <c r="R89" s="4">
        <v>-1.8700460544077695</v>
      </c>
      <c r="S89" s="4">
        <v>-0.53927101683364342</v>
      </c>
      <c r="T89" s="4">
        <v>0.74459711555971575</v>
      </c>
      <c r="U89" s="4">
        <v>-0.7692013784662447</v>
      </c>
      <c r="V89" s="4">
        <v>-0.94830176055457438</v>
      </c>
      <c r="W89" s="4">
        <v>0.28735775954179493</v>
      </c>
      <c r="X89" s="4">
        <v>1.0178029490835065</v>
      </c>
      <c r="Y89" s="4">
        <v>-0.97985854638321945</v>
      </c>
      <c r="Z89" s="4">
        <v>-1.2787375701820414</v>
      </c>
      <c r="AA89" s="4">
        <v>0.85896512113267753</v>
      </c>
      <c r="AB89" s="4">
        <v>0.21243699241871869</v>
      </c>
      <c r="AC89" s="4">
        <v>-0.65290847679603614</v>
      </c>
      <c r="AD89" s="4">
        <v>-1.0625542739913376</v>
      </c>
      <c r="AE89" s="4">
        <v>1.6835861769003091</v>
      </c>
      <c r="AF89" s="4">
        <v>0.12148551860789654</v>
      </c>
      <c r="AG89" s="4">
        <v>-0.30525147302950051</v>
      </c>
      <c r="AH89" s="4">
        <v>1.9925681485483175</v>
      </c>
      <c r="AI89" s="4">
        <v>-1.2922761593005394</v>
      </c>
      <c r="AJ89" s="4">
        <v>-0.15833817213366289</v>
      </c>
      <c r="AK89" s="4">
        <v>3.1717889115103222</v>
      </c>
      <c r="AL89" s="4">
        <v>3.3040725851638135E-2</v>
      </c>
      <c r="AM89" s="4">
        <v>0.14522734229728909</v>
      </c>
      <c r="AN89" s="4">
        <v>-1.2675800824505403</v>
      </c>
      <c r="AO89" s="4">
        <v>-1.1723030773532344</v>
      </c>
      <c r="AP89" s="4">
        <v>-1.6746813770189475</v>
      </c>
      <c r="AQ89" s="4">
        <v>3.2995131965745036E-2</v>
      </c>
      <c r="AR89" s="4">
        <v>0.89849938570721555</v>
      </c>
      <c r="AS89" s="4">
        <v>-1.6791261998305978E-2</v>
      </c>
      <c r="AT89" s="4">
        <v>0.36600169147890899</v>
      </c>
      <c r="AU89" s="4">
        <v>0.96755890673660472</v>
      </c>
      <c r="AV89" s="4">
        <v>0.77869950168929958</v>
      </c>
      <c r="AW89" s="4">
        <v>-1.528842257997389</v>
      </c>
      <c r="AX89" s="4">
        <v>0.75970674610692612</v>
      </c>
      <c r="AY89" s="4">
        <v>-1.0197899959921226</v>
      </c>
      <c r="AZ89" s="4">
        <v>1.3251582326094946</v>
      </c>
      <c r="BA89" s="4">
        <v>0.4540957825727181</v>
      </c>
      <c r="BB89" s="4">
        <v>-0.75606856567470637</v>
      </c>
      <c r="BC89" s="4">
        <v>-0.8235924784311266</v>
      </c>
      <c r="BD89" s="4">
        <v>0.89176479304497747</v>
      </c>
      <c r="BE89" s="4">
        <v>-1.9304232559698313</v>
      </c>
      <c r="BF89" s="4">
        <v>-0.81281291318384197</v>
      </c>
      <c r="BG89" s="4">
        <v>-0.27926827259245168</v>
      </c>
      <c r="BH89" s="4">
        <v>-1.2595853448483529</v>
      </c>
      <c r="BI89" s="4">
        <v>1.132834389591898</v>
      </c>
      <c r="BJ89" s="4">
        <v>0.76934699545359342</v>
      </c>
      <c r="BK89" s="4">
        <v>0.28670137169100507</v>
      </c>
      <c r="BL89" s="4">
        <v>1.1655726065729124</v>
      </c>
      <c r="BM89" s="4">
        <v>-7.3041246230283061E-2</v>
      </c>
      <c r="BN89" s="4">
        <v>-8.9824719670584072E-2</v>
      </c>
      <c r="BO89" s="4">
        <v>-0.36721051691657686</v>
      </c>
      <c r="BP89" s="4">
        <v>-2.0426896574247547E-3</v>
      </c>
      <c r="BQ89" s="4">
        <v>-0.52641240449187099</v>
      </c>
      <c r="BR89" s="4">
        <v>-1.0193455423890108</v>
      </c>
      <c r="BS89" s="4">
        <v>-2.251851010204768</v>
      </c>
      <c r="BT89" s="4">
        <v>0.27494303392170594</v>
      </c>
      <c r="BU89" s="4">
        <v>2.6180071642147493</v>
      </c>
      <c r="BV89" s="4">
        <v>-0.69303484043777441</v>
      </c>
      <c r="BW89" s="4">
        <v>-0.11322142760417606</v>
      </c>
      <c r="BX89" s="4">
        <v>-0.27767553300093095</v>
      </c>
      <c r="BY89" s="4">
        <v>0.1683816297261104</v>
      </c>
      <c r="BZ89" s="4">
        <v>-1.948743731564998</v>
      </c>
      <c r="CA89" s="4">
        <v>1.146887769574044</v>
      </c>
      <c r="CB89" s="4">
        <v>-1.3358007770032883</v>
      </c>
      <c r="CC89" s="4">
        <v>1.0009444970172481</v>
      </c>
      <c r="CD89" s="4">
        <v>-0.45157810979107627</v>
      </c>
      <c r="CE89" s="4">
        <v>1.041218404906324</v>
      </c>
      <c r="CF89" s="4">
        <v>0.76792687137000892</v>
      </c>
      <c r="CG89" s="4">
        <v>-0.94407322284059159</v>
      </c>
      <c r="CH89" s="4">
        <v>-0.25727955195530355</v>
      </c>
      <c r="CI89" s="4">
        <v>0.48456173073501535</v>
      </c>
      <c r="CJ89" s="4">
        <v>-0.34480964185465707</v>
      </c>
      <c r="CK89" s="4">
        <v>-0.27874416695262411</v>
      </c>
      <c r="CL89" s="4">
        <v>-1.5133281214459662</v>
      </c>
      <c r="CM89" s="4">
        <v>2.0030883729330142</v>
      </c>
      <c r="CN89" s="4">
        <v>1.1128345466487271</v>
      </c>
      <c r="CO89" s="4">
        <v>-2.537401349006887</v>
      </c>
      <c r="CP89" s="4">
        <v>-1.2535961467981638</v>
      </c>
      <c r="CQ89" s="4">
        <v>-0.12624659507721736</v>
      </c>
      <c r="CR89" s="4">
        <v>1.4320161938934493</v>
      </c>
      <c r="CS89" s="4">
        <v>0.42201405304065653</v>
      </c>
      <c r="CT89" s="4">
        <v>1.2599758353008434</v>
      </c>
      <c r="CU89" s="4">
        <v>-1.8579085899789769</v>
      </c>
      <c r="CV89" s="4">
        <v>0.15729979340775121</v>
      </c>
      <c r="CW89" s="4">
        <v>1.0181518660413074</v>
      </c>
      <c r="CX89" s="4">
        <v>-0.50765877089222111</v>
      </c>
      <c r="CY89" s="4">
        <v>-0.90158608085782443</v>
      </c>
      <c r="CZ89" s="4">
        <v>-0.79590724662516288</v>
      </c>
      <c r="DA89" s="4">
        <v>0.93066649758149367</v>
      </c>
      <c r="DB89" s="4">
        <v>0.95884619728381271</v>
      </c>
      <c r="DC89" s="4">
        <v>-5.7642975381410978E-2</v>
      </c>
      <c r="DD89" s="4">
        <v>1.9557778182032486</v>
      </c>
      <c r="DE89" s="4">
        <v>1.0953382457780161</v>
      </c>
      <c r="DF89" s="4">
        <v>2.3191582473352499</v>
      </c>
      <c r="DG89" s="4">
        <v>-0.19854877973962809</v>
      </c>
      <c r="DH89" s="4">
        <v>-1.119881051698931</v>
      </c>
      <c r="DI89" s="4">
        <v>0.45355721041649955</v>
      </c>
      <c r="DJ89" s="4">
        <v>1.7564355751604666</v>
      </c>
      <c r="DK89" s="4">
        <v>0.10722947971174096</v>
      </c>
      <c r="DL89" s="4">
        <v>1.3843504195749614</v>
      </c>
      <c r="DM89" s="4">
        <v>-1.1776149844759858</v>
      </c>
      <c r="DN89" s="4">
        <v>-6.5795647373618218E-2</v>
      </c>
      <c r="DO89" s="4">
        <v>0.55951008403088687</v>
      </c>
      <c r="DP89" s="4">
        <v>7.778118973609878E-2</v>
      </c>
      <c r="DQ89" s="4">
        <v>-0.99380831859230134</v>
      </c>
      <c r="DR89" s="4">
        <v>1.6701104720584974</v>
      </c>
      <c r="DS89" s="4">
        <v>0.59255346619694249</v>
      </c>
      <c r="DT89" s="4">
        <v>-0.24050546027496919</v>
      </c>
      <c r="DU89" s="4">
        <v>-1.5075475870734261</v>
      </c>
      <c r="DV89" s="4">
        <v>1.2974182011334348</v>
      </c>
      <c r="DW89" s="4">
        <v>-1.170321839800242</v>
      </c>
      <c r="DX89" s="4">
        <v>0.57415609195678363</v>
      </c>
      <c r="DY89" s="4">
        <v>1.0991800605744486</v>
      </c>
      <c r="DZ89" s="4">
        <v>0.13561897129476636</v>
      </c>
      <c r="EA89" s="4">
        <v>-0.5859315287176875</v>
      </c>
      <c r="EB89" s="4">
        <v>-1.0015643017500715</v>
      </c>
      <c r="EC89" s="4">
        <v>-1.6987701387182881</v>
      </c>
      <c r="ED89" s="4">
        <v>0.67420504964628736</v>
      </c>
      <c r="EE89" s="4">
        <v>0.60798702094437085</v>
      </c>
      <c r="EF89" s="4">
        <v>1.6247577281631234</v>
      </c>
      <c r="EG89" s="4">
        <v>3.0122403052090175E-2</v>
      </c>
      <c r="EH89" s="4">
        <v>-1.3446911178102223</v>
      </c>
      <c r="EI89" s="4">
        <v>0.63007663990968077</v>
      </c>
      <c r="EJ89" s="4">
        <v>-1.2863461121535011</v>
      </c>
      <c r="EK89" s="4">
        <v>0.80269141663116061</v>
      </c>
      <c r="EL89" s="4">
        <v>-0.47751041688571544</v>
      </c>
      <c r="EM89" s="4">
        <v>-1.1231672083946838</v>
      </c>
      <c r="EN89" s="4">
        <v>1.5132877422580275</v>
      </c>
      <c r="EO89" s="4">
        <v>-7.6625076800308972E-2</v>
      </c>
      <c r="EP89" s="4">
        <v>1.770217517516008</v>
      </c>
      <c r="EQ89" s="4">
        <v>-0.29259744194904191</v>
      </c>
      <c r="ER89" s="4">
        <v>1.0498646922459844</v>
      </c>
      <c r="ES89" s="4">
        <v>1.4193184902667912</v>
      </c>
      <c r="ET89" s="4">
        <v>-0.73253723743815502</v>
      </c>
      <c r="EU89" s="4">
        <v>1.5513910225262568</v>
      </c>
      <c r="EV89" s="4">
        <v>-0.4052929293594944</v>
      </c>
      <c r="EW89" s="4">
        <v>-0.69719701421192026</v>
      </c>
      <c r="EX89" s="4">
        <v>-1.0288635343669701</v>
      </c>
      <c r="EY89" s="4">
        <v>0.78509525222270171</v>
      </c>
      <c r="EZ89" s="4">
        <v>-0.67847153964758844</v>
      </c>
      <c r="FA89" s="4">
        <v>-0.1045616975511483</v>
      </c>
      <c r="FB89" s="4">
        <v>1.681757655818457</v>
      </c>
      <c r="FC89" s="4">
        <v>-0.57518933513212922</v>
      </c>
      <c r="FD89" s="4">
        <v>-0.55697613383915812</v>
      </c>
      <c r="FE89" s="4">
        <v>2.0359933094710185</v>
      </c>
      <c r="FF89" s="4">
        <v>0.57927033553452056</v>
      </c>
      <c r="FG89" s="4">
        <v>-0.65855651819789107</v>
      </c>
      <c r="FH89" s="4">
        <v>0.90693367561211402</v>
      </c>
      <c r="FI89" s="4">
        <v>-0.51721429300856048</v>
      </c>
      <c r="FJ89" s="4">
        <v>-0.62051608144181214</v>
      </c>
      <c r="FK89" s="4">
        <v>-0.51663199107129998</v>
      </c>
      <c r="FL89" s="4">
        <v>1.011535026506176</v>
      </c>
      <c r="FM89" s="4">
        <v>1.823851792447392</v>
      </c>
      <c r="FN89" s="4">
        <v>-0.52458545943038015</v>
      </c>
      <c r="FO89" s="4">
        <v>-0.28672534573237007</v>
      </c>
      <c r="FP89" s="4">
        <v>-0.53854284869228519</v>
      </c>
      <c r="FQ89" s="4">
        <v>0.67427425048306688</v>
      </c>
      <c r="FR89" s="4">
        <v>0.79602332797133379</v>
      </c>
      <c r="FS89" s="4">
        <v>0.40881460734401287</v>
      </c>
      <c r="FT89" s="4">
        <v>8.1808851114122783E-2</v>
      </c>
      <c r="FU89" s="4">
        <v>-1.1196698986831501</v>
      </c>
      <c r="FV89" s="4">
        <v>0.28067771163603983</v>
      </c>
      <c r="FW89" s="4">
        <v>8.5374328675465364E-2</v>
      </c>
      <c r="FX89" s="4">
        <v>-1.1815559642443887</v>
      </c>
      <c r="FY89" s="4">
        <v>2.2168006117364132</v>
      </c>
      <c r="FZ89" s="4">
        <v>-0.11510287554004961</v>
      </c>
      <c r="GA89" s="4">
        <v>-1.9640036237661629</v>
      </c>
      <c r="GB89" s="4">
        <v>0.95917701460095428</v>
      </c>
      <c r="GC89" s="4">
        <v>0.11181650597124015</v>
      </c>
      <c r="GD89" s="4">
        <v>1.5893574156070589</v>
      </c>
      <c r="GE89" s="4">
        <v>-0.48091190116282362</v>
      </c>
      <c r="GF89" s="4">
        <v>1.4732764859606702</v>
      </c>
      <c r="GG89" s="4">
        <v>0.2260373683586257</v>
      </c>
      <c r="GH89" s="4">
        <v>-1.7617987625338163</v>
      </c>
      <c r="GI89" s="4">
        <v>0.23000493434796832</v>
      </c>
      <c r="GJ89" s="4">
        <v>0.44071208855924365</v>
      </c>
      <c r="GK89" s="4">
        <v>1.3699604791667477</v>
      </c>
      <c r="GL89" s="4">
        <v>0.44539974935218585</v>
      </c>
      <c r="GM89" s="4">
        <v>-1.1940480124111552</v>
      </c>
      <c r="GN89" s="4">
        <v>-1.4592235340399902</v>
      </c>
      <c r="GO89" s="4">
        <v>-1.9529423197450873</v>
      </c>
      <c r="GP89" s="4">
        <v>0.35777694621832901</v>
      </c>
      <c r="GQ89" s="4">
        <v>0.1580775024940668</v>
      </c>
      <c r="GR89" s="4">
        <v>1.4983098987100258</v>
      </c>
      <c r="GS89" s="4">
        <v>-1.3289673187068647</v>
      </c>
      <c r="GT89" s="4">
        <v>0.65619750515756214</v>
      </c>
      <c r="GU89" s="4">
        <v>0.22167644479964438</v>
      </c>
      <c r="GV89" s="4">
        <v>-1.3175665982443248</v>
      </c>
      <c r="GW89" s="4">
        <v>-1.0253884123193588</v>
      </c>
      <c r="GX89" s="4">
        <v>-0.90576169751859292</v>
      </c>
      <c r="GY89" s="4">
        <v>0.41654548123762869</v>
      </c>
      <c r="GZ89" s="4">
        <v>1.7032999828402613</v>
      </c>
      <c r="HA89" s="4">
        <v>0.1689326539882301</v>
      </c>
      <c r="HB89" s="4">
        <v>-0.88401918259644785</v>
      </c>
      <c r="HC89" s="4">
        <v>-1.0526268220210708</v>
      </c>
      <c r="HD89" s="4">
        <v>-0.69072941044151637</v>
      </c>
      <c r="HE89" s="4">
        <v>0.58129526048483104</v>
      </c>
      <c r="HF89" s="4">
        <v>1.4173148157652786</v>
      </c>
      <c r="HG89" s="4">
        <v>0.31560726841113335</v>
      </c>
      <c r="HH89" s="4">
        <v>-1.9086864865254087</v>
      </c>
      <c r="HI89" s="4">
        <v>1.9023223505140654</v>
      </c>
      <c r="HJ89" s="4">
        <v>0.28066403564738968</v>
      </c>
      <c r="HK89" s="4">
        <v>-6.5280733111050884E-2</v>
      </c>
      <c r="HL89" s="4">
        <v>2.0334274774221841</v>
      </c>
      <c r="HM89" s="4">
        <v>1.104174287975332</v>
      </c>
      <c r="HN89" s="4">
        <v>1.5554879882912322</v>
      </c>
      <c r="HO89" s="4">
        <v>0.5310529394011636</v>
      </c>
      <c r="HP89" s="4">
        <v>1.2419426646135223</v>
      </c>
      <c r="HQ89" s="4">
        <v>0.19418098763706318</v>
      </c>
      <c r="HR89" s="4">
        <v>0.50936721519106898</v>
      </c>
      <c r="HS89" s="4">
        <v>-2.0829331907143218</v>
      </c>
      <c r="HT89" s="4">
        <v>-0.118223633076413</v>
      </c>
      <c r="HU89" s="4">
        <v>0.30459066099689103</v>
      </c>
      <c r="HV89" s="4">
        <v>0.37997240084163553</v>
      </c>
      <c r="HW89" s="4">
        <v>-0.97436065923686654</v>
      </c>
      <c r="HX89" s="4">
        <v>-0.68806980367637804</v>
      </c>
      <c r="HY89" s="4">
        <v>0.82853120038006611</v>
      </c>
      <c r="HZ89" s="4">
        <v>0.53379937160182822</v>
      </c>
      <c r="IA89" s="4">
        <v>-1.6055185375695277E-2</v>
      </c>
      <c r="IB89" s="4">
        <v>-1.9336057391995682</v>
      </c>
      <c r="IC89" s="4">
        <v>-0.24520505842659923</v>
      </c>
      <c r="ID89" s="4">
        <v>-0.56990795449030329</v>
      </c>
      <c r="IE89" s="4">
        <v>0.82540968699670514</v>
      </c>
      <c r="IF89" s="4">
        <v>-0.72060311606372829</v>
      </c>
      <c r="IG89" s="4">
        <v>0.47513548993778526</v>
      </c>
      <c r="IH89" s="4">
        <v>1.9839579946257646</v>
      </c>
      <c r="II89" s="4">
        <v>-0.31105678770171119</v>
      </c>
    </row>
    <row r="90" spans="2:243" s="4" customFormat="1" x14ac:dyDescent="0.2">
      <c r="B90" s="76">
        <v>88</v>
      </c>
      <c r="C90" s="4">
        <v>0.71563084533963617</v>
      </c>
      <c r="D90" s="4">
        <v>6.707694505506101E-2</v>
      </c>
      <c r="E90" s="4">
        <v>-0.21203815867062539</v>
      </c>
      <c r="F90" s="4">
        <v>-0.27124693139172884</v>
      </c>
      <c r="G90" s="4">
        <v>1.8059802727132044</v>
      </c>
      <c r="H90" s="4">
        <v>-0.17675717327250978</v>
      </c>
      <c r="I90" s="4">
        <v>-0.16991283418710687</v>
      </c>
      <c r="J90" s="4">
        <v>-0.21185984047317924</v>
      </c>
      <c r="K90" s="4">
        <v>1.4609622460286318</v>
      </c>
      <c r="L90" s="4">
        <v>0.50179469667469556</v>
      </c>
      <c r="M90" s="4">
        <v>-0.15593460750940927</v>
      </c>
      <c r="N90" s="4">
        <v>-0.60409455724292949</v>
      </c>
      <c r="O90" s="4">
        <v>2.2497458360301801</v>
      </c>
      <c r="P90" s="4">
        <v>1.1376759526031262</v>
      </c>
      <c r="Q90" s="4">
        <v>-1.4881879073197775</v>
      </c>
      <c r="R90" s="4">
        <v>-1.1823295340342834</v>
      </c>
      <c r="S90" s="4">
        <v>-2.228734654543317E-2</v>
      </c>
      <c r="T90" s="4">
        <v>-2.1316121650918715E-2</v>
      </c>
      <c r="U90" s="4">
        <v>-1.45002662041843</v>
      </c>
      <c r="V90" s="4">
        <v>0.72367180117731023</v>
      </c>
      <c r="W90" s="4">
        <v>0.89109969143771295</v>
      </c>
      <c r="X90" s="4">
        <v>2.1786196296129097</v>
      </c>
      <c r="Y90" s="4">
        <v>-0.10418629096824143</v>
      </c>
      <c r="Z90" s="4">
        <v>-0.64012547071052051</v>
      </c>
      <c r="AA90" s="4">
        <v>0.31763855519491374</v>
      </c>
      <c r="AB90" s="4">
        <v>1.3276799722650316</v>
      </c>
      <c r="AC90" s="4">
        <v>1.1443365686843208</v>
      </c>
      <c r="AD90" s="4">
        <v>0.57312486997902912</v>
      </c>
      <c r="AE90" s="4">
        <v>-0.24468760995455185</v>
      </c>
      <c r="AF90" s="4">
        <v>-0.29390291901442234</v>
      </c>
      <c r="AG90" s="4">
        <v>-0.6561878696507869</v>
      </c>
      <c r="AH90" s="4">
        <v>-0.29201863739695066</v>
      </c>
      <c r="AI90" s="4">
        <v>-0.82738803779445458</v>
      </c>
      <c r="AJ90" s="4">
        <v>0.89539936521932417</v>
      </c>
      <c r="AK90" s="4">
        <v>0.57730726206081251</v>
      </c>
      <c r="AL90" s="4">
        <v>2.2824106047815493</v>
      </c>
      <c r="AM90" s="4">
        <v>0.44455484836412934</v>
      </c>
      <c r="AN90" s="4">
        <v>0.93850600351093461</v>
      </c>
      <c r="AO90" s="4">
        <v>0.49962468557487016</v>
      </c>
      <c r="AP90" s="4">
        <v>-0.53033914174321695</v>
      </c>
      <c r="AQ90" s="4">
        <v>-0.50184841375222866</v>
      </c>
      <c r="AR90" s="4">
        <v>-5.9637395364365402E-2</v>
      </c>
      <c r="AS90" s="4">
        <v>-0.48405521812271102</v>
      </c>
      <c r="AT90" s="4">
        <v>1.7386331109736888</v>
      </c>
      <c r="AU90" s="4">
        <v>2.2037270620738134</v>
      </c>
      <c r="AV90" s="4">
        <v>0.5448390971380237</v>
      </c>
      <c r="AW90" s="4">
        <v>-1.4464261944659038</v>
      </c>
      <c r="AX90" s="4">
        <v>0.18199348328965326</v>
      </c>
      <c r="AY90" s="4">
        <v>0.57689324543038067</v>
      </c>
      <c r="AZ90" s="4">
        <v>-1.6729320067989113</v>
      </c>
      <c r="BA90" s="4">
        <v>0.51728209732696928</v>
      </c>
      <c r="BB90" s="4">
        <v>-2.0468782791009112</v>
      </c>
      <c r="BC90" s="4">
        <v>0.4338377044238162</v>
      </c>
      <c r="BD90" s="4">
        <v>0.16415152688817267</v>
      </c>
      <c r="BE90" s="4">
        <v>-0.55001580844236819</v>
      </c>
      <c r="BF90" s="4">
        <v>-1.6816525837618328</v>
      </c>
      <c r="BG90" s="4">
        <v>-0.20395772418621183</v>
      </c>
      <c r="BH90" s="4">
        <v>-1.4540392801881883</v>
      </c>
      <c r="BI90" s="4">
        <v>0.61870511526585437</v>
      </c>
      <c r="BJ90" s="4">
        <v>-1.394304177384017</v>
      </c>
      <c r="BK90" s="4">
        <v>-2.428934168491095E-2</v>
      </c>
      <c r="BL90" s="4">
        <v>0.1983360605919976</v>
      </c>
      <c r="BM90" s="4">
        <v>-0.5014177011388371</v>
      </c>
      <c r="BN90" s="4">
        <v>-0.45576798468896318</v>
      </c>
      <c r="BO90" s="4">
        <v>-1.2845629705539008</v>
      </c>
      <c r="BP90" s="4">
        <v>2.3133928333631162</v>
      </c>
      <c r="BQ90" s="4">
        <v>0.27760131037487701</v>
      </c>
      <c r="BR90" s="4">
        <v>-1.4977404724716876</v>
      </c>
      <c r="BS90" s="4">
        <v>-0.91224005859807311</v>
      </c>
      <c r="BT90" s="4">
        <v>-1.5050147490788752</v>
      </c>
      <c r="BU90" s="4">
        <v>0.43477978878688606</v>
      </c>
      <c r="BV90" s="4">
        <v>-0.59561601549930843</v>
      </c>
      <c r="BW90" s="4">
        <v>0.3851726815951666</v>
      </c>
      <c r="BX90" s="4">
        <v>0.31567605098987794</v>
      </c>
      <c r="BY90" s="4">
        <v>-0.38605430150117576</v>
      </c>
      <c r="BZ90" s="4">
        <v>-0.21024351767130561</v>
      </c>
      <c r="CA90" s="4">
        <v>1.401739337395334</v>
      </c>
      <c r="CB90" s="4">
        <v>2.2358854909178989</v>
      </c>
      <c r="CC90" s="4">
        <v>2.459171934221398</v>
      </c>
      <c r="CD90" s="4">
        <v>9.0070589839817541E-2</v>
      </c>
      <c r="CE90" s="4">
        <v>0.42573564728622038</v>
      </c>
      <c r="CF90" s="4">
        <v>0.5041779438200128</v>
      </c>
      <c r="CG90" s="4">
        <v>-0.5208043660489422</v>
      </c>
      <c r="CH90" s="4">
        <v>0.2175103459390029</v>
      </c>
      <c r="CI90" s="4">
        <v>0.99305530707964185</v>
      </c>
      <c r="CJ90" s="4">
        <v>-0.14542604878413265</v>
      </c>
      <c r="CK90" s="4">
        <v>-4.4029731063305468E-2</v>
      </c>
      <c r="CL90" s="4">
        <v>-2.5324777614487237</v>
      </c>
      <c r="CM90" s="4">
        <v>1.5679131703513092</v>
      </c>
      <c r="CN90" s="4">
        <v>-0.51085089743829359</v>
      </c>
      <c r="CO90" s="4">
        <v>0.35894058206296886</v>
      </c>
      <c r="CP90" s="4">
        <v>0.11646846209828712</v>
      </c>
      <c r="CQ90" s="4">
        <v>6.9519908132951946E-2</v>
      </c>
      <c r="CR90" s="4">
        <v>-0.94831932806707198</v>
      </c>
      <c r="CS90" s="4">
        <v>-0.21680377127220235</v>
      </c>
      <c r="CT90" s="4">
        <v>-0.38112457341889833</v>
      </c>
      <c r="CU90" s="4">
        <v>2.0648662070012738</v>
      </c>
      <c r="CV90" s="4">
        <v>-0.10598113546113595</v>
      </c>
      <c r="CW90" s="4">
        <v>1.1306978485126316</v>
      </c>
      <c r="CX90" s="4">
        <v>-0.56996929274451202</v>
      </c>
      <c r="CY90" s="4">
        <v>5.8224395267022312E-2</v>
      </c>
      <c r="CZ90" s="4">
        <v>-1.5843535583782513</v>
      </c>
      <c r="DA90" s="4">
        <v>0.36974832075181258</v>
      </c>
      <c r="DB90" s="4">
        <v>1.4264788474962846E-2</v>
      </c>
      <c r="DC90" s="4">
        <v>-3.6575739116382719E-2</v>
      </c>
      <c r="DD90" s="4">
        <v>0.10372137198942691</v>
      </c>
      <c r="DE90" s="4">
        <v>-0.45110499016472966</v>
      </c>
      <c r="DF90" s="4">
        <v>-0.51720711989482249</v>
      </c>
      <c r="DG90" s="4">
        <v>0.91096512890742565</v>
      </c>
      <c r="DH90" s="4">
        <v>0.30385143537691223</v>
      </c>
      <c r="DI90" s="4">
        <v>-1.2446759889809373</v>
      </c>
      <c r="DJ90" s="4">
        <v>-0.97080552434529477</v>
      </c>
      <c r="DK90" s="4">
        <v>1.0935600300919028</v>
      </c>
      <c r="DL90" s="4">
        <v>0.97423961895401079</v>
      </c>
      <c r="DM90" s="4">
        <v>0.42880935312142343</v>
      </c>
      <c r="DN90" s="4">
        <v>-1.1805269360386859</v>
      </c>
      <c r="DO90" s="4">
        <v>-0.35739756299589726</v>
      </c>
      <c r="DP90" s="4">
        <v>5.6553520160270994E-2</v>
      </c>
      <c r="DQ90" s="4">
        <v>-0.48561799533591499</v>
      </c>
      <c r="DR90" s="4">
        <v>-0.53787954002460014</v>
      </c>
      <c r="DS90" s="4">
        <v>0.59159335477743413</v>
      </c>
      <c r="DT90" s="4">
        <v>-2.3499427734090359</v>
      </c>
      <c r="DU90" s="4">
        <v>-0.30623041482122337</v>
      </c>
      <c r="DV90" s="4">
        <v>0.72968737838461872</v>
      </c>
      <c r="DW90" s="4">
        <v>0.11758753549291212</v>
      </c>
      <c r="DX90" s="4">
        <v>-1.4811025465846555</v>
      </c>
      <c r="DY90" s="4">
        <v>1.060439977849396</v>
      </c>
      <c r="DZ90" s="4">
        <v>0.31394123814010994</v>
      </c>
      <c r="EA90" s="4">
        <v>-0.30958700693569019</v>
      </c>
      <c r="EB90" s="4">
        <v>0.3197227282559727</v>
      </c>
      <c r="EC90" s="4">
        <v>-0.57073910325691868</v>
      </c>
      <c r="ED90" s="4">
        <v>-0.53372994253054395</v>
      </c>
      <c r="EE90" s="4">
        <v>0.6131483807424154</v>
      </c>
      <c r="EF90" s="4">
        <v>0.53434128244543289</v>
      </c>
      <c r="EG90" s="4">
        <v>1.2861732169953479</v>
      </c>
      <c r="EH90" s="4">
        <v>-1.0620228914865601</v>
      </c>
      <c r="EI90" s="4">
        <v>-0.39740006986014714</v>
      </c>
      <c r="EJ90" s="4">
        <v>0.34448477521486393</v>
      </c>
      <c r="EK90" s="4">
        <v>-1.9754335770214932</v>
      </c>
      <c r="EL90" s="4">
        <v>-0.60526553183853837</v>
      </c>
      <c r="EM90" s="4">
        <v>0.56951677583155114</v>
      </c>
      <c r="EN90" s="4">
        <v>2.3803181190212085E-2</v>
      </c>
      <c r="EO90" s="4">
        <v>0.51305578084590708</v>
      </c>
      <c r="EP90" s="4">
        <v>0.30094152290331838</v>
      </c>
      <c r="EQ90" s="4">
        <v>1.0088343489238254</v>
      </c>
      <c r="ER90" s="4">
        <v>1.1735806511894744</v>
      </c>
      <c r="ES90" s="4">
        <v>0.18382040455826432</v>
      </c>
      <c r="ET90" s="4">
        <v>-0.59779896119867204</v>
      </c>
      <c r="EU90" s="4">
        <v>-0.63945756556945543</v>
      </c>
      <c r="EV90" s="4">
        <v>0.56079405542061267</v>
      </c>
      <c r="EW90" s="4">
        <v>-1.5067274916645437</v>
      </c>
      <c r="EX90" s="4">
        <v>-1.4642011185425259</v>
      </c>
      <c r="EY90" s="4">
        <v>-0.5399638625723665</v>
      </c>
      <c r="EZ90" s="4">
        <v>0.235781673268388</v>
      </c>
      <c r="FA90" s="4">
        <v>0.61825938310573603</v>
      </c>
      <c r="FB90" s="4">
        <v>-0.2522786167592192</v>
      </c>
      <c r="FC90" s="4">
        <v>0.19890856373642726</v>
      </c>
      <c r="FD90" s="4">
        <v>-0.92194959928538711</v>
      </c>
      <c r="FE90" s="4">
        <v>1.3615495620160232</v>
      </c>
      <c r="FF90" s="4">
        <v>-0.53734782064048348</v>
      </c>
      <c r="FG90" s="4">
        <v>0.93241352812651368</v>
      </c>
      <c r="FH90" s="4">
        <v>1.2743805106406105</v>
      </c>
      <c r="FI90" s="4">
        <v>0.33219497137175868</v>
      </c>
      <c r="FJ90" s="4">
        <v>0.70821828264576658</v>
      </c>
      <c r="FK90" s="4">
        <v>0.96512407485398777</v>
      </c>
      <c r="FL90" s="4">
        <v>1.3599811987945387</v>
      </c>
      <c r="FM90" s="4">
        <v>0.58037753480636178</v>
      </c>
      <c r="FN90" s="4">
        <v>-0.39280454291514805</v>
      </c>
      <c r="FO90" s="4">
        <v>0.71135875028568119</v>
      </c>
      <c r="FP90" s="4">
        <v>-0.49446508394534838</v>
      </c>
      <c r="FQ90" s="4">
        <v>-0.75396255583317029</v>
      </c>
      <c r="FR90" s="4">
        <v>2.119486283454759</v>
      </c>
      <c r="FS90" s="4">
        <v>0.360372852810247</v>
      </c>
      <c r="FT90" s="4">
        <v>0.16090928977944668</v>
      </c>
      <c r="FU90" s="4">
        <v>-1.7219163278546323</v>
      </c>
      <c r="FV90" s="4">
        <v>-1.6499350191534323</v>
      </c>
      <c r="FW90" s="4">
        <v>-1.090526641950547</v>
      </c>
      <c r="FX90" s="4">
        <v>-0.72820633503138144</v>
      </c>
      <c r="FY90" s="4">
        <v>0.85369488529469828</v>
      </c>
      <c r="FZ90" s="4">
        <v>0.55519614604714351</v>
      </c>
      <c r="GA90" s="4">
        <v>0.18530518220003658</v>
      </c>
      <c r="GB90" s="4">
        <v>1.3942678445418588</v>
      </c>
      <c r="GC90" s="4">
        <v>-2.0404234867161684</v>
      </c>
      <c r="GD90" s="4">
        <v>-2.3486350456868445E-2</v>
      </c>
      <c r="GE90" s="4">
        <v>-0.88597084181592789</v>
      </c>
      <c r="GF90" s="4">
        <v>-9.4363632503543141E-2</v>
      </c>
      <c r="GG90" s="4">
        <v>-5.5977542814415797E-2</v>
      </c>
      <c r="GH90" s="4">
        <v>-1.2690036583972615</v>
      </c>
      <c r="GI90" s="4">
        <v>0.39899735520048074</v>
      </c>
      <c r="GJ90" s="4">
        <v>-0.24120819004590074</v>
      </c>
      <c r="GK90" s="4">
        <v>1.1209115234930147</v>
      </c>
      <c r="GL90" s="4">
        <v>6.1940717799378341E-2</v>
      </c>
      <c r="GM90" s="4">
        <v>1.0355131163552569</v>
      </c>
      <c r="GN90" s="4">
        <v>0.47897996490198325</v>
      </c>
      <c r="GO90" s="4">
        <v>0.49664709968482973</v>
      </c>
      <c r="GP90" s="4">
        <v>-0.4341435358516359</v>
      </c>
      <c r="GQ90" s="4">
        <v>1.0912038349069608</v>
      </c>
      <c r="GR90" s="4">
        <v>0.23194847864662962</v>
      </c>
      <c r="GS90" s="4">
        <v>-0.30403966863426063</v>
      </c>
      <c r="GT90" s="4">
        <v>-0.60889062872842192</v>
      </c>
      <c r="GU90" s="4">
        <v>-0.62873885703929455</v>
      </c>
      <c r="GV90" s="4">
        <v>1.9556028558728622</v>
      </c>
      <c r="GW90" s="4">
        <v>0.55685295849511818</v>
      </c>
      <c r="GX90" s="4">
        <v>-1.3396607362788482</v>
      </c>
      <c r="GY90" s="4">
        <v>0.32061488708620217</v>
      </c>
      <c r="GZ90" s="4">
        <v>0.49272514639839216</v>
      </c>
      <c r="HA90" s="4">
        <v>-0.18307163482308172</v>
      </c>
      <c r="HB90" s="4">
        <v>0.29419496515579519</v>
      </c>
      <c r="HC90" s="4">
        <v>-0.59183969512797341</v>
      </c>
      <c r="HD90" s="4">
        <v>-0.51906789856397451</v>
      </c>
      <c r="HE90" s="4">
        <v>-1.0869048403255226</v>
      </c>
      <c r="HF90" s="4">
        <v>-1.3914568428256675</v>
      </c>
      <c r="HG90" s="4">
        <v>-0.44440576174258756</v>
      </c>
      <c r="HH90" s="4">
        <v>-1.6813098461243188</v>
      </c>
      <c r="HI90" s="4">
        <v>-0.10292693061424737</v>
      </c>
      <c r="HJ90" s="4">
        <v>0.5497806662457303</v>
      </c>
      <c r="HK90" s="4">
        <v>1.5047472563359756</v>
      </c>
      <c r="HL90" s="4">
        <v>-1.9904309897983992</v>
      </c>
      <c r="HM90" s="4">
        <v>-0.25694475292103208</v>
      </c>
      <c r="HN90" s="4">
        <v>7.2455817787760668E-2</v>
      </c>
      <c r="HO90" s="4">
        <v>0.86584142367109762</v>
      </c>
      <c r="HP90" s="4">
        <v>0.39830678792494295</v>
      </c>
      <c r="HQ90" s="4">
        <v>-2.7164213204709897</v>
      </c>
      <c r="HR90" s="4">
        <v>-8.2785537595137751E-2</v>
      </c>
      <c r="HS90" s="4">
        <v>2.1897217050276949</v>
      </c>
      <c r="HT90" s="4">
        <v>-0.28577740680458208</v>
      </c>
      <c r="HU90" s="4">
        <v>-0.68778397191499818</v>
      </c>
      <c r="HV90" s="4">
        <v>0.43303433093291155</v>
      </c>
      <c r="HW90" s="4">
        <v>1.0377642474170345</v>
      </c>
      <c r="HX90" s="4">
        <v>0.37342533511799619</v>
      </c>
      <c r="HY90" s="4">
        <v>-0.96930998914315025</v>
      </c>
      <c r="HZ90" s="4">
        <v>-1.4569703872968525</v>
      </c>
      <c r="IA90" s="4">
        <v>-0.28882091035972079</v>
      </c>
      <c r="IB90" s="4">
        <v>-1.8280029463420582</v>
      </c>
      <c r="IC90" s="4">
        <v>-0.63531935045808197</v>
      </c>
      <c r="ID90" s="4">
        <v>-0.67336083429239357</v>
      </c>
      <c r="IE90" s="4">
        <v>0.52971827156611262</v>
      </c>
      <c r="IF90" s="4">
        <v>0.80879080245995549</v>
      </c>
      <c r="IG90" s="4">
        <v>-1.1180184747458848</v>
      </c>
      <c r="IH90" s="4">
        <v>-6.7296769666090911E-2</v>
      </c>
      <c r="II90" s="4">
        <v>0.8149098063536121</v>
      </c>
    </row>
    <row r="91" spans="2:243" s="4" customFormat="1" x14ac:dyDescent="0.2">
      <c r="B91" s="76">
        <v>89</v>
      </c>
      <c r="C91" s="4">
        <v>-2.0536645694295103E-2</v>
      </c>
      <c r="D91" s="4">
        <v>-0.35925483427247223</v>
      </c>
      <c r="E91" s="4">
        <v>-1.6900603378473191</v>
      </c>
      <c r="F91" s="4">
        <v>0.14367397470253288</v>
      </c>
      <c r="G91" s="4">
        <v>-2.7833235938808891</v>
      </c>
      <c r="H91" s="4">
        <v>0.41863749727558036</v>
      </c>
      <c r="I91" s="4">
        <v>1.1861642611689354</v>
      </c>
      <c r="J91" s="4">
        <v>-1.5234145292048102</v>
      </c>
      <c r="K91" s="4">
        <v>0.4733933620937556</v>
      </c>
      <c r="L91" s="4">
        <v>-0.5952433706636816</v>
      </c>
      <c r="M91" s="4">
        <v>-0.42163844360958497</v>
      </c>
      <c r="N91" s="4">
        <v>-1.5136296347718383</v>
      </c>
      <c r="O91" s="4">
        <v>0.97343208838142403</v>
      </c>
      <c r="P91" s="4">
        <v>0.24808848764549138</v>
      </c>
      <c r="Q91" s="4">
        <v>-0.58667245483610408</v>
      </c>
      <c r="R91" s="4">
        <v>0.71765813698331216</v>
      </c>
      <c r="S91" s="4">
        <v>-0.21345012109382855</v>
      </c>
      <c r="T91" s="4">
        <v>-1.4192084570225367</v>
      </c>
      <c r="U91" s="4">
        <v>-0.1940098612641824</v>
      </c>
      <c r="V91" s="4">
        <v>0.94516911572715157</v>
      </c>
      <c r="W91" s="4">
        <v>2.0738041801615488</v>
      </c>
      <c r="X91" s="4">
        <v>-0.36552629753700983</v>
      </c>
      <c r="Y91" s="4">
        <v>1.3241498101773903</v>
      </c>
      <c r="Z91" s="4">
        <v>0.40596710655756363</v>
      </c>
      <c r="AA91" s="4">
        <v>1.247159434724322</v>
      </c>
      <c r="AB91" s="4">
        <v>0.41507891382202561</v>
      </c>
      <c r="AC91" s="4">
        <v>-1.1761451423219018</v>
      </c>
      <c r="AD91" s="4">
        <v>1.2830247800974124</v>
      </c>
      <c r="AE91" s="4">
        <v>0.75716521589408714</v>
      </c>
      <c r="AF91" s="4">
        <v>-0.15853334100704147</v>
      </c>
      <c r="AG91" s="4">
        <v>0.76599270297192601</v>
      </c>
      <c r="AH91" s="4">
        <v>-0.78793352848803699</v>
      </c>
      <c r="AI91" s="4">
        <v>-0.80869093022023453</v>
      </c>
      <c r="AJ91" s="4">
        <v>-0.68047664133468166</v>
      </c>
      <c r="AK91" s="4">
        <v>-0.65180354121887618</v>
      </c>
      <c r="AL91" s="4">
        <v>-0.55048201172107447</v>
      </c>
      <c r="AM91" s="4">
        <v>0.50621825304113233</v>
      </c>
      <c r="AN91" s="4">
        <v>1.3509920809797826</v>
      </c>
      <c r="AO91" s="4">
        <v>-0.96509051291379966</v>
      </c>
      <c r="AP91" s="4">
        <v>-1.2311533012329945</v>
      </c>
      <c r="AQ91" s="4">
        <v>1.0149958050151242</v>
      </c>
      <c r="AR91" s="4">
        <v>1.2298262947585676</v>
      </c>
      <c r="AS91" s="4">
        <v>-0.90867050202345701</v>
      </c>
      <c r="AT91" s="4">
        <v>-9.703873091581168E-2</v>
      </c>
      <c r="AU91" s="4">
        <v>1.0409260816944776</v>
      </c>
      <c r="AV91" s="4">
        <v>1.5069599739128674</v>
      </c>
      <c r="AW91" s="4">
        <v>-1.1949798985955842</v>
      </c>
      <c r="AX91" s="4">
        <v>0.56628453628132347</v>
      </c>
      <c r="AY91" s="4">
        <v>-0.93783551221141126</v>
      </c>
      <c r="AZ91" s="4">
        <v>1.850860167502842</v>
      </c>
      <c r="BA91" s="4">
        <v>-0.65859140883631784</v>
      </c>
      <c r="BB91" s="4">
        <v>0.93796702517858643</v>
      </c>
      <c r="BC91" s="4">
        <v>1.018358645292403E-2</v>
      </c>
      <c r="BD91" s="4">
        <v>-0.72153279632053113</v>
      </c>
      <c r="BE91" s="4">
        <v>1.4884334720130981</v>
      </c>
      <c r="BF91" s="4">
        <v>0.27875146724597361</v>
      </c>
      <c r="BG91" s="4">
        <v>1.7643301217533507</v>
      </c>
      <c r="BH91" s="4">
        <v>0.48871883172913488</v>
      </c>
      <c r="BI91" s="4">
        <v>-0.37277886385796577</v>
      </c>
      <c r="BJ91" s="4">
        <v>-0.66747402694052926</v>
      </c>
      <c r="BK91" s="4">
        <v>0.12483648223959834</v>
      </c>
      <c r="BL91" s="4">
        <v>0.31689161360182005</v>
      </c>
      <c r="BM91" s="4">
        <v>0.48710036846677279</v>
      </c>
      <c r="BN91" s="4">
        <v>-1.4254176054695478</v>
      </c>
      <c r="BO91" s="4">
        <v>1.0835742680476514</v>
      </c>
      <c r="BP91" s="4">
        <v>0.2146677243364315</v>
      </c>
      <c r="BQ91" s="4">
        <v>-0.32243726992587624</v>
      </c>
      <c r="BR91" s="4">
        <v>0.15412579776124649</v>
      </c>
      <c r="BS91" s="4">
        <v>-1.9518932081766023</v>
      </c>
      <c r="BT91" s="4">
        <v>-2.8992843337795868E-2</v>
      </c>
      <c r="BU91" s="4">
        <v>0.58313997491501379</v>
      </c>
      <c r="BV91" s="4">
        <v>0.25586179482527127</v>
      </c>
      <c r="BW91" s="4">
        <v>1.3934547863555209</v>
      </c>
      <c r="BX91" s="4">
        <v>-1.9739051044340798</v>
      </c>
      <c r="BY91" s="4">
        <v>0.58427731559699769</v>
      </c>
      <c r="BZ91" s="4">
        <v>-1.9296487089144791</v>
      </c>
      <c r="CA91" s="4">
        <v>0.27851398234099028</v>
      </c>
      <c r="CB91" s="4">
        <v>-0.54488259911430525</v>
      </c>
      <c r="CC91" s="4">
        <v>-1.1018299933034912</v>
      </c>
      <c r="CD91" s="4">
        <v>-0.33283509365351738</v>
      </c>
      <c r="CE91" s="4">
        <v>-1.4772531657319996</v>
      </c>
      <c r="CF91" s="4">
        <v>0.51579880137533995</v>
      </c>
      <c r="CG91" s="4">
        <v>0.91437512710846935</v>
      </c>
      <c r="CH91" s="4">
        <v>1.1553521155883726</v>
      </c>
      <c r="CI91" s="4">
        <v>-1.1691674964750334</v>
      </c>
      <c r="CJ91" s="4">
        <v>-1.3967787449124902</v>
      </c>
      <c r="CK91" s="4">
        <v>-0.51854998103329131</v>
      </c>
      <c r="CL91" s="4">
        <v>0.75243758929679905</v>
      </c>
      <c r="CM91" s="4">
        <v>0.3638593967486603</v>
      </c>
      <c r="CN91" s="4">
        <v>-1.1580337783635974</v>
      </c>
      <c r="CO91" s="4">
        <v>0.28263874030265773</v>
      </c>
      <c r="CP91" s="4">
        <v>0.80304468103990689</v>
      </c>
      <c r="CQ91" s="4">
        <v>-2.0667453160473719</v>
      </c>
      <c r="CR91" s="4">
        <v>1.9597237666921885</v>
      </c>
      <c r="CS91" s="4">
        <v>-0.3700761331334933</v>
      </c>
      <c r="CT91" s="4">
        <v>1.3324232752006819</v>
      </c>
      <c r="CU91" s="4">
        <v>1.0458628135058969</v>
      </c>
      <c r="CV91" s="4">
        <v>-1.0295587817714311</v>
      </c>
      <c r="CW91" s="4">
        <v>-1.6385979435542959</v>
      </c>
      <c r="CX91" s="4">
        <v>-0.25562035496173802</v>
      </c>
      <c r="CY91" s="4">
        <v>1.3071655095299974</v>
      </c>
      <c r="CZ91" s="4">
        <v>0.4506022044606835</v>
      </c>
      <c r="DA91" s="4">
        <v>0.51585870533651301</v>
      </c>
      <c r="DB91" s="4">
        <v>-1.4713896882749187</v>
      </c>
      <c r="DC91" s="4">
        <v>-0.50089646334691251</v>
      </c>
      <c r="DD91" s="4">
        <v>-0.10592118665307643</v>
      </c>
      <c r="DE91" s="4">
        <v>0.27686398071117319</v>
      </c>
      <c r="DF91" s="4">
        <v>0.81597231140225979</v>
      </c>
      <c r="DG91" s="4">
        <v>-2.1196275075077349</v>
      </c>
      <c r="DH91" s="4">
        <v>1.7028272743755712</v>
      </c>
      <c r="DI91" s="4">
        <v>-1.8492671503669483E-2</v>
      </c>
      <c r="DJ91" s="4">
        <v>-0.64194436129771648</v>
      </c>
      <c r="DK91" s="4">
        <v>2.1699587897551473E-2</v>
      </c>
      <c r="DL91" s="4">
        <v>-1.6801792303236824</v>
      </c>
      <c r="DM91" s="4">
        <v>0.74981574669446072</v>
      </c>
      <c r="DN91" s="4">
        <v>-2.3480351954838197</v>
      </c>
      <c r="DO91" s="4">
        <v>0.63878225026336366</v>
      </c>
      <c r="DP91" s="4">
        <v>-0.92895266460468573</v>
      </c>
      <c r="DQ91" s="4">
        <v>-0.93618034580683973</v>
      </c>
      <c r="DR91" s="4">
        <v>0.47284477255414459</v>
      </c>
      <c r="DS91" s="4">
        <v>-0.40523989195761367</v>
      </c>
      <c r="DT91" s="4">
        <v>0.67462968236028698</v>
      </c>
      <c r="DU91" s="4">
        <v>0.11522906179949993</v>
      </c>
      <c r="DV91" s="4">
        <v>0.10517328583483868</v>
      </c>
      <c r="DW91" s="4">
        <v>-1.3352864758012775</v>
      </c>
      <c r="DX91" s="4">
        <v>0.73955481185071448</v>
      </c>
      <c r="DY91" s="4">
        <v>1.5605001518042629</v>
      </c>
      <c r="DZ91" s="4">
        <v>-0.70154556649984867</v>
      </c>
      <c r="EA91" s="4">
        <v>0.22752007058518747</v>
      </c>
      <c r="EB91" s="4">
        <v>0.61044568883358752</v>
      </c>
      <c r="EC91" s="4">
        <v>1.5961944774952117</v>
      </c>
      <c r="ED91" s="4">
        <v>0.97764982175682491</v>
      </c>
      <c r="EE91" s="4">
        <v>-0.71683747844741863</v>
      </c>
      <c r="EF91" s="4">
        <v>0.67191517794725797</v>
      </c>
      <c r="EG91" s="4">
        <v>-0.66111680073832024</v>
      </c>
      <c r="EH91" s="4">
        <v>-1.6521916730964512</v>
      </c>
      <c r="EI91" s="4">
        <v>-0.19911719233849226</v>
      </c>
      <c r="EJ91" s="4">
        <v>1.9228004960282783</v>
      </c>
      <c r="EK91" s="4">
        <v>9.3644998434754788E-3</v>
      </c>
      <c r="EL91" s="4">
        <v>0.80763033708691823</v>
      </c>
      <c r="EM91" s="4">
        <v>2.0390609593046727</v>
      </c>
      <c r="EN91" s="4">
        <v>-0.82852172395353763</v>
      </c>
      <c r="EO91" s="4">
        <v>-0.40058513640257493</v>
      </c>
      <c r="EP91" s="4">
        <v>1.3925736982968608</v>
      </c>
      <c r="EQ91" s="4">
        <v>1.2644816835169941</v>
      </c>
      <c r="ER91" s="4">
        <v>0.83283550830183628</v>
      </c>
      <c r="ES91" s="4">
        <v>0.74564884388738539</v>
      </c>
      <c r="ET91" s="4">
        <v>-0.65154359596769407</v>
      </c>
      <c r="EU91" s="4">
        <v>-0.63608206631670394</v>
      </c>
      <c r="EV91" s="4">
        <v>0.84947376313596068</v>
      </c>
      <c r="EW91" s="4">
        <v>0.540547685621523</v>
      </c>
      <c r="EX91" s="4">
        <v>1.0995149818031285</v>
      </c>
      <c r="EY91" s="4">
        <v>-7.7009287470185386E-2</v>
      </c>
      <c r="EZ91" s="4">
        <v>-0.38913637796232231</v>
      </c>
      <c r="FA91" s="4">
        <v>0.89531950450846021</v>
      </c>
      <c r="FB91" s="4">
        <v>0.10560116561620957</v>
      </c>
      <c r="FC91" s="4">
        <v>0.44118417205036115</v>
      </c>
      <c r="FD91" s="4">
        <v>-0.54966684262122723</v>
      </c>
      <c r="FE91" s="4">
        <v>0.24870406830625147</v>
      </c>
      <c r="FF91" s="4">
        <v>0.27097242717357223</v>
      </c>
      <c r="FG91" s="4">
        <v>-4.9198096907930977E-2</v>
      </c>
      <c r="FH91" s="4">
        <v>-1.2869197434109139</v>
      </c>
      <c r="FI91" s="4">
        <v>0.55981482568944041</v>
      </c>
      <c r="FJ91" s="4">
        <v>1.2974244408799418</v>
      </c>
      <c r="FK91" s="4">
        <v>1.4659700531118924</v>
      </c>
      <c r="FL91" s="4">
        <v>2.6230768816566381</v>
      </c>
      <c r="FM91" s="4">
        <v>0.12082765124859428</v>
      </c>
      <c r="FN91" s="4">
        <v>-1.4894397319689781</v>
      </c>
      <c r="FO91" s="4">
        <v>0.42093702975566666</v>
      </c>
      <c r="FP91" s="4">
        <v>-0.38472313534061908</v>
      </c>
      <c r="FQ91" s="4">
        <v>-1.5483629194283304</v>
      </c>
      <c r="FR91" s="4">
        <v>-1.6362463283536861</v>
      </c>
      <c r="FS91" s="4">
        <v>-0.24631561597272827</v>
      </c>
      <c r="FT91" s="4">
        <v>-0.47293332595689896</v>
      </c>
      <c r="FU91" s="4">
        <v>1.0225405911927525</v>
      </c>
      <c r="FV91" s="4">
        <v>1.14498496530797</v>
      </c>
      <c r="FW91" s="4">
        <v>0.3611316850458402</v>
      </c>
      <c r="FX91" s="4">
        <v>0.6172424736893648</v>
      </c>
      <c r="FY91" s="4">
        <v>-6.9692292327018665E-2</v>
      </c>
      <c r="FZ91" s="4">
        <v>0.38805201284832835</v>
      </c>
      <c r="GA91" s="4">
        <v>0.25062861712504536</v>
      </c>
      <c r="GB91" s="4">
        <v>-0.70729030165122919</v>
      </c>
      <c r="GC91" s="4">
        <v>-1.6324941904402139</v>
      </c>
      <c r="GD91" s="4">
        <v>1.0473315914558483</v>
      </c>
      <c r="GE91" s="4">
        <v>-0.18085433923817898</v>
      </c>
      <c r="GF91" s="4">
        <v>0.52527685418552061</v>
      </c>
      <c r="GG91" s="4">
        <v>-1.4466750277019551</v>
      </c>
      <c r="GH91" s="4">
        <v>0.91836007486822913</v>
      </c>
      <c r="GI91" s="4">
        <v>0.42432519951957648</v>
      </c>
      <c r="GJ91" s="4">
        <v>0.91313058140590031</v>
      </c>
      <c r="GK91" s="4">
        <v>-3.888526806373286E-2</v>
      </c>
      <c r="GL91" s="4">
        <v>8.9926427354553487E-2</v>
      </c>
      <c r="GM91" s="4">
        <v>1.4728851807028063</v>
      </c>
      <c r="GN91" s="4">
        <v>-1.7235794416286738</v>
      </c>
      <c r="GO91" s="4">
        <v>-2.3591690223141382</v>
      </c>
      <c r="GP91" s="4">
        <v>0.33454422889237462</v>
      </c>
      <c r="GQ91" s="4">
        <v>1.2079955004229315</v>
      </c>
      <c r="GR91" s="4">
        <v>0.50863931260857043</v>
      </c>
      <c r="GS91" s="4">
        <v>0.6271697398328967</v>
      </c>
      <c r="GT91" s="4">
        <v>0.40880080097672089</v>
      </c>
      <c r="GU91" s="4">
        <v>-0.14966670309572799</v>
      </c>
      <c r="GV91" s="4">
        <v>-0.32789920986933019</v>
      </c>
      <c r="GW91" s="4">
        <v>1.5252579874742429</v>
      </c>
      <c r="GX91" s="4">
        <v>0.26794508589283267</v>
      </c>
      <c r="GY91" s="4">
        <v>-0.86473715731086542</v>
      </c>
      <c r="GZ91" s="4">
        <v>0.20260543037914436</v>
      </c>
      <c r="HA91" s="4">
        <v>-1.0110474536581913</v>
      </c>
      <c r="HB91" s="4">
        <v>0.40974826113185336</v>
      </c>
      <c r="HC91" s="4">
        <v>-1.0494284799993978</v>
      </c>
      <c r="HD91" s="4">
        <v>0.33054334511422612</v>
      </c>
      <c r="HE91" s="4">
        <v>7.5381414389828261E-2</v>
      </c>
      <c r="HF91" s="4">
        <v>-0.76654316871406947</v>
      </c>
      <c r="HG91" s="4">
        <v>0.397583586357179</v>
      </c>
      <c r="HH91" s="4">
        <v>0.73954695595758968</v>
      </c>
      <c r="HI91" s="4">
        <v>-0.33733449539530891</v>
      </c>
      <c r="HJ91" s="4">
        <v>-0.92307798189155832</v>
      </c>
      <c r="HK91" s="4">
        <v>0.32048387018225905</v>
      </c>
      <c r="HL91" s="4">
        <v>0.21841073972597871</v>
      </c>
      <c r="HM91" s="4">
        <v>2.0542579899935087</v>
      </c>
      <c r="HN91" s="4">
        <v>-0.22925987897400851</v>
      </c>
      <c r="HO91" s="4">
        <v>2.0289402596357085</v>
      </c>
      <c r="HP91" s="4">
        <v>0.34747368706587656</v>
      </c>
      <c r="HQ91" s="4">
        <v>0.69281279269238916</v>
      </c>
      <c r="HR91" s="4">
        <v>0.15054111511474155</v>
      </c>
      <c r="HS91" s="4">
        <v>-0.40177400323980977</v>
      </c>
      <c r="HT91" s="4">
        <v>-0.41121078830863211</v>
      </c>
      <c r="HU91" s="4">
        <v>-2.0280509294409669E-2</v>
      </c>
      <c r="HV91" s="4">
        <v>-1.626698015448367</v>
      </c>
      <c r="HW91" s="4">
        <v>-2.1345627787889536</v>
      </c>
      <c r="HX91" s="4">
        <v>-1.1407139457297879</v>
      </c>
      <c r="HY91" s="4">
        <v>1.8872710833382897</v>
      </c>
      <c r="HZ91" s="4">
        <v>-0.38016479604501996</v>
      </c>
      <c r="IA91" s="4">
        <v>-0.99619171452466859</v>
      </c>
      <c r="IB91" s="4">
        <v>0.9070711864066815</v>
      </c>
      <c r="IC91" s="4">
        <v>0.79568106237215064</v>
      </c>
      <c r="ID91" s="4">
        <v>-3.5592002844065329E-2</v>
      </c>
      <c r="IE91" s="4">
        <v>-0.64907252591034958</v>
      </c>
      <c r="IF91" s="4">
        <v>-0.60864085536348234</v>
      </c>
      <c r="IG91" s="4">
        <v>-0.18047194329834382</v>
      </c>
      <c r="IH91" s="4">
        <v>0.85857605179851659</v>
      </c>
      <c r="II91" s="4">
        <v>0.91992625326159516</v>
      </c>
    </row>
    <row r="92" spans="2:243" s="4" customFormat="1" x14ac:dyDescent="0.2">
      <c r="B92" s="76">
        <v>90</v>
      </c>
      <c r="C92" s="4">
        <v>-0.60403771575500387</v>
      </c>
      <c r="D92" s="4">
        <v>0.25797132456006056</v>
      </c>
      <c r="E92" s="4">
        <v>-3.2417933066053806</v>
      </c>
      <c r="F92" s="4">
        <v>-0.42516662404538186</v>
      </c>
      <c r="G92" s="4">
        <v>0.4537610640374008</v>
      </c>
      <c r="H92" s="4">
        <v>0.88445364899031798</v>
      </c>
      <c r="I92" s="4">
        <v>-0.32696254707781536</v>
      </c>
      <c r="J92" s="4">
        <v>-8.0467102397239698E-2</v>
      </c>
      <c r="K92" s="4">
        <v>0.80039876648634778</v>
      </c>
      <c r="L92" s="4">
        <v>-0.88146237002906935</v>
      </c>
      <c r="M92" s="4">
        <v>-0.41533981045715945</v>
      </c>
      <c r="N92" s="4">
        <v>5.017014061450456E-2</v>
      </c>
      <c r="O92" s="4">
        <v>-2.015397099694892</v>
      </c>
      <c r="P92" s="4">
        <v>0.17215405573805284</v>
      </c>
      <c r="Q92" s="4">
        <v>-0.80622754998005075</v>
      </c>
      <c r="R92" s="4">
        <v>-1.1283823178570331</v>
      </c>
      <c r="S92" s="4">
        <v>0.75379024960532948</v>
      </c>
      <c r="T92" s="4">
        <v>0.90287041842354354</v>
      </c>
      <c r="U92" s="4">
        <v>-0.85360239904619239</v>
      </c>
      <c r="V92" s="4">
        <v>-0.75644780466485351</v>
      </c>
      <c r="W92" s="4">
        <v>0.18754695315583969</v>
      </c>
      <c r="X92" s="4">
        <v>-0.22375909507839278</v>
      </c>
      <c r="Y92" s="4">
        <v>0.46546071640450543</v>
      </c>
      <c r="Z92" s="4">
        <v>-0.75027813143256139</v>
      </c>
      <c r="AA92" s="4">
        <v>-7.4174573984751219E-2</v>
      </c>
      <c r="AB92" s="4">
        <v>-0.61740606909324669</v>
      </c>
      <c r="AC92" s="4">
        <v>0.59078552485580704</v>
      </c>
      <c r="AD92" s="4">
        <v>6.5965025167313823E-3</v>
      </c>
      <c r="AE92" s="4">
        <v>0.44735139673012164</v>
      </c>
      <c r="AF92" s="4">
        <v>0.91601308980159857</v>
      </c>
      <c r="AG92" s="4">
        <v>1.0038168920021431</v>
      </c>
      <c r="AH92" s="4">
        <v>-1.4768262130657341</v>
      </c>
      <c r="AI92" s="4">
        <v>-0.1435583428188581</v>
      </c>
      <c r="AJ92" s="4">
        <v>-0.4024060728256168</v>
      </c>
      <c r="AK92" s="4">
        <v>-2.0745707767004773</v>
      </c>
      <c r="AL92" s="4">
        <v>0.11979678139041194</v>
      </c>
      <c r="AM92" s="4">
        <v>-0.72148937928297352</v>
      </c>
      <c r="AN92" s="4">
        <v>9.8074704646724076E-2</v>
      </c>
      <c r="AO92" s="4">
        <v>1.8167347624454735</v>
      </c>
      <c r="AP92" s="4">
        <v>-0.35527463389418551</v>
      </c>
      <c r="AQ92" s="4">
        <v>-1.3594717015795987</v>
      </c>
      <c r="AR92" s="4">
        <v>-0.36576158803741271</v>
      </c>
      <c r="AS92" s="4">
        <v>0.36079633179874748</v>
      </c>
      <c r="AT92" s="4">
        <v>-0.86215169940809888</v>
      </c>
      <c r="AU92" s="4">
        <v>-0.64701574148065066</v>
      </c>
      <c r="AV92" s="4">
        <v>-1.4158694166933692</v>
      </c>
      <c r="AW92" s="4">
        <v>-2.102580753872803</v>
      </c>
      <c r="AX92" s="4">
        <v>0.50386308825356818</v>
      </c>
      <c r="AY92" s="4">
        <v>-1.1464613305110034</v>
      </c>
      <c r="AZ92" s="4">
        <v>0.35788828633059255</v>
      </c>
      <c r="BA92" s="4">
        <v>-1.3014533765356304</v>
      </c>
      <c r="BB92" s="4">
        <v>-0.20803319101152321</v>
      </c>
      <c r="BC92" s="4">
        <v>-0.47353358190820455</v>
      </c>
      <c r="BD92" s="4">
        <v>-0.79234776879369362</v>
      </c>
      <c r="BE92" s="4">
        <v>-0.94719349076065562</v>
      </c>
      <c r="BF92" s="4">
        <v>-1.6679875504268775</v>
      </c>
      <c r="BG92" s="4">
        <v>-1.2233175938749861</v>
      </c>
      <c r="BH92" s="4">
        <v>-1.7813315219232928</v>
      </c>
      <c r="BI92" s="4">
        <v>-0.39215600170469544</v>
      </c>
      <c r="BJ92" s="4">
        <v>0.96728456175120303</v>
      </c>
      <c r="BK92" s="4">
        <v>-1.5105430507494815</v>
      </c>
      <c r="BL92" s="4">
        <v>-3.1128082796275734E-2</v>
      </c>
      <c r="BM92" s="4">
        <v>-0.51603194230871385</v>
      </c>
      <c r="BN92" s="4">
        <v>-0.52658539569654361</v>
      </c>
      <c r="BO92" s="4">
        <v>1.4104819037686789</v>
      </c>
      <c r="BP92" s="4">
        <v>-0.22236279485788024</v>
      </c>
      <c r="BQ92" s="4">
        <v>-0.50100334241849698</v>
      </c>
      <c r="BR92" s="4">
        <v>-0.84971275530726387</v>
      </c>
      <c r="BS92" s="4">
        <v>0.62001625157132156</v>
      </c>
      <c r="BT92" s="4">
        <v>0.54188164437057773</v>
      </c>
      <c r="BU92" s="4">
        <v>-2.556447572355703E-2</v>
      </c>
      <c r="BV92" s="4">
        <v>0.55843516615350042</v>
      </c>
      <c r="BW92" s="4">
        <v>-0.63133458298892609</v>
      </c>
      <c r="BX92" s="4">
        <v>-1.0758923837875778</v>
      </c>
      <c r="BY92" s="4">
        <v>-0.39514980523922544</v>
      </c>
      <c r="BZ92" s="4">
        <v>1.3279584820672727</v>
      </c>
      <c r="CA92" s="4">
        <v>0.32595369342473618</v>
      </c>
      <c r="CB92" s="4">
        <v>-0.14531340747243562</v>
      </c>
      <c r="CC92" s="4">
        <v>3.5519644283115409E-2</v>
      </c>
      <c r="CD92" s="4">
        <v>-0.15122008390567671</v>
      </c>
      <c r="CE92" s="4">
        <v>-0.93234845634535846</v>
      </c>
      <c r="CF92" s="4">
        <v>0.2986892885222216</v>
      </c>
      <c r="CG92" s="4">
        <v>0.78174441162150765</v>
      </c>
      <c r="CH92" s="4">
        <v>3.4637021712254747E-3</v>
      </c>
      <c r="CI92" s="4">
        <v>0.35536263949220614</v>
      </c>
      <c r="CJ92" s="4">
        <v>8.6606400872096354E-2</v>
      </c>
      <c r="CK92" s="4">
        <v>-0.35612313530637446</v>
      </c>
      <c r="CL92" s="4">
        <v>-1.8930594268825727</v>
      </c>
      <c r="CM92" s="4">
        <v>4.9081568490961736E-2</v>
      </c>
      <c r="CN92" s="4">
        <v>0.67442166465697162</v>
      </c>
      <c r="CO92" s="4">
        <v>-0.27550414254047551</v>
      </c>
      <c r="CP92" s="4">
        <v>-1.0093715580749705</v>
      </c>
      <c r="CQ92" s="4">
        <v>0.61559984263864198</v>
      </c>
      <c r="CR92" s="4">
        <v>0.2195320043687902</v>
      </c>
      <c r="CS92" s="4">
        <v>0.57664763524404394</v>
      </c>
      <c r="CT92" s="4">
        <v>1.3759620753733657</v>
      </c>
      <c r="CU92" s="4">
        <v>-3.0612533529526378E-2</v>
      </c>
      <c r="CV92" s="4">
        <v>-9.2866305679436836E-2</v>
      </c>
      <c r="CW92" s="4">
        <v>1.2778994404484325</v>
      </c>
      <c r="CX92" s="4">
        <v>-0.87127865331474985</v>
      </c>
      <c r="CY92" s="4">
        <v>-0.13206546888522258</v>
      </c>
      <c r="CZ92" s="4">
        <v>-7.7824798872458689E-2</v>
      </c>
      <c r="DA92" s="4">
        <v>-5.921158216679135E-2</v>
      </c>
      <c r="DB92" s="4">
        <v>1.4451078098958887</v>
      </c>
      <c r="DC92" s="4">
        <v>-1.2801452670616893</v>
      </c>
      <c r="DD92" s="4">
        <v>-0.85443353174749537</v>
      </c>
      <c r="DE92" s="4">
        <v>-3.3412953924092215E-2</v>
      </c>
      <c r="DF92" s="4">
        <v>0.16890113086662611</v>
      </c>
      <c r="DG92" s="4">
        <v>-0.22739112681193946</v>
      </c>
      <c r="DH92" s="4">
        <v>0.90047532552656451</v>
      </c>
      <c r="DI92" s="4">
        <v>-0.73702325475653985</v>
      </c>
      <c r="DJ92" s="4">
        <v>0.76233110724903141</v>
      </c>
      <c r="DK92" s="4">
        <v>0.53909875291722509</v>
      </c>
      <c r="DL92" s="4">
        <v>-0.23829192110653535</v>
      </c>
      <c r="DM92" s="4">
        <v>-0.56302038727813064</v>
      </c>
      <c r="DN92" s="4">
        <v>-0.2994948674484546</v>
      </c>
      <c r="DO92" s="4">
        <v>0.90931616547389305</v>
      </c>
      <c r="DP92" s="4">
        <v>7.2778789044377401E-2</v>
      </c>
      <c r="DQ92" s="4">
        <v>0.76465487856457992</v>
      </c>
      <c r="DR92" s="4">
        <v>0.19509639727103664</v>
      </c>
      <c r="DS92" s="4">
        <v>-5.3693567329838342E-2</v>
      </c>
      <c r="DT92" s="4">
        <v>-1.5350881467755848</v>
      </c>
      <c r="DU92" s="4">
        <v>1.2049926024620818</v>
      </c>
      <c r="DV92" s="4">
        <v>-0.31026686379269508</v>
      </c>
      <c r="DW92" s="4">
        <v>1.6481979029483953</v>
      </c>
      <c r="DX92" s="4">
        <v>-0.59981305231153093</v>
      </c>
      <c r="DY92" s="4">
        <v>0.30154922457512279</v>
      </c>
      <c r="DZ92" s="4">
        <v>-0.45337672213038716</v>
      </c>
      <c r="EA92" s="4">
        <v>1.4405112320684075</v>
      </c>
      <c r="EB92" s="4">
        <v>-1.024032112564299</v>
      </c>
      <c r="EC92" s="4">
        <v>0.92987726570045515</v>
      </c>
      <c r="ED92" s="4">
        <v>-0.16085510547476409</v>
      </c>
      <c r="EE92" s="4">
        <v>0.41744528225051092</v>
      </c>
      <c r="EF92" s="4">
        <v>2.1472851544849654</v>
      </c>
      <c r="EG92" s="4">
        <v>-0.10953412800770151</v>
      </c>
      <c r="EH92" s="4">
        <v>-0.22851893817802935</v>
      </c>
      <c r="EI92" s="4">
        <v>-0.3126929148620759</v>
      </c>
      <c r="EJ92" s="4">
        <v>-0.91591536091344716</v>
      </c>
      <c r="EK92" s="4">
        <v>-1.3222433456948539</v>
      </c>
      <c r="EL92" s="4">
        <v>-1.4184607679513532</v>
      </c>
      <c r="EM92" s="4">
        <v>1.2103588770565648</v>
      </c>
      <c r="EN92" s="4">
        <v>-0.36874017458887193</v>
      </c>
      <c r="EO92" s="4">
        <v>0.51912038180334741</v>
      </c>
      <c r="EP92" s="4">
        <v>-1.2234789538946758</v>
      </c>
      <c r="EQ92" s="4">
        <v>-1.1056021326514953E-2</v>
      </c>
      <c r="ER92" s="4">
        <v>0.41597067179636549</v>
      </c>
      <c r="ES92" s="4">
        <v>0.3570701434376789</v>
      </c>
      <c r="ET92" s="4">
        <v>1.8323427446600238</v>
      </c>
      <c r="EU92" s="4">
        <v>-1.0899468205817926</v>
      </c>
      <c r="EV92" s="4">
        <v>-0.37499443022756274</v>
      </c>
      <c r="EW92" s="4">
        <v>1.6816531981643386</v>
      </c>
      <c r="EX92" s="4">
        <v>-1.2906765818291539</v>
      </c>
      <c r="EY92" s="4">
        <v>0.73524641506929966</v>
      </c>
      <c r="EZ92" s="4">
        <v>0.33420437765707711</v>
      </c>
      <c r="FA92" s="4">
        <v>1.0894344358039514</v>
      </c>
      <c r="FB92" s="4">
        <v>-0.24070616216185151</v>
      </c>
      <c r="FC92" s="4">
        <v>-2.5777470220208931</v>
      </c>
      <c r="FD92" s="4">
        <v>0.54212390830739554</v>
      </c>
      <c r="FE92" s="4">
        <v>9.0207253403820853E-2</v>
      </c>
      <c r="FF92" s="4">
        <v>1.5074870802910794</v>
      </c>
      <c r="FG92" s="4">
        <v>-2.1945139720405451</v>
      </c>
      <c r="FH92" s="4">
        <v>-1.0894341653489898</v>
      </c>
      <c r="FI92" s="4">
        <v>-1.2122426198604548</v>
      </c>
      <c r="FJ92" s="4">
        <v>0.98179937308214682</v>
      </c>
      <c r="FK92" s="4">
        <v>0.40346955017012215</v>
      </c>
      <c r="FL92" s="4">
        <v>-0.23348355529850953</v>
      </c>
      <c r="FM92" s="4">
        <v>1.7629467593533708</v>
      </c>
      <c r="FN92" s="4">
        <v>0.17505560319293501</v>
      </c>
      <c r="FO92" s="4">
        <v>1.1561533512634206</v>
      </c>
      <c r="FP92" s="4">
        <v>0.66666645037815353</v>
      </c>
      <c r="FQ92" s="4">
        <v>-0.85336325915417011</v>
      </c>
      <c r="FR92" s="4">
        <v>-0.39329682803303617</v>
      </c>
      <c r="FS92" s="4">
        <v>-0.41347571951182133</v>
      </c>
      <c r="FT92" s="4">
        <v>-0.77637147319681932</v>
      </c>
      <c r="FU92" s="4">
        <v>-0.1301097369586203</v>
      </c>
      <c r="FV92" s="4">
        <v>1.0222467922823981</v>
      </c>
      <c r="FW92" s="4">
        <v>-0.44454462308115261</v>
      </c>
      <c r="FX92" s="4">
        <v>-1.7503124374610544</v>
      </c>
      <c r="FY92" s="4">
        <v>1.1377002103275493</v>
      </c>
      <c r="FZ92" s="4">
        <v>-0.99266128342753668</v>
      </c>
      <c r="GA92" s="4">
        <v>1.1673762869832303</v>
      </c>
      <c r="GB92" s="4">
        <v>-0.97319599845692173</v>
      </c>
      <c r="GC92" s="4">
        <v>-0.20218605979660448</v>
      </c>
      <c r="GD92" s="4">
        <v>2.9943792206825539</v>
      </c>
      <c r="GE92" s="4">
        <v>-0.947194894675494</v>
      </c>
      <c r="GF92" s="4">
        <v>-1.2172892785359672</v>
      </c>
      <c r="GG92" s="4">
        <v>-0.38240584112912607</v>
      </c>
      <c r="GH92" s="4">
        <v>-1.0678881264002833</v>
      </c>
      <c r="GI92" s="4">
        <v>-0.93050132583723733</v>
      </c>
      <c r="GJ92" s="4">
        <v>-1.7673334647205157</v>
      </c>
      <c r="GK92" s="4">
        <v>-2.9737250966486499</v>
      </c>
      <c r="GL92" s="4">
        <v>-1.0412132666476677</v>
      </c>
      <c r="GM92" s="4">
        <v>9.0163148842412486E-2</v>
      </c>
      <c r="GN92" s="4">
        <v>-1.4432968466323652</v>
      </c>
      <c r="GO92" s="4">
        <v>0.83233050617648308</v>
      </c>
      <c r="GP92" s="4">
        <v>-0.52313061110708314</v>
      </c>
      <c r="GQ92" s="4">
        <v>0.56317200165895975</v>
      </c>
      <c r="GR92" s="4">
        <v>1.2589095433476023</v>
      </c>
      <c r="GS92" s="4">
        <v>5.4193012993938916E-2</v>
      </c>
      <c r="GT92" s="4">
        <v>0.88387454474783533</v>
      </c>
      <c r="GU92" s="4">
        <v>-0.30995286091186847</v>
      </c>
      <c r="GV92" s="4">
        <v>0.13991811964147211</v>
      </c>
      <c r="GW92" s="4">
        <v>0.95013739135579578</v>
      </c>
      <c r="GX92" s="4">
        <v>-0.58171670457191138</v>
      </c>
      <c r="GY92" s="4">
        <v>-1.6506131750347715</v>
      </c>
      <c r="GZ92" s="4">
        <v>0.15129564672295823</v>
      </c>
      <c r="HA92" s="4">
        <v>-2.255891683948243</v>
      </c>
      <c r="HB92" s="4">
        <v>-0.27515297398767558</v>
      </c>
      <c r="HC92" s="4">
        <v>2.1582506909010721</v>
      </c>
      <c r="HD92" s="4">
        <v>-0.84763311288828602</v>
      </c>
      <c r="HE92" s="4">
        <v>-2.1284253850538972</v>
      </c>
      <c r="HF92" s="4">
        <v>1.1273104421772664</v>
      </c>
      <c r="HG92" s="4">
        <v>-0.46360370451086469</v>
      </c>
      <c r="HH92" s="4">
        <v>-1.1777614510029684</v>
      </c>
      <c r="HI92" s="4">
        <v>0.54645248041340466</v>
      </c>
      <c r="HJ92" s="4">
        <v>0.4795953614500752</v>
      </c>
      <c r="HK92" s="4">
        <v>-7.9209428878635427E-2</v>
      </c>
      <c r="HL92" s="4">
        <v>-0.98949561079209358</v>
      </c>
      <c r="HM92" s="4">
        <v>-0.29412553952167025</v>
      </c>
      <c r="HN92" s="4">
        <v>-4.734566221024257E-3</v>
      </c>
      <c r="HO92" s="4">
        <v>0.65835294359527907</v>
      </c>
      <c r="HP92" s="4">
        <v>-0.18166265158904657</v>
      </c>
      <c r="HQ92" s="4">
        <v>0.11644243887641757</v>
      </c>
      <c r="HR92" s="4">
        <v>-0.31710386276453667</v>
      </c>
      <c r="HS92" s="4">
        <v>-0.60721379319659696</v>
      </c>
      <c r="HT92" s="4">
        <v>0.30186273397715579</v>
      </c>
      <c r="HU92" s="4">
        <v>1.3350485806467609</v>
      </c>
      <c r="HV92" s="4">
        <v>0.62184119987735365</v>
      </c>
      <c r="HW92" s="4">
        <v>-1.2107207299260783</v>
      </c>
      <c r="HX92" s="4">
        <v>0.26680744820526919</v>
      </c>
      <c r="HY92" s="4">
        <v>0.4380681265781286</v>
      </c>
      <c r="HZ92" s="4">
        <v>0.10617796254784816</v>
      </c>
      <c r="IA92" s="4">
        <v>0.42568101245892964</v>
      </c>
      <c r="IB92" s="4">
        <v>-0.64181566831073944</v>
      </c>
      <c r="IC92" s="4">
        <v>-2.0326675245059596</v>
      </c>
      <c r="ID92" s="4">
        <v>0.78667533917372201</v>
      </c>
      <c r="IE92" s="4">
        <v>-0.53155069384974762</v>
      </c>
      <c r="IF92" s="4">
        <v>9.1626044215052035E-2</v>
      </c>
      <c r="IG92" s="4">
        <v>1.410529576740257</v>
      </c>
      <c r="IH92" s="4">
        <v>-1.029515885323093</v>
      </c>
      <c r="II92" s="4">
        <v>-0.6887079224320185</v>
      </c>
    </row>
    <row r="93" spans="2:243" s="4" customFormat="1" x14ac:dyDescent="0.2">
      <c r="B93" s="76">
        <v>91</v>
      </c>
      <c r="C93" s="4">
        <v>0.81478091001437436</v>
      </c>
      <c r="D93" s="4">
        <v>-1.2615708455834305</v>
      </c>
      <c r="E93" s="4">
        <v>-2.8672364907741144</v>
      </c>
      <c r="F93" s="4">
        <v>0.66853366319019281</v>
      </c>
      <c r="G93" s="4">
        <v>-0.32461552796165105</v>
      </c>
      <c r="H93" s="4">
        <v>-0.39033986606342386</v>
      </c>
      <c r="I93" s="4">
        <v>0.15479939237233248</v>
      </c>
      <c r="J93" s="4">
        <v>-0.15060125688448503</v>
      </c>
      <c r="K93" s="4">
        <v>-0.16231945911520215</v>
      </c>
      <c r="L93" s="4">
        <v>2.4583553155790261</v>
      </c>
      <c r="M93" s="4">
        <v>-0.31305739677443439</v>
      </c>
      <c r="N93" s="4">
        <v>2.4366467751944474</v>
      </c>
      <c r="O93" s="4">
        <v>-1.8750046159256131</v>
      </c>
      <c r="P93" s="4">
        <v>0.52965019631938048</v>
      </c>
      <c r="Q93" s="4">
        <v>-2.0437445530589815</v>
      </c>
      <c r="R93" s="4">
        <v>-2.7318331088979781</v>
      </c>
      <c r="S93" s="4">
        <v>-0.18480529706863455</v>
      </c>
      <c r="T93" s="4">
        <v>-5.2656714071394904E-2</v>
      </c>
      <c r="U93" s="4">
        <v>-1.7419777826814142</v>
      </c>
      <c r="V93" s="4">
        <v>-1.0942215278178546</v>
      </c>
      <c r="W93" s="4">
        <v>0.50042294439469637</v>
      </c>
      <c r="X93" s="4">
        <v>1.5177556707147717</v>
      </c>
      <c r="Y93" s="4">
        <v>-0.96322940771118926</v>
      </c>
      <c r="Z93" s="4">
        <v>4.2713714913892004E-2</v>
      </c>
      <c r="AA93" s="4">
        <v>4.5972041695022163E-2</v>
      </c>
      <c r="AB93" s="4">
        <v>0.85661734117064803</v>
      </c>
      <c r="AC93" s="4">
        <v>0.72233567520560582</v>
      </c>
      <c r="AD93" s="4">
        <v>-0.34457086371057988</v>
      </c>
      <c r="AE93" s="4">
        <v>-0.51254202238646274</v>
      </c>
      <c r="AF93" s="4">
        <v>0.54115210284524318</v>
      </c>
      <c r="AG93" s="4">
        <v>8.2752555341058354E-2</v>
      </c>
      <c r="AH93" s="4">
        <v>1.2396501621336233</v>
      </c>
      <c r="AI93" s="4">
        <v>-5.3863090069356412E-2</v>
      </c>
      <c r="AJ93" s="4">
        <v>-0.97681937806830943</v>
      </c>
      <c r="AK93" s="4">
        <v>-9.4601951691464126E-2</v>
      </c>
      <c r="AL93" s="4">
        <v>-0.15189791329354105</v>
      </c>
      <c r="AM93" s="4">
        <v>-1.3960582407308346</v>
      </c>
      <c r="AN93" s="4">
        <v>1.1392277975812481</v>
      </c>
      <c r="AO93" s="4">
        <v>-1.7906032443748168</v>
      </c>
      <c r="AP93" s="4">
        <v>1.1177170720422818</v>
      </c>
      <c r="AQ93" s="4">
        <v>0.22998284316315434</v>
      </c>
      <c r="AR93" s="4">
        <v>-0.81198205334250728</v>
      </c>
      <c r="AS93" s="4">
        <v>0.48470589535259073</v>
      </c>
      <c r="AT93" s="4">
        <v>-0.83970605642340423</v>
      </c>
      <c r="AU93" s="4">
        <v>-2.8403624374158261</v>
      </c>
      <c r="AV93" s="4">
        <v>3.1354921678303449</v>
      </c>
      <c r="AW93" s="4">
        <v>-2.5421745964090015E-2</v>
      </c>
      <c r="AX93" s="4">
        <v>2.7714603549290531E-2</v>
      </c>
      <c r="AY93" s="4">
        <v>-1.015532122193874</v>
      </c>
      <c r="AZ93" s="4">
        <v>9.6498342608322435E-2</v>
      </c>
      <c r="BA93" s="4">
        <v>-1.1262511286153183</v>
      </c>
      <c r="BB93" s="4">
        <v>-1.5033517362055495</v>
      </c>
      <c r="BC93" s="4">
        <v>-0.49166335349850376</v>
      </c>
      <c r="BD93" s="4">
        <v>1.0418123159141977</v>
      </c>
      <c r="BE93" s="4">
        <v>-1.3154558167183581</v>
      </c>
      <c r="BF93" s="4">
        <v>0.57148409691813706</v>
      </c>
      <c r="BG93" s="4">
        <v>2.180763527630829</v>
      </c>
      <c r="BH93" s="4">
        <v>-0.80775786670070371</v>
      </c>
      <c r="BI93" s="4">
        <v>-1.1325364322524947</v>
      </c>
      <c r="BJ93" s="4">
        <v>8.4645733642883331E-2</v>
      </c>
      <c r="BK93" s="4">
        <v>-2.0688717253584197</v>
      </c>
      <c r="BL93" s="4">
        <v>1.2716972149761208</v>
      </c>
      <c r="BM93" s="4">
        <v>1.571105575351156</v>
      </c>
      <c r="BN93" s="4">
        <v>0.54356032212520722</v>
      </c>
      <c r="BO93" s="4">
        <v>1.3590468256532193</v>
      </c>
      <c r="BP93" s="4">
        <v>-0.73807674327739481</v>
      </c>
      <c r="BQ93" s="4">
        <v>-1.0061164724127312</v>
      </c>
      <c r="BR93" s="4">
        <v>0.46018012688072885</v>
      </c>
      <c r="BS93" s="4">
        <v>-0.24938062234652658</v>
      </c>
      <c r="BT93" s="4">
        <v>0.88726703301793131</v>
      </c>
      <c r="BU93" s="4">
        <v>4.0109564707611588E-2</v>
      </c>
      <c r="BV93" s="4">
        <v>8.4613945793009696E-2</v>
      </c>
      <c r="BW93" s="4">
        <v>-0.57182205150982235</v>
      </c>
      <c r="BX93" s="4">
        <v>-1.5404928445134296</v>
      </c>
      <c r="BY93" s="4">
        <v>-0.43666232279143286</v>
      </c>
      <c r="BZ93" s="4">
        <v>0.38515948693175001</v>
      </c>
      <c r="CA93" s="4">
        <v>-6.393112610453257E-4</v>
      </c>
      <c r="CB93" s="4">
        <v>1.8743265564978837</v>
      </c>
      <c r="CC93" s="4">
        <v>-0.87810982100721735</v>
      </c>
      <c r="CD93" s="4">
        <v>0.19377099418056651</v>
      </c>
      <c r="CE93" s="4">
        <v>-0.10149848112326652</v>
      </c>
      <c r="CF93" s="4">
        <v>-1.1818911410519153</v>
      </c>
      <c r="CG93" s="4">
        <v>1.3227889415864453</v>
      </c>
      <c r="CH93" s="4">
        <v>-0.90555005409042566</v>
      </c>
      <c r="CI93" s="4">
        <v>0.30822192506227952</v>
      </c>
      <c r="CJ93" s="4">
        <v>1.6252702115556026</v>
      </c>
      <c r="CK93" s="4">
        <v>0.60652209532743184</v>
      </c>
      <c r="CL93" s="4">
        <v>-1.7117956821526461</v>
      </c>
      <c r="CM93" s="4">
        <v>-0.47345620081181405</v>
      </c>
      <c r="CN93" s="4">
        <v>-0.61698400854187807</v>
      </c>
      <c r="CO93" s="4">
        <v>0.77814991150335022</v>
      </c>
      <c r="CP93" s="4">
        <v>-1.3765317503552255</v>
      </c>
      <c r="CQ93" s="4">
        <v>0.98701367282298302</v>
      </c>
      <c r="CR93" s="4">
        <v>-1.8890680321287667</v>
      </c>
      <c r="CS93" s="4">
        <v>0.78817871193634437</v>
      </c>
      <c r="CT93" s="4">
        <v>-7.7043003846842539E-2</v>
      </c>
      <c r="CU93" s="4">
        <v>0.6804402940751566</v>
      </c>
      <c r="CV93" s="4">
        <v>-0.43297771965148479</v>
      </c>
      <c r="CW93" s="4">
        <v>2.4528326304554242</v>
      </c>
      <c r="CX93" s="4">
        <v>0.6506752139472628</v>
      </c>
      <c r="CY93" s="4">
        <v>-2.6221936118318832E-2</v>
      </c>
      <c r="CZ93" s="4">
        <v>0.52124553126536399</v>
      </c>
      <c r="DA93" s="4">
        <v>-0.23857875258128503</v>
      </c>
      <c r="DB93" s="4">
        <v>-0.77871285498409937</v>
      </c>
      <c r="DC93" s="4">
        <v>-0.95377567373331229</v>
      </c>
      <c r="DD93" s="4">
        <v>0.21272368459702926</v>
      </c>
      <c r="DE93" s="4">
        <v>-0.77648820888170844</v>
      </c>
      <c r="DF93" s="4">
        <v>0.31086720709645976</v>
      </c>
      <c r="DG93" s="4">
        <v>0.46524377708232179</v>
      </c>
      <c r="DH93" s="4">
        <v>-1.0611181562826626</v>
      </c>
      <c r="DI93" s="4">
        <v>6.7699889739909883E-2</v>
      </c>
      <c r="DJ93" s="4">
        <v>2.0902208308280108</v>
      </c>
      <c r="DK93" s="4">
        <v>2.7364456796625261</v>
      </c>
      <c r="DL93" s="4">
        <v>-0.67193277888983938</v>
      </c>
      <c r="DM93" s="4">
        <v>-0.58861749933776097</v>
      </c>
      <c r="DN93" s="4">
        <v>0.728405987776377</v>
      </c>
      <c r="DO93" s="4">
        <v>0.76061048029315814</v>
      </c>
      <c r="DP93" s="4">
        <v>0.69605420834075238</v>
      </c>
      <c r="DQ93" s="4">
        <v>-6.2257472514072883E-2</v>
      </c>
      <c r="DR93" s="4">
        <v>-0.58226551523779058</v>
      </c>
      <c r="DS93" s="4">
        <v>-0.94544168956513797</v>
      </c>
      <c r="DT93" s="4">
        <v>-2.2431139217832894</v>
      </c>
      <c r="DU93" s="4">
        <v>0.33283746239063844</v>
      </c>
      <c r="DV93" s="4">
        <v>-0.52941538993248538</v>
      </c>
      <c r="DW93" s="4">
        <v>1.3857918693506437</v>
      </c>
      <c r="DX93" s="4">
        <v>0.33342638842098737</v>
      </c>
      <c r="DY93" s="4">
        <v>-8.1367681313568058E-2</v>
      </c>
      <c r="DZ93" s="4">
        <v>1.7707360497258149</v>
      </c>
      <c r="EA93" s="4">
        <v>0.38972805733009686</v>
      </c>
      <c r="EB93" s="4">
        <v>6.076108570444232E-3</v>
      </c>
      <c r="EC93" s="4">
        <v>1.1540772041490504</v>
      </c>
      <c r="ED93" s="4">
        <v>1.3791768223747591</v>
      </c>
      <c r="EE93" s="4">
        <v>4.0592414509983852E-3</v>
      </c>
      <c r="EF93" s="4">
        <v>-1.5296229841847142</v>
      </c>
      <c r="EG93" s="4">
        <v>-1.215511560138882</v>
      </c>
      <c r="EH93" s="4">
        <v>0.53155207047045772</v>
      </c>
      <c r="EI93" s="4">
        <v>1.3184857446558627</v>
      </c>
      <c r="EJ93" s="4">
        <v>0.86753974773905707</v>
      </c>
      <c r="EK93" s="4">
        <v>-0.6589488984863584</v>
      </c>
      <c r="EL93" s="4">
        <v>-0.25823407294273559</v>
      </c>
      <c r="EM93" s="4">
        <v>0.51474080294918889</v>
      </c>
      <c r="EN93" s="4">
        <v>-1.6011249334373072</v>
      </c>
      <c r="EO93" s="4">
        <v>1.323986835894126</v>
      </c>
      <c r="EP93" s="4">
        <v>1.7399286661333561E-2</v>
      </c>
      <c r="EQ93" s="4">
        <v>-0.19389781006278708</v>
      </c>
      <c r="ER93" s="4">
        <v>1.8283835515425666</v>
      </c>
      <c r="ES93" s="4">
        <v>-1.0393765589675366</v>
      </c>
      <c r="ET93" s="4">
        <v>-1.2797561694464086</v>
      </c>
      <c r="EU93" s="4">
        <v>1.5083244258300461</v>
      </c>
      <c r="EV93" s="4">
        <v>0.87445895674853014</v>
      </c>
      <c r="EW93" s="4">
        <v>0.65019617023354426</v>
      </c>
      <c r="EX93" s="4">
        <v>-0.81479611033250177</v>
      </c>
      <c r="EY93" s="4">
        <v>-0.82576723664280594</v>
      </c>
      <c r="EZ93" s="4">
        <v>-6.9410877320337988E-2</v>
      </c>
      <c r="FA93" s="4">
        <v>0.20391485872367487</v>
      </c>
      <c r="FB93" s="4">
        <v>-0.10857733222124639</v>
      </c>
      <c r="FC93" s="4">
        <v>-0.22171656323372746</v>
      </c>
      <c r="FD93" s="4">
        <v>-0.72911094553541278</v>
      </c>
      <c r="FE93" s="4">
        <v>-0.26168142620334794</v>
      </c>
      <c r="FF93" s="4">
        <v>1.8130384726893942</v>
      </c>
      <c r="FG93" s="4">
        <v>-0.61760999898704183</v>
      </c>
      <c r="FH93" s="4">
        <v>0.7428358906768131</v>
      </c>
      <c r="FI93" s="4">
        <v>0.55920015355598673</v>
      </c>
      <c r="FJ93" s="4">
        <v>-5.0955678667586289E-2</v>
      </c>
      <c r="FK93" s="4">
        <v>0.23790059530816163</v>
      </c>
      <c r="FL93" s="4">
        <v>-0.16050624855780274</v>
      </c>
      <c r="FM93" s="4">
        <v>-1.7351704223600484</v>
      </c>
      <c r="FN93" s="4">
        <v>0.73289288641390149</v>
      </c>
      <c r="FO93" s="4">
        <v>-1.0421812859924617</v>
      </c>
      <c r="FP93" s="4">
        <v>0.71215097997505572</v>
      </c>
      <c r="FQ93" s="4">
        <v>-0.395790386641237</v>
      </c>
      <c r="FR93" s="4">
        <v>-0.64525143764984871</v>
      </c>
      <c r="FS93" s="4">
        <v>0.5490926197696534</v>
      </c>
      <c r="FT93" s="4">
        <v>-0.73267987672034429</v>
      </c>
      <c r="FU93" s="4">
        <v>0.6340249873998931</v>
      </c>
      <c r="FV93" s="4">
        <v>1.5046443675268302</v>
      </c>
      <c r="FW93" s="4">
        <v>-0.26753858107380424</v>
      </c>
      <c r="FX93" s="4">
        <v>-0.53537091461968511</v>
      </c>
      <c r="FY93" s="4">
        <v>-0.1838518587863576</v>
      </c>
      <c r="FZ93" s="4">
        <v>-8.9528302572384047E-2</v>
      </c>
      <c r="GA93" s="4">
        <v>-0.67316667455227719</v>
      </c>
      <c r="GB93" s="4">
        <v>0.34775333715612644</v>
      </c>
      <c r="GC93" s="4">
        <v>1.5163216388363869</v>
      </c>
      <c r="GD93" s="4">
        <v>0.27129761848219713</v>
      </c>
      <c r="GE93" s="4">
        <v>-1.4687673959100465</v>
      </c>
      <c r="GF93" s="4">
        <v>0.46639132337933564</v>
      </c>
      <c r="GG93" s="4">
        <v>9.8582446701394044E-2</v>
      </c>
      <c r="GH93" s="4">
        <v>0.99902684556681687</v>
      </c>
      <c r="GI93" s="4">
        <v>-5.0280242719435556E-2</v>
      </c>
      <c r="GJ93" s="4">
        <v>-0.3376573053149019</v>
      </c>
      <c r="GK93" s="4">
        <v>2.0252700089885769</v>
      </c>
      <c r="GL93" s="4">
        <v>-0.64114960870571103</v>
      </c>
      <c r="GM93" s="4">
        <v>-0.64800056948432516</v>
      </c>
      <c r="GN93" s="4">
        <v>-0.9536836152157675</v>
      </c>
      <c r="GO93" s="4">
        <v>-0.23313504475360086</v>
      </c>
      <c r="GP93" s="4">
        <v>0.5663543428154113</v>
      </c>
      <c r="GQ93" s="4">
        <v>1.4255071544380016</v>
      </c>
      <c r="GR93" s="4">
        <v>-0.38610226970953498</v>
      </c>
      <c r="GS93" s="4">
        <v>0.25276603756932658</v>
      </c>
      <c r="GT93" s="4">
        <v>-0.85439457603293856</v>
      </c>
      <c r="GU93" s="4">
        <v>0.13413401905554009</v>
      </c>
      <c r="GV93" s="4">
        <v>-5.16812559256664E-2</v>
      </c>
      <c r="GW93" s="4">
        <v>-0.25729113454109415</v>
      </c>
      <c r="GX93" s="4">
        <v>-3.2325582389489321E-2</v>
      </c>
      <c r="GY93" s="4">
        <v>1.1314158778884822</v>
      </c>
      <c r="GZ93" s="4">
        <v>-0.81626330672132685</v>
      </c>
      <c r="HA93" s="4">
        <v>-0.19575214540677771</v>
      </c>
      <c r="HB93" s="4">
        <v>-1.7113871466895818</v>
      </c>
      <c r="HC93" s="4">
        <v>0.16961256375917388</v>
      </c>
      <c r="HD93" s="4">
        <v>-0.60710277148241731</v>
      </c>
      <c r="HE93" s="4">
        <v>-2.1069953364370488</v>
      </c>
      <c r="HF93" s="4">
        <v>-1.0798064544155319</v>
      </c>
      <c r="HG93" s="4">
        <v>1.1813809201721566</v>
      </c>
      <c r="HH93" s="4">
        <v>0.73495630756147934</v>
      </c>
      <c r="HI93" s="4">
        <v>-9.8871609794977167E-2</v>
      </c>
      <c r="HJ93" s="4">
        <v>-0.64514325905524594</v>
      </c>
      <c r="HK93" s="4">
        <v>-0.1817070043627681</v>
      </c>
      <c r="HL93" s="4">
        <v>0.42696543096369882</v>
      </c>
      <c r="HM93" s="4">
        <v>-0.22228285312223475</v>
      </c>
      <c r="HN93" s="4">
        <v>0.62048130565219106</v>
      </c>
      <c r="HO93" s="4">
        <v>-0.59359484221185821</v>
      </c>
      <c r="HP93" s="4">
        <v>0.1671532233998787</v>
      </c>
      <c r="HQ93" s="4">
        <v>0.30341899341666684</v>
      </c>
      <c r="HR93" s="4">
        <v>0.3313892486956706</v>
      </c>
      <c r="HS93" s="4">
        <v>-0.58846720025910515</v>
      </c>
      <c r="HT93" s="4">
        <v>0.61405736918925036</v>
      </c>
      <c r="HU93" s="4">
        <v>1.1242110452345739</v>
      </c>
      <c r="HV93" s="4">
        <v>1.2904872592340018</v>
      </c>
      <c r="HW93" s="4">
        <v>0.37129397908941969</v>
      </c>
      <c r="HX93" s="4">
        <v>-0.42693597144541756</v>
      </c>
      <c r="HY93" s="4">
        <v>-0.86472065454263469</v>
      </c>
      <c r="HZ93" s="4">
        <v>0.73390640827635867</v>
      </c>
      <c r="IA93" s="4">
        <v>0.76090501119818921</v>
      </c>
      <c r="IB93" s="4">
        <v>2.3721593965331462</v>
      </c>
      <c r="IC93" s="4">
        <v>-0.47258164045109596</v>
      </c>
      <c r="ID93" s="4">
        <v>-0.35169006127510977</v>
      </c>
      <c r="IE93" s="4">
        <v>-0.41116542668879408</v>
      </c>
      <c r="IF93" s="4">
        <v>2.9628692475846367E-2</v>
      </c>
      <c r="IG93" s="4">
        <v>-0.33238490957578892</v>
      </c>
      <c r="IH93" s="4">
        <v>0.29847261526921665</v>
      </c>
      <c r="II93" s="4">
        <v>0.24771856813643814</v>
      </c>
    </row>
    <row r="94" spans="2:243" s="4" customFormat="1" x14ac:dyDescent="0.2">
      <c r="B94" s="76">
        <v>92</v>
      </c>
      <c r="C94" s="4">
        <v>1.4366267801790755</v>
      </c>
      <c r="D94" s="4">
        <v>0.94256114247278344</v>
      </c>
      <c r="E94" s="4">
        <v>-0.23033708271213119</v>
      </c>
      <c r="F94" s="4">
        <v>2.1218588017337963</v>
      </c>
      <c r="G94" s="4">
        <v>0.63966507511864279</v>
      </c>
      <c r="H94" s="4">
        <v>0.59621627425057566</v>
      </c>
      <c r="I94" s="4">
        <v>1.6103498565790602</v>
      </c>
      <c r="J94" s="4">
        <v>1.4877625646866819</v>
      </c>
      <c r="K94" s="4">
        <v>-9.8222881037080947E-2</v>
      </c>
      <c r="L94" s="4">
        <v>-1.2514496081598934</v>
      </c>
      <c r="M94" s="4">
        <v>-0.22168394783843495</v>
      </c>
      <c r="N94" s="4">
        <v>1.7261897946425746</v>
      </c>
      <c r="O94" s="4">
        <v>-0.35869806478632832</v>
      </c>
      <c r="P94" s="4">
        <v>0.59757175081345049</v>
      </c>
      <c r="Q94" s="4">
        <v>1.0523177316797927</v>
      </c>
      <c r="R94" s="4">
        <v>2.1325085295116577</v>
      </c>
      <c r="S94" s="4">
        <v>-4.1803613515609017E-2</v>
      </c>
      <c r="T94" s="4">
        <v>-2.7096842468690898</v>
      </c>
      <c r="U94" s="4">
        <v>-0.46117226787461085</v>
      </c>
      <c r="V94" s="4">
        <v>1.3764512215125098</v>
      </c>
      <c r="W94" s="4">
        <v>1.4220814955292882</v>
      </c>
      <c r="X94" s="4">
        <v>-0.74192289197527206</v>
      </c>
      <c r="Y94" s="4">
        <v>-0.62617571574912889</v>
      </c>
      <c r="Z94" s="4">
        <v>-6.3239212440308612E-2</v>
      </c>
      <c r="AA94" s="4">
        <v>-0.44443610600640598</v>
      </c>
      <c r="AB94" s="4">
        <v>-2.2663066848802069</v>
      </c>
      <c r="AC94" s="4">
        <v>-0.9664097682110705</v>
      </c>
      <c r="AD94" s="4">
        <v>-0.60368648940114544</v>
      </c>
      <c r="AE94" s="4">
        <v>0.45948696032874553</v>
      </c>
      <c r="AF94" s="4">
        <v>2.1810310119609384</v>
      </c>
      <c r="AG94" s="4">
        <v>-0.15981343573534215</v>
      </c>
      <c r="AH94" s="4">
        <v>-1.0703927884387854</v>
      </c>
      <c r="AI94" s="4">
        <v>-0.56647186256157878</v>
      </c>
      <c r="AJ94" s="4">
        <v>0.71203912454923413</v>
      </c>
      <c r="AK94" s="4">
        <v>0.13067358978455687</v>
      </c>
      <c r="AL94" s="4">
        <v>0.5594520771716347</v>
      </c>
      <c r="AM94" s="4">
        <v>-1.424154408829335</v>
      </c>
      <c r="AN94" s="4">
        <v>-1.1117420820134334</v>
      </c>
      <c r="AO94" s="4">
        <v>-0.12835214295473471</v>
      </c>
      <c r="AP94" s="4">
        <v>-0.71191515063103494</v>
      </c>
      <c r="AQ94" s="4">
        <v>-1.2958010371179929</v>
      </c>
      <c r="AR94" s="4">
        <v>6.4038661386730852E-2</v>
      </c>
      <c r="AS94" s="4">
        <v>-0.98786050933054081</v>
      </c>
      <c r="AT94" s="4">
        <v>0.46925112318967938</v>
      </c>
      <c r="AU94" s="4">
        <v>-0.58383274162924748</v>
      </c>
      <c r="AV94" s="4">
        <v>0.53015411446893057</v>
      </c>
      <c r="AW94" s="4">
        <v>0.56366159792912685</v>
      </c>
      <c r="AX94" s="4">
        <v>-1.8667739638911651</v>
      </c>
      <c r="AY94" s="4">
        <v>-0.10012910028581154</v>
      </c>
      <c r="AZ94" s="4">
        <v>0.56971832914999676</v>
      </c>
      <c r="BA94" s="4">
        <v>-0.64949771683475188</v>
      </c>
      <c r="BB94" s="4">
        <v>1.2364244157794468</v>
      </c>
      <c r="BC94" s="4">
        <v>0.37002381487502939</v>
      </c>
      <c r="BD94" s="4">
        <v>-1.2136621555258258</v>
      </c>
      <c r="BE94" s="4">
        <v>-7.7780290580204747E-2</v>
      </c>
      <c r="BF94" s="4">
        <v>-0.51282623421942541</v>
      </c>
      <c r="BG94" s="4">
        <v>5.5824011855583777E-2</v>
      </c>
      <c r="BH94" s="4">
        <v>-0.29209129444823695</v>
      </c>
      <c r="BI94" s="4">
        <v>-0.9096297617567517</v>
      </c>
      <c r="BJ94" s="4">
        <v>0.93443895773424868</v>
      </c>
      <c r="BK94" s="4">
        <v>-0.72527137896931548</v>
      </c>
      <c r="BL94" s="4">
        <v>0.45510306073505813</v>
      </c>
      <c r="BM94" s="4">
        <v>-0.57599108107105379</v>
      </c>
      <c r="BN94" s="4">
        <v>1.0659843499662929</v>
      </c>
      <c r="BO94" s="4">
        <v>-0.28979367526087219</v>
      </c>
      <c r="BP94" s="4">
        <v>0.60679435721571162</v>
      </c>
      <c r="BQ94" s="4">
        <v>1.0388774351380374</v>
      </c>
      <c r="BR94" s="4">
        <v>-0.75702034940590834</v>
      </c>
      <c r="BS94" s="4">
        <v>-0.48100867923339286</v>
      </c>
      <c r="BT94" s="4">
        <v>-1.3237693523156659</v>
      </c>
      <c r="BU94" s="4">
        <v>0.12175855425205312</v>
      </c>
      <c r="BV94" s="4">
        <v>-2.6394040891079724</v>
      </c>
      <c r="BW94" s="4">
        <v>0.27015848945330084</v>
      </c>
      <c r="BX94" s="4">
        <v>0.19865057116263801</v>
      </c>
      <c r="BY94" s="4">
        <v>-0.63789479568879348</v>
      </c>
      <c r="BZ94" s="4">
        <v>0.25535685671951308</v>
      </c>
      <c r="CA94" s="4">
        <v>1.0664641531626551</v>
      </c>
      <c r="CB94" s="4">
        <v>1.7130210618160426</v>
      </c>
      <c r="CC94" s="4">
        <v>2.3486331936588609</v>
      </c>
      <c r="CD94" s="4">
        <v>-1.4275778078453054</v>
      </c>
      <c r="CE94" s="4">
        <v>0.50164439822335893</v>
      </c>
      <c r="CF94" s="4">
        <v>1.3555764778492805</v>
      </c>
      <c r="CG94" s="4">
        <v>2.3197128413889465</v>
      </c>
      <c r="CH94" s="4">
        <v>0.61164118964555469</v>
      </c>
      <c r="CI94" s="4">
        <v>-1.8603253574728815</v>
      </c>
      <c r="CJ94" s="4">
        <v>-0.67461523834861403</v>
      </c>
      <c r="CK94" s="4">
        <v>-0.99465597755124546</v>
      </c>
      <c r="CL94" s="4">
        <v>1.4093786450146537</v>
      </c>
      <c r="CM94" s="4">
        <v>0.26395782156984354</v>
      </c>
      <c r="CN94" s="4">
        <v>-0.39971788972846406</v>
      </c>
      <c r="CO94" s="4">
        <v>0.48892693330424086</v>
      </c>
      <c r="CP94" s="4">
        <v>-1.0256376511513354</v>
      </c>
      <c r="CQ94" s="4">
        <v>0.56606005155980454</v>
      </c>
      <c r="CR94" s="4">
        <v>1.0205592837519861</v>
      </c>
      <c r="CS94" s="4">
        <v>1.5217849907764998</v>
      </c>
      <c r="CT94" s="4">
        <v>-0.25913892272885336</v>
      </c>
      <c r="CU94" s="4">
        <v>-0.65203433265281596</v>
      </c>
      <c r="CV94" s="4">
        <v>0.33709411104142828</v>
      </c>
      <c r="CW94" s="4">
        <v>0.21706870494818281</v>
      </c>
      <c r="CX94" s="4">
        <v>0.45838356376213291</v>
      </c>
      <c r="CY94" s="4">
        <v>2.149879943027408</v>
      </c>
      <c r="CZ94" s="4">
        <v>-2.336579955225274</v>
      </c>
      <c r="DA94" s="4">
        <v>-1.9406818689641316</v>
      </c>
      <c r="DB94" s="4">
        <v>1.2030682659395397</v>
      </c>
      <c r="DC94" s="4">
        <v>-2.0747661519159717</v>
      </c>
      <c r="DD94" s="4">
        <v>-0.94927544217715309</v>
      </c>
      <c r="DE94" s="4">
        <v>2.5128365632191194</v>
      </c>
      <c r="DF94" s="4">
        <v>1.1491714253565994</v>
      </c>
      <c r="DG94" s="4">
        <v>0.31294928738547517</v>
      </c>
      <c r="DH94" s="4">
        <v>1.2542904153815952</v>
      </c>
      <c r="DI94" s="4">
        <v>-8.4986408806988378E-2</v>
      </c>
      <c r="DJ94" s="4">
        <v>0.76205982601904709</v>
      </c>
      <c r="DK94" s="4">
        <v>-0.80524778200875069</v>
      </c>
      <c r="DL94" s="4">
        <v>1.7435760565494597E-4</v>
      </c>
      <c r="DM94" s="4">
        <v>0.83815367820868103</v>
      </c>
      <c r="DN94" s="4">
        <v>0.21520821886465855</v>
      </c>
      <c r="DO94" s="4">
        <v>0.29251900445251516</v>
      </c>
      <c r="DP94" s="4">
        <v>-1.6657434802365534</v>
      </c>
      <c r="DQ94" s="4">
        <v>-1.1764826645711188</v>
      </c>
      <c r="DR94" s="4">
        <v>2.0714976274647392</v>
      </c>
      <c r="DS94" s="4">
        <v>0.26661717887468694</v>
      </c>
      <c r="DT94" s="4">
        <v>0.82984767280462224</v>
      </c>
      <c r="DU94" s="4">
        <v>1.8290341333612727</v>
      </c>
      <c r="DV94" s="4">
        <v>-0.22243936873409348</v>
      </c>
      <c r="DW94" s="4">
        <v>0.3822174604455128</v>
      </c>
      <c r="DX94" s="4">
        <v>1.3047860834181186</v>
      </c>
      <c r="DY94" s="4">
        <v>-0.92018609543038854</v>
      </c>
      <c r="DZ94" s="4">
        <v>-0.19828912949599745</v>
      </c>
      <c r="EA94" s="4">
        <v>1.478731344452459</v>
      </c>
      <c r="EB94" s="4">
        <v>-0.3056334336928147</v>
      </c>
      <c r="EC94" s="4">
        <v>-1.7589423933457424</v>
      </c>
      <c r="ED94" s="4">
        <v>-0.75624375380963049</v>
      </c>
      <c r="EE94" s="4">
        <v>0.29326010016575504</v>
      </c>
      <c r="EF94" s="4">
        <v>-0.552810474691801</v>
      </c>
      <c r="EG94" s="4">
        <v>0.4213926965915285</v>
      </c>
      <c r="EH94" s="4">
        <v>9.6972832049921368E-2</v>
      </c>
      <c r="EI94" s="4">
        <v>-0.34155785479644152</v>
      </c>
      <c r="EJ94" s="4">
        <v>-0.80883431778461912</v>
      </c>
      <c r="EK94" s="4">
        <v>0.35734309658100494</v>
      </c>
      <c r="EL94" s="4">
        <v>0.4090491650697704</v>
      </c>
      <c r="EM94" s="4">
        <v>-1.2331577925017958</v>
      </c>
      <c r="EN94" s="4">
        <v>1.4304479773626027</v>
      </c>
      <c r="EO94" s="4">
        <v>1.4147544846204239</v>
      </c>
      <c r="EP94" s="4">
        <v>0.79970802718117862</v>
      </c>
      <c r="EQ94" s="4">
        <v>-1.6822260975086385</v>
      </c>
      <c r="ER94" s="4">
        <v>-0.29270130033065395</v>
      </c>
      <c r="ES94" s="4">
        <v>1.8367471932342248</v>
      </c>
      <c r="ET94" s="4">
        <v>0.29199525026207651</v>
      </c>
      <c r="EU94" s="4">
        <v>1.4500206354064062</v>
      </c>
      <c r="EV94" s="4">
        <v>1.3560274568892505</v>
      </c>
      <c r="EW94" s="4">
        <v>-1.1287622162116464</v>
      </c>
      <c r="EX94" s="4">
        <v>-1.0762719838692651</v>
      </c>
      <c r="EY94" s="4">
        <v>0.14230825191671423</v>
      </c>
      <c r="EZ94" s="4">
        <v>0.37824195724831167</v>
      </c>
      <c r="FA94" s="4">
        <v>-0.52725777410060259</v>
      </c>
      <c r="FB94" s="4">
        <v>0.7049374759944288</v>
      </c>
      <c r="FC94" s="4">
        <v>0.17375784074781181</v>
      </c>
      <c r="FD94" s="4">
        <v>-0.65890360438163409</v>
      </c>
      <c r="FE94" s="4">
        <v>0.81292102023193258</v>
      </c>
      <c r="FF94" s="4">
        <v>0.21206245447379188</v>
      </c>
      <c r="FG94" s="4">
        <v>-0.15895970766992631</v>
      </c>
      <c r="FH94" s="4">
        <v>1.1657927743787864</v>
      </c>
      <c r="FI94" s="4">
        <v>-2.0224171420556235E-2</v>
      </c>
      <c r="FJ94" s="4">
        <v>-1.9593009073682166</v>
      </c>
      <c r="FK94" s="4">
        <v>0.64293607626209581</v>
      </c>
      <c r="FL94" s="4">
        <v>-0.41126785735483384</v>
      </c>
      <c r="FM94" s="4">
        <v>-0.70290640935332704</v>
      </c>
      <c r="FN94" s="4">
        <v>0.30470741251228056</v>
      </c>
      <c r="FO94" s="4">
        <v>0.46698307166031938</v>
      </c>
      <c r="FP94" s="4">
        <v>0.25121698708292911</v>
      </c>
      <c r="FQ94" s="4">
        <v>-5.0822833624466664E-2</v>
      </c>
      <c r="FR94" s="4">
        <v>-1.2318699446980652</v>
      </c>
      <c r="FS94" s="4">
        <v>1.0189944433249318</v>
      </c>
      <c r="FT94" s="4">
        <v>-0.1291546567217545</v>
      </c>
      <c r="FU94" s="4">
        <v>-1.0906669152511179</v>
      </c>
      <c r="FV94" s="4">
        <v>0.72630203490742529</v>
      </c>
      <c r="FW94" s="4">
        <v>-0.73534861342238744</v>
      </c>
      <c r="FX94" s="4">
        <v>-6.7604948883135424E-2</v>
      </c>
      <c r="FY94" s="4">
        <v>0.75414044380910072</v>
      </c>
      <c r="FZ94" s="4">
        <v>1.9571401208652777</v>
      </c>
      <c r="GA94" s="4">
        <v>-7.7070708862520942E-3</v>
      </c>
      <c r="GB94" s="4">
        <v>-0.67471728736880454</v>
      </c>
      <c r="GC94" s="4">
        <v>1.8896253203322406</v>
      </c>
      <c r="GD94" s="4">
        <v>-1.5798963023079449</v>
      </c>
      <c r="GE94" s="4">
        <v>-2.5733659736240738E-2</v>
      </c>
      <c r="GF94" s="4">
        <v>0.85236142359840472</v>
      </c>
      <c r="GG94" s="4">
        <v>1.8372963225686345</v>
      </c>
      <c r="GH94" s="4">
        <v>-0.38113999697347112</v>
      </c>
      <c r="GI94" s="4">
        <v>-2.5156912307687729</v>
      </c>
      <c r="GJ94" s="4">
        <v>-0.50892210814347527</v>
      </c>
      <c r="GK94" s="4">
        <v>0.14238039550708187</v>
      </c>
      <c r="GL94" s="4">
        <v>0.10471312622301025</v>
      </c>
      <c r="GM94" s="4">
        <v>0.86984937449425603</v>
      </c>
      <c r="GN94" s="4">
        <v>-1.840410172061437</v>
      </c>
      <c r="GO94" s="4">
        <v>-0.75512004941115529</v>
      </c>
      <c r="GP94" s="4">
        <v>-0.72647670649800011</v>
      </c>
      <c r="GQ94" s="4">
        <v>1.2215141716789721</v>
      </c>
      <c r="GR94" s="4">
        <v>0.16799127604898631</v>
      </c>
      <c r="GS94" s="4">
        <v>0.10237901573899434</v>
      </c>
      <c r="GT94" s="4">
        <v>0.78923784558688104</v>
      </c>
      <c r="GU94" s="4">
        <v>2.3439890495956544</v>
      </c>
      <c r="GV94" s="4">
        <v>-0.68362796056838093</v>
      </c>
      <c r="GW94" s="4">
        <v>0.82641012518036605</v>
      </c>
      <c r="GX94" s="4">
        <v>-0.3008636725823135</v>
      </c>
      <c r="GY94" s="4">
        <v>-0.34377793136757323</v>
      </c>
      <c r="GZ94" s="4">
        <v>1.155794597306512</v>
      </c>
      <c r="HA94" s="4">
        <v>1.2603367637946037</v>
      </c>
      <c r="HB94" s="4">
        <v>-0.33827661051994751</v>
      </c>
      <c r="HC94" s="4">
        <v>0.82738887935017558</v>
      </c>
      <c r="HD94" s="4">
        <v>0.44224494857674096</v>
      </c>
      <c r="HE94" s="4">
        <v>8.7765603324262472E-3</v>
      </c>
      <c r="HF94" s="4">
        <v>0.92066145483696349</v>
      </c>
      <c r="HG94" s="4">
        <v>1.0698664803739846</v>
      </c>
      <c r="HH94" s="4">
        <v>-8.3942672295171467E-2</v>
      </c>
      <c r="HI94" s="4">
        <v>-0.19105395193046604</v>
      </c>
      <c r="HJ94" s="4">
        <v>-0.29085446357868899</v>
      </c>
      <c r="HK94" s="4">
        <v>-0.16155666231586832</v>
      </c>
      <c r="HL94" s="4">
        <v>-0.95498142123361318</v>
      </c>
      <c r="HM94" s="4">
        <v>-0.67046213262416465</v>
      </c>
      <c r="HN94" s="4">
        <v>-0.40113950333781961</v>
      </c>
      <c r="HO94" s="4">
        <v>-2.2552759521609414E-2</v>
      </c>
      <c r="HP94" s="4">
        <v>-9.6552530273138495E-2</v>
      </c>
      <c r="HQ94" s="4">
        <v>-0.6612891400038422</v>
      </c>
      <c r="HR94" s="4">
        <v>1.6530703332109353</v>
      </c>
      <c r="HS94" s="4">
        <v>-1.4429383527304698</v>
      </c>
      <c r="HT94" s="4">
        <v>0.6754382087541867</v>
      </c>
      <c r="HU94" s="4">
        <v>5.018435212916178E-2</v>
      </c>
      <c r="HV94" s="4">
        <v>-2.4468735602662171</v>
      </c>
      <c r="HW94" s="4">
        <v>0.23823243600518254</v>
      </c>
      <c r="HX94" s="4">
        <v>-0.31798757621803381</v>
      </c>
      <c r="HY94" s="4">
        <v>-0.40249209984388101</v>
      </c>
      <c r="HZ94" s="4">
        <v>0.49811927209856521</v>
      </c>
      <c r="IA94" s="4">
        <v>-0.44062647529069293</v>
      </c>
      <c r="IB94" s="4">
        <v>-1.560338621610549</v>
      </c>
      <c r="IC94" s="4">
        <v>1.1206203407985253</v>
      </c>
      <c r="ID94" s="4">
        <v>0.34055151694769947</v>
      </c>
      <c r="IE94" s="4">
        <v>-0.84578336539362653</v>
      </c>
      <c r="IF94" s="4">
        <v>0.28572355789242848</v>
      </c>
      <c r="IG94" s="4">
        <v>2.0184672319984114</v>
      </c>
      <c r="IH94" s="4">
        <v>-0.67914631446084162</v>
      </c>
      <c r="II94" s="4">
        <v>0.74643171669426633</v>
      </c>
    </row>
    <row r="95" spans="2:243" s="4" customFormat="1" x14ac:dyDescent="0.2">
      <c r="B95" s="76">
        <v>93</v>
      </c>
      <c r="C95" s="4">
        <v>1.1978234378808859</v>
      </c>
      <c r="D95" s="4">
        <v>-0.16422345810411942</v>
      </c>
      <c r="E95" s="4">
        <v>-0.49369568186162016</v>
      </c>
      <c r="F95" s="4">
        <v>0.10025343149637746</v>
      </c>
      <c r="G95" s="4">
        <v>1.8602469555430459</v>
      </c>
      <c r="H95" s="4">
        <v>-0.60772121100614307</v>
      </c>
      <c r="I95" s="4">
        <v>0.78134718256028513</v>
      </c>
      <c r="J95" s="4">
        <v>-0.18628776101685002</v>
      </c>
      <c r="K95" s="4">
        <v>0.39621149782563414</v>
      </c>
      <c r="L95" s="4">
        <v>-0.16784808207173199</v>
      </c>
      <c r="M95" s="4">
        <v>1.2461890379438865</v>
      </c>
      <c r="N95" s="4">
        <v>0.13934888584008578</v>
      </c>
      <c r="O95" s="4">
        <v>-1.1280886790634106</v>
      </c>
      <c r="P95" s="4">
        <v>0.42869666543361673</v>
      </c>
      <c r="Q95" s="4">
        <v>-8.1175508328019119E-2</v>
      </c>
      <c r="R95" s="4">
        <v>-0.61817148128289601</v>
      </c>
      <c r="S95" s="4">
        <v>1.5279918800356929</v>
      </c>
      <c r="T95" s="4">
        <v>0.40688458245412412</v>
      </c>
      <c r="U95" s="4">
        <v>3.9707919788209431E-3</v>
      </c>
      <c r="V95" s="4">
        <v>-0.28870626551054118</v>
      </c>
      <c r="W95" s="4">
        <v>-0.94505725698743603</v>
      </c>
      <c r="X95" s="4">
        <v>-0.17389587049839786</v>
      </c>
      <c r="Y95" s="4">
        <v>2.4737608036533456</v>
      </c>
      <c r="Z95" s="4">
        <v>0.60930016661982989</v>
      </c>
      <c r="AA95" s="4">
        <v>1.5729211351203156</v>
      </c>
      <c r="AB95" s="4">
        <v>2.0571960855827758</v>
      </c>
      <c r="AC95" s="4">
        <v>-2.0577034257031812</v>
      </c>
      <c r="AD95" s="4">
        <v>1.1607964720764159</v>
      </c>
      <c r="AE95" s="4">
        <v>-1.5229898501873136</v>
      </c>
      <c r="AF95" s="4">
        <v>-0.97424418172164728</v>
      </c>
      <c r="AG95" s="4">
        <v>-1.5120639214561995</v>
      </c>
      <c r="AH95" s="4">
        <v>-0.87337767330295568</v>
      </c>
      <c r="AI95" s="4">
        <v>-2.0478089509570565</v>
      </c>
      <c r="AJ95" s="4">
        <v>1.0351326510873455</v>
      </c>
      <c r="AK95" s="4">
        <v>0.25129501121901404</v>
      </c>
      <c r="AL95" s="4">
        <v>-1.4396743123355542</v>
      </c>
      <c r="AM95" s="4">
        <v>-0.98525754575643765</v>
      </c>
      <c r="AN95" s="4">
        <v>-0.54121540947253433</v>
      </c>
      <c r="AO95" s="4">
        <v>1.3086520199211542</v>
      </c>
      <c r="AP95" s="4">
        <v>-2.0477916518007063E-2</v>
      </c>
      <c r="AQ95" s="4">
        <v>-0.9865196672506048</v>
      </c>
      <c r="AR95" s="4">
        <v>0.8217002939653566</v>
      </c>
      <c r="AS95" s="4">
        <v>-1.0098605448009654</v>
      </c>
      <c r="AT95" s="4">
        <v>0.61407685306411308</v>
      </c>
      <c r="AU95" s="4">
        <v>0.57086518117856333</v>
      </c>
      <c r="AV95" s="4">
        <v>0.18402706368561955</v>
      </c>
      <c r="AW95" s="4">
        <v>0.6693901002748408</v>
      </c>
      <c r="AX95" s="4">
        <v>-0.20139377513694087</v>
      </c>
      <c r="AY95" s="4">
        <v>-3.9397151446553562E-3</v>
      </c>
      <c r="AZ95" s="4">
        <v>1.4061658477971741</v>
      </c>
      <c r="BA95" s="4">
        <v>1.1414585386784806</v>
      </c>
      <c r="BB95" s="4">
        <v>0.83118268009890595</v>
      </c>
      <c r="BC95" s="4">
        <v>-0.34736688123569909</v>
      </c>
      <c r="BD95" s="4">
        <v>0.21203510260361769</v>
      </c>
      <c r="BE95" s="4">
        <v>-0.38853903444465748</v>
      </c>
      <c r="BF95" s="4">
        <v>-0.77558428843135085</v>
      </c>
      <c r="BG95" s="4">
        <v>0.84781544348611315</v>
      </c>
      <c r="BH95" s="4">
        <v>-0.22461997605136549</v>
      </c>
      <c r="BI95" s="4">
        <v>0.51750738870368851</v>
      </c>
      <c r="BJ95" s="4">
        <v>1.4882629691384732</v>
      </c>
      <c r="BK95" s="4">
        <v>0.34950279981782978</v>
      </c>
      <c r="BL95" s="4">
        <v>-0.713743335449737</v>
      </c>
      <c r="BM95" s="4">
        <v>-6.512801398296908E-2</v>
      </c>
      <c r="BN95" s="4">
        <v>-1.3784153568594737</v>
      </c>
      <c r="BO95" s="4">
        <v>2.15555394356217</v>
      </c>
      <c r="BP95" s="4">
        <v>-1.888074204539353</v>
      </c>
      <c r="BQ95" s="4">
        <v>1.0067630648599772</v>
      </c>
      <c r="BR95" s="4">
        <v>2.5159459735874123</v>
      </c>
      <c r="BS95" s="4">
        <v>-0.11600757692235099</v>
      </c>
      <c r="BT95" s="4">
        <v>-0.60384981204354726</v>
      </c>
      <c r="BU95" s="4">
        <v>-0.23333555000163181</v>
      </c>
      <c r="BV95" s="4">
        <v>0.42406838455139545</v>
      </c>
      <c r="BW95" s="4">
        <v>0.25278886761022062</v>
      </c>
      <c r="BX95" s="4">
        <v>0.2939611078316115</v>
      </c>
      <c r="BY95" s="4">
        <v>-0.55837440034998354</v>
      </c>
      <c r="BZ95" s="4">
        <v>0.11876287907754916</v>
      </c>
      <c r="CA95" s="4">
        <v>0.32320663245427095</v>
      </c>
      <c r="CB95" s="4">
        <v>0.69569827895963066</v>
      </c>
      <c r="CC95" s="4">
        <v>-0.1275105489226073</v>
      </c>
      <c r="CD95" s="4">
        <v>0.1551830173520643</v>
      </c>
      <c r="CE95" s="4">
        <v>-0.40807859292376519</v>
      </c>
      <c r="CF95" s="4">
        <v>0.22211822662755437</v>
      </c>
      <c r="CG95" s="4">
        <v>-0.58824479622502279</v>
      </c>
      <c r="CH95" s="4">
        <v>-0.36545825395539516</v>
      </c>
      <c r="CI95" s="4">
        <v>-0.36641884750430881</v>
      </c>
      <c r="CJ95" s="4">
        <v>0.21180529203626461</v>
      </c>
      <c r="CK95" s="4">
        <v>-0.21847209839785026</v>
      </c>
      <c r="CL95" s="4">
        <v>0.95999717483275604</v>
      </c>
      <c r="CM95" s="4">
        <v>0.1114857561081329</v>
      </c>
      <c r="CN95" s="4">
        <v>-0.14352271771675193</v>
      </c>
      <c r="CO95" s="4">
        <v>0.92646745068613146</v>
      </c>
      <c r="CP95" s="4">
        <v>1.2461835166058943</v>
      </c>
      <c r="CQ95" s="4">
        <v>0.6341097472549444</v>
      </c>
      <c r="CR95" s="4">
        <v>2.0075526789931355</v>
      </c>
      <c r="CS95" s="4">
        <v>-1.1211862743007981</v>
      </c>
      <c r="CT95" s="4">
        <v>-4.5201348622536261E-2</v>
      </c>
      <c r="CU95" s="4">
        <v>0.47669760859317967</v>
      </c>
      <c r="CV95" s="4">
        <v>-0.6573994566962944</v>
      </c>
      <c r="CW95" s="4">
        <v>-0.84764937597527246</v>
      </c>
      <c r="CX95" s="4">
        <v>0.94798746865178796</v>
      </c>
      <c r="CY95" s="4">
        <v>-0.67591238430756462</v>
      </c>
      <c r="CZ95" s="4">
        <v>2.3013038192407214</v>
      </c>
      <c r="DA95" s="4">
        <v>1.6274620296826325</v>
      </c>
      <c r="DB95" s="4">
        <v>1.9530378916432649</v>
      </c>
      <c r="DC95" s="4">
        <v>1.144593395858732</v>
      </c>
      <c r="DD95" s="4">
        <v>-0.92189681013597924</v>
      </c>
      <c r="DE95" s="4">
        <v>-0.13591949592777872</v>
      </c>
      <c r="DF95" s="4">
        <v>9.341926274761371E-2</v>
      </c>
      <c r="DG95" s="4">
        <v>-0.61820638822509111</v>
      </c>
      <c r="DH95" s="4">
        <v>2.9181873757008603</v>
      </c>
      <c r="DI95" s="4">
        <v>-0.75017162621208544</v>
      </c>
      <c r="DJ95" s="4">
        <v>0.5944056229203929</v>
      </c>
      <c r="DK95" s="4">
        <v>-0.32515513474036251</v>
      </c>
      <c r="DL95" s="4">
        <v>1.5750987188187402</v>
      </c>
      <c r="DM95" s="4">
        <v>1.1402303994348977</v>
      </c>
      <c r="DN95" s="4">
        <v>0.24975809353824985</v>
      </c>
      <c r="DO95" s="4">
        <v>0.14379821318837308</v>
      </c>
      <c r="DP95" s="4">
        <v>-0.79965721931221967</v>
      </c>
      <c r="DQ95" s="4">
        <v>1.0099117954337429</v>
      </c>
      <c r="DR95" s="4">
        <v>0.24690874602608975</v>
      </c>
      <c r="DS95" s="4">
        <v>-1.4300881461653703</v>
      </c>
      <c r="DT95" s="4">
        <v>-0.36697190521861978</v>
      </c>
      <c r="DU95" s="4">
        <v>0.13060894501181622</v>
      </c>
      <c r="DV95" s="4">
        <v>-0.54067892853527189</v>
      </c>
      <c r="DW95" s="4">
        <v>0.74275379584461687</v>
      </c>
      <c r="DX95" s="4">
        <v>-0.96968193625572197</v>
      </c>
      <c r="DY95" s="4">
        <v>0.50355676272996353</v>
      </c>
      <c r="DZ95" s="4">
        <v>-0.2114034560162931</v>
      </c>
      <c r="EA95" s="4">
        <v>-1.9981365200956216</v>
      </c>
      <c r="EB95" s="4">
        <v>0.87351463772819327</v>
      </c>
      <c r="EC95" s="4">
        <v>0.92101942388219782</v>
      </c>
      <c r="ED95" s="4">
        <v>-1.2300828629882448</v>
      </c>
      <c r="EE95" s="4">
        <v>1.702545232160092</v>
      </c>
      <c r="EF95" s="4">
        <v>-0.75724143637352148</v>
      </c>
      <c r="EG95" s="4">
        <v>-0.90695959846647367</v>
      </c>
      <c r="EH95" s="4">
        <v>-0.11522770818269415</v>
      </c>
      <c r="EI95" s="4">
        <v>1.2279636692373703</v>
      </c>
      <c r="EJ95" s="4">
        <v>0.71819442504053044</v>
      </c>
      <c r="EK95" s="4">
        <v>0.79081942529822091</v>
      </c>
      <c r="EL95" s="4">
        <v>-0.73389349990464325</v>
      </c>
      <c r="EM95" s="4">
        <v>-1.6780202868947203</v>
      </c>
      <c r="EN95" s="4">
        <v>-1.4125128645118703</v>
      </c>
      <c r="EO95" s="4">
        <v>0.63274281931545417</v>
      </c>
      <c r="EP95" s="4">
        <v>1.5390145075499708</v>
      </c>
      <c r="EQ95" s="4">
        <v>-6.3924086766300259E-3</v>
      </c>
      <c r="ER95" s="4">
        <v>-0.6283270939041572</v>
      </c>
      <c r="ES95" s="4">
        <v>0.8911399153254308</v>
      </c>
      <c r="ET95" s="4">
        <v>-1.6257719186740518</v>
      </c>
      <c r="EU95" s="4">
        <v>-0.32963126524675745</v>
      </c>
      <c r="EV95" s="4">
        <v>-0.67618145170730437</v>
      </c>
      <c r="EW95" s="4">
        <v>-0.53692324478553244</v>
      </c>
      <c r="EX95" s="4">
        <v>0.12152886655027871</v>
      </c>
      <c r="EY95" s="4">
        <v>-0.51331944347691638</v>
      </c>
      <c r="EZ95" s="4">
        <v>-0.1661197210829789</v>
      </c>
      <c r="FA95" s="4">
        <v>-1.7388946030537988</v>
      </c>
      <c r="FB95" s="4">
        <v>0.42628010208482564</v>
      </c>
      <c r="FC95" s="4">
        <v>-1.056097929584443</v>
      </c>
      <c r="FD95" s="4">
        <v>0.21287253913598145</v>
      </c>
      <c r="FE95" s="4">
        <v>0.89689993456970496</v>
      </c>
      <c r="FF95" s="4">
        <v>1.3932374691026079</v>
      </c>
      <c r="FG95" s="4">
        <v>1.3383556467022344</v>
      </c>
      <c r="FH95" s="4">
        <v>1.8926516724041509</v>
      </c>
      <c r="FI95" s="4">
        <v>1.1203390477649651</v>
      </c>
      <c r="FJ95" s="4">
        <v>-0.33710945077674875</v>
      </c>
      <c r="FK95" s="4">
        <v>2.0227211334007662</v>
      </c>
      <c r="FL95" s="4">
        <v>0.70514915275782974</v>
      </c>
      <c r="FM95" s="4">
        <v>0.72606709960904969</v>
      </c>
      <c r="FN95" s="4">
        <v>-1.1071634064158267</v>
      </c>
      <c r="FO95" s="4">
        <v>0.13934149349071354</v>
      </c>
      <c r="FP95" s="4">
        <v>0.39350426193641058</v>
      </c>
      <c r="FQ95" s="4">
        <v>-9.2518790079595126E-2</v>
      </c>
      <c r="FR95" s="4">
        <v>-0.98874240016655712</v>
      </c>
      <c r="FS95" s="4">
        <v>-0.33626272106833777</v>
      </c>
      <c r="FT95" s="4">
        <v>0.77192541173150009</v>
      </c>
      <c r="FU95" s="4">
        <v>0.34629301232850457</v>
      </c>
      <c r="FV95" s="4">
        <v>-0.72062016169838794</v>
      </c>
      <c r="FW95" s="4">
        <v>0.31234792699120828</v>
      </c>
      <c r="FX95" s="4">
        <v>0.980880222349231</v>
      </c>
      <c r="FY95" s="4">
        <v>-0.65436507470638661</v>
      </c>
      <c r="FZ95" s="4">
        <v>-0.67829099996232989</v>
      </c>
      <c r="GA95" s="4">
        <v>-0.82641664198065701</v>
      </c>
      <c r="GB95" s="4">
        <v>-5.6066130478470644E-2</v>
      </c>
      <c r="GC95" s="4">
        <v>-0.18766936087658101</v>
      </c>
      <c r="GD95" s="4">
        <v>0.56888151585663504</v>
      </c>
      <c r="GE95" s="4">
        <v>-1.1114438886996598</v>
      </c>
      <c r="GF95" s="4">
        <v>1.7041431382546537</v>
      </c>
      <c r="GG95" s="4">
        <v>-0.13487487489400962</v>
      </c>
      <c r="GH95" s="4">
        <v>9.2759018796446407E-2</v>
      </c>
      <c r="GI95" s="4">
        <v>-0.62472206739419567</v>
      </c>
      <c r="GJ95" s="4">
        <v>-2.2127507419409969</v>
      </c>
      <c r="GK95" s="4">
        <v>-1.0170907003754999</v>
      </c>
      <c r="GL95" s="4">
        <v>-2.0739337867413266</v>
      </c>
      <c r="GM95" s="4">
        <v>-0.67531546596196879</v>
      </c>
      <c r="GN95" s="4">
        <v>-2.001306468493532</v>
      </c>
      <c r="GO95" s="4">
        <v>-9.3420878599662829E-3</v>
      </c>
      <c r="GP95" s="4">
        <v>-1.0996856339992478</v>
      </c>
      <c r="GQ95" s="4">
        <v>0.5951401007753121</v>
      </c>
      <c r="GR95" s="4">
        <v>-0.31566395896716071</v>
      </c>
      <c r="GS95" s="4">
        <v>-0.36892504526917669</v>
      </c>
      <c r="GT95" s="4">
        <v>-1.6872211261821344</v>
      </c>
      <c r="GU95" s="4">
        <v>0.75702194125900391</v>
      </c>
      <c r="GV95" s="4">
        <v>-1.137921129122601</v>
      </c>
      <c r="GW95" s="4">
        <v>0.34564520309248503</v>
      </c>
      <c r="GX95" s="4">
        <v>1.0719469549984104</v>
      </c>
      <c r="GY95" s="4">
        <v>0.3570266708602442</v>
      </c>
      <c r="GZ95" s="4">
        <v>1.1878473380552022</v>
      </c>
      <c r="HA95" s="4">
        <v>0.20059993999930728</v>
      </c>
      <c r="HB95" s="4">
        <v>0.37870243115089369</v>
      </c>
      <c r="HC95" s="4">
        <v>0.39686964497893312</v>
      </c>
      <c r="HD95" s="4">
        <v>1.5461922147973484</v>
      </c>
      <c r="HE95" s="4">
        <v>-0.36447692131552795</v>
      </c>
      <c r="HF95" s="4">
        <v>0.58357338629002176</v>
      </c>
      <c r="HG95" s="4">
        <v>-9.0980912026578653E-2</v>
      </c>
      <c r="HH95" s="4">
        <v>0.4614168840624413</v>
      </c>
      <c r="HI95" s="4">
        <v>1.2249557249796015</v>
      </c>
      <c r="HJ95" s="4">
        <v>-1.1286915908092654</v>
      </c>
      <c r="HK95" s="4">
        <v>-7.3837037660297769E-2</v>
      </c>
      <c r="HL95" s="4">
        <v>-0.82938122264922931</v>
      </c>
      <c r="HM95" s="4">
        <v>1.4338601963528419</v>
      </c>
      <c r="HN95" s="4">
        <v>-0.14760419563370988</v>
      </c>
      <c r="HO95" s="4">
        <v>9.861907957555277E-2</v>
      </c>
      <c r="HP95" s="4">
        <v>-0.72292053231612508</v>
      </c>
      <c r="HQ95" s="4">
        <v>-0.3390462167386592</v>
      </c>
      <c r="HR95" s="4">
        <v>0.6744469853600743</v>
      </c>
      <c r="HS95" s="4">
        <v>1.6398783224240181</v>
      </c>
      <c r="HT95" s="4">
        <v>-0.68807093954384224</v>
      </c>
      <c r="HU95" s="4">
        <v>1.082132269182343</v>
      </c>
      <c r="HV95" s="4">
        <v>1.5869244586796147</v>
      </c>
      <c r="HW95" s="4">
        <v>0.25063416737932903</v>
      </c>
      <c r="HX95" s="4">
        <v>1.0588463693412169</v>
      </c>
      <c r="HY95" s="4">
        <v>0.27524483627802515</v>
      </c>
      <c r="HZ95" s="4">
        <v>-0.77088128378531406</v>
      </c>
      <c r="IA95" s="4">
        <v>-0.10866254702804053</v>
      </c>
      <c r="IB95" s="4">
        <v>-7.8834744123490383E-2</v>
      </c>
      <c r="IC95" s="4">
        <v>-0.10576988897255798</v>
      </c>
      <c r="ID95" s="4">
        <v>1.0492012518459934</v>
      </c>
      <c r="IE95" s="4">
        <v>-0.62402777647421437</v>
      </c>
      <c r="IF95" s="4">
        <v>-0.96191134143826829</v>
      </c>
      <c r="IG95" s="4">
        <v>-0.7555288298366577</v>
      </c>
      <c r="IH95" s="4">
        <v>-0.82293850448378691</v>
      </c>
      <c r="II95" s="4">
        <v>-3.3373033823846008E-3</v>
      </c>
    </row>
    <row r="96" spans="2:243" s="4" customFormat="1" x14ac:dyDescent="0.2">
      <c r="B96" s="76">
        <v>94</v>
      </c>
      <c r="C96" s="4">
        <v>1.0495406890250325</v>
      </c>
      <c r="D96" s="4">
        <v>-0.60147792515185594</v>
      </c>
      <c r="E96" s="4">
        <v>2.8211261695449816</v>
      </c>
      <c r="F96" s="4">
        <v>0.13956779335336292</v>
      </c>
      <c r="G96" s="4">
        <v>0.33458183451746015</v>
      </c>
      <c r="H96" s="4">
        <v>-0.40070493658004452</v>
      </c>
      <c r="I96" s="4">
        <v>0.92420685400995151</v>
      </c>
      <c r="J96" s="4">
        <v>-0.76458943419582892</v>
      </c>
      <c r="K96" s="4">
        <v>-0.10510568018911885</v>
      </c>
      <c r="L96" s="4">
        <v>0.33395223962188503</v>
      </c>
      <c r="M96" s="4">
        <v>1.3372124552429445</v>
      </c>
      <c r="N96" s="4">
        <v>-0.32835818816869394</v>
      </c>
      <c r="O96" s="4">
        <v>-1.8843678327185582</v>
      </c>
      <c r="P96" s="4">
        <v>-1.2288672683597353</v>
      </c>
      <c r="Q96" s="4">
        <v>-1.0700116026719011</v>
      </c>
      <c r="R96" s="4">
        <v>1.3728531086320079</v>
      </c>
      <c r="S96" s="4">
        <v>1.4126522513611393</v>
      </c>
      <c r="T96" s="4">
        <v>-1.1883112361148769</v>
      </c>
      <c r="U96" s="4">
        <v>-0.45857724438560543</v>
      </c>
      <c r="V96" s="4">
        <v>-2.358343849095069</v>
      </c>
      <c r="W96" s="4">
        <v>2.0140962086157019</v>
      </c>
      <c r="X96" s="4">
        <v>-0.91771679641181814</v>
      </c>
      <c r="Y96" s="4">
        <v>0.49354531293524229</v>
      </c>
      <c r="Z96" s="4">
        <v>1.3586715167290604E-2</v>
      </c>
      <c r="AA96" s="4">
        <v>1.7200952727693088</v>
      </c>
      <c r="AB96" s="4">
        <v>-1.3565986932474798</v>
      </c>
      <c r="AC96" s="4">
        <v>0.45969418965915193</v>
      </c>
      <c r="AD96" s="4">
        <v>0.39914862922353017</v>
      </c>
      <c r="AE96" s="4">
        <v>-0.20790326641193083</v>
      </c>
      <c r="AF96" s="4">
        <v>-0.74510719848579343</v>
      </c>
      <c r="AG96" s="4">
        <v>1.5547680706204186</v>
      </c>
      <c r="AH96" s="4">
        <v>-1.5376822933103762</v>
      </c>
      <c r="AI96" s="4">
        <v>1.0808465732690802</v>
      </c>
      <c r="AJ96" s="4">
        <v>-0.99151115618415875</v>
      </c>
      <c r="AK96" s="4">
        <v>0.28486535531050033</v>
      </c>
      <c r="AL96" s="4">
        <v>1.2043354394416663</v>
      </c>
      <c r="AM96" s="4">
        <v>-1.1813439943999584</v>
      </c>
      <c r="AN96" s="4">
        <v>-0.13662946443547699</v>
      </c>
      <c r="AO96" s="4">
        <v>0.93428614896151618</v>
      </c>
      <c r="AP96" s="4">
        <v>-0.54027796656889715</v>
      </c>
      <c r="AQ96" s="4">
        <v>-3.0413323193939319</v>
      </c>
      <c r="AR96" s="4">
        <v>0.58998679294668699</v>
      </c>
      <c r="AS96" s="4">
        <v>-6.9012502510617815E-2</v>
      </c>
      <c r="AT96" s="4">
        <v>-0.9603120093746933</v>
      </c>
      <c r="AU96" s="4">
        <v>-0.9177029103400115</v>
      </c>
      <c r="AV96" s="4">
        <v>-1.7789359218543099</v>
      </c>
      <c r="AW96" s="4">
        <v>-0.74791859906458336</v>
      </c>
      <c r="AX96" s="4">
        <v>-1.6179530458027844</v>
      </c>
      <c r="AY96" s="4">
        <v>-0.43941473509034923</v>
      </c>
      <c r="AZ96" s="4">
        <v>-0.19325417174276838</v>
      </c>
      <c r="BA96" s="4">
        <v>0.86174423534582867</v>
      </c>
      <c r="BB96" s="4">
        <v>-0.3556387689562166</v>
      </c>
      <c r="BC96" s="4">
        <v>6.4927834445350774E-2</v>
      </c>
      <c r="BD96" s="4">
        <v>0.59831387127682356</v>
      </c>
      <c r="BE96" s="4">
        <v>-4.1563158755976722E-2</v>
      </c>
      <c r="BF96" s="4">
        <v>0.94545570554279068</v>
      </c>
      <c r="BG96" s="4">
        <v>1.1501449829461605</v>
      </c>
      <c r="BH96" s="4">
        <v>0.46814922120997676</v>
      </c>
      <c r="BI96" s="4">
        <v>1.0889077405742704</v>
      </c>
      <c r="BJ96" s="4">
        <v>-0.79907132951121829</v>
      </c>
      <c r="BK96" s="4">
        <v>-0.22081367845868477</v>
      </c>
      <c r="BL96" s="4">
        <v>-0.68980928959769949</v>
      </c>
      <c r="BM96" s="4">
        <v>1.1900119612286941</v>
      </c>
      <c r="BN96" s="4">
        <v>-0.67228278128648289</v>
      </c>
      <c r="BO96" s="4">
        <v>-0.70159181152050321</v>
      </c>
      <c r="BP96" s="4">
        <v>-0.93508418540509819</v>
      </c>
      <c r="BQ96" s="4">
        <v>-1.3102616224357895</v>
      </c>
      <c r="BR96" s="4">
        <v>1.0839935953063071</v>
      </c>
      <c r="BS96" s="4">
        <v>1.4194097204465388</v>
      </c>
      <c r="BT96" s="4">
        <v>1.0363626821371879</v>
      </c>
      <c r="BU96" s="4">
        <v>-0.95972245343818663</v>
      </c>
      <c r="BV96" s="4">
        <v>0.23669672048202281</v>
      </c>
      <c r="BW96" s="4">
        <v>-1.2066190720174415</v>
      </c>
      <c r="BX96" s="4">
        <v>-0.3711361562039136</v>
      </c>
      <c r="BY96" s="4">
        <v>0.41731781299822385</v>
      </c>
      <c r="BZ96" s="4">
        <v>-0.4208955653116393</v>
      </c>
      <c r="CA96" s="4">
        <v>-8.7836954725586364E-2</v>
      </c>
      <c r="CB96" s="4">
        <v>0.86956347027046188</v>
      </c>
      <c r="CC96" s="4">
        <v>-1.798117834122837</v>
      </c>
      <c r="CD96" s="4">
        <v>-0.61601937565732068</v>
      </c>
      <c r="CE96" s="4">
        <v>0.68755231905427105</v>
      </c>
      <c r="CF96" s="4">
        <v>1.5119505196407195</v>
      </c>
      <c r="CG96" s="4">
        <v>1.4182152541785875</v>
      </c>
      <c r="CH96" s="4">
        <v>-1.5478172080892889</v>
      </c>
      <c r="CI96" s="4">
        <v>-0.58264222719950476</v>
      </c>
      <c r="CJ96" s="4">
        <v>1.2935492380988862</v>
      </c>
      <c r="CK96" s="4">
        <v>0.34339691885420748</v>
      </c>
      <c r="CL96" s="4">
        <v>-0.43967786581168972</v>
      </c>
      <c r="CM96" s="4">
        <v>7.0900043670901755E-3</v>
      </c>
      <c r="CN96" s="4">
        <v>-0.27345300889393959</v>
      </c>
      <c r="CO96" s="4">
        <v>1.5424593944762939</v>
      </c>
      <c r="CP96" s="4">
        <v>-0.40264747445550436</v>
      </c>
      <c r="CQ96" s="4">
        <v>1.5077957226032288</v>
      </c>
      <c r="CR96" s="4">
        <v>1.4937283538034871</v>
      </c>
      <c r="CS96" s="4">
        <v>-1.5104766595953707</v>
      </c>
      <c r="CT96" s="4">
        <v>1.8932046814118551</v>
      </c>
      <c r="CU96" s="4">
        <v>-0.58779776686622742</v>
      </c>
      <c r="CV96" s="4">
        <v>-6.9051890207751015E-2</v>
      </c>
      <c r="CW96" s="4">
        <v>2.0072635942004022</v>
      </c>
      <c r="CX96" s="4">
        <v>1.2101416549522608</v>
      </c>
      <c r="CY96" s="4">
        <v>0.92459302819440947</v>
      </c>
      <c r="CZ96" s="4">
        <v>-0.79421994542325769</v>
      </c>
      <c r="DA96" s="4">
        <v>1.198236531204572</v>
      </c>
      <c r="DB96" s="4">
        <v>-1.9487626886032399</v>
      </c>
      <c r="DC96" s="4">
        <v>-1.4239443713864464</v>
      </c>
      <c r="DD96" s="4">
        <v>0.48354513508244246</v>
      </c>
      <c r="DE96" s="4">
        <v>-2.3852004709682344</v>
      </c>
      <c r="DF96" s="4">
        <v>-0.57404069863554941</v>
      </c>
      <c r="DG96" s="4">
        <v>0.43399890519508194</v>
      </c>
      <c r="DH96" s="4">
        <v>-1.4316160037350638</v>
      </c>
      <c r="DI96" s="4">
        <v>0.25342646519118039</v>
      </c>
      <c r="DJ96" s="4">
        <v>-7.6113213065512886E-2</v>
      </c>
      <c r="DK96" s="4">
        <v>-6.4647557517959434E-2</v>
      </c>
      <c r="DL96" s="4">
        <v>0.86925387538260435</v>
      </c>
      <c r="DM96" s="4">
        <v>-0.82893917845310083</v>
      </c>
      <c r="DN96" s="4">
        <v>3.7009162367868526E-2</v>
      </c>
      <c r="DO96" s="4">
        <v>-2.0179404869665798</v>
      </c>
      <c r="DP96" s="4">
        <v>-0.34154249188899488</v>
      </c>
      <c r="DQ96" s="4">
        <v>-0.94153217469493344</v>
      </c>
      <c r="DR96" s="4">
        <v>1.395485206949469</v>
      </c>
      <c r="DS96" s="4">
        <v>-1.1642857406669993</v>
      </c>
      <c r="DT96" s="4">
        <v>-0.30553668698243464</v>
      </c>
      <c r="DU96" s="4">
        <v>-0.15545581778749348</v>
      </c>
      <c r="DV96" s="4">
        <v>-0.11103084462143599</v>
      </c>
      <c r="DW96" s="4">
        <v>0.71804670289421013</v>
      </c>
      <c r="DX96" s="4">
        <v>1.6073602537240563</v>
      </c>
      <c r="DY96" s="4">
        <v>4.6877674636003071E-2</v>
      </c>
      <c r="DZ96" s="4">
        <v>-1.132502386386794</v>
      </c>
      <c r="EA96" s="4">
        <v>-0.66830725559785897</v>
      </c>
      <c r="EB96" s="4">
        <v>-0.80720871333998423</v>
      </c>
      <c r="EC96" s="4">
        <v>0.81035852792237362</v>
      </c>
      <c r="ED96" s="4">
        <v>-0.33123188638236545</v>
      </c>
      <c r="EE96" s="4">
        <v>0.2556410404020143</v>
      </c>
      <c r="EF96" s="4">
        <v>-0.86849245200902347</v>
      </c>
      <c r="EG96" s="4">
        <v>-2.6402662407331059</v>
      </c>
      <c r="EH96" s="4">
        <v>-7.3283142274808326E-3</v>
      </c>
      <c r="EI96" s="4">
        <v>-0.94334115883605296</v>
      </c>
      <c r="EJ96" s="4">
        <v>1.1253658607376054</v>
      </c>
      <c r="EK96" s="4">
        <v>-1.7058983854858372</v>
      </c>
      <c r="EL96" s="4">
        <v>-0.22018772077373239</v>
      </c>
      <c r="EM96" s="4">
        <v>0.17432241854555419</v>
      </c>
      <c r="EN96" s="4">
        <v>-2.3455377439167736E-3</v>
      </c>
      <c r="EO96" s="4">
        <v>1.6483455243419123</v>
      </c>
      <c r="EP96" s="4">
        <v>0.15415769931547715</v>
      </c>
      <c r="EQ96" s="4">
        <v>0.74450525418671432</v>
      </c>
      <c r="ER96" s="4">
        <v>-0.84739603965272803</v>
      </c>
      <c r="ES96" s="4">
        <v>-0.90876916757088788</v>
      </c>
      <c r="ET96" s="4">
        <v>-1.130705493091545</v>
      </c>
      <c r="EU96" s="4">
        <v>8.1126191407438264E-2</v>
      </c>
      <c r="EV96" s="4">
        <v>0.75278127807365169</v>
      </c>
      <c r="EW96" s="4">
        <v>-1.1204003369016253</v>
      </c>
      <c r="EX96" s="4">
        <v>-1.3113428754749391E-3</v>
      </c>
      <c r="EY96" s="4">
        <v>-2.1921363165241861</v>
      </c>
      <c r="EZ96" s="4">
        <v>0.84015655666725864</v>
      </c>
      <c r="FA96" s="4">
        <v>1.2387917489664879</v>
      </c>
      <c r="FB96" s="4">
        <v>1.6948808635745096</v>
      </c>
      <c r="FC96" s="4">
        <v>0.47382106999862933</v>
      </c>
      <c r="FD96" s="4">
        <v>1.5744993065144084</v>
      </c>
      <c r="FE96" s="4">
        <v>-0.60096901742980346</v>
      </c>
      <c r="FF96" s="4">
        <v>0.3333971683951712</v>
      </c>
      <c r="FG96" s="4">
        <v>-0.14179481618684853</v>
      </c>
      <c r="FH96" s="4">
        <v>0.10804336741470735</v>
      </c>
      <c r="FI96" s="4">
        <v>-1.5001725283457417</v>
      </c>
      <c r="FJ96" s="4">
        <v>0.57426867387772684</v>
      </c>
      <c r="FK96" s="4">
        <v>-1.7649673910813959</v>
      </c>
      <c r="FL96" s="4">
        <v>-0.14255804093849467</v>
      </c>
      <c r="FM96" s="4">
        <v>0.14719518312762653</v>
      </c>
      <c r="FN96" s="4">
        <v>1.3661092254534875</v>
      </c>
      <c r="FO96" s="4">
        <v>0.47219226497267919</v>
      </c>
      <c r="FP96" s="4">
        <v>-1.5225944926755526</v>
      </c>
      <c r="FQ96" s="4">
        <v>-0.52594619611178672</v>
      </c>
      <c r="FR96" s="4">
        <v>-1.1130535321000929</v>
      </c>
      <c r="FS96" s="4">
        <v>1.647466138329382</v>
      </c>
      <c r="FT96" s="4">
        <v>0.62128115759499092</v>
      </c>
      <c r="FU96" s="4">
        <v>-1.1834546504860763</v>
      </c>
      <c r="FV96" s="4">
        <v>-0.12573908229900693</v>
      </c>
      <c r="FW96" s="4">
        <v>1.4599231732380593</v>
      </c>
      <c r="FX96" s="4">
        <v>-0.63350848913424307</v>
      </c>
      <c r="FY96" s="4">
        <v>-0.28535581997738141</v>
      </c>
      <c r="FZ96" s="4">
        <v>-0.49565673260019705</v>
      </c>
      <c r="GA96" s="4">
        <v>0.23503315908824979</v>
      </c>
      <c r="GB96" s="4">
        <v>0.77870941548579875</v>
      </c>
      <c r="GC96" s="4">
        <v>9.984560688560859E-2</v>
      </c>
      <c r="GD96" s="4">
        <v>2.0349118246923124</v>
      </c>
      <c r="GE96" s="4">
        <v>-0.1000038696891056</v>
      </c>
      <c r="GF96" s="4">
        <v>0.86811911581972134</v>
      </c>
      <c r="GG96" s="4">
        <v>0.96186815444412532</v>
      </c>
      <c r="GH96" s="4">
        <v>-0.68295093487380576</v>
      </c>
      <c r="GI96" s="4">
        <v>-7.2509895471385533E-2</v>
      </c>
      <c r="GJ96" s="4">
        <v>0.19558279413092572</v>
      </c>
      <c r="GK96" s="4">
        <v>-0.35200318663038033</v>
      </c>
      <c r="GL96" s="4">
        <v>-0.29840247675018033</v>
      </c>
      <c r="GM96" s="4">
        <v>-1.1051794696992421</v>
      </c>
      <c r="GN96" s="4">
        <v>0.32778490963497592</v>
      </c>
      <c r="GO96" s="4">
        <v>-0.42382974007974317</v>
      </c>
      <c r="GP96" s="4">
        <v>-0.4295686629175281</v>
      </c>
      <c r="GQ96" s="4">
        <v>1.3875115694715601</v>
      </c>
      <c r="GR96" s="4">
        <v>0.31088335786226134</v>
      </c>
      <c r="GS96" s="4">
        <v>0.19919384914404717</v>
      </c>
      <c r="GT96" s="4">
        <v>-0.90464967196796831</v>
      </c>
      <c r="GU96" s="4">
        <v>1.2005510620792978</v>
      </c>
      <c r="GV96" s="4">
        <v>-0.19081065611628223</v>
      </c>
      <c r="GW96" s="4">
        <v>-0.50684213877655437</v>
      </c>
      <c r="GX96" s="4">
        <v>1.0328410282628069</v>
      </c>
      <c r="GY96" s="4">
        <v>0.23354297380133601</v>
      </c>
      <c r="GZ96" s="4">
        <v>-0.16731246101818506</v>
      </c>
      <c r="HA96" s="4">
        <v>-1.1023864205035472</v>
      </c>
      <c r="HB96" s="4">
        <v>-1.727373514755834</v>
      </c>
      <c r="HC96" s="4">
        <v>-0.75919880523944294</v>
      </c>
      <c r="HD96" s="4">
        <v>-1.001317369647432</v>
      </c>
      <c r="HE96" s="4">
        <v>-0.37812528663872486</v>
      </c>
      <c r="HF96" s="4">
        <v>-9.0493637294630863E-2</v>
      </c>
      <c r="HG96" s="4">
        <v>2.1644902947676723</v>
      </c>
      <c r="HH96" s="4">
        <v>-1.68760763199528</v>
      </c>
      <c r="HI96" s="4">
        <v>-0.17649903713859633</v>
      </c>
      <c r="HJ96" s="4">
        <v>-0.63230118525420353</v>
      </c>
      <c r="HK96" s="4">
        <v>0.647548520865591</v>
      </c>
      <c r="HL96" s="4">
        <v>0.14961533287750259</v>
      </c>
      <c r="HM96" s="4">
        <v>0.80102419740712061</v>
      </c>
      <c r="HN96" s="4">
        <v>0.64072633426615477</v>
      </c>
      <c r="HO96" s="4">
        <v>1.3508060359038589</v>
      </c>
      <c r="HP96" s="4">
        <v>1.9842061849774825E-2</v>
      </c>
      <c r="HQ96" s="4">
        <v>0.89800108530943068</v>
      </c>
      <c r="HR96" s="4">
        <v>-0.54956935965161746</v>
      </c>
      <c r="HS96" s="4">
        <v>0.26885240957790518</v>
      </c>
      <c r="HT96" s="4">
        <v>0.31166810060066757</v>
      </c>
      <c r="HU96" s="4">
        <v>-1.1284577196674412</v>
      </c>
      <c r="HV96" s="4">
        <v>0.32240705336477377</v>
      </c>
      <c r="HW96" s="4">
        <v>-2.1002510987210599</v>
      </c>
      <c r="HX96" s="4">
        <v>-0.29232362026238656</v>
      </c>
      <c r="HY96" s="4">
        <v>-1.3006314185376975</v>
      </c>
      <c r="HZ96" s="4">
        <v>-0.80760156192873367</v>
      </c>
      <c r="IA96" s="4">
        <v>-1.5196501424988895</v>
      </c>
      <c r="IB96" s="4">
        <v>-1.2412667534877595</v>
      </c>
      <c r="IC96" s="4">
        <v>0.24113174376677307</v>
      </c>
      <c r="ID96" s="4">
        <v>1.8531123456766188</v>
      </c>
      <c r="IE96" s="4">
        <v>-0.59288918004153379</v>
      </c>
      <c r="IF96" s="4">
        <v>-0.65069238475906854</v>
      </c>
      <c r="IG96" s="4">
        <v>-1.8507027916565393</v>
      </c>
      <c r="IH96" s="4">
        <v>-0.69428894061268098</v>
      </c>
      <c r="II96" s="4">
        <v>1.5634943110086092</v>
      </c>
    </row>
    <row r="97" spans="2:243" s="4" customFormat="1" x14ac:dyDescent="0.2">
      <c r="B97" s="76">
        <v>95</v>
      </c>
      <c r="C97" s="4">
        <v>-1.7501659160426506</v>
      </c>
      <c r="D97" s="4">
        <v>0.27394082618753229</v>
      </c>
      <c r="E97" s="4">
        <v>2.7452795322003105</v>
      </c>
      <c r="F97" s="4">
        <v>-2.7040825723381564E-2</v>
      </c>
      <c r="G97" s="4">
        <v>-0.76573989115776153</v>
      </c>
      <c r="H97" s="4">
        <v>0.96638736566457795</v>
      </c>
      <c r="I97" s="4">
        <v>-0.64550001946135249</v>
      </c>
      <c r="J97" s="4">
        <v>-1.0847894971913696</v>
      </c>
      <c r="K97" s="4">
        <v>-0.79870336071058212</v>
      </c>
      <c r="L97" s="4">
        <v>-0.54453703814137455</v>
      </c>
      <c r="M97" s="4">
        <v>0.98095878084170851</v>
      </c>
      <c r="N97" s="4">
        <v>0.78921112186251874</v>
      </c>
      <c r="O97" s="4">
        <v>-0.28006187792566911</v>
      </c>
      <c r="P97" s="4">
        <v>0.42381339545135555</v>
      </c>
      <c r="Q97" s="4">
        <v>-0.63516341501222517</v>
      </c>
      <c r="R97" s="4">
        <v>-1.083995477332548</v>
      </c>
      <c r="S97" s="4">
        <v>0.47033356945141036</v>
      </c>
      <c r="T97" s="4">
        <v>2.0372973372975127</v>
      </c>
      <c r="U97" s="4">
        <v>-2.994088408612432</v>
      </c>
      <c r="V97" s="4">
        <v>-1.1674046380652285</v>
      </c>
      <c r="W97" s="4">
        <v>-0.28332889501966918</v>
      </c>
      <c r="X97" s="4">
        <v>-1.0669170128952947</v>
      </c>
      <c r="Y97" s="4">
        <v>1.2861298283962139</v>
      </c>
      <c r="Z97" s="4">
        <v>1.6085130954808435E-3</v>
      </c>
      <c r="AA97" s="4">
        <v>-0.61605224937572978</v>
      </c>
      <c r="AB97" s="4">
        <v>0.51904379436313497</v>
      </c>
      <c r="AC97" s="4">
        <v>1.2580368375744402</v>
      </c>
      <c r="AD97" s="4">
        <v>0.78717932076798747</v>
      </c>
      <c r="AE97" s="4">
        <v>1.0858349772084996</v>
      </c>
      <c r="AF97" s="4">
        <v>0.99627785202434405</v>
      </c>
      <c r="AG97" s="4">
        <v>1.7662120963857622</v>
      </c>
      <c r="AH97" s="4">
        <v>-0.35688383714156874</v>
      </c>
      <c r="AI97" s="4">
        <v>-1.5174602987674866</v>
      </c>
      <c r="AJ97" s="4">
        <v>0.48097915892850407</v>
      </c>
      <c r="AK97" s="4">
        <v>-0.48058151429932927</v>
      </c>
      <c r="AL97" s="4">
        <v>1.2130223915988825</v>
      </c>
      <c r="AM97" s="4">
        <v>1.8342467838966765</v>
      </c>
      <c r="AN97" s="4">
        <v>0.77350466950090957</v>
      </c>
      <c r="AO97" s="4">
        <v>1.1380002052877565</v>
      </c>
      <c r="AP97" s="4">
        <v>1.5090615872270066</v>
      </c>
      <c r="AQ97" s="4">
        <v>1.4178399998334987</v>
      </c>
      <c r="AR97" s="4">
        <v>1.16000438703285</v>
      </c>
      <c r="AS97" s="4">
        <v>1.6090754050432587</v>
      </c>
      <c r="AT97" s="4">
        <v>1.1382957333691412</v>
      </c>
      <c r="AU97" s="4">
        <v>1.1709010793833972</v>
      </c>
      <c r="AV97" s="4">
        <v>1.5538720533109294</v>
      </c>
      <c r="AW97" s="4">
        <v>-0.83092290318064421</v>
      </c>
      <c r="AX97" s="4">
        <v>-2.1594918999417412</v>
      </c>
      <c r="AY97" s="4">
        <v>1.7562476589692222</v>
      </c>
      <c r="AZ97" s="4">
        <v>-0.21220227237825617</v>
      </c>
      <c r="BA97" s="4">
        <v>1.1023729788607846</v>
      </c>
      <c r="BB97" s="4">
        <v>-2.3409470336737823</v>
      </c>
      <c r="BC97" s="4">
        <v>-0.55738078769238286</v>
      </c>
      <c r="BD97" s="4">
        <v>0.67175902550777811</v>
      </c>
      <c r="BE97" s="4">
        <v>-0.98423947108964838</v>
      </c>
      <c r="BF97" s="4">
        <v>-6.1918114085564017E-2</v>
      </c>
      <c r="BG97" s="4">
        <v>-1.5092598888046118</v>
      </c>
      <c r="BH97" s="4">
        <v>-1.0538884022023369</v>
      </c>
      <c r="BI97" s="4">
        <v>-1.766660092606871</v>
      </c>
      <c r="BJ97" s="4">
        <v>1.2642607148171525</v>
      </c>
      <c r="BK97" s="4">
        <v>1.2850721689118882</v>
      </c>
      <c r="BL97" s="4">
        <v>0.23116227078550558</v>
      </c>
      <c r="BM97" s="4">
        <v>-1.2758269141563188</v>
      </c>
      <c r="BN97" s="4">
        <v>0.71854561808738671</v>
      </c>
      <c r="BO97" s="4">
        <v>-0.28407114078773638</v>
      </c>
      <c r="BP97" s="4">
        <v>-1.2038853869401327</v>
      </c>
      <c r="BQ97" s="4">
        <v>0.93648143124375538</v>
      </c>
      <c r="BR97" s="4">
        <v>1.7590322274964165</v>
      </c>
      <c r="BS97" s="4">
        <v>1.5246004134871731</v>
      </c>
      <c r="BT97" s="4">
        <v>-0.51538822745135282</v>
      </c>
      <c r="BU97" s="4">
        <v>-2.3550686832933296</v>
      </c>
      <c r="BV97" s="4">
        <v>-0.23098150770393941</v>
      </c>
      <c r="BW97" s="4">
        <v>1.0138216295550599</v>
      </c>
      <c r="BX97" s="4">
        <v>-1.4646171574214446</v>
      </c>
      <c r="BY97" s="4">
        <v>-6.5420577255820234E-2</v>
      </c>
      <c r="BZ97" s="4">
        <v>1.6991933918089186</v>
      </c>
      <c r="CA97" s="4">
        <v>0.33864778124089617</v>
      </c>
      <c r="CB97" s="4">
        <v>0.45067463826940501</v>
      </c>
      <c r="CC97" s="4">
        <v>-2.0835534113951875</v>
      </c>
      <c r="CD97" s="4">
        <v>3.9856416919148034E-2</v>
      </c>
      <c r="CE97" s="4">
        <v>0.29816004934229268</v>
      </c>
      <c r="CF97" s="4">
        <v>1.8982369816781619</v>
      </c>
      <c r="CG97" s="4">
        <v>0.31363142637228775</v>
      </c>
      <c r="CH97" s="4">
        <v>-9.190886417004461E-2</v>
      </c>
      <c r="CI97" s="4">
        <v>0.64885342777600752</v>
      </c>
      <c r="CJ97" s="4">
        <v>1.6101979859671878</v>
      </c>
      <c r="CK97" s="4">
        <v>1.2872895121323675</v>
      </c>
      <c r="CL97" s="4">
        <v>-0.61412484212045659</v>
      </c>
      <c r="CM97" s="4">
        <v>0.39495548184133117</v>
      </c>
      <c r="CN97" s="4">
        <v>-7.5220046540711988E-2</v>
      </c>
      <c r="CO97" s="4">
        <v>0.85170932547877543</v>
      </c>
      <c r="CP97" s="4">
        <v>-0.26517243723349748</v>
      </c>
      <c r="CQ97" s="4">
        <v>-1.851484324096303</v>
      </c>
      <c r="CR97" s="4">
        <v>-0.4782228670989756</v>
      </c>
      <c r="CS97" s="4">
        <v>0.17399674048814218</v>
      </c>
      <c r="CT97" s="4">
        <v>-0.17158407959672017</v>
      </c>
      <c r="CU97" s="4">
        <v>-0.96567717034924161</v>
      </c>
      <c r="CV97" s="4">
        <v>-0.18163971587706906</v>
      </c>
      <c r="CW97" s="4">
        <v>1.5021285518658936</v>
      </c>
      <c r="CX97" s="4">
        <v>-2.43482253293641E-2</v>
      </c>
      <c r="CY97" s="4">
        <v>0.79623890677206233</v>
      </c>
      <c r="CZ97" s="4">
        <v>-0.16980157622122385</v>
      </c>
      <c r="DA97" s="4">
        <v>0.19169929602214819</v>
      </c>
      <c r="DB97" s="4">
        <v>1.0075959744048455</v>
      </c>
      <c r="DC97" s="4">
        <v>-1.0946471070315318</v>
      </c>
      <c r="DD97" s="4">
        <v>-0.23296417746403636</v>
      </c>
      <c r="DE97" s="4">
        <v>0.93887274813424715</v>
      </c>
      <c r="DF97" s="4">
        <v>0.89582575744212656</v>
      </c>
      <c r="DG97" s="4">
        <v>-0.50690652590584062</v>
      </c>
      <c r="DH97" s="4">
        <v>1.2667930932198581</v>
      </c>
      <c r="DI97" s="4">
        <v>0.29417093904557523</v>
      </c>
      <c r="DJ97" s="4">
        <v>1.417995548949349</v>
      </c>
      <c r="DK97" s="4">
        <v>0.86831600617175753</v>
      </c>
      <c r="DL97" s="4">
        <v>-0.93064461144214594</v>
      </c>
      <c r="DM97" s="4">
        <v>0.47434817751387959</v>
      </c>
      <c r="DN97" s="4">
        <v>-0.63082698373643298</v>
      </c>
      <c r="DO97" s="4">
        <v>-0.2425893883863969</v>
      </c>
      <c r="DP97" s="4">
        <v>0.72517731483389725</v>
      </c>
      <c r="DQ97" s="4">
        <v>-2.0034528548448676</v>
      </c>
      <c r="DR97" s="4">
        <v>-0.97552928809190365</v>
      </c>
      <c r="DS97" s="4">
        <v>-0.88152142198820294</v>
      </c>
      <c r="DT97" s="4">
        <v>-0.83612130792601991</v>
      </c>
      <c r="DU97" s="4">
        <v>0.23931636550285867</v>
      </c>
      <c r="DV97" s="4">
        <v>-1.5449333929749951</v>
      </c>
      <c r="DW97" s="4">
        <v>1.3517631781117854</v>
      </c>
      <c r="DX97" s="4">
        <v>-1.6827379938240441</v>
      </c>
      <c r="DY97" s="4">
        <v>-0.60755067673552021</v>
      </c>
      <c r="DZ97" s="4">
        <v>0.37485963004439127</v>
      </c>
      <c r="EA97" s="4">
        <v>0.14488731987397591</v>
      </c>
      <c r="EB97" s="4">
        <v>-1.0075646997589958</v>
      </c>
      <c r="EC97" s="4">
        <v>-1.6891101392249297</v>
      </c>
      <c r="ED97" s="4">
        <v>-0.65135185220892056</v>
      </c>
      <c r="EE97" s="4">
        <v>-0.9340473855858088</v>
      </c>
      <c r="EF97" s="4">
        <v>-0.8417471083083653</v>
      </c>
      <c r="EG97" s="4">
        <v>-5.2803485937483234E-2</v>
      </c>
      <c r="EH97" s="4">
        <v>4.8000383890581769E-2</v>
      </c>
      <c r="EI97" s="4">
        <v>1.69161157795839</v>
      </c>
      <c r="EJ97" s="4">
        <v>-0.20862056733964104</v>
      </c>
      <c r="EK97" s="4">
        <v>-0.23012521054589477</v>
      </c>
      <c r="EL97" s="4">
        <v>-0.73176216551397977</v>
      </c>
      <c r="EM97" s="4">
        <v>0.14102262003252436</v>
      </c>
      <c r="EN97" s="4">
        <v>0.36283172064616326</v>
      </c>
      <c r="EO97" s="4">
        <v>1.2844998981657132</v>
      </c>
      <c r="EP97" s="4">
        <v>3.6803887230859096E-2</v>
      </c>
      <c r="EQ97" s="4">
        <v>0.48811670227272924</v>
      </c>
      <c r="ER97" s="4">
        <v>0.15547880371821396</v>
      </c>
      <c r="ES97" s="4">
        <v>-0.12837971057254546</v>
      </c>
      <c r="ET97" s="4">
        <v>-0.86710492313719489</v>
      </c>
      <c r="EU97" s="4">
        <v>1.490994861908054</v>
      </c>
      <c r="EV97" s="4">
        <v>-0.70985020609262306</v>
      </c>
      <c r="EW97" s="4">
        <v>-0.16764307065339387</v>
      </c>
      <c r="EX97" s="4">
        <v>-0.14637813800854679</v>
      </c>
      <c r="EY97" s="4">
        <v>0.94720682802698419</v>
      </c>
      <c r="EZ97" s="4">
        <v>1.1348816631766181</v>
      </c>
      <c r="FA97" s="4">
        <v>0.91599536158629835</v>
      </c>
      <c r="FB97" s="4">
        <v>0.45490272804664567</v>
      </c>
      <c r="FC97" s="4">
        <v>-0.85585145540112084</v>
      </c>
      <c r="FD97" s="4">
        <v>0.88735828292587693</v>
      </c>
      <c r="FE97" s="4">
        <v>-1.1988729541238847</v>
      </c>
      <c r="FF97" s="4">
        <v>0.48946984810526578</v>
      </c>
      <c r="FG97" s="4">
        <v>0.57076213773674722</v>
      </c>
      <c r="FH97" s="4">
        <v>0.96315029080446224</v>
      </c>
      <c r="FI97" s="4">
        <v>0.17161698172951884</v>
      </c>
      <c r="FJ97" s="4">
        <v>-1.7132770784415066</v>
      </c>
      <c r="FK97" s="4">
        <v>0.6961404440737019</v>
      </c>
      <c r="FL97" s="4">
        <v>0.34921456276215035</v>
      </c>
      <c r="FM97" s="4">
        <v>0.31681762039597322</v>
      </c>
      <c r="FN97" s="4">
        <v>0.57635795874275186</v>
      </c>
      <c r="FO97" s="4">
        <v>-0.1147312458376637</v>
      </c>
      <c r="FP97" s="4">
        <v>0.33502144462123851</v>
      </c>
      <c r="FQ97" s="4">
        <v>0.3288233861902829</v>
      </c>
      <c r="FR97" s="4">
        <v>2.2767020867018433</v>
      </c>
      <c r="FS97" s="4">
        <v>-1.7659306800946251</v>
      </c>
      <c r="FT97" s="4">
        <v>1.5372667485867086</v>
      </c>
      <c r="FU97" s="4">
        <v>0.76996841100748303</v>
      </c>
      <c r="FV97" s="4">
        <v>0.19032364194277573</v>
      </c>
      <c r="FW97" s="4">
        <v>-0.2196014899130162</v>
      </c>
      <c r="FX97" s="4">
        <v>0.41163257808492404</v>
      </c>
      <c r="FY97" s="4">
        <v>-0.44267697868483463</v>
      </c>
      <c r="FZ97" s="4">
        <v>-1.8629944639220704</v>
      </c>
      <c r="GA97" s="4">
        <v>2.0880629226311078</v>
      </c>
      <c r="GB97" s="4">
        <v>-0.26168250847870045</v>
      </c>
      <c r="GC97" s="4">
        <v>-1.7523552072923276</v>
      </c>
      <c r="GD97" s="4">
        <v>-0.29943502044438869</v>
      </c>
      <c r="GE97" s="4">
        <v>0.60514459318120328</v>
      </c>
      <c r="GF97" s="4">
        <v>-2.2570502310515086</v>
      </c>
      <c r="GG97" s="4">
        <v>1.2047428253976755</v>
      </c>
      <c r="GH97" s="4">
        <v>-2.0668123363788933</v>
      </c>
      <c r="GI97" s="4">
        <v>0.10319654370187757</v>
      </c>
      <c r="GJ97" s="4">
        <v>0.37596355734921683</v>
      </c>
      <c r="GK97" s="4">
        <v>-2.514875031167167</v>
      </c>
      <c r="GL97" s="4">
        <v>0.98633617828542353</v>
      </c>
      <c r="GM97" s="4">
        <v>0.83560454016262209</v>
      </c>
      <c r="GN97" s="4">
        <v>2.1829255886232448</v>
      </c>
      <c r="GO97" s="4">
        <v>1.3243860776403511</v>
      </c>
      <c r="GP97" s="4">
        <v>0.33000183853212528</v>
      </c>
      <c r="GQ97" s="4">
        <v>-0.88390810791387886</v>
      </c>
      <c r="GR97" s="4">
        <v>0.75057730221849084</v>
      </c>
      <c r="GS97" s="4">
        <v>1.3940941042205617</v>
      </c>
      <c r="GT97" s="4">
        <v>0.58414848535396524</v>
      </c>
      <c r="GU97" s="4">
        <v>0.81391417858438386</v>
      </c>
      <c r="GV97" s="4">
        <v>0.20346593795824205</v>
      </c>
      <c r="GW97" s="4">
        <v>1.236838447628209</v>
      </c>
      <c r="GX97" s="4">
        <v>1.1049087446050379</v>
      </c>
      <c r="GY97" s="4">
        <v>-0.22690313720702926</v>
      </c>
      <c r="GZ97" s="4">
        <v>0.90546045558436983</v>
      </c>
      <c r="HA97" s="4">
        <v>-1.0010179754522515</v>
      </c>
      <c r="HB97" s="4">
        <v>-0.29098149335354745</v>
      </c>
      <c r="HC97" s="4">
        <v>-1.0753349938933454</v>
      </c>
      <c r="HD97" s="4">
        <v>-3.08394254972904</v>
      </c>
      <c r="HE97" s="4">
        <v>0.60934028056752598</v>
      </c>
      <c r="HF97" s="4">
        <v>0.15146264361398101</v>
      </c>
      <c r="HG97" s="4">
        <v>-0.80931225828786857</v>
      </c>
      <c r="HH97" s="4">
        <v>-0.61060014185366351</v>
      </c>
      <c r="HI97" s="4">
        <v>0.6684830360760482</v>
      </c>
      <c r="HJ97" s="4">
        <v>-0.62076605451507516</v>
      </c>
      <c r="HK97" s="4">
        <v>-1.7175042724925298</v>
      </c>
      <c r="HL97" s="4">
        <v>-1.0217987047069421</v>
      </c>
      <c r="HM97" s="4">
        <v>-0.8492541046077694</v>
      </c>
      <c r="HN97" s="4">
        <v>1.1470899612974312</v>
      </c>
      <c r="HO97" s="4">
        <v>0.26162329300621567</v>
      </c>
      <c r="HP97" s="4">
        <v>0.20029734938498503</v>
      </c>
      <c r="HQ97" s="4">
        <v>1.0363815982758928</v>
      </c>
      <c r="HR97" s="4">
        <v>-0.31026702056662409</v>
      </c>
      <c r="HS97" s="4">
        <v>1.7627100508885751</v>
      </c>
      <c r="HT97" s="4">
        <v>-1.0462276657502252</v>
      </c>
      <c r="HU97" s="4">
        <v>-7.6791107165068567E-2</v>
      </c>
      <c r="HV97" s="4">
        <v>0.82943011451365456</v>
      </c>
      <c r="HW97" s="4">
        <v>-1.1454095316996138</v>
      </c>
      <c r="HX97" s="4">
        <v>0.36447005562009488</v>
      </c>
      <c r="HY97" s="4">
        <v>-0.62089775882899645</v>
      </c>
      <c r="HZ97" s="4">
        <v>0.87154357846490138</v>
      </c>
      <c r="IA97" s="4">
        <v>-1.1534562881504988</v>
      </c>
      <c r="IB97" s="4">
        <v>0.83052606556296671</v>
      </c>
      <c r="IC97" s="4">
        <v>0.26490952106184812</v>
      </c>
      <c r="ID97" s="4">
        <v>0.36867285024871921</v>
      </c>
      <c r="IE97" s="4">
        <v>-0.448319433996682</v>
      </c>
      <c r="IF97" s="4">
        <v>-0.49190160149775081</v>
      </c>
      <c r="IG97" s="4">
        <v>1.5890156859351865</v>
      </c>
      <c r="IH97" s="4">
        <v>-0.75171638963292609</v>
      </c>
      <c r="II97" s="4">
        <v>-1.9175937045498865</v>
      </c>
    </row>
    <row r="98" spans="2:243" s="4" customFormat="1" x14ac:dyDescent="0.2">
      <c r="B98" s="76">
        <v>96</v>
      </c>
      <c r="C98" s="4">
        <v>-1.1900908240218651</v>
      </c>
      <c r="D98" s="4">
        <v>-1.6006540718271738</v>
      </c>
      <c r="E98" s="4">
        <v>0.15371184772856014</v>
      </c>
      <c r="F98" s="4">
        <v>-0.60991169600790363</v>
      </c>
      <c r="G98" s="4">
        <v>1.2372112576553864</v>
      </c>
      <c r="H98" s="4">
        <v>-8.941774821062981E-2</v>
      </c>
      <c r="I98" s="4">
        <v>-0.3100023970287078</v>
      </c>
      <c r="J98" s="4">
        <v>1.482815664413111</v>
      </c>
      <c r="K98" s="4">
        <v>0.94372310301283469</v>
      </c>
      <c r="L98" s="4">
        <v>-0.98431998701692036</v>
      </c>
      <c r="M98" s="4">
        <v>-2.023399934722431</v>
      </c>
      <c r="N98" s="4">
        <v>-1.7673762003451012</v>
      </c>
      <c r="O98" s="4">
        <v>0.36474980670715335</v>
      </c>
      <c r="P98" s="4">
        <v>0.13486643167618298</v>
      </c>
      <c r="Q98" s="4">
        <v>0.22621930675824808</v>
      </c>
      <c r="R98" s="4">
        <v>-0.35762611053665733</v>
      </c>
      <c r="S98" s="4">
        <v>1.0375482137030858</v>
      </c>
      <c r="T98" s="4">
        <v>0.41417641626296409</v>
      </c>
      <c r="U98" s="4">
        <v>-0.44991172131102897</v>
      </c>
      <c r="V98" s="4">
        <v>-0.75201786615436783</v>
      </c>
      <c r="W98" s="4">
        <v>-0.60110218119510883</v>
      </c>
      <c r="X98" s="4">
        <v>0.19548441458093943</v>
      </c>
      <c r="Y98" s="4">
        <v>-0.63547950657434771</v>
      </c>
      <c r="Z98" s="4">
        <v>0.27204157441707566</v>
      </c>
      <c r="AA98" s="4">
        <v>0.88247394937662149</v>
      </c>
      <c r="AB98" s="4">
        <v>-0.94352092127491383</v>
      </c>
      <c r="AC98" s="4">
        <v>-1.253074449358486</v>
      </c>
      <c r="AD98" s="4">
        <v>-0.13807856924251835</v>
      </c>
      <c r="AE98" s="4">
        <v>-0.12275233629271858</v>
      </c>
      <c r="AF98" s="4">
        <v>-1.7248391708822839</v>
      </c>
      <c r="AG98" s="4">
        <v>-0.30953716371550055</v>
      </c>
      <c r="AH98" s="4">
        <v>-0.7429782396263126</v>
      </c>
      <c r="AI98" s="4">
        <v>9.7656609612733564E-2</v>
      </c>
      <c r="AJ98" s="4">
        <v>0.56181336101143864</v>
      </c>
      <c r="AK98" s="4">
        <v>0.89700649324580062</v>
      </c>
      <c r="AL98" s="4">
        <v>0.92774874436735011</v>
      </c>
      <c r="AM98" s="4">
        <v>-0.54806503032349019</v>
      </c>
      <c r="AN98" s="4">
        <v>-1.310761285562857</v>
      </c>
      <c r="AO98" s="4">
        <v>2.6749007461267453</v>
      </c>
      <c r="AP98" s="4">
        <v>0.11983440213303026</v>
      </c>
      <c r="AQ98" s="4">
        <v>0.16358594994416037</v>
      </c>
      <c r="AR98" s="4">
        <v>-0.89300913872699383</v>
      </c>
      <c r="AS98" s="4">
        <v>-0.69927376294119092</v>
      </c>
      <c r="AT98" s="4">
        <v>8.8039028126428911E-3</v>
      </c>
      <c r="AU98" s="4">
        <v>1.1109394575781764</v>
      </c>
      <c r="AV98" s="4">
        <v>-1.992397406083354</v>
      </c>
      <c r="AW98" s="4">
        <v>0.68453964762137598</v>
      </c>
      <c r="AX98" s="4">
        <v>-1.0261090029784041</v>
      </c>
      <c r="AY98" s="4">
        <v>0.31685925117944769</v>
      </c>
      <c r="AZ98" s="4">
        <v>1.212087812882209</v>
      </c>
      <c r="BA98" s="4">
        <v>-4.4963146766157891</v>
      </c>
      <c r="BB98" s="4">
        <v>-1.0597725035737269</v>
      </c>
      <c r="BC98" s="4">
        <v>0.52358070901263953</v>
      </c>
      <c r="BD98" s="4">
        <v>0.69057750187503364</v>
      </c>
      <c r="BE98" s="4">
        <v>-0.34632426438941066</v>
      </c>
      <c r="BF98" s="4">
        <v>-0.26129337293266724</v>
      </c>
      <c r="BG98" s="4">
        <v>-1.0154493041608856</v>
      </c>
      <c r="BH98" s="4">
        <v>-2.756969268625705</v>
      </c>
      <c r="BI98" s="4">
        <v>-1.8738473256819281</v>
      </c>
      <c r="BJ98" s="4">
        <v>-0.19963506764450484</v>
      </c>
      <c r="BK98" s="4">
        <v>-0.61914409343582655</v>
      </c>
      <c r="BL98" s="4">
        <v>-0.35958426349473233</v>
      </c>
      <c r="BM98" s="4">
        <v>-1.1561020499485535</v>
      </c>
      <c r="BN98" s="4">
        <v>1.2864722200261285</v>
      </c>
      <c r="BO98" s="4">
        <v>0.83431370168163432</v>
      </c>
      <c r="BP98" s="4">
        <v>-1.2288958796495737</v>
      </c>
      <c r="BQ98" s="4">
        <v>-1.2611530940634395</v>
      </c>
      <c r="BR98" s="4">
        <v>5.5752334597519E-2</v>
      </c>
      <c r="BS98" s="4">
        <v>3.6748151663548462E-3</v>
      </c>
      <c r="BT98" s="4">
        <v>0.11586468345968064</v>
      </c>
      <c r="BU98" s="4">
        <v>-0.24668663938582955</v>
      </c>
      <c r="BV98" s="4">
        <v>-1.6501401934779805</v>
      </c>
      <c r="BW98" s="4">
        <v>1.2678216721682027</v>
      </c>
      <c r="BX98" s="4">
        <v>0.45226530584748598</v>
      </c>
      <c r="BY98" s="4">
        <v>-0.47441689676418114</v>
      </c>
      <c r="BZ98" s="4">
        <v>0.39677362754457096</v>
      </c>
      <c r="CA98" s="4">
        <v>-0.57193905777514842</v>
      </c>
      <c r="CB98" s="4">
        <v>-0.97489830825386159</v>
      </c>
      <c r="CC98" s="4">
        <v>-1.0341905593369558</v>
      </c>
      <c r="CD98" s="4">
        <v>-1.6040840486594137E-2</v>
      </c>
      <c r="CE98" s="4">
        <v>-3.042523007967973</v>
      </c>
      <c r="CF98" s="4">
        <v>0.13968124770701607</v>
      </c>
      <c r="CG98" s="4">
        <v>0.24990267951400888</v>
      </c>
      <c r="CH98" s="4">
        <v>9.5601510242083951E-2</v>
      </c>
      <c r="CI98" s="4">
        <v>1.6544632310311536</v>
      </c>
      <c r="CJ98" s="4">
        <v>0.54277437135148743</v>
      </c>
      <c r="CK98" s="4">
        <v>-0.26502202032429262</v>
      </c>
      <c r="CL98" s="4">
        <v>0.3847699527428598</v>
      </c>
      <c r="CM98" s="4">
        <v>-0.3604704258203778</v>
      </c>
      <c r="CN98" s="4">
        <v>3.357921620843164E-3</v>
      </c>
      <c r="CO98" s="4">
        <v>-0.83725902620124415</v>
      </c>
      <c r="CP98" s="4">
        <v>1.3444147957513344</v>
      </c>
      <c r="CQ98" s="4">
        <v>0.81660108136934317</v>
      </c>
      <c r="CR98" s="4">
        <v>0.84923224814717158</v>
      </c>
      <c r="CS98" s="4">
        <v>0.65401994613682923</v>
      </c>
      <c r="CT98" s="4">
        <v>-0.84100870009953599</v>
      </c>
      <c r="CU98" s="4">
        <v>-0.18808131013289683</v>
      </c>
      <c r="CV98" s="4">
        <v>0.38804283072546758</v>
      </c>
      <c r="CW98" s="4">
        <v>-0.81412997165368706</v>
      </c>
      <c r="CX98" s="4">
        <v>-1.973692365988768</v>
      </c>
      <c r="CY98" s="4">
        <v>0.13115309325289565</v>
      </c>
      <c r="CZ98" s="4">
        <v>0.59499813733351203</v>
      </c>
      <c r="DA98" s="4">
        <v>1.1673644743093263</v>
      </c>
      <c r="DB98" s="4">
        <v>0.23393220842617091</v>
      </c>
      <c r="DC98" s="4">
        <v>-0.36813143778356783</v>
      </c>
      <c r="DD98" s="4">
        <v>-1.8205994307645033</v>
      </c>
      <c r="DE98" s="4">
        <v>-1.8957206873945254</v>
      </c>
      <c r="DF98" s="4">
        <v>-1.0494113777056207</v>
      </c>
      <c r="DG98" s="4">
        <v>1.436271292601538</v>
      </c>
      <c r="DH98" s="4">
        <v>1.1994120105095818</v>
      </c>
      <c r="DI98" s="4">
        <v>-1.5320350244796936</v>
      </c>
      <c r="DJ98" s="4">
        <v>0.10069566075359289</v>
      </c>
      <c r="DK98" s="4">
        <v>3.0220607934826303E-2</v>
      </c>
      <c r="DL98" s="4">
        <v>-1.4630420870314325</v>
      </c>
      <c r="DM98" s="4">
        <v>1.3025323112285914</v>
      </c>
      <c r="DN98" s="4">
        <v>-1.5329637331038759</v>
      </c>
      <c r="DO98" s="4">
        <v>-1.5637246267688887</v>
      </c>
      <c r="DP98" s="4">
        <v>-0.41912600106874398</v>
      </c>
      <c r="DQ98" s="4">
        <v>0.34951344052920402</v>
      </c>
      <c r="DR98" s="4">
        <v>5.5283671134373366E-2</v>
      </c>
      <c r="DS98" s="4">
        <v>1.6995821163776783</v>
      </c>
      <c r="DT98" s="4">
        <v>-1.4450271653761171</v>
      </c>
      <c r="DU98" s="4">
        <v>-0.25701764029382013</v>
      </c>
      <c r="DV98" s="4">
        <v>0.17756762434636586</v>
      </c>
      <c r="DW98" s="4">
        <v>-1.5766781756486481</v>
      </c>
      <c r="DX98" s="4">
        <v>-0.59427816064481132</v>
      </c>
      <c r="DY98" s="4">
        <v>4.6637465056597861E-2</v>
      </c>
      <c r="DZ98" s="4">
        <v>-0.57416084879210294</v>
      </c>
      <c r="EA98" s="4">
        <v>1.6698273020402872</v>
      </c>
      <c r="EB98" s="4">
        <v>0.65412893542772121</v>
      </c>
      <c r="EC98" s="4">
        <v>1.3338133238783847</v>
      </c>
      <c r="ED98" s="4">
        <v>2.1811760988480562</v>
      </c>
      <c r="EE98" s="4">
        <v>-6.2219000554939549E-2</v>
      </c>
      <c r="EF98" s="4">
        <v>8.8075882005088452E-2</v>
      </c>
      <c r="EG98" s="4">
        <v>0.53939110997284001</v>
      </c>
      <c r="EH98" s="4">
        <v>-0.43160290143363383</v>
      </c>
      <c r="EI98" s="4">
        <v>-6.8542853639463594E-2</v>
      </c>
      <c r="EJ98" s="4">
        <v>0.44487399951764417</v>
      </c>
      <c r="EK98" s="4">
        <v>-1.0042378409419099</v>
      </c>
      <c r="EL98" s="4">
        <v>0.35324347058666139</v>
      </c>
      <c r="EM98" s="4">
        <v>0.91734921662454982</v>
      </c>
      <c r="EN98" s="4">
        <v>-1.3441743426027775</v>
      </c>
      <c r="EO98" s="4">
        <v>0.74258273180987322</v>
      </c>
      <c r="EP98" s="4">
        <v>-0.13026267530484031</v>
      </c>
      <c r="EQ98" s="4">
        <v>0.49080855439227977</v>
      </c>
      <c r="ER98" s="4">
        <v>1.0029693506865953</v>
      </c>
      <c r="ES98" s="4">
        <v>0.51334688552919683</v>
      </c>
      <c r="ET98" s="4">
        <v>-0.31980826884526775</v>
      </c>
      <c r="EU98" s="4">
        <v>-1.5996473500727371</v>
      </c>
      <c r="EV98" s="4">
        <v>0.13817329598114447</v>
      </c>
      <c r="EW98" s="4">
        <v>-0.33382728434196463</v>
      </c>
      <c r="EX98" s="4">
        <v>-0.95445682830163814</v>
      </c>
      <c r="EY98" s="4">
        <v>-6.3614828612521906E-2</v>
      </c>
      <c r="EZ98" s="4">
        <v>-1.1367398305065968</v>
      </c>
      <c r="FA98" s="4">
        <v>-0.24351562568471646</v>
      </c>
      <c r="FB98" s="4">
        <v>-1.5825624916315921</v>
      </c>
      <c r="FC98" s="4">
        <v>-1.3243117423679516</v>
      </c>
      <c r="FD98" s="4">
        <v>0.49003733479876749</v>
      </c>
      <c r="FE98" s="4">
        <v>0.61437094356684974</v>
      </c>
      <c r="FF98" s="4">
        <v>-0.50897550886131482</v>
      </c>
      <c r="FG98" s="4">
        <v>1.3441385763056164</v>
      </c>
      <c r="FH98" s="4">
        <v>0.81771076392829645</v>
      </c>
      <c r="FI98" s="4">
        <v>2.2611022227492747</v>
      </c>
      <c r="FJ98" s="4">
        <v>-1.537383152285402</v>
      </c>
      <c r="FK98" s="4">
        <v>-0.51928792744595731</v>
      </c>
      <c r="FL98" s="4">
        <v>1.2024874304938524</v>
      </c>
      <c r="FM98" s="4">
        <v>-0.97817184336604857</v>
      </c>
      <c r="FN98" s="4">
        <v>-0.18323040553074513</v>
      </c>
      <c r="FO98" s="4">
        <v>0.76440352600927064</v>
      </c>
      <c r="FP98" s="4">
        <v>2.4620740370375054</v>
      </c>
      <c r="FQ98" s="4">
        <v>-3.8230828674866824E-2</v>
      </c>
      <c r="FR98" s="4">
        <v>0.78454798952351967</v>
      </c>
      <c r="FS98" s="4">
        <v>-2.7611559837884996</v>
      </c>
      <c r="FT98" s="4">
        <v>0.48157216134726244</v>
      </c>
      <c r="FU98" s="4">
        <v>0.14311757046144555</v>
      </c>
      <c r="FV98" s="4">
        <v>-0.32107466943219004</v>
      </c>
      <c r="FW98" s="4">
        <v>-1.5471221186749839</v>
      </c>
      <c r="FX98" s="4">
        <v>-0.60437610380066242</v>
      </c>
      <c r="FY98" s="4">
        <v>0.69814702998208999</v>
      </c>
      <c r="FZ98" s="4">
        <v>-1.1260376149758078</v>
      </c>
      <c r="GA98" s="4">
        <v>1.8796949103112175</v>
      </c>
      <c r="GB98" s="4">
        <v>-0.62872010511968868</v>
      </c>
      <c r="GC98" s="4">
        <v>1.1482480589317674</v>
      </c>
      <c r="GD98" s="4">
        <v>0.67352540267258709</v>
      </c>
      <c r="GE98" s="4">
        <v>-0.13014107777069298</v>
      </c>
      <c r="GF98" s="4">
        <v>-1.4879288727939519</v>
      </c>
      <c r="GG98" s="4">
        <v>2.9000916617091352</v>
      </c>
      <c r="GH98" s="4">
        <v>-1.9478156934039887</v>
      </c>
      <c r="GI98" s="4">
        <v>1.4755429737772585</v>
      </c>
      <c r="GJ98" s="4">
        <v>1.5868228944930363</v>
      </c>
      <c r="GK98" s="4">
        <v>0.41368729061630349</v>
      </c>
      <c r="GL98" s="4">
        <v>-0.19221428947838223</v>
      </c>
      <c r="GM98" s="4">
        <v>0.95705951538633272</v>
      </c>
      <c r="GN98" s="4">
        <v>-0.81856473020417264</v>
      </c>
      <c r="GO98" s="4">
        <v>-0.74941544625290457</v>
      </c>
      <c r="GP98" s="4">
        <v>1.3439221715767797</v>
      </c>
      <c r="GQ98" s="4">
        <v>-1.5286129795226031</v>
      </c>
      <c r="GR98" s="4">
        <v>0.4713093777622413</v>
      </c>
      <c r="GS98" s="4">
        <v>9.0683413839587751E-2</v>
      </c>
      <c r="GT98" s="4">
        <v>-1.8576132327036727</v>
      </c>
      <c r="GU98" s="4">
        <v>0.85118657690856536</v>
      </c>
      <c r="GV98" s="4">
        <v>-0.24176873663933826</v>
      </c>
      <c r="GW98" s="4">
        <v>0.81201321605074628</v>
      </c>
      <c r="GX98" s="4">
        <v>-0.70622104799145735</v>
      </c>
      <c r="GY98" s="4">
        <v>7.185328262170226E-3</v>
      </c>
      <c r="GZ98" s="4">
        <v>0.19566350941679314</v>
      </c>
      <c r="HA98" s="4">
        <v>0.52817892637288488</v>
      </c>
      <c r="HB98" s="4">
        <v>-6.510106370638305E-2</v>
      </c>
      <c r="HC98" s="4">
        <v>-0.98872875933695392</v>
      </c>
      <c r="HD98" s="4">
        <v>0.73944581540989862</v>
      </c>
      <c r="HE98" s="4">
        <v>1.1208207986929832</v>
      </c>
      <c r="HF98" s="4">
        <v>2.1820282014108314</v>
      </c>
      <c r="HG98" s="4">
        <v>0.97593380018064946</v>
      </c>
      <c r="HH98" s="4">
        <v>-0.32321639237212368</v>
      </c>
      <c r="HI98" s="4">
        <v>-0.16662145195753006</v>
      </c>
      <c r="HJ98" s="4">
        <v>-0.20804876387836932</v>
      </c>
      <c r="HK98" s="4">
        <v>-0.23420722750675563</v>
      </c>
      <c r="HL98" s="4">
        <v>-0.51820102067119134</v>
      </c>
      <c r="HM98" s="4">
        <v>1.7844880395152962</v>
      </c>
      <c r="HN98" s="4">
        <v>-1.1095688661513547</v>
      </c>
      <c r="HO98" s="4">
        <v>0.25460412426333839</v>
      </c>
      <c r="HP98" s="4">
        <v>1.6423873117515204</v>
      </c>
      <c r="HQ98" s="4">
        <v>0.22664360333470968</v>
      </c>
      <c r="HR98" s="4">
        <v>0.82173777794569025</v>
      </c>
      <c r="HS98" s="4">
        <v>-0.69246468906305836</v>
      </c>
      <c r="HT98" s="4">
        <v>-0.28043636922698706</v>
      </c>
      <c r="HU98" s="4">
        <v>-0.2374415332739889</v>
      </c>
      <c r="HV98" s="4">
        <v>-0.88935855659721785</v>
      </c>
      <c r="HW98" s="4">
        <v>0.80866088724504659</v>
      </c>
      <c r="HX98" s="4">
        <v>0.95011932422827894</v>
      </c>
      <c r="HY98" s="4">
        <v>-1.2655268878597727</v>
      </c>
      <c r="HZ98" s="4">
        <v>-0.51815488470091187</v>
      </c>
      <c r="IA98" s="4">
        <v>-1.4127243867281498</v>
      </c>
      <c r="IB98" s="4">
        <v>-0.48961250504637693</v>
      </c>
      <c r="IC98" s="4">
        <v>1.0778536314394374</v>
      </c>
      <c r="ID98" s="4">
        <v>0.42190005745342229</v>
      </c>
      <c r="IE98" s="4">
        <v>-0.38065371663635755</v>
      </c>
      <c r="IF98" s="4">
        <v>0.44973863812625947</v>
      </c>
      <c r="IG98" s="4">
        <v>-3.6062936065025031E-2</v>
      </c>
      <c r="IH98" s="4">
        <v>1.3066776644999019</v>
      </c>
      <c r="II98" s="4">
        <v>5.2443066531363561E-2</v>
      </c>
    </row>
    <row r="99" spans="2:243" s="4" customFormat="1" x14ac:dyDescent="0.2">
      <c r="B99" s="76">
        <v>97</v>
      </c>
      <c r="C99" s="4">
        <v>0.64478658074278361</v>
      </c>
      <c r="D99" s="4">
        <v>0.8833533394047961</v>
      </c>
      <c r="E99" s="4">
        <v>0.24538612700602794</v>
      </c>
      <c r="F99" s="4">
        <v>0.47516977849706404</v>
      </c>
      <c r="G99" s="4">
        <v>0.79501238562619991</v>
      </c>
      <c r="H99" s="4">
        <v>-0.4445954201063031</v>
      </c>
      <c r="I99" s="4">
        <v>-0.44023845716882509</v>
      </c>
      <c r="J99" s="4">
        <v>1.1923725561925198</v>
      </c>
      <c r="K99" s="4">
        <v>-0.72119073017505952</v>
      </c>
      <c r="L99" s="4">
        <v>-1.4109329052314248</v>
      </c>
      <c r="M99" s="4">
        <v>-1.7911781082696818</v>
      </c>
      <c r="N99" s="4">
        <v>-1.1007332211980041</v>
      </c>
      <c r="O99" s="4">
        <v>0.28521623596219009</v>
      </c>
      <c r="P99" s="4">
        <v>0.83936685867398353</v>
      </c>
      <c r="Q99" s="4">
        <v>0.18512355242642164</v>
      </c>
      <c r="R99" s="4">
        <v>0.47490418220200914</v>
      </c>
      <c r="S99" s="4">
        <v>0.67024983413314621</v>
      </c>
      <c r="T99" s="4">
        <v>-0.50313500639295605</v>
      </c>
      <c r="U99" s="4">
        <v>0.11941245758793143</v>
      </c>
      <c r="V99" s="4">
        <v>3.8671904354095323E-2</v>
      </c>
      <c r="W99" s="4">
        <v>-0.72340703469407175</v>
      </c>
      <c r="X99" s="4">
        <v>-1.0564354030110115</v>
      </c>
      <c r="Y99" s="4">
        <v>-0.26566659593307118</v>
      </c>
      <c r="Z99" s="4">
        <v>-1.091436904996425</v>
      </c>
      <c r="AA99" s="4">
        <v>-1.1624994003694382</v>
      </c>
      <c r="AB99" s="4">
        <v>-7.6453204631463392E-2</v>
      </c>
      <c r="AC99" s="4">
        <v>0.55387471887177175</v>
      </c>
      <c r="AD99" s="4">
        <v>0.20373745155792017</v>
      </c>
      <c r="AE99" s="4">
        <v>1.1707830652558875</v>
      </c>
      <c r="AF99" s="4">
        <v>-0.87398823209302079</v>
      </c>
      <c r="AG99" s="4">
        <v>0.91996046948656685</v>
      </c>
      <c r="AH99" s="4">
        <v>0.4418734555165959</v>
      </c>
      <c r="AI99" s="4">
        <v>0.2272956096650052</v>
      </c>
      <c r="AJ99" s="4">
        <v>-0.34064477276960176</v>
      </c>
      <c r="AK99" s="4">
        <v>0.30745054990384652</v>
      </c>
      <c r="AL99" s="4">
        <v>0.10754610000547675</v>
      </c>
      <c r="AM99" s="4">
        <v>-0.22417733470324711</v>
      </c>
      <c r="AN99" s="4">
        <v>0.99131161829837167</v>
      </c>
      <c r="AO99" s="4">
        <v>0.36596319043848907</v>
      </c>
      <c r="AP99" s="4">
        <v>-0.23380430217524131</v>
      </c>
      <c r="AQ99" s="4">
        <v>-0.59972112480410622</v>
      </c>
      <c r="AR99" s="4">
        <v>-1.1344738184358538</v>
      </c>
      <c r="AS99" s="4">
        <v>-0.27648365262410057</v>
      </c>
      <c r="AT99" s="4">
        <v>0.16690899658099986</v>
      </c>
      <c r="AU99" s="4">
        <v>0.98431853185318308</v>
      </c>
      <c r="AV99" s="4">
        <v>0.17855018712858844</v>
      </c>
      <c r="AW99" s="4">
        <v>1.3863384777251766</v>
      </c>
      <c r="AX99" s="4">
        <v>0.45857458883659841</v>
      </c>
      <c r="AY99" s="4">
        <v>0.49586588409601995</v>
      </c>
      <c r="AZ99" s="4">
        <v>0.55890302713949636</v>
      </c>
      <c r="BA99" s="4">
        <v>0.38161013758251994</v>
      </c>
      <c r="BB99" s="4">
        <v>-0.61654453167166323</v>
      </c>
      <c r="BC99" s="4">
        <v>0.85875555625493194</v>
      </c>
      <c r="BD99" s="4">
        <v>1.5982664861197178</v>
      </c>
      <c r="BE99" s="4">
        <v>-8.2610432839098899E-2</v>
      </c>
      <c r="BF99" s="4">
        <v>2.4900898804869662E-2</v>
      </c>
      <c r="BG99" s="4">
        <v>-0.70095196715327168</v>
      </c>
      <c r="BH99" s="4">
        <v>-0.24534563222924741</v>
      </c>
      <c r="BI99" s="4">
        <v>-1.7937641367677573</v>
      </c>
      <c r="BJ99" s="4">
        <v>-0.76852331937339258</v>
      </c>
      <c r="BK99" s="4">
        <v>-1.2779552202242066</v>
      </c>
      <c r="BL99" s="4">
        <v>-1.2878381613112966</v>
      </c>
      <c r="BM99" s="4">
        <v>-0.30314428769778495</v>
      </c>
      <c r="BN99" s="4">
        <v>-1.0711977894183058</v>
      </c>
      <c r="BO99" s="4">
        <v>0.59697886268652434</v>
      </c>
      <c r="BP99" s="4">
        <v>-0.47977823893690591</v>
      </c>
      <c r="BQ99" s="4">
        <v>0.56270406960754937</v>
      </c>
      <c r="BR99" s="4">
        <v>-0.13282300198846236</v>
      </c>
      <c r="BS99" s="4">
        <v>-1.0221535812233262</v>
      </c>
      <c r="BT99" s="4">
        <v>-0.68122186419527408</v>
      </c>
      <c r="BU99" s="4">
        <v>3.1613893530514199E-2</v>
      </c>
      <c r="BV99" s="4">
        <v>2.7677237549005786E-2</v>
      </c>
      <c r="BW99" s="4">
        <v>0.93559416749989721</v>
      </c>
      <c r="BX99" s="4">
        <v>1.2349475036763813</v>
      </c>
      <c r="BY99" s="4">
        <v>1.050301623084672</v>
      </c>
      <c r="BZ99" s="4">
        <v>1.4328798200402957</v>
      </c>
      <c r="CA99" s="4">
        <v>7.9731158465379592E-2</v>
      </c>
      <c r="CB99" s="4">
        <v>-0.89513147516086955</v>
      </c>
      <c r="CC99" s="4">
        <v>2.0939943265564014</v>
      </c>
      <c r="CD99" s="4">
        <v>0.70003139284169436</v>
      </c>
      <c r="CE99" s="4">
        <v>0.30518040821498155</v>
      </c>
      <c r="CF99" s="4">
        <v>-0.25137720035282107</v>
      </c>
      <c r="CG99" s="4">
        <v>-1.051771285535513</v>
      </c>
      <c r="CH99" s="4">
        <v>-1.3922349545046051</v>
      </c>
      <c r="CI99" s="4">
        <v>-0.13737720752084734</v>
      </c>
      <c r="CJ99" s="4">
        <v>0.78223488288787912</v>
      </c>
      <c r="CK99" s="4">
        <v>0.45077204727902076</v>
      </c>
      <c r="CL99" s="4">
        <v>0.60465644265135254</v>
      </c>
      <c r="CM99" s="4">
        <v>-1.4331705755594053</v>
      </c>
      <c r="CN99" s="4">
        <v>-0.14743110239790516</v>
      </c>
      <c r="CO99" s="4">
        <v>-0.52879413604866565</v>
      </c>
      <c r="CP99" s="4">
        <v>-0.51269417620864632</v>
      </c>
      <c r="CQ99" s="4">
        <v>-0.69276872910984544</v>
      </c>
      <c r="CR99" s="4">
        <v>-2.4109702253581763E-2</v>
      </c>
      <c r="CS99" s="4">
        <v>0.64226329402338111</v>
      </c>
      <c r="CT99" s="4">
        <v>-8.4941124832944706E-2</v>
      </c>
      <c r="CU99" s="4">
        <v>0.12875903885860548</v>
      </c>
      <c r="CV99" s="4">
        <v>-0.15160712578012853</v>
      </c>
      <c r="CW99" s="4">
        <v>7.6444663527703585E-2</v>
      </c>
      <c r="CX99" s="4">
        <v>-0.18414285701400993</v>
      </c>
      <c r="CY99" s="4">
        <v>1.3989112306103726</v>
      </c>
      <c r="CZ99" s="4">
        <v>0.97594005429622133</v>
      </c>
      <c r="DA99" s="4">
        <v>-1.3073256185645088</v>
      </c>
      <c r="DB99" s="4">
        <v>0.59808283891990532</v>
      </c>
      <c r="DC99" s="4">
        <v>-0.54062030900803604</v>
      </c>
      <c r="DD99" s="4">
        <v>-1.0355187350862016</v>
      </c>
      <c r="DE99" s="4">
        <v>-1.4101462636685538</v>
      </c>
      <c r="DF99" s="4">
        <v>-0.70604333289982446</v>
      </c>
      <c r="DG99" s="4">
        <v>0.25664225402410301</v>
      </c>
      <c r="DH99" s="4">
        <v>1.4334113644372535</v>
      </c>
      <c r="DI99" s="4">
        <v>1.4308163105275244</v>
      </c>
      <c r="DJ99" s="4">
        <v>-0.1060525035864136</v>
      </c>
      <c r="DK99" s="4">
        <v>1.5940819219849676</v>
      </c>
      <c r="DL99" s="4">
        <v>-1.0139207980584235</v>
      </c>
      <c r="DM99" s="4">
        <v>0.516531258662559</v>
      </c>
      <c r="DN99" s="4">
        <v>2.2014559472102166</v>
      </c>
      <c r="DO99" s="4">
        <v>-1.5318722377966765</v>
      </c>
      <c r="DP99" s="4">
        <v>1.5589455996710537</v>
      </c>
      <c r="DQ99" s="4">
        <v>-0.94619227292420061</v>
      </c>
      <c r="DR99" s="4">
        <v>-0.4652382831244079</v>
      </c>
      <c r="DS99" s="4">
        <v>-1.8594669314130192</v>
      </c>
      <c r="DT99" s="4">
        <v>-0.34330722016480614</v>
      </c>
      <c r="DU99" s="4">
        <v>-1.0254991210968536</v>
      </c>
      <c r="DV99" s="4">
        <v>1.0846156796538697</v>
      </c>
      <c r="DW99" s="4">
        <v>-0.78512127948441757</v>
      </c>
      <c r="DX99" s="4">
        <v>0.37657840260531406</v>
      </c>
      <c r="DY99" s="4">
        <v>-1.6097147601142447</v>
      </c>
      <c r="DZ99" s="4">
        <v>-0.9373038270646592</v>
      </c>
      <c r="EA99" s="4">
        <v>-6.116771861350033E-2</v>
      </c>
      <c r="EB99" s="4">
        <v>5.0412336130710875E-2</v>
      </c>
      <c r="EC99" s="4">
        <v>0.60935790942866075</v>
      </c>
      <c r="ED99" s="4">
        <v>3.3655726852846013E-2</v>
      </c>
      <c r="EE99" s="4">
        <v>0.29168936123880185</v>
      </c>
      <c r="EF99" s="4">
        <v>1.1913676111182103</v>
      </c>
      <c r="EG99" s="4">
        <v>0.12029910754888999</v>
      </c>
      <c r="EH99" s="4">
        <v>0.20450570292893996</v>
      </c>
      <c r="EI99" s="4">
        <v>-1.3533413863929673</v>
      </c>
      <c r="EJ99" s="4">
        <v>0.48303081257975422</v>
      </c>
      <c r="EK99" s="4">
        <v>0.59911603202249719</v>
      </c>
      <c r="EL99" s="4">
        <v>0.11457559019203159</v>
      </c>
      <c r="EM99" s="4">
        <v>1.6672206016417028</v>
      </c>
      <c r="EN99" s="4">
        <v>-1.4876708416807087</v>
      </c>
      <c r="EO99" s="4">
        <v>1.2764097325797905</v>
      </c>
      <c r="EP99" s="4">
        <v>-0.5039372173140737</v>
      </c>
      <c r="EQ99" s="4">
        <v>-1.4741390381918082</v>
      </c>
      <c r="ER99" s="4">
        <v>0.69599215227436761</v>
      </c>
      <c r="ES99" s="4">
        <v>1.7200998642140333</v>
      </c>
      <c r="ET99" s="4">
        <v>-2.2357199558325185</v>
      </c>
      <c r="EU99" s="4">
        <v>0.15919983532244802</v>
      </c>
      <c r="EV99" s="4">
        <v>0.52112196740043071</v>
      </c>
      <c r="EW99" s="4">
        <v>-1.1868813261704489</v>
      </c>
      <c r="EX99" s="4">
        <v>0.92276507241727679</v>
      </c>
      <c r="EY99" s="4">
        <v>3.6716126229427597E-2</v>
      </c>
      <c r="EZ99" s="4">
        <v>1.7191646142610182</v>
      </c>
      <c r="FA99" s="4">
        <v>-0.65901015905733762</v>
      </c>
      <c r="FB99" s="4">
        <v>1.425214615111706</v>
      </c>
      <c r="FC99" s="4">
        <v>1.4239826676488216</v>
      </c>
      <c r="FD99" s="4">
        <v>1.0333207308671533</v>
      </c>
      <c r="FE99" s="4">
        <v>-5.1700854367475457E-2</v>
      </c>
      <c r="FF99" s="4">
        <v>0.83354540592768989</v>
      </c>
      <c r="FG99" s="4">
        <v>1.3055676602017807</v>
      </c>
      <c r="FH99" s="4">
        <v>-0.41790957545317964</v>
      </c>
      <c r="FI99" s="4">
        <v>1.8067447132256298</v>
      </c>
      <c r="FJ99" s="4">
        <v>0.63669144425056401</v>
      </c>
      <c r="FK99" s="4">
        <v>-1.05122645136147</v>
      </c>
      <c r="FL99" s="4">
        <v>0.44680719412857561</v>
      </c>
      <c r="FM99" s="4">
        <v>-1.945831678125409</v>
      </c>
      <c r="FN99" s="4">
        <v>0.27939643694273547</v>
      </c>
      <c r="FO99" s="4">
        <v>0.28525295986885429</v>
      </c>
      <c r="FP99" s="4">
        <v>-0.58708262208275153</v>
      </c>
      <c r="FQ99" s="4">
        <v>-0.13053330077260997</v>
      </c>
      <c r="FR99" s="4">
        <v>1.1353699599381621</v>
      </c>
      <c r="FS99" s="4">
        <v>-2.2558886754276065E-2</v>
      </c>
      <c r="FT99" s="4">
        <v>1.2785683836961934</v>
      </c>
      <c r="FU99" s="4">
        <v>-1.5210154376548519</v>
      </c>
      <c r="FV99" s="4">
        <v>0.98400450777014514</v>
      </c>
      <c r="FW99" s="4">
        <v>-0.24512869177656402</v>
      </c>
      <c r="FX99" s="4">
        <v>2.2094928533617275</v>
      </c>
      <c r="FY99" s="4">
        <v>0.20907699025904114</v>
      </c>
      <c r="FZ99" s="4">
        <v>-0.86767384086069643</v>
      </c>
      <c r="GA99" s="4">
        <v>1.0494663134367888</v>
      </c>
      <c r="GB99" s="4">
        <v>-0.41436639626046079</v>
      </c>
      <c r="GC99" s="4">
        <v>0.43166882682086904</v>
      </c>
      <c r="GD99" s="4">
        <v>0.71181601787086346</v>
      </c>
      <c r="GE99" s="4">
        <v>1.4881630392892846</v>
      </c>
      <c r="GF99" s="4">
        <v>2.7724563786855039</v>
      </c>
      <c r="GG99" s="4">
        <v>-0.63760201846600206</v>
      </c>
      <c r="GH99" s="4">
        <v>5.3486192095844563E-2</v>
      </c>
      <c r="GI99" s="4">
        <v>-0.61212835601641746</v>
      </c>
      <c r="GJ99" s="4">
        <v>-0.30762927833477977</v>
      </c>
      <c r="GK99" s="4">
        <v>-0.94292649251433558</v>
      </c>
      <c r="GL99" s="4">
        <v>1.1155605406843849</v>
      </c>
      <c r="GM99" s="4">
        <v>-0.69640394249560156</v>
      </c>
      <c r="GN99" s="4">
        <v>0.45295370882957459</v>
      </c>
      <c r="GO99" s="4">
        <v>1.2477846722385484</v>
      </c>
      <c r="GP99" s="4">
        <v>-1.1196125743620253</v>
      </c>
      <c r="GQ99" s="4">
        <v>-0.19972377325512905</v>
      </c>
      <c r="GR99" s="4">
        <v>-3.8999351838091306E-2</v>
      </c>
      <c r="GS99" s="4">
        <v>0.48364992949058727</v>
      </c>
      <c r="GT99" s="4">
        <v>-0.40324427465043494</v>
      </c>
      <c r="GU99" s="4">
        <v>-0.60214369634905129</v>
      </c>
      <c r="GV99" s="4">
        <v>0.55571302772010833</v>
      </c>
      <c r="GW99" s="4">
        <v>1.3009270132277899</v>
      </c>
      <c r="GX99" s="4">
        <v>-0.67394740337269898</v>
      </c>
      <c r="GY99" s="4">
        <v>-1.1565332505748243</v>
      </c>
      <c r="GZ99" s="4">
        <v>0.52023363701724268</v>
      </c>
      <c r="HA99" s="4">
        <v>0.18939553395231468</v>
      </c>
      <c r="HB99" s="4">
        <v>0.20161760254166342</v>
      </c>
      <c r="HC99" s="4">
        <v>-0.38623829177635571</v>
      </c>
      <c r="HD99" s="4">
        <v>0.31995907128207629</v>
      </c>
      <c r="HE99" s="4">
        <v>-0.73869034818779378</v>
      </c>
      <c r="HF99" s="4">
        <v>0.14514626082692261</v>
      </c>
      <c r="HG99" s="4">
        <v>0.98769429739126824</v>
      </c>
      <c r="HH99" s="4">
        <v>-1.0665976659845595</v>
      </c>
      <c r="HI99" s="4">
        <v>1.9843291624775476</v>
      </c>
      <c r="HJ99" s="4">
        <v>0.44393943505230882</v>
      </c>
      <c r="HK99" s="4">
        <v>0.49226973522854905</v>
      </c>
      <c r="HL99" s="4">
        <v>-0.62201795272723881</v>
      </c>
      <c r="HM99" s="4">
        <v>0.95250358046531269</v>
      </c>
      <c r="HN99" s="4">
        <v>0.48829629574385364</v>
      </c>
      <c r="HO99" s="4">
        <v>-0.97492906703044557</v>
      </c>
      <c r="HP99" s="4">
        <v>4.4467024104865076E-2</v>
      </c>
      <c r="HQ99" s="4">
        <v>-0.55219540709737081</v>
      </c>
      <c r="HR99" s="4">
        <v>1.3750466778872943</v>
      </c>
      <c r="HS99" s="4">
        <v>1.2740440502266686</v>
      </c>
      <c r="HT99" s="4">
        <v>-0.49171578926825599</v>
      </c>
      <c r="HU99" s="4">
        <v>-0.94181126425294248</v>
      </c>
      <c r="HV99" s="4">
        <v>0.59920309893858714</v>
      </c>
      <c r="HW99" s="4">
        <v>-0.40211156219087163</v>
      </c>
      <c r="HX99" s="4">
        <v>0.25426122122333716</v>
      </c>
      <c r="HY99" s="4">
        <v>0.47796643077038709</v>
      </c>
      <c r="HZ99" s="4">
        <v>-0.4892438406159153</v>
      </c>
      <c r="IA99" s="4">
        <v>-5.5132240968441229E-2</v>
      </c>
      <c r="IB99" s="4">
        <v>0.71721789322995755</v>
      </c>
      <c r="IC99" s="4">
        <v>0.66683214820600312</v>
      </c>
      <c r="ID99" s="4">
        <v>0.55837806719346272</v>
      </c>
      <c r="IE99" s="4">
        <v>0.69574642895506356</v>
      </c>
      <c r="IF99" s="4">
        <v>0.66473931777184236</v>
      </c>
      <c r="IG99" s="4">
        <v>0.22313931446613566</v>
      </c>
      <c r="IH99" s="4">
        <v>-1.5082195833137735</v>
      </c>
      <c r="II99" s="4">
        <v>-0.47914653309005412</v>
      </c>
    </row>
    <row r="100" spans="2:243" s="4" customFormat="1" x14ac:dyDescent="0.2">
      <c r="B100" s="76">
        <v>98</v>
      </c>
      <c r="C100" s="4">
        <v>-0.112421358861722</v>
      </c>
      <c r="D100" s="4">
        <v>0.13898154054030795</v>
      </c>
      <c r="E100" s="4">
        <v>-1.0862572210892143</v>
      </c>
      <c r="F100" s="4">
        <v>-0.18787829682490989</v>
      </c>
      <c r="G100" s="4">
        <v>-0.27559197878322944</v>
      </c>
      <c r="H100" s="4">
        <v>-0.83438628369636092</v>
      </c>
      <c r="I100" s="4">
        <v>-1.3889519098870462</v>
      </c>
      <c r="J100" s="4">
        <v>-0.8699525442747903</v>
      </c>
      <c r="K100" s="4">
        <v>0.11984779515833674</v>
      </c>
      <c r="L100" s="4">
        <v>0.29063034150611888</v>
      </c>
      <c r="M100" s="4">
        <v>-0.12008164987608735</v>
      </c>
      <c r="N100" s="4">
        <v>3.1935280109783401E-2</v>
      </c>
      <c r="O100" s="4">
        <v>0.11601133730860654</v>
      </c>
      <c r="P100" s="4">
        <v>2.2661041015939869</v>
      </c>
      <c r="Q100" s="4">
        <v>-6.9687050379231535E-2</v>
      </c>
      <c r="R100" s="4">
        <v>-0.5912853018670996</v>
      </c>
      <c r="S100" s="4">
        <v>-1.888042233911053</v>
      </c>
      <c r="T100" s="4">
        <v>-0.10434507459079216</v>
      </c>
      <c r="U100" s="4">
        <v>0.12872544390680682</v>
      </c>
      <c r="V100" s="4">
        <v>0.92180654892758729</v>
      </c>
      <c r="W100" s="4">
        <v>-0.52018916285756478</v>
      </c>
      <c r="X100" s="4">
        <v>-0.93060936417585116</v>
      </c>
      <c r="Y100" s="4">
        <v>-1.6632568884584629</v>
      </c>
      <c r="Z100" s="4">
        <v>0.33704034352326084</v>
      </c>
      <c r="AA100" s="4">
        <v>-0.78040863828268903</v>
      </c>
      <c r="AB100" s="4">
        <v>0.3502604539102338</v>
      </c>
      <c r="AC100" s="4">
        <v>-0.55998941156226445</v>
      </c>
      <c r="AD100" s="4">
        <v>-0.53543385210690919</v>
      </c>
      <c r="AE100" s="4">
        <v>-0.45167737848194273</v>
      </c>
      <c r="AF100" s="4">
        <v>-0.64361797154020095</v>
      </c>
      <c r="AG100" s="4">
        <v>0.93950556343902691</v>
      </c>
      <c r="AH100" s="4">
        <v>0.54813291637321016</v>
      </c>
      <c r="AI100" s="4">
        <v>-0.65289239055416481</v>
      </c>
      <c r="AJ100" s="4">
        <v>-0.79016311969652708</v>
      </c>
      <c r="AK100" s="4">
        <v>1.8381162017817412</v>
      </c>
      <c r="AL100" s="4">
        <v>5.1860036341091695E-2</v>
      </c>
      <c r="AM100" s="4">
        <v>-0.34349042396284779</v>
      </c>
      <c r="AN100" s="4">
        <v>4.5793151439786281E-4</v>
      </c>
      <c r="AO100" s="4">
        <v>6.4870041884440482E-2</v>
      </c>
      <c r="AP100" s="4">
        <v>1.0286527747510947</v>
      </c>
      <c r="AQ100" s="4">
        <v>0.3072345538022464</v>
      </c>
      <c r="AR100" s="4">
        <v>-0.60563737497753267</v>
      </c>
      <c r="AS100" s="4">
        <v>1.0245635473679804</v>
      </c>
      <c r="AT100" s="4">
        <v>-0.77118799715332187</v>
      </c>
      <c r="AU100" s="4">
        <v>0.66122220980131419</v>
      </c>
      <c r="AV100" s="4">
        <v>-0.19493985857478086</v>
      </c>
      <c r="AW100" s="4">
        <v>-1.4811414735061541</v>
      </c>
      <c r="AX100" s="4">
        <v>0.78851956099419596</v>
      </c>
      <c r="AY100" s="4">
        <v>0.27960306307495519</v>
      </c>
      <c r="AZ100" s="4">
        <v>-0.2375775407416566</v>
      </c>
      <c r="BA100" s="4">
        <v>0.35814682276056725</v>
      </c>
      <c r="BB100" s="4">
        <v>0.70872100967089646</v>
      </c>
      <c r="BC100" s="4">
        <v>1.1218349771559419</v>
      </c>
      <c r="BD100" s="4">
        <v>-0.47042001538416556</v>
      </c>
      <c r="BE100" s="4">
        <v>-1.391597289282575</v>
      </c>
      <c r="BF100" s="4">
        <v>-1.0731146134042988</v>
      </c>
      <c r="BG100" s="4">
        <v>1.0565064104192059</v>
      </c>
      <c r="BH100" s="4">
        <v>-0.74640151422873857</v>
      </c>
      <c r="BI100" s="4">
        <v>-2.3442874508503464</v>
      </c>
      <c r="BJ100" s="4">
        <v>0.38097162807610907</v>
      </c>
      <c r="BK100" s="4">
        <v>0.57211396595162733</v>
      </c>
      <c r="BL100" s="4">
        <v>0.66268549647938702</v>
      </c>
      <c r="BM100" s="4">
        <v>-0.27232049978656275</v>
      </c>
      <c r="BN100" s="4">
        <v>1.4966479472911869</v>
      </c>
      <c r="BO100" s="4">
        <v>0.88438141042044083</v>
      </c>
      <c r="BP100" s="4">
        <v>1.1014215970749626</v>
      </c>
      <c r="BQ100" s="4">
        <v>-1.4477995093690239</v>
      </c>
      <c r="BR100" s="4">
        <v>-1.8781489663688122</v>
      </c>
      <c r="BS100" s="4">
        <v>-0.39376063166463748</v>
      </c>
      <c r="BT100" s="4">
        <v>-1.9253391709603915</v>
      </c>
      <c r="BU100" s="4">
        <v>8.2862446564774372E-2</v>
      </c>
      <c r="BV100" s="4">
        <v>-1.5298102469067112</v>
      </c>
      <c r="BW100" s="4">
        <v>-0.62153650544652317</v>
      </c>
      <c r="BX100" s="4">
        <v>-0.10052537388429926</v>
      </c>
      <c r="BY100" s="4">
        <v>1.3023320323208236</v>
      </c>
      <c r="BZ100" s="4">
        <v>-0.86424564946976723</v>
      </c>
      <c r="CA100" s="4">
        <v>-0.25918944730964094</v>
      </c>
      <c r="CB100" s="4">
        <v>0.67444192118486079</v>
      </c>
      <c r="CC100" s="4">
        <v>-0.71313630880432477</v>
      </c>
      <c r="CD100" s="4">
        <v>0.94567531344632483</v>
      </c>
      <c r="CE100" s="4">
        <v>0.97212827304579619</v>
      </c>
      <c r="CF100" s="4">
        <v>0.44645178371741551</v>
      </c>
      <c r="CG100" s="4">
        <v>-2.0001235253996392</v>
      </c>
      <c r="CH100" s="4">
        <v>-1.4965994117144137</v>
      </c>
      <c r="CI100" s="4">
        <v>0.21292327913255318</v>
      </c>
      <c r="CJ100" s="4">
        <v>-0.61610716080777017</v>
      </c>
      <c r="CK100" s="4">
        <v>1.6005308991915936</v>
      </c>
      <c r="CL100" s="4">
        <v>-0.2192546849530613</v>
      </c>
      <c r="CM100" s="4">
        <v>-0.11102257644973783</v>
      </c>
      <c r="CN100" s="4">
        <v>-0.93008885288330823</v>
      </c>
      <c r="CO100" s="4">
        <v>1.3304932518684403</v>
      </c>
      <c r="CP100" s="4">
        <v>0.58163849429518799</v>
      </c>
      <c r="CQ100" s="4">
        <v>-0.84154229187940066</v>
      </c>
      <c r="CR100" s="4">
        <v>-0.82917155803870712</v>
      </c>
      <c r="CS100" s="4">
        <v>-0.53516056361158637</v>
      </c>
      <c r="CT100" s="4">
        <v>-0.26412753486039248</v>
      </c>
      <c r="CU100" s="4">
        <v>1.2873890821665428</v>
      </c>
      <c r="CV100" s="4">
        <v>-0.98913294695215381</v>
      </c>
      <c r="CW100" s="4">
        <v>-2.3789581331578002E-2</v>
      </c>
      <c r="CX100" s="4">
        <v>1.0813871789506491</v>
      </c>
      <c r="CY100" s="4">
        <v>0.29623078203731118</v>
      </c>
      <c r="CZ100" s="4">
        <v>1.5465492938621959</v>
      </c>
      <c r="DA100" s="4">
        <v>0.3455207020281641</v>
      </c>
      <c r="DB100" s="4">
        <v>-0.69677109317001817</v>
      </c>
      <c r="DC100" s="4">
        <v>-0.6179157611630044</v>
      </c>
      <c r="DD100" s="4">
        <v>0.96745011427381444</v>
      </c>
      <c r="DE100" s="4">
        <v>0.39237286300344631</v>
      </c>
      <c r="DF100" s="4">
        <v>-0.41444437866886175</v>
      </c>
      <c r="DG100" s="4">
        <v>0.78361359170037592</v>
      </c>
      <c r="DH100" s="4">
        <v>-1.1439516131039855</v>
      </c>
      <c r="DI100" s="4">
        <v>2.3213907802365794E-2</v>
      </c>
      <c r="DJ100" s="4">
        <v>0.88726769743230538</v>
      </c>
      <c r="DK100" s="4">
        <v>-4.0234419996493034E-2</v>
      </c>
      <c r="DL100" s="4">
        <v>1.3624890146872306</v>
      </c>
      <c r="DM100" s="4">
        <v>0.61597078879809408</v>
      </c>
      <c r="DN100" s="4">
        <v>0.37838575644494604</v>
      </c>
      <c r="DO100" s="4">
        <v>0.60838698499587152</v>
      </c>
      <c r="DP100" s="4">
        <v>-0.90803040681891256</v>
      </c>
      <c r="DQ100" s="4">
        <v>-0.95775699286719651</v>
      </c>
      <c r="DR100" s="4">
        <v>1.0496249192624869</v>
      </c>
      <c r="DS100" s="4">
        <v>0.84996680468226138</v>
      </c>
      <c r="DT100" s="4">
        <v>-1.0869536594136284</v>
      </c>
      <c r="DU100" s="4">
        <v>-2.1605668173403507</v>
      </c>
      <c r="DV100" s="4">
        <v>-0.2120190582843163</v>
      </c>
      <c r="DW100" s="4">
        <v>-1.572354630163846</v>
      </c>
      <c r="DX100" s="4">
        <v>0.79939950915900704</v>
      </c>
      <c r="DY100" s="4">
        <v>-1.4888818704085915</v>
      </c>
      <c r="DZ100" s="4">
        <v>9.2733578064167349E-3</v>
      </c>
      <c r="EA100" s="4">
        <v>-0.50733384468370935</v>
      </c>
      <c r="EB100" s="4">
        <v>0.70930768697060476</v>
      </c>
      <c r="EC100" s="4">
        <v>-0.680012292664809</v>
      </c>
      <c r="ED100" s="4">
        <v>1.3858348021644535</v>
      </c>
      <c r="EE100" s="4">
        <v>-0.11140562627340783</v>
      </c>
      <c r="EF100" s="4">
        <v>-0.27360438815030286</v>
      </c>
      <c r="EG100" s="4">
        <v>-0.34912373043066286</v>
      </c>
      <c r="EH100" s="4">
        <v>0.8212641825565653</v>
      </c>
      <c r="EI100" s="4">
        <v>-0.23915201322357357</v>
      </c>
      <c r="EJ100" s="4">
        <v>-1.6570139442945835</v>
      </c>
      <c r="EK100" s="4">
        <v>-1.1479448188271622</v>
      </c>
      <c r="EL100" s="4">
        <v>0.15906547164934282</v>
      </c>
      <c r="EM100" s="4">
        <v>-0.90067277667315848</v>
      </c>
      <c r="EN100" s="4">
        <v>0.54749651867452709</v>
      </c>
      <c r="EO100" s="4">
        <v>-0.2155408033089552</v>
      </c>
      <c r="EP100" s="4">
        <v>-1.0575834000514632</v>
      </c>
      <c r="EQ100" s="4">
        <v>-0.41328629770387409</v>
      </c>
      <c r="ER100" s="4">
        <v>0.79157376016242176</v>
      </c>
      <c r="ES100" s="4">
        <v>0.82753195234109878</v>
      </c>
      <c r="ET100" s="4">
        <v>-0.23388061552841727</v>
      </c>
      <c r="EU100" s="4">
        <v>0.20949130544565836</v>
      </c>
      <c r="EV100" s="4">
        <v>-0.7914695321692431</v>
      </c>
      <c r="EW100" s="4">
        <v>-0.56872484433106285</v>
      </c>
      <c r="EX100" s="4">
        <v>1.1139350095293814</v>
      </c>
      <c r="EY100" s="4">
        <v>0.45506445094689191</v>
      </c>
      <c r="EZ100" s="4">
        <v>0.74234477437282842</v>
      </c>
      <c r="FA100" s="4">
        <v>-0.3533616287564405</v>
      </c>
      <c r="FB100" s="4">
        <v>0.36914831421466032</v>
      </c>
      <c r="FC100" s="4">
        <v>0.17984737949371782</v>
      </c>
      <c r="FD100" s="4">
        <v>0.40125771082585554</v>
      </c>
      <c r="FE100" s="4">
        <v>-0.70660090011924048</v>
      </c>
      <c r="FF100" s="4">
        <v>0.41952438102975376</v>
      </c>
      <c r="FG100" s="4">
        <v>0.86990477529721355</v>
      </c>
      <c r="FH100" s="4">
        <v>-0.46826958899377075</v>
      </c>
      <c r="FI100" s="4">
        <v>-0.30994627705486943</v>
      </c>
      <c r="FJ100" s="4">
        <v>-1.2425234388560666</v>
      </c>
      <c r="FK100" s="4">
        <v>-1.0552666346813611</v>
      </c>
      <c r="FL100" s="4">
        <v>0.10770313684938487</v>
      </c>
      <c r="FM100" s="4">
        <v>-0.67663557877029357</v>
      </c>
      <c r="FN100" s="4">
        <v>-1.1595351622793173</v>
      </c>
      <c r="FO100" s="4">
        <v>-0.10066397576242114</v>
      </c>
      <c r="FP100" s="4">
        <v>0.71426134674283681</v>
      </c>
      <c r="FQ100" s="4">
        <v>-0.37586221935552505</v>
      </c>
      <c r="FR100" s="4">
        <v>0.74454803005299919</v>
      </c>
      <c r="FS100" s="4">
        <v>1.1776822363769139</v>
      </c>
      <c r="FT100" s="4">
        <v>0.38859671627592002</v>
      </c>
      <c r="FU100" s="4">
        <v>-3.6683384122486347E-2</v>
      </c>
      <c r="FV100" s="4">
        <v>-0.7327246255394525</v>
      </c>
      <c r="FW100" s="4">
        <v>-0.90401932352295078</v>
      </c>
      <c r="FX100" s="4">
        <v>1.6005895241862347</v>
      </c>
      <c r="FY100" s="4">
        <v>-0.6777638001697438</v>
      </c>
      <c r="FZ100" s="4">
        <v>-0.66248155202190773</v>
      </c>
      <c r="GA100" s="4">
        <v>-0.1792880193963686</v>
      </c>
      <c r="GB100" s="4">
        <v>5.6112070538272725E-2</v>
      </c>
      <c r="GC100" s="4">
        <v>0.92896324538942254</v>
      </c>
      <c r="GD100" s="4">
        <v>1.090943462739784</v>
      </c>
      <c r="GE100" s="4">
        <v>1.0645943327725647</v>
      </c>
      <c r="GF100" s="4">
        <v>0.61283990878332539</v>
      </c>
      <c r="GG100" s="4">
        <v>2.0375973850713853</v>
      </c>
      <c r="GH100" s="4">
        <v>-0.49675510465054568</v>
      </c>
      <c r="GI100" s="4">
        <v>-2.022525876059234</v>
      </c>
      <c r="GJ100" s="4">
        <v>1.7927840277235125</v>
      </c>
      <c r="GK100" s="4">
        <v>-0.40574906565459257</v>
      </c>
      <c r="GL100" s="4">
        <v>-0.58657982146472176</v>
      </c>
      <c r="GM100" s="4">
        <v>-0.88580582598270163</v>
      </c>
      <c r="GN100" s="4">
        <v>-1.4696619079403965E-2</v>
      </c>
      <c r="GO100" s="4">
        <v>1.3526603895235469</v>
      </c>
      <c r="GP100" s="4">
        <v>-0.4227226472198648</v>
      </c>
      <c r="GQ100" s="4">
        <v>1.8485158748875046</v>
      </c>
      <c r="GR100" s="4">
        <v>0.11892914352205687</v>
      </c>
      <c r="GS100" s="4">
        <v>0.93017474291340263</v>
      </c>
      <c r="GT100" s="4">
        <v>0.34731832001419949</v>
      </c>
      <c r="GU100" s="4">
        <v>-0.79671019121162945</v>
      </c>
      <c r="GV100" s="4">
        <v>0.33375319827466504</v>
      </c>
      <c r="GW100" s="4">
        <v>-0.33741879268233599</v>
      </c>
      <c r="GX100" s="4">
        <v>1.1317622133267318</v>
      </c>
      <c r="GY100" s="4">
        <v>-1.0169521213097923</v>
      </c>
      <c r="GZ100" s="4">
        <v>-1.2145619717704559</v>
      </c>
      <c r="HA100" s="4">
        <v>-0.66633716161732481</v>
      </c>
      <c r="HB100" s="4">
        <v>-5.2653272950541369E-2</v>
      </c>
      <c r="HC100" s="4">
        <v>0.82419476465816954</v>
      </c>
      <c r="HD100" s="4">
        <v>-1.6601685224489848</v>
      </c>
      <c r="HE100" s="4">
        <v>-1.1696112219135857</v>
      </c>
      <c r="HF100" s="4">
        <v>-1.3251816000046468</v>
      </c>
      <c r="HG100" s="4">
        <v>0.11921879758170016</v>
      </c>
      <c r="HH100" s="4">
        <v>-0.63627925132678498</v>
      </c>
      <c r="HI100" s="4">
        <v>-0.47704194635572977</v>
      </c>
      <c r="HJ100" s="4">
        <v>-0.69247779128030762</v>
      </c>
      <c r="HK100" s="4">
        <v>-1.142692133256723</v>
      </c>
      <c r="HL100" s="4">
        <v>0.44439933013053223</v>
      </c>
      <c r="HM100" s="4">
        <v>1.2730681218011792</v>
      </c>
      <c r="HN100" s="4">
        <v>-0.46947664305359371</v>
      </c>
      <c r="HO100" s="4">
        <v>0.49521501776988325</v>
      </c>
      <c r="HP100" s="4">
        <v>1.1125773277228437</v>
      </c>
      <c r="HQ100" s="4">
        <v>1.3235752490693127</v>
      </c>
      <c r="HR100" s="4">
        <v>0.70125418093945824</v>
      </c>
      <c r="HS100" s="4">
        <v>-0.74769451291695799</v>
      </c>
      <c r="HT100" s="4">
        <v>1.5565121804281405</v>
      </c>
      <c r="HU100" s="4">
        <v>1.1767352224433185</v>
      </c>
      <c r="HV100" s="4">
        <v>2.7657956707976671E-2</v>
      </c>
      <c r="HW100" s="4">
        <v>-0.83042017991898787</v>
      </c>
      <c r="HX100" s="4">
        <v>0.15551887807020828</v>
      </c>
      <c r="HY100" s="4">
        <v>0.30120650905365876</v>
      </c>
      <c r="HZ100" s="4">
        <v>0.63908642678185801</v>
      </c>
      <c r="IA100" s="4">
        <v>-0.1371728449531085</v>
      </c>
      <c r="IB100" s="4">
        <v>-0.49653639638191915</v>
      </c>
      <c r="IC100" s="4">
        <v>-0.84191234978926577</v>
      </c>
      <c r="ID100" s="4">
        <v>0.73115323773804297</v>
      </c>
      <c r="IE100" s="4">
        <v>-0.56134718545106776</v>
      </c>
      <c r="IF100" s="4">
        <v>-0.68271740722865171</v>
      </c>
      <c r="IG100" s="4">
        <v>-0.68202967897123068</v>
      </c>
      <c r="IH100" s="4">
        <v>-0.5452367193032378</v>
      </c>
      <c r="II100" s="4">
        <v>1.719379451029512</v>
      </c>
    </row>
    <row r="101" spans="2:243" s="4" customFormat="1" x14ac:dyDescent="0.2">
      <c r="B101" s="76">
        <v>99</v>
      </c>
      <c r="C101" s="4">
        <v>0.67911658550384268</v>
      </c>
      <c r="D101" s="4">
        <v>-0.14175648356832696</v>
      </c>
      <c r="E101" s="4">
        <v>0.95401209632113881</v>
      </c>
      <c r="F101" s="4">
        <v>-0.7722023775518172</v>
      </c>
      <c r="G101" s="4">
        <v>0.22845943523632636</v>
      </c>
      <c r="H101" s="4">
        <v>-0.53772915851021363</v>
      </c>
      <c r="I101" s="4">
        <v>-0.20317506896223234</v>
      </c>
      <c r="J101" s="4">
        <v>-0.62173660759725013</v>
      </c>
      <c r="K101" s="4">
        <v>-0.6677292496589895</v>
      </c>
      <c r="L101" s="4">
        <v>-1.031926863285588</v>
      </c>
      <c r="M101" s="4">
        <v>0.20008318424217414</v>
      </c>
      <c r="N101" s="4">
        <v>1.068081835668826</v>
      </c>
      <c r="O101" s="4">
        <v>5.7209878880083741E-2</v>
      </c>
      <c r="P101" s="4">
        <v>-8.7088558286373352E-2</v>
      </c>
      <c r="Q101" s="4">
        <v>1.9773620161455674E-2</v>
      </c>
      <c r="R101" s="4">
        <v>0.54597135109181294</v>
      </c>
      <c r="S101" s="4">
        <v>-0.48382493455842757</v>
      </c>
      <c r="T101" s="4">
        <v>-0.4821623123366155</v>
      </c>
      <c r="U101" s="4">
        <v>9.4446773474799794E-2</v>
      </c>
      <c r="V101" s="4">
        <v>-1.1116459066424418</v>
      </c>
      <c r="W101" s="4">
        <v>0.65111303725840519</v>
      </c>
      <c r="X101" s="4">
        <v>-0.97772981885962551</v>
      </c>
      <c r="Y101" s="4">
        <v>0.98524152428443346</v>
      </c>
      <c r="Z101" s="4">
        <v>1.5470202680209124</v>
      </c>
      <c r="AA101" s="4">
        <v>-0.11091990142244397</v>
      </c>
      <c r="AB101" s="4">
        <v>1.1790625249944149</v>
      </c>
      <c r="AC101" s="4">
        <v>-0.33834717050342694</v>
      </c>
      <c r="AD101" s="4">
        <v>0.15062785241364141</v>
      </c>
      <c r="AE101" s="4">
        <v>-0.79660204892884312</v>
      </c>
      <c r="AF101" s="4">
        <v>-2.9372699630269818</v>
      </c>
      <c r="AG101" s="4">
        <v>-1.4085304684954589</v>
      </c>
      <c r="AH101" s="4">
        <v>-0.12397388197813017</v>
      </c>
      <c r="AI101" s="4">
        <v>0.5551361869178657</v>
      </c>
      <c r="AJ101" s="4">
        <v>-0.68116646809101067</v>
      </c>
      <c r="AK101" s="4">
        <v>-0.32577140399695403</v>
      </c>
      <c r="AL101" s="4">
        <v>0.60602420223739073</v>
      </c>
      <c r="AM101" s="4">
        <v>0.42011277397114749</v>
      </c>
      <c r="AN101" s="4">
        <v>-0.55063013713121112</v>
      </c>
      <c r="AO101" s="4">
        <v>0.82087907721125264</v>
      </c>
      <c r="AP101" s="4">
        <v>-1.5620068666719686</v>
      </c>
      <c r="AQ101" s="4">
        <v>-1.1366161156098125</v>
      </c>
      <c r="AR101" s="4">
        <v>0.73262125603311545</v>
      </c>
      <c r="AS101" s="4">
        <v>2.628678169728877</v>
      </c>
      <c r="AT101" s="4">
        <v>0.86055407255664551</v>
      </c>
      <c r="AU101" s="4">
        <v>-1.3593727050145576</v>
      </c>
      <c r="AV101" s="4">
        <v>0.12081546065257273</v>
      </c>
      <c r="AW101" s="4">
        <v>1.5013976556223001</v>
      </c>
      <c r="AX101" s="4">
        <v>-0.22879023890933645</v>
      </c>
      <c r="AY101" s="4">
        <v>-0.6051736607150926</v>
      </c>
      <c r="AZ101" s="4">
        <v>-0.68505152913335066</v>
      </c>
      <c r="BA101" s="4">
        <v>-0.46136087914276608</v>
      </c>
      <c r="BB101" s="4">
        <v>-1.7627672758224184</v>
      </c>
      <c r="BC101" s="4">
        <v>-0.6879492174634686</v>
      </c>
      <c r="BD101" s="4">
        <v>2.4231722923790531</v>
      </c>
      <c r="BE101" s="4">
        <v>-0.41392150515008275</v>
      </c>
      <c r="BF101" s="4">
        <v>-6.2880371844809532E-2</v>
      </c>
      <c r="BG101" s="4">
        <v>0.59839821587117004</v>
      </c>
      <c r="BH101" s="4">
        <v>-0.1463180339334631</v>
      </c>
      <c r="BI101" s="4">
        <v>0.19438683401142173</v>
      </c>
      <c r="BJ101" s="4">
        <v>-0.66322619435116392</v>
      </c>
      <c r="BK101" s="4">
        <v>-0.97467101026273117</v>
      </c>
      <c r="BL101" s="4">
        <v>-1.6851038531917932</v>
      </c>
      <c r="BM101" s="4">
        <v>-0.68926238556763098</v>
      </c>
      <c r="BN101" s="4">
        <v>-1.5834678580856838</v>
      </c>
      <c r="BO101" s="4">
        <v>0.20722774554162912</v>
      </c>
      <c r="BP101" s="4">
        <v>0.16383488819734024</v>
      </c>
      <c r="BQ101" s="4">
        <v>0.32079655828663628</v>
      </c>
      <c r="BR101" s="4">
        <v>-0.38003663807633981</v>
      </c>
      <c r="BS101" s="4">
        <v>0.3474576580035279</v>
      </c>
      <c r="BT101" s="4">
        <v>0.97250747272687832</v>
      </c>
      <c r="BU101" s="4">
        <v>0.75374439768606849</v>
      </c>
      <c r="BV101" s="4">
        <v>-0.57073347655977602</v>
      </c>
      <c r="BW101" s="4">
        <v>1.6949927076435651</v>
      </c>
      <c r="BX101" s="4">
        <v>0.77526785409363075</v>
      </c>
      <c r="BY101" s="4">
        <v>-6.300776905756264E-2</v>
      </c>
      <c r="BZ101" s="4">
        <v>0.89656960037840649</v>
      </c>
      <c r="CA101" s="4">
        <v>0.57074807084283763</v>
      </c>
      <c r="CB101" s="4">
        <v>0.4867166819177568</v>
      </c>
      <c r="CC101" s="4">
        <v>-0.14809313996237572</v>
      </c>
      <c r="CD101" s="4">
        <v>-1.2016550733704983</v>
      </c>
      <c r="CE101" s="4">
        <v>-7.2034887925054233E-2</v>
      </c>
      <c r="CF101" s="4">
        <v>0.54473043335900129</v>
      </c>
      <c r="CG101" s="4">
        <v>0.74288215735630936</v>
      </c>
      <c r="CH101" s="4">
        <v>-0.83494402106214138</v>
      </c>
      <c r="CI101" s="4">
        <v>-0.74633913743549607</v>
      </c>
      <c r="CJ101" s="4">
        <v>0.34308060857036021</v>
      </c>
      <c r="CK101" s="4">
        <v>0.38538042592944688</v>
      </c>
      <c r="CL101" s="4">
        <v>0.9712065043419118</v>
      </c>
      <c r="CM101" s="4">
        <v>0.75250679587233693</v>
      </c>
      <c r="CN101" s="4">
        <v>1.3672972475948071</v>
      </c>
      <c r="CO101" s="4">
        <v>-0.51738030679093694</v>
      </c>
      <c r="CP101" s="4">
        <v>0.38454552647116297</v>
      </c>
      <c r="CQ101" s="4">
        <v>-0.64425622171861208</v>
      </c>
      <c r="CR101" s="4">
        <v>1.3522114613779479</v>
      </c>
      <c r="CS101" s="4">
        <v>-0.85393129612778074</v>
      </c>
      <c r="CT101" s="4">
        <v>0.141963844391997</v>
      </c>
      <c r="CU101" s="4">
        <v>-2.0108193224454012</v>
      </c>
      <c r="CV101" s="4">
        <v>-0.18543164268953016</v>
      </c>
      <c r="CW101" s="4">
        <v>-8.1004709855923701E-3</v>
      </c>
      <c r="CX101" s="4">
        <v>-0.32161381648109505</v>
      </c>
      <c r="CY101" s="4">
        <v>0.42845149024409285</v>
      </c>
      <c r="CZ101" s="4">
        <v>-0.10647200884550967</v>
      </c>
      <c r="DA101" s="4">
        <v>0.72840696176336606</v>
      </c>
      <c r="DB101" s="4">
        <v>0.59222031174565903</v>
      </c>
      <c r="DC101" s="4">
        <v>-0.27999723942007659</v>
      </c>
      <c r="DD101" s="4">
        <v>-0.7697797248150271</v>
      </c>
      <c r="DE101" s="4">
        <v>1.4258233496013821</v>
      </c>
      <c r="DF101" s="4">
        <v>-0.96285240914872638</v>
      </c>
      <c r="DG101" s="4">
        <v>0.16559606893223286</v>
      </c>
      <c r="DH101" s="4">
        <v>-0.22081643414949828</v>
      </c>
      <c r="DI101" s="4">
        <v>-0.15751111632084208</v>
      </c>
      <c r="DJ101" s="4">
        <v>0.26476576828648529</v>
      </c>
      <c r="DK101" s="4">
        <v>0.16815887041236169</v>
      </c>
      <c r="DL101" s="4">
        <v>0.60442614160958785</v>
      </c>
      <c r="DM101" s="4">
        <v>0.80896984675198991</v>
      </c>
      <c r="DN101" s="4">
        <v>1.2994745047271397</v>
      </c>
      <c r="DO101" s="4">
        <v>1.0140894323871672</v>
      </c>
      <c r="DP101" s="4">
        <v>0.30843861356884045</v>
      </c>
      <c r="DQ101" s="4">
        <v>-0.93200677890743677</v>
      </c>
      <c r="DR101" s="4">
        <v>0.83577761873086553</v>
      </c>
      <c r="DS101" s="4">
        <v>-0.64695109092165193</v>
      </c>
      <c r="DT101" s="4">
        <v>-0.4419584569720767</v>
      </c>
      <c r="DU101" s="4">
        <v>-0.12579691001087603</v>
      </c>
      <c r="DV101" s="4">
        <v>-1.8885575513386865</v>
      </c>
      <c r="DW101" s="4">
        <v>0.39511184396821003</v>
      </c>
      <c r="DX101" s="4">
        <v>-1.1240719273643949</v>
      </c>
      <c r="DY101" s="4">
        <v>-0.41392541163082497</v>
      </c>
      <c r="DZ101" s="4">
        <v>0.61669739539453139</v>
      </c>
      <c r="EA101" s="4">
        <v>0.4876865498671536</v>
      </c>
      <c r="EB101" s="4">
        <v>1.095085946727921</v>
      </c>
      <c r="EC101" s="4">
        <v>1.2340118433271456</v>
      </c>
      <c r="ED101" s="4">
        <v>-1.4413618273160813</v>
      </c>
      <c r="EE101" s="4">
        <v>1.3342320057586385</v>
      </c>
      <c r="EF101" s="4">
        <v>0.49926214591472273</v>
      </c>
      <c r="EG101" s="4">
        <v>-0.92551229264575363</v>
      </c>
      <c r="EH101" s="4">
        <v>-1.0045030658307275</v>
      </c>
      <c r="EI101" s="4">
        <v>-1.3504612319776039</v>
      </c>
      <c r="EJ101" s="4">
        <v>-1.1811416817669289</v>
      </c>
      <c r="EK101" s="4">
        <v>-0.6857206456859869</v>
      </c>
      <c r="EL101" s="4">
        <v>-1.0587207552828475</v>
      </c>
      <c r="EM101" s="4">
        <v>0.81620180839820544</v>
      </c>
      <c r="EN101" s="4">
        <v>-0.6530155378133361</v>
      </c>
      <c r="EO101" s="4">
        <v>-0.44410646388573166</v>
      </c>
      <c r="EP101" s="4">
        <v>0.41174088287803023</v>
      </c>
      <c r="EQ101" s="4">
        <v>-0.78839397436928971</v>
      </c>
      <c r="ER101" s="4">
        <v>-0.41663265964964935</v>
      </c>
      <c r="ES101" s="4">
        <v>-0.56202156138734227</v>
      </c>
      <c r="ET101" s="4">
        <v>-0.1918641066518981</v>
      </c>
      <c r="EU101" s="4">
        <v>-0.66511522690149172</v>
      </c>
      <c r="EV101" s="4">
        <v>-3.9512211793776918E-2</v>
      </c>
      <c r="EW101" s="4">
        <v>-0.4603048671822188</v>
      </c>
      <c r="EX101" s="4">
        <v>-1.0431948195791811</v>
      </c>
      <c r="EY101" s="4">
        <v>0.97644411720774182</v>
      </c>
      <c r="EZ101" s="4">
        <v>0.57739092449546792</v>
      </c>
      <c r="FA101" s="4">
        <v>1.4453234740442877</v>
      </c>
      <c r="FB101" s="4">
        <v>0.45134848527064297</v>
      </c>
      <c r="FC101" s="4">
        <v>7.1621696296513314E-3</v>
      </c>
      <c r="FD101" s="4">
        <v>-0.72844845425085003</v>
      </c>
      <c r="FE101" s="4">
        <v>-1.4033409610888767</v>
      </c>
      <c r="FF101" s="4">
        <v>-0.35200096125231678</v>
      </c>
      <c r="FG101" s="4">
        <v>-0.7284817660286651</v>
      </c>
      <c r="FH101" s="4">
        <v>1.3210954052998811</v>
      </c>
      <c r="FI101" s="4">
        <v>0.57089542716196084</v>
      </c>
      <c r="FJ101" s="4">
        <v>0.63049596490469129</v>
      </c>
      <c r="FK101" s="4">
        <v>5.3713167850040162E-2</v>
      </c>
      <c r="FL101" s="4">
        <v>-1.5012376484113799</v>
      </c>
      <c r="FM101" s="4">
        <v>-0.2215178120428232</v>
      </c>
      <c r="FN101" s="4">
        <v>-0.33556606943230854</v>
      </c>
      <c r="FO101" s="4">
        <v>0.5454974564748164</v>
      </c>
      <c r="FP101" s="4">
        <v>1.5875426221883187E-2</v>
      </c>
      <c r="FQ101" s="4">
        <v>-0.38169691232587144</v>
      </c>
      <c r="FR101" s="4">
        <v>-1.919923951541928</v>
      </c>
      <c r="FS101" s="4">
        <v>0.13400316329308218</v>
      </c>
      <c r="FT101" s="4">
        <v>0.67696771700063318</v>
      </c>
      <c r="FU101" s="4">
        <v>5.1584161647810815E-2</v>
      </c>
      <c r="FV101" s="4">
        <v>-1.5382853783709465</v>
      </c>
      <c r="FW101" s="4">
        <v>-1.4543549732516512</v>
      </c>
      <c r="FX101" s="4">
        <v>0.1815747065636458</v>
      </c>
      <c r="FY101" s="4">
        <v>-0.96839240791259873</v>
      </c>
      <c r="FZ101" s="4">
        <v>-1.6894219301088487</v>
      </c>
      <c r="GA101" s="4">
        <v>0.27607977245799015</v>
      </c>
      <c r="GB101" s="4">
        <v>0.68975868378777538</v>
      </c>
      <c r="GC101" s="4">
        <v>-6.9715219351677571E-3</v>
      </c>
      <c r="GD101" s="4">
        <v>0.42816474819862843</v>
      </c>
      <c r="GE101" s="4">
        <v>-0.99193429734221439</v>
      </c>
      <c r="GF101" s="4">
        <v>-1.2149534895317435</v>
      </c>
      <c r="GG101" s="4">
        <v>0.34860150039293286</v>
      </c>
      <c r="GH101" s="4">
        <v>1.1027337777383313</v>
      </c>
      <c r="GI101" s="4">
        <v>1.7949224971412667</v>
      </c>
      <c r="GJ101" s="4">
        <v>0.67805332308949151</v>
      </c>
      <c r="GK101" s="4">
        <v>0.935370152664035</v>
      </c>
      <c r="GL101" s="4">
        <v>-0.73521744068830974</v>
      </c>
      <c r="GM101" s="4">
        <v>-0.47734515102694375</v>
      </c>
      <c r="GN101" s="4">
        <v>0.22294126622886262</v>
      </c>
      <c r="GO101" s="4">
        <v>1.1586980415034602</v>
      </c>
      <c r="GP101" s="4">
        <v>0.35403504961654175</v>
      </c>
      <c r="GQ101" s="4">
        <v>0.41119436697937134</v>
      </c>
      <c r="GR101" s="4">
        <v>-1.1993951405515055</v>
      </c>
      <c r="GS101" s="4">
        <v>1.1653059461422237</v>
      </c>
      <c r="GT101" s="4">
        <v>-1.0916597320705392</v>
      </c>
      <c r="GU101" s="4">
        <v>1.2963384458582932</v>
      </c>
      <c r="GV101" s="4">
        <v>-0.21561236942240861</v>
      </c>
      <c r="GW101" s="4">
        <v>-1.0625823880939069</v>
      </c>
      <c r="GX101" s="4">
        <v>-1.3001685833364043</v>
      </c>
      <c r="GY101" s="4">
        <v>-2.6978395078122621</v>
      </c>
      <c r="GZ101" s="4">
        <v>-0.187565504207337</v>
      </c>
      <c r="HA101" s="4">
        <v>-0.20206605010801498</v>
      </c>
      <c r="HB101" s="4">
        <v>0.23376775823475757</v>
      </c>
      <c r="HC101" s="4">
        <v>0.82774764585187077</v>
      </c>
      <c r="HD101" s="4">
        <v>-0.10251388885628715</v>
      </c>
      <c r="HE101" s="4">
        <v>-0.42586144308256407</v>
      </c>
      <c r="HF101" s="4">
        <v>-1.651734408400227</v>
      </c>
      <c r="HG101" s="4">
        <v>-1.4886895337324211</v>
      </c>
      <c r="HH101" s="4">
        <v>1.8008119732329348</v>
      </c>
      <c r="HI101" s="4">
        <v>-1.2501259988013274</v>
      </c>
      <c r="HJ101" s="4">
        <v>-1.1192060966720381</v>
      </c>
      <c r="HK101" s="4">
        <v>1.2275541392151288</v>
      </c>
      <c r="HL101" s="4">
        <v>0.10698229193961857</v>
      </c>
      <c r="HM101" s="4">
        <v>-3.0926286657473059E-2</v>
      </c>
      <c r="HN101" s="4">
        <v>1.1907238143731087</v>
      </c>
      <c r="HO101" s="4">
        <v>-0.86945575668057518</v>
      </c>
      <c r="HP101" s="4">
        <v>-0.7870518301734345</v>
      </c>
      <c r="HQ101" s="4">
        <v>2.0651421266185825</v>
      </c>
      <c r="HR101" s="4">
        <v>-1.1820792105577054</v>
      </c>
      <c r="HS101" s="4">
        <v>0.23671362214118855</v>
      </c>
      <c r="HT101" s="4">
        <v>1.5451334963459058</v>
      </c>
      <c r="HU101" s="4">
        <v>-0.58317539470017909</v>
      </c>
      <c r="HV101" s="4">
        <v>-1.5254172233584871</v>
      </c>
      <c r="HW101" s="4">
        <v>-5.1316668676893176E-2</v>
      </c>
      <c r="HX101" s="4">
        <v>-0.33696143354767433</v>
      </c>
      <c r="HY101" s="4">
        <v>2.0689174482051542</v>
      </c>
      <c r="HZ101" s="4">
        <v>-0.68873519547424766</v>
      </c>
      <c r="IA101" s="4">
        <v>-0.43849755336111346</v>
      </c>
      <c r="IB101" s="4">
        <v>1.150149035686012</v>
      </c>
      <c r="IC101" s="4">
        <v>7.6834563115297308E-2</v>
      </c>
      <c r="ID101" s="4">
        <v>0.34280394445252027</v>
      </c>
      <c r="IE101" s="4">
        <v>-0.52547529928741565</v>
      </c>
      <c r="IF101" s="4">
        <v>0.88747612140815413</v>
      </c>
      <c r="IG101" s="4">
        <v>-0.16919787921031232</v>
      </c>
      <c r="IH101" s="4">
        <v>-1.8484432947018741</v>
      </c>
      <c r="II101" s="4">
        <v>-1.7392985913461547</v>
      </c>
    </row>
    <row r="102" spans="2:243" s="4" customFormat="1" x14ac:dyDescent="0.2">
      <c r="B102" s="76">
        <v>100</v>
      </c>
      <c r="C102" s="4">
        <v>-1.8645608501778927</v>
      </c>
      <c r="D102" s="4">
        <v>0.52250678308495613</v>
      </c>
      <c r="E102" s="4">
        <v>0.57203090878042784</v>
      </c>
      <c r="F102" s="4">
        <v>0.79888794829725929</v>
      </c>
      <c r="G102" s="4">
        <v>0.36759173170269005</v>
      </c>
      <c r="H102" s="4">
        <v>0.13608416390116193</v>
      </c>
      <c r="I102" s="4">
        <v>-0.44806222976563148</v>
      </c>
      <c r="J102" s="4">
        <v>0.46927047159099727</v>
      </c>
      <c r="K102" s="4">
        <v>-1.7433985637706599</v>
      </c>
      <c r="L102" s="4">
        <v>-0.28938936191602593</v>
      </c>
      <c r="M102" s="4">
        <v>-2.3281545564160364</v>
      </c>
      <c r="N102" s="4">
        <v>-0.39884641385899594</v>
      </c>
      <c r="O102" s="4">
        <v>-1.0031109281816093</v>
      </c>
      <c r="P102" s="4">
        <v>1.6699929703714851</v>
      </c>
      <c r="Q102" s="4">
        <v>0.86368514251147033</v>
      </c>
      <c r="R102" s="4">
        <v>0.5840788466323884</v>
      </c>
      <c r="S102" s="4">
        <v>2.3232108608933428</v>
      </c>
      <c r="T102" s="4">
        <v>0.96108990954339157</v>
      </c>
      <c r="U102" s="4">
        <v>-0.5453207960564751</v>
      </c>
      <c r="V102" s="4">
        <v>-1.0908340255515048</v>
      </c>
      <c r="W102" s="4">
        <v>-0.3676838066770074</v>
      </c>
      <c r="X102" s="4">
        <v>-1.1425793424782986</v>
      </c>
      <c r="Y102" s="4">
        <v>-6.557045446738137E-2</v>
      </c>
      <c r="Z102" s="4">
        <v>0.37823264908773241</v>
      </c>
      <c r="AA102" s="4">
        <v>1.3952150744379546</v>
      </c>
      <c r="AB102" s="4">
        <v>-0.208284805863963</v>
      </c>
      <c r="AC102" s="4">
        <v>1.4101345534648448</v>
      </c>
      <c r="AD102" s="4">
        <v>0.24807169339650398</v>
      </c>
      <c r="AE102" s="4">
        <v>-0.14342580628431606</v>
      </c>
      <c r="AF102" s="4">
        <v>1.8182082376062418</v>
      </c>
      <c r="AG102" s="4">
        <v>-0.98303661469640335</v>
      </c>
      <c r="AH102" s="4">
        <v>-9.0694965560748964E-2</v>
      </c>
      <c r="AI102" s="4">
        <v>-0.47012447828046028</v>
      </c>
      <c r="AJ102" s="4">
        <v>-0.97256525183038145</v>
      </c>
      <c r="AK102" s="4">
        <v>-0.44548488390269986</v>
      </c>
      <c r="AL102" s="4">
        <v>1.4298489152125067</v>
      </c>
      <c r="AM102" s="4">
        <v>-0.45679476989502366</v>
      </c>
      <c r="AN102" s="4">
        <v>-0.67777752302533045</v>
      </c>
      <c r="AO102" s="4">
        <v>-1.8307557822152261</v>
      </c>
      <c r="AP102" s="4">
        <v>-0.88539471851123308</v>
      </c>
      <c r="AQ102" s="4">
        <v>0.35189764204702562</v>
      </c>
      <c r="AR102" s="4">
        <v>-0.71278820607303295</v>
      </c>
      <c r="AS102" s="4">
        <v>6.6920464252305439E-2</v>
      </c>
      <c r="AT102" s="4">
        <v>0.19685550305950633</v>
      </c>
      <c r="AU102" s="4">
        <v>-1.2307147607774755</v>
      </c>
      <c r="AV102" s="4">
        <v>-1.0475004453897407</v>
      </c>
      <c r="AW102" s="4">
        <v>-1.439879024272857</v>
      </c>
      <c r="AX102" s="4">
        <v>-0.37622253194857214</v>
      </c>
      <c r="AY102" s="4">
        <v>0.74769727918369799</v>
      </c>
      <c r="AZ102" s="4">
        <v>-0.15467933468501971</v>
      </c>
      <c r="BA102" s="4">
        <v>0.27192576226483028</v>
      </c>
      <c r="BB102" s="4">
        <v>0.80709489746002772</v>
      </c>
      <c r="BC102" s="4">
        <v>0.28422685803808267</v>
      </c>
      <c r="BD102" s="4">
        <v>0.58865338831824354</v>
      </c>
      <c r="BE102" s="4">
        <v>0.26328925297803263</v>
      </c>
      <c r="BF102" s="4">
        <v>2.3553004272751647E-2</v>
      </c>
      <c r="BG102" s="4">
        <v>0.193183084155895</v>
      </c>
      <c r="BH102" s="4">
        <v>0.5559524299664691</v>
      </c>
      <c r="BI102" s="4">
        <v>-0.71310432675330082</v>
      </c>
      <c r="BJ102" s="4">
        <v>-1.6005174538673943</v>
      </c>
      <c r="BK102" s="4">
        <v>1.0279928930441611</v>
      </c>
      <c r="BL102" s="4">
        <v>-0.19123030662186677</v>
      </c>
      <c r="BM102" s="4">
        <v>0.72327370010267678</v>
      </c>
      <c r="BN102" s="4">
        <v>0.58573251287696182</v>
      </c>
      <c r="BO102" s="4">
        <v>-0.37330951623729253</v>
      </c>
      <c r="BP102" s="4">
        <v>0.35708208657161483</v>
      </c>
      <c r="BQ102" s="4">
        <v>-0.97230275464871474</v>
      </c>
      <c r="BR102" s="4">
        <v>0.33696159168179962</v>
      </c>
      <c r="BS102" s="4">
        <v>9.2571756976335254E-2</v>
      </c>
      <c r="BT102" s="4">
        <v>0.24398305544957816</v>
      </c>
      <c r="BU102" s="4">
        <v>-1.8477509734326258</v>
      </c>
      <c r="BV102" s="4">
        <v>-1.4857475429125402</v>
      </c>
      <c r="BW102" s="4">
        <v>-0.34624335873440826</v>
      </c>
      <c r="BX102" s="4">
        <v>1.6395849035307086</v>
      </c>
      <c r="BY102" s="4">
        <v>0.56671359194986448</v>
      </c>
      <c r="BZ102" s="4">
        <v>-1.6682962871072997</v>
      </c>
      <c r="CA102" s="4">
        <v>0.25544190898788671</v>
      </c>
      <c r="CB102" s="4">
        <v>1.9029979664236027</v>
      </c>
      <c r="CC102" s="4">
        <v>0.54269733540554521</v>
      </c>
      <c r="CD102" s="4">
        <v>-1.0420743086359228</v>
      </c>
      <c r="CE102" s="4">
        <v>-0.47223201774508305</v>
      </c>
      <c r="CF102" s="4">
        <v>-2.4832631157741476</v>
      </c>
      <c r="CG102" s="4">
        <v>-0.55920906287035188</v>
      </c>
      <c r="CH102" s="4">
        <v>0.23617095897388249</v>
      </c>
      <c r="CI102" s="4">
        <v>0.42698441618293587</v>
      </c>
      <c r="CJ102" s="4">
        <v>-0.9423277384859351</v>
      </c>
      <c r="CK102" s="4">
        <v>-0.21041016594317205</v>
      </c>
      <c r="CL102" s="4">
        <v>0.1835984066977899</v>
      </c>
      <c r="CM102" s="4">
        <v>1.1770481878503805</v>
      </c>
      <c r="CN102" s="4">
        <v>-0.47611151063844859</v>
      </c>
      <c r="CO102" s="4">
        <v>1.1113854255777231</v>
      </c>
      <c r="CP102" s="4">
        <v>0.93933484042964555</v>
      </c>
      <c r="CQ102" s="4">
        <v>0.14837878924686465</v>
      </c>
      <c r="CR102" s="4">
        <v>-0.78872386970638064</v>
      </c>
      <c r="CS102" s="4">
        <v>0.30775961060765428</v>
      </c>
      <c r="CT102" s="4">
        <v>-7.8900837708844415E-2</v>
      </c>
      <c r="CU102" s="4">
        <v>-0.96070799741919388</v>
      </c>
      <c r="CV102" s="4">
        <v>-1.9127258930224096</v>
      </c>
      <c r="CW102" s="4">
        <v>2.505722696371562E-2</v>
      </c>
      <c r="CX102" s="4">
        <v>-1.4833245237777866</v>
      </c>
      <c r="CY102" s="4">
        <v>0.89112013654853339</v>
      </c>
      <c r="CZ102" s="4">
        <v>-2.7897343602840383</v>
      </c>
      <c r="DA102" s="4">
        <v>-1.2560098309495542</v>
      </c>
      <c r="DB102" s="4">
        <v>2.031839286539495</v>
      </c>
      <c r="DC102" s="4">
        <v>-0.66509677403721479</v>
      </c>
      <c r="DD102" s="4">
        <v>-0.1845545359761879</v>
      </c>
      <c r="DE102" s="4">
        <v>1.0572721669713312</v>
      </c>
      <c r="DF102" s="4">
        <v>1.3410599047266851</v>
      </c>
      <c r="DG102" s="4">
        <v>-0.97840667128754766</v>
      </c>
      <c r="DH102" s="4">
        <v>0.95782766443954015</v>
      </c>
      <c r="DI102" s="4">
        <v>-4.6364652458478692E-2</v>
      </c>
      <c r="DJ102" s="4">
        <v>0.71470721739225906</v>
      </c>
      <c r="DK102" s="4">
        <v>0.407751744809842</v>
      </c>
      <c r="DL102" s="4">
        <v>-0.14612066070013277</v>
      </c>
      <c r="DM102" s="4">
        <v>0.29646807461043645</v>
      </c>
      <c r="DN102" s="4">
        <v>0.53417757265150778</v>
      </c>
      <c r="DO102" s="4">
        <v>-1.6638291165530601</v>
      </c>
      <c r="DP102" s="4">
        <v>1.205706533340565</v>
      </c>
      <c r="DQ102" s="4">
        <v>0.50614539712808015</v>
      </c>
      <c r="DR102" s="4">
        <v>-1.5185532335470413E-2</v>
      </c>
      <c r="DS102" s="4">
        <v>1.0858778125293207</v>
      </c>
      <c r="DT102" s="4">
        <v>-1.0708841355672147</v>
      </c>
      <c r="DU102" s="4">
        <v>-1.3486513213239895</v>
      </c>
      <c r="DV102" s="4">
        <v>-1.4859476020124498</v>
      </c>
      <c r="DW102" s="4">
        <v>-1.2421481661944698</v>
      </c>
      <c r="DX102" s="4">
        <v>0.65767412573841033</v>
      </c>
      <c r="DY102" s="4">
        <v>2.7361870040870501E-2</v>
      </c>
      <c r="DZ102" s="4">
        <v>-0.35080411913671822</v>
      </c>
      <c r="EA102" s="4">
        <v>0.81357027818996275</v>
      </c>
      <c r="EB102" s="4">
        <v>-0.71645581551344018</v>
      </c>
      <c r="EC102" s="4">
        <v>0.36614291985766773</v>
      </c>
      <c r="ED102" s="4">
        <v>-0.27652897942239829</v>
      </c>
      <c r="EE102" s="4">
        <v>0.48236840972310346</v>
      </c>
      <c r="EF102" s="4">
        <v>1.1454325649325052</v>
      </c>
      <c r="EG102" s="4">
        <v>-1.8587746185709617</v>
      </c>
      <c r="EH102" s="4">
        <v>0.18898606829500375</v>
      </c>
      <c r="EI102" s="4">
        <v>-0.42879657720874742</v>
      </c>
      <c r="EJ102" s="4">
        <v>0.19229221254692772</v>
      </c>
      <c r="EK102" s="4">
        <v>-0.74310327498170126</v>
      </c>
      <c r="EL102" s="4">
        <v>-0.46338894828055188</v>
      </c>
      <c r="EM102" s="4">
        <v>-0.4403347558624674</v>
      </c>
      <c r="EN102" s="4">
        <v>-1.1168879013817952</v>
      </c>
      <c r="EO102" s="4">
        <v>-0.90876329706196868</v>
      </c>
      <c r="EP102" s="4">
        <v>1.0423484619932328</v>
      </c>
      <c r="EQ102" s="4">
        <v>0.92918316524375288</v>
      </c>
      <c r="ER102" s="4">
        <v>0.38801770087230086</v>
      </c>
      <c r="ES102" s="4">
        <v>1.1458573491039021</v>
      </c>
      <c r="ET102" s="4">
        <v>-0.5930731831347863</v>
      </c>
      <c r="EU102" s="4">
        <v>-0.54918972975891933</v>
      </c>
      <c r="EV102" s="4">
        <v>-0.62109125870432413</v>
      </c>
      <c r="EW102" s="4">
        <v>-0.78600265695824811</v>
      </c>
      <c r="EX102" s="4">
        <v>1.4681218481341067</v>
      </c>
      <c r="EY102" s="4">
        <v>0.12643710900281943</v>
      </c>
      <c r="EZ102" s="4">
        <v>-1.3257080974434621</v>
      </c>
      <c r="FA102" s="4">
        <v>-0.89678132462468207</v>
      </c>
      <c r="FB102" s="4">
        <v>1.5404091582407646</v>
      </c>
      <c r="FC102" s="4">
        <v>-1.9842852926663763</v>
      </c>
      <c r="FD102" s="4">
        <v>-0.20473104495904404</v>
      </c>
      <c r="FE102" s="4">
        <v>-0.78360709252538374</v>
      </c>
      <c r="FF102" s="4">
        <v>-1.5534479802909444</v>
      </c>
      <c r="FG102" s="4">
        <v>-0.65316865362214926</v>
      </c>
      <c r="FH102" s="4">
        <v>-0.94384275120558037</v>
      </c>
      <c r="FI102" s="4">
        <v>1.0165923579789933</v>
      </c>
      <c r="FJ102" s="4">
        <v>0.6884251841966631</v>
      </c>
      <c r="FK102" s="4">
        <v>0.47640989471582856</v>
      </c>
      <c r="FL102" s="4">
        <v>0.29674738311348087</v>
      </c>
      <c r="FM102" s="4">
        <v>0.23910835102886785</v>
      </c>
      <c r="FN102" s="4">
        <v>3.2647723749644204E-2</v>
      </c>
      <c r="FO102" s="4">
        <v>0.35566407554851759</v>
      </c>
      <c r="FP102" s="4">
        <v>-0.51274001210497233</v>
      </c>
      <c r="FQ102" s="4">
        <v>-1.1875497064364449</v>
      </c>
      <c r="FR102" s="4">
        <v>-0.15513266243734777</v>
      </c>
      <c r="FS102" s="4">
        <v>0.33130054395552588</v>
      </c>
      <c r="FT102" s="4">
        <v>-0.57982154849476242</v>
      </c>
      <c r="FU102" s="4">
        <v>0.22308187498149479</v>
      </c>
      <c r="FV102" s="4">
        <v>-1.4665566311569731</v>
      </c>
      <c r="FW102" s="4">
        <v>1.0178410705710403</v>
      </c>
      <c r="FX102" s="4">
        <v>0.10047311712292364</v>
      </c>
      <c r="FY102" s="4">
        <v>-0.40759036642723806</v>
      </c>
      <c r="FZ102" s="4">
        <v>-7.746633915294901E-2</v>
      </c>
      <c r="GA102" s="4">
        <v>1.4512700639322307</v>
      </c>
      <c r="GB102" s="4">
        <v>0.59168074453495823</v>
      </c>
      <c r="GC102" s="4">
        <v>0.72200582004638514</v>
      </c>
      <c r="GD102" s="4">
        <v>8.5713225505082036E-2</v>
      </c>
      <c r="GE102" s="4">
        <v>2.0311981537124413</v>
      </c>
      <c r="GF102" s="4">
        <v>-1.4443535141772201</v>
      </c>
      <c r="GG102" s="4">
        <v>-0.15952228960548617</v>
      </c>
      <c r="GH102" s="4">
        <v>0.23099362994947484</v>
      </c>
      <c r="GI102" s="4">
        <v>0.99360049280514273</v>
      </c>
      <c r="GJ102" s="4">
        <v>0.36965825530014673</v>
      </c>
      <c r="GK102" s="4">
        <v>4.8346811524871677E-2</v>
      </c>
      <c r="GL102" s="4">
        <v>-0.78346513442861931</v>
      </c>
      <c r="GM102" s="4">
        <v>0.2376084311856228</v>
      </c>
      <c r="GN102" s="4">
        <v>0.64782732689272171</v>
      </c>
      <c r="GO102" s="4">
        <v>-0.25694166450318084</v>
      </c>
      <c r="GP102" s="4">
        <v>-0.48101253703147723</v>
      </c>
      <c r="GQ102" s="4">
        <v>-0.41666850963501983</v>
      </c>
      <c r="GR102" s="4">
        <v>0.35030080422858212</v>
      </c>
      <c r="GS102" s="4">
        <v>0.18831520323957113</v>
      </c>
      <c r="GT102" s="4">
        <v>-0.12720930223287205</v>
      </c>
      <c r="GU102" s="4">
        <v>-0.84520152151323946</v>
      </c>
      <c r="GV102" s="4">
        <v>4.1393735297785672E-2</v>
      </c>
      <c r="GW102" s="4">
        <v>0.85038283520270264</v>
      </c>
      <c r="GX102" s="4">
        <v>-0.21022457726574004</v>
      </c>
      <c r="GY102" s="4">
        <v>0.2404734719040133</v>
      </c>
      <c r="GZ102" s="4">
        <v>0.47937546035917922</v>
      </c>
      <c r="HA102" s="4">
        <v>-4.4282773747789453E-2</v>
      </c>
      <c r="HB102" s="4">
        <v>-1.4154022408498712</v>
      </c>
      <c r="HC102" s="4">
        <v>0.69216469979413353</v>
      </c>
      <c r="HD102" s="4">
        <v>-2.164463861836837</v>
      </c>
      <c r="HE102" s="4">
        <v>-0.52165119159936069</v>
      </c>
      <c r="HF102" s="4">
        <v>-0.15776435003630609</v>
      </c>
      <c r="HG102" s="4">
        <v>-3.772517072006535E-2</v>
      </c>
      <c r="HH102" s="4">
        <v>0.41076810155429472</v>
      </c>
      <c r="HI102" s="4">
        <v>-1.166840155673075</v>
      </c>
      <c r="HJ102" s="4">
        <v>1.8217981561726557</v>
      </c>
      <c r="HK102" s="4">
        <v>-0.92220809753836186</v>
      </c>
      <c r="HL102" s="4">
        <v>2.5072052247355936</v>
      </c>
      <c r="HM102" s="4">
        <v>-1.1498289274208244</v>
      </c>
      <c r="HN102" s="4">
        <v>-0.8998206933123859</v>
      </c>
      <c r="HO102" s="4">
        <v>-1.3602287317019217</v>
      </c>
      <c r="HP102" s="4">
        <v>0.94138858504114931</v>
      </c>
      <c r="HQ102" s="4">
        <v>-0.84126897442325288</v>
      </c>
      <c r="HR102" s="4">
        <v>-2.8392728497684924E-2</v>
      </c>
      <c r="HS102" s="4">
        <v>0.97232624481739449</v>
      </c>
      <c r="HT102" s="4">
        <v>1.0346551111685818</v>
      </c>
      <c r="HU102" s="4">
        <v>0.21207972137855063</v>
      </c>
      <c r="HV102" s="4">
        <v>-0.73930835494741709</v>
      </c>
      <c r="HW102" s="4">
        <v>-0.9057549423143505</v>
      </c>
      <c r="HX102" s="4">
        <v>-0.40958658854920793</v>
      </c>
      <c r="HY102" s="4">
        <v>0.68512520951220768</v>
      </c>
      <c r="HZ102" s="4">
        <v>-1.7472901001899146</v>
      </c>
      <c r="IA102" s="4">
        <v>-1.6909689982422627</v>
      </c>
      <c r="IB102" s="4">
        <v>-1.1758844078584794</v>
      </c>
      <c r="IC102" s="4">
        <v>0.16308658976390883</v>
      </c>
      <c r="ID102" s="4">
        <v>-0.21994679064058048</v>
      </c>
      <c r="IE102" s="4">
        <v>0.69597806630126102</v>
      </c>
      <c r="IF102" s="4">
        <v>0.66730508483054962</v>
      </c>
      <c r="IG102" s="4">
        <v>0.37243022489503758</v>
      </c>
      <c r="IH102" s="4">
        <v>7.3524827795719172E-2</v>
      </c>
      <c r="II102" s="4">
        <v>0.21401493335815072</v>
      </c>
    </row>
    <row r="103" spans="2:243" s="4" customFormat="1" x14ac:dyDescent="0.2">
      <c r="B103" s="76"/>
    </row>
    <row r="104" spans="2:243" s="4" customFormat="1" x14ac:dyDescent="0.2">
      <c r="B104" s="76"/>
    </row>
    <row r="105" spans="2:243" s="4" customFormat="1" x14ac:dyDescent="0.2">
      <c r="B105" s="76"/>
    </row>
    <row r="106" spans="2:243" s="4" customFormat="1" x14ac:dyDescent="0.2">
      <c r="B106" s="76"/>
    </row>
    <row r="107" spans="2:243" s="4" customFormat="1" x14ac:dyDescent="0.2">
      <c r="B107" s="76"/>
    </row>
    <row r="108" spans="2:243" s="4" customFormat="1" x14ac:dyDescent="0.2">
      <c r="B108" s="76"/>
    </row>
    <row r="109" spans="2:243" s="4" customFormat="1" x14ac:dyDescent="0.2">
      <c r="B109" s="76"/>
    </row>
    <row r="110" spans="2:243" s="4" customFormat="1" x14ac:dyDescent="0.2">
      <c r="B110" s="76"/>
    </row>
    <row r="111" spans="2:243" s="4" customFormat="1" x14ac:dyDescent="0.2">
      <c r="B111" s="76"/>
    </row>
    <row r="112" spans="2:243" s="4" customFormat="1" x14ac:dyDescent="0.2">
      <c r="B112" s="76"/>
    </row>
    <row r="113" spans="2:2" s="4" customFormat="1" x14ac:dyDescent="0.2">
      <c r="B113" s="76"/>
    </row>
    <row r="114" spans="2:2" s="4" customFormat="1" x14ac:dyDescent="0.2">
      <c r="B114" s="76"/>
    </row>
    <row r="115" spans="2:2" s="4" customFormat="1" x14ac:dyDescent="0.2">
      <c r="B115" s="76"/>
    </row>
    <row r="116" spans="2:2" s="4" customFormat="1" x14ac:dyDescent="0.2">
      <c r="B116" s="76"/>
    </row>
    <row r="117" spans="2:2" s="4" customFormat="1" x14ac:dyDescent="0.2">
      <c r="B117" s="76"/>
    </row>
    <row r="118" spans="2:2" s="4" customFormat="1" x14ac:dyDescent="0.2">
      <c r="B118" s="76"/>
    </row>
    <row r="119" spans="2:2" s="4" customFormat="1" x14ac:dyDescent="0.2">
      <c r="B119" s="76"/>
    </row>
    <row r="120" spans="2:2" s="4" customFormat="1" x14ac:dyDescent="0.2">
      <c r="B120" s="76"/>
    </row>
    <row r="121" spans="2:2" s="4" customFormat="1" x14ac:dyDescent="0.2">
      <c r="B121" s="76"/>
    </row>
    <row r="122" spans="2:2" s="4" customFormat="1" x14ac:dyDescent="0.2">
      <c r="B122" s="76"/>
    </row>
    <row r="123" spans="2:2" s="4" customFormat="1" x14ac:dyDescent="0.2">
      <c r="B123" s="76"/>
    </row>
    <row r="124" spans="2:2" s="4" customFormat="1" x14ac:dyDescent="0.2">
      <c r="B124" s="76"/>
    </row>
    <row r="125" spans="2:2" s="4" customFormat="1" x14ac:dyDescent="0.2">
      <c r="B125" s="76"/>
    </row>
    <row r="126" spans="2:2" s="4" customFormat="1" x14ac:dyDescent="0.2">
      <c r="B126" s="76"/>
    </row>
    <row r="127" spans="2:2" s="4" customFormat="1" x14ac:dyDescent="0.2">
      <c r="B127" s="76"/>
    </row>
    <row r="128" spans="2:2" s="4" customFormat="1" x14ac:dyDescent="0.2">
      <c r="B128" s="76"/>
    </row>
    <row r="129" spans="2:2" s="4" customFormat="1" x14ac:dyDescent="0.2">
      <c r="B129" s="76"/>
    </row>
    <row r="130" spans="2:2" s="4" customFormat="1" x14ac:dyDescent="0.2">
      <c r="B130" s="76"/>
    </row>
    <row r="131" spans="2:2" s="4" customFormat="1" x14ac:dyDescent="0.2">
      <c r="B131" s="76"/>
    </row>
    <row r="132" spans="2:2" s="4" customFormat="1" x14ac:dyDescent="0.2">
      <c r="B132" s="76"/>
    </row>
    <row r="133" spans="2:2" s="4" customFormat="1" x14ac:dyDescent="0.2">
      <c r="B133" s="76"/>
    </row>
    <row r="134" spans="2:2" s="4" customFormat="1" x14ac:dyDescent="0.2">
      <c r="B134" s="76"/>
    </row>
    <row r="135" spans="2:2" s="4" customFormat="1" x14ac:dyDescent="0.2">
      <c r="B135" s="76"/>
    </row>
    <row r="136" spans="2:2" s="4" customFormat="1" x14ac:dyDescent="0.2">
      <c r="B136" s="76"/>
    </row>
    <row r="137" spans="2:2" s="4" customFormat="1" x14ac:dyDescent="0.2">
      <c r="B137" s="76"/>
    </row>
    <row r="138" spans="2:2" s="4" customFormat="1" x14ac:dyDescent="0.2">
      <c r="B138" s="76"/>
    </row>
    <row r="139" spans="2:2" s="4" customFormat="1" x14ac:dyDescent="0.2">
      <c r="B139" s="76"/>
    </row>
    <row r="140" spans="2:2" s="4" customFormat="1" x14ac:dyDescent="0.2">
      <c r="B140" s="76"/>
    </row>
    <row r="141" spans="2:2" s="4" customFormat="1" x14ac:dyDescent="0.2">
      <c r="B141" s="76"/>
    </row>
    <row r="142" spans="2:2" s="4" customFormat="1" x14ac:dyDescent="0.2">
      <c r="B142" s="76"/>
    </row>
    <row r="143" spans="2:2" s="4" customFormat="1" x14ac:dyDescent="0.2">
      <c r="B143" s="76"/>
    </row>
    <row r="144" spans="2:2" s="4" customFormat="1" x14ac:dyDescent="0.2">
      <c r="B144" s="76"/>
    </row>
    <row r="145" spans="2:2" s="4" customFormat="1" x14ac:dyDescent="0.2">
      <c r="B145" s="76"/>
    </row>
    <row r="146" spans="2:2" s="4" customFormat="1" x14ac:dyDescent="0.2">
      <c r="B146" s="76"/>
    </row>
    <row r="147" spans="2:2" s="4" customFormat="1" x14ac:dyDescent="0.2">
      <c r="B147" s="76"/>
    </row>
    <row r="148" spans="2:2" s="4" customFormat="1" x14ac:dyDescent="0.2">
      <c r="B148" s="76"/>
    </row>
    <row r="149" spans="2:2" s="4" customFormat="1" x14ac:dyDescent="0.2">
      <c r="B149" s="76"/>
    </row>
    <row r="150" spans="2:2" s="4" customFormat="1" x14ac:dyDescent="0.2">
      <c r="B150" s="76"/>
    </row>
    <row r="151" spans="2:2" s="4" customFormat="1" x14ac:dyDescent="0.2">
      <c r="B151" s="76"/>
    </row>
    <row r="152" spans="2:2" s="4" customFormat="1" x14ac:dyDescent="0.2">
      <c r="B152" s="76"/>
    </row>
    <row r="153" spans="2:2" s="4" customFormat="1" x14ac:dyDescent="0.2">
      <c r="B153" s="76"/>
    </row>
    <row r="154" spans="2:2" s="4" customFormat="1" x14ac:dyDescent="0.2">
      <c r="B154" s="76"/>
    </row>
    <row r="155" spans="2:2" s="4" customFormat="1" x14ac:dyDescent="0.2">
      <c r="B155" s="76"/>
    </row>
    <row r="156" spans="2:2" s="4" customFormat="1" x14ac:dyDescent="0.2">
      <c r="B156" s="76"/>
    </row>
    <row r="157" spans="2:2" s="4" customFormat="1" x14ac:dyDescent="0.2">
      <c r="B157" s="76"/>
    </row>
    <row r="158" spans="2:2" s="4" customFormat="1" x14ac:dyDescent="0.2">
      <c r="B158" s="76"/>
    </row>
    <row r="159" spans="2:2" s="4" customFormat="1" x14ac:dyDescent="0.2">
      <c r="B159" s="76"/>
    </row>
    <row r="160" spans="2:2" s="4" customFormat="1" x14ac:dyDescent="0.2">
      <c r="B160" s="76"/>
    </row>
    <row r="161" spans="2:2" s="4" customFormat="1" x14ac:dyDescent="0.2">
      <c r="B161" s="76"/>
    </row>
    <row r="162" spans="2:2" s="4" customFormat="1" x14ac:dyDescent="0.2">
      <c r="B162" s="76"/>
    </row>
    <row r="163" spans="2:2" s="4" customFormat="1" x14ac:dyDescent="0.2">
      <c r="B163" s="76"/>
    </row>
    <row r="164" spans="2:2" s="4" customFormat="1" x14ac:dyDescent="0.2">
      <c r="B164" s="76"/>
    </row>
    <row r="165" spans="2:2" s="4" customFormat="1" x14ac:dyDescent="0.2">
      <c r="B165" s="76"/>
    </row>
    <row r="166" spans="2:2" s="4" customFormat="1" x14ac:dyDescent="0.2">
      <c r="B166" s="76"/>
    </row>
    <row r="167" spans="2:2" s="4" customFormat="1" x14ac:dyDescent="0.2">
      <c r="B167" s="76"/>
    </row>
    <row r="168" spans="2:2" s="4" customFormat="1" x14ac:dyDescent="0.2">
      <c r="B168" s="76"/>
    </row>
    <row r="169" spans="2:2" s="4" customFormat="1" x14ac:dyDescent="0.2">
      <c r="B169" s="76"/>
    </row>
    <row r="170" spans="2:2" s="4" customFormat="1" x14ac:dyDescent="0.2">
      <c r="B170" s="76"/>
    </row>
    <row r="171" spans="2:2" s="4" customFormat="1" x14ac:dyDescent="0.2">
      <c r="B171" s="76"/>
    </row>
    <row r="172" spans="2:2" s="4" customFormat="1" x14ac:dyDescent="0.2">
      <c r="B172" s="76"/>
    </row>
    <row r="173" spans="2:2" s="4" customFormat="1" x14ac:dyDescent="0.2">
      <c r="B173" s="76"/>
    </row>
    <row r="174" spans="2:2" s="4" customFormat="1" x14ac:dyDescent="0.2">
      <c r="B174" s="76"/>
    </row>
    <row r="175" spans="2:2" s="4" customFormat="1" x14ac:dyDescent="0.2">
      <c r="B175" s="76"/>
    </row>
    <row r="176" spans="2:2" s="4" customFormat="1" x14ac:dyDescent="0.2">
      <c r="B176" s="76"/>
    </row>
    <row r="177" spans="2:2" s="4" customFormat="1" x14ac:dyDescent="0.2">
      <c r="B177" s="76"/>
    </row>
    <row r="178" spans="2:2" s="4" customFormat="1" x14ac:dyDescent="0.2">
      <c r="B178" s="76"/>
    </row>
    <row r="179" spans="2:2" s="4" customFormat="1" x14ac:dyDescent="0.2">
      <c r="B179" s="76"/>
    </row>
    <row r="180" spans="2:2" s="4" customFormat="1" x14ac:dyDescent="0.2">
      <c r="B180" s="76"/>
    </row>
    <row r="181" spans="2:2" s="4" customFormat="1" x14ac:dyDescent="0.2">
      <c r="B181" s="76"/>
    </row>
    <row r="182" spans="2:2" s="4" customFormat="1" x14ac:dyDescent="0.2">
      <c r="B182" s="76"/>
    </row>
    <row r="183" spans="2:2" s="4" customFormat="1" x14ac:dyDescent="0.2">
      <c r="B183" s="76"/>
    </row>
    <row r="184" spans="2:2" s="4" customFormat="1" x14ac:dyDescent="0.2">
      <c r="B184" s="76"/>
    </row>
    <row r="185" spans="2:2" s="4" customFormat="1" x14ac:dyDescent="0.2">
      <c r="B185" s="76"/>
    </row>
    <row r="186" spans="2:2" s="4" customFormat="1" x14ac:dyDescent="0.2">
      <c r="B186" s="76"/>
    </row>
    <row r="187" spans="2:2" s="4" customFormat="1" x14ac:dyDescent="0.2">
      <c r="B187" s="76"/>
    </row>
    <row r="188" spans="2:2" s="4" customFormat="1" x14ac:dyDescent="0.2">
      <c r="B188" s="76"/>
    </row>
    <row r="189" spans="2:2" s="4" customFormat="1" x14ac:dyDescent="0.2">
      <c r="B189" s="76"/>
    </row>
    <row r="190" spans="2:2" s="4" customFormat="1" x14ac:dyDescent="0.2">
      <c r="B190" s="76"/>
    </row>
    <row r="191" spans="2:2" s="4" customFormat="1" x14ac:dyDescent="0.2">
      <c r="B191" s="76"/>
    </row>
    <row r="192" spans="2:2" s="4" customFormat="1" x14ac:dyDescent="0.2">
      <c r="B192" s="76"/>
    </row>
    <row r="193" spans="2:2" s="4" customFormat="1" x14ac:dyDescent="0.2">
      <c r="B193" s="76"/>
    </row>
    <row r="194" spans="2:2" s="4" customFormat="1" x14ac:dyDescent="0.2">
      <c r="B194" s="76"/>
    </row>
    <row r="195" spans="2:2" s="4" customFormat="1" x14ac:dyDescent="0.2">
      <c r="B195" s="76"/>
    </row>
    <row r="196" spans="2:2" s="4" customFormat="1" x14ac:dyDescent="0.2">
      <c r="B196" s="76"/>
    </row>
    <row r="197" spans="2:2" s="4" customFormat="1" x14ac:dyDescent="0.2">
      <c r="B197" s="76"/>
    </row>
    <row r="198" spans="2:2" s="4" customFormat="1" x14ac:dyDescent="0.2">
      <c r="B198" s="76"/>
    </row>
    <row r="199" spans="2:2" s="4" customFormat="1" x14ac:dyDescent="0.2">
      <c r="B199" s="76"/>
    </row>
    <row r="200" spans="2:2" s="4" customFormat="1" x14ac:dyDescent="0.2">
      <c r="B200" s="76"/>
    </row>
    <row r="201" spans="2:2" s="4" customFormat="1" x14ac:dyDescent="0.2">
      <c r="B201" s="76"/>
    </row>
    <row r="202" spans="2:2" s="4" customFormat="1" x14ac:dyDescent="0.2">
      <c r="B202" s="76"/>
    </row>
    <row r="203" spans="2:2" s="4" customFormat="1" x14ac:dyDescent="0.2">
      <c r="B203" s="76"/>
    </row>
    <row r="204" spans="2:2" s="4" customFormat="1" x14ac:dyDescent="0.2">
      <c r="B204" s="76"/>
    </row>
    <row r="205" spans="2:2" s="4" customFormat="1" x14ac:dyDescent="0.2">
      <c r="B205" s="76"/>
    </row>
    <row r="206" spans="2:2" s="4" customFormat="1" x14ac:dyDescent="0.2">
      <c r="B206" s="76"/>
    </row>
    <row r="207" spans="2:2" s="4" customFormat="1" x14ac:dyDescent="0.2">
      <c r="B207" s="76"/>
    </row>
    <row r="208" spans="2:2" s="4" customFormat="1" x14ac:dyDescent="0.2">
      <c r="B208" s="76"/>
    </row>
    <row r="209" spans="2:2" s="4" customFormat="1" x14ac:dyDescent="0.2">
      <c r="B209" s="76"/>
    </row>
    <row r="210" spans="2:2" s="4" customFormat="1" x14ac:dyDescent="0.2">
      <c r="B210" s="76"/>
    </row>
    <row r="211" spans="2:2" s="4" customFormat="1" x14ac:dyDescent="0.2">
      <c r="B211" s="76"/>
    </row>
    <row r="212" spans="2:2" s="4" customFormat="1" x14ac:dyDescent="0.2">
      <c r="B212" s="76"/>
    </row>
    <row r="213" spans="2:2" s="4" customFormat="1" x14ac:dyDescent="0.2">
      <c r="B213" s="76"/>
    </row>
    <row r="214" spans="2:2" s="4" customFormat="1" x14ac:dyDescent="0.2">
      <c r="B214" s="76"/>
    </row>
    <row r="215" spans="2:2" s="4" customFormat="1" x14ac:dyDescent="0.2">
      <c r="B215" s="76"/>
    </row>
    <row r="216" spans="2:2" s="4" customFormat="1" x14ac:dyDescent="0.2">
      <c r="B216" s="76"/>
    </row>
    <row r="217" spans="2:2" s="4" customFormat="1" x14ac:dyDescent="0.2">
      <c r="B217" s="76"/>
    </row>
    <row r="218" spans="2:2" s="4" customFormat="1" x14ac:dyDescent="0.2">
      <c r="B218" s="76"/>
    </row>
    <row r="219" spans="2:2" s="4" customFormat="1" x14ac:dyDescent="0.2">
      <c r="B219" s="76"/>
    </row>
    <row r="220" spans="2:2" s="4" customFormat="1" x14ac:dyDescent="0.2">
      <c r="B220" s="76"/>
    </row>
    <row r="221" spans="2:2" s="4" customFormat="1" x14ac:dyDescent="0.2">
      <c r="B221" s="76"/>
    </row>
    <row r="222" spans="2:2" s="4" customFormat="1" x14ac:dyDescent="0.2">
      <c r="B222" s="76"/>
    </row>
    <row r="223" spans="2:2" s="4" customFormat="1" x14ac:dyDescent="0.2">
      <c r="B223" s="76"/>
    </row>
    <row r="224" spans="2:2" s="4" customFormat="1" x14ac:dyDescent="0.2">
      <c r="B224" s="76"/>
    </row>
    <row r="225" spans="2:2" s="4" customFormat="1" x14ac:dyDescent="0.2">
      <c r="B225" s="76"/>
    </row>
    <row r="226" spans="2:2" s="4" customFormat="1" x14ac:dyDescent="0.2">
      <c r="B226" s="76"/>
    </row>
    <row r="227" spans="2:2" s="4" customFormat="1" x14ac:dyDescent="0.2">
      <c r="B227" s="76"/>
    </row>
    <row r="228" spans="2:2" s="4" customFormat="1" x14ac:dyDescent="0.2">
      <c r="B228" s="76"/>
    </row>
    <row r="229" spans="2:2" s="4" customFormat="1" x14ac:dyDescent="0.2">
      <c r="B229" s="76"/>
    </row>
    <row r="230" spans="2:2" s="4" customFormat="1" x14ac:dyDescent="0.2">
      <c r="B230" s="76"/>
    </row>
    <row r="231" spans="2:2" s="4" customFormat="1" x14ac:dyDescent="0.2">
      <c r="B231" s="76"/>
    </row>
    <row r="232" spans="2:2" s="4" customFormat="1" x14ac:dyDescent="0.2">
      <c r="B232" s="76"/>
    </row>
    <row r="233" spans="2:2" s="4" customFormat="1" x14ac:dyDescent="0.2">
      <c r="B233" s="76"/>
    </row>
    <row r="234" spans="2:2" s="4" customFormat="1" x14ac:dyDescent="0.2">
      <c r="B234" s="76"/>
    </row>
    <row r="235" spans="2:2" s="4" customFormat="1" x14ac:dyDescent="0.2">
      <c r="B235" s="76"/>
    </row>
    <row r="236" spans="2:2" s="4" customFormat="1" x14ac:dyDescent="0.2">
      <c r="B236" s="76"/>
    </row>
    <row r="237" spans="2:2" s="4" customFormat="1" x14ac:dyDescent="0.2">
      <c r="B237" s="76"/>
    </row>
    <row r="238" spans="2:2" s="4" customFormat="1" x14ac:dyDescent="0.2">
      <c r="B238" s="76"/>
    </row>
    <row r="239" spans="2:2" s="4" customFormat="1" x14ac:dyDescent="0.2">
      <c r="B239" s="76"/>
    </row>
    <row r="240" spans="2:2" s="4" customFormat="1" x14ac:dyDescent="0.2">
      <c r="B240" s="76"/>
    </row>
    <row r="241" spans="2:2" s="4" customFormat="1" x14ac:dyDescent="0.2">
      <c r="B241" s="76"/>
    </row>
    <row r="242" spans="2:2" s="4" customFormat="1" x14ac:dyDescent="0.2">
      <c r="B242" s="76"/>
    </row>
    <row r="243" spans="2:2" s="4" customFormat="1" x14ac:dyDescent="0.2">
      <c r="B243" s="76"/>
    </row>
    <row r="244" spans="2:2" s="4" customFormat="1" x14ac:dyDescent="0.2">
      <c r="B244" s="76"/>
    </row>
    <row r="245" spans="2:2" s="4" customFormat="1" x14ac:dyDescent="0.2">
      <c r="B245" s="76"/>
    </row>
    <row r="246" spans="2:2" s="4" customFormat="1" x14ac:dyDescent="0.2">
      <c r="B246" s="76"/>
    </row>
    <row r="247" spans="2:2" s="4" customFormat="1" x14ac:dyDescent="0.2">
      <c r="B247" s="76"/>
    </row>
    <row r="248" spans="2:2" s="4" customFormat="1" x14ac:dyDescent="0.2">
      <c r="B248" s="76"/>
    </row>
    <row r="249" spans="2:2" s="4" customFormat="1" x14ac:dyDescent="0.2">
      <c r="B249" s="76"/>
    </row>
    <row r="250" spans="2:2" s="4" customFormat="1" x14ac:dyDescent="0.2">
      <c r="B250" s="76"/>
    </row>
    <row r="251" spans="2:2" s="4" customFormat="1" x14ac:dyDescent="0.2">
      <c r="B251" s="76"/>
    </row>
    <row r="252" spans="2:2" s="4" customFormat="1" x14ac:dyDescent="0.2">
      <c r="B252" s="76"/>
    </row>
    <row r="253" spans="2:2" s="4" customFormat="1" x14ac:dyDescent="0.2">
      <c r="B253" s="76"/>
    </row>
    <row r="254" spans="2:2" s="4" customFormat="1" x14ac:dyDescent="0.2">
      <c r="B254" s="76"/>
    </row>
    <row r="255" spans="2:2" s="4" customFormat="1" x14ac:dyDescent="0.2">
      <c r="B255" s="76"/>
    </row>
    <row r="256" spans="2:2" s="4" customFormat="1" x14ac:dyDescent="0.2">
      <c r="B256" s="76"/>
    </row>
    <row r="257" spans="2:2" s="4" customFormat="1" x14ac:dyDescent="0.2">
      <c r="B257" s="76"/>
    </row>
    <row r="258" spans="2:2" s="4" customFormat="1" x14ac:dyDescent="0.2">
      <c r="B258" s="76"/>
    </row>
    <row r="259" spans="2:2" s="4" customFormat="1" x14ac:dyDescent="0.2">
      <c r="B259" s="76"/>
    </row>
    <row r="260" spans="2:2" s="4" customFormat="1" x14ac:dyDescent="0.2">
      <c r="B260" s="76"/>
    </row>
    <row r="261" spans="2:2" s="4" customFormat="1" x14ac:dyDescent="0.2">
      <c r="B261" s="76"/>
    </row>
    <row r="262" spans="2:2" s="4" customFormat="1" x14ac:dyDescent="0.2">
      <c r="B262" s="76"/>
    </row>
    <row r="263" spans="2:2" s="4" customFormat="1" x14ac:dyDescent="0.2">
      <c r="B263" s="76"/>
    </row>
    <row r="264" spans="2:2" s="4" customFormat="1" x14ac:dyDescent="0.2">
      <c r="B264" s="76"/>
    </row>
    <row r="265" spans="2:2" s="4" customFormat="1" x14ac:dyDescent="0.2">
      <c r="B265" s="76"/>
    </row>
    <row r="266" spans="2:2" s="4" customFormat="1" x14ac:dyDescent="0.2">
      <c r="B266" s="76"/>
    </row>
    <row r="267" spans="2:2" s="4" customFormat="1" x14ac:dyDescent="0.2">
      <c r="B267" s="76"/>
    </row>
    <row r="268" spans="2:2" s="4" customFormat="1" x14ac:dyDescent="0.2">
      <c r="B268" s="76"/>
    </row>
    <row r="269" spans="2:2" s="4" customFormat="1" x14ac:dyDescent="0.2">
      <c r="B269" s="76"/>
    </row>
    <row r="270" spans="2:2" s="4" customFormat="1" x14ac:dyDescent="0.2">
      <c r="B270" s="76"/>
    </row>
    <row r="271" spans="2:2" s="4" customFormat="1" x14ac:dyDescent="0.2">
      <c r="B271" s="76"/>
    </row>
    <row r="272" spans="2:2" s="4" customFormat="1" x14ac:dyDescent="0.2">
      <c r="B272" s="76"/>
    </row>
    <row r="273" spans="2:2" s="4" customFormat="1" x14ac:dyDescent="0.2">
      <c r="B273" s="76"/>
    </row>
    <row r="274" spans="2:2" s="4" customFormat="1" x14ac:dyDescent="0.2">
      <c r="B274" s="76"/>
    </row>
    <row r="275" spans="2:2" s="4" customFormat="1" x14ac:dyDescent="0.2">
      <c r="B275" s="76"/>
    </row>
    <row r="276" spans="2:2" s="4" customFormat="1" x14ac:dyDescent="0.2">
      <c r="B276" s="76"/>
    </row>
    <row r="277" spans="2:2" s="4" customFormat="1" x14ac:dyDescent="0.2">
      <c r="B277" s="76"/>
    </row>
    <row r="278" spans="2:2" s="4" customFormat="1" x14ac:dyDescent="0.2">
      <c r="B278" s="76"/>
    </row>
    <row r="279" spans="2:2" s="4" customFormat="1" x14ac:dyDescent="0.2">
      <c r="B279" s="76"/>
    </row>
    <row r="280" spans="2:2" s="4" customFormat="1" x14ac:dyDescent="0.2">
      <c r="B280" s="76"/>
    </row>
    <row r="281" spans="2:2" s="4" customFormat="1" x14ac:dyDescent="0.2">
      <c r="B281" s="76"/>
    </row>
    <row r="282" spans="2:2" s="4" customFormat="1" x14ac:dyDescent="0.2">
      <c r="B282" s="76"/>
    </row>
    <row r="283" spans="2:2" s="4" customFormat="1" x14ac:dyDescent="0.2">
      <c r="B283" s="76"/>
    </row>
    <row r="284" spans="2:2" s="4" customFormat="1" x14ac:dyDescent="0.2">
      <c r="B284" s="76"/>
    </row>
    <row r="285" spans="2:2" s="4" customFormat="1" x14ac:dyDescent="0.2">
      <c r="B285" s="76"/>
    </row>
    <row r="286" spans="2:2" s="4" customFormat="1" x14ac:dyDescent="0.2">
      <c r="B286" s="76"/>
    </row>
    <row r="287" spans="2:2" s="4" customFormat="1" x14ac:dyDescent="0.2">
      <c r="B287" s="76"/>
    </row>
    <row r="288" spans="2:2" s="4" customFormat="1" x14ac:dyDescent="0.2">
      <c r="B288" s="76"/>
    </row>
    <row r="289" spans="2:2" s="4" customFormat="1" x14ac:dyDescent="0.2">
      <c r="B289" s="76"/>
    </row>
    <row r="290" spans="2:2" s="4" customFormat="1" x14ac:dyDescent="0.2">
      <c r="B290" s="76"/>
    </row>
    <row r="291" spans="2:2" s="4" customFormat="1" x14ac:dyDescent="0.2">
      <c r="B291" s="76"/>
    </row>
    <row r="292" spans="2:2" s="4" customFormat="1" x14ac:dyDescent="0.2">
      <c r="B292" s="76"/>
    </row>
    <row r="293" spans="2:2" s="4" customFormat="1" x14ac:dyDescent="0.2">
      <c r="B293" s="76"/>
    </row>
    <row r="294" spans="2:2" s="4" customFormat="1" x14ac:dyDescent="0.2">
      <c r="B294" s="76"/>
    </row>
    <row r="295" spans="2:2" s="4" customFormat="1" x14ac:dyDescent="0.2">
      <c r="B295" s="76"/>
    </row>
    <row r="296" spans="2:2" s="4" customFormat="1" x14ac:dyDescent="0.2">
      <c r="B296" s="76"/>
    </row>
    <row r="297" spans="2:2" s="4" customFormat="1" x14ac:dyDescent="0.2">
      <c r="B297" s="76"/>
    </row>
    <row r="298" spans="2:2" s="4" customFormat="1" x14ac:dyDescent="0.2">
      <c r="B298" s="76"/>
    </row>
    <row r="299" spans="2:2" s="4" customFormat="1" x14ac:dyDescent="0.2">
      <c r="B299" s="76"/>
    </row>
    <row r="300" spans="2:2" s="4" customFormat="1" x14ac:dyDescent="0.2">
      <c r="B300" s="76"/>
    </row>
    <row r="301" spans="2:2" s="4" customFormat="1" x14ac:dyDescent="0.2">
      <c r="B301" s="76"/>
    </row>
    <row r="302" spans="2:2" s="4" customFormat="1" x14ac:dyDescent="0.2">
      <c r="B302" s="76"/>
    </row>
    <row r="303" spans="2:2" s="4" customFormat="1" x14ac:dyDescent="0.2">
      <c r="B303" s="76"/>
    </row>
    <row r="304" spans="2:2" s="4" customFormat="1" x14ac:dyDescent="0.2">
      <c r="B304" s="76"/>
    </row>
    <row r="305" spans="2:2" s="4" customFormat="1" x14ac:dyDescent="0.2">
      <c r="B305" s="76"/>
    </row>
    <row r="306" spans="2:2" s="4" customFormat="1" x14ac:dyDescent="0.2">
      <c r="B306" s="76"/>
    </row>
    <row r="307" spans="2:2" s="4" customFormat="1" x14ac:dyDescent="0.2">
      <c r="B307" s="76"/>
    </row>
    <row r="308" spans="2:2" s="4" customFormat="1" x14ac:dyDescent="0.2">
      <c r="B308" s="76"/>
    </row>
    <row r="309" spans="2:2" s="4" customFormat="1" x14ac:dyDescent="0.2">
      <c r="B309" s="76"/>
    </row>
    <row r="310" spans="2:2" s="4" customFormat="1" x14ac:dyDescent="0.2">
      <c r="B310" s="76"/>
    </row>
    <row r="311" spans="2:2" s="4" customFormat="1" x14ac:dyDescent="0.2">
      <c r="B311" s="76"/>
    </row>
    <row r="312" spans="2:2" s="4" customFormat="1" x14ac:dyDescent="0.2">
      <c r="B312" s="76"/>
    </row>
    <row r="313" spans="2:2" s="4" customFormat="1" x14ac:dyDescent="0.2">
      <c r="B313" s="76"/>
    </row>
    <row r="314" spans="2:2" s="4" customFormat="1" x14ac:dyDescent="0.2">
      <c r="B314" s="76"/>
    </row>
    <row r="315" spans="2:2" s="4" customFormat="1" x14ac:dyDescent="0.2">
      <c r="B315" s="76"/>
    </row>
    <row r="316" spans="2:2" s="4" customFormat="1" x14ac:dyDescent="0.2">
      <c r="B316" s="76"/>
    </row>
    <row r="317" spans="2:2" s="4" customFormat="1" x14ac:dyDescent="0.2">
      <c r="B317" s="76"/>
    </row>
    <row r="318" spans="2:2" s="4" customFormat="1" x14ac:dyDescent="0.2">
      <c r="B318" s="76"/>
    </row>
    <row r="319" spans="2:2" s="4" customFormat="1" x14ac:dyDescent="0.2">
      <c r="B319" s="76"/>
    </row>
    <row r="320" spans="2:2" s="4" customFormat="1" x14ac:dyDescent="0.2">
      <c r="B320" s="76"/>
    </row>
    <row r="321" spans="2:2" s="4" customFormat="1" x14ac:dyDescent="0.2">
      <c r="B321" s="76"/>
    </row>
    <row r="322" spans="2:2" s="4" customFormat="1" x14ac:dyDescent="0.2">
      <c r="B322" s="76"/>
    </row>
    <row r="323" spans="2:2" s="4" customFormat="1" x14ac:dyDescent="0.2">
      <c r="B323" s="76"/>
    </row>
    <row r="324" spans="2:2" s="4" customFormat="1" x14ac:dyDescent="0.2">
      <c r="B324" s="76"/>
    </row>
    <row r="325" spans="2:2" s="4" customFormat="1" x14ac:dyDescent="0.2">
      <c r="B325" s="76"/>
    </row>
    <row r="326" spans="2:2" s="4" customFormat="1" x14ac:dyDescent="0.2">
      <c r="B326" s="76"/>
    </row>
    <row r="327" spans="2:2" s="4" customFormat="1" x14ac:dyDescent="0.2">
      <c r="B327" s="76"/>
    </row>
    <row r="328" spans="2:2" s="4" customFormat="1" x14ac:dyDescent="0.2">
      <c r="B328" s="76"/>
    </row>
    <row r="329" spans="2:2" s="4" customFormat="1" x14ac:dyDescent="0.2">
      <c r="B329" s="76"/>
    </row>
    <row r="330" spans="2:2" s="4" customFormat="1" x14ac:dyDescent="0.2">
      <c r="B330" s="76"/>
    </row>
    <row r="331" spans="2:2" s="4" customFormat="1" x14ac:dyDescent="0.2">
      <c r="B331" s="76"/>
    </row>
    <row r="332" spans="2:2" s="4" customFormat="1" x14ac:dyDescent="0.2">
      <c r="B332" s="76"/>
    </row>
    <row r="333" spans="2:2" s="4" customFormat="1" x14ac:dyDescent="0.2">
      <c r="B333" s="76"/>
    </row>
    <row r="334" spans="2:2" s="4" customFormat="1" x14ac:dyDescent="0.2">
      <c r="B334" s="76"/>
    </row>
    <row r="335" spans="2:2" s="4" customFormat="1" x14ac:dyDescent="0.2">
      <c r="B335" s="76"/>
    </row>
    <row r="336" spans="2:2" s="4" customFormat="1" x14ac:dyDescent="0.2">
      <c r="B336" s="76"/>
    </row>
    <row r="337" spans="2:2" s="4" customFormat="1" x14ac:dyDescent="0.2">
      <c r="B337" s="76"/>
    </row>
    <row r="338" spans="2:2" s="4" customFormat="1" x14ac:dyDescent="0.2">
      <c r="B338" s="76"/>
    </row>
    <row r="339" spans="2:2" s="4" customFormat="1" x14ac:dyDescent="0.2">
      <c r="B339" s="76"/>
    </row>
    <row r="340" spans="2:2" s="4" customFormat="1" x14ac:dyDescent="0.2">
      <c r="B340" s="76"/>
    </row>
    <row r="341" spans="2:2" s="4" customFormat="1" x14ac:dyDescent="0.2">
      <c r="B341" s="76"/>
    </row>
    <row r="342" spans="2:2" s="4" customFormat="1" x14ac:dyDescent="0.2">
      <c r="B342" s="76"/>
    </row>
    <row r="343" spans="2:2" s="4" customFormat="1" x14ac:dyDescent="0.2">
      <c r="B343" s="76"/>
    </row>
    <row r="344" spans="2:2" s="4" customFormat="1" x14ac:dyDescent="0.2">
      <c r="B344" s="76"/>
    </row>
    <row r="345" spans="2:2" s="4" customFormat="1" x14ac:dyDescent="0.2">
      <c r="B345" s="76"/>
    </row>
    <row r="346" spans="2:2" s="4" customFormat="1" x14ac:dyDescent="0.2">
      <c r="B346" s="76"/>
    </row>
    <row r="347" spans="2:2" s="4" customFormat="1" x14ac:dyDescent="0.2">
      <c r="B347" s="76"/>
    </row>
    <row r="348" spans="2:2" s="4" customFormat="1" x14ac:dyDescent="0.2">
      <c r="B348" s="76"/>
    </row>
    <row r="349" spans="2:2" s="4" customFormat="1" x14ac:dyDescent="0.2">
      <c r="B349" s="76"/>
    </row>
    <row r="350" spans="2:2" s="4" customFormat="1" x14ac:dyDescent="0.2">
      <c r="B350" s="76"/>
    </row>
    <row r="351" spans="2:2" s="4" customFormat="1" x14ac:dyDescent="0.2">
      <c r="B351" s="76"/>
    </row>
    <row r="352" spans="2:2" s="4" customFormat="1" x14ac:dyDescent="0.2">
      <c r="B352" s="76"/>
    </row>
    <row r="353" spans="2:2" s="4" customFormat="1" x14ac:dyDescent="0.2">
      <c r="B353" s="76"/>
    </row>
    <row r="354" spans="2:2" s="4" customFormat="1" x14ac:dyDescent="0.2">
      <c r="B354" s="76"/>
    </row>
    <row r="355" spans="2:2" s="4" customFormat="1" x14ac:dyDescent="0.2">
      <c r="B355" s="76"/>
    </row>
    <row r="356" spans="2:2" s="4" customFormat="1" x14ac:dyDescent="0.2">
      <c r="B356" s="76"/>
    </row>
    <row r="357" spans="2:2" s="4" customFormat="1" x14ac:dyDescent="0.2">
      <c r="B357" s="76"/>
    </row>
    <row r="358" spans="2:2" s="4" customFormat="1" x14ac:dyDescent="0.2">
      <c r="B358" s="76"/>
    </row>
    <row r="359" spans="2:2" s="4" customFormat="1" x14ac:dyDescent="0.2">
      <c r="B359" s="76"/>
    </row>
    <row r="360" spans="2:2" s="4" customFormat="1" x14ac:dyDescent="0.2">
      <c r="B360" s="76"/>
    </row>
    <row r="361" spans="2:2" s="4" customFormat="1" x14ac:dyDescent="0.2">
      <c r="B361" s="76"/>
    </row>
    <row r="362" spans="2:2" s="4" customFormat="1" x14ac:dyDescent="0.2">
      <c r="B362" s="76"/>
    </row>
    <row r="363" spans="2:2" s="4" customFormat="1" x14ac:dyDescent="0.2">
      <c r="B363" s="76"/>
    </row>
    <row r="364" spans="2:2" s="4" customFormat="1" x14ac:dyDescent="0.2">
      <c r="B364" s="76"/>
    </row>
    <row r="365" spans="2:2" s="4" customFormat="1" x14ac:dyDescent="0.2">
      <c r="B365" s="76"/>
    </row>
    <row r="366" spans="2:2" s="4" customFormat="1" x14ac:dyDescent="0.2">
      <c r="B366" s="76"/>
    </row>
    <row r="367" spans="2:2" s="4" customFormat="1" x14ac:dyDescent="0.2">
      <c r="B367" s="76"/>
    </row>
    <row r="368" spans="2:2" s="4" customFormat="1" x14ac:dyDescent="0.2">
      <c r="B368" s="76"/>
    </row>
    <row r="369" spans="2:2" s="4" customFormat="1" x14ac:dyDescent="0.2">
      <c r="B369" s="76"/>
    </row>
    <row r="370" spans="2:2" s="4" customFormat="1" x14ac:dyDescent="0.2">
      <c r="B370" s="76"/>
    </row>
    <row r="371" spans="2:2" s="4" customFormat="1" x14ac:dyDescent="0.2">
      <c r="B371" s="76"/>
    </row>
    <row r="372" spans="2:2" s="4" customFormat="1" x14ac:dyDescent="0.2">
      <c r="B372" s="76"/>
    </row>
    <row r="373" spans="2:2" s="4" customFormat="1" x14ac:dyDescent="0.2">
      <c r="B373" s="76"/>
    </row>
    <row r="374" spans="2:2" s="4" customFormat="1" x14ac:dyDescent="0.2">
      <c r="B374" s="76"/>
    </row>
    <row r="375" spans="2:2" s="4" customFormat="1" x14ac:dyDescent="0.2">
      <c r="B375" s="76"/>
    </row>
    <row r="376" spans="2:2" s="4" customFormat="1" x14ac:dyDescent="0.2">
      <c r="B376" s="76"/>
    </row>
    <row r="377" spans="2:2" s="4" customFormat="1" x14ac:dyDescent="0.2">
      <c r="B377" s="76"/>
    </row>
    <row r="378" spans="2:2" s="4" customFormat="1" x14ac:dyDescent="0.2">
      <c r="B378" s="76"/>
    </row>
    <row r="379" spans="2:2" s="4" customFormat="1" x14ac:dyDescent="0.2">
      <c r="B379" s="76"/>
    </row>
    <row r="380" spans="2:2" s="4" customFormat="1" x14ac:dyDescent="0.2">
      <c r="B380" s="76"/>
    </row>
    <row r="381" spans="2:2" s="4" customFormat="1" x14ac:dyDescent="0.2">
      <c r="B381" s="76"/>
    </row>
    <row r="382" spans="2:2" s="4" customFormat="1" x14ac:dyDescent="0.2">
      <c r="B382" s="76"/>
    </row>
    <row r="383" spans="2:2" s="4" customFormat="1" x14ac:dyDescent="0.2">
      <c r="B383" s="76"/>
    </row>
    <row r="384" spans="2:2" s="4" customFormat="1" x14ac:dyDescent="0.2">
      <c r="B384" s="76"/>
    </row>
    <row r="385" spans="2:2" s="4" customFormat="1" x14ac:dyDescent="0.2">
      <c r="B385" s="76"/>
    </row>
    <row r="386" spans="2:2" s="4" customFormat="1" x14ac:dyDescent="0.2">
      <c r="B386" s="76"/>
    </row>
    <row r="387" spans="2:2" s="4" customFormat="1" x14ac:dyDescent="0.2">
      <c r="B387" s="76"/>
    </row>
    <row r="388" spans="2:2" s="4" customFormat="1" x14ac:dyDescent="0.2">
      <c r="B388" s="76"/>
    </row>
    <row r="389" spans="2:2" s="4" customFormat="1" x14ac:dyDescent="0.2">
      <c r="B389" s="76"/>
    </row>
    <row r="390" spans="2:2" s="4" customFormat="1" x14ac:dyDescent="0.2">
      <c r="B390" s="76"/>
    </row>
    <row r="391" spans="2:2" s="4" customFormat="1" x14ac:dyDescent="0.2">
      <c r="B391" s="76"/>
    </row>
    <row r="392" spans="2:2" s="4" customFormat="1" x14ac:dyDescent="0.2">
      <c r="B392" s="76"/>
    </row>
    <row r="393" spans="2:2" s="4" customFormat="1" x14ac:dyDescent="0.2">
      <c r="B393" s="76"/>
    </row>
    <row r="394" spans="2:2" s="4" customFormat="1" x14ac:dyDescent="0.2">
      <c r="B394" s="76"/>
    </row>
    <row r="395" spans="2:2" s="4" customFormat="1" x14ac:dyDescent="0.2">
      <c r="B395" s="76"/>
    </row>
    <row r="396" spans="2:2" s="4" customFormat="1" x14ac:dyDescent="0.2">
      <c r="B396" s="76"/>
    </row>
    <row r="397" spans="2:2" s="4" customFormat="1" x14ac:dyDescent="0.2">
      <c r="B397" s="76"/>
    </row>
    <row r="398" spans="2:2" s="4" customFormat="1" x14ac:dyDescent="0.2">
      <c r="B398" s="76"/>
    </row>
    <row r="399" spans="2:2" s="4" customFormat="1" x14ac:dyDescent="0.2">
      <c r="B399" s="76"/>
    </row>
    <row r="400" spans="2:2" s="4" customFormat="1" x14ac:dyDescent="0.2">
      <c r="B400" s="76"/>
    </row>
    <row r="401" spans="2:2" s="4" customFormat="1" x14ac:dyDescent="0.2">
      <c r="B401" s="76"/>
    </row>
    <row r="402" spans="2:2" s="4" customFormat="1" x14ac:dyDescent="0.2">
      <c r="B402" s="76"/>
    </row>
    <row r="403" spans="2:2" s="4" customFormat="1" x14ac:dyDescent="0.2">
      <c r="B403" s="76"/>
    </row>
    <row r="404" spans="2:2" s="4" customFormat="1" x14ac:dyDescent="0.2">
      <c r="B404" s="76"/>
    </row>
    <row r="405" spans="2:2" s="4" customFormat="1" x14ac:dyDescent="0.2">
      <c r="B405" s="76"/>
    </row>
    <row r="406" spans="2:2" s="4" customFormat="1" x14ac:dyDescent="0.2">
      <c r="B406" s="76"/>
    </row>
    <row r="407" spans="2:2" s="4" customFormat="1" x14ac:dyDescent="0.2">
      <c r="B407" s="76"/>
    </row>
    <row r="408" spans="2:2" s="4" customFormat="1" x14ac:dyDescent="0.2">
      <c r="B408" s="76"/>
    </row>
    <row r="409" spans="2:2" s="4" customFormat="1" x14ac:dyDescent="0.2">
      <c r="B409" s="76"/>
    </row>
    <row r="410" spans="2:2" s="4" customFormat="1" x14ac:dyDescent="0.2">
      <c r="B410" s="76"/>
    </row>
    <row r="411" spans="2:2" s="4" customFormat="1" x14ac:dyDescent="0.2">
      <c r="B411" s="76"/>
    </row>
    <row r="412" spans="2:2" s="4" customFormat="1" x14ac:dyDescent="0.2">
      <c r="B412" s="76"/>
    </row>
    <row r="413" spans="2:2" s="4" customFormat="1" x14ac:dyDescent="0.2">
      <c r="B413" s="76"/>
    </row>
    <row r="414" spans="2:2" s="4" customFormat="1" x14ac:dyDescent="0.2">
      <c r="B414" s="76"/>
    </row>
    <row r="415" spans="2:2" s="4" customFormat="1" x14ac:dyDescent="0.2">
      <c r="B415" s="76"/>
    </row>
    <row r="416" spans="2:2" s="4" customFormat="1" x14ac:dyDescent="0.2">
      <c r="B416" s="76"/>
    </row>
    <row r="417" spans="2:2" s="4" customFormat="1" x14ac:dyDescent="0.2">
      <c r="B417" s="76"/>
    </row>
    <row r="418" spans="2:2" s="4" customFormat="1" x14ac:dyDescent="0.2">
      <c r="B418" s="76"/>
    </row>
    <row r="419" spans="2:2" s="4" customFormat="1" x14ac:dyDescent="0.2">
      <c r="B419" s="76"/>
    </row>
    <row r="420" spans="2:2" s="4" customFormat="1" x14ac:dyDescent="0.2">
      <c r="B420" s="76"/>
    </row>
    <row r="421" spans="2:2" s="4" customFormat="1" x14ac:dyDescent="0.2">
      <c r="B421" s="76"/>
    </row>
    <row r="422" spans="2:2" s="4" customFormat="1" x14ac:dyDescent="0.2">
      <c r="B422" s="76"/>
    </row>
    <row r="423" spans="2:2" s="4" customFormat="1" x14ac:dyDescent="0.2">
      <c r="B423" s="76"/>
    </row>
    <row r="424" spans="2:2" s="4" customFormat="1" x14ac:dyDescent="0.2">
      <c r="B424" s="76"/>
    </row>
    <row r="425" spans="2:2" s="4" customFormat="1" x14ac:dyDescent="0.2">
      <c r="B425" s="76"/>
    </row>
    <row r="426" spans="2:2" s="4" customFormat="1" x14ac:dyDescent="0.2">
      <c r="B426" s="76"/>
    </row>
    <row r="427" spans="2:2" s="4" customFormat="1" x14ac:dyDescent="0.2">
      <c r="B427" s="76"/>
    </row>
    <row r="428" spans="2:2" s="4" customFormat="1" x14ac:dyDescent="0.2">
      <c r="B428" s="76"/>
    </row>
    <row r="429" spans="2:2" s="4" customFormat="1" x14ac:dyDescent="0.2">
      <c r="B429" s="76"/>
    </row>
    <row r="430" spans="2:2" s="4" customFormat="1" x14ac:dyDescent="0.2">
      <c r="B430" s="76"/>
    </row>
    <row r="431" spans="2:2" s="4" customFormat="1" x14ac:dyDescent="0.2">
      <c r="B431" s="76"/>
    </row>
    <row r="432" spans="2:2" s="4" customFormat="1" x14ac:dyDescent="0.2">
      <c r="B432" s="76"/>
    </row>
    <row r="433" spans="2:2" s="4" customFormat="1" x14ac:dyDescent="0.2">
      <c r="B433" s="76"/>
    </row>
    <row r="434" spans="2:2" s="4" customFormat="1" x14ac:dyDescent="0.2">
      <c r="B434" s="76"/>
    </row>
    <row r="435" spans="2:2" s="4" customFormat="1" x14ac:dyDescent="0.2">
      <c r="B435" s="76"/>
    </row>
    <row r="436" spans="2:2" s="4" customFormat="1" x14ac:dyDescent="0.2">
      <c r="B436" s="76"/>
    </row>
    <row r="437" spans="2:2" s="4" customFormat="1" x14ac:dyDescent="0.2">
      <c r="B437" s="76"/>
    </row>
    <row r="438" spans="2:2" s="4" customFormat="1" x14ac:dyDescent="0.2">
      <c r="B438" s="76"/>
    </row>
    <row r="439" spans="2:2" s="4" customFormat="1" x14ac:dyDescent="0.2">
      <c r="B439" s="76"/>
    </row>
    <row r="440" spans="2:2" s="4" customFormat="1" x14ac:dyDescent="0.2">
      <c r="B440" s="76"/>
    </row>
    <row r="441" spans="2:2" s="4" customFormat="1" x14ac:dyDescent="0.2">
      <c r="B441" s="76"/>
    </row>
    <row r="442" spans="2:2" s="4" customFormat="1" x14ac:dyDescent="0.2">
      <c r="B442" s="76"/>
    </row>
    <row r="443" spans="2:2" s="4" customFormat="1" x14ac:dyDescent="0.2">
      <c r="B443" s="76"/>
    </row>
    <row r="444" spans="2:2" s="4" customFormat="1" x14ac:dyDescent="0.2">
      <c r="B444" s="76"/>
    </row>
    <row r="445" spans="2:2" s="4" customFormat="1" x14ac:dyDescent="0.2">
      <c r="B445" s="76"/>
    </row>
    <row r="446" spans="2:2" s="4" customFormat="1" x14ac:dyDescent="0.2">
      <c r="B446" s="76"/>
    </row>
    <row r="447" spans="2:2" s="4" customFormat="1" x14ac:dyDescent="0.2">
      <c r="B447" s="76"/>
    </row>
    <row r="448" spans="2:2" s="4" customFormat="1" x14ac:dyDescent="0.2">
      <c r="B448" s="76"/>
    </row>
    <row r="449" spans="2:2" s="4" customFormat="1" x14ac:dyDescent="0.2">
      <c r="B449" s="76"/>
    </row>
    <row r="450" spans="2:2" s="4" customFormat="1" x14ac:dyDescent="0.2">
      <c r="B450" s="76"/>
    </row>
    <row r="451" spans="2:2" s="4" customFormat="1" x14ac:dyDescent="0.2">
      <c r="B451" s="76"/>
    </row>
    <row r="452" spans="2:2" s="4" customFormat="1" x14ac:dyDescent="0.2">
      <c r="B452" s="76"/>
    </row>
    <row r="453" spans="2:2" s="4" customFormat="1" x14ac:dyDescent="0.2">
      <c r="B453" s="76"/>
    </row>
    <row r="454" spans="2:2" s="4" customFormat="1" x14ac:dyDescent="0.2">
      <c r="B454" s="76"/>
    </row>
    <row r="455" spans="2:2" s="4" customFormat="1" x14ac:dyDescent="0.2">
      <c r="B455" s="76"/>
    </row>
    <row r="456" spans="2:2" s="4" customFormat="1" x14ac:dyDescent="0.2">
      <c r="B456" s="76"/>
    </row>
    <row r="457" spans="2:2" s="4" customFormat="1" x14ac:dyDescent="0.2">
      <c r="B457" s="76"/>
    </row>
    <row r="458" spans="2:2" s="4" customFormat="1" x14ac:dyDescent="0.2">
      <c r="B458" s="76"/>
    </row>
    <row r="459" spans="2:2" s="4" customFormat="1" x14ac:dyDescent="0.2">
      <c r="B459" s="76"/>
    </row>
    <row r="460" spans="2:2" s="4" customFormat="1" x14ac:dyDescent="0.2">
      <c r="B460" s="76"/>
    </row>
    <row r="461" spans="2:2" s="4" customFormat="1" x14ac:dyDescent="0.2">
      <c r="B461" s="76"/>
    </row>
    <row r="462" spans="2:2" s="4" customFormat="1" x14ac:dyDescent="0.2">
      <c r="B462" s="76"/>
    </row>
    <row r="463" spans="2:2" s="4" customFormat="1" x14ac:dyDescent="0.2">
      <c r="B463" s="76"/>
    </row>
    <row r="464" spans="2:2" s="4" customFormat="1" x14ac:dyDescent="0.2">
      <c r="B464" s="76"/>
    </row>
    <row r="465" spans="2:2" s="4" customFormat="1" x14ac:dyDescent="0.2">
      <c r="B465" s="76"/>
    </row>
    <row r="466" spans="2:2" s="4" customFormat="1" x14ac:dyDescent="0.2">
      <c r="B466" s="76"/>
    </row>
    <row r="467" spans="2:2" s="4" customFormat="1" x14ac:dyDescent="0.2">
      <c r="B467" s="76"/>
    </row>
    <row r="468" spans="2:2" s="4" customFormat="1" x14ac:dyDescent="0.2">
      <c r="B468" s="76"/>
    </row>
    <row r="469" spans="2:2" s="4" customFormat="1" x14ac:dyDescent="0.2">
      <c r="B469" s="76"/>
    </row>
    <row r="470" spans="2:2" s="4" customFormat="1" x14ac:dyDescent="0.2">
      <c r="B470" s="76"/>
    </row>
    <row r="471" spans="2:2" s="4" customFormat="1" x14ac:dyDescent="0.2">
      <c r="B471" s="76"/>
    </row>
    <row r="472" spans="2:2" s="4" customFormat="1" x14ac:dyDescent="0.2">
      <c r="B472" s="76"/>
    </row>
    <row r="473" spans="2:2" s="4" customFormat="1" x14ac:dyDescent="0.2">
      <c r="B473" s="76"/>
    </row>
    <row r="474" spans="2:2" s="4" customFormat="1" x14ac:dyDescent="0.2">
      <c r="B474" s="76"/>
    </row>
    <row r="475" spans="2:2" s="4" customFormat="1" x14ac:dyDescent="0.2">
      <c r="B475" s="76"/>
    </row>
    <row r="476" spans="2:2" s="4" customFormat="1" x14ac:dyDescent="0.2">
      <c r="B476" s="76"/>
    </row>
    <row r="477" spans="2:2" s="4" customFormat="1" x14ac:dyDescent="0.2">
      <c r="B477" s="76"/>
    </row>
    <row r="478" spans="2:2" s="4" customFormat="1" x14ac:dyDescent="0.2">
      <c r="B478" s="76"/>
    </row>
    <row r="479" spans="2:2" s="4" customFormat="1" x14ac:dyDescent="0.2">
      <c r="B479" s="76"/>
    </row>
    <row r="480" spans="2:2" s="4" customFormat="1" x14ac:dyDescent="0.2">
      <c r="B480" s="76"/>
    </row>
    <row r="481" spans="2:2" s="4" customFormat="1" x14ac:dyDescent="0.2">
      <c r="B481" s="76"/>
    </row>
    <row r="482" spans="2:2" s="4" customFormat="1" x14ac:dyDescent="0.2">
      <c r="B482" s="76"/>
    </row>
    <row r="483" spans="2:2" s="4" customFormat="1" x14ac:dyDescent="0.2">
      <c r="B483" s="76"/>
    </row>
    <row r="484" spans="2:2" s="4" customFormat="1" x14ac:dyDescent="0.2">
      <c r="B484" s="76"/>
    </row>
    <row r="485" spans="2:2" s="4" customFormat="1" x14ac:dyDescent="0.2">
      <c r="B485" s="76"/>
    </row>
    <row r="486" spans="2:2" s="4" customFormat="1" x14ac:dyDescent="0.2">
      <c r="B486" s="76"/>
    </row>
    <row r="487" spans="2:2" s="4" customFormat="1" x14ac:dyDescent="0.2">
      <c r="B487" s="76"/>
    </row>
    <row r="488" spans="2:2" s="4" customFormat="1" x14ac:dyDescent="0.2">
      <c r="B488" s="76"/>
    </row>
    <row r="489" spans="2:2" s="4" customFormat="1" x14ac:dyDescent="0.2">
      <c r="B489" s="76"/>
    </row>
    <row r="490" spans="2:2" s="4" customFormat="1" x14ac:dyDescent="0.2">
      <c r="B490" s="76"/>
    </row>
    <row r="491" spans="2:2" s="4" customFormat="1" x14ac:dyDescent="0.2">
      <c r="B491" s="76"/>
    </row>
    <row r="492" spans="2:2" s="4" customFormat="1" x14ac:dyDescent="0.2">
      <c r="B492" s="76"/>
    </row>
    <row r="493" spans="2:2" s="4" customFormat="1" x14ac:dyDescent="0.2">
      <c r="B493" s="76"/>
    </row>
    <row r="494" spans="2:2" s="4" customFormat="1" x14ac:dyDescent="0.2">
      <c r="B494" s="76"/>
    </row>
    <row r="495" spans="2:2" s="4" customFormat="1" x14ac:dyDescent="0.2">
      <c r="B495" s="76"/>
    </row>
    <row r="496" spans="2:2" s="4" customFormat="1" x14ac:dyDescent="0.2">
      <c r="B496" s="76"/>
    </row>
    <row r="497" spans="2:2" s="4" customFormat="1" x14ac:dyDescent="0.2">
      <c r="B497" s="76"/>
    </row>
    <row r="498" spans="2:2" s="4" customFormat="1" x14ac:dyDescent="0.2">
      <c r="B498" s="76"/>
    </row>
    <row r="499" spans="2:2" s="4" customFormat="1" x14ac:dyDescent="0.2">
      <c r="B499" s="76"/>
    </row>
    <row r="500" spans="2:2" s="4" customFormat="1" x14ac:dyDescent="0.2">
      <c r="B500" s="76"/>
    </row>
    <row r="501" spans="2:2" s="4" customFormat="1" x14ac:dyDescent="0.2">
      <c r="B501" s="76"/>
    </row>
    <row r="502" spans="2:2" s="4" customFormat="1" x14ac:dyDescent="0.2">
      <c r="B502" s="76"/>
    </row>
    <row r="503" spans="2:2" s="4" customFormat="1" x14ac:dyDescent="0.2">
      <c r="B503" s="76"/>
    </row>
    <row r="504" spans="2:2" s="4" customFormat="1" x14ac:dyDescent="0.2">
      <c r="B504" s="76"/>
    </row>
    <row r="505" spans="2:2" s="4" customFormat="1" x14ac:dyDescent="0.2">
      <c r="B505" s="76"/>
    </row>
    <row r="506" spans="2:2" s="4" customFormat="1" x14ac:dyDescent="0.2">
      <c r="B506" s="76"/>
    </row>
    <row r="507" spans="2:2" s="4" customFormat="1" x14ac:dyDescent="0.2">
      <c r="B507" s="76"/>
    </row>
    <row r="508" spans="2:2" s="4" customFormat="1" x14ac:dyDescent="0.2">
      <c r="B508" s="76"/>
    </row>
    <row r="509" spans="2:2" s="4" customFormat="1" x14ac:dyDescent="0.2">
      <c r="B509" s="76"/>
    </row>
    <row r="510" spans="2:2" s="4" customFormat="1" x14ac:dyDescent="0.2">
      <c r="B510" s="76"/>
    </row>
    <row r="511" spans="2:2" s="4" customFormat="1" x14ac:dyDescent="0.2">
      <c r="B511" s="76"/>
    </row>
    <row r="512" spans="2:2" s="4" customFormat="1" x14ac:dyDescent="0.2">
      <c r="B512" s="76"/>
    </row>
    <row r="513" spans="2:2" s="4" customFormat="1" x14ac:dyDescent="0.2">
      <c r="B513" s="76"/>
    </row>
    <row r="514" spans="2:2" s="4" customFormat="1" x14ac:dyDescent="0.2">
      <c r="B514" s="76"/>
    </row>
    <row r="515" spans="2:2" s="4" customFormat="1" x14ac:dyDescent="0.2">
      <c r="B515" s="76"/>
    </row>
    <row r="516" spans="2:2" s="4" customFormat="1" x14ac:dyDescent="0.2">
      <c r="B516" s="76"/>
    </row>
    <row r="517" spans="2:2" s="4" customFormat="1" x14ac:dyDescent="0.2">
      <c r="B517" s="76"/>
    </row>
    <row r="518" spans="2:2" s="4" customFormat="1" x14ac:dyDescent="0.2">
      <c r="B518" s="76"/>
    </row>
    <row r="519" spans="2:2" s="4" customFormat="1" x14ac:dyDescent="0.2">
      <c r="B519" s="76"/>
    </row>
    <row r="520" spans="2:2" s="4" customFormat="1" x14ac:dyDescent="0.2">
      <c r="B520" s="76"/>
    </row>
    <row r="521" spans="2:2" s="4" customFormat="1" x14ac:dyDescent="0.2">
      <c r="B521" s="76"/>
    </row>
    <row r="522" spans="2:2" s="4" customFormat="1" x14ac:dyDescent="0.2">
      <c r="B522" s="76"/>
    </row>
    <row r="523" spans="2:2" s="4" customFormat="1" x14ac:dyDescent="0.2">
      <c r="B523" s="76"/>
    </row>
    <row r="524" spans="2:2" s="4" customFormat="1" x14ac:dyDescent="0.2">
      <c r="B524" s="76"/>
    </row>
    <row r="525" spans="2:2" s="4" customFormat="1" x14ac:dyDescent="0.2">
      <c r="B525" s="76"/>
    </row>
    <row r="526" spans="2:2" s="4" customFormat="1" x14ac:dyDescent="0.2">
      <c r="B526" s="76"/>
    </row>
    <row r="527" spans="2:2" s="4" customFormat="1" x14ac:dyDescent="0.2">
      <c r="B527" s="76"/>
    </row>
    <row r="528" spans="2:2" s="4" customFormat="1" x14ac:dyDescent="0.2">
      <c r="B528" s="76"/>
    </row>
    <row r="529" spans="2:2" s="4" customFormat="1" x14ac:dyDescent="0.2">
      <c r="B529" s="76"/>
    </row>
    <row r="530" spans="2:2" s="4" customFormat="1" x14ac:dyDescent="0.2">
      <c r="B530" s="76"/>
    </row>
    <row r="531" spans="2:2" s="4" customFormat="1" x14ac:dyDescent="0.2">
      <c r="B531" s="76"/>
    </row>
    <row r="532" spans="2:2" s="4" customFormat="1" x14ac:dyDescent="0.2">
      <c r="B532" s="76"/>
    </row>
    <row r="533" spans="2:2" s="4" customFormat="1" x14ac:dyDescent="0.2">
      <c r="B533" s="76"/>
    </row>
    <row r="534" spans="2:2" s="4" customFormat="1" x14ac:dyDescent="0.2">
      <c r="B534" s="76"/>
    </row>
    <row r="535" spans="2:2" s="4" customFormat="1" x14ac:dyDescent="0.2">
      <c r="B535" s="76"/>
    </row>
    <row r="536" spans="2:2" s="4" customFormat="1" x14ac:dyDescent="0.2">
      <c r="B536" s="76"/>
    </row>
    <row r="537" spans="2:2" s="4" customFormat="1" x14ac:dyDescent="0.2">
      <c r="B537" s="76"/>
    </row>
    <row r="538" spans="2:2" s="4" customFormat="1" x14ac:dyDescent="0.2">
      <c r="B538" s="76"/>
    </row>
    <row r="539" spans="2:2" s="4" customFormat="1" x14ac:dyDescent="0.2">
      <c r="B539" s="76"/>
    </row>
    <row r="540" spans="2:2" s="4" customFormat="1" x14ac:dyDescent="0.2">
      <c r="B540" s="76"/>
    </row>
    <row r="541" spans="2:2" s="4" customFormat="1" x14ac:dyDescent="0.2">
      <c r="B541" s="76"/>
    </row>
    <row r="542" spans="2:2" s="4" customFormat="1" x14ac:dyDescent="0.2">
      <c r="B542" s="76"/>
    </row>
    <row r="543" spans="2:2" s="4" customFormat="1" x14ac:dyDescent="0.2">
      <c r="B543" s="76"/>
    </row>
    <row r="544" spans="2:2" s="4" customFormat="1" x14ac:dyDescent="0.2">
      <c r="B544" s="76"/>
    </row>
    <row r="545" spans="2:2" s="4" customFormat="1" x14ac:dyDescent="0.2">
      <c r="B545" s="76"/>
    </row>
    <row r="546" spans="2:2" s="4" customFormat="1" x14ac:dyDescent="0.2">
      <c r="B546" s="76"/>
    </row>
    <row r="547" spans="2:2" s="4" customFormat="1" x14ac:dyDescent="0.2">
      <c r="B547" s="76"/>
    </row>
    <row r="548" spans="2:2" s="4" customFormat="1" x14ac:dyDescent="0.2">
      <c r="B548" s="76"/>
    </row>
    <row r="549" spans="2:2" s="4" customFormat="1" x14ac:dyDescent="0.2">
      <c r="B549" s="76"/>
    </row>
    <row r="550" spans="2:2" s="4" customFormat="1" x14ac:dyDescent="0.2">
      <c r="B550" s="76"/>
    </row>
    <row r="551" spans="2:2" s="4" customFormat="1" x14ac:dyDescent="0.2">
      <c r="B551" s="76"/>
    </row>
    <row r="552" spans="2:2" s="4" customFormat="1" x14ac:dyDescent="0.2">
      <c r="B552" s="76"/>
    </row>
    <row r="553" spans="2:2" s="4" customFormat="1" x14ac:dyDescent="0.2">
      <c r="B553" s="76"/>
    </row>
    <row r="554" spans="2:2" s="4" customFormat="1" x14ac:dyDescent="0.2">
      <c r="B554" s="76"/>
    </row>
    <row r="555" spans="2:2" s="4" customFormat="1" x14ac:dyDescent="0.2">
      <c r="B555" s="76"/>
    </row>
    <row r="556" spans="2:2" s="4" customFormat="1" x14ac:dyDescent="0.2">
      <c r="B556" s="76"/>
    </row>
    <row r="557" spans="2:2" s="4" customFormat="1" x14ac:dyDescent="0.2">
      <c r="B557" s="76"/>
    </row>
    <row r="558" spans="2:2" s="4" customFormat="1" x14ac:dyDescent="0.2">
      <c r="B558" s="76"/>
    </row>
    <row r="559" spans="2:2" s="4" customFormat="1" x14ac:dyDescent="0.2">
      <c r="B559" s="76"/>
    </row>
    <row r="560" spans="2:2" s="4" customFormat="1" x14ac:dyDescent="0.2">
      <c r="B560" s="76"/>
    </row>
    <row r="561" spans="2:2" s="4" customFormat="1" x14ac:dyDescent="0.2">
      <c r="B561" s="76"/>
    </row>
    <row r="562" spans="2:2" s="4" customFormat="1" x14ac:dyDescent="0.2">
      <c r="B562" s="76"/>
    </row>
    <row r="563" spans="2:2" s="4" customFormat="1" x14ac:dyDescent="0.2">
      <c r="B563" s="76"/>
    </row>
    <row r="564" spans="2:2" s="4" customFormat="1" x14ac:dyDescent="0.2">
      <c r="B564" s="76"/>
    </row>
    <row r="565" spans="2:2" s="4" customFormat="1" x14ac:dyDescent="0.2">
      <c r="B565" s="76"/>
    </row>
    <row r="566" spans="2:2" s="4" customFormat="1" x14ac:dyDescent="0.2">
      <c r="B566" s="76"/>
    </row>
    <row r="567" spans="2:2" s="4" customFormat="1" x14ac:dyDescent="0.2">
      <c r="B567" s="76"/>
    </row>
    <row r="568" spans="2:2" s="4" customFormat="1" x14ac:dyDescent="0.2">
      <c r="B568" s="76"/>
    </row>
    <row r="569" spans="2:2" s="4" customFormat="1" x14ac:dyDescent="0.2">
      <c r="B569" s="76"/>
    </row>
    <row r="570" spans="2:2" s="4" customFormat="1" x14ac:dyDescent="0.2">
      <c r="B570" s="76"/>
    </row>
    <row r="571" spans="2:2" s="4" customFormat="1" x14ac:dyDescent="0.2">
      <c r="B571" s="76"/>
    </row>
    <row r="572" spans="2:2" s="4" customFormat="1" x14ac:dyDescent="0.2">
      <c r="B572" s="76"/>
    </row>
    <row r="573" spans="2:2" s="4" customFormat="1" x14ac:dyDescent="0.2">
      <c r="B573" s="76"/>
    </row>
    <row r="574" spans="2:2" s="4" customFormat="1" x14ac:dyDescent="0.2">
      <c r="B574" s="76"/>
    </row>
    <row r="575" spans="2:2" s="4" customFormat="1" x14ac:dyDescent="0.2">
      <c r="B575" s="76"/>
    </row>
    <row r="576" spans="2:2" s="4" customFormat="1" x14ac:dyDescent="0.2">
      <c r="B576" s="76"/>
    </row>
    <row r="577" spans="2:2" s="4" customFormat="1" x14ac:dyDescent="0.2">
      <c r="B577" s="76"/>
    </row>
    <row r="578" spans="2:2" s="4" customFormat="1" x14ac:dyDescent="0.2">
      <c r="B578" s="76"/>
    </row>
    <row r="579" spans="2:2" s="4" customFormat="1" x14ac:dyDescent="0.2">
      <c r="B579" s="76"/>
    </row>
    <row r="580" spans="2:2" s="4" customFormat="1" x14ac:dyDescent="0.2">
      <c r="B580" s="76"/>
    </row>
    <row r="581" spans="2:2" s="4" customFormat="1" x14ac:dyDescent="0.2">
      <c r="B581" s="76"/>
    </row>
    <row r="582" spans="2:2" s="4" customFormat="1" x14ac:dyDescent="0.2">
      <c r="B582" s="76"/>
    </row>
    <row r="583" spans="2:2" s="4" customFormat="1" x14ac:dyDescent="0.2">
      <c r="B583" s="76"/>
    </row>
    <row r="584" spans="2:2" s="4" customFormat="1" x14ac:dyDescent="0.2">
      <c r="B584" s="76"/>
    </row>
    <row r="585" spans="2:2" s="4" customFormat="1" x14ac:dyDescent="0.2">
      <c r="B585" s="76"/>
    </row>
    <row r="586" spans="2:2" s="4" customFormat="1" x14ac:dyDescent="0.2">
      <c r="B586" s="76"/>
    </row>
    <row r="587" spans="2:2" s="4" customFormat="1" x14ac:dyDescent="0.2">
      <c r="B587" s="76"/>
    </row>
    <row r="588" spans="2:2" s="4" customFormat="1" x14ac:dyDescent="0.2">
      <c r="B588" s="76"/>
    </row>
    <row r="589" spans="2:2" s="4" customFormat="1" x14ac:dyDescent="0.2">
      <c r="B589" s="76"/>
    </row>
    <row r="590" spans="2:2" s="4" customFormat="1" x14ac:dyDescent="0.2">
      <c r="B590" s="76"/>
    </row>
    <row r="591" spans="2:2" s="4" customFormat="1" x14ac:dyDescent="0.2">
      <c r="B591" s="76"/>
    </row>
    <row r="592" spans="2:2" s="4" customFormat="1" x14ac:dyDescent="0.2">
      <c r="B592" s="76"/>
    </row>
    <row r="593" spans="2:2" s="4" customFormat="1" x14ac:dyDescent="0.2">
      <c r="B593" s="76"/>
    </row>
    <row r="594" spans="2:2" s="4" customFormat="1" x14ac:dyDescent="0.2">
      <c r="B594" s="76"/>
    </row>
    <row r="595" spans="2:2" s="4" customFormat="1" x14ac:dyDescent="0.2">
      <c r="B595" s="76"/>
    </row>
    <row r="596" spans="2:2" s="4" customFormat="1" x14ac:dyDescent="0.2">
      <c r="B596" s="76"/>
    </row>
    <row r="597" spans="2:2" s="4" customFormat="1" x14ac:dyDescent="0.2">
      <c r="B597" s="76"/>
    </row>
    <row r="598" spans="2:2" s="4" customFormat="1" x14ac:dyDescent="0.2">
      <c r="B598" s="76"/>
    </row>
    <row r="599" spans="2:2" s="4" customFormat="1" x14ac:dyDescent="0.2">
      <c r="B599" s="76"/>
    </row>
    <row r="600" spans="2:2" s="4" customFormat="1" x14ac:dyDescent="0.2">
      <c r="B600" s="76"/>
    </row>
    <row r="601" spans="2:2" s="4" customFormat="1" x14ac:dyDescent="0.2">
      <c r="B601" s="76"/>
    </row>
    <row r="602" spans="2:2" s="4" customFormat="1" x14ac:dyDescent="0.2">
      <c r="B602" s="76"/>
    </row>
    <row r="603" spans="2:2" s="4" customFormat="1" x14ac:dyDescent="0.2">
      <c r="B603" s="76"/>
    </row>
    <row r="604" spans="2:2" s="4" customFormat="1" x14ac:dyDescent="0.2">
      <c r="B604" s="76"/>
    </row>
    <row r="605" spans="2:2" s="4" customFormat="1" x14ac:dyDescent="0.2">
      <c r="B605" s="76"/>
    </row>
    <row r="606" spans="2:2" s="4" customFormat="1" x14ac:dyDescent="0.2">
      <c r="B606" s="76"/>
    </row>
    <row r="607" spans="2:2" s="4" customFormat="1" x14ac:dyDescent="0.2">
      <c r="B607" s="76"/>
    </row>
    <row r="608" spans="2:2" s="4" customFormat="1" x14ac:dyDescent="0.2">
      <c r="B608" s="76"/>
    </row>
    <row r="609" spans="2:2" s="4" customFormat="1" x14ac:dyDescent="0.2">
      <c r="B609" s="76"/>
    </row>
    <row r="610" spans="2:2" s="4" customFormat="1" x14ac:dyDescent="0.2">
      <c r="B610" s="76"/>
    </row>
    <row r="611" spans="2:2" s="4" customFormat="1" x14ac:dyDescent="0.2">
      <c r="B611" s="76"/>
    </row>
    <row r="612" spans="2:2" s="4" customFormat="1" x14ac:dyDescent="0.2">
      <c r="B612" s="76"/>
    </row>
    <row r="613" spans="2:2" s="4" customFormat="1" x14ac:dyDescent="0.2">
      <c r="B613" s="76"/>
    </row>
    <row r="614" spans="2:2" s="4" customFormat="1" x14ac:dyDescent="0.2">
      <c r="B614" s="76"/>
    </row>
    <row r="615" spans="2:2" s="4" customFormat="1" x14ac:dyDescent="0.2">
      <c r="B615" s="76"/>
    </row>
    <row r="616" spans="2:2" s="4" customFormat="1" x14ac:dyDescent="0.2">
      <c r="B616" s="76"/>
    </row>
    <row r="617" spans="2:2" s="4" customFormat="1" x14ac:dyDescent="0.2">
      <c r="B617" s="76"/>
    </row>
    <row r="618" spans="2:2" s="4" customFormat="1" x14ac:dyDescent="0.2">
      <c r="B618" s="76"/>
    </row>
    <row r="619" spans="2:2" s="4" customFormat="1" x14ac:dyDescent="0.2">
      <c r="B619" s="76"/>
    </row>
    <row r="620" spans="2:2" s="4" customFormat="1" x14ac:dyDescent="0.2">
      <c r="B620" s="76"/>
    </row>
    <row r="621" spans="2:2" s="4" customFormat="1" x14ac:dyDescent="0.2">
      <c r="B621" s="76"/>
    </row>
    <row r="622" spans="2:2" s="4" customFormat="1" x14ac:dyDescent="0.2">
      <c r="B622" s="76"/>
    </row>
    <row r="623" spans="2:2" s="4" customFormat="1" x14ac:dyDescent="0.2">
      <c r="B623" s="76"/>
    </row>
    <row r="624" spans="2:2" s="4" customFormat="1" x14ac:dyDescent="0.2">
      <c r="B624" s="76"/>
    </row>
    <row r="625" spans="2:2" s="4" customFormat="1" x14ac:dyDescent="0.2">
      <c r="B625" s="76"/>
    </row>
    <row r="626" spans="2:2" s="4" customFormat="1" x14ac:dyDescent="0.2">
      <c r="B626" s="76"/>
    </row>
    <row r="627" spans="2:2" s="4" customFormat="1" x14ac:dyDescent="0.2">
      <c r="B627" s="76"/>
    </row>
    <row r="628" spans="2:2" s="4" customFormat="1" x14ac:dyDescent="0.2">
      <c r="B628" s="76"/>
    </row>
    <row r="629" spans="2:2" s="4" customFormat="1" x14ac:dyDescent="0.2">
      <c r="B629" s="76"/>
    </row>
    <row r="630" spans="2:2" s="4" customFormat="1" x14ac:dyDescent="0.2">
      <c r="B630" s="76"/>
    </row>
    <row r="631" spans="2:2" s="4" customFormat="1" x14ac:dyDescent="0.2">
      <c r="B631" s="76"/>
    </row>
    <row r="632" spans="2:2" s="4" customFormat="1" x14ac:dyDescent="0.2">
      <c r="B632" s="76"/>
    </row>
    <row r="633" spans="2:2" s="4" customFormat="1" x14ac:dyDescent="0.2">
      <c r="B633" s="76"/>
    </row>
    <row r="634" spans="2:2" s="4" customFormat="1" x14ac:dyDescent="0.2">
      <c r="B634" s="76"/>
    </row>
    <row r="635" spans="2:2" s="4" customFormat="1" x14ac:dyDescent="0.2">
      <c r="B635" s="76"/>
    </row>
    <row r="636" spans="2:2" s="4" customFormat="1" x14ac:dyDescent="0.2">
      <c r="B636" s="76"/>
    </row>
    <row r="637" spans="2:2" s="4" customFormat="1" x14ac:dyDescent="0.2">
      <c r="B637" s="76"/>
    </row>
    <row r="638" spans="2:2" s="4" customFormat="1" x14ac:dyDescent="0.2">
      <c r="B638" s="76"/>
    </row>
    <row r="639" spans="2:2" s="4" customFormat="1" x14ac:dyDescent="0.2">
      <c r="B639" s="76"/>
    </row>
    <row r="640" spans="2:2" s="4" customFormat="1" x14ac:dyDescent="0.2">
      <c r="B640" s="76"/>
    </row>
    <row r="641" spans="2:2" s="4" customFormat="1" x14ac:dyDescent="0.2">
      <c r="B641" s="76"/>
    </row>
    <row r="642" spans="2:2" s="4" customFormat="1" x14ac:dyDescent="0.2">
      <c r="B642" s="76"/>
    </row>
    <row r="643" spans="2:2" s="4" customFormat="1" x14ac:dyDescent="0.2">
      <c r="B643" s="76"/>
    </row>
    <row r="644" spans="2:2" s="4" customFormat="1" x14ac:dyDescent="0.2">
      <c r="B644" s="76"/>
    </row>
    <row r="645" spans="2:2" s="4" customFormat="1" x14ac:dyDescent="0.2">
      <c r="B645" s="76"/>
    </row>
    <row r="646" spans="2:2" s="4" customFormat="1" x14ac:dyDescent="0.2">
      <c r="B646" s="76"/>
    </row>
    <row r="647" spans="2:2" s="4" customFormat="1" x14ac:dyDescent="0.2">
      <c r="B647" s="76"/>
    </row>
    <row r="648" spans="2:2" s="4" customFormat="1" x14ac:dyDescent="0.2">
      <c r="B648" s="76"/>
    </row>
    <row r="649" spans="2:2" s="4" customFormat="1" x14ac:dyDescent="0.2">
      <c r="B649" s="76"/>
    </row>
    <row r="650" spans="2:2" s="4" customFormat="1" x14ac:dyDescent="0.2">
      <c r="B650" s="76"/>
    </row>
    <row r="651" spans="2:2" s="4" customFormat="1" x14ac:dyDescent="0.2">
      <c r="B651" s="76"/>
    </row>
    <row r="652" spans="2:2" s="4" customFormat="1" x14ac:dyDescent="0.2">
      <c r="B652" s="76"/>
    </row>
    <row r="653" spans="2:2" s="4" customFormat="1" x14ac:dyDescent="0.2">
      <c r="B653" s="76"/>
    </row>
    <row r="654" spans="2:2" s="4" customFormat="1" x14ac:dyDescent="0.2">
      <c r="B654" s="76"/>
    </row>
    <row r="655" spans="2:2" s="4" customFormat="1" x14ac:dyDescent="0.2">
      <c r="B655" s="76"/>
    </row>
    <row r="656" spans="2:2" s="4" customFormat="1" x14ac:dyDescent="0.2">
      <c r="B656" s="76"/>
    </row>
    <row r="657" spans="2:2" s="4" customFormat="1" x14ac:dyDescent="0.2">
      <c r="B657" s="76"/>
    </row>
    <row r="658" spans="2:2" s="4" customFormat="1" x14ac:dyDescent="0.2">
      <c r="B658" s="76"/>
    </row>
    <row r="659" spans="2:2" s="4" customFormat="1" x14ac:dyDescent="0.2">
      <c r="B659" s="76"/>
    </row>
    <row r="660" spans="2:2" s="4" customFormat="1" x14ac:dyDescent="0.2">
      <c r="B660" s="76"/>
    </row>
    <row r="661" spans="2:2" s="4" customFormat="1" x14ac:dyDescent="0.2">
      <c r="B661" s="76"/>
    </row>
    <row r="662" spans="2:2" s="4" customFormat="1" x14ac:dyDescent="0.2">
      <c r="B662" s="76"/>
    </row>
    <row r="663" spans="2:2" s="4" customFormat="1" x14ac:dyDescent="0.2">
      <c r="B663" s="76"/>
    </row>
    <row r="664" spans="2:2" s="4" customFormat="1" x14ac:dyDescent="0.2">
      <c r="B664" s="76"/>
    </row>
    <row r="665" spans="2:2" s="4" customFormat="1" x14ac:dyDescent="0.2">
      <c r="B665" s="76"/>
    </row>
    <row r="666" spans="2:2" s="4" customFormat="1" x14ac:dyDescent="0.2">
      <c r="B666" s="76"/>
    </row>
    <row r="667" spans="2:2" s="4" customFormat="1" x14ac:dyDescent="0.2">
      <c r="B667" s="76"/>
    </row>
    <row r="668" spans="2:2" s="4" customFormat="1" x14ac:dyDescent="0.2">
      <c r="B668" s="76"/>
    </row>
    <row r="669" spans="2:2" s="4" customFormat="1" x14ac:dyDescent="0.2">
      <c r="B669" s="76"/>
    </row>
    <row r="670" spans="2:2" s="4" customFormat="1" x14ac:dyDescent="0.2">
      <c r="B670" s="76"/>
    </row>
    <row r="671" spans="2:2" s="4" customFormat="1" x14ac:dyDescent="0.2">
      <c r="B671" s="76"/>
    </row>
    <row r="672" spans="2:2" s="4" customFormat="1" x14ac:dyDescent="0.2">
      <c r="B672" s="76"/>
    </row>
    <row r="673" spans="2:2" s="4" customFormat="1" x14ac:dyDescent="0.2">
      <c r="B673" s="76"/>
    </row>
    <row r="674" spans="2:2" s="4" customFormat="1" x14ac:dyDescent="0.2">
      <c r="B674" s="76"/>
    </row>
    <row r="675" spans="2:2" s="4" customFormat="1" x14ac:dyDescent="0.2">
      <c r="B675" s="76"/>
    </row>
    <row r="676" spans="2:2" s="4" customFormat="1" x14ac:dyDescent="0.2">
      <c r="B676" s="76"/>
    </row>
    <row r="677" spans="2:2" s="4" customFormat="1" x14ac:dyDescent="0.2">
      <c r="B677" s="76"/>
    </row>
    <row r="678" spans="2:2" s="4" customFormat="1" x14ac:dyDescent="0.2">
      <c r="B678" s="76"/>
    </row>
    <row r="679" spans="2:2" s="4" customFormat="1" x14ac:dyDescent="0.2">
      <c r="B679" s="76"/>
    </row>
    <row r="680" spans="2:2" s="4" customFormat="1" x14ac:dyDescent="0.2">
      <c r="B680" s="76"/>
    </row>
    <row r="681" spans="2:2" s="4" customFormat="1" x14ac:dyDescent="0.2">
      <c r="B681" s="76"/>
    </row>
    <row r="682" spans="2:2" s="4" customFormat="1" x14ac:dyDescent="0.2">
      <c r="B682" s="76"/>
    </row>
    <row r="683" spans="2:2" s="4" customFormat="1" x14ac:dyDescent="0.2">
      <c r="B683" s="76"/>
    </row>
    <row r="684" spans="2:2" s="4" customFormat="1" x14ac:dyDescent="0.2">
      <c r="B684" s="76"/>
    </row>
    <row r="685" spans="2:2" s="4" customFormat="1" x14ac:dyDescent="0.2">
      <c r="B685" s="76"/>
    </row>
    <row r="686" spans="2:2" s="4" customFormat="1" x14ac:dyDescent="0.2">
      <c r="B686" s="76"/>
    </row>
    <row r="687" spans="2:2" s="4" customFormat="1" x14ac:dyDescent="0.2">
      <c r="B687" s="76"/>
    </row>
    <row r="688" spans="2:2" s="4" customFormat="1" x14ac:dyDescent="0.2">
      <c r="B688" s="76"/>
    </row>
    <row r="689" spans="2:2" s="4" customFormat="1" x14ac:dyDescent="0.2">
      <c r="B689" s="76"/>
    </row>
    <row r="690" spans="2:2" s="4" customFormat="1" x14ac:dyDescent="0.2">
      <c r="B690" s="76"/>
    </row>
    <row r="691" spans="2:2" s="4" customFormat="1" x14ac:dyDescent="0.2">
      <c r="B691" s="76"/>
    </row>
    <row r="692" spans="2:2" s="4" customFormat="1" x14ac:dyDescent="0.2">
      <c r="B692" s="76"/>
    </row>
    <row r="693" spans="2:2" s="4" customFormat="1" x14ac:dyDescent="0.2">
      <c r="B693" s="76"/>
    </row>
    <row r="694" spans="2:2" s="4" customFormat="1" x14ac:dyDescent="0.2">
      <c r="B694" s="76"/>
    </row>
    <row r="695" spans="2:2" s="4" customFormat="1" x14ac:dyDescent="0.2">
      <c r="B695" s="76"/>
    </row>
    <row r="696" spans="2:2" s="4" customFormat="1" x14ac:dyDescent="0.2">
      <c r="B696" s="76"/>
    </row>
    <row r="697" spans="2:2" s="4" customFormat="1" x14ac:dyDescent="0.2">
      <c r="B697" s="76"/>
    </row>
    <row r="698" spans="2:2" s="4" customFormat="1" x14ac:dyDescent="0.2">
      <c r="B698" s="76"/>
    </row>
    <row r="699" spans="2:2" s="4" customFormat="1" x14ac:dyDescent="0.2">
      <c r="B699" s="76"/>
    </row>
    <row r="700" spans="2:2" s="4" customFormat="1" x14ac:dyDescent="0.2">
      <c r="B700" s="76"/>
    </row>
    <row r="701" spans="2:2" s="4" customFormat="1" x14ac:dyDescent="0.2">
      <c r="B701" s="76"/>
    </row>
    <row r="702" spans="2:2" s="4" customFormat="1" x14ac:dyDescent="0.2">
      <c r="B702" s="76"/>
    </row>
    <row r="703" spans="2:2" s="4" customFormat="1" x14ac:dyDescent="0.2">
      <c r="B703" s="76"/>
    </row>
    <row r="704" spans="2:2" s="4" customFormat="1" x14ac:dyDescent="0.2">
      <c r="B704" s="76"/>
    </row>
    <row r="705" spans="2:2" s="4" customFormat="1" x14ac:dyDescent="0.2">
      <c r="B705" s="76"/>
    </row>
    <row r="706" spans="2:2" s="4" customFormat="1" x14ac:dyDescent="0.2">
      <c r="B706" s="76"/>
    </row>
    <row r="707" spans="2:2" s="4" customFormat="1" x14ac:dyDescent="0.2">
      <c r="B707" s="76"/>
    </row>
    <row r="708" spans="2:2" s="4" customFormat="1" x14ac:dyDescent="0.2">
      <c r="B708" s="76"/>
    </row>
    <row r="709" spans="2:2" s="4" customFormat="1" x14ac:dyDescent="0.2">
      <c r="B709" s="76"/>
    </row>
    <row r="710" spans="2:2" s="4" customFormat="1" x14ac:dyDescent="0.2">
      <c r="B710" s="76"/>
    </row>
    <row r="711" spans="2:2" s="4" customFormat="1" x14ac:dyDescent="0.2">
      <c r="B711" s="76"/>
    </row>
    <row r="712" spans="2:2" s="4" customFormat="1" x14ac:dyDescent="0.2">
      <c r="B712" s="76"/>
    </row>
    <row r="713" spans="2:2" s="4" customFormat="1" x14ac:dyDescent="0.2">
      <c r="B713" s="76"/>
    </row>
    <row r="714" spans="2:2" s="4" customFormat="1" x14ac:dyDescent="0.2">
      <c r="B714" s="76"/>
    </row>
    <row r="715" spans="2:2" s="4" customFormat="1" x14ac:dyDescent="0.2">
      <c r="B715" s="76"/>
    </row>
    <row r="716" spans="2:2" s="4" customFormat="1" x14ac:dyDescent="0.2">
      <c r="B716" s="76"/>
    </row>
    <row r="717" spans="2:2" s="4" customFormat="1" x14ac:dyDescent="0.2">
      <c r="B717" s="76"/>
    </row>
    <row r="718" spans="2:2" s="4" customFormat="1" x14ac:dyDescent="0.2">
      <c r="B718" s="76"/>
    </row>
    <row r="719" spans="2:2" s="4" customFormat="1" x14ac:dyDescent="0.2">
      <c r="B719" s="76"/>
    </row>
    <row r="720" spans="2:2" s="4" customFormat="1" x14ac:dyDescent="0.2">
      <c r="B720" s="76"/>
    </row>
    <row r="721" spans="2:2" s="4" customFormat="1" x14ac:dyDescent="0.2">
      <c r="B721" s="76"/>
    </row>
    <row r="722" spans="2:2" s="4" customFormat="1" x14ac:dyDescent="0.2">
      <c r="B722" s="76"/>
    </row>
    <row r="723" spans="2:2" s="4" customFormat="1" x14ac:dyDescent="0.2">
      <c r="B723" s="76"/>
    </row>
    <row r="724" spans="2:2" s="4" customFormat="1" x14ac:dyDescent="0.2">
      <c r="B724" s="76"/>
    </row>
    <row r="725" spans="2:2" s="4" customFormat="1" x14ac:dyDescent="0.2">
      <c r="B725" s="76"/>
    </row>
    <row r="726" spans="2:2" s="4" customFormat="1" x14ac:dyDescent="0.2">
      <c r="B726" s="76"/>
    </row>
    <row r="727" spans="2:2" s="4" customFormat="1" x14ac:dyDescent="0.2">
      <c r="B727" s="76"/>
    </row>
    <row r="728" spans="2:2" s="4" customFormat="1" x14ac:dyDescent="0.2">
      <c r="B728" s="76"/>
    </row>
    <row r="729" spans="2:2" s="4" customFormat="1" x14ac:dyDescent="0.2">
      <c r="B729" s="76"/>
    </row>
    <row r="730" spans="2:2" s="4" customFormat="1" x14ac:dyDescent="0.2">
      <c r="B730" s="76"/>
    </row>
    <row r="731" spans="2:2" s="4" customFormat="1" x14ac:dyDescent="0.2">
      <c r="B731" s="76"/>
    </row>
    <row r="732" spans="2:2" s="4" customFormat="1" x14ac:dyDescent="0.2">
      <c r="B732" s="76"/>
    </row>
    <row r="733" spans="2:2" s="4" customFormat="1" x14ac:dyDescent="0.2">
      <c r="B733" s="76"/>
    </row>
    <row r="734" spans="2:2" s="4" customFormat="1" x14ac:dyDescent="0.2">
      <c r="B734" s="76"/>
    </row>
    <row r="735" spans="2:2" s="4" customFormat="1" x14ac:dyDescent="0.2">
      <c r="B735" s="76"/>
    </row>
    <row r="736" spans="2:2" s="4" customFormat="1" x14ac:dyDescent="0.2">
      <c r="B736" s="76"/>
    </row>
    <row r="737" spans="2:2" s="4" customFormat="1" x14ac:dyDescent="0.2">
      <c r="B737" s="76"/>
    </row>
    <row r="738" spans="2:2" s="4" customFormat="1" x14ac:dyDescent="0.2">
      <c r="B738" s="76"/>
    </row>
    <row r="739" spans="2:2" s="4" customFormat="1" x14ac:dyDescent="0.2">
      <c r="B739" s="76"/>
    </row>
    <row r="740" spans="2:2" s="4" customFormat="1" x14ac:dyDescent="0.2">
      <c r="B740" s="76"/>
    </row>
    <row r="741" spans="2:2" s="4" customFormat="1" x14ac:dyDescent="0.2">
      <c r="B741" s="76"/>
    </row>
    <row r="742" spans="2:2" s="4" customFormat="1" x14ac:dyDescent="0.2">
      <c r="B742" s="76"/>
    </row>
    <row r="743" spans="2:2" s="4" customFormat="1" x14ac:dyDescent="0.2">
      <c r="B743" s="76"/>
    </row>
    <row r="744" spans="2:2" s="4" customFormat="1" x14ac:dyDescent="0.2">
      <c r="B744" s="76"/>
    </row>
    <row r="745" spans="2:2" s="4" customFormat="1" x14ac:dyDescent="0.2">
      <c r="B745" s="76"/>
    </row>
    <row r="746" spans="2:2" s="4" customFormat="1" x14ac:dyDescent="0.2">
      <c r="B746" s="76"/>
    </row>
    <row r="747" spans="2:2" s="4" customFormat="1" x14ac:dyDescent="0.2">
      <c r="B747" s="76"/>
    </row>
    <row r="748" spans="2:2" s="4" customFormat="1" x14ac:dyDescent="0.2">
      <c r="B748" s="76"/>
    </row>
    <row r="749" spans="2:2" s="4" customFormat="1" x14ac:dyDescent="0.2">
      <c r="B749" s="76"/>
    </row>
    <row r="750" spans="2:2" s="4" customFormat="1" x14ac:dyDescent="0.2">
      <c r="B750" s="76"/>
    </row>
    <row r="751" spans="2:2" s="4" customFormat="1" x14ac:dyDescent="0.2">
      <c r="B751" s="76"/>
    </row>
    <row r="752" spans="2:2" s="4" customFormat="1" x14ac:dyDescent="0.2">
      <c r="B752" s="76"/>
    </row>
    <row r="753" spans="2:2" s="4" customFormat="1" x14ac:dyDescent="0.2">
      <c r="B753" s="76"/>
    </row>
    <row r="754" spans="2:2" s="4" customFormat="1" x14ac:dyDescent="0.2">
      <c r="B754" s="76"/>
    </row>
    <row r="755" spans="2:2" s="4" customFormat="1" x14ac:dyDescent="0.2">
      <c r="B755" s="76"/>
    </row>
    <row r="756" spans="2:2" s="4" customFormat="1" x14ac:dyDescent="0.2">
      <c r="B756" s="76"/>
    </row>
    <row r="757" spans="2:2" s="4" customFormat="1" x14ac:dyDescent="0.2">
      <c r="B757" s="76"/>
    </row>
    <row r="758" spans="2:2" s="4" customFormat="1" x14ac:dyDescent="0.2">
      <c r="B758" s="76"/>
    </row>
    <row r="759" spans="2:2" s="4" customFormat="1" x14ac:dyDescent="0.2">
      <c r="B759" s="76"/>
    </row>
    <row r="760" spans="2:2" s="4" customFormat="1" x14ac:dyDescent="0.2">
      <c r="B760" s="76"/>
    </row>
    <row r="761" spans="2:2" s="4" customFormat="1" x14ac:dyDescent="0.2">
      <c r="B761" s="76"/>
    </row>
    <row r="762" spans="2:2" s="4" customFormat="1" x14ac:dyDescent="0.2">
      <c r="B762" s="76"/>
    </row>
    <row r="763" spans="2:2" s="4" customFormat="1" x14ac:dyDescent="0.2">
      <c r="B763" s="76"/>
    </row>
    <row r="764" spans="2:2" s="4" customFormat="1" x14ac:dyDescent="0.2">
      <c r="B764" s="76"/>
    </row>
    <row r="765" spans="2:2" s="4" customFormat="1" x14ac:dyDescent="0.2">
      <c r="B765" s="76"/>
    </row>
    <row r="766" spans="2:2" s="4" customFormat="1" x14ac:dyDescent="0.2">
      <c r="B766" s="76"/>
    </row>
    <row r="767" spans="2:2" s="4" customFormat="1" x14ac:dyDescent="0.2">
      <c r="B767" s="76"/>
    </row>
    <row r="768" spans="2:2" s="4" customFormat="1" x14ac:dyDescent="0.2">
      <c r="B768" s="76"/>
    </row>
    <row r="769" spans="2:2" s="4" customFormat="1" x14ac:dyDescent="0.2">
      <c r="B769" s="76"/>
    </row>
    <row r="770" spans="2:2" s="4" customFormat="1" x14ac:dyDescent="0.2">
      <c r="B770" s="76"/>
    </row>
    <row r="771" spans="2:2" s="4" customFormat="1" x14ac:dyDescent="0.2">
      <c r="B771" s="76"/>
    </row>
    <row r="772" spans="2:2" s="4" customFormat="1" x14ac:dyDescent="0.2">
      <c r="B772" s="76"/>
    </row>
    <row r="773" spans="2:2" s="4" customFormat="1" x14ac:dyDescent="0.2">
      <c r="B773" s="76"/>
    </row>
    <row r="774" spans="2:2" s="4" customFormat="1" x14ac:dyDescent="0.2">
      <c r="B774" s="76"/>
    </row>
    <row r="775" spans="2:2" s="4" customFormat="1" x14ac:dyDescent="0.2">
      <c r="B775" s="76"/>
    </row>
    <row r="776" spans="2:2" s="4" customFormat="1" x14ac:dyDescent="0.2">
      <c r="B776" s="76"/>
    </row>
    <row r="777" spans="2:2" s="4" customFormat="1" x14ac:dyDescent="0.2">
      <c r="B777" s="76"/>
    </row>
    <row r="778" spans="2:2" s="4" customFormat="1" x14ac:dyDescent="0.2">
      <c r="B778" s="76"/>
    </row>
    <row r="779" spans="2:2" s="4" customFormat="1" x14ac:dyDescent="0.2">
      <c r="B779" s="76"/>
    </row>
    <row r="780" spans="2:2" s="4" customFormat="1" x14ac:dyDescent="0.2">
      <c r="B780" s="76"/>
    </row>
    <row r="781" spans="2:2" s="4" customFormat="1" x14ac:dyDescent="0.2">
      <c r="B781" s="76"/>
    </row>
    <row r="782" spans="2:2" s="4" customFormat="1" x14ac:dyDescent="0.2">
      <c r="B782" s="76"/>
    </row>
    <row r="783" spans="2:2" s="4" customFormat="1" x14ac:dyDescent="0.2">
      <c r="B783" s="76"/>
    </row>
    <row r="784" spans="2:2" s="4" customFormat="1" x14ac:dyDescent="0.2">
      <c r="B784" s="76"/>
    </row>
    <row r="785" spans="2:2" s="4" customFormat="1" x14ac:dyDescent="0.2">
      <c r="B785" s="76"/>
    </row>
    <row r="786" spans="2:2" s="4" customFormat="1" x14ac:dyDescent="0.2">
      <c r="B786" s="76"/>
    </row>
    <row r="787" spans="2:2" s="4" customFormat="1" x14ac:dyDescent="0.2">
      <c r="B787" s="76"/>
    </row>
    <row r="788" spans="2:2" s="4" customFormat="1" x14ac:dyDescent="0.2">
      <c r="B788" s="76"/>
    </row>
    <row r="789" spans="2:2" s="4" customFormat="1" x14ac:dyDescent="0.2">
      <c r="B789" s="76"/>
    </row>
    <row r="790" spans="2:2" s="4" customFormat="1" x14ac:dyDescent="0.2">
      <c r="B790" s="76"/>
    </row>
    <row r="791" spans="2:2" s="4" customFormat="1" x14ac:dyDescent="0.2">
      <c r="B791" s="76"/>
    </row>
    <row r="792" spans="2:2" s="4" customFormat="1" x14ac:dyDescent="0.2">
      <c r="B792" s="76"/>
    </row>
    <row r="793" spans="2:2" s="4" customFormat="1" x14ac:dyDescent="0.2">
      <c r="B793" s="76"/>
    </row>
    <row r="794" spans="2:2" s="4" customFormat="1" x14ac:dyDescent="0.2">
      <c r="B794" s="76"/>
    </row>
    <row r="795" spans="2:2" s="4" customFormat="1" x14ac:dyDescent="0.2">
      <c r="B795" s="76"/>
    </row>
    <row r="796" spans="2:2" s="4" customFormat="1" x14ac:dyDescent="0.2">
      <c r="B796" s="76"/>
    </row>
    <row r="797" spans="2:2" s="4" customFormat="1" x14ac:dyDescent="0.2">
      <c r="B797" s="76"/>
    </row>
    <row r="798" spans="2:2" s="4" customFormat="1" x14ac:dyDescent="0.2">
      <c r="B798" s="76"/>
    </row>
    <row r="799" spans="2:2" s="4" customFormat="1" x14ac:dyDescent="0.2">
      <c r="B799" s="76"/>
    </row>
    <row r="800" spans="2:2" s="4" customFormat="1" x14ac:dyDescent="0.2">
      <c r="B800" s="76"/>
    </row>
    <row r="801" spans="2:2" s="4" customFormat="1" x14ac:dyDescent="0.2">
      <c r="B801" s="76"/>
    </row>
    <row r="802" spans="2:2" s="4" customFormat="1" x14ac:dyDescent="0.2">
      <c r="B802" s="76"/>
    </row>
    <row r="803" spans="2:2" s="4" customFormat="1" x14ac:dyDescent="0.2">
      <c r="B803" s="76"/>
    </row>
    <row r="804" spans="2:2" s="4" customFormat="1" x14ac:dyDescent="0.2">
      <c r="B804" s="76"/>
    </row>
    <row r="805" spans="2:2" s="4" customFormat="1" x14ac:dyDescent="0.2">
      <c r="B805" s="76"/>
    </row>
    <row r="806" spans="2:2" s="4" customFormat="1" x14ac:dyDescent="0.2">
      <c r="B806" s="76"/>
    </row>
    <row r="807" spans="2:2" s="4" customFormat="1" x14ac:dyDescent="0.2">
      <c r="B807" s="76"/>
    </row>
    <row r="808" spans="2:2" s="4" customFormat="1" x14ac:dyDescent="0.2">
      <c r="B808" s="76"/>
    </row>
    <row r="809" spans="2:2" s="4" customFormat="1" x14ac:dyDescent="0.2">
      <c r="B809" s="76"/>
    </row>
    <row r="810" spans="2:2" s="4" customFormat="1" x14ac:dyDescent="0.2">
      <c r="B810" s="76"/>
    </row>
    <row r="811" spans="2:2" s="4" customFormat="1" x14ac:dyDescent="0.2">
      <c r="B811" s="76"/>
    </row>
    <row r="812" spans="2:2" s="4" customFormat="1" x14ac:dyDescent="0.2">
      <c r="B812" s="76"/>
    </row>
    <row r="813" spans="2:2" s="4" customFormat="1" x14ac:dyDescent="0.2">
      <c r="B813" s="76"/>
    </row>
    <row r="814" spans="2:2" s="4" customFormat="1" x14ac:dyDescent="0.2">
      <c r="B814" s="76"/>
    </row>
    <row r="815" spans="2:2" s="4" customFormat="1" x14ac:dyDescent="0.2">
      <c r="B815" s="76"/>
    </row>
    <row r="816" spans="2:2" s="4" customFormat="1" x14ac:dyDescent="0.2">
      <c r="B816" s="76"/>
    </row>
    <row r="817" spans="2:2" s="4" customFormat="1" x14ac:dyDescent="0.2">
      <c r="B817" s="76"/>
    </row>
    <row r="818" spans="2:2" s="4" customFormat="1" x14ac:dyDescent="0.2">
      <c r="B818" s="76"/>
    </row>
    <row r="819" spans="2:2" s="4" customFormat="1" x14ac:dyDescent="0.2">
      <c r="B819" s="76"/>
    </row>
    <row r="820" spans="2:2" s="4" customFormat="1" x14ac:dyDescent="0.2">
      <c r="B820" s="76"/>
    </row>
    <row r="821" spans="2:2" s="4" customFormat="1" x14ac:dyDescent="0.2">
      <c r="B821" s="76"/>
    </row>
    <row r="822" spans="2:2" s="4" customFormat="1" x14ac:dyDescent="0.2">
      <c r="B822" s="76"/>
    </row>
    <row r="823" spans="2:2" s="4" customFormat="1" x14ac:dyDescent="0.2">
      <c r="B823" s="76"/>
    </row>
    <row r="824" spans="2:2" s="4" customFormat="1" x14ac:dyDescent="0.2">
      <c r="B824" s="76"/>
    </row>
    <row r="825" spans="2:2" s="4" customFormat="1" x14ac:dyDescent="0.2">
      <c r="B825" s="76"/>
    </row>
    <row r="826" spans="2:2" s="4" customFormat="1" x14ac:dyDescent="0.2">
      <c r="B826" s="76"/>
    </row>
    <row r="827" spans="2:2" s="4" customFormat="1" x14ac:dyDescent="0.2">
      <c r="B827" s="76"/>
    </row>
    <row r="828" spans="2:2" s="4" customFormat="1" x14ac:dyDescent="0.2">
      <c r="B828" s="76"/>
    </row>
    <row r="829" spans="2:2" s="4" customFormat="1" x14ac:dyDescent="0.2">
      <c r="B829" s="76"/>
    </row>
    <row r="830" spans="2:2" s="4" customFormat="1" x14ac:dyDescent="0.2">
      <c r="B830" s="76"/>
    </row>
    <row r="831" spans="2:2" s="4" customFormat="1" x14ac:dyDescent="0.2">
      <c r="B831" s="76"/>
    </row>
    <row r="832" spans="2:2" s="4" customFormat="1" x14ac:dyDescent="0.2">
      <c r="B832" s="76"/>
    </row>
    <row r="833" spans="2:2" s="4" customFormat="1" x14ac:dyDescent="0.2">
      <c r="B833" s="76"/>
    </row>
    <row r="834" spans="2:2" s="4" customFormat="1" x14ac:dyDescent="0.2">
      <c r="B834" s="76"/>
    </row>
    <row r="835" spans="2:2" s="4" customFormat="1" x14ac:dyDescent="0.2">
      <c r="B835" s="76"/>
    </row>
    <row r="836" spans="2:2" s="4" customFormat="1" x14ac:dyDescent="0.2">
      <c r="B836" s="76"/>
    </row>
    <row r="837" spans="2:2" s="4" customFormat="1" x14ac:dyDescent="0.2">
      <c r="B837" s="76"/>
    </row>
    <row r="838" spans="2:2" s="4" customFormat="1" x14ac:dyDescent="0.2">
      <c r="B838" s="76"/>
    </row>
    <row r="839" spans="2:2" s="4" customFormat="1" x14ac:dyDescent="0.2">
      <c r="B839" s="76"/>
    </row>
    <row r="840" spans="2:2" s="4" customFormat="1" x14ac:dyDescent="0.2">
      <c r="B840" s="76"/>
    </row>
    <row r="841" spans="2:2" s="4" customFormat="1" x14ac:dyDescent="0.2">
      <c r="B841" s="76"/>
    </row>
    <row r="842" spans="2:2" s="4" customFormat="1" x14ac:dyDescent="0.2">
      <c r="B842" s="76"/>
    </row>
    <row r="843" spans="2:2" s="4" customFormat="1" x14ac:dyDescent="0.2">
      <c r="B843" s="76"/>
    </row>
    <row r="844" spans="2:2" s="4" customFormat="1" x14ac:dyDescent="0.2">
      <c r="B844" s="76"/>
    </row>
    <row r="845" spans="2:2" s="4" customFormat="1" x14ac:dyDescent="0.2">
      <c r="B845" s="76"/>
    </row>
    <row r="846" spans="2:2" s="4" customFormat="1" x14ac:dyDescent="0.2">
      <c r="B846" s="76"/>
    </row>
    <row r="847" spans="2:2" s="4" customFormat="1" x14ac:dyDescent="0.2">
      <c r="B847" s="76"/>
    </row>
    <row r="848" spans="2:2" s="4" customFormat="1" x14ac:dyDescent="0.2">
      <c r="B848" s="76"/>
    </row>
    <row r="849" spans="2:2" s="4" customFormat="1" x14ac:dyDescent="0.2">
      <c r="B849" s="76"/>
    </row>
    <row r="850" spans="2:2" s="4" customFormat="1" x14ac:dyDescent="0.2">
      <c r="B850" s="76"/>
    </row>
    <row r="851" spans="2:2" s="4" customFormat="1" x14ac:dyDescent="0.2">
      <c r="B851" s="76"/>
    </row>
    <row r="852" spans="2:2" s="4" customFormat="1" x14ac:dyDescent="0.2">
      <c r="B852" s="76"/>
    </row>
    <row r="853" spans="2:2" s="4" customFormat="1" x14ac:dyDescent="0.2">
      <c r="B853" s="76"/>
    </row>
    <row r="854" spans="2:2" s="4" customFormat="1" x14ac:dyDescent="0.2">
      <c r="B854" s="76"/>
    </row>
    <row r="855" spans="2:2" s="4" customFormat="1" x14ac:dyDescent="0.2">
      <c r="B855" s="76"/>
    </row>
    <row r="856" spans="2:2" s="4" customFormat="1" x14ac:dyDescent="0.2">
      <c r="B856" s="76"/>
    </row>
    <row r="857" spans="2:2" s="4" customFormat="1" x14ac:dyDescent="0.2">
      <c r="B857" s="76"/>
    </row>
    <row r="858" spans="2:2" s="4" customFormat="1" x14ac:dyDescent="0.2">
      <c r="B858" s="76"/>
    </row>
    <row r="859" spans="2:2" s="4" customFormat="1" x14ac:dyDescent="0.2">
      <c r="B859" s="76"/>
    </row>
    <row r="860" spans="2:2" s="4" customFormat="1" x14ac:dyDescent="0.2">
      <c r="B860" s="76"/>
    </row>
    <row r="861" spans="2:2" s="4" customFormat="1" x14ac:dyDescent="0.2">
      <c r="B861" s="76"/>
    </row>
    <row r="862" spans="2:2" s="4" customFormat="1" x14ac:dyDescent="0.2">
      <c r="B862" s="76"/>
    </row>
    <row r="863" spans="2:2" s="4" customFormat="1" x14ac:dyDescent="0.2">
      <c r="B863" s="76"/>
    </row>
    <row r="864" spans="2:2" s="4" customFormat="1" x14ac:dyDescent="0.2">
      <c r="B864" s="76"/>
    </row>
    <row r="865" spans="2:2" s="4" customFormat="1" x14ac:dyDescent="0.2">
      <c r="B865" s="76"/>
    </row>
    <row r="866" spans="2:2" s="4" customFormat="1" x14ac:dyDescent="0.2">
      <c r="B866" s="76"/>
    </row>
    <row r="867" spans="2:2" s="4" customFormat="1" x14ac:dyDescent="0.2">
      <c r="B867" s="76"/>
    </row>
    <row r="868" spans="2:2" s="4" customFormat="1" x14ac:dyDescent="0.2">
      <c r="B868" s="76"/>
    </row>
    <row r="869" spans="2:2" s="4" customFormat="1" x14ac:dyDescent="0.2">
      <c r="B869" s="76"/>
    </row>
    <row r="870" spans="2:2" s="4" customFormat="1" x14ac:dyDescent="0.2">
      <c r="B870" s="76"/>
    </row>
    <row r="871" spans="2:2" s="4" customFormat="1" x14ac:dyDescent="0.2">
      <c r="B871" s="76"/>
    </row>
    <row r="872" spans="2:2" s="4" customFormat="1" x14ac:dyDescent="0.2">
      <c r="B872" s="76"/>
    </row>
    <row r="873" spans="2:2" s="4" customFormat="1" x14ac:dyDescent="0.2">
      <c r="B873" s="76"/>
    </row>
    <row r="874" spans="2:2" s="4" customFormat="1" x14ac:dyDescent="0.2">
      <c r="B874" s="76"/>
    </row>
    <row r="875" spans="2:2" s="4" customFormat="1" x14ac:dyDescent="0.2">
      <c r="B875" s="76"/>
    </row>
    <row r="876" spans="2:2" s="4" customFormat="1" x14ac:dyDescent="0.2">
      <c r="B876" s="76"/>
    </row>
    <row r="877" spans="2:2" s="4" customFormat="1" x14ac:dyDescent="0.2">
      <c r="B877" s="76"/>
    </row>
    <row r="878" spans="2:2" s="4" customFormat="1" x14ac:dyDescent="0.2">
      <c r="B878" s="76"/>
    </row>
    <row r="879" spans="2:2" s="4" customFormat="1" x14ac:dyDescent="0.2">
      <c r="B879" s="76"/>
    </row>
    <row r="880" spans="2:2" s="4" customFormat="1" x14ac:dyDescent="0.2">
      <c r="B880" s="76"/>
    </row>
    <row r="881" spans="2:2" s="4" customFormat="1" x14ac:dyDescent="0.2">
      <c r="B881" s="76"/>
    </row>
    <row r="882" spans="2:2" s="4" customFormat="1" x14ac:dyDescent="0.2">
      <c r="B882" s="76"/>
    </row>
    <row r="883" spans="2:2" s="4" customFormat="1" x14ac:dyDescent="0.2">
      <c r="B883" s="76"/>
    </row>
    <row r="884" spans="2:2" s="4" customFormat="1" x14ac:dyDescent="0.2">
      <c r="B884" s="76"/>
    </row>
    <row r="885" spans="2:2" s="4" customFormat="1" x14ac:dyDescent="0.2">
      <c r="B885" s="76"/>
    </row>
    <row r="886" spans="2:2" s="4" customFormat="1" x14ac:dyDescent="0.2">
      <c r="B886" s="76"/>
    </row>
    <row r="887" spans="2:2" s="4" customFormat="1" x14ac:dyDescent="0.2">
      <c r="B887" s="76"/>
    </row>
    <row r="888" spans="2:2" s="4" customFormat="1" x14ac:dyDescent="0.2">
      <c r="B888" s="76"/>
    </row>
    <row r="889" spans="2:2" s="4" customFormat="1" x14ac:dyDescent="0.2">
      <c r="B889" s="76"/>
    </row>
    <row r="890" spans="2:2" s="4" customFormat="1" x14ac:dyDescent="0.2">
      <c r="B890" s="76"/>
    </row>
    <row r="891" spans="2:2" s="4" customFormat="1" x14ac:dyDescent="0.2">
      <c r="B891" s="76"/>
    </row>
    <row r="892" spans="2:2" s="4" customFormat="1" x14ac:dyDescent="0.2">
      <c r="B892" s="76"/>
    </row>
    <row r="893" spans="2:2" s="4" customFormat="1" x14ac:dyDescent="0.2">
      <c r="B893" s="76"/>
    </row>
    <row r="894" spans="2:2" s="4" customFormat="1" x14ac:dyDescent="0.2">
      <c r="B894" s="76"/>
    </row>
    <row r="895" spans="2:2" s="4" customFormat="1" x14ac:dyDescent="0.2">
      <c r="B895" s="76"/>
    </row>
    <row r="896" spans="2:2" s="4" customFormat="1" x14ac:dyDescent="0.2">
      <c r="B896" s="76"/>
    </row>
    <row r="897" spans="2:2" s="4" customFormat="1" x14ac:dyDescent="0.2">
      <c r="B897" s="76"/>
    </row>
    <row r="898" spans="2:2" s="4" customFormat="1" x14ac:dyDescent="0.2">
      <c r="B898" s="76"/>
    </row>
    <row r="899" spans="2:2" s="4" customFormat="1" x14ac:dyDescent="0.2">
      <c r="B899" s="76"/>
    </row>
    <row r="900" spans="2:2" s="4" customFormat="1" x14ac:dyDescent="0.2">
      <c r="B900" s="76"/>
    </row>
    <row r="901" spans="2:2" s="4" customFormat="1" x14ac:dyDescent="0.2">
      <c r="B901" s="76"/>
    </row>
    <row r="902" spans="2:2" s="4" customFormat="1" x14ac:dyDescent="0.2">
      <c r="B902" s="76"/>
    </row>
    <row r="903" spans="2:2" s="4" customFormat="1" x14ac:dyDescent="0.2">
      <c r="B903" s="76"/>
    </row>
    <row r="904" spans="2:2" s="4" customFormat="1" x14ac:dyDescent="0.2">
      <c r="B904" s="76"/>
    </row>
    <row r="905" spans="2:2" s="4" customFormat="1" x14ac:dyDescent="0.2">
      <c r="B905" s="76"/>
    </row>
    <row r="906" spans="2:2" s="4" customFormat="1" x14ac:dyDescent="0.2">
      <c r="B906" s="76"/>
    </row>
    <row r="907" spans="2:2" s="4" customFormat="1" x14ac:dyDescent="0.2">
      <c r="B907" s="76"/>
    </row>
    <row r="908" spans="2:2" s="4" customFormat="1" x14ac:dyDescent="0.2">
      <c r="B908" s="76"/>
    </row>
    <row r="909" spans="2:2" s="4" customFormat="1" x14ac:dyDescent="0.2">
      <c r="B909" s="76"/>
    </row>
    <row r="910" spans="2:2" s="4" customFormat="1" x14ac:dyDescent="0.2">
      <c r="B910" s="76"/>
    </row>
    <row r="911" spans="2:2" s="4" customFormat="1" x14ac:dyDescent="0.2">
      <c r="B911" s="76"/>
    </row>
    <row r="912" spans="2:2" s="4" customFormat="1" x14ac:dyDescent="0.2">
      <c r="B912" s="76"/>
    </row>
    <row r="913" spans="2:2" s="4" customFormat="1" x14ac:dyDescent="0.2">
      <c r="B913" s="76"/>
    </row>
    <row r="914" spans="2:2" s="4" customFormat="1" x14ac:dyDescent="0.2">
      <c r="B914" s="76"/>
    </row>
    <row r="915" spans="2:2" s="4" customFormat="1" x14ac:dyDescent="0.2">
      <c r="B915" s="76"/>
    </row>
    <row r="916" spans="2:2" s="4" customFormat="1" x14ac:dyDescent="0.2">
      <c r="B916" s="76"/>
    </row>
    <row r="917" spans="2:2" s="4" customFormat="1" x14ac:dyDescent="0.2">
      <c r="B917" s="76"/>
    </row>
    <row r="918" spans="2:2" s="4" customFormat="1" x14ac:dyDescent="0.2">
      <c r="B918" s="76"/>
    </row>
    <row r="919" spans="2:2" s="4" customFormat="1" x14ac:dyDescent="0.2">
      <c r="B919" s="76"/>
    </row>
    <row r="920" spans="2:2" s="4" customFormat="1" x14ac:dyDescent="0.2">
      <c r="B920" s="76"/>
    </row>
    <row r="921" spans="2:2" s="4" customFormat="1" x14ac:dyDescent="0.2">
      <c r="B921" s="76"/>
    </row>
    <row r="922" spans="2:2" s="4" customFormat="1" x14ac:dyDescent="0.2">
      <c r="B922" s="76"/>
    </row>
    <row r="923" spans="2:2" s="4" customFormat="1" x14ac:dyDescent="0.2">
      <c r="B923" s="76"/>
    </row>
    <row r="924" spans="2:2" s="4" customFormat="1" x14ac:dyDescent="0.2">
      <c r="B924" s="76"/>
    </row>
    <row r="925" spans="2:2" s="4" customFormat="1" x14ac:dyDescent="0.2">
      <c r="B925" s="76"/>
    </row>
    <row r="926" spans="2:2" s="4" customFormat="1" x14ac:dyDescent="0.2">
      <c r="B926" s="76"/>
    </row>
    <row r="927" spans="2:2" s="4" customFormat="1" x14ac:dyDescent="0.2">
      <c r="B927" s="76"/>
    </row>
    <row r="928" spans="2:2" s="4" customFormat="1" x14ac:dyDescent="0.2">
      <c r="B928" s="76"/>
    </row>
    <row r="929" spans="2:2" s="4" customFormat="1" x14ac:dyDescent="0.2">
      <c r="B929" s="76"/>
    </row>
    <row r="930" spans="2:2" s="4" customFormat="1" x14ac:dyDescent="0.2">
      <c r="B930" s="76"/>
    </row>
    <row r="931" spans="2:2" s="4" customFormat="1" x14ac:dyDescent="0.2">
      <c r="B931" s="76"/>
    </row>
    <row r="932" spans="2:2" s="4" customFormat="1" x14ac:dyDescent="0.2">
      <c r="B932" s="76"/>
    </row>
    <row r="933" spans="2:2" s="4" customFormat="1" x14ac:dyDescent="0.2">
      <c r="B933" s="76"/>
    </row>
    <row r="934" spans="2:2" s="4" customFormat="1" x14ac:dyDescent="0.2">
      <c r="B934" s="76"/>
    </row>
    <row r="935" spans="2:2" s="4" customFormat="1" x14ac:dyDescent="0.2">
      <c r="B935" s="76"/>
    </row>
    <row r="936" spans="2:2" s="4" customFormat="1" x14ac:dyDescent="0.2">
      <c r="B936" s="76"/>
    </row>
    <row r="937" spans="2:2" s="4" customFormat="1" x14ac:dyDescent="0.2">
      <c r="B937" s="76"/>
    </row>
    <row r="938" spans="2:2" s="4" customFormat="1" x14ac:dyDescent="0.2">
      <c r="B938" s="76"/>
    </row>
    <row r="939" spans="2:2" s="4" customFormat="1" x14ac:dyDescent="0.2">
      <c r="B939" s="76"/>
    </row>
    <row r="940" spans="2:2" s="4" customFormat="1" x14ac:dyDescent="0.2">
      <c r="B940" s="76"/>
    </row>
    <row r="941" spans="2:2" s="4" customFormat="1" x14ac:dyDescent="0.2">
      <c r="B941" s="76"/>
    </row>
    <row r="942" spans="2:2" s="4" customFormat="1" x14ac:dyDescent="0.2">
      <c r="B942" s="76"/>
    </row>
    <row r="943" spans="2:2" s="4" customFormat="1" x14ac:dyDescent="0.2">
      <c r="B943" s="76"/>
    </row>
    <row r="944" spans="2:2" s="4" customFormat="1" x14ac:dyDescent="0.2">
      <c r="B944" s="76"/>
    </row>
    <row r="945" spans="2:2" s="4" customFormat="1" x14ac:dyDescent="0.2">
      <c r="B945" s="76"/>
    </row>
    <row r="946" spans="2:2" s="4" customFormat="1" x14ac:dyDescent="0.2">
      <c r="B946" s="76"/>
    </row>
    <row r="947" spans="2:2" s="4" customFormat="1" x14ac:dyDescent="0.2">
      <c r="B947" s="76"/>
    </row>
    <row r="948" spans="2:2" s="4" customFormat="1" x14ac:dyDescent="0.2">
      <c r="B948" s="76"/>
    </row>
    <row r="949" spans="2:2" s="4" customFormat="1" x14ac:dyDescent="0.2">
      <c r="B949" s="76"/>
    </row>
    <row r="950" spans="2:2" s="4" customFormat="1" x14ac:dyDescent="0.2">
      <c r="B950" s="76"/>
    </row>
    <row r="951" spans="2:2" s="4" customFormat="1" x14ac:dyDescent="0.2">
      <c r="B951" s="76"/>
    </row>
    <row r="952" spans="2:2" s="4" customFormat="1" x14ac:dyDescent="0.2">
      <c r="B952" s="76"/>
    </row>
    <row r="953" spans="2:2" s="4" customFormat="1" x14ac:dyDescent="0.2">
      <c r="B953" s="76"/>
    </row>
    <row r="954" spans="2:2" s="4" customFormat="1" x14ac:dyDescent="0.2">
      <c r="B954" s="76"/>
    </row>
    <row r="955" spans="2:2" s="4" customFormat="1" x14ac:dyDescent="0.2">
      <c r="B955" s="76"/>
    </row>
    <row r="956" spans="2:2" s="4" customFormat="1" x14ac:dyDescent="0.2">
      <c r="B956" s="76"/>
    </row>
    <row r="957" spans="2:2" s="4" customFormat="1" x14ac:dyDescent="0.2">
      <c r="B957" s="76"/>
    </row>
    <row r="958" spans="2:2" s="4" customFormat="1" x14ac:dyDescent="0.2">
      <c r="B958" s="76"/>
    </row>
    <row r="959" spans="2:2" s="4" customFormat="1" x14ac:dyDescent="0.2">
      <c r="B959" s="76"/>
    </row>
    <row r="960" spans="2:2" s="4" customFormat="1" x14ac:dyDescent="0.2">
      <c r="B960" s="76"/>
    </row>
    <row r="961" spans="2:2" s="4" customFormat="1" x14ac:dyDescent="0.2">
      <c r="B961" s="76"/>
    </row>
    <row r="962" spans="2:2" s="4" customFormat="1" x14ac:dyDescent="0.2">
      <c r="B962" s="76"/>
    </row>
    <row r="963" spans="2:2" s="4" customFormat="1" x14ac:dyDescent="0.2">
      <c r="B963" s="76"/>
    </row>
    <row r="964" spans="2:2" s="4" customFormat="1" x14ac:dyDescent="0.2">
      <c r="B964" s="76"/>
    </row>
    <row r="965" spans="2:2" s="4" customFormat="1" x14ac:dyDescent="0.2">
      <c r="B965" s="76"/>
    </row>
    <row r="966" spans="2:2" s="4" customFormat="1" x14ac:dyDescent="0.2">
      <c r="B966" s="76"/>
    </row>
    <row r="967" spans="2:2" s="4" customFormat="1" x14ac:dyDescent="0.2">
      <c r="B967" s="76"/>
    </row>
    <row r="968" spans="2:2" s="4" customFormat="1" x14ac:dyDescent="0.2">
      <c r="B968" s="76"/>
    </row>
    <row r="969" spans="2:2" s="4" customFormat="1" x14ac:dyDescent="0.2">
      <c r="B969" s="76"/>
    </row>
    <row r="970" spans="2:2" s="4" customFormat="1" x14ac:dyDescent="0.2">
      <c r="B970" s="76"/>
    </row>
    <row r="971" spans="2:2" s="4" customFormat="1" x14ac:dyDescent="0.2">
      <c r="B971" s="76"/>
    </row>
    <row r="972" spans="2:2" s="4" customFormat="1" x14ac:dyDescent="0.2">
      <c r="B972" s="76"/>
    </row>
    <row r="973" spans="2:2" s="4" customFormat="1" x14ac:dyDescent="0.2">
      <c r="B973" s="76"/>
    </row>
    <row r="974" spans="2:2" s="4" customFormat="1" x14ac:dyDescent="0.2">
      <c r="B974" s="76"/>
    </row>
    <row r="975" spans="2:2" s="4" customFormat="1" x14ac:dyDescent="0.2">
      <c r="B975" s="76"/>
    </row>
    <row r="976" spans="2:2" s="4" customFormat="1" x14ac:dyDescent="0.2">
      <c r="B976" s="76"/>
    </row>
    <row r="977" spans="2:2" s="4" customFormat="1" x14ac:dyDescent="0.2">
      <c r="B977" s="76"/>
    </row>
    <row r="978" spans="2:2" s="4" customFormat="1" x14ac:dyDescent="0.2">
      <c r="B978" s="76"/>
    </row>
    <row r="979" spans="2:2" s="4" customFormat="1" x14ac:dyDescent="0.2">
      <c r="B979" s="76"/>
    </row>
    <row r="980" spans="2:2" s="4" customFormat="1" x14ac:dyDescent="0.2">
      <c r="B980" s="76"/>
    </row>
    <row r="981" spans="2:2" s="4" customFormat="1" x14ac:dyDescent="0.2">
      <c r="B981" s="76"/>
    </row>
    <row r="982" spans="2:2" s="4" customFormat="1" x14ac:dyDescent="0.2">
      <c r="B982" s="76"/>
    </row>
    <row r="983" spans="2:2" s="4" customFormat="1" x14ac:dyDescent="0.2">
      <c r="B983" s="76"/>
    </row>
    <row r="984" spans="2:2" s="4" customFormat="1" x14ac:dyDescent="0.2">
      <c r="B984" s="76"/>
    </row>
    <row r="985" spans="2:2" s="4" customFormat="1" x14ac:dyDescent="0.2">
      <c r="B985" s="76"/>
    </row>
    <row r="986" spans="2:2" s="4" customFormat="1" x14ac:dyDescent="0.2">
      <c r="B986" s="76"/>
    </row>
    <row r="987" spans="2:2" s="4" customFormat="1" x14ac:dyDescent="0.2">
      <c r="B987" s="76"/>
    </row>
    <row r="988" spans="2:2" s="4" customFormat="1" x14ac:dyDescent="0.2">
      <c r="B988" s="76"/>
    </row>
    <row r="989" spans="2:2" s="4" customFormat="1" x14ac:dyDescent="0.2">
      <c r="B989" s="76"/>
    </row>
    <row r="990" spans="2:2" s="4" customFormat="1" x14ac:dyDescent="0.2">
      <c r="B990" s="76"/>
    </row>
    <row r="991" spans="2:2" s="4" customFormat="1" x14ac:dyDescent="0.2">
      <c r="B991" s="76"/>
    </row>
    <row r="992" spans="2:2" s="4" customFormat="1" x14ac:dyDescent="0.2">
      <c r="B992" s="76"/>
    </row>
    <row r="993" spans="1:2" x14ac:dyDescent="0.2">
      <c r="A993" s="4"/>
      <c r="B993" s="76"/>
    </row>
    <row r="994" spans="1:2" x14ac:dyDescent="0.2">
      <c r="A994" s="4"/>
      <c r="B994" s="76"/>
    </row>
    <row r="995" spans="1:2" x14ac:dyDescent="0.2">
      <c r="A995" s="4"/>
      <c r="B995" s="76"/>
    </row>
    <row r="996" spans="1:2" x14ac:dyDescent="0.2">
      <c r="A996" s="4"/>
      <c r="B996" s="76"/>
    </row>
    <row r="997" spans="1:2" x14ac:dyDescent="0.2">
      <c r="A997" s="4"/>
      <c r="B997" s="76"/>
    </row>
    <row r="998" spans="1:2" x14ac:dyDescent="0.2">
      <c r="A998" s="4"/>
      <c r="B998" s="76"/>
    </row>
    <row r="999" spans="1:2" x14ac:dyDescent="0.2">
      <c r="A999" s="4"/>
      <c r="B999" s="76"/>
    </row>
    <row r="1000" spans="1:2" x14ac:dyDescent="0.2">
      <c r="A1000" s="4"/>
      <c r="B1000" s="76"/>
    </row>
    <row r="1001" spans="1:2" x14ac:dyDescent="0.2">
      <c r="A1001" s="4"/>
      <c r="B1001" s="76"/>
    </row>
    <row r="1002" spans="1:2" x14ac:dyDescent="0.2">
      <c r="A1002" s="4"/>
      <c r="B1002" s="7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Cover</vt:lpstr>
      <vt:lpstr>Dataset</vt:lpstr>
      <vt:lpstr>Risk-free rate</vt:lpstr>
      <vt:lpstr>SABR Calibration</vt:lpstr>
      <vt:lpstr>Scenario Analysis</vt:lpstr>
      <vt:lpstr>OptionPricing</vt:lpstr>
      <vt:lpstr>a(t)</vt:lpstr>
      <vt:lpstr>RAND.N</vt:lpstr>
      <vt:lpstr>alpha</vt:lpstr>
      <vt:lpstr>Asy_cov_mat</vt:lpstr>
      <vt:lpstr>beta</vt:lpstr>
      <vt:lpstr>delta_t</vt:lpstr>
      <vt:lpstr>F</vt:lpstr>
      <vt:lpstr>k</vt:lpstr>
      <vt:lpstr>n</vt:lpstr>
      <vt:lpstr>NSim</vt:lpstr>
      <vt:lpstr>nu</vt:lpstr>
      <vt:lpstr>r_f</vt:lpstr>
      <vt:lpstr>rho</vt:lpstr>
      <vt:lpstr>T</vt:lpstr>
      <vt:lpstr>Time_step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Utente di Microsoft Office</cp:lastModifiedBy>
  <dcterms:created xsi:type="dcterms:W3CDTF">2022-03-24T17:11:47Z</dcterms:created>
  <dcterms:modified xsi:type="dcterms:W3CDTF">2022-03-31T06:56:30Z</dcterms:modified>
</cp:coreProperties>
</file>